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drawings/drawing1.xml" ContentType="application/vnd.openxmlformats-officedocument.drawing+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0.xml" ContentType="application/vnd.openxmlformats-officedocument.spreadsheetml.worksheet+xml"/>
  <Override PartName="/xl/worksheets/sheet9.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2.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830"/>
  <workbookPr codeName="ThisWorkbook"/>
  <mc:AlternateContent xmlns:mc="http://schemas.openxmlformats.org/markup-compatibility/2006">
    <mc:Choice Requires="x15">
      <x15ac:absPath xmlns:x15ac="http://schemas.microsoft.com/office/spreadsheetml/2010/11/ac" url="C:\Users\Erik\Downloads\"/>
    </mc:Choice>
  </mc:AlternateContent>
  <bookViews>
    <workbookView xWindow="0" yWindow="0" windowWidth="23040" windowHeight="7956" tabRatio="880"/>
  </bookViews>
  <sheets>
    <sheet name="Instructions" sheetId="30" r:id="rId1"/>
    <sheet name="Summary" sheetId="34" r:id="rId2"/>
    <sheet name="1. Assessment Area Data" sheetId="20" r:id="rId3"/>
    <sheet name="2. Blooming Forb Species" sheetId="5" r:id="rId4"/>
    <sheet name="3. Management Data" sheetId="35" r:id="rId5"/>
    <sheet name="4. Transect Data" sheetId="21" r:id="rId6"/>
    <sheet name="5. Forb Availability" sheetId="24" r:id="rId7"/>
    <sheet name="6. Milkweed Availability" sheetId="22" r:id="rId8"/>
    <sheet name="7. Desktop Analysis" sheetId="28" r:id="rId9"/>
    <sheet name="8. Conservation Priority" sheetId="29" state="hidden" r:id="rId10"/>
    <sheet name="Assessment Area Results" sheetId="23" r:id="rId11"/>
    <sheet name="All Forb Data (Optional)" sheetId="33" r:id="rId12"/>
    <sheet name="Weights &amp; Tables" sheetId="27" r:id="rId13"/>
    <sheet name="Validation" sheetId="25" r:id="rId14"/>
  </sheets>
  <definedNames>
    <definedName name="_xlnm.Print_Area" localSheetId="1">Summary!$A$1:$J$40</definedName>
  </definedNames>
  <calcPr calcId="162913"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8" i="33" l="1"/>
  <c r="Q9" i="33" s="1"/>
  <c r="Q10" i="33" s="1"/>
  <c r="Q11" i="33" l="1"/>
  <c r="Q12" i="33" l="1"/>
  <c r="Q13" i="33" s="1"/>
  <c r="P58" i="33"/>
  <c r="P59" i="33"/>
  <c r="P60" i="33"/>
  <c r="P61" i="33"/>
  <c r="P62" i="33"/>
  <c r="P63" i="33"/>
  <c r="P64" i="33"/>
  <c r="P65" i="33"/>
  <c r="P66" i="33"/>
  <c r="P67" i="33"/>
  <c r="P68" i="33"/>
  <c r="P69" i="33"/>
  <c r="P70" i="33"/>
  <c r="P71" i="33"/>
  <c r="P72" i="33"/>
  <c r="P73" i="33"/>
  <c r="P74" i="33"/>
  <c r="P75" i="33"/>
  <c r="P76" i="33"/>
  <c r="P77" i="33"/>
  <c r="P78" i="33"/>
  <c r="P79" i="33"/>
  <c r="P80" i="33"/>
  <c r="P81" i="33"/>
  <c r="P82" i="33"/>
  <c r="P83" i="33"/>
  <c r="P84" i="33"/>
  <c r="P85" i="33"/>
  <c r="P86" i="33"/>
  <c r="P87" i="33"/>
  <c r="P88" i="33"/>
  <c r="P89" i="33"/>
  <c r="P90" i="33"/>
  <c r="P91" i="33"/>
  <c r="P92" i="33"/>
  <c r="P93" i="33"/>
  <c r="P94" i="33"/>
  <c r="P95" i="33"/>
  <c r="P96" i="33"/>
  <c r="P97" i="33"/>
  <c r="P98" i="33"/>
  <c r="P99" i="33"/>
  <c r="P100" i="33"/>
  <c r="P101" i="33"/>
  <c r="P102" i="33"/>
  <c r="P103" i="33"/>
  <c r="P104" i="33"/>
  <c r="P105" i="33"/>
  <c r="P106" i="33"/>
  <c r="P107" i="33"/>
  <c r="P108" i="33"/>
  <c r="P109" i="33"/>
  <c r="P110" i="33"/>
  <c r="P111" i="33"/>
  <c r="P112" i="33"/>
  <c r="P113" i="33"/>
  <c r="P114" i="33"/>
  <c r="P115" i="33"/>
  <c r="P116" i="33"/>
  <c r="P117" i="33"/>
  <c r="P118" i="33"/>
  <c r="P119" i="33"/>
  <c r="P120" i="33"/>
  <c r="P121" i="33"/>
  <c r="P122" i="33"/>
  <c r="P123" i="33"/>
  <c r="P124" i="33"/>
  <c r="P125" i="33"/>
  <c r="P126" i="33"/>
  <c r="P127" i="33"/>
  <c r="P128" i="33"/>
  <c r="P129" i="33"/>
  <c r="P130" i="33"/>
  <c r="P131" i="33"/>
  <c r="P132" i="33"/>
  <c r="P133" i="33"/>
  <c r="P134" i="33"/>
  <c r="P135" i="33"/>
  <c r="P136" i="33"/>
  <c r="P137" i="33"/>
  <c r="P138" i="33"/>
  <c r="P139" i="33"/>
  <c r="P140" i="33"/>
  <c r="P141" i="33"/>
  <c r="P142" i="33"/>
  <c r="P143" i="33"/>
  <c r="P144" i="33"/>
  <c r="P145" i="33"/>
  <c r="P146" i="33"/>
  <c r="P147" i="33"/>
  <c r="P148" i="33"/>
  <c r="P149" i="33"/>
  <c r="P150" i="33"/>
  <c r="P151" i="33"/>
  <c r="P152" i="33"/>
  <c r="P153" i="33"/>
  <c r="P154" i="33"/>
  <c r="P155" i="33"/>
  <c r="P156" i="33"/>
  <c r="P157" i="33"/>
  <c r="P158" i="33"/>
  <c r="P159" i="33"/>
  <c r="P160" i="33"/>
  <c r="P161" i="33"/>
  <c r="P162" i="33"/>
  <c r="P163" i="33"/>
  <c r="P164" i="33"/>
  <c r="P165" i="33"/>
  <c r="P166" i="33"/>
  <c r="P167" i="33"/>
  <c r="P168" i="33"/>
  <c r="P169" i="33"/>
  <c r="P170" i="33"/>
  <c r="P171" i="33"/>
  <c r="P172" i="33"/>
  <c r="P173" i="33"/>
  <c r="P174" i="33"/>
  <c r="P175" i="33"/>
  <c r="P176" i="33"/>
  <c r="P177" i="33"/>
  <c r="P178" i="33"/>
  <c r="P179" i="33"/>
  <c r="P180" i="33"/>
  <c r="P181" i="33"/>
  <c r="P182" i="33"/>
  <c r="P183" i="33"/>
  <c r="P184" i="33"/>
  <c r="P185" i="33"/>
  <c r="P186" i="33"/>
  <c r="P187" i="33"/>
  <c r="P188" i="33"/>
  <c r="P189" i="33"/>
  <c r="P190" i="33"/>
  <c r="P191" i="33"/>
  <c r="P192" i="33"/>
  <c r="P193" i="33"/>
  <c r="P194" i="33"/>
  <c r="P195" i="33"/>
  <c r="P196" i="33"/>
  <c r="P197" i="33"/>
  <c r="P198" i="33"/>
  <c r="P199" i="33"/>
  <c r="P200" i="33"/>
  <c r="P201" i="33"/>
  <c r="P202" i="33"/>
  <c r="P203" i="33"/>
  <c r="P204" i="33"/>
  <c r="P205" i="33"/>
  <c r="P206" i="33"/>
  <c r="P207" i="33"/>
  <c r="P208" i="33"/>
  <c r="P209" i="33"/>
  <c r="P210" i="33"/>
  <c r="P211" i="33"/>
  <c r="P212" i="33"/>
  <c r="P213" i="33"/>
  <c r="P214" i="33"/>
  <c r="P215" i="33"/>
  <c r="P216" i="33"/>
  <c r="P217" i="33"/>
  <c r="P218" i="33"/>
  <c r="P219" i="33"/>
  <c r="P220" i="33"/>
  <c r="P221" i="33"/>
  <c r="P222" i="33"/>
  <c r="P223" i="33"/>
  <c r="P224" i="33"/>
  <c r="P225" i="33"/>
  <c r="P226" i="33"/>
  <c r="P227" i="33"/>
  <c r="P228" i="33"/>
  <c r="P229" i="33"/>
  <c r="P230" i="33"/>
  <c r="P231" i="33"/>
  <c r="P232" i="33"/>
  <c r="P233" i="33"/>
  <c r="P234" i="33"/>
  <c r="P235" i="33"/>
  <c r="P236" i="33"/>
  <c r="P237" i="33"/>
  <c r="P238" i="33"/>
  <c r="P239" i="33"/>
  <c r="P240" i="33"/>
  <c r="P241" i="33"/>
  <c r="P242" i="33"/>
  <c r="P243" i="33"/>
  <c r="P244" i="33"/>
  <c r="P245" i="33"/>
  <c r="P246" i="33"/>
  <c r="P247" i="33"/>
  <c r="P248" i="33"/>
  <c r="P249" i="33"/>
  <c r="P250" i="33"/>
  <c r="P251" i="33"/>
  <c r="P252" i="33"/>
  <c r="P253" i="33"/>
  <c r="P254" i="33"/>
  <c r="P255" i="33"/>
  <c r="P256" i="33"/>
  <c r="P257" i="33"/>
  <c r="P258" i="33"/>
  <c r="P259" i="33"/>
  <c r="P260" i="33"/>
  <c r="P261" i="33"/>
  <c r="P262" i="33"/>
  <c r="P263" i="33"/>
  <c r="P264" i="33"/>
  <c r="P265" i="33"/>
  <c r="P266" i="33"/>
  <c r="P267" i="33"/>
  <c r="P268" i="33"/>
  <c r="P269" i="33"/>
  <c r="P270" i="33"/>
  <c r="P271" i="33"/>
  <c r="P272" i="33"/>
  <c r="P273" i="33"/>
  <c r="P274" i="33"/>
  <c r="P275" i="33"/>
  <c r="P276" i="33"/>
  <c r="P277" i="33"/>
  <c r="P278" i="33"/>
  <c r="P279" i="33"/>
  <c r="P280" i="33"/>
  <c r="P281" i="33"/>
  <c r="P282" i="33"/>
  <c r="P283" i="33"/>
  <c r="P284" i="33"/>
  <c r="P285" i="33"/>
  <c r="P286" i="33"/>
  <c r="P287" i="33"/>
  <c r="P288" i="33"/>
  <c r="P289" i="33"/>
  <c r="P290" i="33"/>
  <c r="P291" i="33"/>
  <c r="P292" i="33"/>
  <c r="P293" i="33"/>
  <c r="P294" i="33"/>
  <c r="P295" i="33"/>
  <c r="P296" i="33"/>
  <c r="P297" i="33"/>
  <c r="P298" i="33"/>
  <c r="P299" i="33"/>
  <c r="P300" i="33"/>
  <c r="P301" i="33"/>
  <c r="P302" i="33"/>
  <c r="P303" i="33"/>
  <c r="P304" i="33"/>
  <c r="P305" i="33"/>
  <c r="P306" i="33"/>
  <c r="P307" i="33"/>
  <c r="P308" i="33"/>
  <c r="P309" i="33"/>
  <c r="P310" i="33"/>
  <c r="P311" i="33"/>
  <c r="P312" i="33"/>
  <c r="P313" i="33"/>
  <c r="P314" i="33"/>
  <c r="P315" i="33"/>
  <c r="P316" i="33"/>
  <c r="P317" i="33"/>
  <c r="P318" i="33"/>
  <c r="P319" i="33"/>
  <c r="P320" i="33"/>
  <c r="P321" i="33"/>
  <c r="P322" i="33"/>
  <c r="P323" i="33"/>
  <c r="P324" i="33"/>
  <c r="P325" i="33"/>
  <c r="P326" i="33"/>
  <c r="P327" i="33"/>
  <c r="P328" i="33"/>
  <c r="P329" i="33"/>
  <c r="P330" i="33"/>
  <c r="P331" i="33"/>
  <c r="P332" i="33"/>
  <c r="P333" i="33"/>
  <c r="P334" i="33"/>
  <c r="P335" i="33"/>
  <c r="P336" i="33"/>
  <c r="P337" i="33"/>
  <c r="P338" i="33"/>
  <c r="P339" i="33"/>
  <c r="P340" i="33"/>
  <c r="P341" i="33"/>
  <c r="P342" i="33"/>
  <c r="P343" i="33"/>
  <c r="P344" i="33"/>
  <c r="P345" i="33"/>
  <c r="P346" i="33"/>
  <c r="P347" i="33"/>
  <c r="P348" i="33"/>
  <c r="P349" i="33"/>
  <c r="P350" i="33"/>
  <c r="P351" i="33"/>
  <c r="P352" i="33"/>
  <c r="P353" i="33"/>
  <c r="P354" i="33"/>
  <c r="P355" i="33"/>
  <c r="P356" i="33"/>
  <c r="P357" i="33"/>
  <c r="P358" i="33"/>
  <c r="P359" i="33"/>
  <c r="P360" i="33"/>
  <c r="P361" i="33"/>
  <c r="P362" i="33"/>
  <c r="P363" i="33"/>
  <c r="P364" i="33"/>
  <c r="P365" i="33"/>
  <c r="P366" i="33"/>
  <c r="P367" i="33"/>
  <c r="P368" i="33"/>
  <c r="P369" i="33"/>
  <c r="P370" i="33"/>
  <c r="P371" i="33"/>
  <c r="P372" i="33"/>
  <c r="P373" i="33"/>
  <c r="P374" i="33"/>
  <c r="P375" i="33"/>
  <c r="P376" i="33"/>
  <c r="P377" i="33"/>
  <c r="P378" i="33"/>
  <c r="P379" i="33"/>
  <c r="P380" i="33"/>
  <c r="P381" i="33"/>
  <c r="P382" i="33"/>
  <c r="P383" i="33"/>
  <c r="P384" i="33"/>
  <c r="P385" i="33"/>
  <c r="P386" i="33"/>
  <c r="P387" i="33"/>
  <c r="P388" i="33"/>
  <c r="P389" i="33"/>
  <c r="P390" i="33"/>
  <c r="P391" i="33"/>
  <c r="P392" i="33"/>
  <c r="P393" i="33"/>
  <c r="P394" i="33"/>
  <c r="P395" i="33"/>
  <c r="P396" i="33"/>
  <c r="P397" i="33"/>
  <c r="P398" i="33"/>
  <c r="P399" i="33"/>
  <c r="P400" i="33"/>
  <c r="P401" i="33"/>
  <c r="P402" i="33"/>
  <c r="P403" i="33"/>
  <c r="P404" i="33"/>
  <c r="P405" i="33"/>
  <c r="P406" i="33"/>
  <c r="P407" i="33"/>
  <c r="P408" i="33"/>
  <c r="P409" i="33"/>
  <c r="P410" i="33"/>
  <c r="P411" i="33"/>
  <c r="P412" i="33"/>
  <c r="P413" i="33"/>
  <c r="P414" i="33"/>
  <c r="P415" i="33"/>
  <c r="P416" i="33"/>
  <c r="P417" i="33"/>
  <c r="P418" i="33"/>
  <c r="P419" i="33"/>
  <c r="P420" i="33"/>
  <c r="P421" i="33"/>
  <c r="P422" i="33"/>
  <c r="P423" i="33"/>
  <c r="P424" i="33"/>
  <c r="P425" i="33"/>
  <c r="P426" i="33"/>
  <c r="P427" i="33"/>
  <c r="P428" i="33"/>
  <c r="P429" i="33"/>
  <c r="P430" i="33"/>
  <c r="P431" i="33"/>
  <c r="P432" i="33"/>
  <c r="P433" i="33"/>
  <c r="P434" i="33"/>
  <c r="P435" i="33"/>
  <c r="P436" i="33"/>
  <c r="P437" i="33"/>
  <c r="P438" i="33"/>
  <c r="P439" i="33"/>
  <c r="P440" i="33"/>
  <c r="P441" i="33"/>
  <c r="P442" i="33"/>
  <c r="P443" i="33"/>
  <c r="P444" i="33"/>
  <c r="P445" i="33"/>
  <c r="P446" i="33"/>
  <c r="P447" i="33"/>
  <c r="P448" i="33"/>
  <c r="P449" i="33"/>
  <c r="P450" i="33"/>
  <c r="P451" i="33"/>
  <c r="P452" i="33"/>
  <c r="P453" i="33"/>
  <c r="P454" i="33"/>
  <c r="P455" i="33"/>
  <c r="P456" i="33"/>
  <c r="P457" i="33"/>
  <c r="P458" i="33"/>
  <c r="P459" i="33"/>
  <c r="P460" i="33"/>
  <c r="P461" i="33"/>
  <c r="P462" i="33"/>
  <c r="P463" i="33"/>
  <c r="P464" i="33"/>
  <c r="P465" i="33"/>
  <c r="P466" i="33"/>
  <c r="P467" i="33"/>
  <c r="P468" i="33"/>
  <c r="P469" i="33"/>
  <c r="P470" i="33"/>
  <c r="P471" i="33"/>
  <c r="P472" i="33"/>
  <c r="P473" i="33"/>
  <c r="P474" i="33"/>
  <c r="P475" i="33"/>
  <c r="P476" i="33"/>
  <c r="P477" i="33"/>
  <c r="P478" i="33"/>
  <c r="P479" i="33"/>
  <c r="P480" i="33"/>
  <c r="P481" i="33"/>
  <c r="P482" i="33"/>
  <c r="P483" i="33"/>
  <c r="P484" i="33"/>
  <c r="P485" i="33"/>
  <c r="P486" i="33"/>
  <c r="P487" i="33"/>
  <c r="P488" i="33"/>
  <c r="P489" i="33"/>
  <c r="P490" i="33"/>
  <c r="P491" i="33"/>
  <c r="P492" i="33"/>
  <c r="P493" i="33"/>
  <c r="P494" i="33"/>
  <c r="P495" i="33"/>
  <c r="P496" i="33"/>
  <c r="P497" i="33"/>
  <c r="P498" i="33"/>
  <c r="P499" i="33"/>
  <c r="P500" i="33"/>
  <c r="P501" i="33"/>
  <c r="P502" i="33"/>
  <c r="P503" i="33"/>
  <c r="P504" i="33"/>
  <c r="P505" i="33"/>
  <c r="P506" i="33"/>
  <c r="P507" i="33"/>
  <c r="P508" i="33"/>
  <c r="P509" i="33"/>
  <c r="P510" i="33"/>
  <c r="P511" i="33"/>
  <c r="P512" i="33"/>
  <c r="P513" i="33"/>
  <c r="P514" i="33"/>
  <c r="P515" i="33"/>
  <c r="P516" i="33"/>
  <c r="P517" i="33"/>
  <c r="P518" i="33"/>
  <c r="P519" i="33"/>
  <c r="P520" i="33"/>
  <c r="P521" i="33"/>
  <c r="P522" i="33"/>
  <c r="P523" i="33"/>
  <c r="P524" i="33"/>
  <c r="P525" i="33"/>
  <c r="P526" i="33"/>
  <c r="P527" i="33"/>
  <c r="P528" i="33"/>
  <c r="P529" i="33"/>
  <c r="P530" i="33"/>
  <c r="P531" i="33"/>
  <c r="P532" i="33"/>
  <c r="P533" i="33"/>
  <c r="P534" i="33"/>
  <c r="P535" i="33"/>
  <c r="P536" i="33"/>
  <c r="P537" i="33"/>
  <c r="P538" i="33"/>
  <c r="P539" i="33"/>
  <c r="P540" i="33"/>
  <c r="P541" i="33"/>
  <c r="P542" i="33"/>
  <c r="P543" i="33"/>
  <c r="P544" i="33"/>
  <c r="P545" i="33"/>
  <c r="P546" i="33"/>
  <c r="P547" i="33"/>
  <c r="P548" i="33"/>
  <c r="P549" i="33"/>
  <c r="P550" i="33"/>
  <c r="P551" i="33"/>
  <c r="P552" i="33"/>
  <c r="P553" i="33"/>
  <c r="P554" i="33"/>
  <c r="P555" i="33"/>
  <c r="P556" i="33"/>
  <c r="P557" i="33"/>
  <c r="P558" i="33"/>
  <c r="P559" i="33"/>
  <c r="P560" i="33"/>
  <c r="P561" i="33"/>
  <c r="P562" i="33"/>
  <c r="P563" i="33"/>
  <c r="P564" i="33"/>
  <c r="P565" i="33"/>
  <c r="P566" i="33"/>
  <c r="P567" i="33"/>
  <c r="P568" i="33"/>
  <c r="P569" i="33"/>
  <c r="P570" i="33"/>
  <c r="P571" i="33"/>
  <c r="P572" i="33"/>
  <c r="P573" i="33"/>
  <c r="P574" i="33"/>
  <c r="P575" i="33"/>
  <c r="P576" i="33"/>
  <c r="P577" i="33"/>
  <c r="P578" i="33"/>
  <c r="P579" i="33"/>
  <c r="P580" i="33"/>
  <c r="P581" i="33"/>
  <c r="P582" i="33"/>
  <c r="P583" i="33"/>
  <c r="P584" i="33"/>
  <c r="P585" i="33"/>
  <c r="P586" i="33"/>
  <c r="P587" i="33"/>
  <c r="P588" i="33"/>
  <c r="P589" i="33"/>
  <c r="P590" i="33"/>
  <c r="P591" i="33"/>
  <c r="P592" i="33"/>
  <c r="P593" i="33"/>
  <c r="P594" i="33"/>
  <c r="P595" i="33"/>
  <c r="P596" i="33"/>
  <c r="P597" i="33"/>
  <c r="P598" i="33"/>
  <c r="P599" i="33"/>
  <c r="P600" i="33"/>
  <c r="P601" i="33"/>
  <c r="P602" i="33"/>
  <c r="P603" i="33"/>
  <c r="P604" i="33"/>
  <c r="P605" i="33"/>
  <c r="P606" i="33"/>
  <c r="P607" i="33"/>
  <c r="P608" i="33"/>
  <c r="P609" i="33"/>
  <c r="P610" i="33"/>
  <c r="P611" i="33"/>
  <c r="P612" i="33"/>
  <c r="P613" i="33"/>
  <c r="P614" i="33"/>
  <c r="P615" i="33"/>
  <c r="P616" i="33"/>
  <c r="P617" i="33"/>
  <c r="P618" i="33"/>
  <c r="P619" i="33"/>
  <c r="P620" i="33"/>
  <c r="P621" i="33"/>
  <c r="P622" i="33"/>
  <c r="P623" i="33"/>
  <c r="P624" i="33"/>
  <c r="P625" i="33"/>
  <c r="P626" i="33"/>
  <c r="P627" i="33"/>
  <c r="P628" i="33"/>
  <c r="P629" i="33"/>
  <c r="P630" i="33"/>
  <c r="P631" i="33"/>
  <c r="P632" i="33"/>
  <c r="P633" i="33"/>
  <c r="P634" i="33"/>
  <c r="P635" i="33"/>
  <c r="P636" i="33"/>
  <c r="P637" i="33"/>
  <c r="P638" i="33"/>
  <c r="P639" i="33"/>
  <c r="P640" i="33"/>
  <c r="P641" i="33"/>
  <c r="P642" i="33"/>
  <c r="P643" i="33"/>
  <c r="P644" i="33"/>
  <c r="P645" i="33"/>
  <c r="P646" i="33"/>
  <c r="P647" i="33"/>
  <c r="P648" i="33"/>
  <c r="P649" i="33"/>
  <c r="P650" i="33"/>
  <c r="P651" i="33"/>
  <c r="P652" i="33"/>
  <c r="P653" i="33"/>
  <c r="P654" i="33"/>
  <c r="P655" i="33"/>
  <c r="P656" i="33"/>
  <c r="P657" i="33"/>
  <c r="P658" i="33"/>
  <c r="P659" i="33"/>
  <c r="P660" i="33"/>
  <c r="P661" i="33"/>
  <c r="P662" i="33"/>
  <c r="P663" i="33"/>
  <c r="P664" i="33"/>
  <c r="P665" i="33"/>
  <c r="P666" i="33"/>
  <c r="P667" i="33"/>
  <c r="P668" i="33"/>
  <c r="P669" i="33"/>
  <c r="P670" i="33"/>
  <c r="P671" i="33"/>
  <c r="P672" i="33"/>
  <c r="P673" i="33"/>
  <c r="P674" i="33"/>
  <c r="P675" i="33"/>
  <c r="P676" i="33"/>
  <c r="P677" i="33"/>
  <c r="P678" i="33"/>
  <c r="P679" i="33"/>
  <c r="P680" i="33"/>
  <c r="P681" i="33"/>
  <c r="P682" i="33"/>
  <c r="P683" i="33"/>
  <c r="P684" i="33"/>
  <c r="P685" i="33"/>
  <c r="P686" i="33"/>
  <c r="P687" i="33"/>
  <c r="P688" i="33"/>
  <c r="P689" i="33"/>
  <c r="P690" i="33"/>
  <c r="P691" i="33"/>
  <c r="P692" i="33"/>
  <c r="P693" i="33"/>
  <c r="P694" i="33"/>
  <c r="P695" i="33"/>
  <c r="P696" i="33"/>
  <c r="P697" i="33"/>
  <c r="P698" i="33"/>
  <c r="P699" i="33"/>
  <c r="P700" i="33"/>
  <c r="P701" i="33"/>
  <c r="P702" i="33"/>
  <c r="P703" i="33"/>
  <c r="P704" i="33"/>
  <c r="P705" i="33"/>
  <c r="P706" i="33"/>
  <c r="P707" i="33"/>
  <c r="P708" i="33"/>
  <c r="P709" i="33"/>
  <c r="P710" i="33"/>
  <c r="P711" i="33"/>
  <c r="P712" i="33"/>
  <c r="P713" i="33"/>
  <c r="P714" i="33"/>
  <c r="P715" i="33"/>
  <c r="P716" i="33"/>
  <c r="P717" i="33"/>
  <c r="P718" i="33"/>
  <c r="P719" i="33"/>
  <c r="P720" i="33"/>
  <c r="P721" i="33"/>
  <c r="P722" i="33"/>
  <c r="P723" i="33"/>
  <c r="P724" i="33"/>
  <c r="P725" i="33"/>
  <c r="P726" i="33"/>
  <c r="P727" i="33"/>
  <c r="P728" i="33"/>
  <c r="P729" i="33"/>
  <c r="P730" i="33"/>
  <c r="P731" i="33"/>
  <c r="P732" i="33"/>
  <c r="P733" i="33"/>
  <c r="P734" i="33"/>
  <c r="P735" i="33"/>
  <c r="P736" i="33"/>
  <c r="P737" i="33"/>
  <c r="P738" i="33"/>
  <c r="P739" i="33"/>
  <c r="P740" i="33"/>
  <c r="P741" i="33"/>
  <c r="P742" i="33"/>
  <c r="P743" i="33"/>
  <c r="P744" i="33"/>
  <c r="P745" i="33"/>
  <c r="P746" i="33"/>
  <c r="P747" i="33"/>
  <c r="P748" i="33"/>
  <c r="P749" i="33"/>
  <c r="P750" i="33"/>
  <c r="P751" i="33"/>
  <c r="P752" i="33"/>
  <c r="P753" i="33"/>
  <c r="P754" i="33"/>
  <c r="P755" i="33"/>
  <c r="P756" i="33"/>
  <c r="P757" i="33"/>
  <c r="P758" i="33"/>
  <c r="P759" i="33"/>
  <c r="P760" i="33"/>
  <c r="P761" i="33"/>
  <c r="P762" i="33"/>
  <c r="P763" i="33"/>
  <c r="P764" i="33"/>
  <c r="P765" i="33"/>
  <c r="P766" i="33"/>
  <c r="P767" i="33"/>
  <c r="P768" i="33"/>
  <c r="P769" i="33"/>
  <c r="P770" i="33"/>
  <c r="P771" i="33"/>
  <c r="P772" i="33"/>
  <c r="P773" i="33"/>
  <c r="P774" i="33"/>
  <c r="P775" i="33"/>
  <c r="P776" i="33"/>
  <c r="P777" i="33"/>
  <c r="P778" i="33"/>
  <c r="P779" i="33"/>
  <c r="P780" i="33"/>
  <c r="P781" i="33"/>
  <c r="P782" i="33"/>
  <c r="P783" i="33"/>
  <c r="P784" i="33"/>
  <c r="P785" i="33"/>
  <c r="P786" i="33"/>
  <c r="P787" i="33"/>
  <c r="P788" i="33"/>
  <c r="P789" i="33"/>
  <c r="P790" i="33"/>
  <c r="P791" i="33"/>
  <c r="P792" i="33"/>
  <c r="P793" i="33"/>
  <c r="P794" i="33"/>
  <c r="P795" i="33"/>
  <c r="P796" i="33"/>
  <c r="P797" i="33"/>
  <c r="P798" i="33"/>
  <c r="P799" i="33"/>
  <c r="P800" i="33"/>
  <c r="P801" i="33"/>
  <c r="P802" i="33"/>
  <c r="P803" i="33"/>
  <c r="P804" i="33"/>
  <c r="P805" i="33"/>
  <c r="P806" i="33"/>
  <c r="P807" i="33"/>
  <c r="P808" i="33"/>
  <c r="P809" i="33"/>
  <c r="P810" i="33"/>
  <c r="P811" i="33"/>
  <c r="P812" i="33"/>
  <c r="P813" i="33"/>
  <c r="P814" i="33"/>
  <c r="P815" i="33"/>
  <c r="P816" i="33"/>
  <c r="P817" i="33"/>
  <c r="P818" i="33"/>
  <c r="P819" i="33"/>
  <c r="P820" i="33"/>
  <c r="P821" i="33"/>
  <c r="P822" i="33"/>
  <c r="P823" i="33"/>
  <c r="P824" i="33"/>
  <c r="P825" i="33"/>
  <c r="P826" i="33"/>
  <c r="P827" i="33"/>
  <c r="P828" i="33"/>
  <c r="P829" i="33"/>
  <c r="P830" i="33"/>
  <c r="P831" i="33"/>
  <c r="P832" i="33"/>
  <c r="P833" i="33"/>
  <c r="P834" i="33"/>
  <c r="P835" i="33"/>
  <c r="P836" i="33"/>
  <c r="P837" i="33"/>
  <c r="P838" i="33"/>
  <c r="P839" i="33"/>
  <c r="P840" i="33"/>
  <c r="P841" i="33"/>
  <c r="P842" i="33"/>
  <c r="P843" i="33"/>
  <c r="P844" i="33"/>
  <c r="P845" i="33"/>
  <c r="P846" i="33"/>
  <c r="P847" i="33"/>
  <c r="P848" i="33"/>
  <c r="P849" i="33"/>
  <c r="P850" i="33"/>
  <c r="P851" i="33"/>
  <c r="P852" i="33"/>
  <c r="P853" i="33"/>
  <c r="P854" i="33"/>
  <c r="P855" i="33"/>
  <c r="P856" i="33"/>
  <c r="P857" i="33"/>
  <c r="P858" i="33"/>
  <c r="P859" i="33"/>
  <c r="P860" i="33"/>
  <c r="P861" i="33"/>
  <c r="P862" i="33"/>
  <c r="P863" i="33"/>
  <c r="P864" i="33"/>
  <c r="P865" i="33"/>
  <c r="P866" i="33"/>
  <c r="P867" i="33"/>
  <c r="P868" i="33"/>
  <c r="P869" i="33"/>
  <c r="P870" i="33"/>
  <c r="P871" i="33"/>
  <c r="P872" i="33"/>
  <c r="P873" i="33"/>
  <c r="P874" i="33"/>
  <c r="P875" i="33"/>
  <c r="P876" i="33"/>
  <c r="P877" i="33"/>
  <c r="P878" i="33"/>
  <c r="P879" i="33"/>
  <c r="P880" i="33"/>
  <c r="P881" i="33"/>
  <c r="P882" i="33"/>
  <c r="P883" i="33"/>
  <c r="P884" i="33"/>
  <c r="P885" i="33"/>
  <c r="P886" i="33"/>
  <c r="P887" i="33"/>
  <c r="P888" i="33"/>
  <c r="P889" i="33"/>
  <c r="P890" i="33"/>
  <c r="P891" i="33"/>
  <c r="P892" i="33"/>
  <c r="P893" i="33"/>
  <c r="P894" i="33"/>
  <c r="P895" i="33"/>
  <c r="P896" i="33"/>
  <c r="P897" i="33"/>
  <c r="P898" i="33"/>
  <c r="P899" i="33"/>
  <c r="P900" i="33"/>
  <c r="P901" i="33"/>
  <c r="P902" i="33"/>
  <c r="P903" i="33"/>
  <c r="P904" i="33"/>
  <c r="P905" i="33"/>
  <c r="P906" i="33"/>
  <c r="P907" i="33"/>
  <c r="P908" i="33"/>
  <c r="P909" i="33"/>
  <c r="P910" i="33"/>
  <c r="P911" i="33"/>
  <c r="P912" i="33"/>
  <c r="P913" i="33"/>
  <c r="P914" i="33"/>
  <c r="P915" i="33"/>
  <c r="P916" i="33"/>
  <c r="P917" i="33"/>
  <c r="P918" i="33"/>
  <c r="P919" i="33"/>
  <c r="P920" i="33"/>
  <c r="P921" i="33"/>
  <c r="P922" i="33"/>
  <c r="P923" i="33"/>
  <c r="P924" i="33"/>
  <c r="P925" i="33"/>
  <c r="P926" i="33"/>
  <c r="P927" i="33"/>
  <c r="P928" i="33"/>
  <c r="P929" i="33"/>
  <c r="P930" i="33"/>
  <c r="P931" i="33"/>
  <c r="P932" i="33"/>
  <c r="P933" i="33"/>
  <c r="P934" i="33"/>
  <c r="P935" i="33"/>
  <c r="P936" i="33"/>
  <c r="P937" i="33"/>
  <c r="P938" i="33"/>
  <c r="P939" i="33"/>
  <c r="P940" i="33"/>
  <c r="P941" i="33"/>
  <c r="P942" i="33"/>
  <c r="P943" i="33"/>
  <c r="P944" i="33"/>
  <c r="P945" i="33"/>
  <c r="P946" i="33"/>
  <c r="P947" i="33"/>
  <c r="P948" i="33"/>
  <c r="P949" i="33"/>
  <c r="P950" i="33"/>
  <c r="P951" i="33"/>
  <c r="P952" i="33"/>
  <c r="P953" i="33"/>
  <c r="P954" i="33"/>
  <c r="P955" i="33"/>
  <c r="P956" i="33"/>
  <c r="P957" i="33"/>
  <c r="P958" i="33"/>
  <c r="P959" i="33"/>
  <c r="P960" i="33"/>
  <c r="P961" i="33"/>
  <c r="P962" i="33"/>
  <c r="P963" i="33"/>
  <c r="P964" i="33"/>
  <c r="P965" i="33"/>
  <c r="P966" i="33"/>
  <c r="P967" i="33"/>
  <c r="P968" i="33"/>
  <c r="P969" i="33"/>
  <c r="P970" i="33"/>
  <c r="P971" i="33"/>
  <c r="P972" i="33"/>
  <c r="P973" i="33"/>
  <c r="P974" i="33"/>
  <c r="P975" i="33"/>
  <c r="P976" i="33"/>
  <c r="P977" i="33"/>
  <c r="P978" i="33"/>
  <c r="P979" i="33"/>
  <c r="P980" i="33"/>
  <c r="P981" i="33"/>
  <c r="P982" i="33"/>
  <c r="P983" i="33"/>
  <c r="P984" i="33"/>
  <c r="P985" i="33"/>
  <c r="P986" i="33"/>
  <c r="P987" i="33"/>
  <c r="P988" i="33"/>
  <c r="P989" i="33"/>
  <c r="P990" i="33"/>
  <c r="P991" i="33"/>
  <c r="P992" i="33"/>
  <c r="P993" i="33"/>
  <c r="P994" i="33"/>
  <c r="P995" i="33"/>
  <c r="P996" i="33"/>
  <c r="P997" i="33"/>
  <c r="P998" i="33"/>
  <c r="P999" i="33"/>
  <c r="P1000" i="33"/>
  <c r="P1001" i="33"/>
  <c r="P1002" i="33"/>
  <c r="P1003" i="33"/>
  <c r="P1004" i="33"/>
  <c r="P1005" i="33"/>
  <c r="P1006" i="33"/>
  <c r="P1007" i="33"/>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N74" i="24"/>
  <c r="N75" i="24"/>
  <c r="N76" i="24"/>
  <c r="N77" i="24"/>
  <c r="N78" i="24"/>
  <c r="N79" i="24"/>
  <c r="N80" i="24"/>
  <c r="N81" i="24"/>
  <c r="N82" i="24"/>
  <c r="N83" i="24"/>
  <c r="N84" i="24"/>
  <c r="N85" i="24"/>
  <c r="N86" i="24"/>
  <c r="N87" i="24"/>
  <c r="N88" i="24"/>
  <c r="N89" i="24"/>
  <c r="N90" i="24"/>
  <c r="N91" i="24"/>
  <c r="N92" i="24"/>
  <c r="N93" i="24"/>
  <c r="N94" i="24"/>
  <c r="N95" i="24"/>
  <c r="N96" i="24"/>
  <c r="N97" i="24"/>
  <c r="N98" i="24"/>
  <c r="N99" i="24"/>
  <c r="N100" i="24"/>
  <c r="N101" i="24"/>
  <c r="N102" i="24"/>
  <c r="N103" i="24"/>
  <c r="N104" i="24"/>
  <c r="N105" i="24"/>
  <c r="N106" i="24"/>
  <c r="N107" i="24"/>
  <c r="N108" i="24"/>
  <c r="N109" i="24"/>
  <c r="N110" i="24"/>
  <c r="N111" i="24"/>
  <c r="N112" i="24"/>
  <c r="N113" i="24"/>
  <c r="N114" i="24"/>
  <c r="N115" i="24"/>
  <c r="N116" i="24"/>
  <c r="N117" i="24"/>
  <c r="N118" i="24"/>
  <c r="N119" i="24"/>
  <c r="N120" i="24"/>
  <c r="N121" i="24"/>
  <c r="N122" i="24"/>
  <c r="N123" i="24"/>
  <c r="N124" i="24"/>
  <c r="N125" i="24"/>
  <c r="N126" i="24"/>
  <c r="N127" i="24"/>
  <c r="N128" i="24"/>
  <c r="N129" i="24"/>
  <c r="N130" i="24"/>
  <c r="N131" i="24"/>
  <c r="N132" i="24"/>
  <c r="N133" i="24"/>
  <c r="N134" i="24"/>
  <c r="N135" i="24"/>
  <c r="N136" i="24"/>
  <c r="N137" i="24"/>
  <c r="N138" i="24"/>
  <c r="N139" i="24"/>
  <c r="N140" i="24"/>
  <c r="N141" i="24"/>
  <c r="N142" i="24"/>
  <c r="N143" i="24"/>
  <c r="N144" i="24"/>
  <c r="N145" i="24"/>
  <c r="N146" i="24"/>
  <c r="N147" i="24"/>
  <c r="N148" i="24"/>
  <c r="N149" i="24"/>
  <c r="N150" i="24"/>
  <c r="N151" i="24"/>
  <c r="N152" i="24"/>
  <c r="N153" i="24"/>
  <c r="N154" i="24"/>
  <c r="N155" i="24"/>
  <c r="N156" i="24"/>
  <c r="N157" i="24"/>
  <c r="N158" i="24"/>
  <c r="N159" i="24"/>
  <c r="N160" i="24"/>
  <c r="N161" i="24"/>
  <c r="N162" i="24"/>
  <c r="N163" i="24"/>
  <c r="N164" i="24"/>
  <c r="N165" i="24"/>
  <c r="N166" i="24"/>
  <c r="N167" i="24"/>
  <c r="N168" i="24"/>
  <c r="N169" i="24"/>
  <c r="N170" i="24"/>
  <c r="N171" i="24"/>
  <c r="N172" i="24"/>
  <c r="N173" i="24"/>
  <c r="N174" i="24"/>
  <c r="N175" i="24"/>
  <c r="N176" i="24"/>
  <c r="N177" i="24"/>
  <c r="N178" i="24"/>
  <c r="N179" i="24"/>
  <c r="N180" i="24"/>
  <c r="N181" i="24"/>
  <c r="N182" i="24"/>
  <c r="N183" i="24"/>
  <c r="N184" i="24"/>
  <c r="N185" i="24"/>
  <c r="N186" i="24"/>
  <c r="N187" i="24"/>
  <c r="N188" i="24"/>
  <c r="N189" i="24"/>
  <c r="N190" i="24"/>
  <c r="N191" i="24"/>
  <c r="N192" i="24"/>
  <c r="N193" i="24"/>
  <c r="N194" i="24"/>
  <c r="N195" i="24"/>
  <c r="N196" i="24"/>
  <c r="N197" i="24"/>
  <c r="N198" i="24"/>
  <c r="N199" i="24"/>
  <c r="N200" i="24"/>
  <c r="N201" i="24"/>
  <c r="N202" i="24"/>
  <c r="N203" i="24"/>
  <c r="N204" i="24"/>
  <c r="N205" i="24"/>
  <c r="N206" i="24"/>
  <c r="N207" i="24"/>
  <c r="N208" i="24"/>
  <c r="N209" i="24"/>
  <c r="N210" i="24"/>
  <c r="N211" i="24"/>
  <c r="N212" i="24"/>
  <c r="N213" i="24"/>
  <c r="N214" i="24"/>
  <c r="N215" i="24"/>
  <c r="N216" i="24"/>
  <c r="N217" i="24"/>
  <c r="N218" i="24"/>
  <c r="N219" i="24"/>
  <c r="N220" i="24"/>
  <c r="N221" i="24"/>
  <c r="N222" i="24"/>
  <c r="N223" i="24"/>
  <c r="N224" i="24"/>
  <c r="N225" i="24"/>
  <c r="N226" i="24"/>
  <c r="N227" i="24"/>
  <c r="N228" i="24"/>
  <c r="N229" i="24"/>
  <c r="N230" i="24"/>
  <c r="N231" i="24"/>
  <c r="N232" i="24"/>
  <c r="N233" i="24"/>
  <c r="N234" i="24"/>
  <c r="N235" i="24"/>
  <c r="N236" i="24"/>
  <c r="N237" i="24"/>
  <c r="N238" i="24"/>
  <c r="N239" i="24"/>
  <c r="N240" i="24"/>
  <c r="N241" i="24"/>
  <c r="N242" i="24"/>
  <c r="N243" i="24"/>
  <c r="N244" i="24"/>
  <c r="N245" i="24"/>
  <c r="N246" i="24"/>
  <c r="N247" i="24"/>
  <c r="N248" i="24"/>
  <c r="N249" i="24"/>
  <c r="N250" i="24"/>
  <c r="N251" i="24"/>
  <c r="N252" i="24"/>
  <c r="N253" i="24"/>
  <c r="N254" i="24"/>
  <c r="N255" i="24"/>
  <c r="N256" i="24"/>
  <c r="N257" i="24"/>
  <c r="N258" i="24"/>
  <c r="N259" i="24"/>
  <c r="N260" i="24"/>
  <c r="N261" i="24"/>
  <c r="N262" i="24"/>
  <c r="N263" i="24"/>
  <c r="N264" i="24"/>
  <c r="N265" i="24"/>
  <c r="N266" i="24"/>
  <c r="N267" i="24"/>
  <c r="N268" i="24"/>
  <c r="N269" i="24"/>
  <c r="N270" i="24"/>
  <c r="N271" i="24"/>
  <c r="N272" i="24"/>
  <c r="N273" i="24"/>
  <c r="N274" i="24"/>
  <c r="N275" i="24"/>
  <c r="N276" i="24"/>
  <c r="N277" i="24"/>
  <c r="N278" i="24"/>
  <c r="N279" i="24"/>
  <c r="N280" i="24"/>
  <c r="N281" i="24"/>
  <c r="N282" i="24"/>
  <c r="N283" i="24"/>
  <c r="N284" i="24"/>
  <c r="N285" i="24"/>
  <c r="N286" i="24"/>
  <c r="N287" i="24"/>
  <c r="N288" i="24"/>
  <c r="N289" i="24"/>
  <c r="N290" i="24"/>
  <c r="N291" i="24"/>
  <c r="N292" i="24"/>
  <c r="N293" i="24"/>
  <c r="N294" i="24"/>
  <c r="N295" i="24"/>
  <c r="N296" i="24"/>
  <c r="N297" i="24"/>
  <c r="N298" i="24"/>
  <c r="N299" i="24"/>
  <c r="N300" i="24"/>
  <c r="N301" i="24"/>
  <c r="N302" i="24"/>
  <c r="N303" i="24"/>
  <c r="N304" i="24"/>
  <c r="N305" i="24"/>
  <c r="N306" i="24"/>
  <c r="N307" i="24"/>
  <c r="N308" i="24"/>
  <c r="N309" i="24"/>
  <c r="N310" i="24"/>
  <c r="N311" i="24"/>
  <c r="N312" i="24"/>
  <c r="N313" i="24"/>
  <c r="N314" i="24"/>
  <c r="N315" i="24"/>
  <c r="N316" i="24"/>
  <c r="N317" i="24"/>
  <c r="N318" i="24"/>
  <c r="N319" i="24"/>
  <c r="N320" i="24"/>
  <c r="N321" i="24"/>
  <c r="N322" i="24"/>
  <c r="N323" i="24"/>
  <c r="N324" i="24"/>
  <c r="N325" i="24"/>
  <c r="N326" i="24"/>
  <c r="N327" i="24"/>
  <c r="N328" i="24"/>
  <c r="N329" i="24"/>
  <c r="N330" i="24"/>
  <c r="N331" i="24"/>
  <c r="N332" i="24"/>
  <c r="N333" i="24"/>
  <c r="N334" i="24"/>
  <c r="N335" i="24"/>
  <c r="N336" i="24"/>
  <c r="N337" i="24"/>
  <c r="N338" i="24"/>
  <c r="N339" i="24"/>
  <c r="N340" i="24"/>
  <c r="N341" i="24"/>
  <c r="N342" i="24"/>
  <c r="N343" i="24"/>
  <c r="N344" i="24"/>
  <c r="N345" i="24"/>
  <c r="N346" i="24"/>
  <c r="N347" i="24"/>
  <c r="N348" i="24"/>
  <c r="N349" i="24"/>
  <c r="N350" i="24"/>
  <c r="N351" i="24"/>
  <c r="N352" i="24"/>
  <c r="N353" i="24"/>
  <c r="N354" i="24"/>
  <c r="N355" i="24"/>
  <c r="N356" i="24"/>
  <c r="N357" i="24"/>
  <c r="N358" i="24"/>
  <c r="N359" i="24"/>
  <c r="N360" i="24"/>
  <c r="N361" i="24"/>
  <c r="N362" i="24"/>
  <c r="N363" i="24"/>
  <c r="N364" i="24"/>
  <c r="N365" i="24"/>
  <c r="N366" i="24"/>
  <c r="N367" i="24"/>
  <c r="N368" i="24"/>
  <c r="N369" i="24"/>
  <c r="N370" i="24"/>
  <c r="N371" i="24"/>
  <c r="N372" i="24"/>
  <c r="N373" i="24"/>
  <c r="N374" i="24"/>
  <c r="N375" i="24"/>
  <c r="N376" i="24"/>
  <c r="N377" i="24"/>
  <c r="N378" i="24"/>
  <c r="N379" i="24"/>
  <c r="N380" i="24"/>
  <c r="N381" i="24"/>
  <c r="N382" i="24"/>
  <c r="N383" i="24"/>
  <c r="N384" i="24"/>
  <c r="N385" i="24"/>
  <c r="N386" i="24"/>
  <c r="N387" i="24"/>
  <c r="N388" i="24"/>
  <c r="N389" i="24"/>
  <c r="N390" i="24"/>
  <c r="N391" i="24"/>
  <c r="N392" i="24"/>
  <c r="N393" i="24"/>
  <c r="N394" i="24"/>
  <c r="N395" i="24"/>
  <c r="N396" i="24"/>
  <c r="N397" i="24"/>
  <c r="N398" i="24"/>
  <c r="N399" i="24"/>
  <c r="N400" i="24"/>
  <c r="N401" i="24"/>
  <c r="N402" i="24"/>
  <c r="N403" i="24"/>
  <c r="N404" i="24"/>
  <c r="N405" i="24"/>
  <c r="N406" i="24"/>
  <c r="N407" i="24"/>
  <c r="N408" i="24"/>
  <c r="N409" i="24"/>
  <c r="N410" i="24"/>
  <c r="N411" i="24"/>
  <c r="N412" i="24"/>
  <c r="N413" i="24"/>
  <c r="N414" i="24"/>
  <c r="N415" i="24"/>
  <c r="N416" i="24"/>
  <c r="N417" i="24"/>
  <c r="N418" i="24"/>
  <c r="N419" i="24"/>
  <c r="N420" i="24"/>
  <c r="N421" i="24"/>
  <c r="N422" i="24"/>
  <c r="N423" i="24"/>
  <c r="N424" i="24"/>
  <c r="N425" i="24"/>
  <c r="N426" i="24"/>
  <c r="N427" i="24"/>
  <c r="N428" i="24"/>
  <c r="N429" i="24"/>
  <c r="N430" i="24"/>
  <c r="N431" i="24"/>
  <c r="N432" i="24"/>
  <c r="N433" i="24"/>
  <c r="N434" i="24"/>
  <c r="N435" i="24"/>
  <c r="N436" i="24"/>
  <c r="N437" i="24"/>
  <c r="N438" i="24"/>
  <c r="N439" i="24"/>
  <c r="N440" i="24"/>
  <c r="N441" i="24"/>
  <c r="N442" i="24"/>
  <c r="N443" i="24"/>
  <c r="N444" i="24"/>
  <c r="N445" i="24"/>
  <c r="N446" i="24"/>
  <c r="N447" i="24"/>
  <c r="N448" i="24"/>
  <c r="N449" i="24"/>
  <c r="N450" i="24"/>
  <c r="N451" i="24"/>
  <c r="N452" i="24"/>
  <c r="N453" i="24"/>
  <c r="N454" i="24"/>
  <c r="N455" i="24"/>
  <c r="N456" i="24"/>
  <c r="N457" i="24"/>
  <c r="N458" i="24"/>
  <c r="N459" i="24"/>
  <c r="N460" i="24"/>
  <c r="N461" i="24"/>
  <c r="N462" i="24"/>
  <c r="N463" i="24"/>
  <c r="N464" i="24"/>
  <c r="N465" i="24"/>
  <c r="N466" i="24"/>
  <c r="N467" i="24"/>
  <c r="N468" i="24"/>
  <c r="N469" i="24"/>
  <c r="N470" i="24"/>
  <c r="N471" i="24"/>
  <c r="N472" i="24"/>
  <c r="N473" i="24"/>
  <c r="N474" i="24"/>
  <c r="N475" i="24"/>
  <c r="N476" i="24"/>
  <c r="N477" i="24"/>
  <c r="N478" i="24"/>
  <c r="N479" i="24"/>
  <c r="N480" i="24"/>
  <c r="N481" i="24"/>
  <c r="N482" i="24"/>
  <c r="N483" i="24"/>
  <c r="N484" i="24"/>
  <c r="N485" i="24"/>
  <c r="N486" i="24"/>
  <c r="N487" i="24"/>
  <c r="N488" i="24"/>
  <c r="N489" i="24"/>
  <c r="N490" i="24"/>
  <c r="N491" i="24"/>
  <c r="N492" i="24"/>
  <c r="N493" i="24"/>
  <c r="N494" i="24"/>
  <c r="N495" i="24"/>
  <c r="N496" i="24"/>
  <c r="N497" i="24"/>
  <c r="N498" i="24"/>
  <c r="N499" i="24"/>
  <c r="N500" i="24"/>
  <c r="N501" i="24"/>
  <c r="N502" i="24"/>
  <c r="N503" i="24"/>
  <c r="N504" i="24"/>
  <c r="N505" i="24"/>
  <c r="N506" i="24"/>
  <c r="N507" i="24"/>
  <c r="N508" i="24"/>
  <c r="N509" i="24"/>
  <c r="N510" i="24"/>
  <c r="N511" i="24"/>
  <c r="N512" i="24"/>
  <c r="N513" i="24"/>
  <c r="N514" i="24"/>
  <c r="N515" i="24"/>
  <c r="N516" i="24"/>
  <c r="N517" i="24"/>
  <c r="N518" i="24"/>
  <c r="N519" i="24"/>
  <c r="N520" i="24"/>
  <c r="N521" i="24"/>
  <c r="N522" i="24"/>
  <c r="N523" i="24"/>
  <c r="N524" i="24"/>
  <c r="N525" i="24"/>
  <c r="N526" i="24"/>
  <c r="N527" i="24"/>
  <c r="N528" i="24"/>
  <c r="N529" i="24"/>
  <c r="N530" i="24"/>
  <c r="N531" i="24"/>
  <c r="N532" i="24"/>
  <c r="N533" i="24"/>
  <c r="N534" i="24"/>
  <c r="N535" i="24"/>
  <c r="N536" i="24"/>
  <c r="N537" i="24"/>
  <c r="N538" i="24"/>
  <c r="N539" i="24"/>
  <c r="N540" i="24"/>
  <c r="N541" i="24"/>
  <c r="N542" i="24"/>
  <c r="N543" i="24"/>
  <c r="N544" i="24"/>
  <c r="N545" i="24"/>
  <c r="N546" i="24"/>
  <c r="N547" i="24"/>
  <c r="N548" i="24"/>
  <c r="N549" i="24"/>
  <c r="N550" i="24"/>
  <c r="N551" i="24"/>
  <c r="N552" i="24"/>
  <c r="N553" i="24"/>
  <c r="N554" i="24"/>
  <c r="N555" i="24"/>
  <c r="N556" i="24"/>
  <c r="N557" i="24"/>
  <c r="N558" i="24"/>
  <c r="N559" i="24"/>
  <c r="N560" i="24"/>
  <c r="N561" i="24"/>
  <c r="N562" i="24"/>
  <c r="N563" i="24"/>
  <c r="N564" i="24"/>
  <c r="N565" i="24"/>
  <c r="N566" i="24"/>
  <c r="N567" i="24"/>
  <c r="N568" i="24"/>
  <c r="N569" i="24"/>
  <c r="N570" i="24"/>
  <c r="N571" i="24"/>
  <c r="N572" i="24"/>
  <c r="N573" i="24"/>
  <c r="N574" i="24"/>
  <c r="N575" i="24"/>
  <c r="N576" i="24"/>
  <c r="N577" i="24"/>
  <c r="N578" i="24"/>
  <c r="N579" i="24"/>
  <c r="N580" i="24"/>
  <c r="N581" i="24"/>
  <c r="N582" i="24"/>
  <c r="N583" i="24"/>
  <c r="N584" i="24"/>
  <c r="N585" i="24"/>
  <c r="N586" i="24"/>
  <c r="N587" i="24"/>
  <c r="N588" i="24"/>
  <c r="N589" i="24"/>
  <c r="N590" i="24"/>
  <c r="N591" i="24"/>
  <c r="N592" i="24"/>
  <c r="N593" i="24"/>
  <c r="N594" i="24"/>
  <c r="N595" i="24"/>
  <c r="N596" i="24"/>
  <c r="N597" i="24"/>
  <c r="N598" i="24"/>
  <c r="N599" i="24"/>
  <c r="N600" i="24"/>
  <c r="N601" i="24"/>
  <c r="N602" i="24"/>
  <c r="N603" i="24"/>
  <c r="N604" i="24"/>
  <c r="N605" i="24"/>
  <c r="N606" i="24"/>
  <c r="N607" i="24"/>
  <c r="N608" i="24"/>
  <c r="N609" i="24"/>
  <c r="N610" i="24"/>
  <c r="N611" i="24"/>
  <c r="N612" i="24"/>
  <c r="N613" i="24"/>
  <c r="N614" i="24"/>
  <c r="N615" i="24"/>
  <c r="N616" i="24"/>
  <c r="N617" i="24"/>
  <c r="N618" i="24"/>
  <c r="N619" i="24"/>
  <c r="N620" i="24"/>
  <c r="N621" i="24"/>
  <c r="N622" i="24"/>
  <c r="N623" i="24"/>
  <c r="N624" i="24"/>
  <c r="N625" i="24"/>
  <c r="N626" i="24"/>
  <c r="N627" i="24"/>
  <c r="N628" i="24"/>
  <c r="N629" i="24"/>
  <c r="N630" i="24"/>
  <c r="N631" i="24"/>
  <c r="N632" i="24"/>
  <c r="N633" i="24"/>
  <c r="N634" i="24"/>
  <c r="N635" i="24"/>
  <c r="N636" i="24"/>
  <c r="N637" i="24"/>
  <c r="N638" i="24"/>
  <c r="N639" i="24"/>
  <c r="N640" i="24"/>
  <c r="N641" i="24"/>
  <c r="N642" i="24"/>
  <c r="N643" i="24"/>
  <c r="N644" i="24"/>
  <c r="N645" i="24"/>
  <c r="N646" i="24"/>
  <c r="N647" i="24"/>
  <c r="N648" i="24"/>
  <c r="N649" i="24"/>
  <c r="N650" i="24"/>
  <c r="N651" i="24"/>
  <c r="N652" i="24"/>
  <c r="N653" i="24"/>
  <c r="N654" i="24"/>
  <c r="N655" i="24"/>
  <c r="N656" i="24"/>
  <c r="N657" i="24"/>
  <c r="N658" i="24"/>
  <c r="N659" i="24"/>
  <c r="N660" i="24"/>
  <c r="N661" i="24"/>
  <c r="N662" i="24"/>
  <c r="N663" i="24"/>
  <c r="N664" i="24"/>
  <c r="N665" i="24"/>
  <c r="N666" i="24"/>
  <c r="N667" i="24"/>
  <c r="N668" i="24"/>
  <c r="N669" i="24"/>
  <c r="N670" i="24"/>
  <c r="N671" i="24"/>
  <c r="N672" i="24"/>
  <c r="N673" i="24"/>
  <c r="N674" i="24"/>
  <c r="N675" i="24"/>
  <c r="N676" i="24"/>
  <c r="N677" i="24"/>
  <c r="N678" i="24"/>
  <c r="N679" i="24"/>
  <c r="N680" i="24"/>
  <c r="N681" i="24"/>
  <c r="N682" i="24"/>
  <c r="N683" i="24"/>
  <c r="N684" i="24"/>
  <c r="N685" i="24"/>
  <c r="N686" i="24"/>
  <c r="N687" i="24"/>
  <c r="N688" i="24"/>
  <c r="N689" i="24"/>
  <c r="N690" i="24"/>
  <c r="N691" i="24"/>
  <c r="N692" i="24"/>
  <c r="N693" i="24"/>
  <c r="N694" i="24"/>
  <c r="N695" i="24"/>
  <c r="N696" i="24"/>
  <c r="N697" i="24"/>
  <c r="N698" i="24"/>
  <c r="N699" i="24"/>
  <c r="N700" i="24"/>
  <c r="N701" i="24"/>
  <c r="N702" i="24"/>
  <c r="N703" i="24"/>
  <c r="N704" i="24"/>
  <c r="N705" i="24"/>
  <c r="N706" i="24"/>
  <c r="N707" i="24"/>
  <c r="N708" i="24"/>
  <c r="N709" i="24"/>
  <c r="N710" i="24"/>
  <c r="N711" i="24"/>
  <c r="N712" i="24"/>
  <c r="N713" i="24"/>
  <c r="N714" i="24"/>
  <c r="N715" i="24"/>
  <c r="N716" i="24"/>
  <c r="N717" i="24"/>
  <c r="N718" i="24"/>
  <c r="N719" i="24"/>
  <c r="N720" i="24"/>
  <c r="N721" i="24"/>
  <c r="N722" i="24"/>
  <c r="N723" i="24"/>
  <c r="N724" i="24"/>
  <c r="N725" i="24"/>
  <c r="N726" i="24"/>
  <c r="N727" i="24"/>
  <c r="N728" i="24"/>
  <c r="N729" i="24"/>
  <c r="N730" i="24"/>
  <c r="N731" i="24"/>
  <c r="N732" i="24"/>
  <c r="N733" i="24"/>
  <c r="N734" i="24"/>
  <c r="N735" i="24"/>
  <c r="N736" i="24"/>
  <c r="N737" i="24"/>
  <c r="N738" i="24"/>
  <c r="N739" i="24"/>
  <c r="N740" i="24"/>
  <c r="N741" i="24"/>
  <c r="N742" i="24"/>
  <c r="N743" i="24"/>
  <c r="N744" i="24"/>
  <c r="N745" i="24"/>
  <c r="N746" i="24"/>
  <c r="N747" i="24"/>
  <c r="N748" i="24"/>
  <c r="N749" i="24"/>
  <c r="N750" i="24"/>
  <c r="N751" i="24"/>
  <c r="N752" i="24"/>
  <c r="N753" i="24"/>
  <c r="N754" i="24"/>
  <c r="N755" i="24"/>
  <c r="N756" i="24"/>
  <c r="N757" i="24"/>
  <c r="N758" i="24"/>
  <c r="N759" i="24"/>
  <c r="N760" i="24"/>
  <c r="N761" i="24"/>
  <c r="N762" i="24"/>
  <c r="N763" i="24"/>
  <c r="N764" i="24"/>
  <c r="N765" i="24"/>
  <c r="N766" i="24"/>
  <c r="N767" i="24"/>
  <c r="N768" i="24"/>
  <c r="N769" i="24"/>
  <c r="N770" i="24"/>
  <c r="N771" i="24"/>
  <c r="N772" i="24"/>
  <c r="N773" i="24"/>
  <c r="N774" i="24"/>
  <c r="N775" i="24"/>
  <c r="N776" i="24"/>
  <c r="N777" i="24"/>
  <c r="N778" i="24"/>
  <c r="N779" i="24"/>
  <c r="N780" i="24"/>
  <c r="N781" i="24"/>
  <c r="N782" i="24"/>
  <c r="N783" i="24"/>
  <c r="N784" i="24"/>
  <c r="N785" i="24"/>
  <c r="N786" i="24"/>
  <c r="N787" i="24"/>
  <c r="N788" i="24"/>
  <c r="N789" i="24"/>
  <c r="N790" i="24"/>
  <c r="N791" i="24"/>
  <c r="N792" i="24"/>
  <c r="N793" i="24"/>
  <c r="N794" i="24"/>
  <c r="N795" i="24"/>
  <c r="N796" i="24"/>
  <c r="N797" i="24"/>
  <c r="N798" i="24"/>
  <c r="N799" i="24"/>
  <c r="N800" i="24"/>
  <c r="N801" i="24"/>
  <c r="N802" i="24"/>
  <c r="N803" i="24"/>
  <c r="N804" i="24"/>
  <c r="N805" i="24"/>
  <c r="N806" i="24"/>
  <c r="N807" i="24"/>
  <c r="N808" i="24"/>
  <c r="N809" i="24"/>
  <c r="N810" i="24"/>
  <c r="N811" i="24"/>
  <c r="N812" i="24"/>
  <c r="N813" i="24"/>
  <c r="N814" i="24"/>
  <c r="N815" i="24"/>
  <c r="N816" i="24"/>
  <c r="N817" i="24"/>
  <c r="N818" i="24"/>
  <c r="N819" i="24"/>
  <c r="N820" i="24"/>
  <c r="N821" i="24"/>
  <c r="N822" i="24"/>
  <c r="N823" i="24"/>
  <c r="N824" i="24"/>
  <c r="N825" i="24"/>
  <c r="N826" i="24"/>
  <c r="N827" i="24"/>
  <c r="N828" i="24"/>
  <c r="N829" i="24"/>
  <c r="N830" i="24"/>
  <c r="N831" i="24"/>
  <c r="N832" i="24"/>
  <c r="N833" i="24"/>
  <c r="N834" i="24"/>
  <c r="N835" i="24"/>
  <c r="N836" i="24"/>
  <c r="N837" i="24"/>
  <c r="N838" i="24"/>
  <c r="N839" i="24"/>
  <c r="N840" i="24"/>
  <c r="N841" i="24"/>
  <c r="N842" i="24"/>
  <c r="N843" i="24"/>
  <c r="N844" i="24"/>
  <c r="N845" i="24"/>
  <c r="N846" i="24"/>
  <c r="N847" i="24"/>
  <c r="N848" i="24"/>
  <c r="N849" i="24"/>
  <c r="N850" i="24"/>
  <c r="N851" i="24"/>
  <c r="N852" i="24"/>
  <c r="N853" i="24"/>
  <c r="N854" i="24"/>
  <c r="N855" i="24"/>
  <c r="N856" i="24"/>
  <c r="N857" i="24"/>
  <c r="N858" i="24"/>
  <c r="N859" i="24"/>
  <c r="N860" i="24"/>
  <c r="N861" i="24"/>
  <c r="N862" i="24"/>
  <c r="N863" i="24"/>
  <c r="N864" i="24"/>
  <c r="N865" i="24"/>
  <c r="N866" i="24"/>
  <c r="N867" i="24"/>
  <c r="N868" i="24"/>
  <c r="N869" i="24"/>
  <c r="N870" i="24"/>
  <c r="N871" i="24"/>
  <c r="N872" i="24"/>
  <c r="N873" i="24"/>
  <c r="N874" i="24"/>
  <c r="N875" i="24"/>
  <c r="N876" i="24"/>
  <c r="N877" i="24"/>
  <c r="N878" i="24"/>
  <c r="N879" i="24"/>
  <c r="N880" i="24"/>
  <c r="N881" i="24"/>
  <c r="N882" i="24"/>
  <c r="N883" i="24"/>
  <c r="N884" i="24"/>
  <c r="N885" i="24"/>
  <c r="N886" i="24"/>
  <c r="N887" i="24"/>
  <c r="N888" i="24"/>
  <c r="N889" i="24"/>
  <c r="N890" i="24"/>
  <c r="N891" i="24"/>
  <c r="N892" i="24"/>
  <c r="N893" i="24"/>
  <c r="N894" i="24"/>
  <c r="N895" i="24"/>
  <c r="N896" i="24"/>
  <c r="N897" i="24"/>
  <c r="N898" i="24"/>
  <c r="N899" i="24"/>
  <c r="N900" i="24"/>
  <c r="N901" i="24"/>
  <c r="N902" i="24"/>
  <c r="N903" i="24"/>
  <c r="N904" i="24"/>
  <c r="N905" i="24"/>
  <c r="N906" i="24"/>
  <c r="N907" i="24"/>
  <c r="N908" i="24"/>
  <c r="N909" i="24"/>
  <c r="N910" i="24"/>
  <c r="N911" i="24"/>
  <c r="N912" i="24"/>
  <c r="N913" i="24"/>
  <c r="N914" i="24"/>
  <c r="N915" i="24"/>
  <c r="N916" i="24"/>
  <c r="N917" i="24"/>
  <c r="N918" i="24"/>
  <c r="N919" i="24"/>
  <c r="N920" i="24"/>
  <c r="N921" i="24"/>
  <c r="N922" i="24"/>
  <c r="N923" i="24"/>
  <c r="N924" i="24"/>
  <c r="N925" i="24"/>
  <c r="N926" i="24"/>
  <c r="N927" i="24"/>
  <c r="N928" i="24"/>
  <c r="N929" i="24"/>
  <c r="N930" i="24"/>
  <c r="N931" i="24"/>
  <c r="N932" i="24"/>
  <c r="N933" i="24"/>
  <c r="N934" i="24"/>
  <c r="N935" i="24"/>
  <c r="N936" i="24"/>
  <c r="N937" i="24"/>
  <c r="N938" i="24"/>
  <c r="N939" i="24"/>
  <c r="N940" i="24"/>
  <c r="N941" i="24"/>
  <c r="N942" i="24"/>
  <c r="N943" i="24"/>
  <c r="N944" i="24"/>
  <c r="N945" i="24"/>
  <c r="N946" i="24"/>
  <c r="N947" i="24"/>
  <c r="N948" i="24"/>
  <c r="N949" i="24"/>
  <c r="N950" i="24"/>
  <c r="N951" i="24"/>
  <c r="N952" i="24"/>
  <c r="N953" i="24"/>
  <c r="N954" i="24"/>
  <c r="N955" i="24"/>
  <c r="N956" i="24"/>
  <c r="N957" i="24"/>
  <c r="N958" i="24"/>
  <c r="N959" i="24"/>
  <c r="N960" i="24"/>
  <c r="N961" i="24"/>
  <c r="N962" i="24"/>
  <c r="N963" i="24"/>
  <c r="N964" i="24"/>
  <c r="N965" i="24"/>
  <c r="N966" i="24"/>
  <c r="N967" i="24"/>
  <c r="N968" i="24"/>
  <c r="N969" i="24"/>
  <c r="N970" i="24"/>
  <c r="N971" i="24"/>
  <c r="N972" i="24"/>
  <c r="N973" i="24"/>
  <c r="N974" i="24"/>
  <c r="N975" i="24"/>
  <c r="N976" i="24"/>
  <c r="N977" i="24"/>
  <c r="N978" i="24"/>
  <c r="N979" i="24"/>
  <c r="N980" i="24"/>
  <c r="N981" i="24"/>
  <c r="N982" i="24"/>
  <c r="N983" i="24"/>
  <c r="N984" i="24"/>
  <c r="N985" i="24"/>
  <c r="N986" i="24"/>
  <c r="N987" i="24"/>
  <c r="N988" i="24"/>
  <c r="N989" i="24"/>
  <c r="N990" i="24"/>
  <c r="N991" i="24"/>
  <c r="N992" i="24"/>
  <c r="N993" i="24"/>
  <c r="N994" i="24"/>
  <c r="N995" i="24"/>
  <c r="N996" i="24"/>
  <c r="N997" i="24"/>
  <c r="N998" i="24"/>
  <c r="N999" i="24"/>
  <c r="N1000" i="24"/>
  <c r="N1001" i="24"/>
  <c r="N1002" i="24"/>
  <c r="N1003" i="24"/>
  <c r="N1004" i="24"/>
  <c r="N1005" i="24"/>
  <c r="N1006" i="24"/>
  <c r="N8" i="24"/>
  <c r="N9" i="24"/>
  <c r="N10" i="24"/>
  <c r="N11" i="24"/>
  <c r="N12" i="24"/>
  <c r="N13" i="24"/>
  <c r="N14" i="24"/>
  <c r="N15" i="24"/>
  <c r="N16" i="24"/>
  <c r="N17" i="24"/>
  <c r="N18" i="24"/>
  <c r="N19" i="24"/>
  <c r="N20" i="24"/>
  <c r="N21" i="24"/>
  <c r="N22" i="24"/>
  <c r="N23" i="24"/>
  <c r="N24" i="24"/>
  <c r="N25" i="24"/>
  <c r="N26" i="24"/>
  <c r="N27" i="24"/>
  <c r="N28" i="24"/>
  <c r="N29" i="24"/>
  <c r="N30" i="24"/>
  <c r="N31" i="24"/>
  <c r="N7" i="24"/>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H67" i="28"/>
  <c r="H68" i="28"/>
  <c r="H69" i="28"/>
  <c r="H70" i="28"/>
  <c r="H71" i="28"/>
  <c r="H7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H243" i="28"/>
  <c r="H244" i="28"/>
  <c r="H245" i="28"/>
  <c r="H246" i="28"/>
  <c r="H247" i="28"/>
  <c r="H248" i="28"/>
  <c r="H249" i="28"/>
  <c r="H250" i="28"/>
  <c r="H251" i="28"/>
  <c r="H252" i="28"/>
  <c r="H253" i="28"/>
  <c r="H254" i="28"/>
  <c r="H255" i="28"/>
  <c r="H256" i="28"/>
  <c r="H257" i="28"/>
  <c r="H258" i="28"/>
  <c r="H259" i="28"/>
  <c r="H260" i="28"/>
  <c r="H261" i="28"/>
  <c r="H262" i="28"/>
  <c r="H263" i="28"/>
  <c r="H264" i="28"/>
  <c r="H265" i="28"/>
  <c r="H266" i="28"/>
  <c r="H267" i="28"/>
  <c r="H268" i="28"/>
  <c r="H269" i="28"/>
  <c r="H270" i="28"/>
  <c r="H271" i="28"/>
  <c r="H272" i="28"/>
  <c r="H273" i="28"/>
  <c r="H274" i="28"/>
  <c r="H275" i="28"/>
  <c r="H276" i="28"/>
  <c r="H277" i="28"/>
  <c r="H278" i="28"/>
  <c r="H279" i="28"/>
  <c r="H280" i="28"/>
  <c r="H281" i="28"/>
  <c r="H282" i="28"/>
  <c r="H283" i="28"/>
  <c r="H284" i="28"/>
  <c r="H285" i="28"/>
  <c r="H286" i="28"/>
  <c r="H287" i="28"/>
  <c r="H288" i="28"/>
  <c r="H289" i="28"/>
  <c r="H290" i="28"/>
  <c r="H291" i="28"/>
  <c r="H292" i="28"/>
  <c r="H293" i="28"/>
  <c r="H294" i="28"/>
  <c r="H295" i="28"/>
  <c r="H296" i="28"/>
  <c r="H297" i="28"/>
  <c r="H298" i="28"/>
  <c r="H299" i="28"/>
  <c r="H300" i="28"/>
  <c r="H301" i="28"/>
  <c r="H302" i="28"/>
  <c r="H303" i="28"/>
  <c r="H304" i="28"/>
  <c r="H305" i="28"/>
  <c r="H306" i="28"/>
  <c r="H307" i="28"/>
  <c r="H308" i="28"/>
  <c r="H309" i="28"/>
  <c r="H310" i="28"/>
  <c r="H311" i="28"/>
  <c r="H312" i="28"/>
  <c r="H313" i="28"/>
  <c r="H314" i="28"/>
  <c r="H315" i="28"/>
  <c r="H316" i="28"/>
  <c r="H317" i="28"/>
  <c r="H318" i="28"/>
  <c r="H319" i="28"/>
  <c r="H320" i="28"/>
  <c r="H321" i="28"/>
  <c r="H322" i="28"/>
  <c r="H323" i="28"/>
  <c r="H324" i="28"/>
  <c r="H325" i="28"/>
  <c r="H326" i="28"/>
  <c r="H327" i="28"/>
  <c r="H328" i="28"/>
  <c r="H329" i="28"/>
  <c r="H330" i="28"/>
  <c r="H331" i="28"/>
  <c r="H332" i="28"/>
  <c r="H333" i="28"/>
  <c r="H334" i="28"/>
  <c r="H335" i="28"/>
  <c r="H336" i="28"/>
  <c r="H337" i="28"/>
  <c r="H338" i="28"/>
  <c r="H339" i="28"/>
  <c r="H340" i="28"/>
  <c r="H341" i="28"/>
  <c r="H342" i="28"/>
  <c r="H343" i="28"/>
  <c r="H344" i="28"/>
  <c r="H345" i="28"/>
  <c r="H346" i="28"/>
  <c r="H347" i="28"/>
  <c r="H348" i="28"/>
  <c r="H349" i="28"/>
  <c r="H350" i="28"/>
  <c r="H351" i="28"/>
  <c r="H352" i="28"/>
  <c r="H353" i="28"/>
  <c r="H354" i="28"/>
  <c r="H355" i="28"/>
  <c r="H356" i="28"/>
  <c r="H357" i="28"/>
  <c r="H358" i="28"/>
  <c r="H359" i="28"/>
  <c r="H360" i="28"/>
  <c r="H361" i="28"/>
  <c r="H362" i="28"/>
  <c r="H363" i="28"/>
  <c r="H364" i="28"/>
  <c r="H365" i="28"/>
  <c r="H366" i="28"/>
  <c r="H367" i="28"/>
  <c r="H368" i="28"/>
  <c r="H369" i="28"/>
  <c r="H370" i="28"/>
  <c r="H371" i="28"/>
  <c r="H372" i="28"/>
  <c r="H373" i="28"/>
  <c r="H374" i="28"/>
  <c r="H375" i="28"/>
  <c r="H376" i="28"/>
  <c r="H377" i="28"/>
  <c r="H378" i="28"/>
  <c r="H379" i="28"/>
  <c r="H380" i="28"/>
  <c r="H381" i="28"/>
  <c r="H382" i="28"/>
  <c r="H383" i="28"/>
  <c r="H384" i="28"/>
  <c r="H385" i="28"/>
  <c r="H386" i="28"/>
  <c r="H387" i="28"/>
  <c r="H388" i="28"/>
  <c r="H389" i="28"/>
  <c r="H390" i="28"/>
  <c r="H391" i="28"/>
  <c r="H392" i="28"/>
  <c r="H393" i="28"/>
  <c r="H394" i="28"/>
  <c r="H395" i="28"/>
  <c r="H396" i="28"/>
  <c r="H397" i="28"/>
  <c r="H398" i="28"/>
  <c r="H399" i="28"/>
  <c r="H400" i="28"/>
  <c r="H401" i="28"/>
  <c r="H402" i="28"/>
  <c r="H403" i="28"/>
  <c r="H404" i="28"/>
  <c r="H405" i="28"/>
  <c r="H406" i="28"/>
  <c r="H407" i="28"/>
  <c r="H408" i="28"/>
  <c r="H409" i="28"/>
  <c r="H410" i="28"/>
  <c r="H411" i="28"/>
  <c r="H412" i="28"/>
  <c r="H413" i="28"/>
  <c r="H414" i="28"/>
  <c r="H415" i="28"/>
  <c r="H416" i="28"/>
  <c r="H417" i="28"/>
  <c r="H418" i="28"/>
  <c r="H419" i="28"/>
  <c r="H420" i="28"/>
  <c r="H421" i="28"/>
  <c r="H422" i="28"/>
  <c r="H423" i="28"/>
  <c r="H424" i="28"/>
  <c r="H425" i="28"/>
  <c r="H426" i="28"/>
  <c r="H427" i="28"/>
  <c r="H428" i="28"/>
  <c r="H429" i="28"/>
  <c r="H430" i="28"/>
  <c r="H431" i="28"/>
  <c r="H432" i="28"/>
  <c r="H433" i="28"/>
  <c r="H434" i="28"/>
  <c r="H435" i="28"/>
  <c r="H436" i="28"/>
  <c r="H437" i="28"/>
  <c r="H438" i="28"/>
  <c r="H439" i="28"/>
  <c r="H440" i="28"/>
  <c r="H441" i="28"/>
  <c r="H442" i="28"/>
  <c r="H443" i="28"/>
  <c r="H444" i="28"/>
  <c r="H445" i="28"/>
  <c r="H446" i="28"/>
  <c r="H447" i="28"/>
  <c r="H448" i="28"/>
  <c r="H449" i="28"/>
  <c r="H450" i="28"/>
  <c r="H451" i="28"/>
  <c r="H452" i="28"/>
  <c r="H453" i="28"/>
  <c r="H454" i="28"/>
  <c r="H455" i="28"/>
  <c r="H456" i="28"/>
  <c r="H457" i="28"/>
  <c r="H458" i="28"/>
  <c r="H459" i="28"/>
  <c r="H460" i="28"/>
  <c r="H461" i="28"/>
  <c r="H462" i="28"/>
  <c r="H463" i="28"/>
  <c r="H464" i="28"/>
  <c r="H465" i="28"/>
  <c r="H466" i="28"/>
  <c r="H467" i="28"/>
  <c r="H468" i="28"/>
  <c r="H469" i="28"/>
  <c r="H470" i="28"/>
  <c r="H471" i="28"/>
  <c r="H472" i="28"/>
  <c r="H473" i="28"/>
  <c r="H474" i="28"/>
  <c r="H475" i="28"/>
  <c r="H476" i="28"/>
  <c r="H477" i="28"/>
  <c r="H478" i="28"/>
  <c r="H479" i="28"/>
  <c r="H480" i="28"/>
  <c r="H481" i="28"/>
  <c r="H482" i="28"/>
  <c r="H483" i="28"/>
  <c r="H484" i="28"/>
  <c r="H485" i="28"/>
  <c r="H486" i="28"/>
  <c r="H487" i="28"/>
  <c r="H488" i="28"/>
  <c r="H489" i="28"/>
  <c r="H490" i="28"/>
  <c r="H491" i="28"/>
  <c r="H492" i="28"/>
  <c r="H493" i="28"/>
  <c r="H494" i="28"/>
  <c r="H495" i="28"/>
  <c r="H496" i="28"/>
  <c r="H497" i="28"/>
  <c r="H498" i="28"/>
  <c r="H499" i="28"/>
  <c r="H500" i="28"/>
  <c r="H501" i="28"/>
  <c r="H502" i="28"/>
  <c r="H503" i="28"/>
  <c r="H504" i="28"/>
  <c r="H505" i="28"/>
  <c r="H506" i="28"/>
  <c r="H507" i="28"/>
  <c r="H508" i="28"/>
  <c r="H509" i="28"/>
  <c r="H510" i="28"/>
  <c r="H511" i="28"/>
  <c r="H512" i="28"/>
  <c r="H513" i="28"/>
  <c r="H514" i="28"/>
  <c r="H515" i="28"/>
  <c r="H516" i="28"/>
  <c r="H517" i="28"/>
  <c r="H518" i="28"/>
  <c r="H519" i="28"/>
  <c r="H520" i="28"/>
  <c r="H521" i="28"/>
  <c r="H522" i="28"/>
  <c r="H523" i="28"/>
  <c r="H524" i="28"/>
  <c r="H525" i="28"/>
  <c r="H526" i="28"/>
  <c r="H527" i="28"/>
  <c r="H528" i="28"/>
  <c r="H529" i="28"/>
  <c r="H530" i="28"/>
  <c r="H531" i="28"/>
  <c r="H532" i="28"/>
  <c r="H533" i="28"/>
  <c r="H534" i="28"/>
  <c r="H535" i="28"/>
  <c r="H536" i="28"/>
  <c r="H537" i="28"/>
  <c r="H538" i="28"/>
  <c r="H539" i="28"/>
  <c r="H540" i="28"/>
  <c r="H541" i="28"/>
  <c r="H542" i="28"/>
  <c r="H543" i="28"/>
  <c r="H544" i="28"/>
  <c r="H545" i="28"/>
  <c r="H546" i="28"/>
  <c r="H547" i="28"/>
  <c r="H548" i="28"/>
  <c r="H549" i="28"/>
  <c r="H550" i="28"/>
  <c r="H551" i="28"/>
  <c r="H552" i="28"/>
  <c r="H553" i="28"/>
  <c r="H554" i="28"/>
  <c r="H555" i="28"/>
  <c r="H556" i="28"/>
  <c r="H557" i="28"/>
  <c r="H558" i="28"/>
  <c r="H559" i="28"/>
  <c r="H560" i="28"/>
  <c r="H561" i="28"/>
  <c r="H562" i="28"/>
  <c r="H563" i="28"/>
  <c r="H564" i="28"/>
  <c r="H565" i="28"/>
  <c r="H566" i="28"/>
  <c r="H567" i="28"/>
  <c r="H568" i="28"/>
  <c r="H569" i="28"/>
  <c r="H570" i="28"/>
  <c r="H571" i="28"/>
  <c r="H572" i="28"/>
  <c r="H573" i="28"/>
  <c r="H574" i="28"/>
  <c r="H575" i="28"/>
  <c r="H576" i="28"/>
  <c r="H577" i="28"/>
  <c r="H578" i="28"/>
  <c r="H579" i="28"/>
  <c r="H580" i="28"/>
  <c r="H581" i="28"/>
  <c r="H582" i="28"/>
  <c r="H583" i="28"/>
  <c r="H584" i="28"/>
  <c r="H585" i="28"/>
  <c r="H586" i="28"/>
  <c r="H587" i="28"/>
  <c r="H588" i="28"/>
  <c r="H589" i="28"/>
  <c r="H590" i="28"/>
  <c r="H591" i="28"/>
  <c r="H592" i="28"/>
  <c r="H593" i="28"/>
  <c r="H594" i="28"/>
  <c r="H595" i="28"/>
  <c r="H596" i="28"/>
  <c r="H597" i="28"/>
  <c r="H598" i="28"/>
  <c r="H599" i="28"/>
  <c r="H600" i="28"/>
  <c r="H601" i="28"/>
  <c r="H602" i="28"/>
  <c r="H603" i="28"/>
  <c r="H604" i="28"/>
  <c r="H605" i="28"/>
  <c r="H606" i="28"/>
  <c r="H607" i="28"/>
  <c r="H608" i="28"/>
  <c r="H609" i="28"/>
  <c r="H610" i="28"/>
  <c r="H611" i="28"/>
  <c r="H612" i="28"/>
  <c r="H613" i="28"/>
  <c r="H614" i="28"/>
  <c r="H615" i="28"/>
  <c r="H616" i="28"/>
  <c r="H617" i="28"/>
  <c r="H618" i="28"/>
  <c r="H619" i="28"/>
  <c r="H620" i="28"/>
  <c r="H621" i="28"/>
  <c r="H622" i="28"/>
  <c r="H623" i="28"/>
  <c r="H624" i="28"/>
  <c r="H625" i="28"/>
  <c r="H626" i="28"/>
  <c r="H627" i="28"/>
  <c r="H628" i="28"/>
  <c r="H629" i="28"/>
  <c r="H630" i="28"/>
  <c r="H631" i="28"/>
  <c r="H632" i="28"/>
  <c r="H633" i="28"/>
  <c r="H634" i="28"/>
  <c r="H635" i="28"/>
  <c r="H636" i="28"/>
  <c r="H637" i="28"/>
  <c r="H638" i="28"/>
  <c r="H639" i="28"/>
  <c r="H640" i="28"/>
  <c r="H641" i="28"/>
  <c r="H642" i="28"/>
  <c r="H643" i="28"/>
  <c r="H644" i="28"/>
  <c r="H645" i="28"/>
  <c r="H646" i="28"/>
  <c r="H647" i="28"/>
  <c r="H648" i="28"/>
  <c r="H649" i="28"/>
  <c r="H650" i="28"/>
  <c r="H651" i="28"/>
  <c r="H652" i="28"/>
  <c r="H653" i="28"/>
  <c r="H654" i="28"/>
  <c r="H655" i="28"/>
  <c r="H656" i="28"/>
  <c r="H657" i="28"/>
  <c r="H658" i="28"/>
  <c r="H659" i="28"/>
  <c r="H660" i="28"/>
  <c r="H661" i="28"/>
  <c r="H662" i="28"/>
  <c r="H663" i="28"/>
  <c r="H664" i="28"/>
  <c r="H665" i="28"/>
  <c r="H666" i="28"/>
  <c r="H667" i="28"/>
  <c r="H668" i="28"/>
  <c r="H669" i="28"/>
  <c r="H670" i="28"/>
  <c r="H671" i="28"/>
  <c r="H672" i="28"/>
  <c r="H673" i="28"/>
  <c r="H674" i="28"/>
  <c r="H675" i="28"/>
  <c r="H676" i="28"/>
  <c r="H677" i="28"/>
  <c r="H678" i="28"/>
  <c r="H679" i="28"/>
  <c r="H680" i="28"/>
  <c r="H681" i="28"/>
  <c r="H682" i="28"/>
  <c r="H683" i="28"/>
  <c r="H684" i="28"/>
  <c r="H685" i="28"/>
  <c r="H686" i="28"/>
  <c r="H687" i="28"/>
  <c r="H688" i="28"/>
  <c r="H689" i="28"/>
  <c r="H690" i="28"/>
  <c r="H691" i="28"/>
  <c r="H692" i="28"/>
  <c r="H693" i="28"/>
  <c r="H694" i="28"/>
  <c r="H695" i="28"/>
  <c r="H696" i="28"/>
  <c r="H697" i="28"/>
  <c r="H698" i="28"/>
  <c r="H699" i="28"/>
  <c r="H700" i="28"/>
  <c r="H701" i="28"/>
  <c r="H702" i="28"/>
  <c r="H703" i="28"/>
  <c r="H704" i="28"/>
  <c r="H705" i="28"/>
  <c r="H706" i="28"/>
  <c r="H707" i="28"/>
  <c r="H708" i="28"/>
  <c r="H709" i="28"/>
  <c r="H710" i="28"/>
  <c r="H711" i="28"/>
  <c r="H712" i="28"/>
  <c r="H713" i="28"/>
  <c r="H714" i="28"/>
  <c r="H715" i="28"/>
  <c r="H716" i="28"/>
  <c r="H717" i="28"/>
  <c r="H718" i="28"/>
  <c r="H719" i="28"/>
  <c r="H720" i="28"/>
  <c r="H721" i="28"/>
  <c r="H722" i="28"/>
  <c r="H723" i="28"/>
  <c r="H724" i="28"/>
  <c r="H725" i="28"/>
  <c r="H726" i="28"/>
  <c r="H727" i="28"/>
  <c r="H728" i="28"/>
  <c r="H729" i="28"/>
  <c r="H730" i="28"/>
  <c r="H731" i="28"/>
  <c r="H732" i="28"/>
  <c r="H733" i="28"/>
  <c r="H734" i="28"/>
  <c r="H735" i="28"/>
  <c r="H736" i="28"/>
  <c r="H737" i="28"/>
  <c r="H738" i="28"/>
  <c r="H739" i="28"/>
  <c r="H740" i="28"/>
  <c r="H741" i="28"/>
  <c r="H742" i="28"/>
  <c r="H743" i="28"/>
  <c r="H744" i="28"/>
  <c r="H745" i="28"/>
  <c r="H746" i="28"/>
  <c r="H747" i="28"/>
  <c r="H748" i="28"/>
  <c r="H749" i="28"/>
  <c r="H750" i="28"/>
  <c r="H751" i="28"/>
  <c r="H752" i="28"/>
  <c r="H753" i="28"/>
  <c r="H754" i="28"/>
  <c r="H755" i="28"/>
  <c r="H756" i="28"/>
  <c r="H757" i="28"/>
  <c r="H758" i="28"/>
  <c r="H759" i="28"/>
  <c r="H760" i="28"/>
  <c r="H761" i="28"/>
  <c r="H762" i="28"/>
  <c r="H763" i="28"/>
  <c r="H764" i="28"/>
  <c r="H765" i="28"/>
  <c r="H766" i="28"/>
  <c r="H767" i="28"/>
  <c r="H768" i="28"/>
  <c r="H769" i="28"/>
  <c r="H770" i="28"/>
  <c r="H771" i="28"/>
  <c r="H772" i="28"/>
  <c r="H773" i="28"/>
  <c r="H774" i="28"/>
  <c r="H775" i="28"/>
  <c r="H776" i="28"/>
  <c r="H777" i="28"/>
  <c r="H778" i="28"/>
  <c r="H779" i="28"/>
  <c r="H780" i="28"/>
  <c r="H781" i="28"/>
  <c r="H782" i="28"/>
  <c r="H783" i="28"/>
  <c r="H784" i="28"/>
  <c r="H785" i="28"/>
  <c r="H786" i="28"/>
  <c r="H787" i="28"/>
  <c r="H788" i="28"/>
  <c r="H789" i="28"/>
  <c r="H790" i="28"/>
  <c r="H791" i="28"/>
  <c r="H792" i="28"/>
  <c r="H793" i="28"/>
  <c r="H794" i="28"/>
  <c r="H795" i="28"/>
  <c r="H796" i="28"/>
  <c r="H797" i="28"/>
  <c r="H798" i="28"/>
  <c r="H799" i="28"/>
  <c r="H800" i="28"/>
  <c r="H801" i="28"/>
  <c r="H802" i="28"/>
  <c r="H803" i="28"/>
  <c r="H804" i="28"/>
  <c r="H805" i="28"/>
  <c r="H806" i="28"/>
  <c r="H807" i="28"/>
  <c r="H808" i="28"/>
  <c r="H809" i="28"/>
  <c r="H810" i="28"/>
  <c r="H811" i="28"/>
  <c r="H812" i="28"/>
  <c r="H813" i="28"/>
  <c r="H814" i="28"/>
  <c r="H815" i="28"/>
  <c r="H816" i="28"/>
  <c r="H817" i="28"/>
  <c r="H818" i="28"/>
  <c r="H819" i="28"/>
  <c r="H820" i="28"/>
  <c r="H821" i="28"/>
  <c r="H822" i="28"/>
  <c r="H823" i="28"/>
  <c r="H824" i="28"/>
  <c r="H825" i="28"/>
  <c r="H826" i="28"/>
  <c r="H827" i="28"/>
  <c r="H828" i="28"/>
  <c r="H829" i="28"/>
  <c r="H830" i="28"/>
  <c r="H831" i="28"/>
  <c r="H832" i="28"/>
  <c r="H833" i="28"/>
  <c r="H834" i="28"/>
  <c r="H835" i="28"/>
  <c r="H836" i="28"/>
  <c r="H837" i="28"/>
  <c r="H838" i="28"/>
  <c r="H839" i="28"/>
  <c r="H840" i="28"/>
  <c r="H841" i="28"/>
  <c r="H842" i="28"/>
  <c r="H843" i="28"/>
  <c r="H844" i="28"/>
  <c r="H845" i="28"/>
  <c r="H846" i="28"/>
  <c r="H847" i="28"/>
  <c r="H848" i="28"/>
  <c r="H849" i="28"/>
  <c r="H850" i="28"/>
  <c r="H851" i="28"/>
  <c r="H852" i="28"/>
  <c r="H853" i="28"/>
  <c r="H854" i="28"/>
  <c r="H855" i="28"/>
  <c r="H856" i="28"/>
  <c r="H857" i="28"/>
  <c r="H858" i="28"/>
  <c r="H859" i="28"/>
  <c r="H860" i="28"/>
  <c r="H861" i="28"/>
  <c r="H862" i="28"/>
  <c r="H863" i="28"/>
  <c r="H864" i="28"/>
  <c r="H865" i="28"/>
  <c r="H866" i="28"/>
  <c r="H867" i="28"/>
  <c r="H868" i="28"/>
  <c r="H869" i="28"/>
  <c r="H870" i="28"/>
  <c r="H871" i="28"/>
  <c r="H872" i="28"/>
  <c r="H873" i="28"/>
  <c r="H874" i="28"/>
  <c r="H875" i="28"/>
  <c r="H876" i="28"/>
  <c r="H877" i="28"/>
  <c r="H878" i="28"/>
  <c r="H879" i="28"/>
  <c r="H880" i="28"/>
  <c r="H881" i="28"/>
  <c r="H882" i="28"/>
  <c r="H883" i="28"/>
  <c r="H884" i="28"/>
  <c r="H885" i="28"/>
  <c r="H886" i="28"/>
  <c r="H887" i="28"/>
  <c r="H888" i="28"/>
  <c r="H889" i="28"/>
  <c r="H890" i="28"/>
  <c r="H891" i="28"/>
  <c r="H892" i="28"/>
  <c r="H893" i="28"/>
  <c r="H894" i="28"/>
  <c r="H895" i="28"/>
  <c r="H896" i="28"/>
  <c r="H897" i="28"/>
  <c r="H898" i="28"/>
  <c r="H899" i="28"/>
  <c r="H900" i="28"/>
  <c r="H901" i="28"/>
  <c r="H902" i="28"/>
  <c r="H903" i="28"/>
  <c r="H904" i="28"/>
  <c r="H905" i="28"/>
  <c r="H906" i="28"/>
  <c r="H907" i="28"/>
  <c r="H908" i="28"/>
  <c r="H909" i="28"/>
  <c r="H910" i="28"/>
  <c r="H911" i="28"/>
  <c r="H912" i="28"/>
  <c r="H913" i="28"/>
  <c r="H914" i="28"/>
  <c r="H915" i="28"/>
  <c r="H916" i="28"/>
  <c r="H917" i="28"/>
  <c r="H918" i="28"/>
  <c r="H919" i="28"/>
  <c r="H920" i="28"/>
  <c r="H921" i="28"/>
  <c r="H922" i="28"/>
  <c r="H923" i="28"/>
  <c r="H924" i="28"/>
  <c r="H925" i="28"/>
  <c r="H926" i="28"/>
  <c r="H927" i="28"/>
  <c r="H928" i="28"/>
  <c r="H929" i="28"/>
  <c r="H930" i="28"/>
  <c r="H931" i="28"/>
  <c r="H932" i="28"/>
  <c r="H933" i="28"/>
  <c r="H934" i="28"/>
  <c r="H935" i="28"/>
  <c r="H936" i="28"/>
  <c r="H937" i="28"/>
  <c r="H938" i="28"/>
  <c r="H939" i="28"/>
  <c r="H940" i="28"/>
  <c r="H941" i="28"/>
  <c r="H942" i="28"/>
  <c r="H943" i="28"/>
  <c r="H944" i="28"/>
  <c r="H945" i="28"/>
  <c r="H946" i="28"/>
  <c r="H947" i="28"/>
  <c r="H948" i="28"/>
  <c r="H949" i="28"/>
  <c r="H950" i="28"/>
  <c r="H951" i="28"/>
  <c r="H952" i="28"/>
  <c r="H953" i="28"/>
  <c r="H954" i="28"/>
  <c r="H955" i="28"/>
  <c r="H956" i="28"/>
  <c r="H957" i="28"/>
  <c r="H958" i="28"/>
  <c r="H959" i="28"/>
  <c r="H960" i="28"/>
  <c r="H961" i="28"/>
  <c r="H962" i="28"/>
  <c r="H963" i="28"/>
  <c r="H964" i="28"/>
  <c r="H965" i="28"/>
  <c r="H966" i="28"/>
  <c r="H967" i="28"/>
  <c r="H968" i="28"/>
  <c r="H969" i="28"/>
  <c r="H970" i="28"/>
  <c r="H971" i="28"/>
  <c r="H972" i="28"/>
  <c r="H973" i="28"/>
  <c r="H974" i="28"/>
  <c r="H975" i="28"/>
  <c r="H976" i="28"/>
  <c r="H977" i="28"/>
  <c r="H978" i="28"/>
  <c r="H979" i="28"/>
  <c r="H980" i="28"/>
  <c r="H981" i="28"/>
  <c r="H982" i="28"/>
  <c r="H983" i="28"/>
  <c r="H984" i="28"/>
  <c r="H985" i="28"/>
  <c r="H986" i="28"/>
  <c r="H987" i="28"/>
  <c r="H988" i="28"/>
  <c r="H989" i="28"/>
  <c r="H990" i="28"/>
  <c r="H991" i="28"/>
  <c r="H992" i="28"/>
  <c r="H993" i="28"/>
  <c r="H994" i="28"/>
  <c r="H995" i="28"/>
  <c r="H996" i="28"/>
  <c r="H997" i="28"/>
  <c r="H998" i="28"/>
  <c r="H999" i="28"/>
  <c r="H1000" i="28"/>
  <c r="H1001" i="28"/>
  <c r="H1002" i="28"/>
  <c r="H1003" i="28"/>
  <c r="H1004" i="28"/>
  <c r="H1005" i="28"/>
  <c r="H7" i="28"/>
  <c r="Q14" i="33" l="1"/>
  <c r="Q15" i="33" s="1"/>
  <c r="P13" i="33"/>
  <c r="P9" i="33"/>
  <c r="P10" i="33"/>
  <c r="P11" i="33"/>
  <c r="P12" i="33"/>
  <c r="P8" i="33"/>
  <c r="R8" i="33" s="1"/>
  <c r="Q16" i="33" l="1"/>
  <c r="Q17" i="33" s="1"/>
  <c r="B8" i="29"/>
  <c r="C8" i="29" s="1"/>
  <c r="B9" i="29"/>
  <c r="C9" i="29" s="1"/>
  <c r="B10" i="29"/>
  <c r="C10" i="29" s="1"/>
  <c r="B11" i="29"/>
  <c r="C11" i="29" s="1"/>
  <c r="B12" i="29"/>
  <c r="C12" i="29" s="1"/>
  <c r="B13" i="29"/>
  <c r="C13" i="29" s="1"/>
  <c r="B14" i="29"/>
  <c r="C14" i="29" s="1"/>
  <c r="B15" i="29"/>
  <c r="C15" i="29" s="1"/>
  <c r="B16" i="29"/>
  <c r="C16" i="29" s="1"/>
  <c r="B17" i="29"/>
  <c r="C17" i="29" s="1"/>
  <c r="B18" i="29"/>
  <c r="C18" i="29" s="1"/>
  <c r="B19" i="29"/>
  <c r="C19" i="29" s="1"/>
  <c r="B20" i="29"/>
  <c r="C20" i="29" s="1"/>
  <c r="B21" i="29"/>
  <c r="C21" i="29" s="1"/>
  <c r="B22" i="29"/>
  <c r="C22" i="29" s="1"/>
  <c r="B23" i="29"/>
  <c r="C23" i="29" s="1"/>
  <c r="B24" i="29"/>
  <c r="C24" i="29" s="1"/>
  <c r="B25" i="29"/>
  <c r="C25" i="29" s="1"/>
  <c r="B26" i="29"/>
  <c r="C26" i="29" s="1"/>
  <c r="B27" i="29"/>
  <c r="C27" i="29" s="1"/>
  <c r="B28" i="29"/>
  <c r="C28" i="29" s="1"/>
  <c r="B29" i="29"/>
  <c r="C29" i="29" s="1"/>
  <c r="B30" i="29"/>
  <c r="C30" i="29" s="1"/>
  <c r="B31" i="29"/>
  <c r="C31" i="29" s="1"/>
  <c r="B32" i="29"/>
  <c r="C32" i="29" s="1"/>
  <c r="B33" i="29"/>
  <c r="C33" i="29" s="1"/>
  <c r="B34" i="29"/>
  <c r="C34" i="29" s="1"/>
  <c r="B35" i="29"/>
  <c r="C35" i="29" s="1"/>
  <c r="B36" i="29"/>
  <c r="C36" i="29" s="1"/>
  <c r="B37" i="29"/>
  <c r="C37" i="29" s="1"/>
  <c r="B38" i="29"/>
  <c r="C38" i="29" s="1"/>
  <c r="B39" i="29"/>
  <c r="C39" i="29" s="1"/>
  <c r="B40" i="29"/>
  <c r="C40" i="29" s="1"/>
  <c r="B41" i="29"/>
  <c r="C41" i="29" s="1"/>
  <c r="B42" i="29"/>
  <c r="C42" i="29" s="1"/>
  <c r="B43" i="29"/>
  <c r="C43" i="29" s="1"/>
  <c r="B44" i="29"/>
  <c r="C44" i="29" s="1"/>
  <c r="B45" i="29"/>
  <c r="C45" i="29" s="1"/>
  <c r="B46" i="29"/>
  <c r="C46" i="29" s="1"/>
  <c r="B47" i="29"/>
  <c r="C47" i="29" s="1"/>
  <c r="B48" i="29"/>
  <c r="C48" i="29" s="1"/>
  <c r="B49" i="29"/>
  <c r="C49" i="29" s="1"/>
  <c r="B50" i="29"/>
  <c r="C50" i="29" s="1"/>
  <c r="B51" i="29"/>
  <c r="C51" i="29" s="1"/>
  <c r="B52" i="29"/>
  <c r="C52" i="29" s="1"/>
  <c r="B53" i="29"/>
  <c r="C53" i="29" s="1"/>
  <c r="B54" i="29"/>
  <c r="C54" i="29" s="1"/>
  <c r="B55" i="29"/>
  <c r="C55" i="29" s="1"/>
  <c r="B56" i="29"/>
  <c r="C56" i="29" s="1"/>
  <c r="B57" i="29"/>
  <c r="C57" i="29" s="1"/>
  <c r="B58" i="29"/>
  <c r="C58" i="29" s="1"/>
  <c r="B59" i="29"/>
  <c r="C59" i="29" s="1"/>
  <c r="B60" i="29"/>
  <c r="C60" i="29" s="1"/>
  <c r="B61" i="29"/>
  <c r="C61" i="29" s="1"/>
  <c r="B62" i="29"/>
  <c r="C62" i="29" s="1"/>
  <c r="B63" i="29"/>
  <c r="C63" i="29" s="1"/>
  <c r="B64" i="29"/>
  <c r="C64" i="29" s="1"/>
  <c r="B65" i="29"/>
  <c r="C65" i="29" s="1"/>
  <c r="B66" i="29"/>
  <c r="C66" i="29" s="1"/>
  <c r="B67" i="29"/>
  <c r="C67" i="29" s="1"/>
  <c r="B68" i="29"/>
  <c r="C68" i="29" s="1"/>
  <c r="B69" i="29"/>
  <c r="C69" i="29" s="1"/>
  <c r="B70" i="29"/>
  <c r="C70" i="29" s="1"/>
  <c r="B71" i="29"/>
  <c r="C71" i="29" s="1"/>
  <c r="B72" i="29"/>
  <c r="C72" i="29" s="1"/>
  <c r="B73" i="29"/>
  <c r="C73" i="29" s="1"/>
  <c r="B74" i="29"/>
  <c r="C74" i="29" s="1"/>
  <c r="B75" i="29"/>
  <c r="C75" i="29" s="1"/>
  <c r="B76" i="29"/>
  <c r="C76" i="29" s="1"/>
  <c r="B77" i="29"/>
  <c r="C77" i="29" s="1"/>
  <c r="B78" i="29"/>
  <c r="C78" i="29" s="1"/>
  <c r="B79" i="29"/>
  <c r="C79" i="29" s="1"/>
  <c r="B80" i="29"/>
  <c r="C80" i="29" s="1"/>
  <c r="B81" i="29"/>
  <c r="C81" i="29" s="1"/>
  <c r="B82" i="29"/>
  <c r="C82" i="29" s="1"/>
  <c r="B83" i="29"/>
  <c r="C83" i="29" s="1"/>
  <c r="B84" i="29"/>
  <c r="C84" i="29" s="1"/>
  <c r="B85" i="29"/>
  <c r="C85" i="29" s="1"/>
  <c r="B86" i="29"/>
  <c r="C86" i="29" s="1"/>
  <c r="B87" i="29"/>
  <c r="C87" i="29" s="1"/>
  <c r="B88" i="29"/>
  <c r="C88" i="29" s="1"/>
  <c r="B89" i="29"/>
  <c r="C89" i="29" s="1"/>
  <c r="B90" i="29"/>
  <c r="C90" i="29" s="1"/>
  <c r="B91" i="29"/>
  <c r="C91" i="29" s="1"/>
  <c r="B92" i="29"/>
  <c r="C92" i="29" s="1"/>
  <c r="B93" i="29"/>
  <c r="C93" i="29" s="1"/>
  <c r="B94" i="29"/>
  <c r="C94" i="29" s="1"/>
  <c r="B95" i="29"/>
  <c r="C95" i="29" s="1"/>
  <c r="B96" i="29"/>
  <c r="C96" i="29" s="1"/>
  <c r="B97" i="29"/>
  <c r="C97" i="29" s="1"/>
  <c r="B98" i="29"/>
  <c r="C98" i="29" s="1"/>
  <c r="B99" i="29"/>
  <c r="C99" i="29" s="1"/>
  <c r="B100" i="29"/>
  <c r="C100" i="29" s="1"/>
  <c r="B101" i="29"/>
  <c r="C101" i="29" s="1"/>
  <c r="B102" i="29"/>
  <c r="C102" i="29" s="1"/>
  <c r="B103" i="29"/>
  <c r="C103" i="29" s="1"/>
  <c r="B104" i="29"/>
  <c r="C104" i="29" s="1"/>
  <c r="B105" i="29"/>
  <c r="C105" i="29" s="1"/>
  <c r="B106" i="29"/>
  <c r="C106" i="29" s="1"/>
  <c r="B107" i="29"/>
  <c r="C107" i="29" s="1"/>
  <c r="B108" i="29"/>
  <c r="C108" i="29" s="1"/>
  <c r="B109" i="29"/>
  <c r="C109" i="29" s="1"/>
  <c r="B110" i="29"/>
  <c r="C110" i="29" s="1"/>
  <c r="B111" i="29"/>
  <c r="C111" i="29" s="1"/>
  <c r="B112" i="29"/>
  <c r="C112" i="29" s="1"/>
  <c r="B113" i="29"/>
  <c r="C113" i="29" s="1"/>
  <c r="B114" i="29"/>
  <c r="C114" i="29" s="1"/>
  <c r="B115" i="29"/>
  <c r="C115" i="29" s="1"/>
  <c r="B116" i="29"/>
  <c r="C116" i="29" s="1"/>
  <c r="B117" i="29"/>
  <c r="C117" i="29" s="1"/>
  <c r="B118" i="29"/>
  <c r="C118" i="29" s="1"/>
  <c r="B119" i="29"/>
  <c r="C119" i="29" s="1"/>
  <c r="B120" i="29"/>
  <c r="C120" i="29" s="1"/>
  <c r="B121" i="29"/>
  <c r="C121" i="29" s="1"/>
  <c r="B122" i="29"/>
  <c r="C122" i="29" s="1"/>
  <c r="B123" i="29"/>
  <c r="C123" i="29" s="1"/>
  <c r="B124" i="29"/>
  <c r="C124" i="29" s="1"/>
  <c r="B125" i="29"/>
  <c r="C125" i="29" s="1"/>
  <c r="B126" i="29"/>
  <c r="C126" i="29" s="1"/>
  <c r="B127" i="29"/>
  <c r="C127" i="29" s="1"/>
  <c r="B128" i="29"/>
  <c r="C128" i="29" s="1"/>
  <c r="B129" i="29"/>
  <c r="C129" i="29" s="1"/>
  <c r="B130" i="29"/>
  <c r="C130" i="29" s="1"/>
  <c r="B131" i="29"/>
  <c r="C131" i="29" s="1"/>
  <c r="B132" i="29"/>
  <c r="C132" i="29" s="1"/>
  <c r="B133" i="29"/>
  <c r="C133" i="29" s="1"/>
  <c r="B134" i="29"/>
  <c r="C134" i="29" s="1"/>
  <c r="B135" i="29"/>
  <c r="C135" i="29" s="1"/>
  <c r="B136" i="29"/>
  <c r="C136" i="29" s="1"/>
  <c r="B137" i="29"/>
  <c r="C137" i="29" s="1"/>
  <c r="B138" i="29"/>
  <c r="C138" i="29" s="1"/>
  <c r="B139" i="29"/>
  <c r="C139" i="29" s="1"/>
  <c r="B140" i="29"/>
  <c r="C140" i="29" s="1"/>
  <c r="B141" i="29"/>
  <c r="C141" i="29" s="1"/>
  <c r="B142" i="29"/>
  <c r="C142" i="29" s="1"/>
  <c r="B143" i="29"/>
  <c r="C143" i="29" s="1"/>
  <c r="B144" i="29"/>
  <c r="C144" i="29" s="1"/>
  <c r="B145" i="29"/>
  <c r="C145" i="29" s="1"/>
  <c r="B146" i="29"/>
  <c r="C146" i="29" s="1"/>
  <c r="B147" i="29"/>
  <c r="C147" i="29" s="1"/>
  <c r="B148" i="29"/>
  <c r="C148" i="29" s="1"/>
  <c r="B149" i="29"/>
  <c r="C149" i="29" s="1"/>
  <c r="B150" i="29"/>
  <c r="C150" i="29" s="1"/>
  <c r="B151" i="29"/>
  <c r="C151" i="29" s="1"/>
  <c r="B152" i="29"/>
  <c r="C152" i="29" s="1"/>
  <c r="B153" i="29"/>
  <c r="C153" i="29" s="1"/>
  <c r="B154" i="29"/>
  <c r="C154" i="29" s="1"/>
  <c r="B155" i="29"/>
  <c r="C155" i="29" s="1"/>
  <c r="B156" i="29"/>
  <c r="C156" i="29" s="1"/>
  <c r="B157" i="29"/>
  <c r="C157" i="29" s="1"/>
  <c r="B158" i="29"/>
  <c r="C158" i="29" s="1"/>
  <c r="B159" i="29"/>
  <c r="C159" i="29" s="1"/>
  <c r="B160" i="29"/>
  <c r="C160" i="29" s="1"/>
  <c r="B161" i="29"/>
  <c r="C161" i="29" s="1"/>
  <c r="B162" i="29"/>
  <c r="C162" i="29" s="1"/>
  <c r="B163" i="29"/>
  <c r="C163" i="29" s="1"/>
  <c r="B164" i="29"/>
  <c r="C164" i="29" s="1"/>
  <c r="B165" i="29"/>
  <c r="C165" i="29" s="1"/>
  <c r="B166" i="29"/>
  <c r="C166" i="29" s="1"/>
  <c r="B167" i="29"/>
  <c r="C167" i="29" s="1"/>
  <c r="B168" i="29"/>
  <c r="C168" i="29" s="1"/>
  <c r="B169" i="29"/>
  <c r="C169" i="29" s="1"/>
  <c r="B170" i="29"/>
  <c r="C170" i="29" s="1"/>
  <c r="B171" i="29"/>
  <c r="C171" i="29" s="1"/>
  <c r="B172" i="29"/>
  <c r="C172" i="29" s="1"/>
  <c r="B173" i="29"/>
  <c r="C173" i="29" s="1"/>
  <c r="B174" i="29"/>
  <c r="C174" i="29" s="1"/>
  <c r="B175" i="29"/>
  <c r="C175" i="29" s="1"/>
  <c r="B176" i="29"/>
  <c r="C176" i="29" s="1"/>
  <c r="B177" i="29"/>
  <c r="C177" i="29" s="1"/>
  <c r="B178" i="29"/>
  <c r="C178" i="29" s="1"/>
  <c r="B179" i="29"/>
  <c r="C179" i="29" s="1"/>
  <c r="B180" i="29"/>
  <c r="C180" i="29" s="1"/>
  <c r="B181" i="29"/>
  <c r="C181" i="29" s="1"/>
  <c r="B182" i="29"/>
  <c r="C182" i="29" s="1"/>
  <c r="B183" i="29"/>
  <c r="C183" i="29" s="1"/>
  <c r="B184" i="29"/>
  <c r="C184" i="29" s="1"/>
  <c r="B185" i="29"/>
  <c r="C185" i="29" s="1"/>
  <c r="B186" i="29"/>
  <c r="C186" i="29" s="1"/>
  <c r="B187" i="29"/>
  <c r="C187" i="29" s="1"/>
  <c r="B188" i="29"/>
  <c r="C188" i="29" s="1"/>
  <c r="B189" i="29"/>
  <c r="C189" i="29" s="1"/>
  <c r="B190" i="29"/>
  <c r="C190" i="29" s="1"/>
  <c r="B191" i="29"/>
  <c r="C191" i="29" s="1"/>
  <c r="B192" i="29"/>
  <c r="C192" i="29" s="1"/>
  <c r="B193" i="29"/>
  <c r="C193" i="29" s="1"/>
  <c r="B194" i="29"/>
  <c r="C194" i="29" s="1"/>
  <c r="B195" i="29"/>
  <c r="C195" i="29" s="1"/>
  <c r="B196" i="29"/>
  <c r="C196" i="29" s="1"/>
  <c r="B197" i="29"/>
  <c r="C197" i="29" s="1"/>
  <c r="B198" i="29"/>
  <c r="C198" i="29" s="1"/>
  <c r="B199" i="29"/>
  <c r="C199" i="29" s="1"/>
  <c r="B200" i="29"/>
  <c r="C200" i="29" s="1"/>
  <c r="B201" i="29"/>
  <c r="C201" i="29" s="1"/>
  <c r="B202" i="29"/>
  <c r="C202" i="29" s="1"/>
  <c r="B203" i="29"/>
  <c r="C203" i="29" s="1"/>
  <c r="B204" i="29"/>
  <c r="C204" i="29" s="1"/>
  <c r="B205" i="29"/>
  <c r="C205" i="29" s="1"/>
  <c r="B206" i="29"/>
  <c r="C206" i="29" s="1"/>
  <c r="B207" i="29"/>
  <c r="C207" i="29" s="1"/>
  <c r="B208" i="29"/>
  <c r="C208" i="29" s="1"/>
  <c r="B209" i="29"/>
  <c r="C209" i="29" s="1"/>
  <c r="B210" i="29"/>
  <c r="C210" i="29" s="1"/>
  <c r="B211" i="29"/>
  <c r="C211" i="29" s="1"/>
  <c r="B212" i="29"/>
  <c r="C212" i="29" s="1"/>
  <c r="B213" i="29"/>
  <c r="C213" i="29" s="1"/>
  <c r="B214" i="29"/>
  <c r="C214" i="29" s="1"/>
  <c r="B215" i="29"/>
  <c r="C215" i="29" s="1"/>
  <c r="B216" i="29"/>
  <c r="C216" i="29" s="1"/>
  <c r="B217" i="29"/>
  <c r="C217" i="29" s="1"/>
  <c r="B218" i="29"/>
  <c r="C218" i="29" s="1"/>
  <c r="B219" i="29"/>
  <c r="C219" i="29" s="1"/>
  <c r="B220" i="29"/>
  <c r="C220" i="29" s="1"/>
  <c r="B221" i="29"/>
  <c r="C221" i="29" s="1"/>
  <c r="B222" i="29"/>
  <c r="C222" i="29" s="1"/>
  <c r="B223" i="29"/>
  <c r="C223" i="29" s="1"/>
  <c r="B224" i="29"/>
  <c r="C224" i="29" s="1"/>
  <c r="B225" i="29"/>
  <c r="C225" i="29" s="1"/>
  <c r="B226" i="29"/>
  <c r="C226" i="29" s="1"/>
  <c r="B227" i="29"/>
  <c r="C227" i="29" s="1"/>
  <c r="B228" i="29"/>
  <c r="C228" i="29" s="1"/>
  <c r="B229" i="29"/>
  <c r="C229" i="29" s="1"/>
  <c r="B230" i="29"/>
  <c r="C230" i="29" s="1"/>
  <c r="B231" i="29"/>
  <c r="C231" i="29" s="1"/>
  <c r="B232" i="29"/>
  <c r="C232" i="29" s="1"/>
  <c r="B233" i="29"/>
  <c r="C233" i="29" s="1"/>
  <c r="B234" i="29"/>
  <c r="C234" i="29" s="1"/>
  <c r="B235" i="29"/>
  <c r="C235" i="29" s="1"/>
  <c r="B236" i="29"/>
  <c r="C236" i="29" s="1"/>
  <c r="B237" i="29"/>
  <c r="C237" i="29" s="1"/>
  <c r="B238" i="29"/>
  <c r="C238" i="29" s="1"/>
  <c r="B239" i="29"/>
  <c r="C239" i="29" s="1"/>
  <c r="B240" i="29"/>
  <c r="C240" i="29" s="1"/>
  <c r="B241" i="29"/>
  <c r="C241" i="29" s="1"/>
  <c r="B242" i="29"/>
  <c r="C242" i="29" s="1"/>
  <c r="B243" i="29"/>
  <c r="C243" i="29" s="1"/>
  <c r="B244" i="29"/>
  <c r="C244" i="29" s="1"/>
  <c r="B245" i="29"/>
  <c r="C245" i="29" s="1"/>
  <c r="B246" i="29"/>
  <c r="C246" i="29" s="1"/>
  <c r="B247" i="29"/>
  <c r="C247" i="29" s="1"/>
  <c r="B248" i="29"/>
  <c r="C248" i="29" s="1"/>
  <c r="B249" i="29"/>
  <c r="C249" i="29" s="1"/>
  <c r="B250" i="29"/>
  <c r="C250" i="29" s="1"/>
  <c r="B251" i="29"/>
  <c r="C251" i="29" s="1"/>
  <c r="B252" i="29"/>
  <c r="C252" i="29" s="1"/>
  <c r="B253" i="29"/>
  <c r="C253" i="29" s="1"/>
  <c r="B254" i="29"/>
  <c r="C254" i="29" s="1"/>
  <c r="B255" i="29"/>
  <c r="C255" i="29" s="1"/>
  <c r="B256" i="29"/>
  <c r="C256" i="29" s="1"/>
  <c r="B257" i="29"/>
  <c r="C257" i="29" s="1"/>
  <c r="B258" i="29"/>
  <c r="C258" i="29" s="1"/>
  <c r="B259" i="29"/>
  <c r="C259" i="29" s="1"/>
  <c r="B260" i="29"/>
  <c r="C260" i="29" s="1"/>
  <c r="B261" i="29"/>
  <c r="C261" i="29" s="1"/>
  <c r="B262" i="29"/>
  <c r="C262" i="29" s="1"/>
  <c r="B263" i="29"/>
  <c r="C263" i="29" s="1"/>
  <c r="B264" i="29"/>
  <c r="C264" i="29" s="1"/>
  <c r="B265" i="29"/>
  <c r="C265" i="29" s="1"/>
  <c r="B266" i="29"/>
  <c r="C266" i="29" s="1"/>
  <c r="B267" i="29"/>
  <c r="C267" i="29" s="1"/>
  <c r="B268" i="29"/>
  <c r="C268" i="29" s="1"/>
  <c r="B269" i="29"/>
  <c r="C269" i="29" s="1"/>
  <c r="B270" i="29"/>
  <c r="C270" i="29" s="1"/>
  <c r="B271" i="29"/>
  <c r="C271" i="29" s="1"/>
  <c r="B272" i="29"/>
  <c r="C272" i="29" s="1"/>
  <c r="B273" i="29"/>
  <c r="C273" i="29" s="1"/>
  <c r="B274" i="29"/>
  <c r="C274" i="29" s="1"/>
  <c r="B275" i="29"/>
  <c r="C275" i="29" s="1"/>
  <c r="B276" i="29"/>
  <c r="C276" i="29" s="1"/>
  <c r="B277" i="29"/>
  <c r="C277" i="29" s="1"/>
  <c r="B278" i="29"/>
  <c r="C278" i="29" s="1"/>
  <c r="B279" i="29"/>
  <c r="C279" i="29" s="1"/>
  <c r="B280" i="29"/>
  <c r="C280" i="29" s="1"/>
  <c r="B281" i="29"/>
  <c r="C281" i="29" s="1"/>
  <c r="B282" i="29"/>
  <c r="C282" i="29" s="1"/>
  <c r="B283" i="29"/>
  <c r="C283" i="29" s="1"/>
  <c r="B284" i="29"/>
  <c r="C284" i="29" s="1"/>
  <c r="B285" i="29"/>
  <c r="C285" i="29" s="1"/>
  <c r="B286" i="29"/>
  <c r="C286" i="29" s="1"/>
  <c r="B287" i="29"/>
  <c r="C287" i="29" s="1"/>
  <c r="B288" i="29"/>
  <c r="C288" i="29" s="1"/>
  <c r="B289" i="29"/>
  <c r="C289" i="29" s="1"/>
  <c r="B290" i="29"/>
  <c r="C290" i="29" s="1"/>
  <c r="B291" i="29"/>
  <c r="C291" i="29" s="1"/>
  <c r="B292" i="29"/>
  <c r="C292" i="29" s="1"/>
  <c r="B293" i="29"/>
  <c r="C293" i="29" s="1"/>
  <c r="B294" i="29"/>
  <c r="C294" i="29" s="1"/>
  <c r="B295" i="29"/>
  <c r="C295" i="29" s="1"/>
  <c r="B296" i="29"/>
  <c r="C296" i="29" s="1"/>
  <c r="B297" i="29"/>
  <c r="C297" i="29" s="1"/>
  <c r="B298" i="29"/>
  <c r="C298" i="29" s="1"/>
  <c r="B299" i="29"/>
  <c r="C299" i="29" s="1"/>
  <c r="B300" i="29"/>
  <c r="C300" i="29" s="1"/>
  <c r="B301" i="29"/>
  <c r="C301" i="29" s="1"/>
  <c r="B302" i="29"/>
  <c r="C302" i="29" s="1"/>
  <c r="B303" i="29"/>
  <c r="C303" i="29" s="1"/>
  <c r="B304" i="29"/>
  <c r="C304" i="29" s="1"/>
  <c r="B305" i="29"/>
  <c r="C305" i="29" s="1"/>
  <c r="B306" i="29"/>
  <c r="C306" i="29" s="1"/>
  <c r="B307" i="29"/>
  <c r="C307" i="29" s="1"/>
  <c r="B308" i="29"/>
  <c r="C308" i="29" s="1"/>
  <c r="B309" i="29"/>
  <c r="C309" i="29" s="1"/>
  <c r="B310" i="29"/>
  <c r="C310" i="29" s="1"/>
  <c r="B311" i="29"/>
  <c r="C311" i="29" s="1"/>
  <c r="B312" i="29"/>
  <c r="C312" i="29" s="1"/>
  <c r="B313" i="29"/>
  <c r="C313" i="29" s="1"/>
  <c r="B314" i="29"/>
  <c r="C314" i="29" s="1"/>
  <c r="B315" i="29"/>
  <c r="C315" i="29" s="1"/>
  <c r="B316" i="29"/>
  <c r="C316" i="29" s="1"/>
  <c r="B317" i="29"/>
  <c r="C317" i="29" s="1"/>
  <c r="B318" i="29"/>
  <c r="C318" i="29" s="1"/>
  <c r="B319" i="29"/>
  <c r="C319" i="29" s="1"/>
  <c r="B320" i="29"/>
  <c r="C320" i="29" s="1"/>
  <c r="B321" i="29"/>
  <c r="C321" i="29" s="1"/>
  <c r="B322" i="29"/>
  <c r="C322" i="29" s="1"/>
  <c r="B323" i="29"/>
  <c r="C323" i="29" s="1"/>
  <c r="B324" i="29"/>
  <c r="C324" i="29" s="1"/>
  <c r="B325" i="29"/>
  <c r="C325" i="29" s="1"/>
  <c r="B326" i="29"/>
  <c r="C326" i="29" s="1"/>
  <c r="B327" i="29"/>
  <c r="C327" i="29" s="1"/>
  <c r="B328" i="29"/>
  <c r="C328" i="29" s="1"/>
  <c r="B329" i="29"/>
  <c r="C329" i="29" s="1"/>
  <c r="B330" i="29"/>
  <c r="C330" i="29" s="1"/>
  <c r="B331" i="29"/>
  <c r="C331" i="29" s="1"/>
  <c r="B332" i="29"/>
  <c r="C332" i="29" s="1"/>
  <c r="B333" i="29"/>
  <c r="C333" i="29" s="1"/>
  <c r="B334" i="29"/>
  <c r="C334" i="29" s="1"/>
  <c r="B335" i="29"/>
  <c r="C335" i="29" s="1"/>
  <c r="B336" i="29"/>
  <c r="C336" i="29" s="1"/>
  <c r="B337" i="29"/>
  <c r="C337" i="29" s="1"/>
  <c r="B338" i="29"/>
  <c r="C338" i="29" s="1"/>
  <c r="B339" i="29"/>
  <c r="C339" i="29" s="1"/>
  <c r="B340" i="29"/>
  <c r="C340" i="29" s="1"/>
  <c r="B341" i="29"/>
  <c r="C341" i="29" s="1"/>
  <c r="B342" i="29"/>
  <c r="C342" i="29" s="1"/>
  <c r="B343" i="29"/>
  <c r="C343" i="29" s="1"/>
  <c r="B344" i="29"/>
  <c r="C344" i="29" s="1"/>
  <c r="B345" i="29"/>
  <c r="C345" i="29" s="1"/>
  <c r="B346" i="29"/>
  <c r="C346" i="29" s="1"/>
  <c r="B347" i="29"/>
  <c r="C347" i="29" s="1"/>
  <c r="B348" i="29"/>
  <c r="C348" i="29" s="1"/>
  <c r="B349" i="29"/>
  <c r="C349" i="29" s="1"/>
  <c r="B350" i="29"/>
  <c r="C350" i="29" s="1"/>
  <c r="B351" i="29"/>
  <c r="C351" i="29" s="1"/>
  <c r="B352" i="29"/>
  <c r="C352" i="29" s="1"/>
  <c r="B353" i="29"/>
  <c r="C353" i="29" s="1"/>
  <c r="B354" i="29"/>
  <c r="C354" i="29" s="1"/>
  <c r="B355" i="29"/>
  <c r="C355" i="29" s="1"/>
  <c r="B356" i="29"/>
  <c r="C356" i="29" s="1"/>
  <c r="B357" i="29"/>
  <c r="C357" i="29" s="1"/>
  <c r="B358" i="29"/>
  <c r="C358" i="29" s="1"/>
  <c r="B359" i="29"/>
  <c r="C359" i="29" s="1"/>
  <c r="B360" i="29"/>
  <c r="C360" i="29" s="1"/>
  <c r="B361" i="29"/>
  <c r="C361" i="29" s="1"/>
  <c r="B362" i="29"/>
  <c r="C362" i="29" s="1"/>
  <c r="B363" i="29"/>
  <c r="C363" i="29" s="1"/>
  <c r="B364" i="29"/>
  <c r="C364" i="29" s="1"/>
  <c r="B365" i="29"/>
  <c r="C365" i="29" s="1"/>
  <c r="B366" i="29"/>
  <c r="C366" i="29" s="1"/>
  <c r="B367" i="29"/>
  <c r="C367" i="29" s="1"/>
  <c r="B368" i="29"/>
  <c r="C368" i="29" s="1"/>
  <c r="B369" i="29"/>
  <c r="C369" i="29" s="1"/>
  <c r="B370" i="29"/>
  <c r="C370" i="29" s="1"/>
  <c r="B371" i="29"/>
  <c r="C371" i="29" s="1"/>
  <c r="B372" i="29"/>
  <c r="C372" i="29" s="1"/>
  <c r="B373" i="29"/>
  <c r="C373" i="29" s="1"/>
  <c r="B374" i="29"/>
  <c r="C374" i="29" s="1"/>
  <c r="B375" i="29"/>
  <c r="C375" i="29" s="1"/>
  <c r="B376" i="29"/>
  <c r="C376" i="29" s="1"/>
  <c r="B377" i="29"/>
  <c r="C377" i="29" s="1"/>
  <c r="B378" i="29"/>
  <c r="C378" i="29" s="1"/>
  <c r="B379" i="29"/>
  <c r="C379" i="29" s="1"/>
  <c r="B380" i="29"/>
  <c r="C380" i="29" s="1"/>
  <c r="B381" i="29"/>
  <c r="C381" i="29" s="1"/>
  <c r="B382" i="29"/>
  <c r="C382" i="29" s="1"/>
  <c r="B383" i="29"/>
  <c r="C383" i="29" s="1"/>
  <c r="B384" i="29"/>
  <c r="C384" i="29" s="1"/>
  <c r="B385" i="29"/>
  <c r="C385" i="29" s="1"/>
  <c r="B386" i="29"/>
  <c r="C386" i="29" s="1"/>
  <c r="B387" i="29"/>
  <c r="C387" i="29" s="1"/>
  <c r="B388" i="29"/>
  <c r="C388" i="29" s="1"/>
  <c r="B389" i="29"/>
  <c r="C389" i="29" s="1"/>
  <c r="B390" i="29"/>
  <c r="C390" i="29" s="1"/>
  <c r="B391" i="29"/>
  <c r="C391" i="29" s="1"/>
  <c r="B392" i="29"/>
  <c r="C392" i="29" s="1"/>
  <c r="B393" i="29"/>
  <c r="C393" i="29" s="1"/>
  <c r="B394" i="29"/>
  <c r="C394" i="29" s="1"/>
  <c r="B395" i="29"/>
  <c r="C395" i="29" s="1"/>
  <c r="B396" i="29"/>
  <c r="C396" i="29" s="1"/>
  <c r="B397" i="29"/>
  <c r="C397" i="29" s="1"/>
  <c r="B398" i="29"/>
  <c r="C398" i="29" s="1"/>
  <c r="B399" i="29"/>
  <c r="C399" i="29" s="1"/>
  <c r="B400" i="29"/>
  <c r="C400" i="29" s="1"/>
  <c r="B401" i="29"/>
  <c r="C401" i="29" s="1"/>
  <c r="B402" i="29"/>
  <c r="C402" i="29" s="1"/>
  <c r="B403" i="29"/>
  <c r="C403" i="29" s="1"/>
  <c r="B404" i="29"/>
  <c r="C404" i="29" s="1"/>
  <c r="B405" i="29"/>
  <c r="C405" i="29" s="1"/>
  <c r="B406" i="29"/>
  <c r="C406" i="29" s="1"/>
  <c r="B407" i="29"/>
  <c r="C407" i="29" s="1"/>
  <c r="B408" i="29"/>
  <c r="C408" i="29" s="1"/>
  <c r="B409" i="29"/>
  <c r="C409" i="29" s="1"/>
  <c r="B410" i="29"/>
  <c r="C410" i="29" s="1"/>
  <c r="B411" i="29"/>
  <c r="C411" i="29" s="1"/>
  <c r="B412" i="29"/>
  <c r="C412" i="29" s="1"/>
  <c r="B413" i="29"/>
  <c r="C413" i="29" s="1"/>
  <c r="B414" i="29"/>
  <c r="C414" i="29" s="1"/>
  <c r="B415" i="29"/>
  <c r="C415" i="29" s="1"/>
  <c r="B416" i="29"/>
  <c r="C416" i="29" s="1"/>
  <c r="B417" i="29"/>
  <c r="C417" i="29" s="1"/>
  <c r="B418" i="29"/>
  <c r="C418" i="29" s="1"/>
  <c r="B419" i="29"/>
  <c r="C419" i="29" s="1"/>
  <c r="B420" i="29"/>
  <c r="C420" i="29" s="1"/>
  <c r="B421" i="29"/>
  <c r="C421" i="29" s="1"/>
  <c r="B422" i="29"/>
  <c r="C422" i="29" s="1"/>
  <c r="B423" i="29"/>
  <c r="C423" i="29" s="1"/>
  <c r="B424" i="29"/>
  <c r="C424" i="29" s="1"/>
  <c r="B425" i="29"/>
  <c r="C425" i="29" s="1"/>
  <c r="B426" i="29"/>
  <c r="C426" i="29" s="1"/>
  <c r="B427" i="29"/>
  <c r="C427" i="29" s="1"/>
  <c r="B428" i="29"/>
  <c r="C428" i="29" s="1"/>
  <c r="B429" i="29"/>
  <c r="C429" i="29" s="1"/>
  <c r="B430" i="29"/>
  <c r="C430" i="29" s="1"/>
  <c r="B431" i="29"/>
  <c r="C431" i="29" s="1"/>
  <c r="B432" i="29"/>
  <c r="C432" i="29" s="1"/>
  <c r="B433" i="29"/>
  <c r="C433" i="29" s="1"/>
  <c r="B434" i="29"/>
  <c r="C434" i="29" s="1"/>
  <c r="B435" i="29"/>
  <c r="C435" i="29" s="1"/>
  <c r="B436" i="29"/>
  <c r="C436" i="29" s="1"/>
  <c r="B437" i="29"/>
  <c r="C437" i="29" s="1"/>
  <c r="B438" i="29"/>
  <c r="C438" i="29" s="1"/>
  <c r="B439" i="29"/>
  <c r="C439" i="29" s="1"/>
  <c r="B440" i="29"/>
  <c r="C440" i="29" s="1"/>
  <c r="B441" i="29"/>
  <c r="C441" i="29" s="1"/>
  <c r="B442" i="29"/>
  <c r="C442" i="29" s="1"/>
  <c r="B443" i="29"/>
  <c r="C443" i="29" s="1"/>
  <c r="B444" i="29"/>
  <c r="C444" i="29" s="1"/>
  <c r="B445" i="29"/>
  <c r="C445" i="29" s="1"/>
  <c r="B446" i="29"/>
  <c r="C446" i="29" s="1"/>
  <c r="B447" i="29"/>
  <c r="C447" i="29" s="1"/>
  <c r="B448" i="29"/>
  <c r="C448" i="29" s="1"/>
  <c r="B449" i="29"/>
  <c r="C449" i="29" s="1"/>
  <c r="B450" i="29"/>
  <c r="C450" i="29" s="1"/>
  <c r="B451" i="29"/>
  <c r="C451" i="29" s="1"/>
  <c r="B452" i="29"/>
  <c r="C452" i="29" s="1"/>
  <c r="B453" i="29"/>
  <c r="C453" i="29" s="1"/>
  <c r="B454" i="29"/>
  <c r="C454" i="29" s="1"/>
  <c r="B455" i="29"/>
  <c r="C455" i="29" s="1"/>
  <c r="B456" i="29"/>
  <c r="C456" i="29" s="1"/>
  <c r="B457" i="29"/>
  <c r="C457" i="29" s="1"/>
  <c r="B458" i="29"/>
  <c r="C458" i="29" s="1"/>
  <c r="B459" i="29"/>
  <c r="C459" i="29" s="1"/>
  <c r="B460" i="29"/>
  <c r="C460" i="29" s="1"/>
  <c r="B461" i="29"/>
  <c r="C461" i="29" s="1"/>
  <c r="B462" i="29"/>
  <c r="C462" i="29" s="1"/>
  <c r="B463" i="29"/>
  <c r="C463" i="29" s="1"/>
  <c r="B464" i="29"/>
  <c r="C464" i="29" s="1"/>
  <c r="B465" i="29"/>
  <c r="C465" i="29" s="1"/>
  <c r="B466" i="29"/>
  <c r="C466" i="29" s="1"/>
  <c r="B467" i="29"/>
  <c r="C467" i="29" s="1"/>
  <c r="B468" i="29"/>
  <c r="C468" i="29" s="1"/>
  <c r="B469" i="29"/>
  <c r="C469" i="29" s="1"/>
  <c r="B470" i="29"/>
  <c r="C470" i="29" s="1"/>
  <c r="B471" i="29"/>
  <c r="C471" i="29" s="1"/>
  <c r="B472" i="29"/>
  <c r="C472" i="29" s="1"/>
  <c r="B473" i="29"/>
  <c r="C473" i="29" s="1"/>
  <c r="B474" i="29"/>
  <c r="C474" i="29" s="1"/>
  <c r="B475" i="29"/>
  <c r="C475" i="29" s="1"/>
  <c r="B476" i="29"/>
  <c r="C476" i="29" s="1"/>
  <c r="B477" i="29"/>
  <c r="C477" i="29" s="1"/>
  <c r="B478" i="29"/>
  <c r="C478" i="29" s="1"/>
  <c r="B479" i="29"/>
  <c r="C479" i="29" s="1"/>
  <c r="B480" i="29"/>
  <c r="C480" i="29" s="1"/>
  <c r="B481" i="29"/>
  <c r="C481" i="29" s="1"/>
  <c r="B482" i="29"/>
  <c r="C482" i="29" s="1"/>
  <c r="B483" i="29"/>
  <c r="C483" i="29" s="1"/>
  <c r="B484" i="29"/>
  <c r="C484" i="29" s="1"/>
  <c r="B485" i="29"/>
  <c r="C485" i="29" s="1"/>
  <c r="B486" i="29"/>
  <c r="C486" i="29" s="1"/>
  <c r="B487" i="29"/>
  <c r="C487" i="29" s="1"/>
  <c r="B488" i="29"/>
  <c r="C488" i="29" s="1"/>
  <c r="B489" i="29"/>
  <c r="C489" i="29" s="1"/>
  <c r="B490" i="29"/>
  <c r="C490" i="29" s="1"/>
  <c r="B491" i="29"/>
  <c r="C491" i="29" s="1"/>
  <c r="B492" i="29"/>
  <c r="C492" i="29" s="1"/>
  <c r="B493" i="29"/>
  <c r="C493" i="29" s="1"/>
  <c r="B494" i="29"/>
  <c r="C494" i="29" s="1"/>
  <c r="B495" i="29"/>
  <c r="C495" i="29" s="1"/>
  <c r="B496" i="29"/>
  <c r="C496" i="29" s="1"/>
  <c r="B497" i="29"/>
  <c r="C497" i="29" s="1"/>
  <c r="B498" i="29"/>
  <c r="C498" i="29" s="1"/>
  <c r="B499" i="29"/>
  <c r="C499" i="29" s="1"/>
  <c r="B500" i="29"/>
  <c r="C500" i="29" s="1"/>
  <c r="B501" i="29"/>
  <c r="C501" i="29" s="1"/>
  <c r="B502" i="29"/>
  <c r="C502" i="29" s="1"/>
  <c r="B503" i="29"/>
  <c r="C503" i="29" s="1"/>
  <c r="B504" i="29"/>
  <c r="C504" i="29" s="1"/>
  <c r="B505" i="29"/>
  <c r="C505" i="29" s="1"/>
  <c r="B506" i="29"/>
  <c r="C506" i="29" s="1"/>
  <c r="B507" i="29"/>
  <c r="C507" i="29" s="1"/>
  <c r="B508" i="29"/>
  <c r="C508" i="29" s="1"/>
  <c r="B509" i="29"/>
  <c r="C509" i="29" s="1"/>
  <c r="B510" i="29"/>
  <c r="C510" i="29" s="1"/>
  <c r="B511" i="29"/>
  <c r="C511" i="29" s="1"/>
  <c r="B512" i="29"/>
  <c r="C512" i="29" s="1"/>
  <c r="B513" i="29"/>
  <c r="C513" i="29" s="1"/>
  <c r="B514" i="29"/>
  <c r="C514" i="29" s="1"/>
  <c r="B515" i="29"/>
  <c r="C515" i="29" s="1"/>
  <c r="B516" i="29"/>
  <c r="C516" i="29" s="1"/>
  <c r="B517" i="29"/>
  <c r="C517" i="29" s="1"/>
  <c r="B518" i="29"/>
  <c r="C518" i="29" s="1"/>
  <c r="B519" i="29"/>
  <c r="C519" i="29" s="1"/>
  <c r="B520" i="29"/>
  <c r="C520" i="29" s="1"/>
  <c r="B521" i="29"/>
  <c r="C521" i="29" s="1"/>
  <c r="B522" i="29"/>
  <c r="C522" i="29" s="1"/>
  <c r="B523" i="29"/>
  <c r="C523" i="29" s="1"/>
  <c r="B524" i="29"/>
  <c r="C524" i="29" s="1"/>
  <c r="B525" i="29"/>
  <c r="C525" i="29" s="1"/>
  <c r="B526" i="29"/>
  <c r="C526" i="29" s="1"/>
  <c r="B527" i="29"/>
  <c r="C527" i="29" s="1"/>
  <c r="B528" i="29"/>
  <c r="C528" i="29" s="1"/>
  <c r="B529" i="29"/>
  <c r="C529" i="29" s="1"/>
  <c r="B530" i="29"/>
  <c r="C530" i="29" s="1"/>
  <c r="B531" i="29"/>
  <c r="C531" i="29" s="1"/>
  <c r="B532" i="29"/>
  <c r="C532" i="29" s="1"/>
  <c r="B533" i="29"/>
  <c r="C533" i="29" s="1"/>
  <c r="B534" i="29"/>
  <c r="C534" i="29" s="1"/>
  <c r="B535" i="29"/>
  <c r="C535" i="29" s="1"/>
  <c r="B536" i="29"/>
  <c r="C536" i="29" s="1"/>
  <c r="B537" i="29"/>
  <c r="C537" i="29" s="1"/>
  <c r="B538" i="29"/>
  <c r="C538" i="29" s="1"/>
  <c r="B539" i="29"/>
  <c r="C539" i="29" s="1"/>
  <c r="B540" i="29"/>
  <c r="C540" i="29" s="1"/>
  <c r="B541" i="29"/>
  <c r="C541" i="29" s="1"/>
  <c r="B542" i="29"/>
  <c r="C542" i="29" s="1"/>
  <c r="B543" i="29"/>
  <c r="C543" i="29" s="1"/>
  <c r="B544" i="29"/>
  <c r="C544" i="29" s="1"/>
  <c r="B545" i="29"/>
  <c r="C545" i="29" s="1"/>
  <c r="B546" i="29"/>
  <c r="C546" i="29" s="1"/>
  <c r="B547" i="29"/>
  <c r="C547" i="29" s="1"/>
  <c r="B548" i="29"/>
  <c r="C548" i="29" s="1"/>
  <c r="B549" i="29"/>
  <c r="C549" i="29" s="1"/>
  <c r="B550" i="29"/>
  <c r="C550" i="29" s="1"/>
  <c r="B551" i="29"/>
  <c r="C551" i="29" s="1"/>
  <c r="B552" i="29"/>
  <c r="C552" i="29" s="1"/>
  <c r="B553" i="29"/>
  <c r="C553" i="29" s="1"/>
  <c r="B554" i="29"/>
  <c r="C554" i="29" s="1"/>
  <c r="B555" i="29"/>
  <c r="C555" i="29" s="1"/>
  <c r="B556" i="29"/>
  <c r="C556" i="29" s="1"/>
  <c r="B557" i="29"/>
  <c r="C557" i="29" s="1"/>
  <c r="B558" i="29"/>
  <c r="C558" i="29" s="1"/>
  <c r="B559" i="29"/>
  <c r="C559" i="29" s="1"/>
  <c r="B560" i="29"/>
  <c r="C560" i="29" s="1"/>
  <c r="B561" i="29"/>
  <c r="C561" i="29" s="1"/>
  <c r="B562" i="29"/>
  <c r="C562" i="29" s="1"/>
  <c r="B563" i="29"/>
  <c r="C563" i="29" s="1"/>
  <c r="B564" i="29"/>
  <c r="C564" i="29" s="1"/>
  <c r="B565" i="29"/>
  <c r="C565" i="29" s="1"/>
  <c r="B566" i="29"/>
  <c r="C566" i="29" s="1"/>
  <c r="B567" i="29"/>
  <c r="C567" i="29" s="1"/>
  <c r="B568" i="29"/>
  <c r="C568" i="29" s="1"/>
  <c r="B569" i="29"/>
  <c r="C569" i="29" s="1"/>
  <c r="B570" i="29"/>
  <c r="C570" i="29" s="1"/>
  <c r="B571" i="29"/>
  <c r="C571" i="29" s="1"/>
  <c r="B572" i="29"/>
  <c r="C572" i="29" s="1"/>
  <c r="B573" i="29"/>
  <c r="C573" i="29" s="1"/>
  <c r="B574" i="29"/>
  <c r="C574" i="29" s="1"/>
  <c r="B575" i="29"/>
  <c r="C575" i="29" s="1"/>
  <c r="B576" i="29"/>
  <c r="C576" i="29" s="1"/>
  <c r="B577" i="29"/>
  <c r="C577" i="29" s="1"/>
  <c r="B578" i="29"/>
  <c r="C578" i="29" s="1"/>
  <c r="B579" i="29"/>
  <c r="C579" i="29" s="1"/>
  <c r="B580" i="29"/>
  <c r="C580" i="29" s="1"/>
  <c r="B581" i="29"/>
  <c r="C581" i="29" s="1"/>
  <c r="B582" i="29"/>
  <c r="C582" i="29" s="1"/>
  <c r="B583" i="29"/>
  <c r="C583" i="29" s="1"/>
  <c r="B584" i="29"/>
  <c r="C584" i="29" s="1"/>
  <c r="B585" i="29"/>
  <c r="C585" i="29" s="1"/>
  <c r="B586" i="29"/>
  <c r="C586" i="29" s="1"/>
  <c r="B587" i="29"/>
  <c r="C587" i="29" s="1"/>
  <c r="B588" i="29"/>
  <c r="C588" i="29" s="1"/>
  <c r="B589" i="29"/>
  <c r="C589" i="29" s="1"/>
  <c r="B590" i="29"/>
  <c r="C590" i="29" s="1"/>
  <c r="B591" i="29"/>
  <c r="C591" i="29" s="1"/>
  <c r="B592" i="29"/>
  <c r="C592" i="29" s="1"/>
  <c r="B593" i="29"/>
  <c r="C593" i="29" s="1"/>
  <c r="B594" i="29"/>
  <c r="C594" i="29" s="1"/>
  <c r="B595" i="29"/>
  <c r="C595" i="29" s="1"/>
  <c r="B596" i="29"/>
  <c r="C596" i="29" s="1"/>
  <c r="B597" i="29"/>
  <c r="C597" i="29" s="1"/>
  <c r="B598" i="29"/>
  <c r="C598" i="29" s="1"/>
  <c r="B599" i="29"/>
  <c r="C599" i="29" s="1"/>
  <c r="B600" i="29"/>
  <c r="C600" i="29" s="1"/>
  <c r="B601" i="29"/>
  <c r="C601" i="29" s="1"/>
  <c r="B602" i="29"/>
  <c r="C602" i="29" s="1"/>
  <c r="B603" i="29"/>
  <c r="C603" i="29" s="1"/>
  <c r="B604" i="29"/>
  <c r="C604" i="29" s="1"/>
  <c r="B605" i="29"/>
  <c r="C605" i="29" s="1"/>
  <c r="B606" i="29"/>
  <c r="C606" i="29" s="1"/>
  <c r="B607" i="29"/>
  <c r="C607" i="29" s="1"/>
  <c r="B608" i="29"/>
  <c r="C608" i="29" s="1"/>
  <c r="B609" i="29"/>
  <c r="C609" i="29" s="1"/>
  <c r="B610" i="29"/>
  <c r="C610" i="29" s="1"/>
  <c r="B611" i="29"/>
  <c r="C611" i="29" s="1"/>
  <c r="B612" i="29"/>
  <c r="C612" i="29" s="1"/>
  <c r="B613" i="29"/>
  <c r="C613" i="29" s="1"/>
  <c r="B614" i="29"/>
  <c r="C614" i="29" s="1"/>
  <c r="B615" i="29"/>
  <c r="C615" i="29" s="1"/>
  <c r="B616" i="29"/>
  <c r="C616" i="29" s="1"/>
  <c r="B617" i="29"/>
  <c r="C617" i="29" s="1"/>
  <c r="B618" i="29"/>
  <c r="C618" i="29" s="1"/>
  <c r="B619" i="29"/>
  <c r="C619" i="29" s="1"/>
  <c r="B620" i="29"/>
  <c r="C620" i="29" s="1"/>
  <c r="B621" i="29"/>
  <c r="C621" i="29" s="1"/>
  <c r="B622" i="29"/>
  <c r="C622" i="29" s="1"/>
  <c r="B623" i="29"/>
  <c r="C623" i="29" s="1"/>
  <c r="B624" i="29"/>
  <c r="C624" i="29" s="1"/>
  <c r="B625" i="29"/>
  <c r="C625" i="29" s="1"/>
  <c r="B626" i="29"/>
  <c r="C626" i="29" s="1"/>
  <c r="B627" i="29"/>
  <c r="C627" i="29" s="1"/>
  <c r="B628" i="29"/>
  <c r="C628" i="29" s="1"/>
  <c r="B629" i="29"/>
  <c r="C629" i="29" s="1"/>
  <c r="B630" i="29"/>
  <c r="C630" i="29" s="1"/>
  <c r="B631" i="29"/>
  <c r="C631" i="29" s="1"/>
  <c r="B632" i="29"/>
  <c r="C632" i="29" s="1"/>
  <c r="B633" i="29"/>
  <c r="C633" i="29" s="1"/>
  <c r="B634" i="29"/>
  <c r="C634" i="29" s="1"/>
  <c r="B635" i="29"/>
  <c r="C635" i="29" s="1"/>
  <c r="B636" i="29"/>
  <c r="C636" i="29" s="1"/>
  <c r="B637" i="29"/>
  <c r="C637" i="29" s="1"/>
  <c r="B638" i="29"/>
  <c r="C638" i="29" s="1"/>
  <c r="B639" i="29"/>
  <c r="C639" i="29" s="1"/>
  <c r="B640" i="29"/>
  <c r="C640" i="29" s="1"/>
  <c r="B641" i="29"/>
  <c r="C641" i="29" s="1"/>
  <c r="B642" i="29"/>
  <c r="C642" i="29" s="1"/>
  <c r="B643" i="29"/>
  <c r="C643" i="29" s="1"/>
  <c r="B644" i="29"/>
  <c r="C644" i="29" s="1"/>
  <c r="B645" i="29"/>
  <c r="C645" i="29" s="1"/>
  <c r="B646" i="29"/>
  <c r="C646" i="29" s="1"/>
  <c r="B647" i="29"/>
  <c r="C647" i="29" s="1"/>
  <c r="B648" i="29"/>
  <c r="C648" i="29" s="1"/>
  <c r="B649" i="29"/>
  <c r="C649" i="29" s="1"/>
  <c r="B650" i="29"/>
  <c r="C650" i="29" s="1"/>
  <c r="B651" i="29"/>
  <c r="C651" i="29" s="1"/>
  <c r="B652" i="29"/>
  <c r="C652" i="29" s="1"/>
  <c r="B653" i="29"/>
  <c r="C653" i="29" s="1"/>
  <c r="B654" i="29"/>
  <c r="C654" i="29" s="1"/>
  <c r="B655" i="29"/>
  <c r="C655" i="29" s="1"/>
  <c r="B656" i="29"/>
  <c r="C656" i="29" s="1"/>
  <c r="B657" i="29"/>
  <c r="C657" i="29" s="1"/>
  <c r="B658" i="29"/>
  <c r="C658" i="29" s="1"/>
  <c r="B659" i="29"/>
  <c r="C659" i="29" s="1"/>
  <c r="B660" i="29"/>
  <c r="C660" i="29" s="1"/>
  <c r="B661" i="29"/>
  <c r="C661" i="29" s="1"/>
  <c r="B662" i="29"/>
  <c r="C662" i="29" s="1"/>
  <c r="B663" i="29"/>
  <c r="C663" i="29" s="1"/>
  <c r="B664" i="29"/>
  <c r="C664" i="29" s="1"/>
  <c r="B665" i="29"/>
  <c r="C665" i="29" s="1"/>
  <c r="B666" i="29"/>
  <c r="C666" i="29" s="1"/>
  <c r="B667" i="29"/>
  <c r="C667" i="29" s="1"/>
  <c r="B668" i="29"/>
  <c r="C668" i="29" s="1"/>
  <c r="B669" i="29"/>
  <c r="C669" i="29" s="1"/>
  <c r="B670" i="29"/>
  <c r="C670" i="29" s="1"/>
  <c r="B671" i="29"/>
  <c r="C671" i="29" s="1"/>
  <c r="B672" i="29"/>
  <c r="C672" i="29" s="1"/>
  <c r="B673" i="29"/>
  <c r="C673" i="29" s="1"/>
  <c r="B674" i="29"/>
  <c r="C674" i="29" s="1"/>
  <c r="B675" i="29"/>
  <c r="C675" i="29" s="1"/>
  <c r="B676" i="29"/>
  <c r="C676" i="29" s="1"/>
  <c r="B677" i="29"/>
  <c r="C677" i="29" s="1"/>
  <c r="B678" i="29"/>
  <c r="C678" i="29" s="1"/>
  <c r="B679" i="29"/>
  <c r="C679" i="29" s="1"/>
  <c r="B680" i="29"/>
  <c r="C680" i="29" s="1"/>
  <c r="B681" i="29"/>
  <c r="C681" i="29" s="1"/>
  <c r="B682" i="29"/>
  <c r="C682" i="29" s="1"/>
  <c r="B683" i="29"/>
  <c r="C683" i="29" s="1"/>
  <c r="B684" i="29"/>
  <c r="C684" i="29" s="1"/>
  <c r="B685" i="29"/>
  <c r="C685" i="29" s="1"/>
  <c r="B686" i="29"/>
  <c r="C686" i="29" s="1"/>
  <c r="B687" i="29"/>
  <c r="C687" i="29" s="1"/>
  <c r="B688" i="29"/>
  <c r="C688" i="29" s="1"/>
  <c r="B689" i="29"/>
  <c r="C689" i="29" s="1"/>
  <c r="B690" i="29"/>
  <c r="C690" i="29" s="1"/>
  <c r="B691" i="29"/>
  <c r="C691" i="29" s="1"/>
  <c r="B692" i="29"/>
  <c r="C692" i="29" s="1"/>
  <c r="B693" i="29"/>
  <c r="C693" i="29" s="1"/>
  <c r="B694" i="29"/>
  <c r="C694" i="29" s="1"/>
  <c r="B695" i="29"/>
  <c r="C695" i="29" s="1"/>
  <c r="B696" i="29"/>
  <c r="C696" i="29" s="1"/>
  <c r="B697" i="29"/>
  <c r="C697" i="29" s="1"/>
  <c r="B698" i="29"/>
  <c r="C698" i="29" s="1"/>
  <c r="B699" i="29"/>
  <c r="C699" i="29" s="1"/>
  <c r="B700" i="29"/>
  <c r="C700" i="29" s="1"/>
  <c r="B701" i="29"/>
  <c r="C701" i="29" s="1"/>
  <c r="B702" i="29"/>
  <c r="C702" i="29" s="1"/>
  <c r="B703" i="29"/>
  <c r="C703" i="29" s="1"/>
  <c r="B704" i="29"/>
  <c r="C704" i="29" s="1"/>
  <c r="B705" i="29"/>
  <c r="C705" i="29" s="1"/>
  <c r="B706" i="29"/>
  <c r="C706" i="29" s="1"/>
  <c r="B707" i="29"/>
  <c r="C707" i="29" s="1"/>
  <c r="B708" i="29"/>
  <c r="C708" i="29" s="1"/>
  <c r="B709" i="29"/>
  <c r="C709" i="29" s="1"/>
  <c r="B710" i="29"/>
  <c r="C710" i="29" s="1"/>
  <c r="B711" i="29"/>
  <c r="C711" i="29" s="1"/>
  <c r="B712" i="29"/>
  <c r="C712" i="29" s="1"/>
  <c r="B713" i="29"/>
  <c r="C713" i="29" s="1"/>
  <c r="B714" i="29"/>
  <c r="C714" i="29" s="1"/>
  <c r="B715" i="29"/>
  <c r="C715" i="29" s="1"/>
  <c r="B716" i="29"/>
  <c r="C716" i="29" s="1"/>
  <c r="B717" i="29"/>
  <c r="C717" i="29" s="1"/>
  <c r="B718" i="29"/>
  <c r="C718" i="29" s="1"/>
  <c r="B719" i="29"/>
  <c r="C719" i="29" s="1"/>
  <c r="B720" i="29"/>
  <c r="C720" i="29" s="1"/>
  <c r="B721" i="29"/>
  <c r="C721" i="29" s="1"/>
  <c r="B722" i="29"/>
  <c r="C722" i="29" s="1"/>
  <c r="B723" i="29"/>
  <c r="C723" i="29" s="1"/>
  <c r="B724" i="29"/>
  <c r="C724" i="29" s="1"/>
  <c r="B725" i="29"/>
  <c r="C725" i="29" s="1"/>
  <c r="B726" i="29"/>
  <c r="C726" i="29" s="1"/>
  <c r="B727" i="29"/>
  <c r="C727" i="29" s="1"/>
  <c r="B728" i="29"/>
  <c r="C728" i="29" s="1"/>
  <c r="B729" i="29"/>
  <c r="C729" i="29" s="1"/>
  <c r="B730" i="29"/>
  <c r="C730" i="29" s="1"/>
  <c r="B731" i="29"/>
  <c r="C731" i="29" s="1"/>
  <c r="B732" i="29"/>
  <c r="C732" i="29" s="1"/>
  <c r="B733" i="29"/>
  <c r="C733" i="29" s="1"/>
  <c r="B734" i="29"/>
  <c r="C734" i="29" s="1"/>
  <c r="B735" i="29"/>
  <c r="C735" i="29" s="1"/>
  <c r="B736" i="29"/>
  <c r="C736" i="29" s="1"/>
  <c r="B737" i="29"/>
  <c r="C737" i="29" s="1"/>
  <c r="B738" i="29"/>
  <c r="C738" i="29" s="1"/>
  <c r="B739" i="29"/>
  <c r="C739" i="29" s="1"/>
  <c r="B740" i="29"/>
  <c r="C740" i="29" s="1"/>
  <c r="B741" i="29"/>
  <c r="C741" i="29" s="1"/>
  <c r="B742" i="29"/>
  <c r="C742" i="29" s="1"/>
  <c r="B743" i="29"/>
  <c r="C743" i="29" s="1"/>
  <c r="B744" i="29"/>
  <c r="C744" i="29" s="1"/>
  <c r="B745" i="29"/>
  <c r="C745" i="29" s="1"/>
  <c r="B746" i="29"/>
  <c r="C746" i="29" s="1"/>
  <c r="B747" i="29"/>
  <c r="C747" i="29" s="1"/>
  <c r="B748" i="29"/>
  <c r="C748" i="29" s="1"/>
  <c r="B749" i="29"/>
  <c r="C749" i="29" s="1"/>
  <c r="B750" i="29"/>
  <c r="C750" i="29" s="1"/>
  <c r="B751" i="29"/>
  <c r="C751" i="29" s="1"/>
  <c r="B752" i="29"/>
  <c r="C752" i="29" s="1"/>
  <c r="B753" i="29"/>
  <c r="C753" i="29" s="1"/>
  <c r="B754" i="29"/>
  <c r="C754" i="29" s="1"/>
  <c r="B755" i="29"/>
  <c r="C755" i="29" s="1"/>
  <c r="B756" i="29"/>
  <c r="C756" i="29" s="1"/>
  <c r="B757" i="29"/>
  <c r="C757" i="29" s="1"/>
  <c r="B758" i="29"/>
  <c r="C758" i="29" s="1"/>
  <c r="B759" i="29"/>
  <c r="C759" i="29" s="1"/>
  <c r="B760" i="29"/>
  <c r="C760" i="29" s="1"/>
  <c r="B761" i="29"/>
  <c r="C761" i="29" s="1"/>
  <c r="B762" i="29"/>
  <c r="C762" i="29" s="1"/>
  <c r="B763" i="29"/>
  <c r="C763" i="29" s="1"/>
  <c r="B764" i="29"/>
  <c r="C764" i="29" s="1"/>
  <c r="B765" i="29"/>
  <c r="C765" i="29" s="1"/>
  <c r="B766" i="29"/>
  <c r="C766" i="29" s="1"/>
  <c r="B767" i="29"/>
  <c r="C767" i="29" s="1"/>
  <c r="B768" i="29"/>
  <c r="C768" i="29" s="1"/>
  <c r="B769" i="29"/>
  <c r="C769" i="29" s="1"/>
  <c r="B770" i="29"/>
  <c r="C770" i="29" s="1"/>
  <c r="B771" i="29"/>
  <c r="C771" i="29" s="1"/>
  <c r="B772" i="29"/>
  <c r="C772" i="29" s="1"/>
  <c r="B773" i="29"/>
  <c r="C773" i="29" s="1"/>
  <c r="B774" i="29"/>
  <c r="C774" i="29" s="1"/>
  <c r="B775" i="29"/>
  <c r="C775" i="29" s="1"/>
  <c r="B776" i="29"/>
  <c r="C776" i="29" s="1"/>
  <c r="B777" i="29"/>
  <c r="C777" i="29" s="1"/>
  <c r="B778" i="29"/>
  <c r="C778" i="29" s="1"/>
  <c r="B779" i="29"/>
  <c r="C779" i="29" s="1"/>
  <c r="B780" i="29"/>
  <c r="C780" i="29" s="1"/>
  <c r="B781" i="29"/>
  <c r="C781" i="29" s="1"/>
  <c r="B782" i="29"/>
  <c r="C782" i="29" s="1"/>
  <c r="B783" i="29"/>
  <c r="C783" i="29" s="1"/>
  <c r="B784" i="29"/>
  <c r="C784" i="29" s="1"/>
  <c r="B785" i="29"/>
  <c r="C785" i="29" s="1"/>
  <c r="B786" i="29"/>
  <c r="C786" i="29" s="1"/>
  <c r="B787" i="29"/>
  <c r="C787" i="29" s="1"/>
  <c r="B788" i="29"/>
  <c r="C788" i="29" s="1"/>
  <c r="B789" i="29"/>
  <c r="C789" i="29" s="1"/>
  <c r="B790" i="29"/>
  <c r="C790" i="29" s="1"/>
  <c r="B791" i="29"/>
  <c r="C791" i="29" s="1"/>
  <c r="B792" i="29"/>
  <c r="C792" i="29" s="1"/>
  <c r="B793" i="29"/>
  <c r="C793" i="29" s="1"/>
  <c r="B794" i="29"/>
  <c r="C794" i="29" s="1"/>
  <c r="B795" i="29"/>
  <c r="C795" i="29" s="1"/>
  <c r="B796" i="29"/>
  <c r="C796" i="29" s="1"/>
  <c r="B797" i="29"/>
  <c r="C797" i="29" s="1"/>
  <c r="B798" i="29"/>
  <c r="C798" i="29" s="1"/>
  <c r="B799" i="29"/>
  <c r="C799" i="29" s="1"/>
  <c r="B800" i="29"/>
  <c r="C800" i="29" s="1"/>
  <c r="B801" i="29"/>
  <c r="C801" i="29" s="1"/>
  <c r="B802" i="29"/>
  <c r="C802" i="29" s="1"/>
  <c r="B803" i="29"/>
  <c r="C803" i="29" s="1"/>
  <c r="B804" i="29"/>
  <c r="C804" i="29" s="1"/>
  <c r="B805" i="29"/>
  <c r="C805" i="29" s="1"/>
  <c r="B806" i="29"/>
  <c r="C806" i="29" s="1"/>
  <c r="B807" i="29"/>
  <c r="C807" i="29" s="1"/>
  <c r="B808" i="29"/>
  <c r="C808" i="29" s="1"/>
  <c r="B809" i="29"/>
  <c r="C809" i="29" s="1"/>
  <c r="B810" i="29"/>
  <c r="C810" i="29" s="1"/>
  <c r="B811" i="29"/>
  <c r="C811" i="29" s="1"/>
  <c r="B812" i="29"/>
  <c r="C812" i="29" s="1"/>
  <c r="B813" i="29"/>
  <c r="C813" i="29" s="1"/>
  <c r="B814" i="29"/>
  <c r="C814" i="29" s="1"/>
  <c r="B815" i="29"/>
  <c r="C815" i="29" s="1"/>
  <c r="B816" i="29"/>
  <c r="C816" i="29" s="1"/>
  <c r="B817" i="29"/>
  <c r="C817" i="29" s="1"/>
  <c r="B818" i="29"/>
  <c r="C818" i="29" s="1"/>
  <c r="B819" i="29"/>
  <c r="C819" i="29" s="1"/>
  <c r="B820" i="29"/>
  <c r="C820" i="29" s="1"/>
  <c r="B821" i="29"/>
  <c r="C821" i="29" s="1"/>
  <c r="B822" i="29"/>
  <c r="C822" i="29" s="1"/>
  <c r="B823" i="29"/>
  <c r="C823" i="29" s="1"/>
  <c r="B824" i="29"/>
  <c r="C824" i="29" s="1"/>
  <c r="B825" i="29"/>
  <c r="C825" i="29" s="1"/>
  <c r="B826" i="29"/>
  <c r="C826" i="29" s="1"/>
  <c r="B827" i="29"/>
  <c r="C827" i="29" s="1"/>
  <c r="B828" i="29"/>
  <c r="C828" i="29" s="1"/>
  <c r="B829" i="29"/>
  <c r="C829" i="29" s="1"/>
  <c r="B830" i="29"/>
  <c r="C830" i="29" s="1"/>
  <c r="B831" i="29"/>
  <c r="C831" i="29" s="1"/>
  <c r="B832" i="29"/>
  <c r="C832" i="29" s="1"/>
  <c r="B833" i="29"/>
  <c r="C833" i="29" s="1"/>
  <c r="B834" i="29"/>
  <c r="C834" i="29" s="1"/>
  <c r="B835" i="29"/>
  <c r="C835" i="29" s="1"/>
  <c r="B836" i="29"/>
  <c r="C836" i="29" s="1"/>
  <c r="B837" i="29"/>
  <c r="C837" i="29" s="1"/>
  <c r="B838" i="29"/>
  <c r="C838" i="29" s="1"/>
  <c r="B839" i="29"/>
  <c r="C839" i="29" s="1"/>
  <c r="B840" i="29"/>
  <c r="C840" i="29" s="1"/>
  <c r="B841" i="29"/>
  <c r="C841" i="29" s="1"/>
  <c r="B842" i="29"/>
  <c r="C842" i="29" s="1"/>
  <c r="B843" i="29"/>
  <c r="C843" i="29" s="1"/>
  <c r="B844" i="29"/>
  <c r="C844" i="29" s="1"/>
  <c r="B845" i="29"/>
  <c r="C845" i="29" s="1"/>
  <c r="B846" i="29"/>
  <c r="C846" i="29" s="1"/>
  <c r="B847" i="29"/>
  <c r="C847" i="29" s="1"/>
  <c r="B848" i="29"/>
  <c r="C848" i="29" s="1"/>
  <c r="B849" i="29"/>
  <c r="C849" i="29" s="1"/>
  <c r="B850" i="29"/>
  <c r="C850" i="29" s="1"/>
  <c r="B851" i="29"/>
  <c r="C851" i="29" s="1"/>
  <c r="B852" i="29"/>
  <c r="C852" i="29" s="1"/>
  <c r="B853" i="29"/>
  <c r="C853" i="29" s="1"/>
  <c r="B854" i="29"/>
  <c r="C854" i="29" s="1"/>
  <c r="B855" i="29"/>
  <c r="C855" i="29" s="1"/>
  <c r="B856" i="29"/>
  <c r="C856" i="29" s="1"/>
  <c r="B857" i="29"/>
  <c r="C857" i="29" s="1"/>
  <c r="B858" i="29"/>
  <c r="C858" i="29" s="1"/>
  <c r="B859" i="29"/>
  <c r="C859" i="29" s="1"/>
  <c r="B860" i="29"/>
  <c r="C860" i="29" s="1"/>
  <c r="B861" i="29"/>
  <c r="C861" i="29" s="1"/>
  <c r="B862" i="29"/>
  <c r="C862" i="29" s="1"/>
  <c r="B863" i="29"/>
  <c r="C863" i="29" s="1"/>
  <c r="B864" i="29"/>
  <c r="C864" i="29" s="1"/>
  <c r="B865" i="29"/>
  <c r="C865" i="29" s="1"/>
  <c r="B866" i="29"/>
  <c r="C866" i="29" s="1"/>
  <c r="B867" i="29"/>
  <c r="C867" i="29" s="1"/>
  <c r="B868" i="29"/>
  <c r="C868" i="29" s="1"/>
  <c r="B869" i="29"/>
  <c r="C869" i="29" s="1"/>
  <c r="B870" i="29"/>
  <c r="C870" i="29" s="1"/>
  <c r="B871" i="29"/>
  <c r="C871" i="29" s="1"/>
  <c r="B872" i="29"/>
  <c r="C872" i="29" s="1"/>
  <c r="B873" i="29"/>
  <c r="C873" i="29" s="1"/>
  <c r="B874" i="29"/>
  <c r="C874" i="29" s="1"/>
  <c r="B875" i="29"/>
  <c r="C875" i="29" s="1"/>
  <c r="B876" i="29"/>
  <c r="C876" i="29" s="1"/>
  <c r="B877" i="29"/>
  <c r="C877" i="29" s="1"/>
  <c r="B878" i="29"/>
  <c r="C878" i="29" s="1"/>
  <c r="B879" i="29"/>
  <c r="C879" i="29" s="1"/>
  <c r="B880" i="29"/>
  <c r="C880" i="29" s="1"/>
  <c r="B881" i="29"/>
  <c r="C881" i="29" s="1"/>
  <c r="B882" i="29"/>
  <c r="C882" i="29" s="1"/>
  <c r="B883" i="29"/>
  <c r="C883" i="29" s="1"/>
  <c r="B884" i="29"/>
  <c r="C884" i="29" s="1"/>
  <c r="B885" i="29"/>
  <c r="C885" i="29" s="1"/>
  <c r="B886" i="29"/>
  <c r="C886" i="29" s="1"/>
  <c r="B887" i="29"/>
  <c r="C887" i="29" s="1"/>
  <c r="B888" i="29"/>
  <c r="C888" i="29" s="1"/>
  <c r="B889" i="29"/>
  <c r="C889" i="29" s="1"/>
  <c r="B890" i="29"/>
  <c r="C890" i="29" s="1"/>
  <c r="B891" i="29"/>
  <c r="C891" i="29" s="1"/>
  <c r="B892" i="29"/>
  <c r="C892" i="29" s="1"/>
  <c r="B893" i="29"/>
  <c r="C893" i="29" s="1"/>
  <c r="B894" i="29"/>
  <c r="C894" i="29" s="1"/>
  <c r="B895" i="29"/>
  <c r="C895" i="29" s="1"/>
  <c r="B896" i="29"/>
  <c r="C896" i="29" s="1"/>
  <c r="B897" i="29"/>
  <c r="C897" i="29" s="1"/>
  <c r="B898" i="29"/>
  <c r="C898" i="29" s="1"/>
  <c r="B899" i="29"/>
  <c r="C899" i="29" s="1"/>
  <c r="B900" i="29"/>
  <c r="C900" i="29" s="1"/>
  <c r="B901" i="29"/>
  <c r="C901" i="29" s="1"/>
  <c r="B902" i="29"/>
  <c r="C902" i="29" s="1"/>
  <c r="B903" i="29"/>
  <c r="C903" i="29" s="1"/>
  <c r="B904" i="29"/>
  <c r="C904" i="29" s="1"/>
  <c r="B905" i="29"/>
  <c r="C905" i="29" s="1"/>
  <c r="B906" i="29"/>
  <c r="C906" i="29" s="1"/>
  <c r="B907" i="29"/>
  <c r="C907" i="29" s="1"/>
  <c r="B908" i="29"/>
  <c r="C908" i="29" s="1"/>
  <c r="B909" i="29"/>
  <c r="C909" i="29" s="1"/>
  <c r="B910" i="29"/>
  <c r="C910" i="29" s="1"/>
  <c r="B911" i="29"/>
  <c r="C911" i="29" s="1"/>
  <c r="B912" i="29"/>
  <c r="C912" i="29" s="1"/>
  <c r="B913" i="29"/>
  <c r="C913" i="29" s="1"/>
  <c r="B914" i="29"/>
  <c r="C914" i="29" s="1"/>
  <c r="B915" i="29"/>
  <c r="C915" i="29" s="1"/>
  <c r="B916" i="29"/>
  <c r="C916" i="29" s="1"/>
  <c r="B917" i="29"/>
  <c r="C917" i="29" s="1"/>
  <c r="B918" i="29"/>
  <c r="C918" i="29" s="1"/>
  <c r="B919" i="29"/>
  <c r="C919" i="29" s="1"/>
  <c r="B920" i="29"/>
  <c r="C920" i="29" s="1"/>
  <c r="B921" i="29"/>
  <c r="C921" i="29" s="1"/>
  <c r="B922" i="29"/>
  <c r="C922" i="29" s="1"/>
  <c r="B923" i="29"/>
  <c r="C923" i="29" s="1"/>
  <c r="B924" i="29"/>
  <c r="C924" i="29" s="1"/>
  <c r="B925" i="29"/>
  <c r="C925" i="29" s="1"/>
  <c r="B926" i="29"/>
  <c r="C926" i="29" s="1"/>
  <c r="B927" i="29"/>
  <c r="C927" i="29" s="1"/>
  <c r="B928" i="29"/>
  <c r="C928" i="29" s="1"/>
  <c r="B929" i="29"/>
  <c r="C929" i="29" s="1"/>
  <c r="B930" i="29"/>
  <c r="C930" i="29" s="1"/>
  <c r="B931" i="29"/>
  <c r="C931" i="29" s="1"/>
  <c r="B932" i="29"/>
  <c r="C932" i="29" s="1"/>
  <c r="B933" i="29"/>
  <c r="C933" i="29" s="1"/>
  <c r="B934" i="29"/>
  <c r="C934" i="29" s="1"/>
  <c r="B935" i="29"/>
  <c r="C935" i="29" s="1"/>
  <c r="B936" i="29"/>
  <c r="C936" i="29" s="1"/>
  <c r="B937" i="29"/>
  <c r="C937" i="29" s="1"/>
  <c r="B938" i="29"/>
  <c r="C938" i="29" s="1"/>
  <c r="B939" i="29"/>
  <c r="C939" i="29" s="1"/>
  <c r="B940" i="29"/>
  <c r="C940" i="29" s="1"/>
  <c r="B941" i="29"/>
  <c r="C941" i="29" s="1"/>
  <c r="B942" i="29"/>
  <c r="C942" i="29" s="1"/>
  <c r="B943" i="29"/>
  <c r="C943" i="29" s="1"/>
  <c r="B944" i="29"/>
  <c r="C944" i="29" s="1"/>
  <c r="B945" i="29"/>
  <c r="C945" i="29" s="1"/>
  <c r="B946" i="29"/>
  <c r="C946" i="29" s="1"/>
  <c r="B947" i="29"/>
  <c r="C947" i="29" s="1"/>
  <c r="B948" i="29"/>
  <c r="C948" i="29" s="1"/>
  <c r="B949" i="29"/>
  <c r="C949" i="29" s="1"/>
  <c r="B950" i="29"/>
  <c r="C950" i="29" s="1"/>
  <c r="B951" i="29"/>
  <c r="C951" i="29" s="1"/>
  <c r="B952" i="29"/>
  <c r="C952" i="29" s="1"/>
  <c r="B953" i="29"/>
  <c r="C953" i="29" s="1"/>
  <c r="B954" i="29"/>
  <c r="C954" i="29" s="1"/>
  <c r="B955" i="29"/>
  <c r="C955" i="29" s="1"/>
  <c r="B956" i="29"/>
  <c r="C956" i="29" s="1"/>
  <c r="B957" i="29"/>
  <c r="C957" i="29" s="1"/>
  <c r="B958" i="29"/>
  <c r="C958" i="29" s="1"/>
  <c r="B959" i="29"/>
  <c r="C959" i="29" s="1"/>
  <c r="B960" i="29"/>
  <c r="C960" i="29" s="1"/>
  <c r="B961" i="29"/>
  <c r="C961" i="29" s="1"/>
  <c r="B962" i="29"/>
  <c r="C962" i="29" s="1"/>
  <c r="B963" i="29"/>
  <c r="C963" i="29" s="1"/>
  <c r="B964" i="29"/>
  <c r="C964" i="29" s="1"/>
  <c r="B965" i="29"/>
  <c r="C965" i="29" s="1"/>
  <c r="B966" i="29"/>
  <c r="C966" i="29" s="1"/>
  <c r="B967" i="29"/>
  <c r="C967" i="29" s="1"/>
  <c r="B968" i="29"/>
  <c r="C968" i="29" s="1"/>
  <c r="B969" i="29"/>
  <c r="C969" i="29" s="1"/>
  <c r="B970" i="29"/>
  <c r="C970" i="29" s="1"/>
  <c r="B971" i="29"/>
  <c r="C971" i="29" s="1"/>
  <c r="B972" i="29"/>
  <c r="C972" i="29" s="1"/>
  <c r="B973" i="29"/>
  <c r="C973" i="29" s="1"/>
  <c r="B974" i="29"/>
  <c r="C974" i="29" s="1"/>
  <c r="B975" i="29"/>
  <c r="C975" i="29" s="1"/>
  <c r="B976" i="29"/>
  <c r="C976" i="29" s="1"/>
  <c r="B977" i="29"/>
  <c r="C977" i="29" s="1"/>
  <c r="B978" i="29"/>
  <c r="C978" i="29" s="1"/>
  <c r="B979" i="29"/>
  <c r="C979" i="29" s="1"/>
  <c r="B980" i="29"/>
  <c r="C980" i="29" s="1"/>
  <c r="B981" i="29"/>
  <c r="C981" i="29" s="1"/>
  <c r="B982" i="29"/>
  <c r="C982" i="29" s="1"/>
  <c r="B983" i="29"/>
  <c r="C983" i="29" s="1"/>
  <c r="B984" i="29"/>
  <c r="C984" i="29" s="1"/>
  <c r="B985" i="29"/>
  <c r="C985" i="29" s="1"/>
  <c r="B986" i="29"/>
  <c r="C986" i="29" s="1"/>
  <c r="B987" i="29"/>
  <c r="C987" i="29" s="1"/>
  <c r="B988" i="29"/>
  <c r="C988" i="29" s="1"/>
  <c r="B989" i="29"/>
  <c r="C989" i="29" s="1"/>
  <c r="B990" i="29"/>
  <c r="C990" i="29" s="1"/>
  <c r="B991" i="29"/>
  <c r="C991" i="29" s="1"/>
  <c r="B992" i="29"/>
  <c r="C992" i="29" s="1"/>
  <c r="B993" i="29"/>
  <c r="C993" i="29" s="1"/>
  <c r="B994" i="29"/>
  <c r="C994" i="29" s="1"/>
  <c r="B995" i="29"/>
  <c r="C995" i="29" s="1"/>
  <c r="B996" i="29"/>
  <c r="C996" i="29" s="1"/>
  <c r="B997" i="29"/>
  <c r="C997" i="29" s="1"/>
  <c r="B998" i="29"/>
  <c r="C998" i="29" s="1"/>
  <c r="B999" i="29"/>
  <c r="C999" i="29" s="1"/>
  <c r="B1000" i="29"/>
  <c r="C1000" i="29" s="1"/>
  <c r="B1001" i="29"/>
  <c r="C1001" i="29" s="1"/>
  <c r="B1002" i="29"/>
  <c r="C1002" i="29" s="1"/>
  <c r="B1003" i="29"/>
  <c r="C1003" i="29" s="1"/>
  <c r="B1004" i="29"/>
  <c r="C1004" i="29" s="1"/>
  <c r="B1005" i="29"/>
  <c r="C1005" i="29" s="1"/>
  <c r="B7" i="29"/>
  <c r="C7" i="29" s="1"/>
  <c r="Q18" i="33" l="1"/>
  <c r="Q19" i="33" s="1"/>
  <c r="P14" i="33"/>
  <c r="B24" i="23"/>
  <c r="C24" i="23"/>
  <c r="B25" i="23"/>
  <c r="C25" i="23"/>
  <c r="B26" i="23"/>
  <c r="C26" i="23"/>
  <c r="R26" i="23" s="1"/>
  <c r="S26" i="23" s="1"/>
  <c r="L26" i="23"/>
  <c r="M26" i="23" s="1"/>
  <c r="B27" i="23"/>
  <c r="C27" i="23"/>
  <c r="L27" i="23" s="1"/>
  <c r="M27" i="23" s="1"/>
  <c r="B28" i="23"/>
  <c r="C28" i="23"/>
  <c r="R28" i="23" s="1"/>
  <c r="S28" i="23" s="1"/>
  <c r="Z28" i="23"/>
  <c r="AA28" i="23" s="1"/>
  <c r="B29" i="23"/>
  <c r="C29" i="23"/>
  <c r="B30" i="23"/>
  <c r="C30" i="23"/>
  <c r="B31" i="23"/>
  <c r="C31" i="23"/>
  <c r="B32" i="23"/>
  <c r="C32" i="23"/>
  <c r="L32" i="23" s="1"/>
  <c r="M32" i="23" s="1"/>
  <c r="B33" i="23"/>
  <c r="C33" i="23"/>
  <c r="B34" i="23"/>
  <c r="C34" i="23"/>
  <c r="R34" i="23" s="1"/>
  <c r="S34" i="23" s="1"/>
  <c r="B35" i="23"/>
  <c r="C35" i="23"/>
  <c r="B36" i="23"/>
  <c r="C36" i="23"/>
  <c r="R36" i="23" s="1"/>
  <c r="S36" i="23" s="1"/>
  <c r="B37" i="23"/>
  <c r="C37" i="23"/>
  <c r="B38" i="23"/>
  <c r="C38" i="23"/>
  <c r="B39" i="23"/>
  <c r="C39" i="23"/>
  <c r="B40" i="23"/>
  <c r="C40" i="23"/>
  <c r="B41" i="23"/>
  <c r="C41" i="23"/>
  <c r="B42" i="23"/>
  <c r="C42" i="23"/>
  <c r="L42" i="23" s="1"/>
  <c r="M42" i="23" s="1"/>
  <c r="B43" i="23"/>
  <c r="C43" i="23"/>
  <c r="E43" i="23" s="1"/>
  <c r="B44" i="23"/>
  <c r="C44" i="23"/>
  <c r="B45" i="23"/>
  <c r="C45" i="23"/>
  <c r="L45" i="23" s="1"/>
  <c r="M45" i="23" s="1"/>
  <c r="B46" i="23"/>
  <c r="C46" i="23"/>
  <c r="B47" i="23"/>
  <c r="C47" i="23"/>
  <c r="B48" i="23"/>
  <c r="C48" i="23"/>
  <c r="G48" i="23" s="1"/>
  <c r="H48" i="23" s="1"/>
  <c r="B49" i="23"/>
  <c r="C49" i="23"/>
  <c r="E49" i="23" s="1"/>
  <c r="B50" i="23"/>
  <c r="C50" i="23"/>
  <c r="I50" i="23" s="1"/>
  <c r="J50" i="23" s="1"/>
  <c r="B51" i="23"/>
  <c r="C51" i="23"/>
  <c r="B52" i="23"/>
  <c r="C52" i="23"/>
  <c r="E52" i="23" s="1"/>
  <c r="L52" i="23"/>
  <c r="M52" i="23" s="1"/>
  <c r="B53" i="23"/>
  <c r="C53" i="23"/>
  <c r="E53" i="23" s="1"/>
  <c r="B54" i="23"/>
  <c r="C54" i="23"/>
  <c r="R54" i="23" s="1"/>
  <c r="S54" i="23" s="1"/>
  <c r="B55" i="23"/>
  <c r="C55" i="23"/>
  <c r="L55" i="23"/>
  <c r="M55" i="23" s="1"/>
  <c r="B56" i="23"/>
  <c r="C56" i="23"/>
  <c r="W56" i="23" s="1"/>
  <c r="R56" i="23"/>
  <c r="S56" i="23" s="1"/>
  <c r="B57" i="23"/>
  <c r="C57" i="23"/>
  <c r="B58" i="23"/>
  <c r="C58" i="23"/>
  <c r="G58" i="23" s="1"/>
  <c r="H58" i="23" s="1"/>
  <c r="W58" i="23"/>
  <c r="B59" i="23"/>
  <c r="C59" i="23"/>
  <c r="E59" i="23" s="1"/>
  <c r="B60" i="23"/>
  <c r="C60" i="23"/>
  <c r="B61" i="23"/>
  <c r="C61" i="23"/>
  <c r="B62" i="23"/>
  <c r="C62" i="23"/>
  <c r="G62" i="23" s="1"/>
  <c r="H62" i="23" s="1"/>
  <c r="B63" i="23"/>
  <c r="C63" i="23"/>
  <c r="E63" i="23" s="1"/>
  <c r="B64" i="23"/>
  <c r="C64" i="23"/>
  <c r="E64" i="23" s="1"/>
  <c r="B65" i="23"/>
  <c r="C65" i="23"/>
  <c r="B66" i="23"/>
  <c r="C66" i="23"/>
  <c r="G66" i="23" s="1"/>
  <c r="H66" i="23" s="1"/>
  <c r="B67" i="23"/>
  <c r="C67" i="23"/>
  <c r="B68" i="23"/>
  <c r="C68" i="23"/>
  <c r="R68" i="23" s="1"/>
  <c r="S68" i="23" s="1"/>
  <c r="B69" i="23"/>
  <c r="C69" i="23"/>
  <c r="B70" i="23"/>
  <c r="C70" i="23"/>
  <c r="W70" i="23" s="1"/>
  <c r="B71" i="23"/>
  <c r="C71" i="23"/>
  <c r="B72" i="23"/>
  <c r="C72" i="23"/>
  <c r="B73" i="23"/>
  <c r="C73" i="23"/>
  <c r="L73" i="23" s="1"/>
  <c r="M73" i="23" s="1"/>
  <c r="B74" i="23"/>
  <c r="C74" i="23"/>
  <c r="B75" i="23"/>
  <c r="C75" i="23"/>
  <c r="I75" i="23"/>
  <c r="J75" i="23" s="1"/>
  <c r="B76" i="23"/>
  <c r="C76" i="23"/>
  <c r="B77" i="23"/>
  <c r="C77" i="23"/>
  <c r="I77" i="23" s="1"/>
  <c r="J77" i="23" s="1"/>
  <c r="B78" i="23"/>
  <c r="C78" i="23"/>
  <c r="B79" i="23"/>
  <c r="C79" i="23"/>
  <c r="I79" i="23" s="1"/>
  <c r="J79" i="23" s="1"/>
  <c r="B80" i="23"/>
  <c r="C80" i="23"/>
  <c r="B81" i="23"/>
  <c r="C81" i="23"/>
  <c r="B82" i="23"/>
  <c r="C82" i="23"/>
  <c r="B83" i="23"/>
  <c r="C83" i="23"/>
  <c r="B84" i="23"/>
  <c r="C84" i="23"/>
  <c r="B85" i="23"/>
  <c r="C85" i="23"/>
  <c r="B86" i="23"/>
  <c r="C86" i="23"/>
  <c r="B87" i="23"/>
  <c r="C87" i="23"/>
  <c r="I87" i="23" s="1"/>
  <c r="J87" i="23" s="1"/>
  <c r="B88" i="23"/>
  <c r="C88" i="23"/>
  <c r="B89" i="23"/>
  <c r="C89" i="23"/>
  <c r="G89" i="23" s="1"/>
  <c r="H89" i="23" s="1"/>
  <c r="B90" i="23"/>
  <c r="C90" i="23"/>
  <c r="I90" i="23" s="1"/>
  <c r="J90" i="23" s="1"/>
  <c r="B91" i="23"/>
  <c r="C91" i="23"/>
  <c r="B92" i="23"/>
  <c r="C92" i="23"/>
  <c r="R92" i="23" s="1"/>
  <c r="S92" i="23" s="1"/>
  <c r="B93" i="23"/>
  <c r="C93" i="23"/>
  <c r="B94" i="23"/>
  <c r="C94" i="23"/>
  <c r="W94" i="23" s="1"/>
  <c r="G94" i="23"/>
  <c r="H94" i="23" s="1"/>
  <c r="B95" i="23"/>
  <c r="C95" i="23"/>
  <c r="B96" i="23"/>
  <c r="C96" i="23"/>
  <c r="Z96" i="23" s="1"/>
  <c r="AA96" i="23" s="1"/>
  <c r="B97" i="23"/>
  <c r="C97" i="23"/>
  <c r="E97" i="23" s="1"/>
  <c r="G97" i="23"/>
  <c r="H97" i="23" s="1"/>
  <c r="B98" i="23"/>
  <c r="C98" i="23"/>
  <c r="I98" i="23" s="1"/>
  <c r="J98" i="23" s="1"/>
  <c r="B99" i="23"/>
  <c r="C99" i="23"/>
  <c r="B100" i="23"/>
  <c r="C100" i="23"/>
  <c r="G100" i="23" s="1"/>
  <c r="H100" i="23" s="1"/>
  <c r="I100" i="23"/>
  <c r="J100" i="23" s="1"/>
  <c r="P100" i="23"/>
  <c r="Q100" i="23" s="1"/>
  <c r="B101" i="23"/>
  <c r="C101" i="23"/>
  <c r="P101" i="23" s="1"/>
  <c r="Q101" i="23" s="1"/>
  <c r="B102" i="23"/>
  <c r="C102" i="23"/>
  <c r="B103" i="23"/>
  <c r="C103" i="23"/>
  <c r="G103" i="23" s="1"/>
  <c r="H103" i="23" s="1"/>
  <c r="B104" i="23"/>
  <c r="C104" i="23"/>
  <c r="B105" i="23"/>
  <c r="C105" i="23"/>
  <c r="B106" i="23"/>
  <c r="C106" i="23"/>
  <c r="R106" i="23" s="1"/>
  <c r="S106" i="23" s="1"/>
  <c r="Q20" i="33" l="1"/>
  <c r="Q21" i="33" s="1"/>
  <c r="Q22" i="33" s="1"/>
  <c r="Q23" i="33" s="1"/>
  <c r="Q24" i="33" s="1"/>
  <c r="Q25" i="33" s="1"/>
  <c r="Q26" i="33" s="1"/>
  <c r="Q27" i="33" s="1"/>
  <c r="Q28" i="33" s="1"/>
  <c r="Q29" i="33" s="1"/>
  <c r="Q30" i="33" s="1"/>
  <c r="Q31" i="33" s="1"/>
  <c r="Q32" i="33" s="1"/>
  <c r="Q33" i="33" s="1"/>
  <c r="Q34" i="33" s="1"/>
  <c r="Q35" i="33" s="1"/>
  <c r="Q36" i="33" s="1"/>
  <c r="Q37" i="33" s="1"/>
  <c r="Q38" i="33" s="1"/>
  <c r="Q39" i="33" s="1"/>
  <c r="Q40" i="33" s="1"/>
  <c r="Q41" i="33" s="1"/>
  <c r="Q42" i="33" s="1"/>
  <c r="Q43" i="33" s="1"/>
  <c r="Q44" i="33" s="1"/>
  <c r="Q45" i="33" s="1"/>
  <c r="Q46" i="33" s="1"/>
  <c r="Q47" i="33" s="1"/>
  <c r="Q48" i="33" s="1"/>
  <c r="Q49" i="33" s="1"/>
  <c r="Q50" i="33" s="1"/>
  <c r="Q51" i="33" s="1"/>
  <c r="Q52" i="33" s="1"/>
  <c r="Q53" i="33" s="1"/>
  <c r="Q54" i="33" s="1"/>
  <c r="Q55" i="33" s="1"/>
  <c r="Q56" i="33" s="1"/>
  <c r="Q57" i="33" s="1"/>
  <c r="R58" i="23"/>
  <c r="S58" i="23" s="1"/>
  <c r="I56" i="23"/>
  <c r="J56" i="23" s="1"/>
  <c r="L28" i="23"/>
  <c r="M28" i="23" s="1"/>
  <c r="G56" i="23"/>
  <c r="H56" i="23" s="1"/>
  <c r="E56" i="23"/>
  <c r="L53" i="23"/>
  <c r="M53" i="23" s="1"/>
  <c r="L49" i="23"/>
  <c r="M49" i="23" s="1"/>
  <c r="Z56" i="23"/>
  <c r="AA56" i="23" s="1"/>
  <c r="W89" i="23"/>
  <c r="W62" i="23"/>
  <c r="L87" i="23"/>
  <c r="M87" i="23" s="1"/>
  <c r="R62" i="23"/>
  <c r="S62" i="23" s="1"/>
  <c r="Z52" i="23"/>
  <c r="AA52" i="23" s="1"/>
  <c r="W50" i="23"/>
  <c r="Z48" i="23"/>
  <c r="AA48" i="23" s="1"/>
  <c r="W52" i="23"/>
  <c r="L50" i="23"/>
  <c r="M50" i="23" s="1"/>
  <c r="R32" i="23"/>
  <c r="S32" i="23" s="1"/>
  <c r="W97" i="23"/>
  <c r="L89" i="23"/>
  <c r="M89" i="23" s="1"/>
  <c r="I52" i="23"/>
  <c r="J52" i="23" s="1"/>
  <c r="I106" i="23"/>
  <c r="J106" i="23" s="1"/>
  <c r="L77" i="23"/>
  <c r="M77" i="23" s="1"/>
  <c r="E95" i="23"/>
  <c r="D95" i="23"/>
  <c r="X95" i="23" s="1"/>
  <c r="P95" i="23"/>
  <c r="Q95" i="23" s="1"/>
  <c r="N95" i="23"/>
  <c r="O95" i="23" s="1"/>
  <c r="F95" i="23"/>
  <c r="N104" i="23"/>
  <c r="O104" i="23" s="1"/>
  <c r="D104" i="23"/>
  <c r="F104" i="23"/>
  <c r="P94" i="23"/>
  <c r="Q94" i="23" s="1"/>
  <c r="N94" i="23"/>
  <c r="O94" i="23" s="1"/>
  <c r="D94" i="23"/>
  <c r="X94" i="23" s="1"/>
  <c r="Y94" i="23" s="1"/>
  <c r="F94" i="23"/>
  <c r="W66" i="23"/>
  <c r="N66" i="23"/>
  <c r="O66" i="23" s="1"/>
  <c r="D66" i="23"/>
  <c r="P66" i="23"/>
  <c r="Q66" i="23" s="1"/>
  <c r="F66" i="23"/>
  <c r="P60" i="23"/>
  <c r="Q60" i="23" s="1"/>
  <c r="N60" i="23"/>
  <c r="O60" i="23" s="1"/>
  <c r="D60" i="23"/>
  <c r="X60" i="23" s="1"/>
  <c r="F60" i="23"/>
  <c r="N43" i="23"/>
  <c r="O43" i="23" s="1"/>
  <c r="D43" i="23"/>
  <c r="X43" i="23" s="1"/>
  <c r="P43" i="23"/>
  <c r="Q43" i="23" s="1"/>
  <c r="F43" i="23"/>
  <c r="L40" i="23"/>
  <c r="M40" i="23" s="1"/>
  <c r="N40" i="23"/>
  <c r="O40" i="23" s="1"/>
  <c r="D40" i="23"/>
  <c r="P40" i="23"/>
  <c r="Q40" i="23" s="1"/>
  <c r="F40" i="23"/>
  <c r="N25" i="23"/>
  <c r="O25" i="23" s="1"/>
  <c r="D25" i="23"/>
  <c r="X25" i="23" s="1"/>
  <c r="P25" i="23"/>
  <c r="Q25" i="23" s="1"/>
  <c r="F25" i="23"/>
  <c r="P38" i="23"/>
  <c r="Q38" i="23" s="1"/>
  <c r="N38" i="23"/>
  <c r="O38" i="23" s="1"/>
  <c r="D38" i="23"/>
  <c r="F38" i="23"/>
  <c r="N102" i="23"/>
  <c r="O102" i="23" s="1"/>
  <c r="D102" i="23"/>
  <c r="X102" i="23" s="1"/>
  <c r="F102" i="23"/>
  <c r="N97" i="23"/>
  <c r="O97" i="23" s="1"/>
  <c r="D97" i="23"/>
  <c r="X97" i="23" s="1"/>
  <c r="Y97" i="23" s="1"/>
  <c r="P97" i="23"/>
  <c r="Q97" i="23" s="1"/>
  <c r="F97" i="23"/>
  <c r="Z94" i="23"/>
  <c r="AA94" i="23" s="1"/>
  <c r="I89" i="23"/>
  <c r="J89" i="23" s="1"/>
  <c r="K89" i="23" s="1"/>
  <c r="P84" i="23"/>
  <c r="Q84" i="23" s="1"/>
  <c r="N84" i="23"/>
  <c r="O84" i="23" s="1"/>
  <c r="D84" i="23"/>
  <c r="X84" i="23" s="1"/>
  <c r="F84" i="23"/>
  <c r="N80" i="23"/>
  <c r="O80" i="23" s="1"/>
  <c r="D80" i="23"/>
  <c r="P80" i="23"/>
  <c r="Q80" i="23" s="1"/>
  <c r="F80" i="23"/>
  <c r="I71" i="23"/>
  <c r="J71" i="23" s="1"/>
  <c r="D71" i="23"/>
  <c r="P71" i="23"/>
  <c r="Q71" i="23" s="1"/>
  <c r="N71" i="23"/>
  <c r="O71" i="23" s="1"/>
  <c r="F71" i="23"/>
  <c r="L62" i="23"/>
  <c r="M62" i="23" s="1"/>
  <c r="I58" i="23"/>
  <c r="J58" i="23" s="1"/>
  <c r="E55" i="23"/>
  <c r="D55" i="23"/>
  <c r="X55" i="23" s="1"/>
  <c r="P55" i="23"/>
  <c r="Q55" i="23" s="1"/>
  <c r="N55" i="23"/>
  <c r="O55" i="23" s="1"/>
  <c r="F55" i="23"/>
  <c r="P53" i="23"/>
  <c r="Q53" i="23" s="1"/>
  <c r="N53" i="23"/>
  <c r="O53" i="23" s="1"/>
  <c r="D53" i="23"/>
  <c r="F53" i="23"/>
  <c r="G52" i="23"/>
  <c r="H52" i="23" s="1"/>
  <c r="P37" i="23"/>
  <c r="Q37" i="23" s="1"/>
  <c r="N37" i="23"/>
  <c r="O37" i="23" s="1"/>
  <c r="D37" i="23"/>
  <c r="X37" i="23" s="1"/>
  <c r="F37" i="23"/>
  <c r="N32" i="23"/>
  <c r="O32" i="23" s="1"/>
  <c r="D32" i="23"/>
  <c r="P32" i="23"/>
  <c r="Q32" i="23" s="1"/>
  <c r="T32" i="23" s="1"/>
  <c r="U32" i="23" s="1"/>
  <c r="F32" i="23"/>
  <c r="P29" i="23"/>
  <c r="Q29" i="23" s="1"/>
  <c r="N29" i="23"/>
  <c r="O29" i="23" s="1"/>
  <c r="D29" i="23"/>
  <c r="F29" i="23"/>
  <c r="N99" i="23"/>
  <c r="O99" i="23" s="1"/>
  <c r="D99" i="23"/>
  <c r="X99" i="23" s="1"/>
  <c r="P99" i="23"/>
  <c r="Q99" i="23" s="1"/>
  <c r="F99" i="23"/>
  <c r="I81" i="23"/>
  <c r="J81" i="23" s="1"/>
  <c r="N81" i="23"/>
  <c r="O81" i="23" s="1"/>
  <c r="D81" i="23"/>
  <c r="P81" i="23"/>
  <c r="Q81" i="23" s="1"/>
  <c r="F81" i="23"/>
  <c r="P69" i="23"/>
  <c r="Q69" i="23" s="1"/>
  <c r="N69" i="23"/>
  <c r="O69" i="23" s="1"/>
  <c r="D69" i="23"/>
  <c r="X69" i="23" s="1"/>
  <c r="F69" i="23"/>
  <c r="N35" i="23"/>
  <c r="O35" i="23" s="1"/>
  <c r="D35" i="23"/>
  <c r="X35" i="23" s="1"/>
  <c r="P35" i="23"/>
  <c r="Q35" i="23" s="1"/>
  <c r="F35" i="23"/>
  <c r="N64" i="23"/>
  <c r="O64" i="23" s="1"/>
  <c r="D64" i="23"/>
  <c r="X64" i="23" s="1"/>
  <c r="P64" i="23"/>
  <c r="Q64" i="23" s="1"/>
  <c r="F64" i="23"/>
  <c r="W103" i="23"/>
  <c r="N100" i="23"/>
  <c r="O100" i="23" s="1"/>
  <c r="D100" i="23"/>
  <c r="F100" i="23"/>
  <c r="N98" i="23"/>
  <c r="O98" i="23" s="1"/>
  <c r="D98" i="23"/>
  <c r="X98" i="23" s="1"/>
  <c r="P98" i="23"/>
  <c r="Q98" i="23" s="1"/>
  <c r="F98" i="23"/>
  <c r="D87" i="23"/>
  <c r="X87" i="23" s="1"/>
  <c r="P87" i="23"/>
  <c r="Q87" i="23" s="1"/>
  <c r="N87" i="23"/>
  <c r="O87" i="23" s="1"/>
  <c r="F87" i="23"/>
  <c r="P77" i="23"/>
  <c r="Q77" i="23" s="1"/>
  <c r="N77" i="23"/>
  <c r="O77" i="23" s="1"/>
  <c r="D77" i="23"/>
  <c r="X77" i="23" s="1"/>
  <c r="F77" i="23"/>
  <c r="N74" i="23"/>
  <c r="O74" i="23" s="1"/>
  <c r="D74" i="23"/>
  <c r="P74" i="23"/>
  <c r="Q74" i="23" s="1"/>
  <c r="F74" i="23"/>
  <c r="P68" i="23"/>
  <c r="Q68" i="23" s="1"/>
  <c r="N68" i="23"/>
  <c r="O68" i="23" s="1"/>
  <c r="D68" i="23"/>
  <c r="X68" i="23" s="1"/>
  <c r="F68" i="23"/>
  <c r="N65" i="23"/>
  <c r="O65" i="23" s="1"/>
  <c r="D65" i="23"/>
  <c r="X65" i="23" s="1"/>
  <c r="P65" i="23"/>
  <c r="Q65" i="23" s="1"/>
  <c r="F65" i="23"/>
  <c r="L63" i="23"/>
  <c r="M63" i="23" s="1"/>
  <c r="I62" i="23"/>
  <c r="J62" i="23" s="1"/>
  <c r="K62" i="23" s="1"/>
  <c r="L59" i="23"/>
  <c r="M59" i="23" s="1"/>
  <c r="N50" i="23"/>
  <c r="O50" i="23" s="1"/>
  <c r="D50" i="23"/>
  <c r="X50" i="23" s="1"/>
  <c r="Y50" i="23" s="1"/>
  <c r="P50" i="23"/>
  <c r="Q50" i="23" s="1"/>
  <c r="F50" i="23"/>
  <c r="I48" i="23"/>
  <c r="J48" i="23" s="1"/>
  <c r="N48" i="23"/>
  <c r="O48" i="23" s="1"/>
  <c r="D48" i="23"/>
  <c r="X48" i="23" s="1"/>
  <c r="P48" i="23"/>
  <c r="Q48" i="23" s="1"/>
  <c r="F48" i="23"/>
  <c r="P45" i="23"/>
  <c r="Q45" i="23" s="1"/>
  <c r="N45" i="23"/>
  <c r="O45" i="23" s="1"/>
  <c r="D45" i="23"/>
  <c r="X45" i="23" s="1"/>
  <c r="F45" i="23"/>
  <c r="Z42" i="23"/>
  <c r="AA42" i="23" s="1"/>
  <c r="D39" i="23"/>
  <c r="X39" i="23" s="1"/>
  <c r="P39" i="23"/>
  <c r="Q39" i="23" s="1"/>
  <c r="N39" i="23"/>
  <c r="O39" i="23" s="1"/>
  <c r="F39" i="23"/>
  <c r="L34" i="23"/>
  <c r="M34" i="23" s="1"/>
  <c r="N34" i="23"/>
  <c r="O34" i="23" s="1"/>
  <c r="D34" i="23"/>
  <c r="P34" i="23"/>
  <c r="Q34" i="23" s="1"/>
  <c r="F34" i="23"/>
  <c r="N27" i="23"/>
  <c r="O27" i="23" s="1"/>
  <c r="D27" i="23"/>
  <c r="X27" i="23" s="1"/>
  <c r="P27" i="23"/>
  <c r="Q27" i="23" s="1"/>
  <c r="F27" i="23"/>
  <c r="L24" i="23"/>
  <c r="M24" i="23" s="1"/>
  <c r="N24" i="23"/>
  <c r="O24" i="23" s="1"/>
  <c r="D24" i="23"/>
  <c r="P24" i="23"/>
  <c r="Q24" i="23" s="1"/>
  <c r="F24" i="23"/>
  <c r="P93" i="23"/>
  <c r="Q93" i="23" s="1"/>
  <c r="N93" i="23"/>
  <c r="O93" i="23" s="1"/>
  <c r="D93" i="23"/>
  <c r="X93" i="23" s="1"/>
  <c r="F93" i="23"/>
  <c r="N89" i="23"/>
  <c r="O89" i="23" s="1"/>
  <c r="D89" i="23"/>
  <c r="X89" i="23" s="1"/>
  <c r="Y89" i="23" s="1"/>
  <c r="P89" i="23"/>
  <c r="Q89" i="23" s="1"/>
  <c r="F89" i="23"/>
  <c r="N83" i="23"/>
  <c r="O83" i="23" s="1"/>
  <c r="D83" i="23"/>
  <c r="X83" i="23" s="1"/>
  <c r="P83" i="23"/>
  <c r="Q83" i="23" s="1"/>
  <c r="F83" i="23"/>
  <c r="N58" i="23"/>
  <c r="O58" i="23" s="1"/>
  <c r="D58" i="23"/>
  <c r="X58" i="23" s="1"/>
  <c r="Y58" i="23" s="1"/>
  <c r="P58" i="23"/>
  <c r="Q58" i="23" s="1"/>
  <c r="T58" i="23" s="1"/>
  <c r="F58" i="23"/>
  <c r="W54" i="23"/>
  <c r="P52" i="23"/>
  <c r="Q52" i="23" s="1"/>
  <c r="N52" i="23"/>
  <c r="O52" i="23" s="1"/>
  <c r="D52" i="23"/>
  <c r="X52" i="23" s="1"/>
  <c r="F52" i="23"/>
  <c r="N91" i="23"/>
  <c r="O91" i="23" s="1"/>
  <c r="D91" i="23"/>
  <c r="X91" i="23" s="1"/>
  <c r="P91" i="23"/>
  <c r="Q91" i="23" s="1"/>
  <c r="F91" i="23"/>
  <c r="N75" i="23"/>
  <c r="O75" i="23" s="1"/>
  <c r="D75" i="23"/>
  <c r="P75" i="23"/>
  <c r="Q75" i="23" s="1"/>
  <c r="F75" i="23"/>
  <c r="N106" i="23"/>
  <c r="O106" i="23" s="1"/>
  <c r="D106" i="23"/>
  <c r="X106" i="23" s="1"/>
  <c r="F106" i="23"/>
  <c r="L103" i="23"/>
  <c r="M103" i="23" s="1"/>
  <c r="E101" i="23"/>
  <c r="N101" i="23"/>
  <c r="O101" i="23" s="1"/>
  <c r="D101" i="23"/>
  <c r="F101" i="23"/>
  <c r="W99" i="23"/>
  <c r="R94" i="23"/>
  <c r="S94" i="23" s="1"/>
  <c r="N90" i="23"/>
  <c r="O90" i="23" s="1"/>
  <c r="D90" i="23"/>
  <c r="X90" i="23" s="1"/>
  <c r="P90" i="23"/>
  <c r="Q90" i="23" s="1"/>
  <c r="F90" i="23"/>
  <c r="P86" i="23"/>
  <c r="Q86" i="23" s="1"/>
  <c r="N86" i="23"/>
  <c r="O86" i="23" s="1"/>
  <c r="D86" i="23"/>
  <c r="X86" i="23" s="1"/>
  <c r="F86" i="23"/>
  <c r="L79" i="23"/>
  <c r="M79" i="23" s="1"/>
  <c r="D79" i="23"/>
  <c r="P79" i="23"/>
  <c r="Q79" i="23" s="1"/>
  <c r="N79" i="23"/>
  <c r="O79" i="23" s="1"/>
  <c r="F79" i="23"/>
  <c r="P76" i="23"/>
  <c r="Q76" i="23" s="1"/>
  <c r="N76" i="23"/>
  <c r="O76" i="23" s="1"/>
  <c r="D76" i="23"/>
  <c r="F76" i="23"/>
  <c r="I70" i="23"/>
  <c r="J70" i="23" s="1"/>
  <c r="P70" i="23"/>
  <c r="Q70" i="23" s="1"/>
  <c r="N70" i="23"/>
  <c r="O70" i="23" s="1"/>
  <c r="D70" i="23"/>
  <c r="F70" i="23"/>
  <c r="N67" i="23"/>
  <c r="O67" i="23" s="1"/>
  <c r="D67" i="23"/>
  <c r="X67" i="23" s="1"/>
  <c r="P67" i="23"/>
  <c r="Q67" i="23" s="1"/>
  <c r="F67" i="23"/>
  <c r="X63" i="23"/>
  <c r="D63" i="23"/>
  <c r="P63" i="23"/>
  <c r="Q63" i="23" s="1"/>
  <c r="N63" i="23"/>
  <c r="O63" i="23" s="1"/>
  <c r="F63" i="23"/>
  <c r="P62" i="23"/>
  <c r="Q62" i="23" s="1"/>
  <c r="T62" i="23" s="1"/>
  <c r="N62" i="23"/>
  <c r="O62" i="23" s="1"/>
  <c r="D62" i="23"/>
  <c r="X62" i="23" s="1"/>
  <c r="Y62" i="23" s="1"/>
  <c r="F62" i="23"/>
  <c r="N59" i="23"/>
  <c r="O59" i="23" s="1"/>
  <c r="D59" i="23"/>
  <c r="P59" i="23"/>
  <c r="Q59" i="23" s="1"/>
  <c r="F59" i="23"/>
  <c r="D47" i="23"/>
  <c r="X47" i="23" s="1"/>
  <c r="P47" i="23"/>
  <c r="Q47" i="23" s="1"/>
  <c r="N47" i="23"/>
  <c r="O47" i="23" s="1"/>
  <c r="F47" i="23"/>
  <c r="P44" i="23"/>
  <c r="Q44" i="23" s="1"/>
  <c r="N44" i="23"/>
  <c r="O44" i="23" s="1"/>
  <c r="D44" i="23"/>
  <c r="F44" i="23"/>
  <c r="N42" i="23"/>
  <c r="O42" i="23" s="1"/>
  <c r="D42" i="23"/>
  <c r="X42" i="23" s="1"/>
  <c r="P42" i="23"/>
  <c r="Q42" i="23" s="1"/>
  <c r="F42" i="23"/>
  <c r="Z38" i="23"/>
  <c r="AA38" i="23" s="1"/>
  <c r="L36" i="23"/>
  <c r="M36" i="23" s="1"/>
  <c r="P36" i="23"/>
  <c r="Q36" i="23" s="1"/>
  <c r="N36" i="23"/>
  <c r="O36" i="23" s="1"/>
  <c r="D36" i="23"/>
  <c r="X36" i="23" s="1"/>
  <c r="F36" i="23"/>
  <c r="N33" i="23"/>
  <c r="O33" i="23" s="1"/>
  <c r="D33" i="23"/>
  <c r="X33" i="23" s="1"/>
  <c r="P33" i="23"/>
  <c r="Q33" i="23" s="1"/>
  <c r="F33" i="23"/>
  <c r="D31" i="23"/>
  <c r="X31" i="23" s="1"/>
  <c r="P31" i="23"/>
  <c r="Q31" i="23" s="1"/>
  <c r="N31" i="23"/>
  <c r="O31" i="23" s="1"/>
  <c r="F31" i="23"/>
  <c r="X85" i="23"/>
  <c r="P85" i="23"/>
  <c r="Q85" i="23" s="1"/>
  <c r="N85" i="23"/>
  <c r="O85" i="23" s="1"/>
  <c r="D85" i="23"/>
  <c r="F85" i="23"/>
  <c r="N72" i="23"/>
  <c r="O72" i="23" s="1"/>
  <c r="D72" i="23"/>
  <c r="P72" i="23"/>
  <c r="Q72" i="23" s="1"/>
  <c r="F72" i="23"/>
  <c r="L30" i="23"/>
  <c r="M30" i="23" s="1"/>
  <c r="P30" i="23"/>
  <c r="Q30" i="23" s="1"/>
  <c r="N30" i="23"/>
  <c r="O30" i="23" s="1"/>
  <c r="D30" i="23"/>
  <c r="F30" i="23"/>
  <c r="N82" i="23"/>
  <c r="O82" i="23" s="1"/>
  <c r="D82" i="23"/>
  <c r="X82" i="23" s="1"/>
  <c r="P82" i="23"/>
  <c r="Q82" i="23" s="1"/>
  <c r="F82" i="23"/>
  <c r="I73" i="23"/>
  <c r="J73" i="23" s="1"/>
  <c r="N73" i="23"/>
  <c r="O73" i="23" s="1"/>
  <c r="D73" i="23"/>
  <c r="P73" i="23"/>
  <c r="Q73" i="23" s="1"/>
  <c r="F73" i="23"/>
  <c r="W64" i="23"/>
  <c r="N57" i="23"/>
  <c r="O57" i="23" s="1"/>
  <c r="D57" i="23"/>
  <c r="P57" i="23"/>
  <c r="Q57" i="23" s="1"/>
  <c r="F57" i="23"/>
  <c r="P54" i="23"/>
  <c r="Q54" i="23" s="1"/>
  <c r="N54" i="23"/>
  <c r="O54" i="23" s="1"/>
  <c r="T54" i="23" s="1"/>
  <c r="D54" i="23"/>
  <c r="X54" i="23" s="1"/>
  <c r="Y54" i="23" s="1"/>
  <c r="F54" i="23"/>
  <c r="E51" i="23"/>
  <c r="N51" i="23"/>
  <c r="O51" i="23" s="1"/>
  <c r="D51" i="23"/>
  <c r="P51" i="23"/>
  <c r="Q51" i="23" s="1"/>
  <c r="F51" i="23"/>
  <c r="R38" i="23"/>
  <c r="S38" i="23" s="1"/>
  <c r="T38" i="23" s="1"/>
  <c r="D103" i="23"/>
  <c r="X103" i="23" s="1"/>
  <c r="Y103" i="23" s="1"/>
  <c r="N103" i="23"/>
  <c r="O103" i="23" s="1"/>
  <c r="F103" i="23"/>
  <c r="P103" i="23"/>
  <c r="Q103" i="23" s="1"/>
  <c r="G99" i="23"/>
  <c r="H99" i="23" s="1"/>
  <c r="N96" i="23"/>
  <c r="O96" i="23" s="1"/>
  <c r="D96" i="23"/>
  <c r="X96" i="23" s="1"/>
  <c r="P96" i="23"/>
  <c r="Q96" i="23" s="1"/>
  <c r="T96" i="23" s="1"/>
  <c r="F96" i="23"/>
  <c r="L94" i="23"/>
  <c r="M94" i="23" s="1"/>
  <c r="N105" i="23"/>
  <c r="O105" i="23" s="1"/>
  <c r="D105" i="23"/>
  <c r="F105" i="23"/>
  <c r="E103" i="23"/>
  <c r="R100" i="23"/>
  <c r="S100" i="23" s="1"/>
  <c r="T100" i="23" s="1"/>
  <c r="E99" i="23"/>
  <c r="I97" i="23"/>
  <c r="J97" i="23" s="1"/>
  <c r="K97" i="23" s="1"/>
  <c r="I94" i="23"/>
  <c r="J94" i="23" s="1"/>
  <c r="P92" i="23"/>
  <c r="Q92" i="23" s="1"/>
  <c r="N92" i="23"/>
  <c r="O92" i="23" s="1"/>
  <c r="D92" i="23"/>
  <c r="X92" i="23" s="1"/>
  <c r="F92" i="23"/>
  <c r="N88" i="23"/>
  <c r="O88" i="23" s="1"/>
  <c r="D88" i="23"/>
  <c r="X88" i="23" s="1"/>
  <c r="P88" i="23"/>
  <c r="Q88" i="23" s="1"/>
  <c r="F88" i="23"/>
  <c r="I85" i="23"/>
  <c r="J85" i="23" s="1"/>
  <c r="P78" i="23"/>
  <c r="Q78" i="23" s="1"/>
  <c r="N78" i="23"/>
  <c r="O78" i="23" s="1"/>
  <c r="D78" i="23"/>
  <c r="X78" i="23" s="1"/>
  <c r="F78" i="23"/>
  <c r="L75" i="23"/>
  <c r="M75" i="23" s="1"/>
  <c r="R66" i="23"/>
  <c r="S66" i="23" s="1"/>
  <c r="L64" i="23"/>
  <c r="M64" i="23" s="1"/>
  <c r="Z62" i="23"/>
  <c r="AA62" i="23" s="1"/>
  <c r="E61" i="23"/>
  <c r="P61" i="23"/>
  <c r="Q61" i="23" s="1"/>
  <c r="N61" i="23"/>
  <c r="O61" i="23" s="1"/>
  <c r="D61" i="23"/>
  <c r="F61" i="23"/>
  <c r="Z58" i="23"/>
  <c r="AA58" i="23" s="1"/>
  <c r="N56" i="23"/>
  <c r="O56" i="23" s="1"/>
  <c r="D56" i="23"/>
  <c r="X56" i="23" s="1"/>
  <c r="Y56" i="23" s="1"/>
  <c r="P56" i="23"/>
  <c r="Q56" i="23" s="1"/>
  <c r="F56" i="23"/>
  <c r="R52" i="23"/>
  <c r="S52" i="23" s="1"/>
  <c r="N49" i="23"/>
  <c r="O49" i="23" s="1"/>
  <c r="D49" i="23"/>
  <c r="X49" i="23" s="1"/>
  <c r="P49" i="23"/>
  <c r="Q49" i="23" s="1"/>
  <c r="F49" i="23"/>
  <c r="P46" i="23"/>
  <c r="Q46" i="23" s="1"/>
  <c r="N46" i="23"/>
  <c r="O46" i="23" s="1"/>
  <c r="D46" i="23"/>
  <c r="F46" i="23"/>
  <c r="L43" i="23"/>
  <c r="M43" i="23" s="1"/>
  <c r="N41" i="23"/>
  <c r="O41" i="23" s="1"/>
  <c r="D41" i="23"/>
  <c r="X41" i="23" s="1"/>
  <c r="P41" i="23"/>
  <c r="Q41" i="23" s="1"/>
  <c r="F41" i="23"/>
  <c r="L38" i="23"/>
  <c r="M38" i="23" s="1"/>
  <c r="Z32" i="23"/>
  <c r="AA32" i="23" s="1"/>
  <c r="R30" i="23"/>
  <c r="S30" i="23" s="1"/>
  <c r="T30" i="23" s="1"/>
  <c r="P28" i="23"/>
  <c r="Q28" i="23" s="1"/>
  <c r="N28" i="23"/>
  <c r="O28" i="23" s="1"/>
  <c r="D28" i="23"/>
  <c r="X28" i="23" s="1"/>
  <c r="F28" i="23"/>
  <c r="N26" i="23"/>
  <c r="O26" i="23" s="1"/>
  <c r="D26" i="23"/>
  <c r="P26" i="23"/>
  <c r="Q26" i="23" s="1"/>
  <c r="F26" i="23"/>
  <c r="P15" i="33"/>
  <c r="I103" i="23"/>
  <c r="J103" i="23" s="1"/>
  <c r="K103" i="23" s="1"/>
  <c r="Z100" i="23"/>
  <c r="AA100" i="23" s="1"/>
  <c r="X100" i="23"/>
  <c r="G98" i="23"/>
  <c r="H98" i="23" s="1"/>
  <c r="L97" i="23"/>
  <c r="M97" i="23" s="1"/>
  <c r="W96" i="23"/>
  <c r="I92" i="23"/>
  <c r="J92" i="23" s="1"/>
  <c r="L88" i="23"/>
  <c r="M88" i="23" s="1"/>
  <c r="L81" i="23"/>
  <c r="M81" i="23" s="1"/>
  <c r="L68" i="23"/>
  <c r="M68" i="23" s="1"/>
  <c r="I64" i="23"/>
  <c r="J64" i="23" s="1"/>
  <c r="L61" i="23"/>
  <c r="M61" i="23" s="1"/>
  <c r="R60" i="23"/>
  <c r="S60" i="23" s="1"/>
  <c r="E58" i="23"/>
  <c r="L56" i="23"/>
  <c r="M56" i="23" s="1"/>
  <c r="Z50" i="23"/>
  <c r="AA50" i="23" s="1"/>
  <c r="G50" i="23"/>
  <c r="H50" i="23" s="1"/>
  <c r="K50" i="23" s="1"/>
  <c r="L48" i="23"/>
  <c r="M48" i="23" s="1"/>
  <c r="L47" i="23"/>
  <c r="M47" i="23" s="1"/>
  <c r="R42" i="23"/>
  <c r="S42" i="23" s="1"/>
  <c r="E38" i="23"/>
  <c r="X38" i="23"/>
  <c r="Z36" i="23"/>
  <c r="AA36" i="23" s="1"/>
  <c r="L35" i="23"/>
  <c r="M35" i="23" s="1"/>
  <c r="L31" i="23"/>
  <c r="M31" i="23" s="1"/>
  <c r="E27" i="23"/>
  <c r="E26" i="23"/>
  <c r="X26" i="23"/>
  <c r="Z24" i="23"/>
  <c r="AA24" i="23" s="1"/>
  <c r="X57" i="23"/>
  <c r="E41" i="23"/>
  <c r="I101" i="23"/>
  <c r="J101" i="23" s="1"/>
  <c r="X101" i="23"/>
  <c r="R96" i="23"/>
  <c r="S96" i="23" s="1"/>
  <c r="I88" i="23"/>
  <c r="J88" i="23" s="1"/>
  <c r="L85" i="23"/>
  <c r="M85" i="23" s="1"/>
  <c r="G68" i="23"/>
  <c r="H68" i="23" s="1"/>
  <c r="Z64" i="23"/>
  <c r="AA64" i="23" s="1"/>
  <c r="G64" i="23"/>
  <c r="H64" i="23" s="1"/>
  <c r="E50" i="23"/>
  <c r="E47" i="23"/>
  <c r="Z40" i="23"/>
  <c r="AA40" i="23" s="1"/>
  <c r="E35" i="23"/>
  <c r="E34" i="23"/>
  <c r="X34" i="23"/>
  <c r="E31" i="23"/>
  <c r="E30" i="23"/>
  <c r="X30" i="23"/>
  <c r="L95" i="23"/>
  <c r="M95" i="23" s="1"/>
  <c r="W71" i="23"/>
  <c r="L54" i="23"/>
  <c r="M54" i="23" s="1"/>
  <c r="R24" i="23"/>
  <c r="S24" i="23" s="1"/>
  <c r="Z98" i="23"/>
  <c r="AA98" i="23" s="1"/>
  <c r="L96" i="23"/>
  <c r="M96" i="23" s="1"/>
  <c r="I95" i="23"/>
  <c r="J95" i="23" s="1"/>
  <c r="L86" i="23"/>
  <c r="M86" i="23" s="1"/>
  <c r="E81" i="23"/>
  <c r="X81" i="23"/>
  <c r="E79" i="23"/>
  <c r="X79" i="23"/>
  <c r="X61" i="23"/>
  <c r="L60" i="23"/>
  <c r="M60" i="23" s="1"/>
  <c r="I54" i="23"/>
  <c r="J54" i="23" s="1"/>
  <c r="L51" i="23"/>
  <c r="M51" i="23" s="1"/>
  <c r="R50" i="23"/>
  <c r="S50" i="23" s="1"/>
  <c r="E48" i="23"/>
  <c r="E42" i="23"/>
  <c r="R40" i="23"/>
  <c r="S40" i="23" s="1"/>
  <c r="T40" i="23" s="1"/>
  <c r="E28" i="23"/>
  <c r="Z26" i="23"/>
  <c r="AA26" i="23" s="1"/>
  <c r="R104" i="23"/>
  <c r="S104" i="23" s="1"/>
  <c r="X104" i="23"/>
  <c r="W105" i="23"/>
  <c r="X105" i="23"/>
  <c r="Y105" i="23" s="1"/>
  <c r="W98" i="23"/>
  <c r="I96" i="23"/>
  <c r="J96" i="23" s="1"/>
  <c r="G95" i="23"/>
  <c r="H95" i="23" s="1"/>
  <c r="W91" i="23"/>
  <c r="I86" i="23"/>
  <c r="J86" i="23" s="1"/>
  <c r="E77" i="23"/>
  <c r="E75" i="23"/>
  <c r="X75" i="23"/>
  <c r="L71" i="23"/>
  <c r="M71" i="23" s="1"/>
  <c r="Z68" i="23"/>
  <c r="AA68" i="23" s="1"/>
  <c r="Z66" i="23"/>
  <c r="AA66" i="23" s="1"/>
  <c r="X66" i="23"/>
  <c r="Y66" i="23" s="1"/>
  <c r="R64" i="23"/>
  <c r="S64" i="23" s="1"/>
  <c r="E62" i="23"/>
  <c r="I60" i="23"/>
  <c r="J60" i="23" s="1"/>
  <c r="L57" i="23"/>
  <c r="M57" i="23" s="1"/>
  <c r="Z54" i="23"/>
  <c r="AA54" i="23" s="1"/>
  <c r="G54" i="23"/>
  <c r="H54" i="23" s="1"/>
  <c r="X53" i="23"/>
  <c r="W48" i="23"/>
  <c r="L37" i="23"/>
  <c r="M37" i="23" s="1"/>
  <c r="Z34" i="23"/>
  <c r="AA34" i="23" s="1"/>
  <c r="E32" i="23"/>
  <c r="X32" i="23"/>
  <c r="Z30" i="23"/>
  <c r="AA30" i="23" s="1"/>
  <c r="E29" i="23"/>
  <c r="X29" i="23"/>
  <c r="L25" i="23"/>
  <c r="M25" i="23" s="1"/>
  <c r="W60" i="23"/>
  <c r="Z102" i="23"/>
  <c r="AA102" i="23" s="1"/>
  <c r="I99" i="23"/>
  <c r="J99" i="23" s="1"/>
  <c r="R98" i="23"/>
  <c r="S98" i="23" s="1"/>
  <c r="G96" i="23"/>
  <c r="H96" i="23" s="1"/>
  <c r="Z92" i="23"/>
  <c r="AA92" i="23" s="1"/>
  <c r="E73" i="23"/>
  <c r="X73" i="23"/>
  <c r="G70" i="23"/>
  <c r="H70" i="23" s="1"/>
  <c r="K70" i="23" s="1"/>
  <c r="X70" i="23"/>
  <c r="Y70" i="23" s="1"/>
  <c r="E67" i="23"/>
  <c r="Z60" i="23"/>
  <c r="AA60" i="23" s="1"/>
  <c r="G60" i="23"/>
  <c r="H60" i="23" s="1"/>
  <c r="X59" i="23"/>
  <c r="L58" i="23"/>
  <c r="M58" i="23" s="1"/>
  <c r="E57" i="23"/>
  <c r="E54" i="23"/>
  <c r="R48" i="23"/>
  <c r="S48" i="23" s="1"/>
  <c r="Z46" i="23"/>
  <c r="AA46" i="23" s="1"/>
  <c r="X46" i="23"/>
  <c r="E37" i="23"/>
  <c r="E36" i="23"/>
  <c r="E25" i="23"/>
  <c r="E24" i="23"/>
  <c r="X24" i="23"/>
  <c r="G71" i="23"/>
  <c r="H71" i="23" s="1"/>
  <c r="X71" i="23"/>
  <c r="P104" i="23"/>
  <c r="Q104" i="23" s="1"/>
  <c r="L91" i="23"/>
  <c r="M91" i="23" s="1"/>
  <c r="I84" i="23"/>
  <c r="J84" i="23" s="1"/>
  <c r="I80" i="23"/>
  <c r="J80" i="23" s="1"/>
  <c r="X80" i="23"/>
  <c r="L78" i="23"/>
  <c r="M78" i="23" s="1"/>
  <c r="L74" i="23"/>
  <c r="M74" i="23" s="1"/>
  <c r="E71" i="23"/>
  <c r="E60" i="23"/>
  <c r="X51" i="23"/>
  <c r="Z44" i="23"/>
  <c r="AA44" i="23" s="1"/>
  <c r="X44" i="23"/>
  <c r="L41" i="23"/>
  <c r="M41" i="23" s="1"/>
  <c r="E40" i="23"/>
  <c r="X40" i="23"/>
  <c r="K48" i="23"/>
  <c r="K94" i="23"/>
  <c r="K56" i="23"/>
  <c r="E104" i="23"/>
  <c r="G104" i="23"/>
  <c r="H104" i="23" s="1"/>
  <c r="W104" i="23"/>
  <c r="E102" i="23"/>
  <c r="G102" i="23"/>
  <c r="H102" i="23" s="1"/>
  <c r="P102" i="23"/>
  <c r="Q102" i="23" s="1"/>
  <c r="W102" i="23"/>
  <c r="I102" i="23"/>
  <c r="J102" i="23" s="1"/>
  <c r="R93" i="23"/>
  <c r="S93" i="23" s="1"/>
  <c r="Z93" i="23"/>
  <c r="AA93" i="23" s="1"/>
  <c r="W93" i="23"/>
  <c r="E93" i="23"/>
  <c r="G93" i="23"/>
  <c r="H93" i="23" s="1"/>
  <c r="I93" i="23"/>
  <c r="J93" i="23" s="1"/>
  <c r="L93" i="23"/>
  <c r="M93" i="23" s="1"/>
  <c r="Z104" i="23"/>
  <c r="AA104" i="23" s="1"/>
  <c r="K100" i="23"/>
  <c r="G76" i="23"/>
  <c r="H76" i="23" s="1"/>
  <c r="W76" i="23"/>
  <c r="I76" i="23"/>
  <c r="J76" i="23" s="1"/>
  <c r="R76" i="23"/>
  <c r="S76" i="23" s="1"/>
  <c r="Z76" i="23"/>
  <c r="AA76" i="23" s="1"/>
  <c r="E76" i="23"/>
  <c r="L76" i="23"/>
  <c r="M76" i="23" s="1"/>
  <c r="I105" i="23"/>
  <c r="J105" i="23" s="1"/>
  <c r="R105" i="23"/>
  <c r="S105" i="23" s="1"/>
  <c r="Z105" i="23"/>
  <c r="AA105" i="23" s="1"/>
  <c r="L105" i="23"/>
  <c r="M105" i="23" s="1"/>
  <c r="L104" i="23"/>
  <c r="M104" i="23" s="1"/>
  <c r="E106" i="23"/>
  <c r="G106" i="23"/>
  <c r="H106" i="23" s="1"/>
  <c r="K106" i="23" s="1"/>
  <c r="W106" i="23"/>
  <c r="G105" i="23"/>
  <c r="H105" i="23" s="1"/>
  <c r="R102" i="23"/>
  <c r="S102" i="23" s="1"/>
  <c r="K98" i="23"/>
  <c r="P106" i="23"/>
  <c r="Q106" i="23" s="1"/>
  <c r="E105" i="23"/>
  <c r="L102" i="23"/>
  <c r="M102" i="23" s="1"/>
  <c r="G72" i="23"/>
  <c r="H72" i="23" s="1"/>
  <c r="W72" i="23"/>
  <c r="I72" i="23"/>
  <c r="J72" i="23" s="1"/>
  <c r="R72" i="23"/>
  <c r="S72" i="23" s="1"/>
  <c r="Z72" i="23"/>
  <c r="AA72" i="23" s="1"/>
  <c r="E72" i="23"/>
  <c r="L72" i="23"/>
  <c r="M72" i="23" s="1"/>
  <c r="Z106" i="23"/>
  <c r="AA106" i="23" s="1"/>
  <c r="L106" i="23"/>
  <c r="M106" i="23" s="1"/>
  <c r="P105" i="23"/>
  <c r="Q105" i="23" s="1"/>
  <c r="I104" i="23"/>
  <c r="J104" i="23" s="1"/>
  <c r="W101" i="23"/>
  <c r="G101" i="23"/>
  <c r="H101" i="23" s="1"/>
  <c r="E91" i="23"/>
  <c r="R91" i="23"/>
  <c r="S91" i="23" s="1"/>
  <c r="Z91" i="23"/>
  <c r="AA91" i="23" s="1"/>
  <c r="G82" i="23"/>
  <c r="H82" i="23" s="1"/>
  <c r="W82" i="23"/>
  <c r="R82" i="23"/>
  <c r="S82" i="23" s="1"/>
  <c r="Z82" i="23"/>
  <c r="AA82" i="23" s="1"/>
  <c r="E82" i="23"/>
  <c r="L80" i="23"/>
  <c r="M80" i="23" s="1"/>
  <c r="T60" i="23"/>
  <c r="E83" i="23"/>
  <c r="G83" i="23"/>
  <c r="H83" i="23" s="1"/>
  <c r="W83" i="23"/>
  <c r="R83" i="23"/>
  <c r="S83" i="23" s="1"/>
  <c r="Z83" i="23"/>
  <c r="AA83" i="23" s="1"/>
  <c r="I65" i="23"/>
  <c r="J65" i="23" s="1"/>
  <c r="R65" i="23"/>
  <c r="S65" i="23" s="1"/>
  <c r="Z65" i="23"/>
  <c r="AA65" i="23" s="1"/>
  <c r="G65" i="23"/>
  <c r="H65" i="23" s="1"/>
  <c r="W65" i="23"/>
  <c r="L65" i="23"/>
  <c r="M65" i="23" s="1"/>
  <c r="E65" i="23"/>
  <c r="G90" i="23"/>
  <c r="H90" i="23" s="1"/>
  <c r="K90" i="23" s="1"/>
  <c r="W90" i="23"/>
  <c r="R90" i="23"/>
  <c r="S90" i="23" s="1"/>
  <c r="Z90" i="23"/>
  <c r="AA90" i="23" s="1"/>
  <c r="E90" i="23"/>
  <c r="G84" i="23"/>
  <c r="H84" i="23" s="1"/>
  <c r="W84" i="23"/>
  <c r="R84" i="23"/>
  <c r="S84" i="23" s="1"/>
  <c r="Z84" i="23"/>
  <c r="AA84" i="23" s="1"/>
  <c r="E84" i="23"/>
  <c r="X74" i="23"/>
  <c r="I69" i="23"/>
  <c r="J69" i="23" s="1"/>
  <c r="R69" i="23"/>
  <c r="S69" i="23" s="1"/>
  <c r="Z69" i="23"/>
  <c r="AA69" i="23" s="1"/>
  <c r="G69" i="23"/>
  <c r="H69" i="23" s="1"/>
  <c r="W69" i="23"/>
  <c r="E69" i="23"/>
  <c r="L69" i="23"/>
  <c r="M69" i="23" s="1"/>
  <c r="L101" i="23"/>
  <c r="M101" i="23" s="1"/>
  <c r="E85" i="23"/>
  <c r="G85" i="23"/>
  <c r="H85" i="23" s="1"/>
  <c r="K85" i="23" s="1"/>
  <c r="W85" i="23"/>
  <c r="R85" i="23"/>
  <c r="S85" i="23" s="1"/>
  <c r="Z85" i="23"/>
  <c r="AA85" i="23" s="1"/>
  <c r="G80" i="23"/>
  <c r="H80" i="23" s="1"/>
  <c r="K80" i="23" s="1"/>
  <c r="W80" i="23"/>
  <c r="R80" i="23"/>
  <c r="S80" i="23" s="1"/>
  <c r="Z80" i="23"/>
  <c r="AA80" i="23" s="1"/>
  <c r="E80" i="23"/>
  <c r="G78" i="23"/>
  <c r="H78" i="23" s="1"/>
  <c r="W78" i="23"/>
  <c r="I78" i="23"/>
  <c r="J78" i="23" s="1"/>
  <c r="R78" i="23"/>
  <c r="S78" i="23" s="1"/>
  <c r="Z78" i="23"/>
  <c r="AA78" i="23" s="1"/>
  <c r="E78" i="23"/>
  <c r="G74" i="23"/>
  <c r="H74" i="23" s="1"/>
  <c r="W74" i="23"/>
  <c r="I74" i="23"/>
  <c r="J74" i="23" s="1"/>
  <c r="R74" i="23"/>
  <c r="S74" i="23" s="1"/>
  <c r="Z74" i="23"/>
  <c r="AA74" i="23" s="1"/>
  <c r="E74" i="23"/>
  <c r="E100" i="23"/>
  <c r="R99" i="23"/>
  <c r="Z99" i="23"/>
  <c r="AA99" i="23" s="1"/>
  <c r="E98" i="23"/>
  <c r="G92" i="23"/>
  <c r="H92" i="23" s="1"/>
  <c r="W92" i="23"/>
  <c r="E92" i="23"/>
  <c r="T92" i="23"/>
  <c r="I91" i="23"/>
  <c r="J91" i="23" s="1"/>
  <c r="E89" i="23"/>
  <c r="R89" i="23"/>
  <c r="S89" i="23" s="1"/>
  <c r="Z89" i="23"/>
  <c r="AA89" i="23" s="1"/>
  <c r="G86" i="23"/>
  <c r="H86" i="23" s="1"/>
  <c r="W86" i="23"/>
  <c r="R86" i="23"/>
  <c r="S86" i="23" s="1"/>
  <c r="Z86" i="23"/>
  <c r="AA86" i="23" s="1"/>
  <c r="E86" i="23"/>
  <c r="L82" i="23"/>
  <c r="M82" i="23" s="1"/>
  <c r="L100" i="23"/>
  <c r="M100" i="23" s="1"/>
  <c r="Z103" i="23"/>
  <c r="AA103" i="23" s="1"/>
  <c r="R103" i="23"/>
  <c r="Z101" i="23"/>
  <c r="AA101" i="23" s="1"/>
  <c r="R101" i="23"/>
  <c r="L99" i="23"/>
  <c r="M99" i="23" s="1"/>
  <c r="L98" i="23"/>
  <c r="M98" i="23" s="1"/>
  <c r="R97" i="23"/>
  <c r="Z97" i="23"/>
  <c r="AA97" i="23" s="1"/>
  <c r="E96" i="23"/>
  <c r="W95" i="23"/>
  <c r="L90" i="23"/>
  <c r="M90" i="23" s="1"/>
  <c r="E87" i="23"/>
  <c r="G87" i="23"/>
  <c r="H87" i="23" s="1"/>
  <c r="K87" i="23" s="1"/>
  <c r="W87" i="23"/>
  <c r="R87" i="23"/>
  <c r="S87" i="23" s="1"/>
  <c r="Z87" i="23"/>
  <c r="AA87" i="23" s="1"/>
  <c r="L83" i="23"/>
  <c r="M83" i="23" s="1"/>
  <c r="I82" i="23"/>
  <c r="J82" i="23" s="1"/>
  <c r="W100" i="23"/>
  <c r="R95" i="23"/>
  <c r="Z95" i="23"/>
  <c r="AA95" i="23" s="1"/>
  <c r="E94" i="23"/>
  <c r="L92" i="23"/>
  <c r="M92" i="23" s="1"/>
  <c r="G91" i="23"/>
  <c r="H91" i="23" s="1"/>
  <c r="G88" i="23"/>
  <c r="H88" i="23" s="1"/>
  <c r="K88" i="23" s="1"/>
  <c r="W88" i="23"/>
  <c r="R88" i="23"/>
  <c r="S88" i="23" s="1"/>
  <c r="Z88" i="23"/>
  <c r="AA88" i="23" s="1"/>
  <c r="E88" i="23"/>
  <c r="L84" i="23"/>
  <c r="M84" i="23" s="1"/>
  <c r="I83" i="23"/>
  <c r="J83" i="23" s="1"/>
  <c r="X76" i="23"/>
  <c r="Y76" i="23" s="1"/>
  <c r="X72" i="23"/>
  <c r="Y72" i="23" s="1"/>
  <c r="Z81" i="23"/>
  <c r="AA81" i="23" s="1"/>
  <c r="R81" i="23"/>
  <c r="S81" i="23" s="1"/>
  <c r="Z79" i="23"/>
  <c r="AA79" i="23" s="1"/>
  <c r="R79" i="23"/>
  <c r="S79" i="23" s="1"/>
  <c r="Z77" i="23"/>
  <c r="AA77" i="23" s="1"/>
  <c r="R77" i="23"/>
  <c r="S77" i="23" s="1"/>
  <c r="Z75" i="23"/>
  <c r="AA75" i="23" s="1"/>
  <c r="R75" i="23"/>
  <c r="S75" i="23" s="1"/>
  <c r="Z73" i="23"/>
  <c r="AA73" i="23" s="1"/>
  <c r="R73" i="23"/>
  <c r="S73" i="23" s="1"/>
  <c r="L70" i="23"/>
  <c r="M70" i="23" s="1"/>
  <c r="L67" i="23"/>
  <c r="M67" i="23" s="1"/>
  <c r="I63" i="23"/>
  <c r="J63" i="23" s="1"/>
  <c r="R63" i="23"/>
  <c r="S63" i="23" s="1"/>
  <c r="Z63" i="23"/>
  <c r="AA63" i="23" s="1"/>
  <c r="G63" i="23"/>
  <c r="H63" i="23" s="1"/>
  <c r="W63" i="23"/>
  <c r="T56" i="23"/>
  <c r="W81" i="23"/>
  <c r="G81" i="23"/>
  <c r="H81" i="23" s="1"/>
  <c r="W79" i="23"/>
  <c r="G79" i="23"/>
  <c r="H79" i="23" s="1"/>
  <c r="K79" i="23" s="1"/>
  <c r="W77" i="23"/>
  <c r="G77" i="23"/>
  <c r="H77" i="23" s="1"/>
  <c r="K77" i="23" s="1"/>
  <c r="W75" i="23"/>
  <c r="G75" i="23"/>
  <c r="H75" i="23" s="1"/>
  <c r="K75" i="23" s="1"/>
  <c r="W73" i="23"/>
  <c r="G73" i="23"/>
  <c r="H73" i="23" s="1"/>
  <c r="K73" i="23" s="1"/>
  <c r="R71" i="23"/>
  <c r="S71" i="23" s="1"/>
  <c r="Z71" i="23"/>
  <c r="AA71" i="23" s="1"/>
  <c r="E68" i="23"/>
  <c r="K58" i="23"/>
  <c r="R70" i="23"/>
  <c r="S70" i="23" s="1"/>
  <c r="E66" i="23"/>
  <c r="I66" i="23"/>
  <c r="J66" i="23" s="1"/>
  <c r="I67" i="23"/>
  <c r="J67" i="23" s="1"/>
  <c r="R67" i="23"/>
  <c r="S67" i="23" s="1"/>
  <c r="Z67" i="23"/>
  <c r="AA67" i="23" s="1"/>
  <c r="G67" i="23"/>
  <c r="H67" i="23" s="1"/>
  <c r="W67" i="23"/>
  <c r="E70" i="23"/>
  <c r="G39" i="23"/>
  <c r="H39" i="23" s="1"/>
  <c r="W39" i="23"/>
  <c r="I39" i="23"/>
  <c r="J39" i="23" s="1"/>
  <c r="R39" i="23"/>
  <c r="S39" i="23" s="1"/>
  <c r="Z39" i="23"/>
  <c r="AA39" i="23" s="1"/>
  <c r="E39" i="23"/>
  <c r="L39" i="23"/>
  <c r="M39" i="23" s="1"/>
  <c r="Z70" i="23"/>
  <c r="AA70" i="23" s="1"/>
  <c r="W68" i="23"/>
  <c r="I68" i="23"/>
  <c r="J68" i="23" s="1"/>
  <c r="L66" i="23"/>
  <c r="M66" i="23" s="1"/>
  <c r="W61" i="23"/>
  <c r="G61" i="23"/>
  <c r="H61" i="23" s="1"/>
  <c r="W59" i="23"/>
  <c r="G59" i="23"/>
  <c r="H59" i="23" s="1"/>
  <c r="W57" i="23"/>
  <c r="G57" i="23"/>
  <c r="H57" i="23" s="1"/>
  <c r="W55" i="23"/>
  <c r="G55" i="23"/>
  <c r="H55" i="23" s="1"/>
  <c r="W53" i="23"/>
  <c r="G53" i="23"/>
  <c r="H53" i="23" s="1"/>
  <c r="W51" i="23"/>
  <c r="G51" i="23"/>
  <c r="H51" i="23" s="1"/>
  <c r="W49" i="23"/>
  <c r="G49" i="23"/>
  <c r="H49" i="23" s="1"/>
  <c r="G45" i="23"/>
  <c r="H45" i="23" s="1"/>
  <c r="W45" i="23"/>
  <c r="I45" i="23"/>
  <c r="J45" i="23" s="1"/>
  <c r="R45" i="23"/>
  <c r="S45" i="23" s="1"/>
  <c r="Z45" i="23"/>
  <c r="AA45" i="23" s="1"/>
  <c r="L44" i="23"/>
  <c r="M44" i="23" s="1"/>
  <c r="G33" i="23"/>
  <c r="H33" i="23" s="1"/>
  <c r="W33" i="23"/>
  <c r="I33" i="23"/>
  <c r="J33" i="23" s="1"/>
  <c r="R33" i="23"/>
  <c r="S33" i="23" s="1"/>
  <c r="Z33" i="23"/>
  <c r="AA33" i="23" s="1"/>
  <c r="G29" i="23"/>
  <c r="H29" i="23" s="1"/>
  <c r="W29" i="23"/>
  <c r="I29" i="23"/>
  <c r="J29" i="23" s="1"/>
  <c r="R29" i="23"/>
  <c r="S29" i="23" s="1"/>
  <c r="Z29" i="23"/>
  <c r="AA29" i="23" s="1"/>
  <c r="E46" i="23"/>
  <c r="G46" i="23"/>
  <c r="H46" i="23" s="1"/>
  <c r="W46" i="23"/>
  <c r="I46" i="23"/>
  <c r="J46" i="23" s="1"/>
  <c r="G35" i="23"/>
  <c r="H35" i="23" s="1"/>
  <c r="W35" i="23"/>
  <c r="I35" i="23"/>
  <c r="J35" i="23" s="1"/>
  <c r="R35" i="23"/>
  <c r="S35" i="23" s="1"/>
  <c r="Z35" i="23"/>
  <c r="AA35" i="23" s="1"/>
  <c r="E44" i="23"/>
  <c r="G44" i="23"/>
  <c r="H44" i="23" s="1"/>
  <c r="W44" i="23"/>
  <c r="I44" i="23"/>
  <c r="J44" i="23" s="1"/>
  <c r="G41" i="23"/>
  <c r="H41" i="23" s="1"/>
  <c r="W41" i="23"/>
  <c r="I41" i="23"/>
  <c r="J41" i="23" s="1"/>
  <c r="R41" i="23"/>
  <c r="S41" i="23" s="1"/>
  <c r="Z41" i="23"/>
  <c r="AA41" i="23" s="1"/>
  <c r="G25" i="23"/>
  <c r="H25" i="23" s="1"/>
  <c r="W25" i="23"/>
  <c r="I25" i="23"/>
  <c r="J25" i="23" s="1"/>
  <c r="R25" i="23"/>
  <c r="S25" i="23" s="1"/>
  <c r="Z25" i="23"/>
  <c r="AA25" i="23" s="1"/>
  <c r="Z61" i="23"/>
  <c r="AA61" i="23" s="1"/>
  <c r="R61" i="23"/>
  <c r="Z59" i="23"/>
  <c r="AA59" i="23" s="1"/>
  <c r="R59" i="23"/>
  <c r="Z57" i="23"/>
  <c r="AA57" i="23" s="1"/>
  <c r="R57" i="23"/>
  <c r="Z55" i="23"/>
  <c r="AA55" i="23" s="1"/>
  <c r="R55" i="23"/>
  <c r="Z53" i="23"/>
  <c r="AA53" i="23" s="1"/>
  <c r="R53" i="23"/>
  <c r="Z51" i="23"/>
  <c r="AA51" i="23" s="1"/>
  <c r="R51" i="23"/>
  <c r="Z49" i="23"/>
  <c r="AA49" i="23" s="1"/>
  <c r="R49" i="23"/>
  <c r="R46" i="23"/>
  <c r="S46" i="23" s="1"/>
  <c r="L33" i="23"/>
  <c r="M33" i="23" s="1"/>
  <c r="G31" i="23"/>
  <c r="H31" i="23" s="1"/>
  <c r="W31" i="23"/>
  <c r="I31" i="23"/>
  <c r="J31" i="23" s="1"/>
  <c r="R31" i="23"/>
  <c r="S31" i="23" s="1"/>
  <c r="Z31" i="23"/>
  <c r="AA31" i="23" s="1"/>
  <c r="I61" i="23"/>
  <c r="J61" i="23" s="1"/>
  <c r="I59" i="23"/>
  <c r="J59" i="23" s="1"/>
  <c r="I57" i="23"/>
  <c r="J57" i="23" s="1"/>
  <c r="I55" i="23"/>
  <c r="J55" i="23" s="1"/>
  <c r="I53" i="23"/>
  <c r="J53" i="23" s="1"/>
  <c r="I51" i="23"/>
  <c r="J51" i="23" s="1"/>
  <c r="I49" i="23"/>
  <c r="J49" i="23" s="1"/>
  <c r="E45" i="23"/>
  <c r="R44" i="23"/>
  <c r="S44" i="23" s="1"/>
  <c r="G37" i="23"/>
  <c r="H37" i="23" s="1"/>
  <c r="W37" i="23"/>
  <c r="I37" i="23"/>
  <c r="J37" i="23" s="1"/>
  <c r="R37" i="23"/>
  <c r="S37" i="23" s="1"/>
  <c r="Z37" i="23"/>
  <c r="AA37" i="23" s="1"/>
  <c r="E33" i="23"/>
  <c r="G47" i="23"/>
  <c r="H47" i="23" s="1"/>
  <c r="W47" i="23"/>
  <c r="I47" i="23"/>
  <c r="J47" i="23" s="1"/>
  <c r="R47" i="23"/>
  <c r="Z47" i="23"/>
  <c r="AA47" i="23" s="1"/>
  <c r="L46" i="23"/>
  <c r="M46" i="23" s="1"/>
  <c r="G43" i="23"/>
  <c r="H43" i="23" s="1"/>
  <c r="W43" i="23"/>
  <c r="I43" i="23"/>
  <c r="J43" i="23" s="1"/>
  <c r="R43" i="23"/>
  <c r="S43" i="23" s="1"/>
  <c r="Z43" i="23"/>
  <c r="AA43" i="23" s="1"/>
  <c r="L29" i="23"/>
  <c r="M29" i="23" s="1"/>
  <c r="G27" i="23"/>
  <c r="H27" i="23" s="1"/>
  <c r="W27" i="23"/>
  <c r="I27" i="23"/>
  <c r="J27" i="23" s="1"/>
  <c r="R27" i="23"/>
  <c r="S27" i="23" s="1"/>
  <c r="Z27" i="23"/>
  <c r="AA27" i="23" s="1"/>
  <c r="I42" i="23"/>
  <c r="J42" i="23" s="1"/>
  <c r="I40" i="23"/>
  <c r="J40" i="23" s="1"/>
  <c r="I38" i="23"/>
  <c r="J38" i="23" s="1"/>
  <c r="I36" i="23"/>
  <c r="J36" i="23" s="1"/>
  <c r="I34" i="23"/>
  <c r="J34" i="23" s="1"/>
  <c r="I32" i="23"/>
  <c r="J32" i="23" s="1"/>
  <c r="I30" i="23"/>
  <c r="J30" i="23" s="1"/>
  <c r="I28" i="23"/>
  <c r="J28" i="23" s="1"/>
  <c r="I26" i="23"/>
  <c r="J26" i="23" s="1"/>
  <c r="I24" i="23"/>
  <c r="J24" i="23" s="1"/>
  <c r="W42" i="23"/>
  <c r="G42" i="23"/>
  <c r="H42" i="23" s="1"/>
  <c r="W40" i="23"/>
  <c r="G40" i="23"/>
  <c r="H40" i="23" s="1"/>
  <c r="W38" i="23"/>
  <c r="G38" i="23"/>
  <c r="H38" i="23" s="1"/>
  <c r="W36" i="23"/>
  <c r="G36" i="23"/>
  <c r="H36" i="23" s="1"/>
  <c r="W34" i="23"/>
  <c r="G34" i="23"/>
  <c r="H34" i="23" s="1"/>
  <c r="W32" i="23"/>
  <c r="G32" i="23"/>
  <c r="H32" i="23" s="1"/>
  <c r="W30" i="23"/>
  <c r="G30" i="23"/>
  <c r="H30" i="23" s="1"/>
  <c r="W28" i="23"/>
  <c r="G28" i="23"/>
  <c r="H28" i="23" s="1"/>
  <c r="W26" i="23"/>
  <c r="G26" i="23"/>
  <c r="H26" i="23" s="1"/>
  <c r="W24" i="23"/>
  <c r="G24" i="23"/>
  <c r="H24" i="23" s="1"/>
  <c r="T26" i="23"/>
  <c r="U26" i="23" s="1"/>
  <c r="Y52" i="23" l="1"/>
  <c r="K95" i="23"/>
  <c r="T48" i="23"/>
  <c r="T68" i="23"/>
  <c r="U68" i="23" s="1"/>
  <c r="T66" i="23"/>
  <c r="U66" i="23" s="1"/>
  <c r="T28" i="23"/>
  <c r="U28" i="23" s="1"/>
  <c r="K52" i="23"/>
  <c r="Y25" i="23"/>
  <c r="T98" i="23"/>
  <c r="U98" i="23" s="1"/>
  <c r="V98" i="23" s="1"/>
  <c r="Y74" i="23"/>
  <c r="T34" i="23"/>
  <c r="U34" i="23" s="1"/>
  <c r="T42" i="23"/>
  <c r="U42" i="23" s="1"/>
  <c r="Y68" i="23"/>
  <c r="Y95" i="23"/>
  <c r="Y65" i="23"/>
  <c r="U92" i="23"/>
  <c r="K84" i="23"/>
  <c r="Y59" i="23"/>
  <c r="Y104" i="23"/>
  <c r="T52" i="23"/>
  <c r="U52" i="23" s="1"/>
  <c r="Y78" i="23"/>
  <c r="Y43" i="23"/>
  <c r="K60" i="23"/>
  <c r="T94" i="23"/>
  <c r="U94" i="23" s="1"/>
  <c r="V94" i="23" s="1"/>
  <c r="AB94" i="23" s="1"/>
  <c r="AC94" i="23" s="1"/>
  <c r="Y106" i="23"/>
  <c r="Y86" i="23"/>
  <c r="K71" i="23"/>
  <c r="Y39" i="23"/>
  <c r="Y84" i="23"/>
  <c r="Y82" i="23"/>
  <c r="Y33" i="23"/>
  <c r="Y98" i="23"/>
  <c r="S95" i="23"/>
  <c r="T95" i="23" s="1"/>
  <c r="U95" i="23" s="1"/>
  <c r="V95" i="23" s="1"/>
  <c r="Y40" i="23"/>
  <c r="Y29" i="23"/>
  <c r="Y53" i="23"/>
  <c r="Y81" i="23"/>
  <c r="Y55" i="23"/>
  <c r="Y26" i="23"/>
  <c r="Y85" i="23"/>
  <c r="Y83" i="23"/>
  <c r="Y27" i="23"/>
  <c r="Y64" i="23"/>
  <c r="Y69" i="23"/>
  <c r="Y60" i="23"/>
  <c r="U38" i="23"/>
  <c r="Y37" i="23"/>
  <c r="S99" i="23"/>
  <c r="T99" i="23" s="1"/>
  <c r="U99" i="23" s="1"/>
  <c r="Y96" i="23"/>
  <c r="Y71" i="23"/>
  <c r="Y67" i="23"/>
  <c r="Y28" i="23"/>
  <c r="Y101" i="23"/>
  <c r="U48" i="23"/>
  <c r="V48" i="23" s="1"/>
  <c r="Y100" i="23"/>
  <c r="Y46" i="23"/>
  <c r="S47" i="23"/>
  <c r="T47" i="23" s="1"/>
  <c r="U47" i="23" s="1"/>
  <c r="S55" i="23"/>
  <c r="T55" i="23" s="1"/>
  <c r="U55" i="23" s="1"/>
  <c r="K81" i="23"/>
  <c r="S103" i="23"/>
  <c r="T103" i="23" s="1"/>
  <c r="U103" i="23" s="1"/>
  <c r="V103" i="23" s="1"/>
  <c r="AB103" i="23" s="1"/>
  <c r="AC103" i="23" s="1"/>
  <c r="Y44" i="23"/>
  <c r="Y80" i="23"/>
  <c r="Y24" i="23"/>
  <c r="Y32" i="23"/>
  <c r="Y30" i="23"/>
  <c r="Y49" i="23"/>
  <c r="Y92" i="23"/>
  <c r="Y63" i="23"/>
  <c r="S59" i="23"/>
  <c r="T59" i="23" s="1"/>
  <c r="U59" i="23" s="1"/>
  <c r="U54" i="23"/>
  <c r="S61" i="23"/>
  <c r="T61" i="23" s="1"/>
  <c r="U61" i="23" s="1"/>
  <c r="Y91" i="23"/>
  <c r="Y102" i="23"/>
  <c r="Y75" i="23"/>
  <c r="U60" i="23"/>
  <c r="U96" i="23"/>
  <c r="Y41" i="23"/>
  <c r="Y31" i="23"/>
  <c r="Y47" i="23"/>
  <c r="Y87" i="23"/>
  <c r="Y99" i="23"/>
  <c r="Y48" i="23"/>
  <c r="S53" i="23"/>
  <c r="T53" i="23" s="1"/>
  <c r="U53" i="23" s="1"/>
  <c r="S101" i="23"/>
  <c r="T101" i="23" s="1"/>
  <c r="U101" i="23" s="1"/>
  <c r="S49" i="23"/>
  <c r="T49" i="23" s="1"/>
  <c r="U49" i="23" s="1"/>
  <c r="S57" i="23"/>
  <c r="T57" i="23" s="1"/>
  <c r="U57" i="23" s="1"/>
  <c r="U100" i="23"/>
  <c r="V100" i="23" s="1"/>
  <c r="AB100" i="23" s="1"/>
  <c r="AC100" i="23" s="1"/>
  <c r="Y51" i="23"/>
  <c r="Y42" i="23"/>
  <c r="Y61" i="23"/>
  <c r="Y88" i="23"/>
  <c r="Y90" i="23"/>
  <c r="Y35" i="23"/>
  <c r="U62" i="23"/>
  <c r="V62" i="23" s="1"/>
  <c r="AB62" i="23" s="1"/>
  <c r="AC62" i="23" s="1"/>
  <c r="U40" i="23"/>
  <c r="S51" i="23"/>
  <c r="T51" i="23" s="1"/>
  <c r="U51" i="23" s="1"/>
  <c r="S97" i="23"/>
  <c r="T97" i="23" s="1"/>
  <c r="U97" i="23" s="1"/>
  <c r="V97" i="23" s="1"/>
  <c r="AB97" i="23" s="1"/>
  <c r="AC97" i="23" s="1"/>
  <c r="Y36" i="23"/>
  <c r="U58" i="23"/>
  <c r="V58" i="23" s="1"/>
  <c r="AB58" i="23" s="1"/>
  <c r="AC58" i="23" s="1"/>
  <c r="Y73" i="23"/>
  <c r="Y77" i="23"/>
  <c r="Y79" i="23"/>
  <c r="Y34" i="23"/>
  <c r="Y57" i="23"/>
  <c r="Y38" i="23"/>
  <c r="U56" i="23"/>
  <c r="V56" i="23" s="1"/>
  <c r="AB56" i="23" s="1"/>
  <c r="AC56" i="23" s="1"/>
  <c r="U30" i="23"/>
  <c r="Y93" i="23"/>
  <c r="Y45" i="23"/>
  <c r="P16" i="33"/>
  <c r="K32" i="23"/>
  <c r="V32" i="23" s="1"/>
  <c r="K99" i="23"/>
  <c r="K54" i="23"/>
  <c r="K64" i="23"/>
  <c r="K68" i="23"/>
  <c r="K96" i="23"/>
  <c r="K66" i="23"/>
  <c r="K86" i="23"/>
  <c r="K101" i="23"/>
  <c r="T104" i="23"/>
  <c r="U104" i="23" s="1"/>
  <c r="T64" i="23"/>
  <c r="U64" i="23" s="1"/>
  <c r="T69" i="23"/>
  <c r="U69" i="23" s="1"/>
  <c r="T36" i="23"/>
  <c r="U36" i="23" s="1"/>
  <c r="T50" i="23"/>
  <c r="T24" i="23"/>
  <c r="U24" i="23" s="1"/>
  <c r="T45" i="23"/>
  <c r="U45" i="23" s="1"/>
  <c r="K92" i="23"/>
  <c r="T81" i="23"/>
  <c r="T77" i="23"/>
  <c r="K33" i="23"/>
  <c r="K45" i="23"/>
  <c r="K105" i="23"/>
  <c r="K30" i="23"/>
  <c r="K41" i="23"/>
  <c r="K26" i="23"/>
  <c r="K42" i="23"/>
  <c r="K74" i="23"/>
  <c r="K78" i="23"/>
  <c r="K102" i="23"/>
  <c r="K27" i="23"/>
  <c r="K28" i="23"/>
  <c r="K39" i="23"/>
  <c r="K67" i="23"/>
  <c r="K91" i="23"/>
  <c r="K69" i="23"/>
  <c r="T25" i="23"/>
  <c r="U25" i="23" s="1"/>
  <c r="T106" i="23"/>
  <c r="U106" i="23" s="1"/>
  <c r="V106" i="23" s="1"/>
  <c r="T70" i="23"/>
  <c r="T90" i="23"/>
  <c r="U90" i="23" s="1"/>
  <c r="V90" i="23" s="1"/>
  <c r="T41" i="23"/>
  <c r="U41" i="23" s="1"/>
  <c r="T43" i="23"/>
  <c r="U43" i="23" s="1"/>
  <c r="T31" i="23"/>
  <c r="U31" i="23" s="1"/>
  <c r="T67" i="23"/>
  <c r="U67" i="23" s="1"/>
  <c r="T74" i="23"/>
  <c r="U74" i="23" s="1"/>
  <c r="T78" i="23"/>
  <c r="U78" i="23" s="1"/>
  <c r="T71" i="23"/>
  <c r="T63" i="23"/>
  <c r="U63" i="23" s="1"/>
  <c r="T73" i="23"/>
  <c r="T80" i="23"/>
  <c r="T33" i="23"/>
  <c r="U33" i="23" s="1"/>
  <c r="T39" i="23"/>
  <c r="U39" i="23" s="1"/>
  <c r="T82" i="23"/>
  <c r="U82" i="23" s="1"/>
  <c r="T91" i="23"/>
  <c r="U91" i="23" s="1"/>
  <c r="T86" i="23"/>
  <c r="U86" i="23" s="1"/>
  <c r="T93" i="23"/>
  <c r="U93" i="23" s="1"/>
  <c r="T27" i="23"/>
  <c r="U27" i="23" s="1"/>
  <c r="T79" i="23"/>
  <c r="U79" i="23" s="1"/>
  <c r="V79" i="23" s="1"/>
  <c r="T83" i="23"/>
  <c r="U83" i="23" s="1"/>
  <c r="K49" i="23"/>
  <c r="K57" i="23"/>
  <c r="T89" i="23"/>
  <c r="T65" i="23"/>
  <c r="U65" i="23" s="1"/>
  <c r="T102" i="23"/>
  <c r="U102" i="23" s="1"/>
  <c r="K36" i="23"/>
  <c r="T87" i="23"/>
  <c r="T84" i="23"/>
  <c r="U84" i="23" s="1"/>
  <c r="K72" i="23"/>
  <c r="K76" i="23"/>
  <c r="T105" i="23"/>
  <c r="U105" i="23" s="1"/>
  <c r="K43" i="23"/>
  <c r="K47" i="23"/>
  <c r="T37" i="23"/>
  <c r="U37" i="23" s="1"/>
  <c r="K44" i="23"/>
  <c r="K46" i="23"/>
  <c r="K51" i="23"/>
  <c r="K59" i="23"/>
  <c r="T85" i="23"/>
  <c r="T72" i="23"/>
  <c r="U72" i="23" s="1"/>
  <c r="T76" i="23"/>
  <c r="U76" i="23" s="1"/>
  <c r="K38" i="23"/>
  <c r="T35" i="23"/>
  <c r="U35" i="23" s="1"/>
  <c r="T44" i="23"/>
  <c r="U44" i="23" s="1"/>
  <c r="T46" i="23"/>
  <c r="U46" i="23" s="1"/>
  <c r="K29" i="23"/>
  <c r="K63" i="23"/>
  <c r="K65" i="23"/>
  <c r="K82" i="23"/>
  <c r="K104" i="23"/>
  <c r="K55" i="23"/>
  <c r="T29" i="23"/>
  <c r="U29" i="23" s="1"/>
  <c r="K37" i="23"/>
  <c r="K53" i="23"/>
  <c r="K61" i="23"/>
  <c r="T88" i="23"/>
  <c r="U88" i="23" s="1"/>
  <c r="V88" i="23" s="1"/>
  <c r="K93" i="23"/>
  <c r="K34" i="23"/>
  <c r="K24" i="23"/>
  <c r="K40" i="23"/>
  <c r="K31" i="23"/>
  <c r="K25" i="23"/>
  <c r="K35" i="23"/>
  <c r="T75" i="23"/>
  <c r="K83" i="23"/>
  <c r="AB32" i="23" l="1"/>
  <c r="AC32" i="23" s="1"/>
  <c r="AB98" i="23"/>
  <c r="AC98" i="23" s="1"/>
  <c r="V84" i="23"/>
  <c r="V66" i="23"/>
  <c r="V92" i="23"/>
  <c r="V52" i="23"/>
  <c r="AB52" i="23" s="1"/>
  <c r="AC52" i="23" s="1"/>
  <c r="V60" i="23"/>
  <c r="AB60" i="23" s="1"/>
  <c r="AC60" i="23" s="1"/>
  <c r="AB95" i="23"/>
  <c r="AC95" i="23" s="1"/>
  <c r="AD95" i="23" s="1"/>
  <c r="V45" i="23"/>
  <c r="AB45" i="23" s="1"/>
  <c r="AC45" i="23" s="1"/>
  <c r="AB48" i="23"/>
  <c r="AC48" i="23" s="1"/>
  <c r="AD48" i="23" s="1"/>
  <c r="V35" i="23"/>
  <c r="AB35" i="23" s="1"/>
  <c r="AC35" i="23" s="1"/>
  <c r="V82" i="23"/>
  <c r="AB82" i="23" s="1"/>
  <c r="AC82" i="23" s="1"/>
  <c r="V91" i="23"/>
  <c r="V44" i="23"/>
  <c r="AB44" i="23" s="1"/>
  <c r="AC44" i="23" s="1"/>
  <c r="V64" i="23"/>
  <c r="V65" i="23"/>
  <c r="AB65" i="23" s="1"/>
  <c r="AC65" i="23" s="1"/>
  <c r="U73" i="23"/>
  <c r="V73" i="23" s="1"/>
  <c r="AB73" i="23" s="1"/>
  <c r="V67" i="23"/>
  <c r="AB67" i="23" s="1"/>
  <c r="AC67" i="23" s="1"/>
  <c r="V101" i="23"/>
  <c r="AB101" i="23" s="1"/>
  <c r="AC101" i="23" s="1"/>
  <c r="AD101" i="23" s="1"/>
  <c r="V99" i="23"/>
  <c r="U81" i="23"/>
  <c r="V81" i="23" s="1"/>
  <c r="AB81" i="23" s="1"/>
  <c r="V104" i="23"/>
  <c r="V74" i="23"/>
  <c r="AB74" i="23" s="1"/>
  <c r="AC74" i="23" s="1"/>
  <c r="V43" i="23"/>
  <c r="AB43" i="23" s="1"/>
  <c r="AC43" i="23" s="1"/>
  <c r="AB90" i="23"/>
  <c r="AC90" i="23" s="1"/>
  <c r="AD90" i="23" s="1"/>
  <c r="V39" i="23"/>
  <c r="AB39" i="23" s="1"/>
  <c r="AC39" i="23" s="1"/>
  <c r="V33" i="23"/>
  <c r="AB33" i="23" s="1"/>
  <c r="AC33" i="23" s="1"/>
  <c r="U80" i="23"/>
  <c r="V80" i="23" s="1"/>
  <c r="AB80" i="23" s="1"/>
  <c r="V93" i="23"/>
  <c r="V63" i="23"/>
  <c r="AB63" i="23" s="1"/>
  <c r="AC63" i="23" s="1"/>
  <c r="U89" i="23"/>
  <c r="V89" i="23" s="1"/>
  <c r="AB89" i="23" s="1"/>
  <c r="V86" i="23"/>
  <c r="AB86" i="23" s="1"/>
  <c r="AC86" i="23" s="1"/>
  <c r="U70" i="23"/>
  <c r="V70" i="23" s="1"/>
  <c r="AB70" i="23" s="1"/>
  <c r="U85" i="23"/>
  <c r="V85" i="23" s="1"/>
  <c r="AB85" i="23" s="1"/>
  <c r="V61" i="23"/>
  <c r="AB61" i="23" s="1"/>
  <c r="AC61" i="23" s="1"/>
  <c r="V29" i="23"/>
  <c r="AB29" i="23" s="1"/>
  <c r="AC29" i="23" s="1"/>
  <c r="V76" i="23"/>
  <c r="AB106" i="23"/>
  <c r="AC106" i="23" s="1"/>
  <c r="V27" i="23"/>
  <c r="V41" i="23"/>
  <c r="AB41" i="23" s="1"/>
  <c r="AC41" i="23" s="1"/>
  <c r="U50" i="23"/>
  <c r="V50" i="23" s="1"/>
  <c r="AB50" i="23" s="1"/>
  <c r="V69" i="23"/>
  <c r="AB69" i="23" s="1"/>
  <c r="AC69" i="23" s="1"/>
  <c r="AB88" i="23"/>
  <c r="AC88" i="23" s="1"/>
  <c r="AD88" i="23" s="1"/>
  <c r="V37" i="23"/>
  <c r="AB37" i="23" s="1"/>
  <c r="AC37" i="23" s="1"/>
  <c r="V24" i="23"/>
  <c r="V72" i="23"/>
  <c r="V102" i="23"/>
  <c r="U77" i="23"/>
  <c r="V77" i="23" s="1"/>
  <c r="AB77" i="23" s="1"/>
  <c r="U87" i="23"/>
  <c r="V87" i="23" s="1"/>
  <c r="AB87" i="23" s="1"/>
  <c r="V105" i="23"/>
  <c r="AB105" i="23" s="1"/>
  <c r="AC105" i="23" s="1"/>
  <c r="V25" i="23"/>
  <c r="AB25" i="23" s="1"/>
  <c r="AC25" i="23" s="1"/>
  <c r="V31" i="23"/>
  <c r="AB31" i="23" s="1"/>
  <c r="AC31" i="23" s="1"/>
  <c r="V83" i="23"/>
  <c r="V46" i="23"/>
  <c r="AB46" i="23" s="1"/>
  <c r="AC46" i="23" s="1"/>
  <c r="AB84" i="23"/>
  <c r="AC84" i="23" s="1"/>
  <c r="V78" i="23"/>
  <c r="AB78" i="23" s="1"/>
  <c r="AC78" i="23" s="1"/>
  <c r="U75" i="23"/>
  <c r="V75" i="23" s="1"/>
  <c r="AB75" i="23" s="1"/>
  <c r="U71" i="23"/>
  <c r="V71" i="23" s="1"/>
  <c r="AB71" i="23" s="1"/>
  <c r="V57" i="23"/>
  <c r="AB57" i="23" s="1"/>
  <c r="V59" i="23"/>
  <c r="AB59" i="23" s="1"/>
  <c r="V51" i="23"/>
  <c r="AB51" i="23" s="1"/>
  <c r="V49" i="23"/>
  <c r="AB49" i="23" s="1"/>
  <c r="V30" i="23"/>
  <c r="AB30" i="23" s="1"/>
  <c r="V96" i="23"/>
  <c r="AB96" i="23" s="1"/>
  <c r="V68" i="23"/>
  <c r="AB68" i="23" s="1"/>
  <c r="V34" i="23"/>
  <c r="AB34" i="23" s="1"/>
  <c r="V55" i="23"/>
  <c r="AB55" i="23" s="1"/>
  <c r="V38" i="23"/>
  <c r="AB38" i="23" s="1"/>
  <c r="V36" i="23"/>
  <c r="AB36" i="23" s="1"/>
  <c r="V54" i="23"/>
  <c r="AB54" i="23" s="1"/>
  <c r="V47" i="23"/>
  <c r="AB47" i="23" s="1"/>
  <c r="V26" i="23"/>
  <c r="AB26" i="23" s="1"/>
  <c r="V42" i="23"/>
  <c r="AB42" i="23" s="1"/>
  <c r="V40" i="23"/>
  <c r="AB40" i="23" s="1"/>
  <c r="V53" i="23"/>
  <c r="AB53" i="23" s="1"/>
  <c r="V28" i="23"/>
  <c r="AB28" i="23" s="1"/>
  <c r="AD100" i="23"/>
  <c r="AD97" i="23"/>
  <c r="AD58" i="23"/>
  <c r="AD94" i="23"/>
  <c r="AD60" i="23"/>
  <c r="AD32" i="23"/>
  <c r="AD103" i="23"/>
  <c r="AD52" i="23"/>
  <c r="AD56" i="23"/>
  <c r="AD106" i="23"/>
  <c r="AD84" i="23"/>
  <c r="AD98" i="23"/>
  <c r="AD62" i="23"/>
  <c r="P17" i="33"/>
  <c r="AB66" i="23"/>
  <c r="AC66" i="23" s="1"/>
  <c r="AB99" i="23"/>
  <c r="AC99" i="23" s="1"/>
  <c r="AB64" i="23"/>
  <c r="AC64" i="23" s="1"/>
  <c r="AB92" i="23"/>
  <c r="AC92" i="23" s="1"/>
  <c r="AB24" i="23"/>
  <c r="AC24" i="23" s="1"/>
  <c r="AB79" i="23"/>
  <c r="AC79" i="23" s="1"/>
  <c r="AB91" i="23"/>
  <c r="AC91" i="23" s="1"/>
  <c r="AB102" i="23"/>
  <c r="AC102" i="23" s="1"/>
  <c r="AB27" i="23"/>
  <c r="AC27" i="23" s="1"/>
  <c r="AB104" i="23"/>
  <c r="AC104" i="23" s="1"/>
  <c r="AB93" i="23"/>
  <c r="AC93" i="23" s="1"/>
  <c r="AB76" i="23"/>
  <c r="AC76" i="23" s="1"/>
  <c r="AB72" i="23"/>
  <c r="AC72" i="23" s="1"/>
  <c r="AB83" i="23"/>
  <c r="AC83" i="23" s="1"/>
  <c r="R58" i="33"/>
  <c r="U58" i="33" s="1"/>
  <c r="S58" i="33"/>
  <c r="V58" i="33" s="1"/>
  <c r="T58" i="33"/>
  <c r="W58" i="33" s="1"/>
  <c r="R59" i="33"/>
  <c r="U59" i="33" s="1"/>
  <c r="S59" i="33"/>
  <c r="V59" i="33" s="1"/>
  <c r="T59" i="33"/>
  <c r="W59" i="33" s="1"/>
  <c r="R60" i="33"/>
  <c r="U60" i="33" s="1"/>
  <c r="S60" i="33"/>
  <c r="V60" i="33" s="1"/>
  <c r="T60" i="33"/>
  <c r="W60" i="33" s="1"/>
  <c r="R61" i="33"/>
  <c r="U61" i="33" s="1"/>
  <c r="S61" i="33"/>
  <c r="V61" i="33" s="1"/>
  <c r="T61" i="33"/>
  <c r="W61" i="33" s="1"/>
  <c r="R62" i="33"/>
  <c r="U62" i="33" s="1"/>
  <c r="S62" i="33"/>
  <c r="V62" i="33" s="1"/>
  <c r="T62" i="33"/>
  <c r="W62" i="33" s="1"/>
  <c r="R63" i="33"/>
  <c r="U63" i="33" s="1"/>
  <c r="S63" i="33"/>
  <c r="V63" i="33" s="1"/>
  <c r="T63" i="33"/>
  <c r="W63" i="33" s="1"/>
  <c r="R64" i="33"/>
  <c r="U64" i="33" s="1"/>
  <c r="S64" i="33"/>
  <c r="V64" i="33" s="1"/>
  <c r="T64" i="33"/>
  <c r="W64" i="33" s="1"/>
  <c r="R65" i="33"/>
  <c r="U65" i="33" s="1"/>
  <c r="S65" i="33"/>
  <c r="V65" i="33" s="1"/>
  <c r="T65" i="33"/>
  <c r="W65" i="33" s="1"/>
  <c r="R66" i="33"/>
  <c r="U66" i="33" s="1"/>
  <c r="S66" i="33"/>
  <c r="V66" i="33" s="1"/>
  <c r="T66" i="33"/>
  <c r="W66" i="33" s="1"/>
  <c r="R67" i="33"/>
  <c r="U67" i="33" s="1"/>
  <c r="S67" i="33"/>
  <c r="V67" i="33" s="1"/>
  <c r="T67" i="33"/>
  <c r="W67" i="33" s="1"/>
  <c r="R68" i="33"/>
  <c r="U68" i="33" s="1"/>
  <c r="S68" i="33"/>
  <c r="V68" i="33" s="1"/>
  <c r="T68" i="33"/>
  <c r="W68" i="33" s="1"/>
  <c r="R69" i="33"/>
  <c r="U69" i="33" s="1"/>
  <c r="S69" i="33"/>
  <c r="V69" i="33" s="1"/>
  <c r="T69" i="33"/>
  <c r="W69" i="33" s="1"/>
  <c r="R70" i="33"/>
  <c r="U70" i="33" s="1"/>
  <c r="S70" i="33"/>
  <c r="V70" i="33" s="1"/>
  <c r="T70" i="33"/>
  <c r="W70" i="33" s="1"/>
  <c r="R71" i="33"/>
  <c r="U71" i="33" s="1"/>
  <c r="S71" i="33"/>
  <c r="V71" i="33" s="1"/>
  <c r="T71" i="33"/>
  <c r="W71" i="33" s="1"/>
  <c r="R72" i="33"/>
  <c r="U72" i="33" s="1"/>
  <c r="S72" i="33"/>
  <c r="V72" i="33" s="1"/>
  <c r="T72" i="33"/>
  <c r="W72" i="33" s="1"/>
  <c r="R73" i="33"/>
  <c r="U73" i="33" s="1"/>
  <c r="S73" i="33"/>
  <c r="V73" i="33" s="1"/>
  <c r="T73" i="33"/>
  <c r="W73" i="33" s="1"/>
  <c r="R74" i="33"/>
  <c r="U74" i="33" s="1"/>
  <c r="S74" i="33"/>
  <c r="V74" i="33" s="1"/>
  <c r="T74" i="33"/>
  <c r="W74" i="33" s="1"/>
  <c r="R75" i="33"/>
  <c r="U75" i="33" s="1"/>
  <c r="S75" i="33"/>
  <c r="V75" i="33" s="1"/>
  <c r="T75" i="33"/>
  <c r="W75" i="33" s="1"/>
  <c r="R76" i="33"/>
  <c r="U76" i="33" s="1"/>
  <c r="S76" i="33"/>
  <c r="V76" i="33" s="1"/>
  <c r="T76" i="33"/>
  <c r="W76" i="33" s="1"/>
  <c r="R77" i="33"/>
  <c r="U77" i="33" s="1"/>
  <c r="S77" i="33"/>
  <c r="V77" i="33" s="1"/>
  <c r="T77" i="33"/>
  <c r="W77" i="33" s="1"/>
  <c r="R78" i="33"/>
  <c r="U78" i="33" s="1"/>
  <c r="S78" i="33"/>
  <c r="V78" i="33" s="1"/>
  <c r="T78" i="33"/>
  <c r="W78" i="33" s="1"/>
  <c r="R79" i="33"/>
  <c r="U79" i="33" s="1"/>
  <c r="S79" i="33"/>
  <c r="V79" i="33" s="1"/>
  <c r="T79" i="33"/>
  <c r="W79" i="33" s="1"/>
  <c r="R80" i="33"/>
  <c r="U80" i="33" s="1"/>
  <c r="S80" i="33"/>
  <c r="V80" i="33" s="1"/>
  <c r="T80" i="33"/>
  <c r="W80" i="33" s="1"/>
  <c r="R81" i="33"/>
  <c r="U81" i="33" s="1"/>
  <c r="S81" i="33"/>
  <c r="V81" i="33" s="1"/>
  <c r="T81" i="33"/>
  <c r="W81" i="33" s="1"/>
  <c r="R82" i="33"/>
  <c r="U82" i="33" s="1"/>
  <c r="S82" i="33"/>
  <c r="V82" i="33" s="1"/>
  <c r="T82" i="33"/>
  <c r="W82" i="33" s="1"/>
  <c r="R83" i="33"/>
  <c r="U83" i="33" s="1"/>
  <c r="S83" i="33"/>
  <c r="V83" i="33" s="1"/>
  <c r="T83" i="33"/>
  <c r="W83" i="33" s="1"/>
  <c r="R84" i="33"/>
  <c r="U84" i="33" s="1"/>
  <c r="S84" i="33"/>
  <c r="V84" i="33" s="1"/>
  <c r="T84" i="33"/>
  <c r="W84" i="33" s="1"/>
  <c r="R85" i="33"/>
  <c r="U85" i="33" s="1"/>
  <c r="S85" i="33"/>
  <c r="V85" i="33" s="1"/>
  <c r="T85" i="33"/>
  <c r="W85" i="33" s="1"/>
  <c r="R86" i="33"/>
  <c r="U86" i="33" s="1"/>
  <c r="S86" i="33"/>
  <c r="V86" i="33" s="1"/>
  <c r="T86" i="33"/>
  <c r="W86" i="33" s="1"/>
  <c r="R87" i="33"/>
  <c r="U87" i="33" s="1"/>
  <c r="S87" i="33"/>
  <c r="V87" i="33" s="1"/>
  <c r="T87" i="33"/>
  <c r="W87" i="33" s="1"/>
  <c r="R88" i="33"/>
  <c r="U88" i="33" s="1"/>
  <c r="S88" i="33"/>
  <c r="V88" i="33" s="1"/>
  <c r="T88" i="33"/>
  <c r="W88" i="33" s="1"/>
  <c r="R89" i="33"/>
  <c r="U89" i="33" s="1"/>
  <c r="S89" i="33"/>
  <c r="V89" i="33" s="1"/>
  <c r="T89" i="33"/>
  <c r="W89" i="33" s="1"/>
  <c r="R90" i="33"/>
  <c r="U90" i="33" s="1"/>
  <c r="S90" i="33"/>
  <c r="V90" i="33" s="1"/>
  <c r="T90" i="33"/>
  <c r="W90" i="33" s="1"/>
  <c r="R91" i="33"/>
  <c r="U91" i="33" s="1"/>
  <c r="S91" i="33"/>
  <c r="V91" i="33" s="1"/>
  <c r="T91" i="33"/>
  <c r="W91" i="33" s="1"/>
  <c r="R92" i="33"/>
  <c r="U92" i="33" s="1"/>
  <c r="S92" i="33"/>
  <c r="V92" i="33" s="1"/>
  <c r="T92" i="33"/>
  <c r="W92" i="33" s="1"/>
  <c r="R93" i="33"/>
  <c r="U93" i="33" s="1"/>
  <c r="S93" i="33"/>
  <c r="V93" i="33" s="1"/>
  <c r="T93" i="33"/>
  <c r="W93" i="33" s="1"/>
  <c r="R94" i="33"/>
  <c r="U94" i="33" s="1"/>
  <c r="S94" i="33"/>
  <c r="V94" i="33" s="1"/>
  <c r="T94" i="33"/>
  <c r="W94" i="33" s="1"/>
  <c r="R95" i="33"/>
  <c r="U95" i="33" s="1"/>
  <c r="S95" i="33"/>
  <c r="V95" i="33" s="1"/>
  <c r="T95" i="33"/>
  <c r="W95" i="33" s="1"/>
  <c r="R96" i="33"/>
  <c r="U96" i="33" s="1"/>
  <c r="S96" i="33"/>
  <c r="V96" i="33" s="1"/>
  <c r="T96" i="33"/>
  <c r="W96" i="33" s="1"/>
  <c r="R97" i="33"/>
  <c r="U97" i="33" s="1"/>
  <c r="S97" i="33"/>
  <c r="V97" i="33" s="1"/>
  <c r="T97" i="33"/>
  <c r="W97" i="33" s="1"/>
  <c r="R98" i="33"/>
  <c r="U98" i="33" s="1"/>
  <c r="S98" i="33"/>
  <c r="V98" i="33" s="1"/>
  <c r="T98" i="33"/>
  <c r="W98" i="33" s="1"/>
  <c r="R99" i="33"/>
  <c r="U99" i="33" s="1"/>
  <c r="S99" i="33"/>
  <c r="V99" i="33" s="1"/>
  <c r="T99" i="33"/>
  <c r="W99" i="33" s="1"/>
  <c r="R100" i="33"/>
  <c r="U100" i="33" s="1"/>
  <c r="S100" i="33"/>
  <c r="V100" i="33" s="1"/>
  <c r="T100" i="33"/>
  <c r="W100" i="33" s="1"/>
  <c r="R101" i="33"/>
  <c r="U101" i="33" s="1"/>
  <c r="S101" i="33"/>
  <c r="V101" i="33" s="1"/>
  <c r="T101" i="33"/>
  <c r="W101" i="33" s="1"/>
  <c r="R102" i="33"/>
  <c r="U102" i="33" s="1"/>
  <c r="S102" i="33"/>
  <c r="V102" i="33" s="1"/>
  <c r="T102" i="33"/>
  <c r="W102" i="33" s="1"/>
  <c r="R103" i="33"/>
  <c r="U103" i="33" s="1"/>
  <c r="S103" i="33"/>
  <c r="V103" i="33" s="1"/>
  <c r="T103" i="33"/>
  <c r="W103" i="33" s="1"/>
  <c r="R104" i="33"/>
  <c r="U104" i="33" s="1"/>
  <c r="S104" i="33"/>
  <c r="V104" i="33" s="1"/>
  <c r="T104" i="33"/>
  <c r="W104" i="33" s="1"/>
  <c r="R105" i="33"/>
  <c r="U105" i="33" s="1"/>
  <c r="S105" i="33"/>
  <c r="V105" i="33" s="1"/>
  <c r="T105" i="33"/>
  <c r="W105" i="33" s="1"/>
  <c r="R106" i="33"/>
  <c r="U106" i="33" s="1"/>
  <c r="S106" i="33"/>
  <c r="V106" i="33" s="1"/>
  <c r="T106" i="33"/>
  <c r="W106" i="33" s="1"/>
  <c r="R107" i="33"/>
  <c r="U107" i="33" s="1"/>
  <c r="S107" i="33"/>
  <c r="V107" i="33" s="1"/>
  <c r="T107" i="33"/>
  <c r="W107" i="33" s="1"/>
  <c r="R108" i="33"/>
  <c r="U108" i="33" s="1"/>
  <c r="S108" i="33"/>
  <c r="V108" i="33" s="1"/>
  <c r="T108" i="33"/>
  <c r="W108" i="33" s="1"/>
  <c r="R109" i="33"/>
  <c r="U109" i="33" s="1"/>
  <c r="S109" i="33"/>
  <c r="V109" i="33" s="1"/>
  <c r="T109" i="33"/>
  <c r="W109" i="33" s="1"/>
  <c r="R110" i="33"/>
  <c r="U110" i="33" s="1"/>
  <c r="S110" i="33"/>
  <c r="V110" i="33" s="1"/>
  <c r="T110" i="33"/>
  <c r="W110" i="33" s="1"/>
  <c r="R111" i="33"/>
  <c r="U111" i="33" s="1"/>
  <c r="S111" i="33"/>
  <c r="V111" i="33" s="1"/>
  <c r="T111" i="33"/>
  <c r="W111" i="33" s="1"/>
  <c r="R112" i="33"/>
  <c r="U112" i="33" s="1"/>
  <c r="S112" i="33"/>
  <c r="V112" i="33" s="1"/>
  <c r="T112" i="33"/>
  <c r="W112" i="33" s="1"/>
  <c r="R113" i="33"/>
  <c r="U113" i="33" s="1"/>
  <c r="S113" i="33"/>
  <c r="V113" i="33" s="1"/>
  <c r="T113" i="33"/>
  <c r="W113" i="33" s="1"/>
  <c r="R114" i="33"/>
  <c r="U114" i="33" s="1"/>
  <c r="S114" i="33"/>
  <c r="V114" i="33" s="1"/>
  <c r="T114" i="33"/>
  <c r="W114" i="33" s="1"/>
  <c r="R115" i="33"/>
  <c r="U115" i="33" s="1"/>
  <c r="S115" i="33"/>
  <c r="V115" i="33" s="1"/>
  <c r="T115" i="33"/>
  <c r="W115" i="33" s="1"/>
  <c r="R116" i="33"/>
  <c r="U116" i="33" s="1"/>
  <c r="S116" i="33"/>
  <c r="V116" i="33" s="1"/>
  <c r="T116" i="33"/>
  <c r="W116" i="33" s="1"/>
  <c r="R117" i="33"/>
  <c r="U117" i="33" s="1"/>
  <c r="S117" i="33"/>
  <c r="V117" i="33" s="1"/>
  <c r="T117" i="33"/>
  <c r="W117" i="33" s="1"/>
  <c r="R118" i="33"/>
  <c r="U118" i="33" s="1"/>
  <c r="S118" i="33"/>
  <c r="V118" i="33" s="1"/>
  <c r="T118" i="33"/>
  <c r="W118" i="33" s="1"/>
  <c r="R119" i="33"/>
  <c r="U119" i="33" s="1"/>
  <c r="S119" i="33"/>
  <c r="V119" i="33" s="1"/>
  <c r="T119" i="33"/>
  <c r="W119" i="33" s="1"/>
  <c r="R120" i="33"/>
  <c r="U120" i="33" s="1"/>
  <c r="S120" i="33"/>
  <c r="V120" i="33" s="1"/>
  <c r="T120" i="33"/>
  <c r="W120" i="33" s="1"/>
  <c r="R121" i="33"/>
  <c r="U121" i="33" s="1"/>
  <c r="S121" i="33"/>
  <c r="V121" i="33" s="1"/>
  <c r="T121" i="33"/>
  <c r="W121" i="33" s="1"/>
  <c r="R122" i="33"/>
  <c r="U122" i="33" s="1"/>
  <c r="S122" i="33"/>
  <c r="V122" i="33" s="1"/>
  <c r="T122" i="33"/>
  <c r="W122" i="33" s="1"/>
  <c r="R123" i="33"/>
  <c r="U123" i="33" s="1"/>
  <c r="S123" i="33"/>
  <c r="V123" i="33" s="1"/>
  <c r="T123" i="33"/>
  <c r="W123" i="33" s="1"/>
  <c r="R124" i="33"/>
  <c r="U124" i="33" s="1"/>
  <c r="S124" i="33"/>
  <c r="V124" i="33" s="1"/>
  <c r="T124" i="33"/>
  <c r="W124" i="33" s="1"/>
  <c r="R125" i="33"/>
  <c r="U125" i="33" s="1"/>
  <c r="S125" i="33"/>
  <c r="V125" i="33" s="1"/>
  <c r="T125" i="33"/>
  <c r="W125" i="33" s="1"/>
  <c r="R126" i="33"/>
  <c r="U126" i="33" s="1"/>
  <c r="S126" i="33"/>
  <c r="V126" i="33" s="1"/>
  <c r="T126" i="33"/>
  <c r="W126" i="33" s="1"/>
  <c r="R127" i="33"/>
  <c r="U127" i="33" s="1"/>
  <c r="S127" i="33"/>
  <c r="V127" i="33" s="1"/>
  <c r="T127" i="33"/>
  <c r="W127" i="33" s="1"/>
  <c r="R128" i="33"/>
  <c r="U128" i="33" s="1"/>
  <c r="S128" i="33"/>
  <c r="V128" i="33" s="1"/>
  <c r="T128" i="33"/>
  <c r="W128" i="33" s="1"/>
  <c r="R129" i="33"/>
  <c r="U129" i="33" s="1"/>
  <c r="S129" i="33"/>
  <c r="V129" i="33" s="1"/>
  <c r="T129" i="33"/>
  <c r="W129" i="33" s="1"/>
  <c r="R130" i="33"/>
  <c r="U130" i="33" s="1"/>
  <c r="S130" i="33"/>
  <c r="V130" i="33" s="1"/>
  <c r="T130" i="33"/>
  <c r="W130" i="33" s="1"/>
  <c r="R131" i="33"/>
  <c r="U131" i="33" s="1"/>
  <c r="S131" i="33"/>
  <c r="V131" i="33" s="1"/>
  <c r="T131" i="33"/>
  <c r="W131" i="33" s="1"/>
  <c r="R132" i="33"/>
  <c r="U132" i="33" s="1"/>
  <c r="S132" i="33"/>
  <c r="V132" i="33" s="1"/>
  <c r="T132" i="33"/>
  <c r="W132" i="33" s="1"/>
  <c r="R133" i="33"/>
  <c r="U133" i="33" s="1"/>
  <c r="S133" i="33"/>
  <c r="V133" i="33" s="1"/>
  <c r="T133" i="33"/>
  <c r="W133" i="33" s="1"/>
  <c r="R134" i="33"/>
  <c r="U134" i="33" s="1"/>
  <c r="S134" i="33"/>
  <c r="V134" i="33" s="1"/>
  <c r="T134" i="33"/>
  <c r="W134" i="33" s="1"/>
  <c r="R135" i="33"/>
  <c r="U135" i="33" s="1"/>
  <c r="S135" i="33"/>
  <c r="V135" i="33" s="1"/>
  <c r="T135" i="33"/>
  <c r="W135" i="33" s="1"/>
  <c r="R136" i="33"/>
  <c r="U136" i="33" s="1"/>
  <c r="S136" i="33"/>
  <c r="V136" i="33" s="1"/>
  <c r="T136" i="33"/>
  <c r="W136" i="33" s="1"/>
  <c r="R137" i="33"/>
  <c r="U137" i="33" s="1"/>
  <c r="S137" i="33"/>
  <c r="V137" i="33" s="1"/>
  <c r="T137" i="33"/>
  <c r="W137" i="33" s="1"/>
  <c r="R138" i="33"/>
  <c r="S138" i="33"/>
  <c r="V138" i="33" s="1"/>
  <c r="T138" i="33"/>
  <c r="W138" i="33" s="1"/>
  <c r="U138" i="33"/>
  <c r="R139" i="33"/>
  <c r="U139" i="33" s="1"/>
  <c r="S139" i="33"/>
  <c r="V139" i="33" s="1"/>
  <c r="T139" i="33"/>
  <c r="W139" i="33" s="1"/>
  <c r="R140" i="33"/>
  <c r="U140" i="33" s="1"/>
  <c r="S140" i="33"/>
  <c r="V140" i="33" s="1"/>
  <c r="T140" i="33"/>
  <c r="W140" i="33" s="1"/>
  <c r="R141" i="33"/>
  <c r="U141" i="33" s="1"/>
  <c r="S141" i="33"/>
  <c r="V141" i="33" s="1"/>
  <c r="T141" i="33"/>
  <c r="W141" i="33" s="1"/>
  <c r="R142" i="33"/>
  <c r="U142" i="33" s="1"/>
  <c r="S142" i="33"/>
  <c r="V142" i="33" s="1"/>
  <c r="T142" i="33"/>
  <c r="W142" i="33" s="1"/>
  <c r="R143" i="33"/>
  <c r="U143" i="33" s="1"/>
  <c r="S143" i="33"/>
  <c r="V143" i="33" s="1"/>
  <c r="T143" i="33"/>
  <c r="W143" i="33" s="1"/>
  <c r="R144" i="33"/>
  <c r="U144" i="33" s="1"/>
  <c r="S144" i="33"/>
  <c r="V144" i="33" s="1"/>
  <c r="T144" i="33"/>
  <c r="W144" i="33" s="1"/>
  <c r="R145" i="33"/>
  <c r="U145" i="33" s="1"/>
  <c r="S145" i="33"/>
  <c r="V145" i="33" s="1"/>
  <c r="T145" i="33"/>
  <c r="W145" i="33" s="1"/>
  <c r="R146" i="33"/>
  <c r="U146" i="33" s="1"/>
  <c r="S146" i="33"/>
  <c r="V146" i="33" s="1"/>
  <c r="T146" i="33"/>
  <c r="W146" i="33" s="1"/>
  <c r="R147" i="33"/>
  <c r="U147" i="33" s="1"/>
  <c r="S147" i="33"/>
  <c r="V147" i="33" s="1"/>
  <c r="T147" i="33"/>
  <c r="W147" i="33" s="1"/>
  <c r="R148" i="33"/>
  <c r="U148" i="33" s="1"/>
  <c r="S148" i="33"/>
  <c r="V148" i="33" s="1"/>
  <c r="T148" i="33"/>
  <c r="W148" i="33" s="1"/>
  <c r="R149" i="33"/>
  <c r="U149" i="33" s="1"/>
  <c r="S149" i="33"/>
  <c r="V149" i="33" s="1"/>
  <c r="T149" i="33"/>
  <c r="W149" i="33" s="1"/>
  <c r="R150" i="33"/>
  <c r="U150" i="33" s="1"/>
  <c r="S150" i="33"/>
  <c r="V150" i="33" s="1"/>
  <c r="T150" i="33"/>
  <c r="W150" i="33" s="1"/>
  <c r="R151" i="33"/>
  <c r="U151" i="33" s="1"/>
  <c r="S151" i="33"/>
  <c r="V151" i="33" s="1"/>
  <c r="T151" i="33"/>
  <c r="W151" i="33" s="1"/>
  <c r="R152" i="33"/>
  <c r="U152" i="33" s="1"/>
  <c r="S152" i="33"/>
  <c r="V152" i="33" s="1"/>
  <c r="T152" i="33"/>
  <c r="W152" i="33" s="1"/>
  <c r="R153" i="33"/>
  <c r="U153" i="33" s="1"/>
  <c r="S153" i="33"/>
  <c r="V153" i="33" s="1"/>
  <c r="T153" i="33"/>
  <c r="W153" i="33" s="1"/>
  <c r="R154" i="33"/>
  <c r="U154" i="33" s="1"/>
  <c r="S154" i="33"/>
  <c r="V154" i="33" s="1"/>
  <c r="T154" i="33"/>
  <c r="W154" i="33" s="1"/>
  <c r="R155" i="33"/>
  <c r="U155" i="33" s="1"/>
  <c r="S155" i="33"/>
  <c r="V155" i="33" s="1"/>
  <c r="T155" i="33"/>
  <c r="W155" i="33" s="1"/>
  <c r="R156" i="33"/>
  <c r="U156" i="33" s="1"/>
  <c r="S156" i="33"/>
  <c r="V156" i="33" s="1"/>
  <c r="T156" i="33"/>
  <c r="W156" i="33" s="1"/>
  <c r="R157" i="33"/>
  <c r="U157" i="33" s="1"/>
  <c r="S157" i="33"/>
  <c r="V157" i="33" s="1"/>
  <c r="T157" i="33"/>
  <c r="W157" i="33" s="1"/>
  <c r="R158" i="33"/>
  <c r="U158" i="33" s="1"/>
  <c r="S158" i="33"/>
  <c r="V158" i="33" s="1"/>
  <c r="T158" i="33"/>
  <c r="W158" i="33"/>
  <c r="R159" i="33"/>
  <c r="U159" i="33" s="1"/>
  <c r="S159" i="33"/>
  <c r="V159" i="33" s="1"/>
  <c r="T159" i="33"/>
  <c r="W159" i="33" s="1"/>
  <c r="R160" i="33"/>
  <c r="U160" i="33" s="1"/>
  <c r="S160" i="33"/>
  <c r="V160" i="33" s="1"/>
  <c r="T160" i="33"/>
  <c r="W160" i="33" s="1"/>
  <c r="R161" i="33"/>
  <c r="S161" i="33"/>
  <c r="V161" i="33" s="1"/>
  <c r="T161" i="33"/>
  <c r="W161" i="33" s="1"/>
  <c r="U161" i="33"/>
  <c r="R162" i="33"/>
  <c r="U162" i="33" s="1"/>
  <c r="S162" i="33"/>
  <c r="V162" i="33" s="1"/>
  <c r="T162" i="33"/>
  <c r="W162" i="33" s="1"/>
  <c r="R163" i="33"/>
  <c r="U163" i="33" s="1"/>
  <c r="S163" i="33"/>
  <c r="V163" i="33" s="1"/>
  <c r="T163" i="33"/>
  <c r="W163" i="33" s="1"/>
  <c r="R164" i="33"/>
  <c r="U164" i="33" s="1"/>
  <c r="S164" i="33"/>
  <c r="V164" i="33" s="1"/>
  <c r="T164" i="33"/>
  <c r="W164" i="33" s="1"/>
  <c r="R165" i="33"/>
  <c r="U165" i="33" s="1"/>
  <c r="S165" i="33"/>
  <c r="V165" i="33" s="1"/>
  <c r="T165" i="33"/>
  <c r="W165" i="33"/>
  <c r="R166" i="33"/>
  <c r="U166" i="33" s="1"/>
  <c r="S166" i="33"/>
  <c r="V166" i="33" s="1"/>
  <c r="T166" i="33"/>
  <c r="W166" i="33" s="1"/>
  <c r="R167" i="33"/>
  <c r="U167" i="33" s="1"/>
  <c r="S167" i="33"/>
  <c r="V167" i="33" s="1"/>
  <c r="T167" i="33"/>
  <c r="W167" i="33" s="1"/>
  <c r="R168" i="33"/>
  <c r="U168" i="33" s="1"/>
  <c r="S168" i="33"/>
  <c r="V168" i="33" s="1"/>
  <c r="T168" i="33"/>
  <c r="W168" i="33" s="1"/>
  <c r="R169" i="33"/>
  <c r="U169" i="33" s="1"/>
  <c r="S169" i="33"/>
  <c r="V169" i="33" s="1"/>
  <c r="T169" i="33"/>
  <c r="W169" i="33" s="1"/>
  <c r="R170" i="33"/>
  <c r="U170" i="33" s="1"/>
  <c r="S170" i="33"/>
  <c r="V170" i="33" s="1"/>
  <c r="T170" i="33"/>
  <c r="W170" i="33" s="1"/>
  <c r="R171" i="33"/>
  <c r="U171" i="33" s="1"/>
  <c r="S171" i="33"/>
  <c r="V171" i="33" s="1"/>
  <c r="T171" i="33"/>
  <c r="W171" i="33" s="1"/>
  <c r="R172" i="33"/>
  <c r="U172" i="33" s="1"/>
  <c r="S172" i="33"/>
  <c r="V172" i="33" s="1"/>
  <c r="T172" i="33"/>
  <c r="W172" i="33" s="1"/>
  <c r="R173" i="33"/>
  <c r="U173" i="33" s="1"/>
  <c r="S173" i="33"/>
  <c r="V173" i="33" s="1"/>
  <c r="T173" i="33"/>
  <c r="W173" i="33" s="1"/>
  <c r="R174" i="33"/>
  <c r="U174" i="33" s="1"/>
  <c r="S174" i="33"/>
  <c r="V174" i="33" s="1"/>
  <c r="T174" i="33"/>
  <c r="W174" i="33" s="1"/>
  <c r="R175" i="33"/>
  <c r="U175" i="33" s="1"/>
  <c r="S175" i="33"/>
  <c r="V175" i="33" s="1"/>
  <c r="T175" i="33"/>
  <c r="W175" i="33" s="1"/>
  <c r="R176" i="33"/>
  <c r="U176" i="33" s="1"/>
  <c r="S176" i="33"/>
  <c r="V176" i="33" s="1"/>
  <c r="T176" i="33"/>
  <c r="W176" i="33" s="1"/>
  <c r="R177" i="33"/>
  <c r="U177" i="33" s="1"/>
  <c r="S177" i="33"/>
  <c r="V177" i="33" s="1"/>
  <c r="T177" i="33"/>
  <c r="W177" i="33" s="1"/>
  <c r="R178" i="33"/>
  <c r="U178" i="33" s="1"/>
  <c r="S178" i="33"/>
  <c r="V178" i="33" s="1"/>
  <c r="T178" i="33"/>
  <c r="W178" i="33" s="1"/>
  <c r="R179" i="33"/>
  <c r="U179" i="33" s="1"/>
  <c r="S179" i="33"/>
  <c r="V179" i="33" s="1"/>
  <c r="T179" i="33"/>
  <c r="W179" i="33" s="1"/>
  <c r="R180" i="33"/>
  <c r="U180" i="33" s="1"/>
  <c r="S180" i="33"/>
  <c r="V180" i="33" s="1"/>
  <c r="T180" i="33"/>
  <c r="W180" i="33" s="1"/>
  <c r="R181" i="33"/>
  <c r="U181" i="33" s="1"/>
  <c r="S181" i="33"/>
  <c r="V181" i="33" s="1"/>
  <c r="T181" i="33"/>
  <c r="W181" i="33" s="1"/>
  <c r="R182" i="33"/>
  <c r="U182" i="33" s="1"/>
  <c r="S182" i="33"/>
  <c r="V182" i="33" s="1"/>
  <c r="T182" i="33"/>
  <c r="W182" i="33" s="1"/>
  <c r="R183" i="33"/>
  <c r="U183" i="33" s="1"/>
  <c r="S183" i="33"/>
  <c r="V183" i="33" s="1"/>
  <c r="T183" i="33"/>
  <c r="W183" i="33" s="1"/>
  <c r="R184" i="33"/>
  <c r="U184" i="33" s="1"/>
  <c r="S184" i="33"/>
  <c r="V184" i="33" s="1"/>
  <c r="T184" i="33"/>
  <c r="W184" i="33" s="1"/>
  <c r="R185" i="33"/>
  <c r="U185" i="33" s="1"/>
  <c r="S185" i="33"/>
  <c r="V185" i="33" s="1"/>
  <c r="T185" i="33"/>
  <c r="W185" i="33" s="1"/>
  <c r="R186" i="33"/>
  <c r="U186" i="33" s="1"/>
  <c r="S186" i="33"/>
  <c r="V186" i="33" s="1"/>
  <c r="T186" i="33"/>
  <c r="W186" i="33" s="1"/>
  <c r="R187" i="33"/>
  <c r="U187" i="33" s="1"/>
  <c r="S187" i="33"/>
  <c r="V187" i="33" s="1"/>
  <c r="T187" i="33"/>
  <c r="W187" i="33" s="1"/>
  <c r="R188" i="33"/>
  <c r="U188" i="33" s="1"/>
  <c r="S188" i="33"/>
  <c r="V188" i="33" s="1"/>
  <c r="T188" i="33"/>
  <c r="W188" i="33" s="1"/>
  <c r="R189" i="33"/>
  <c r="U189" i="33" s="1"/>
  <c r="S189" i="33"/>
  <c r="V189" i="33" s="1"/>
  <c r="T189" i="33"/>
  <c r="W189" i="33" s="1"/>
  <c r="R190" i="33"/>
  <c r="U190" i="33" s="1"/>
  <c r="S190" i="33"/>
  <c r="V190" i="33" s="1"/>
  <c r="T190" i="33"/>
  <c r="W190" i="33" s="1"/>
  <c r="R191" i="33"/>
  <c r="U191" i="33" s="1"/>
  <c r="S191" i="33"/>
  <c r="V191" i="33" s="1"/>
  <c r="T191" i="33"/>
  <c r="W191" i="33" s="1"/>
  <c r="R192" i="33"/>
  <c r="U192" i="33" s="1"/>
  <c r="S192" i="33"/>
  <c r="V192" i="33" s="1"/>
  <c r="T192" i="33"/>
  <c r="W192" i="33" s="1"/>
  <c r="R193" i="33"/>
  <c r="U193" i="33" s="1"/>
  <c r="S193" i="33"/>
  <c r="V193" i="33" s="1"/>
  <c r="T193" i="33"/>
  <c r="W193" i="33" s="1"/>
  <c r="R194" i="33"/>
  <c r="U194" i="33" s="1"/>
  <c r="S194" i="33"/>
  <c r="V194" i="33" s="1"/>
  <c r="T194" i="33"/>
  <c r="W194" i="33" s="1"/>
  <c r="R195" i="33"/>
  <c r="U195" i="33" s="1"/>
  <c r="S195" i="33"/>
  <c r="V195" i="33" s="1"/>
  <c r="T195" i="33"/>
  <c r="W195" i="33" s="1"/>
  <c r="R196" i="33"/>
  <c r="U196" i="33" s="1"/>
  <c r="S196" i="33"/>
  <c r="V196" i="33" s="1"/>
  <c r="T196" i="33"/>
  <c r="W196" i="33" s="1"/>
  <c r="R197" i="33"/>
  <c r="U197" i="33" s="1"/>
  <c r="S197" i="33"/>
  <c r="V197" i="33" s="1"/>
  <c r="T197" i="33"/>
  <c r="W197" i="33" s="1"/>
  <c r="R198" i="33"/>
  <c r="U198" i="33" s="1"/>
  <c r="S198" i="33"/>
  <c r="V198" i="33" s="1"/>
  <c r="T198" i="33"/>
  <c r="W198" i="33" s="1"/>
  <c r="R199" i="33"/>
  <c r="U199" i="33" s="1"/>
  <c r="S199" i="33"/>
  <c r="V199" i="33" s="1"/>
  <c r="T199" i="33"/>
  <c r="W199" i="33" s="1"/>
  <c r="R200" i="33"/>
  <c r="U200" i="33" s="1"/>
  <c r="S200" i="33"/>
  <c r="V200" i="33" s="1"/>
  <c r="T200" i="33"/>
  <c r="W200" i="33" s="1"/>
  <c r="R201" i="33"/>
  <c r="U201" i="33" s="1"/>
  <c r="S201" i="33"/>
  <c r="V201" i="33" s="1"/>
  <c r="T201" i="33"/>
  <c r="W201" i="33" s="1"/>
  <c r="R202" i="33"/>
  <c r="U202" i="33" s="1"/>
  <c r="S202" i="33"/>
  <c r="T202" i="33"/>
  <c r="W202" i="33" s="1"/>
  <c r="V202" i="33"/>
  <c r="R203" i="33"/>
  <c r="U203" i="33" s="1"/>
  <c r="S203" i="33"/>
  <c r="V203" i="33" s="1"/>
  <c r="T203" i="33"/>
  <c r="W203" i="33" s="1"/>
  <c r="R204" i="33"/>
  <c r="U204" i="33" s="1"/>
  <c r="S204" i="33"/>
  <c r="V204" i="33" s="1"/>
  <c r="T204" i="33"/>
  <c r="W204" i="33"/>
  <c r="R205" i="33"/>
  <c r="U205" i="33" s="1"/>
  <c r="S205" i="33"/>
  <c r="V205" i="33" s="1"/>
  <c r="T205" i="33"/>
  <c r="W205" i="33" s="1"/>
  <c r="R206" i="33"/>
  <c r="U206" i="33" s="1"/>
  <c r="S206" i="33"/>
  <c r="V206" i="33" s="1"/>
  <c r="T206" i="33"/>
  <c r="W206" i="33" s="1"/>
  <c r="R207" i="33"/>
  <c r="S207" i="33"/>
  <c r="V207" i="33" s="1"/>
  <c r="T207" i="33"/>
  <c r="W207" i="33" s="1"/>
  <c r="U207" i="33"/>
  <c r="R208" i="33"/>
  <c r="U208" i="33" s="1"/>
  <c r="S208" i="33"/>
  <c r="V208" i="33" s="1"/>
  <c r="T208" i="33"/>
  <c r="W208" i="33" s="1"/>
  <c r="R209" i="33"/>
  <c r="U209" i="33" s="1"/>
  <c r="S209" i="33"/>
  <c r="V209" i="33" s="1"/>
  <c r="T209" i="33"/>
  <c r="W209" i="33" s="1"/>
  <c r="R210" i="33"/>
  <c r="U210" i="33" s="1"/>
  <c r="S210" i="33"/>
  <c r="V210" i="33" s="1"/>
  <c r="T210" i="33"/>
  <c r="W210" i="33" s="1"/>
  <c r="R211" i="33"/>
  <c r="U211" i="33" s="1"/>
  <c r="S211" i="33"/>
  <c r="V211" i="33" s="1"/>
  <c r="T211" i="33"/>
  <c r="W211" i="33" s="1"/>
  <c r="R212" i="33"/>
  <c r="U212" i="33" s="1"/>
  <c r="S212" i="33"/>
  <c r="V212" i="33" s="1"/>
  <c r="T212" i="33"/>
  <c r="W212" i="33" s="1"/>
  <c r="R213" i="33"/>
  <c r="U213" i="33" s="1"/>
  <c r="S213" i="33"/>
  <c r="V213" i="33" s="1"/>
  <c r="T213" i="33"/>
  <c r="W213" i="33" s="1"/>
  <c r="R214" i="33"/>
  <c r="U214" i="33" s="1"/>
  <c r="S214" i="33"/>
  <c r="T214" i="33"/>
  <c r="W214" i="33" s="1"/>
  <c r="V214" i="33"/>
  <c r="R215" i="33"/>
  <c r="U215" i="33" s="1"/>
  <c r="S215" i="33"/>
  <c r="V215" i="33" s="1"/>
  <c r="T215" i="33"/>
  <c r="W215" i="33" s="1"/>
  <c r="R216" i="33"/>
  <c r="U216" i="33" s="1"/>
  <c r="S216" i="33"/>
  <c r="V216" i="33" s="1"/>
  <c r="T216" i="33"/>
  <c r="W216" i="33" s="1"/>
  <c r="R217" i="33"/>
  <c r="U217" i="33" s="1"/>
  <c r="S217" i="33"/>
  <c r="V217" i="33" s="1"/>
  <c r="T217" i="33"/>
  <c r="W217" i="33" s="1"/>
  <c r="R218" i="33"/>
  <c r="U218" i="33" s="1"/>
  <c r="S218" i="33"/>
  <c r="V218" i="33" s="1"/>
  <c r="T218" i="33"/>
  <c r="W218" i="33" s="1"/>
  <c r="R219" i="33"/>
  <c r="U219" i="33" s="1"/>
  <c r="S219" i="33"/>
  <c r="V219" i="33" s="1"/>
  <c r="T219" i="33"/>
  <c r="W219" i="33" s="1"/>
  <c r="R220" i="33"/>
  <c r="U220" i="33" s="1"/>
  <c r="S220" i="33"/>
  <c r="V220" i="33" s="1"/>
  <c r="T220" i="33"/>
  <c r="W220" i="33" s="1"/>
  <c r="R221" i="33"/>
  <c r="U221" i="33" s="1"/>
  <c r="S221" i="33"/>
  <c r="V221" i="33" s="1"/>
  <c r="T221" i="33"/>
  <c r="W221" i="33" s="1"/>
  <c r="R222" i="33"/>
  <c r="U222" i="33" s="1"/>
  <c r="S222" i="33"/>
  <c r="V222" i="33" s="1"/>
  <c r="T222" i="33"/>
  <c r="W222" i="33" s="1"/>
  <c r="R223" i="33"/>
  <c r="U223" i="33" s="1"/>
  <c r="S223" i="33"/>
  <c r="V223" i="33" s="1"/>
  <c r="T223" i="33"/>
  <c r="W223" i="33" s="1"/>
  <c r="R224" i="33"/>
  <c r="U224" i="33" s="1"/>
  <c r="S224" i="33"/>
  <c r="V224" i="33" s="1"/>
  <c r="T224" i="33"/>
  <c r="W224" i="33" s="1"/>
  <c r="R225" i="33"/>
  <c r="U225" i="33" s="1"/>
  <c r="S225" i="33"/>
  <c r="V225" i="33" s="1"/>
  <c r="T225" i="33"/>
  <c r="W225" i="33" s="1"/>
  <c r="R226" i="33"/>
  <c r="U226" i="33" s="1"/>
  <c r="S226" i="33"/>
  <c r="V226" i="33" s="1"/>
  <c r="T226" i="33"/>
  <c r="W226" i="33" s="1"/>
  <c r="R227" i="33"/>
  <c r="U227" i="33" s="1"/>
  <c r="S227" i="33"/>
  <c r="V227" i="33" s="1"/>
  <c r="T227" i="33"/>
  <c r="W227" i="33" s="1"/>
  <c r="R228" i="33"/>
  <c r="U228" i="33" s="1"/>
  <c r="S228" i="33"/>
  <c r="V228" i="33" s="1"/>
  <c r="T228" i="33"/>
  <c r="W228" i="33" s="1"/>
  <c r="R229" i="33"/>
  <c r="U229" i="33" s="1"/>
  <c r="S229" i="33"/>
  <c r="V229" i="33" s="1"/>
  <c r="T229" i="33"/>
  <c r="W229" i="33" s="1"/>
  <c r="R230" i="33"/>
  <c r="S230" i="33"/>
  <c r="V230" i="33" s="1"/>
  <c r="T230" i="33"/>
  <c r="W230" i="33" s="1"/>
  <c r="U230" i="33"/>
  <c r="R231" i="33"/>
  <c r="S231" i="33"/>
  <c r="V231" i="33" s="1"/>
  <c r="T231" i="33"/>
  <c r="W231" i="33" s="1"/>
  <c r="U231" i="33"/>
  <c r="R232" i="33"/>
  <c r="U232" i="33" s="1"/>
  <c r="S232" i="33"/>
  <c r="V232" i="33" s="1"/>
  <c r="T232" i="33"/>
  <c r="W232" i="33"/>
  <c r="R233" i="33"/>
  <c r="U233" i="33" s="1"/>
  <c r="S233" i="33"/>
  <c r="V233" i="33" s="1"/>
  <c r="T233" i="33"/>
  <c r="W233" i="33" s="1"/>
  <c r="R234" i="33"/>
  <c r="U234" i="33" s="1"/>
  <c r="S234" i="33"/>
  <c r="V234" i="33" s="1"/>
  <c r="T234" i="33"/>
  <c r="W234" i="33" s="1"/>
  <c r="R235" i="33"/>
  <c r="U235" i="33" s="1"/>
  <c r="S235" i="33"/>
  <c r="V235" i="33" s="1"/>
  <c r="T235" i="33"/>
  <c r="W235" i="33" s="1"/>
  <c r="R236" i="33"/>
  <c r="U236" i="33" s="1"/>
  <c r="S236" i="33"/>
  <c r="V236" i="33" s="1"/>
  <c r="T236" i="33"/>
  <c r="W236" i="33" s="1"/>
  <c r="R237" i="33"/>
  <c r="U237" i="33" s="1"/>
  <c r="S237" i="33"/>
  <c r="V237" i="33" s="1"/>
  <c r="T237" i="33"/>
  <c r="W237" i="33" s="1"/>
  <c r="R238" i="33"/>
  <c r="U238" i="33" s="1"/>
  <c r="S238" i="33"/>
  <c r="V238" i="33" s="1"/>
  <c r="T238" i="33"/>
  <c r="W238" i="33" s="1"/>
  <c r="R239" i="33"/>
  <c r="U239" i="33" s="1"/>
  <c r="S239" i="33"/>
  <c r="V239" i="33" s="1"/>
  <c r="T239" i="33"/>
  <c r="W239" i="33" s="1"/>
  <c r="R240" i="33"/>
  <c r="U240" i="33" s="1"/>
  <c r="S240" i="33"/>
  <c r="V240" i="33" s="1"/>
  <c r="T240" i="33"/>
  <c r="W240" i="33" s="1"/>
  <c r="R241" i="33"/>
  <c r="U241" i="33" s="1"/>
  <c r="S241" i="33"/>
  <c r="V241" i="33" s="1"/>
  <c r="T241" i="33"/>
  <c r="W241" i="33" s="1"/>
  <c r="R242" i="33"/>
  <c r="U242" i="33" s="1"/>
  <c r="S242" i="33"/>
  <c r="V242" i="33" s="1"/>
  <c r="T242" i="33"/>
  <c r="W242" i="33" s="1"/>
  <c r="R243" i="33"/>
  <c r="U243" i="33" s="1"/>
  <c r="S243" i="33"/>
  <c r="V243" i="33" s="1"/>
  <c r="T243" i="33"/>
  <c r="W243" i="33" s="1"/>
  <c r="R244" i="33"/>
  <c r="U244" i="33" s="1"/>
  <c r="S244" i="33"/>
  <c r="V244" i="33" s="1"/>
  <c r="T244" i="33"/>
  <c r="W244" i="33" s="1"/>
  <c r="R245" i="33"/>
  <c r="U245" i="33" s="1"/>
  <c r="S245" i="33"/>
  <c r="V245" i="33" s="1"/>
  <c r="T245" i="33"/>
  <c r="W245" i="33" s="1"/>
  <c r="R246" i="33"/>
  <c r="U246" i="33" s="1"/>
  <c r="S246" i="33"/>
  <c r="V246" i="33" s="1"/>
  <c r="T246" i="33"/>
  <c r="W246" i="33" s="1"/>
  <c r="R247" i="33"/>
  <c r="S247" i="33"/>
  <c r="V247" i="33" s="1"/>
  <c r="T247" i="33"/>
  <c r="W247" i="33" s="1"/>
  <c r="U247" i="33"/>
  <c r="R248" i="33"/>
  <c r="U248" i="33" s="1"/>
  <c r="S248" i="33"/>
  <c r="V248" i="33" s="1"/>
  <c r="T248" i="33"/>
  <c r="W248" i="33" s="1"/>
  <c r="R249" i="33"/>
  <c r="U249" i="33" s="1"/>
  <c r="S249" i="33"/>
  <c r="V249" i="33" s="1"/>
  <c r="T249" i="33"/>
  <c r="W249" i="33" s="1"/>
  <c r="R250" i="33"/>
  <c r="U250" i="33" s="1"/>
  <c r="S250" i="33"/>
  <c r="V250" i="33" s="1"/>
  <c r="T250" i="33"/>
  <c r="W250" i="33" s="1"/>
  <c r="R251" i="33"/>
  <c r="U251" i="33" s="1"/>
  <c r="S251" i="33"/>
  <c r="V251" i="33" s="1"/>
  <c r="T251" i="33"/>
  <c r="W251" i="33" s="1"/>
  <c r="R252" i="33"/>
  <c r="U252" i="33" s="1"/>
  <c r="S252" i="33"/>
  <c r="V252" i="33" s="1"/>
  <c r="T252" i="33"/>
  <c r="W252" i="33" s="1"/>
  <c r="R253" i="33"/>
  <c r="U253" i="33" s="1"/>
  <c r="S253" i="33"/>
  <c r="V253" i="33" s="1"/>
  <c r="T253" i="33"/>
  <c r="W253" i="33" s="1"/>
  <c r="R254" i="33"/>
  <c r="U254" i="33" s="1"/>
  <c r="S254" i="33"/>
  <c r="V254" i="33" s="1"/>
  <c r="T254" i="33"/>
  <c r="W254" i="33" s="1"/>
  <c r="R255" i="33"/>
  <c r="U255" i="33" s="1"/>
  <c r="S255" i="33"/>
  <c r="V255" i="33" s="1"/>
  <c r="T255" i="33"/>
  <c r="W255" i="33" s="1"/>
  <c r="R256" i="33"/>
  <c r="U256" i="33" s="1"/>
  <c r="S256" i="33"/>
  <c r="V256" i="33" s="1"/>
  <c r="T256" i="33"/>
  <c r="W256" i="33" s="1"/>
  <c r="R257" i="33"/>
  <c r="U257" i="33" s="1"/>
  <c r="S257" i="33"/>
  <c r="V257" i="33" s="1"/>
  <c r="T257" i="33"/>
  <c r="W257" i="33" s="1"/>
  <c r="R258" i="33"/>
  <c r="U258" i="33" s="1"/>
  <c r="S258" i="33"/>
  <c r="V258" i="33" s="1"/>
  <c r="T258" i="33"/>
  <c r="W258" i="33" s="1"/>
  <c r="R259" i="33"/>
  <c r="U259" i="33" s="1"/>
  <c r="S259" i="33"/>
  <c r="V259" i="33" s="1"/>
  <c r="T259" i="33"/>
  <c r="W259" i="33" s="1"/>
  <c r="R260" i="33"/>
  <c r="U260" i="33" s="1"/>
  <c r="S260" i="33"/>
  <c r="V260" i="33" s="1"/>
  <c r="T260" i="33"/>
  <c r="W260" i="33" s="1"/>
  <c r="R261" i="33"/>
  <c r="U261" i="33" s="1"/>
  <c r="S261" i="33"/>
  <c r="V261" i="33" s="1"/>
  <c r="T261" i="33"/>
  <c r="W261" i="33" s="1"/>
  <c r="R262" i="33"/>
  <c r="U262" i="33" s="1"/>
  <c r="S262" i="33"/>
  <c r="V262" i="33" s="1"/>
  <c r="T262" i="33"/>
  <c r="W262" i="33" s="1"/>
  <c r="R263" i="33"/>
  <c r="U263" i="33" s="1"/>
  <c r="S263" i="33"/>
  <c r="V263" i="33" s="1"/>
  <c r="T263" i="33"/>
  <c r="W263" i="33" s="1"/>
  <c r="R264" i="33"/>
  <c r="U264" i="33" s="1"/>
  <c r="S264" i="33"/>
  <c r="V264" i="33" s="1"/>
  <c r="T264" i="33"/>
  <c r="W264" i="33" s="1"/>
  <c r="R265" i="33"/>
  <c r="U265" i="33" s="1"/>
  <c r="S265" i="33"/>
  <c r="V265" i="33" s="1"/>
  <c r="T265" i="33"/>
  <c r="W265" i="33" s="1"/>
  <c r="R266" i="33"/>
  <c r="U266" i="33" s="1"/>
  <c r="S266" i="33"/>
  <c r="V266" i="33" s="1"/>
  <c r="T266" i="33"/>
  <c r="W266" i="33" s="1"/>
  <c r="R267" i="33"/>
  <c r="U267" i="33" s="1"/>
  <c r="S267" i="33"/>
  <c r="V267" i="33" s="1"/>
  <c r="T267" i="33"/>
  <c r="W267" i="33" s="1"/>
  <c r="R268" i="33"/>
  <c r="U268" i="33" s="1"/>
  <c r="S268" i="33"/>
  <c r="V268" i="33" s="1"/>
  <c r="T268" i="33"/>
  <c r="W268" i="33" s="1"/>
  <c r="R269" i="33"/>
  <c r="U269" i="33" s="1"/>
  <c r="S269" i="33"/>
  <c r="V269" i="33" s="1"/>
  <c r="T269" i="33"/>
  <c r="W269" i="33" s="1"/>
  <c r="R270" i="33"/>
  <c r="U270" i="33" s="1"/>
  <c r="S270" i="33"/>
  <c r="V270" i="33" s="1"/>
  <c r="T270" i="33"/>
  <c r="W270" i="33" s="1"/>
  <c r="R271" i="33"/>
  <c r="U271" i="33" s="1"/>
  <c r="S271" i="33"/>
  <c r="V271" i="33" s="1"/>
  <c r="T271" i="33"/>
  <c r="W271" i="33" s="1"/>
  <c r="R272" i="33"/>
  <c r="U272" i="33" s="1"/>
  <c r="S272" i="33"/>
  <c r="V272" i="33" s="1"/>
  <c r="T272" i="33"/>
  <c r="W272" i="33" s="1"/>
  <c r="R273" i="33"/>
  <c r="U273" i="33" s="1"/>
  <c r="S273" i="33"/>
  <c r="V273" i="33" s="1"/>
  <c r="T273" i="33"/>
  <c r="W273" i="33" s="1"/>
  <c r="R274" i="33"/>
  <c r="U274" i="33" s="1"/>
  <c r="S274" i="33"/>
  <c r="V274" i="33" s="1"/>
  <c r="T274" i="33"/>
  <c r="W274" i="33" s="1"/>
  <c r="R275" i="33"/>
  <c r="U275" i="33" s="1"/>
  <c r="S275" i="33"/>
  <c r="V275" i="33" s="1"/>
  <c r="T275" i="33"/>
  <c r="W275" i="33" s="1"/>
  <c r="R276" i="33"/>
  <c r="U276" i="33" s="1"/>
  <c r="S276" i="33"/>
  <c r="V276" i="33" s="1"/>
  <c r="T276" i="33"/>
  <c r="W276" i="33" s="1"/>
  <c r="R277" i="33"/>
  <c r="U277" i="33" s="1"/>
  <c r="S277" i="33"/>
  <c r="V277" i="33" s="1"/>
  <c r="T277" i="33"/>
  <c r="W277" i="33" s="1"/>
  <c r="R278" i="33"/>
  <c r="U278" i="33" s="1"/>
  <c r="S278" i="33"/>
  <c r="V278" i="33" s="1"/>
  <c r="T278" i="33"/>
  <c r="W278" i="33" s="1"/>
  <c r="R279" i="33"/>
  <c r="S279" i="33"/>
  <c r="V279" i="33" s="1"/>
  <c r="T279" i="33"/>
  <c r="W279" i="33" s="1"/>
  <c r="U279" i="33"/>
  <c r="R280" i="33"/>
  <c r="U280" i="33" s="1"/>
  <c r="S280" i="33"/>
  <c r="V280" i="33" s="1"/>
  <c r="T280" i="33"/>
  <c r="W280" i="33" s="1"/>
  <c r="R281" i="33"/>
  <c r="U281" i="33" s="1"/>
  <c r="S281" i="33"/>
  <c r="V281" i="33" s="1"/>
  <c r="T281" i="33"/>
  <c r="W281" i="33" s="1"/>
  <c r="R282" i="33"/>
  <c r="U282" i="33" s="1"/>
  <c r="S282" i="33"/>
  <c r="V282" i="33" s="1"/>
  <c r="T282" i="33"/>
  <c r="W282" i="33" s="1"/>
  <c r="R283" i="33"/>
  <c r="U283" i="33" s="1"/>
  <c r="S283" i="33"/>
  <c r="V283" i="33" s="1"/>
  <c r="T283" i="33"/>
  <c r="W283" i="33" s="1"/>
  <c r="R284" i="33"/>
  <c r="U284" i="33" s="1"/>
  <c r="S284" i="33"/>
  <c r="V284" i="33" s="1"/>
  <c r="T284" i="33"/>
  <c r="W284" i="33" s="1"/>
  <c r="R285" i="33"/>
  <c r="U285" i="33" s="1"/>
  <c r="S285" i="33"/>
  <c r="V285" i="33" s="1"/>
  <c r="T285" i="33"/>
  <c r="W285" i="33" s="1"/>
  <c r="R286" i="33"/>
  <c r="U286" i="33" s="1"/>
  <c r="S286" i="33"/>
  <c r="V286" i="33" s="1"/>
  <c r="T286" i="33"/>
  <c r="W286" i="33" s="1"/>
  <c r="R287" i="33"/>
  <c r="U287" i="33" s="1"/>
  <c r="S287" i="33"/>
  <c r="V287" i="33" s="1"/>
  <c r="T287" i="33"/>
  <c r="W287" i="33" s="1"/>
  <c r="R288" i="33"/>
  <c r="U288" i="33" s="1"/>
  <c r="S288" i="33"/>
  <c r="T288" i="33"/>
  <c r="W288" i="33" s="1"/>
  <c r="V288" i="33"/>
  <c r="R289" i="33"/>
  <c r="U289" i="33" s="1"/>
  <c r="S289" i="33"/>
  <c r="V289" i="33" s="1"/>
  <c r="T289" i="33"/>
  <c r="W289" i="33" s="1"/>
  <c r="R290" i="33"/>
  <c r="U290" i="33" s="1"/>
  <c r="S290" i="33"/>
  <c r="V290" i="33" s="1"/>
  <c r="T290" i="33"/>
  <c r="W290" i="33" s="1"/>
  <c r="R291" i="33"/>
  <c r="U291" i="33" s="1"/>
  <c r="S291" i="33"/>
  <c r="V291" i="33" s="1"/>
  <c r="T291" i="33"/>
  <c r="W291" i="33" s="1"/>
  <c r="R292" i="33"/>
  <c r="U292" i="33" s="1"/>
  <c r="S292" i="33"/>
  <c r="V292" i="33" s="1"/>
  <c r="T292" i="33"/>
  <c r="W292" i="33" s="1"/>
  <c r="R293" i="33"/>
  <c r="U293" i="33" s="1"/>
  <c r="S293" i="33"/>
  <c r="V293" i="33" s="1"/>
  <c r="T293" i="33"/>
  <c r="W293" i="33" s="1"/>
  <c r="R294" i="33"/>
  <c r="S294" i="33"/>
  <c r="V294" i="33" s="1"/>
  <c r="T294" i="33"/>
  <c r="W294" i="33" s="1"/>
  <c r="U294" i="33"/>
  <c r="R295" i="33"/>
  <c r="U295" i="33" s="1"/>
  <c r="S295" i="33"/>
  <c r="V295" i="33" s="1"/>
  <c r="T295" i="33"/>
  <c r="W295" i="33" s="1"/>
  <c r="R296" i="33"/>
  <c r="U296" i="33" s="1"/>
  <c r="S296" i="33"/>
  <c r="V296" i="33" s="1"/>
  <c r="T296" i="33"/>
  <c r="W296" i="33" s="1"/>
  <c r="R297" i="33"/>
  <c r="U297" i="33" s="1"/>
  <c r="S297" i="33"/>
  <c r="V297" i="33" s="1"/>
  <c r="T297" i="33"/>
  <c r="W297" i="33" s="1"/>
  <c r="R298" i="33"/>
  <c r="U298" i="33" s="1"/>
  <c r="S298" i="33"/>
  <c r="V298" i="33" s="1"/>
  <c r="T298" i="33"/>
  <c r="W298" i="33" s="1"/>
  <c r="R299" i="33"/>
  <c r="U299" i="33" s="1"/>
  <c r="S299" i="33"/>
  <c r="V299" i="33" s="1"/>
  <c r="T299" i="33"/>
  <c r="W299" i="33" s="1"/>
  <c r="R300" i="33"/>
  <c r="U300" i="33" s="1"/>
  <c r="S300" i="33"/>
  <c r="V300" i="33" s="1"/>
  <c r="T300" i="33"/>
  <c r="W300" i="33" s="1"/>
  <c r="R301" i="33"/>
  <c r="U301" i="33" s="1"/>
  <c r="S301" i="33"/>
  <c r="V301" i="33" s="1"/>
  <c r="T301" i="33"/>
  <c r="W301" i="33" s="1"/>
  <c r="R302" i="33"/>
  <c r="U302" i="33" s="1"/>
  <c r="S302" i="33"/>
  <c r="V302" i="33" s="1"/>
  <c r="T302" i="33"/>
  <c r="W302" i="33" s="1"/>
  <c r="R303" i="33"/>
  <c r="U303" i="33" s="1"/>
  <c r="S303" i="33"/>
  <c r="V303" i="33" s="1"/>
  <c r="T303" i="33"/>
  <c r="W303" i="33" s="1"/>
  <c r="R304" i="33"/>
  <c r="U304" i="33" s="1"/>
  <c r="S304" i="33"/>
  <c r="V304" i="33" s="1"/>
  <c r="T304" i="33"/>
  <c r="W304" i="33" s="1"/>
  <c r="R305" i="33"/>
  <c r="U305" i="33" s="1"/>
  <c r="S305" i="33"/>
  <c r="V305" i="33" s="1"/>
  <c r="T305" i="33"/>
  <c r="W305" i="33" s="1"/>
  <c r="R306" i="33"/>
  <c r="U306" i="33" s="1"/>
  <c r="S306" i="33"/>
  <c r="V306" i="33" s="1"/>
  <c r="T306" i="33"/>
  <c r="W306" i="33" s="1"/>
  <c r="R307" i="33"/>
  <c r="U307" i="33" s="1"/>
  <c r="S307" i="33"/>
  <c r="V307" i="33" s="1"/>
  <c r="T307" i="33"/>
  <c r="W307" i="33" s="1"/>
  <c r="R308" i="33"/>
  <c r="U308" i="33" s="1"/>
  <c r="S308" i="33"/>
  <c r="V308" i="33" s="1"/>
  <c r="T308" i="33"/>
  <c r="W308" i="33" s="1"/>
  <c r="R309" i="33"/>
  <c r="U309" i="33" s="1"/>
  <c r="S309" i="33"/>
  <c r="V309" i="33" s="1"/>
  <c r="T309" i="33"/>
  <c r="W309" i="33" s="1"/>
  <c r="R310" i="33"/>
  <c r="U310" i="33" s="1"/>
  <c r="S310" i="33"/>
  <c r="V310" i="33" s="1"/>
  <c r="T310" i="33"/>
  <c r="W310" i="33" s="1"/>
  <c r="R311" i="33"/>
  <c r="U311" i="33" s="1"/>
  <c r="S311" i="33"/>
  <c r="V311" i="33" s="1"/>
  <c r="T311" i="33"/>
  <c r="W311" i="33" s="1"/>
  <c r="R312" i="33"/>
  <c r="U312" i="33" s="1"/>
  <c r="S312" i="33"/>
  <c r="V312" i="33" s="1"/>
  <c r="T312" i="33"/>
  <c r="W312" i="33" s="1"/>
  <c r="R313" i="33"/>
  <c r="U313" i="33" s="1"/>
  <c r="S313" i="33"/>
  <c r="V313" i="33" s="1"/>
  <c r="T313" i="33"/>
  <c r="W313" i="33" s="1"/>
  <c r="R314" i="33"/>
  <c r="U314" i="33" s="1"/>
  <c r="S314" i="33"/>
  <c r="V314" i="33" s="1"/>
  <c r="T314" i="33"/>
  <c r="W314" i="33" s="1"/>
  <c r="R315" i="33"/>
  <c r="U315" i="33" s="1"/>
  <c r="S315" i="33"/>
  <c r="V315" i="33" s="1"/>
  <c r="T315" i="33"/>
  <c r="W315" i="33" s="1"/>
  <c r="R316" i="33"/>
  <c r="U316" i="33" s="1"/>
  <c r="S316" i="33"/>
  <c r="V316" i="33" s="1"/>
  <c r="T316" i="33"/>
  <c r="W316" i="33" s="1"/>
  <c r="R317" i="33"/>
  <c r="U317" i="33" s="1"/>
  <c r="S317" i="33"/>
  <c r="V317" i="33" s="1"/>
  <c r="T317" i="33"/>
  <c r="W317" i="33" s="1"/>
  <c r="R318" i="33"/>
  <c r="U318" i="33" s="1"/>
  <c r="S318" i="33"/>
  <c r="V318" i="33" s="1"/>
  <c r="T318" i="33"/>
  <c r="W318" i="33" s="1"/>
  <c r="R319" i="33"/>
  <c r="U319" i="33" s="1"/>
  <c r="S319" i="33"/>
  <c r="V319" i="33" s="1"/>
  <c r="T319" i="33"/>
  <c r="W319" i="33" s="1"/>
  <c r="R320" i="33"/>
  <c r="U320" i="33" s="1"/>
  <c r="S320" i="33"/>
  <c r="V320" i="33" s="1"/>
  <c r="T320" i="33"/>
  <c r="W320" i="33" s="1"/>
  <c r="R321" i="33"/>
  <c r="U321" i="33" s="1"/>
  <c r="S321" i="33"/>
  <c r="V321" i="33" s="1"/>
  <c r="T321" i="33"/>
  <c r="W321" i="33" s="1"/>
  <c r="R322" i="33"/>
  <c r="U322" i="33" s="1"/>
  <c r="S322" i="33"/>
  <c r="V322" i="33" s="1"/>
  <c r="T322" i="33"/>
  <c r="W322" i="33" s="1"/>
  <c r="R323" i="33"/>
  <c r="U323" i="33" s="1"/>
  <c r="S323" i="33"/>
  <c r="V323" i="33" s="1"/>
  <c r="T323" i="33"/>
  <c r="W323" i="33" s="1"/>
  <c r="R324" i="33"/>
  <c r="U324" i="33" s="1"/>
  <c r="S324" i="33"/>
  <c r="V324" i="33" s="1"/>
  <c r="T324" i="33"/>
  <c r="W324" i="33" s="1"/>
  <c r="R325" i="33"/>
  <c r="U325" i="33" s="1"/>
  <c r="S325" i="33"/>
  <c r="V325" i="33" s="1"/>
  <c r="T325" i="33"/>
  <c r="W325" i="33" s="1"/>
  <c r="R326" i="33"/>
  <c r="U326" i="33" s="1"/>
  <c r="S326" i="33"/>
  <c r="V326" i="33" s="1"/>
  <c r="T326" i="33"/>
  <c r="W326" i="33" s="1"/>
  <c r="R327" i="33"/>
  <c r="U327" i="33" s="1"/>
  <c r="S327" i="33"/>
  <c r="V327" i="33" s="1"/>
  <c r="T327" i="33"/>
  <c r="W327" i="33" s="1"/>
  <c r="R328" i="33"/>
  <c r="U328" i="33" s="1"/>
  <c r="S328" i="33"/>
  <c r="T328" i="33"/>
  <c r="W328" i="33" s="1"/>
  <c r="V328" i="33"/>
  <c r="R329" i="33"/>
  <c r="U329" i="33" s="1"/>
  <c r="S329" i="33"/>
  <c r="V329" i="33" s="1"/>
  <c r="T329" i="33"/>
  <c r="W329" i="33" s="1"/>
  <c r="R330" i="33"/>
  <c r="U330" i="33" s="1"/>
  <c r="S330" i="33"/>
  <c r="V330" i="33" s="1"/>
  <c r="T330" i="33"/>
  <c r="W330" i="33" s="1"/>
  <c r="R331" i="33"/>
  <c r="U331" i="33" s="1"/>
  <c r="S331" i="33"/>
  <c r="V331" i="33" s="1"/>
  <c r="T331" i="33"/>
  <c r="W331" i="33" s="1"/>
  <c r="R332" i="33"/>
  <c r="U332" i="33" s="1"/>
  <c r="S332" i="33"/>
  <c r="V332" i="33" s="1"/>
  <c r="T332" i="33"/>
  <c r="W332" i="33" s="1"/>
  <c r="R333" i="33"/>
  <c r="U333" i="33" s="1"/>
  <c r="S333" i="33"/>
  <c r="V333" i="33" s="1"/>
  <c r="T333" i="33"/>
  <c r="W333" i="33" s="1"/>
  <c r="R334" i="33"/>
  <c r="U334" i="33" s="1"/>
  <c r="S334" i="33"/>
  <c r="V334" i="33" s="1"/>
  <c r="T334" i="33"/>
  <c r="W334" i="33" s="1"/>
  <c r="R335" i="33"/>
  <c r="U335" i="33" s="1"/>
  <c r="S335" i="33"/>
  <c r="V335" i="33" s="1"/>
  <c r="T335" i="33"/>
  <c r="W335" i="33" s="1"/>
  <c r="R336" i="33"/>
  <c r="U336" i="33" s="1"/>
  <c r="S336" i="33"/>
  <c r="V336" i="33" s="1"/>
  <c r="T336" i="33"/>
  <c r="W336" i="33" s="1"/>
  <c r="R337" i="33"/>
  <c r="U337" i="33" s="1"/>
  <c r="S337" i="33"/>
  <c r="V337" i="33" s="1"/>
  <c r="T337" i="33"/>
  <c r="W337" i="33" s="1"/>
  <c r="R338" i="33"/>
  <c r="U338" i="33" s="1"/>
  <c r="S338" i="33"/>
  <c r="V338" i="33" s="1"/>
  <c r="T338" i="33"/>
  <c r="W338" i="33" s="1"/>
  <c r="R339" i="33"/>
  <c r="U339" i="33" s="1"/>
  <c r="S339" i="33"/>
  <c r="V339" i="33" s="1"/>
  <c r="T339" i="33"/>
  <c r="W339" i="33" s="1"/>
  <c r="R340" i="33"/>
  <c r="U340" i="33" s="1"/>
  <c r="S340" i="33"/>
  <c r="V340" i="33" s="1"/>
  <c r="T340" i="33"/>
  <c r="W340" i="33" s="1"/>
  <c r="R341" i="33"/>
  <c r="U341" i="33" s="1"/>
  <c r="S341" i="33"/>
  <c r="V341" i="33" s="1"/>
  <c r="T341" i="33"/>
  <c r="W341" i="33" s="1"/>
  <c r="R342" i="33"/>
  <c r="U342" i="33" s="1"/>
  <c r="S342" i="33"/>
  <c r="V342" i="33" s="1"/>
  <c r="T342" i="33"/>
  <c r="W342" i="33" s="1"/>
  <c r="R343" i="33"/>
  <c r="U343" i="33" s="1"/>
  <c r="S343" i="33"/>
  <c r="V343" i="33" s="1"/>
  <c r="T343" i="33"/>
  <c r="W343" i="33" s="1"/>
  <c r="R344" i="33"/>
  <c r="U344" i="33" s="1"/>
  <c r="S344" i="33"/>
  <c r="V344" i="33" s="1"/>
  <c r="T344" i="33"/>
  <c r="W344" i="33" s="1"/>
  <c r="R345" i="33"/>
  <c r="U345" i="33" s="1"/>
  <c r="S345" i="33"/>
  <c r="T345" i="33"/>
  <c r="W345" i="33" s="1"/>
  <c r="V345" i="33"/>
  <c r="R346" i="33"/>
  <c r="U346" i="33" s="1"/>
  <c r="S346" i="33"/>
  <c r="V346" i="33" s="1"/>
  <c r="T346" i="33"/>
  <c r="W346" i="33" s="1"/>
  <c r="R347" i="33"/>
  <c r="U347" i="33" s="1"/>
  <c r="S347" i="33"/>
  <c r="V347" i="33" s="1"/>
  <c r="T347" i="33"/>
  <c r="W347" i="33" s="1"/>
  <c r="R348" i="33"/>
  <c r="U348" i="33" s="1"/>
  <c r="S348" i="33"/>
  <c r="V348" i="33" s="1"/>
  <c r="T348" i="33"/>
  <c r="W348" i="33" s="1"/>
  <c r="R349" i="33"/>
  <c r="U349" i="33" s="1"/>
  <c r="S349" i="33"/>
  <c r="V349" i="33" s="1"/>
  <c r="T349" i="33"/>
  <c r="W349" i="33" s="1"/>
  <c r="R350" i="33"/>
  <c r="U350" i="33" s="1"/>
  <c r="S350" i="33"/>
  <c r="V350" i="33" s="1"/>
  <c r="T350" i="33"/>
  <c r="W350" i="33" s="1"/>
  <c r="R351" i="33"/>
  <c r="U351" i="33" s="1"/>
  <c r="S351" i="33"/>
  <c r="V351" i="33" s="1"/>
  <c r="T351" i="33"/>
  <c r="W351" i="33" s="1"/>
  <c r="R352" i="33"/>
  <c r="U352" i="33" s="1"/>
  <c r="S352" i="33"/>
  <c r="V352" i="33" s="1"/>
  <c r="T352" i="33"/>
  <c r="W352" i="33" s="1"/>
  <c r="R353" i="33"/>
  <c r="U353" i="33" s="1"/>
  <c r="S353" i="33"/>
  <c r="V353" i="33" s="1"/>
  <c r="T353" i="33"/>
  <c r="W353" i="33" s="1"/>
  <c r="R354" i="33"/>
  <c r="U354" i="33" s="1"/>
  <c r="S354" i="33"/>
  <c r="V354" i="33" s="1"/>
  <c r="T354" i="33"/>
  <c r="W354" i="33" s="1"/>
  <c r="R355" i="33"/>
  <c r="U355" i="33" s="1"/>
  <c r="S355" i="33"/>
  <c r="V355" i="33" s="1"/>
  <c r="T355" i="33"/>
  <c r="W355" i="33" s="1"/>
  <c r="R356" i="33"/>
  <c r="U356" i="33" s="1"/>
  <c r="S356" i="33"/>
  <c r="V356" i="33" s="1"/>
  <c r="T356" i="33"/>
  <c r="W356" i="33" s="1"/>
  <c r="R357" i="33"/>
  <c r="U357" i="33" s="1"/>
  <c r="S357" i="33"/>
  <c r="V357" i="33" s="1"/>
  <c r="T357" i="33"/>
  <c r="W357" i="33" s="1"/>
  <c r="R358" i="33"/>
  <c r="U358" i="33" s="1"/>
  <c r="S358" i="33"/>
  <c r="V358" i="33" s="1"/>
  <c r="T358" i="33"/>
  <c r="W358" i="33"/>
  <c r="R359" i="33"/>
  <c r="U359" i="33" s="1"/>
  <c r="S359" i="33"/>
  <c r="T359" i="33"/>
  <c r="W359" i="33" s="1"/>
  <c r="V359" i="33"/>
  <c r="R360" i="33"/>
  <c r="U360" i="33" s="1"/>
  <c r="S360" i="33"/>
  <c r="V360" i="33" s="1"/>
  <c r="T360" i="33"/>
  <c r="W360" i="33" s="1"/>
  <c r="R361" i="33"/>
  <c r="U361" i="33" s="1"/>
  <c r="S361" i="33"/>
  <c r="V361" i="33" s="1"/>
  <c r="T361" i="33"/>
  <c r="W361" i="33" s="1"/>
  <c r="R362" i="33"/>
  <c r="U362" i="33" s="1"/>
  <c r="S362" i="33"/>
  <c r="V362" i="33" s="1"/>
  <c r="T362" i="33"/>
  <c r="W362" i="33" s="1"/>
  <c r="R363" i="33"/>
  <c r="U363" i="33" s="1"/>
  <c r="S363" i="33"/>
  <c r="V363" i="33" s="1"/>
  <c r="T363" i="33"/>
  <c r="W363" i="33" s="1"/>
  <c r="R364" i="33"/>
  <c r="U364" i="33" s="1"/>
  <c r="S364" i="33"/>
  <c r="V364" i="33" s="1"/>
  <c r="T364" i="33"/>
  <c r="W364" i="33" s="1"/>
  <c r="R365" i="33"/>
  <c r="U365" i="33" s="1"/>
  <c r="S365" i="33"/>
  <c r="T365" i="33"/>
  <c r="W365" i="33" s="1"/>
  <c r="V365" i="33"/>
  <c r="R366" i="33"/>
  <c r="U366" i="33" s="1"/>
  <c r="S366" i="33"/>
  <c r="V366" i="33" s="1"/>
  <c r="T366" i="33"/>
  <c r="W366" i="33" s="1"/>
  <c r="R367" i="33"/>
  <c r="U367" i="33" s="1"/>
  <c r="S367" i="33"/>
  <c r="V367" i="33" s="1"/>
  <c r="T367" i="33"/>
  <c r="W367" i="33" s="1"/>
  <c r="R368" i="33"/>
  <c r="U368" i="33" s="1"/>
  <c r="S368" i="33"/>
  <c r="V368" i="33" s="1"/>
  <c r="T368" i="33"/>
  <c r="W368" i="33" s="1"/>
  <c r="R369" i="33"/>
  <c r="U369" i="33" s="1"/>
  <c r="S369" i="33"/>
  <c r="V369" i="33" s="1"/>
  <c r="T369" i="33"/>
  <c r="W369" i="33" s="1"/>
  <c r="R370" i="33"/>
  <c r="U370" i="33" s="1"/>
  <c r="S370" i="33"/>
  <c r="V370" i="33" s="1"/>
  <c r="T370" i="33"/>
  <c r="W370" i="33" s="1"/>
  <c r="R371" i="33"/>
  <c r="U371" i="33" s="1"/>
  <c r="S371" i="33"/>
  <c r="V371" i="33" s="1"/>
  <c r="T371" i="33"/>
  <c r="W371" i="33" s="1"/>
  <c r="R372" i="33"/>
  <c r="U372" i="33" s="1"/>
  <c r="S372" i="33"/>
  <c r="V372" i="33" s="1"/>
  <c r="T372" i="33"/>
  <c r="W372" i="33" s="1"/>
  <c r="R373" i="33"/>
  <c r="U373" i="33" s="1"/>
  <c r="S373" i="33"/>
  <c r="V373" i="33" s="1"/>
  <c r="T373" i="33"/>
  <c r="W373" i="33" s="1"/>
  <c r="R374" i="33"/>
  <c r="U374" i="33" s="1"/>
  <c r="S374" i="33"/>
  <c r="V374" i="33" s="1"/>
  <c r="T374" i="33"/>
  <c r="W374" i="33" s="1"/>
  <c r="R375" i="33"/>
  <c r="U375" i="33" s="1"/>
  <c r="S375" i="33"/>
  <c r="V375" i="33" s="1"/>
  <c r="T375" i="33"/>
  <c r="W375" i="33" s="1"/>
  <c r="R376" i="33"/>
  <c r="U376" i="33" s="1"/>
  <c r="S376" i="33"/>
  <c r="V376" i="33" s="1"/>
  <c r="T376" i="33"/>
  <c r="W376" i="33" s="1"/>
  <c r="R377" i="33"/>
  <c r="U377" i="33" s="1"/>
  <c r="S377" i="33"/>
  <c r="V377" i="33" s="1"/>
  <c r="T377" i="33"/>
  <c r="W377" i="33" s="1"/>
  <c r="R378" i="33"/>
  <c r="U378" i="33" s="1"/>
  <c r="S378" i="33"/>
  <c r="V378" i="33" s="1"/>
  <c r="T378" i="33"/>
  <c r="W378" i="33" s="1"/>
  <c r="R379" i="33"/>
  <c r="U379" i="33" s="1"/>
  <c r="S379" i="33"/>
  <c r="V379" i="33" s="1"/>
  <c r="T379" i="33"/>
  <c r="W379" i="33" s="1"/>
  <c r="R380" i="33"/>
  <c r="U380" i="33" s="1"/>
  <c r="S380" i="33"/>
  <c r="V380" i="33" s="1"/>
  <c r="T380" i="33"/>
  <c r="W380" i="33" s="1"/>
  <c r="R381" i="33"/>
  <c r="U381" i="33" s="1"/>
  <c r="S381" i="33"/>
  <c r="V381" i="33" s="1"/>
  <c r="T381" i="33"/>
  <c r="W381" i="33" s="1"/>
  <c r="R382" i="33"/>
  <c r="U382" i="33" s="1"/>
  <c r="S382" i="33"/>
  <c r="V382" i="33" s="1"/>
  <c r="T382" i="33"/>
  <c r="W382" i="33" s="1"/>
  <c r="R383" i="33"/>
  <c r="U383" i="33" s="1"/>
  <c r="S383" i="33"/>
  <c r="V383" i="33" s="1"/>
  <c r="T383" i="33"/>
  <c r="W383" i="33" s="1"/>
  <c r="R384" i="33"/>
  <c r="U384" i="33" s="1"/>
  <c r="S384" i="33"/>
  <c r="V384" i="33" s="1"/>
  <c r="T384" i="33"/>
  <c r="W384" i="33" s="1"/>
  <c r="R385" i="33"/>
  <c r="U385" i="33" s="1"/>
  <c r="S385" i="33"/>
  <c r="V385" i="33" s="1"/>
  <c r="T385" i="33"/>
  <c r="W385" i="33" s="1"/>
  <c r="R386" i="33"/>
  <c r="U386" i="33" s="1"/>
  <c r="S386" i="33"/>
  <c r="V386" i="33" s="1"/>
  <c r="T386" i="33"/>
  <c r="W386" i="33" s="1"/>
  <c r="R387" i="33"/>
  <c r="U387" i="33" s="1"/>
  <c r="S387" i="33"/>
  <c r="V387" i="33" s="1"/>
  <c r="T387" i="33"/>
  <c r="W387" i="33" s="1"/>
  <c r="R388" i="33"/>
  <c r="U388" i="33" s="1"/>
  <c r="S388" i="33"/>
  <c r="V388" i="33" s="1"/>
  <c r="T388" i="33"/>
  <c r="W388" i="33" s="1"/>
  <c r="R389" i="33"/>
  <c r="U389" i="33" s="1"/>
  <c r="S389" i="33"/>
  <c r="V389" i="33" s="1"/>
  <c r="T389" i="33"/>
  <c r="W389" i="33" s="1"/>
  <c r="R390" i="33"/>
  <c r="U390" i="33" s="1"/>
  <c r="S390" i="33"/>
  <c r="V390" i="33" s="1"/>
  <c r="T390" i="33"/>
  <c r="W390" i="33" s="1"/>
  <c r="R391" i="33"/>
  <c r="U391" i="33" s="1"/>
  <c r="S391" i="33"/>
  <c r="V391" i="33" s="1"/>
  <c r="T391" i="33"/>
  <c r="W391" i="33" s="1"/>
  <c r="R392" i="33"/>
  <c r="U392" i="33" s="1"/>
  <c r="S392" i="33"/>
  <c r="V392" i="33" s="1"/>
  <c r="T392" i="33"/>
  <c r="W392" i="33" s="1"/>
  <c r="R393" i="33"/>
  <c r="U393" i="33" s="1"/>
  <c r="S393" i="33"/>
  <c r="V393" i="33" s="1"/>
  <c r="T393" i="33"/>
  <c r="W393" i="33" s="1"/>
  <c r="R394" i="33"/>
  <c r="U394" i="33" s="1"/>
  <c r="S394" i="33"/>
  <c r="V394" i="33" s="1"/>
  <c r="T394" i="33"/>
  <c r="W394" i="33" s="1"/>
  <c r="R395" i="33"/>
  <c r="U395" i="33" s="1"/>
  <c r="S395" i="33"/>
  <c r="V395" i="33" s="1"/>
  <c r="T395" i="33"/>
  <c r="W395" i="33" s="1"/>
  <c r="R396" i="33"/>
  <c r="U396" i="33" s="1"/>
  <c r="S396" i="33"/>
  <c r="V396" i="33" s="1"/>
  <c r="T396" i="33"/>
  <c r="W396" i="33" s="1"/>
  <c r="R397" i="33"/>
  <c r="U397" i="33" s="1"/>
  <c r="S397" i="33"/>
  <c r="V397" i="33" s="1"/>
  <c r="T397" i="33"/>
  <c r="W397" i="33" s="1"/>
  <c r="R398" i="33"/>
  <c r="U398" i="33" s="1"/>
  <c r="S398" i="33"/>
  <c r="V398" i="33" s="1"/>
  <c r="T398" i="33"/>
  <c r="W398" i="33" s="1"/>
  <c r="R399" i="33"/>
  <c r="U399" i="33" s="1"/>
  <c r="S399" i="33"/>
  <c r="V399" i="33" s="1"/>
  <c r="T399" i="33"/>
  <c r="W399" i="33" s="1"/>
  <c r="R400" i="33"/>
  <c r="U400" i="33" s="1"/>
  <c r="S400" i="33"/>
  <c r="V400" i="33" s="1"/>
  <c r="T400" i="33"/>
  <c r="W400" i="33" s="1"/>
  <c r="R401" i="33"/>
  <c r="U401" i="33" s="1"/>
  <c r="S401" i="33"/>
  <c r="V401" i="33" s="1"/>
  <c r="T401" i="33"/>
  <c r="W401" i="33" s="1"/>
  <c r="R402" i="33"/>
  <c r="U402" i="33" s="1"/>
  <c r="S402" i="33"/>
  <c r="V402" i="33" s="1"/>
  <c r="T402" i="33"/>
  <c r="W402" i="33" s="1"/>
  <c r="R403" i="33"/>
  <c r="U403" i="33" s="1"/>
  <c r="S403" i="33"/>
  <c r="V403" i="33" s="1"/>
  <c r="T403" i="33"/>
  <c r="W403" i="33" s="1"/>
  <c r="R404" i="33"/>
  <c r="U404" i="33" s="1"/>
  <c r="S404" i="33"/>
  <c r="V404" i="33" s="1"/>
  <c r="T404" i="33"/>
  <c r="W404" i="33" s="1"/>
  <c r="R405" i="33"/>
  <c r="U405" i="33" s="1"/>
  <c r="S405" i="33"/>
  <c r="V405" i="33" s="1"/>
  <c r="T405" i="33"/>
  <c r="W405" i="33" s="1"/>
  <c r="R406" i="33"/>
  <c r="U406" i="33" s="1"/>
  <c r="S406" i="33"/>
  <c r="V406" i="33" s="1"/>
  <c r="T406" i="33"/>
  <c r="W406" i="33" s="1"/>
  <c r="R407" i="33"/>
  <c r="U407" i="33" s="1"/>
  <c r="S407" i="33"/>
  <c r="V407" i="33" s="1"/>
  <c r="T407" i="33"/>
  <c r="W407" i="33" s="1"/>
  <c r="R408" i="33"/>
  <c r="U408" i="33" s="1"/>
  <c r="S408" i="33"/>
  <c r="V408" i="33" s="1"/>
  <c r="T408" i="33"/>
  <c r="W408" i="33" s="1"/>
  <c r="R409" i="33"/>
  <c r="U409" i="33" s="1"/>
  <c r="S409" i="33"/>
  <c r="V409" i="33" s="1"/>
  <c r="T409" i="33"/>
  <c r="W409" i="33" s="1"/>
  <c r="R410" i="33"/>
  <c r="U410" i="33" s="1"/>
  <c r="S410" i="33"/>
  <c r="V410" i="33" s="1"/>
  <c r="T410" i="33"/>
  <c r="W410" i="33" s="1"/>
  <c r="R411" i="33"/>
  <c r="U411" i="33" s="1"/>
  <c r="S411" i="33"/>
  <c r="V411" i="33" s="1"/>
  <c r="T411" i="33"/>
  <c r="W411" i="33" s="1"/>
  <c r="R412" i="33"/>
  <c r="U412" i="33" s="1"/>
  <c r="S412" i="33"/>
  <c r="V412" i="33" s="1"/>
  <c r="T412" i="33"/>
  <c r="W412" i="33" s="1"/>
  <c r="R413" i="33"/>
  <c r="U413" i="33" s="1"/>
  <c r="S413" i="33"/>
  <c r="V413" i="33" s="1"/>
  <c r="T413" i="33"/>
  <c r="W413" i="33" s="1"/>
  <c r="R414" i="33"/>
  <c r="U414" i="33" s="1"/>
  <c r="S414" i="33"/>
  <c r="V414" i="33" s="1"/>
  <c r="T414" i="33"/>
  <c r="W414" i="33" s="1"/>
  <c r="R415" i="33"/>
  <c r="U415" i="33" s="1"/>
  <c r="S415" i="33"/>
  <c r="V415" i="33" s="1"/>
  <c r="T415" i="33"/>
  <c r="W415" i="33" s="1"/>
  <c r="R416" i="33"/>
  <c r="U416" i="33" s="1"/>
  <c r="S416" i="33"/>
  <c r="V416" i="33" s="1"/>
  <c r="T416" i="33"/>
  <c r="W416" i="33" s="1"/>
  <c r="R417" i="33"/>
  <c r="U417" i="33" s="1"/>
  <c r="S417" i="33"/>
  <c r="V417" i="33" s="1"/>
  <c r="T417" i="33"/>
  <c r="W417" i="33" s="1"/>
  <c r="R418" i="33"/>
  <c r="U418" i="33" s="1"/>
  <c r="S418" i="33"/>
  <c r="V418" i="33" s="1"/>
  <c r="T418" i="33"/>
  <c r="W418" i="33" s="1"/>
  <c r="R419" i="33"/>
  <c r="U419" i="33" s="1"/>
  <c r="S419" i="33"/>
  <c r="T419" i="33"/>
  <c r="W419" i="33" s="1"/>
  <c r="V419" i="33"/>
  <c r="R420" i="33"/>
  <c r="U420" i="33" s="1"/>
  <c r="S420" i="33"/>
  <c r="V420" i="33" s="1"/>
  <c r="T420" i="33"/>
  <c r="W420" i="33" s="1"/>
  <c r="R421" i="33"/>
  <c r="U421" i="33" s="1"/>
  <c r="S421" i="33"/>
  <c r="V421" i="33" s="1"/>
  <c r="T421" i="33"/>
  <c r="W421" i="33" s="1"/>
  <c r="R422" i="33"/>
  <c r="U422" i="33" s="1"/>
  <c r="S422" i="33"/>
  <c r="V422" i="33" s="1"/>
  <c r="T422" i="33"/>
  <c r="W422" i="33" s="1"/>
  <c r="R423" i="33"/>
  <c r="U423" i="33" s="1"/>
  <c r="S423" i="33"/>
  <c r="V423" i="33" s="1"/>
  <c r="T423" i="33"/>
  <c r="W423" i="33" s="1"/>
  <c r="R424" i="33"/>
  <c r="U424" i="33" s="1"/>
  <c r="S424" i="33"/>
  <c r="V424" i="33" s="1"/>
  <c r="T424" i="33"/>
  <c r="W424" i="33" s="1"/>
  <c r="R425" i="33"/>
  <c r="U425" i="33" s="1"/>
  <c r="S425" i="33"/>
  <c r="V425" i="33" s="1"/>
  <c r="T425" i="33"/>
  <c r="W425" i="33" s="1"/>
  <c r="R426" i="33"/>
  <c r="U426" i="33" s="1"/>
  <c r="S426" i="33"/>
  <c r="V426" i="33" s="1"/>
  <c r="T426" i="33"/>
  <c r="W426" i="33" s="1"/>
  <c r="R427" i="33"/>
  <c r="U427" i="33" s="1"/>
  <c r="S427" i="33"/>
  <c r="V427" i="33" s="1"/>
  <c r="T427" i="33"/>
  <c r="W427" i="33" s="1"/>
  <c r="R428" i="33"/>
  <c r="U428" i="33" s="1"/>
  <c r="S428" i="33"/>
  <c r="V428" i="33" s="1"/>
  <c r="T428" i="33"/>
  <c r="W428" i="33" s="1"/>
  <c r="R429" i="33"/>
  <c r="U429" i="33" s="1"/>
  <c r="S429" i="33"/>
  <c r="T429" i="33"/>
  <c r="W429" i="33" s="1"/>
  <c r="V429" i="33"/>
  <c r="R430" i="33"/>
  <c r="U430" i="33" s="1"/>
  <c r="S430" i="33"/>
  <c r="V430" i="33" s="1"/>
  <c r="T430" i="33"/>
  <c r="W430" i="33" s="1"/>
  <c r="R431" i="33"/>
  <c r="U431" i="33" s="1"/>
  <c r="S431" i="33"/>
  <c r="V431" i="33" s="1"/>
  <c r="T431" i="33"/>
  <c r="W431" i="33" s="1"/>
  <c r="R432" i="33"/>
  <c r="U432" i="33" s="1"/>
  <c r="S432" i="33"/>
  <c r="V432" i="33" s="1"/>
  <c r="T432" i="33"/>
  <c r="W432" i="33" s="1"/>
  <c r="R433" i="33"/>
  <c r="U433" i="33" s="1"/>
  <c r="S433" i="33"/>
  <c r="V433" i="33" s="1"/>
  <c r="T433" i="33"/>
  <c r="W433" i="33" s="1"/>
  <c r="R434" i="33"/>
  <c r="U434" i="33" s="1"/>
  <c r="S434" i="33"/>
  <c r="V434" i="33" s="1"/>
  <c r="T434" i="33"/>
  <c r="W434" i="33" s="1"/>
  <c r="R435" i="33"/>
  <c r="U435" i="33" s="1"/>
  <c r="S435" i="33"/>
  <c r="V435" i="33" s="1"/>
  <c r="T435" i="33"/>
  <c r="W435" i="33" s="1"/>
  <c r="R436" i="33"/>
  <c r="U436" i="33" s="1"/>
  <c r="S436" i="33"/>
  <c r="V436" i="33" s="1"/>
  <c r="T436" i="33"/>
  <c r="W436" i="33" s="1"/>
  <c r="R437" i="33"/>
  <c r="U437" i="33" s="1"/>
  <c r="S437" i="33"/>
  <c r="V437" i="33" s="1"/>
  <c r="T437" i="33"/>
  <c r="W437" i="33" s="1"/>
  <c r="R438" i="33"/>
  <c r="U438" i="33" s="1"/>
  <c r="S438" i="33"/>
  <c r="T438" i="33"/>
  <c r="W438" i="33" s="1"/>
  <c r="V438" i="33"/>
  <c r="R439" i="33"/>
  <c r="U439" i="33" s="1"/>
  <c r="S439" i="33"/>
  <c r="V439" i="33" s="1"/>
  <c r="T439" i="33"/>
  <c r="W439" i="33" s="1"/>
  <c r="R440" i="33"/>
  <c r="U440" i="33" s="1"/>
  <c r="S440" i="33"/>
  <c r="V440" i="33" s="1"/>
  <c r="T440" i="33"/>
  <c r="W440" i="33" s="1"/>
  <c r="R441" i="33"/>
  <c r="U441" i="33" s="1"/>
  <c r="S441" i="33"/>
  <c r="V441" i="33" s="1"/>
  <c r="T441" i="33"/>
  <c r="W441" i="33" s="1"/>
  <c r="R442" i="33"/>
  <c r="U442" i="33" s="1"/>
  <c r="S442" i="33"/>
  <c r="V442" i="33" s="1"/>
  <c r="T442" i="33"/>
  <c r="W442" i="33" s="1"/>
  <c r="R443" i="33"/>
  <c r="U443" i="33" s="1"/>
  <c r="S443" i="33"/>
  <c r="T443" i="33"/>
  <c r="W443" i="33" s="1"/>
  <c r="V443" i="33"/>
  <c r="R444" i="33"/>
  <c r="U444" i="33" s="1"/>
  <c r="S444" i="33"/>
  <c r="V444" i="33" s="1"/>
  <c r="T444" i="33"/>
  <c r="W444" i="33" s="1"/>
  <c r="R445" i="33"/>
  <c r="U445" i="33" s="1"/>
  <c r="S445" i="33"/>
  <c r="V445" i="33" s="1"/>
  <c r="T445" i="33"/>
  <c r="W445" i="33" s="1"/>
  <c r="R446" i="33"/>
  <c r="U446" i="33" s="1"/>
  <c r="S446" i="33"/>
  <c r="V446" i="33" s="1"/>
  <c r="T446" i="33"/>
  <c r="W446" i="33" s="1"/>
  <c r="R447" i="33"/>
  <c r="U447" i="33" s="1"/>
  <c r="S447" i="33"/>
  <c r="V447" i="33" s="1"/>
  <c r="T447" i="33"/>
  <c r="W447" i="33"/>
  <c r="R448" i="33"/>
  <c r="U448" i="33" s="1"/>
  <c r="S448" i="33"/>
  <c r="V448" i="33" s="1"/>
  <c r="T448" i="33"/>
  <c r="W448" i="33" s="1"/>
  <c r="R449" i="33"/>
  <c r="U449" i="33" s="1"/>
  <c r="S449" i="33"/>
  <c r="V449" i="33" s="1"/>
  <c r="T449" i="33"/>
  <c r="W449" i="33" s="1"/>
  <c r="R450" i="33"/>
  <c r="U450" i="33" s="1"/>
  <c r="S450" i="33"/>
  <c r="V450" i="33" s="1"/>
  <c r="T450" i="33"/>
  <c r="W450" i="33" s="1"/>
  <c r="R451" i="33"/>
  <c r="U451" i="33" s="1"/>
  <c r="S451" i="33"/>
  <c r="V451" i="33" s="1"/>
  <c r="T451" i="33"/>
  <c r="W451" i="33" s="1"/>
  <c r="R452" i="33"/>
  <c r="U452" i="33" s="1"/>
  <c r="S452" i="33"/>
  <c r="V452" i="33" s="1"/>
  <c r="T452" i="33"/>
  <c r="W452" i="33" s="1"/>
  <c r="R453" i="33"/>
  <c r="U453" i="33" s="1"/>
  <c r="S453" i="33"/>
  <c r="V453" i="33" s="1"/>
  <c r="T453" i="33"/>
  <c r="W453" i="33" s="1"/>
  <c r="R454" i="33"/>
  <c r="U454" i="33" s="1"/>
  <c r="S454" i="33"/>
  <c r="V454" i="33" s="1"/>
  <c r="T454" i="33"/>
  <c r="W454" i="33" s="1"/>
  <c r="R455" i="33"/>
  <c r="U455" i="33" s="1"/>
  <c r="S455" i="33"/>
  <c r="V455" i="33" s="1"/>
  <c r="T455" i="33"/>
  <c r="W455" i="33" s="1"/>
  <c r="R456" i="33"/>
  <c r="U456" i="33" s="1"/>
  <c r="S456" i="33"/>
  <c r="V456" i="33" s="1"/>
  <c r="T456" i="33"/>
  <c r="W456" i="33" s="1"/>
  <c r="R457" i="33"/>
  <c r="U457" i="33" s="1"/>
  <c r="S457" i="33"/>
  <c r="V457" i="33" s="1"/>
  <c r="T457" i="33"/>
  <c r="W457" i="33" s="1"/>
  <c r="R458" i="33"/>
  <c r="U458" i="33" s="1"/>
  <c r="S458" i="33"/>
  <c r="V458" i="33" s="1"/>
  <c r="T458" i="33"/>
  <c r="W458" i="33" s="1"/>
  <c r="R459" i="33"/>
  <c r="U459" i="33" s="1"/>
  <c r="S459" i="33"/>
  <c r="V459" i="33" s="1"/>
  <c r="T459" i="33"/>
  <c r="W459" i="33" s="1"/>
  <c r="R460" i="33"/>
  <c r="U460" i="33" s="1"/>
  <c r="S460" i="33"/>
  <c r="V460" i="33" s="1"/>
  <c r="T460" i="33"/>
  <c r="W460" i="33" s="1"/>
  <c r="R461" i="33"/>
  <c r="U461" i="33" s="1"/>
  <c r="S461" i="33"/>
  <c r="V461" i="33" s="1"/>
  <c r="T461" i="33"/>
  <c r="W461" i="33" s="1"/>
  <c r="R462" i="33"/>
  <c r="U462" i="33" s="1"/>
  <c r="S462" i="33"/>
  <c r="V462" i="33" s="1"/>
  <c r="T462" i="33"/>
  <c r="W462" i="33" s="1"/>
  <c r="R463" i="33"/>
  <c r="U463" i="33" s="1"/>
  <c r="S463" i="33"/>
  <c r="V463" i="33" s="1"/>
  <c r="T463" i="33"/>
  <c r="W463" i="33" s="1"/>
  <c r="R464" i="33"/>
  <c r="U464" i="33" s="1"/>
  <c r="S464" i="33"/>
  <c r="V464" i="33" s="1"/>
  <c r="T464" i="33"/>
  <c r="W464" i="33" s="1"/>
  <c r="R465" i="33"/>
  <c r="U465" i="33" s="1"/>
  <c r="S465" i="33"/>
  <c r="V465" i="33" s="1"/>
  <c r="T465" i="33"/>
  <c r="W465" i="33" s="1"/>
  <c r="R466" i="33"/>
  <c r="U466" i="33" s="1"/>
  <c r="S466" i="33"/>
  <c r="V466" i="33" s="1"/>
  <c r="T466" i="33"/>
  <c r="W466" i="33" s="1"/>
  <c r="R467" i="33"/>
  <c r="U467" i="33" s="1"/>
  <c r="S467" i="33"/>
  <c r="V467" i="33" s="1"/>
  <c r="T467" i="33"/>
  <c r="W467" i="33" s="1"/>
  <c r="R468" i="33"/>
  <c r="U468" i="33" s="1"/>
  <c r="S468" i="33"/>
  <c r="V468" i="33" s="1"/>
  <c r="T468" i="33"/>
  <c r="W468" i="33" s="1"/>
  <c r="R469" i="33"/>
  <c r="U469" i="33" s="1"/>
  <c r="S469" i="33"/>
  <c r="V469" i="33" s="1"/>
  <c r="T469" i="33"/>
  <c r="W469" i="33" s="1"/>
  <c r="R470" i="33"/>
  <c r="U470" i="33" s="1"/>
  <c r="S470" i="33"/>
  <c r="V470" i="33" s="1"/>
  <c r="T470" i="33"/>
  <c r="W470" i="33" s="1"/>
  <c r="R471" i="33"/>
  <c r="U471" i="33" s="1"/>
  <c r="S471" i="33"/>
  <c r="V471" i="33" s="1"/>
  <c r="T471" i="33"/>
  <c r="W471" i="33" s="1"/>
  <c r="R472" i="33"/>
  <c r="U472" i="33" s="1"/>
  <c r="S472" i="33"/>
  <c r="V472" i="33" s="1"/>
  <c r="T472" i="33"/>
  <c r="W472" i="33" s="1"/>
  <c r="R473" i="33"/>
  <c r="U473" i="33" s="1"/>
  <c r="S473" i="33"/>
  <c r="V473" i="33" s="1"/>
  <c r="T473" i="33"/>
  <c r="W473" i="33" s="1"/>
  <c r="R474" i="33"/>
  <c r="U474" i="33" s="1"/>
  <c r="S474" i="33"/>
  <c r="V474" i="33" s="1"/>
  <c r="T474" i="33"/>
  <c r="W474" i="33" s="1"/>
  <c r="R475" i="33"/>
  <c r="U475" i="33" s="1"/>
  <c r="S475" i="33"/>
  <c r="V475" i="33" s="1"/>
  <c r="T475" i="33"/>
  <c r="W475" i="33" s="1"/>
  <c r="R476" i="33"/>
  <c r="U476" i="33" s="1"/>
  <c r="S476" i="33"/>
  <c r="V476" i="33" s="1"/>
  <c r="T476" i="33"/>
  <c r="W476" i="33" s="1"/>
  <c r="R477" i="33"/>
  <c r="U477" i="33" s="1"/>
  <c r="S477" i="33"/>
  <c r="V477" i="33" s="1"/>
  <c r="T477" i="33"/>
  <c r="W477" i="33"/>
  <c r="R478" i="33"/>
  <c r="U478" i="33" s="1"/>
  <c r="S478" i="33"/>
  <c r="V478" i="33" s="1"/>
  <c r="T478" i="33"/>
  <c r="W478" i="33" s="1"/>
  <c r="R479" i="33"/>
  <c r="U479" i="33" s="1"/>
  <c r="S479" i="33"/>
  <c r="V479" i="33" s="1"/>
  <c r="T479" i="33"/>
  <c r="W479" i="33" s="1"/>
  <c r="R480" i="33"/>
  <c r="U480" i="33" s="1"/>
  <c r="S480" i="33"/>
  <c r="V480" i="33" s="1"/>
  <c r="T480" i="33"/>
  <c r="W480" i="33" s="1"/>
  <c r="R481" i="33"/>
  <c r="U481" i="33" s="1"/>
  <c r="S481" i="33"/>
  <c r="V481" i="33" s="1"/>
  <c r="T481" i="33"/>
  <c r="W481" i="33" s="1"/>
  <c r="R482" i="33"/>
  <c r="U482" i="33" s="1"/>
  <c r="S482" i="33"/>
  <c r="V482" i="33" s="1"/>
  <c r="T482" i="33"/>
  <c r="W482" i="33" s="1"/>
  <c r="R483" i="33"/>
  <c r="U483" i="33" s="1"/>
  <c r="S483" i="33"/>
  <c r="V483" i="33" s="1"/>
  <c r="T483" i="33"/>
  <c r="W483" i="33" s="1"/>
  <c r="R484" i="33"/>
  <c r="U484" i="33" s="1"/>
  <c r="S484" i="33"/>
  <c r="V484" i="33" s="1"/>
  <c r="T484" i="33"/>
  <c r="W484" i="33" s="1"/>
  <c r="R485" i="33"/>
  <c r="U485" i="33" s="1"/>
  <c r="S485" i="33"/>
  <c r="V485" i="33" s="1"/>
  <c r="T485" i="33"/>
  <c r="W485" i="33" s="1"/>
  <c r="R486" i="33"/>
  <c r="U486" i="33" s="1"/>
  <c r="S486" i="33"/>
  <c r="V486" i="33" s="1"/>
  <c r="T486" i="33"/>
  <c r="W486" i="33" s="1"/>
  <c r="R487" i="33"/>
  <c r="U487" i="33" s="1"/>
  <c r="S487" i="33"/>
  <c r="V487" i="33" s="1"/>
  <c r="T487" i="33"/>
  <c r="W487" i="33" s="1"/>
  <c r="R488" i="33"/>
  <c r="U488" i="33" s="1"/>
  <c r="S488" i="33"/>
  <c r="V488" i="33" s="1"/>
  <c r="T488" i="33"/>
  <c r="W488" i="33" s="1"/>
  <c r="R489" i="33"/>
  <c r="U489" i="33" s="1"/>
  <c r="S489" i="33"/>
  <c r="V489" i="33" s="1"/>
  <c r="T489" i="33"/>
  <c r="W489" i="33" s="1"/>
  <c r="R490" i="33"/>
  <c r="U490" i="33" s="1"/>
  <c r="S490" i="33"/>
  <c r="V490" i="33" s="1"/>
  <c r="T490" i="33"/>
  <c r="W490" i="33" s="1"/>
  <c r="R491" i="33"/>
  <c r="U491" i="33" s="1"/>
  <c r="S491" i="33"/>
  <c r="V491" i="33" s="1"/>
  <c r="T491" i="33"/>
  <c r="W491" i="33" s="1"/>
  <c r="R492" i="33"/>
  <c r="U492" i="33" s="1"/>
  <c r="S492" i="33"/>
  <c r="V492" i="33" s="1"/>
  <c r="T492" i="33"/>
  <c r="W492" i="33" s="1"/>
  <c r="R493" i="33"/>
  <c r="U493" i="33" s="1"/>
  <c r="S493" i="33"/>
  <c r="V493" i="33" s="1"/>
  <c r="T493" i="33"/>
  <c r="W493" i="33" s="1"/>
  <c r="R494" i="33"/>
  <c r="U494" i="33" s="1"/>
  <c r="S494" i="33"/>
  <c r="V494" i="33" s="1"/>
  <c r="T494" i="33"/>
  <c r="W494" i="33" s="1"/>
  <c r="R495" i="33"/>
  <c r="U495" i="33" s="1"/>
  <c r="S495" i="33"/>
  <c r="V495" i="33" s="1"/>
  <c r="T495" i="33"/>
  <c r="W495" i="33" s="1"/>
  <c r="R496" i="33"/>
  <c r="U496" i="33" s="1"/>
  <c r="S496" i="33"/>
  <c r="V496" i="33" s="1"/>
  <c r="T496" i="33"/>
  <c r="W496" i="33" s="1"/>
  <c r="R497" i="33"/>
  <c r="U497" i="33" s="1"/>
  <c r="S497" i="33"/>
  <c r="V497" i="33" s="1"/>
  <c r="T497" i="33"/>
  <c r="W497" i="33" s="1"/>
  <c r="R498" i="33"/>
  <c r="U498" i="33" s="1"/>
  <c r="S498" i="33"/>
  <c r="V498" i="33" s="1"/>
  <c r="T498" i="33"/>
  <c r="W498" i="33" s="1"/>
  <c r="R499" i="33"/>
  <c r="U499" i="33" s="1"/>
  <c r="S499" i="33"/>
  <c r="V499" i="33" s="1"/>
  <c r="T499" i="33"/>
  <c r="W499" i="33" s="1"/>
  <c r="R500" i="33"/>
  <c r="U500" i="33" s="1"/>
  <c r="S500" i="33"/>
  <c r="V500" i="33" s="1"/>
  <c r="T500" i="33"/>
  <c r="W500" i="33" s="1"/>
  <c r="R501" i="33"/>
  <c r="U501" i="33" s="1"/>
  <c r="S501" i="33"/>
  <c r="V501" i="33" s="1"/>
  <c r="T501" i="33"/>
  <c r="W501" i="33" s="1"/>
  <c r="R502" i="33"/>
  <c r="U502" i="33" s="1"/>
  <c r="S502" i="33"/>
  <c r="V502" i="33" s="1"/>
  <c r="T502" i="33"/>
  <c r="W502" i="33" s="1"/>
  <c r="R503" i="33"/>
  <c r="U503" i="33" s="1"/>
  <c r="S503" i="33"/>
  <c r="V503" i="33" s="1"/>
  <c r="T503" i="33"/>
  <c r="W503" i="33" s="1"/>
  <c r="R504" i="33"/>
  <c r="U504" i="33" s="1"/>
  <c r="S504" i="33"/>
  <c r="T504" i="33"/>
  <c r="W504" i="33" s="1"/>
  <c r="V504" i="33"/>
  <c r="R505" i="33"/>
  <c r="U505" i="33" s="1"/>
  <c r="S505" i="33"/>
  <c r="V505" i="33" s="1"/>
  <c r="T505" i="33"/>
  <c r="W505" i="33" s="1"/>
  <c r="R506" i="33"/>
  <c r="U506" i="33" s="1"/>
  <c r="S506" i="33"/>
  <c r="V506" i="33" s="1"/>
  <c r="T506" i="33"/>
  <c r="W506" i="33" s="1"/>
  <c r="R507" i="33"/>
  <c r="U507" i="33" s="1"/>
  <c r="S507" i="33"/>
  <c r="V507" i="33" s="1"/>
  <c r="T507" i="33"/>
  <c r="W507" i="33" s="1"/>
  <c r="R508" i="33"/>
  <c r="U508" i="33" s="1"/>
  <c r="S508" i="33"/>
  <c r="V508" i="33" s="1"/>
  <c r="T508" i="33"/>
  <c r="W508" i="33" s="1"/>
  <c r="R509" i="33"/>
  <c r="U509" i="33" s="1"/>
  <c r="S509" i="33"/>
  <c r="V509" i="33" s="1"/>
  <c r="T509" i="33"/>
  <c r="W509" i="33" s="1"/>
  <c r="R510" i="33"/>
  <c r="U510" i="33" s="1"/>
  <c r="S510" i="33"/>
  <c r="V510" i="33" s="1"/>
  <c r="T510" i="33"/>
  <c r="W510" i="33" s="1"/>
  <c r="R511" i="33"/>
  <c r="U511" i="33" s="1"/>
  <c r="S511" i="33"/>
  <c r="V511" i="33" s="1"/>
  <c r="T511" i="33"/>
  <c r="W511" i="33" s="1"/>
  <c r="R512" i="33"/>
  <c r="U512" i="33" s="1"/>
  <c r="S512" i="33"/>
  <c r="V512" i="33" s="1"/>
  <c r="T512" i="33"/>
  <c r="W512" i="33" s="1"/>
  <c r="R513" i="33"/>
  <c r="U513" i="33" s="1"/>
  <c r="S513" i="33"/>
  <c r="V513" i="33" s="1"/>
  <c r="T513" i="33"/>
  <c r="W513" i="33" s="1"/>
  <c r="R514" i="33"/>
  <c r="U514" i="33" s="1"/>
  <c r="S514" i="33"/>
  <c r="V514" i="33" s="1"/>
  <c r="T514" i="33"/>
  <c r="W514" i="33" s="1"/>
  <c r="R515" i="33"/>
  <c r="U515" i="33" s="1"/>
  <c r="S515" i="33"/>
  <c r="V515" i="33" s="1"/>
  <c r="T515" i="33"/>
  <c r="W515" i="33" s="1"/>
  <c r="R516" i="33"/>
  <c r="U516" i="33" s="1"/>
  <c r="S516" i="33"/>
  <c r="V516" i="33" s="1"/>
  <c r="T516" i="33"/>
  <c r="W516" i="33" s="1"/>
  <c r="R517" i="33"/>
  <c r="U517" i="33" s="1"/>
  <c r="S517" i="33"/>
  <c r="V517" i="33" s="1"/>
  <c r="T517" i="33"/>
  <c r="W517" i="33" s="1"/>
  <c r="R518" i="33"/>
  <c r="U518" i="33" s="1"/>
  <c r="S518" i="33"/>
  <c r="V518" i="33" s="1"/>
  <c r="T518" i="33"/>
  <c r="W518" i="33" s="1"/>
  <c r="R519" i="33"/>
  <c r="U519" i="33" s="1"/>
  <c r="S519" i="33"/>
  <c r="V519" i="33" s="1"/>
  <c r="T519" i="33"/>
  <c r="W519" i="33" s="1"/>
  <c r="R520" i="33"/>
  <c r="U520" i="33" s="1"/>
  <c r="S520" i="33"/>
  <c r="V520" i="33" s="1"/>
  <c r="T520" i="33"/>
  <c r="W520" i="33" s="1"/>
  <c r="R521" i="33"/>
  <c r="U521" i="33" s="1"/>
  <c r="S521" i="33"/>
  <c r="V521" i="33" s="1"/>
  <c r="T521" i="33"/>
  <c r="W521" i="33" s="1"/>
  <c r="R522" i="33"/>
  <c r="U522" i="33" s="1"/>
  <c r="S522" i="33"/>
  <c r="V522" i="33" s="1"/>
  <c r="T522" i="33"/>
  <c r="W522" i="33" s="1"/>
  <c r="R523" i="33"/>
  <c r="U523" i="33" s="1"/>
  <c r="S523" i="33"/>
  <c r="V523" i="33" s="1"/>
  <c r="T523" i="33"/>
  <c r="W523" i="33" s="1"/>
  <c r="R524" i="33"/>
  <c r="U524" i="33" s="1"/>
  <c r="S524" i="33"/>
  <c r="V524" i="33" s="1"/>
  <c r="T524" i="33"/>
  <c r="W524" i="33" s="1"/>
  <c r="R525" i="33"/>
  <c r="U525" i="33" s="1"/>
  <c r="S525" i="33"/>
  <c r="V525" i="33" s="1"/>
  <c r="T525" i="33"/>
  <c r="W525" i="33" s="1"/>
  <c r="R526" i="33"/>
  <c r="U526" i="33" s="1"/>
  <c r="S526" i="33"/>
  <c r="V526" i="33" s="1"/>
  <c r="T526" i="33"/>
  <c r="W526" i="33" s="1"/>
  <c r="R527" i="33"/>
  <c r="U527" i="33" s="1"/>
  <c r="S527" i="33"/>
  <c r="V527" i="33" s="1"/>
  <c r="T527" i="33"/>
  <c r="W527" i="33" s="1"/>
  <c r="R528" i="33"/>
  <c r="U528" i="33" s="1"/>
  <c r="S528" i="33"/>
  <c r="V528" i="33" s="1"/>
  <c r="T528" i="33"/>
  <c r="W528" i="33" s="1"/>
  <c r="R529" i="33"/>
  <c r="U529" i="33" s="1"/>
  <c r="S529" i="33"/>
  <c r="V529" i="33" s="1"/>
  <c r="T529" i="33"/>
  <c r="W529" i="33" s="1"/>
  <c r="R530" i="33"/>
  <c r="U530" i="33" s="1"/>
  <c r="S530" i="33"/>
  <c r="V530" i="33" s="1"/>
  <c r="T530" i="33"/>
  <c r="W530" i="33" s="1"/>
  <c r="R531" i="33"/>
  <c r="U531" i="33" s="1"/>
  <c r="S531" i="33"/>
  <c r="V531" i="33" s="1"/>
  <c r="T531" i="33"/>
  <c r="W531" i="33" s="1"/>
  <c r="R532" i="33"/>
  <c r="U532" i="33" s="1"/>
  <c r="S532" i="33"/>
  <c r="V532" i="33" s="1"/>
  <c r="T532" i="33"/>
  <c r="W532" i="33" s="1"/>
  <c r="R533" i="33"/>
  <c r="U533" i="33" s="1"/>
  <c r="S533" i="33"/>
  <c r="V533" i="33" s="1"/>
  <c r="T533" i="33"/>
  <c r="W533" i="33" s="1"/>
  <c r="R534" i="33"/>
  <c r="U534" i="33" s="1"/>
  <c r="S534" i="33"/>
  <c r="V534" i="33" s="1"/>
  <c r="T534" i="33"/>
  <c r="W534" i="33" s="1"/>
  <c r="R535" i="33"/>
  <c r="U535" i="33" s="1"/>
  <c r="S535" i="33"/>
  <c r="V535" i="33" s="1"/>
  <c r="T535" i="33"/>
  <c r="W535" i="33" s="1"/>
  <c r="R536" i="33"/>
  <c r="U536" i="33" s="1"/>
  <c r="S536" i="33"/>
  <c r="V536" i="33" s="1"/>
  <c r="T536" i="33"/>
  <c r="W536" i="33"/>
  <c r="R537" i="33"/>
  <c r="U537" i="33" s="1"/>
  <c r="S537" i="33"/>
  <c r="V537" i="33" s="1"/>
  <c r="T537" i="33"/>
  <c r="W537" i="33" s="1"/>
  <c r="R538" i="33"/>
  <c r="U538" i="33" s="1"/>
  <c r="S538" i="33"/>
  <c r="V538" i="33" s="1"/>
  <c r="T538" i="33"/>
  <c r="W538" i="33" s="1"/>
  <c r="R539" i="33"/>
  <c r="U539" i="33" s="1"/>
  <c r="S539" i="33"/>
  <c r="V539" i="33" s="1"/>
  <c r="T539" i="33"/>
  <c r="W539" i="33" s="1"/>
  <c r="R540" i="33"/>
  <c r="U540" i="33" s="1"/>
  <c r="S540" i="33"/>
  <c r="V540" i="33" s="1"/>
  <c r="T540" i="33"/>
  <c r="W540" i="33" s="1"/>
  <c r="R541" i="33"/>
  <c r="U541" i="33" s="1"/>
  <c r="S541" i="33"/>
  <c r="V541" i="33" s="1"/>
  <c r="T541" i="33"/>
  <c r="W541" i="33" s="1"/>
  <c r="R542" i="33"/>
  <c r="U542" i="33" s="1"/>
  <c r="S542" i="33"/>
  <c r="V542" i="33" s="1"/>
  <c r="T542" i="33"/>
  <c r="W542" i="33" s="1"/>
  <c r="R543" i="33"/>
  <c r="U543" i="33" s="1"/>
  <c r="S543" i="33"/>
  <c r="V543" i="33" s="1"/>
  <c r="T543" i="33"/>
  <c r="W543" i="33" s="1"/>
  <c r="R544" i="33"/>
  <c r="U544" i="33" s="1"/>
  <c r="S544" i="33"/>
  <c r="V544" i="33" s="1"/>
  <c r="T544" i="33"/>
  <c r="W544" i="33" s="1"/>
  <c r="R545" i="33"/>
  <c r="U545" i="33" s="1"/>
  <c r="S545" i="33"/>
  <c r="V545" i="33" s="1"/>
  <c r="T545" i="33"/>
  <c r="W545" i="33" s="1"/>
  <c r="R546" i="33"/>
  <c r="U546" i="33" s="1"/>
  <c r="S546" i="33"/>
  <c r="V546" i="33" s="1"/>
  <c r="T546" i="33"/>
  <c r="W546" i="33" s="1"/>
  <c r="R547" i="33"/>
  <c r="U547" i="33" s="1"/>
  <c r="S547" i="33"/>
  <c r="V547" i="33" s="1"/>
  <c r="T547" i="33"/>
  <c r="W547" i="33" s="1"/>
  <c r="R548" i="33"/>
  <c r="U548" i="33" s="1"/>
  <c r="S548" i="33"/>
  <c r="V548" i="33" s="1"/>
  <c r="T548" i="33"/>
  <c r="W548" i="33" s="1"/>
  <c r="R549" i="33"/>
  <c r="U549" i="33" s="1"/>
  <c r="S549" i="33"/>
  <c r="V549" i="33" s="1"/>
  <c r="T549" i="33"/>
  <c r="W549" i="33" s="1"/>
  <c r="R550" i="33"/>
  <c r="U550" i="33" s="1"/>
  <c r="S550" i="33"/>
  <c r="V550" i="33" s="1"/>
  <c r="T550" i="33"/>
  <c r="W550" i="33" s="1"/>
  <c r="R551" i="33"/>
  <c r="U551" i="33" s="1"/>
  <c r="S551" i="33"/>
  <c r="T551" i="33"/>
  <c r="W551" i="33" s="1"/>
  <c r="V551" i="33"/>
  <c r="R552" i="33"/>
  <c r="U552" i="33" s="1"/>
  <c r="S552" i="33"/>
  <c r="V552" i="33" s="1"/>
  <c r="T552" i="33"/>
  <c r="W552" i="33" s="1"/>
  <c r="R553" i="33"/>
  <c r="U553" i="33" s="1"/>
  <c r="S553" i="33"/>
  <c r="T553" i="33"/>
  <c r="W553" i="33" s="1"/>
  <c r="V553" i="33"/>
  <c r="R554" i="33"/>
  <c r="U554" i="33" s="1"/>
  <c r="S554" i="33"/>
  <c r="V554" i="33" s="1"/>
  <c r="T554" i="33"/>
  <c r="W554" i="33" s="1"/>
  <c r="R555" i="33"/>
  <c r="U555" i="33" s="1"/>
  <c r="S555" i="33"/>
  <c r="V555" i="33" s="1"/>
  <c r="T555" i="33"/>
  <c r="W555" i="33" s="1"/>
  <c r="R556" i="33"/>
  <c r="U556" i="33" s="1"/>
  <c r="S556" i="33"/>
  <c r="V556" i="33" s="1"/>
  <c r="T556" i="33"/>
  <c r="W556" i="33" s="1"/>
  <c r="R557" i="33"/>
  <c r="U557" i="33" s="1"/>
  <c r="S557" i="33"/>
  <c r="V557" i="33" s="1"/>
  <c r="T557" i="33"/>
  <c r="W557" i="33" s="1"/>
  <c r="R558" i="33"/>
  <c r="U558" i="33" s="1"/>
  <c r="S558" i="33"/>
  <c r="V558" i="33" s="1"/>
  <c r="T558" i="33"/>
  <c r="W558" i="33" s="1"/>
  <c r="R559" i="33"/>
  <c r="U559" i="33" s="1"/>
  <c r="S559" i="33"/>
  <c r="V559" i="33" s="1"/>
  <c r="T559" i="33"/>
  <c r="W559" i="33" s="1"/>
  <c r="R560" i="33"/>
  <c r="U560" i="33" s="1"/>
  <c r="S560" i="33"/>
  <c r="V560" i="33" s="1"/>
  <c r="T560" i="33"/>
  <c r="W560" i="33" s="1"/>
  <c r="R561" i="33"/>
  <c r="U561" i="33" s="1"/>
  <c r="S561" i="33"/>
  <c r="V561" i="33" s="1"/>
  <c r="T561" i="33"/>
  <c r="W561" i="33" s="1"/>
  <c r="R562" i="33"/>
  <c r="U562" i="33" s="1"/>
  <c r="S562" i="33"/>
  <c r="V562" i="33" s="1"/>
  <c r="T562" i="33"/>
  <c r="W562" i="33" s="1"/>
  <c r="R563" i="33"/>
  <c r="U563" i="33" s="1"/>
  <c r="S563" i="33"/>
  <c r="V563" i="33" s="1"/>
  <c r="T563" i="33"/>
  <c r="W563" i="33" s="1"/>
  <c r="R564" i="33"/>
  <c r="U564" i="33" s="1"/>
  <c r="S564" i="33"/>
  <c r="V564" i="33" s="1"/>
  <c r="T564" i="33"/>
  <c r="W564" i="33" s="1"/>
  <c r="R565" i="33"/>
  <c r="U565" i="33" s="1"/>
  <c r="S565" i="33"/>
  <c r="V565" i="33" s="1"/>
  <c r="T565" i="33"/>
  <c r="W565" i="33" s="1"/>
  <c r="R566" i="33"/>
  <c r="U566" i="33" s="1"/>
  <c r="S566" i="33"/>
  <c r="V566" i="33" s="1"/>
  <c r="T566" i="33"/>
  <c r="W566" i="33" s="1"/>
  <c r="R567" i="33"/>
  <c r="U567" i="33" s="1"/>
  <c r="S567" i="33"/>
  <c r="V567" i="33" s="1"/>
  <c r="T567" i="33"/>
  <c r="W567" i="33" s="1"/>
  <c r="R568" i="33"/>
  <c r="U568" i="33" s="1"/>
  <c r="S568" i="33"/>
  <c r="V568" i="33" s="1"/>
  <c r="T568" i="33"/>
  <c r="W568" i="33" s="1"/>
  <c r="R569" i="33"/>
  <c r="U569" i="33" s="1"/>
  <c r="S569" i="33"/>
  <c r="V569" i="33" s="1"/>
  <c r="T569" i="33"/>
  <c r="W569" i="33" s="1"/>
  <c r="R570" i="33"/>
  <c r="U570" i="33" s="1"/>
  <c r="S570" i="33"/>
  <c r="V570" i="33" s="1"/>
  <c r="T570" i="33"/>
  <c r="W570" i="33" s="1"/>
  <c r="R571" i="33"/>
  <c r="U571" i="33" s="1"/>
  <c r="S571" i="33"/>
  <c r="V571" i="33" s="1"/>
  <c r="T571" i="33"/>
  <c r="W571" i="33" s="1"/>
  <c r="R572" i="33"/>
  <c r="U572" i="33" s="1"/>
  <c r="S572" i="33"/>
  <c r="V572" i="33" s="1"/>
  <c r="T572" i="33"/>
  <c r="W572" i="33" s="1"/>
  <c r="R573" i="33"/>
  <c r="U573" i="33" s="1"/>
  <c r="S573" i="33"/>
  <c r="V573" i="33" s="1"/>
  <c r="T573" i="33"/>
  <c r="W573" i="33" s="1"/>
  <c r="R574" i="33"/>
  <c r="U574" i="33" s="1"/>
  <c r="S574" i="33"/>
  <c r="V574" i="33" s="1"/>
  <c r="T574" i="33"/>
  <c r="W574" i="33" s="1"/>
  <c r="R575" i="33"/>
  <c r="U575" i="33" s="1"/>
  <c r="S575" i="33"/>
  <c r="V575" i="33" s="1"/>
  <c r="T575" i="33"/>
  <c r="W575" i="33"/>
  <c r="R576" i="33"/>
  <c r="U576" i="33" s="1"/>
  <c r="S576" i="33"/>
  <c r="V576" i="33" s="1"/>
  <c r="T576" i="33"/>
  <c r="W576" i="33" s="1"/>
  <c r="R577" i="33"/>
  <c r="U577" i="33" s="1"/>
  <c r="S577" i="33"/>
  <c r="V577" i="33" s="1"/>
  <c r="T577" i="33"/>
  <c r="W577" i="33" s="1"/>
  <c r="R578" i="33"/>
  <c r="U578" i="33" s="1"/>
  <c r="S578" i="33"/>
  <c r="V578" i="33" s="1"/>
  <c r="T578" i="33"/>
  <c r="W578" i="33" s="1"/>
  <c r="R579" i="33"/>
  <c r="U579" i="33" s="1"/>
  <c r="S579" i="33"/>
  <c r="V579" i="33" s="1"/>
  <c r="T579" i="33"/>
  <c r="W579" i="33" s="1"/>
  <c r="R580" i="33"/>
  <c r="U580" i="33" s="1"/>
  <c r="S580" i="33"/>
  <c r="V580" i="33" s="1"/>
  <c r="T580" i="33"/>
  <c r="W580" i="33" s="1"/>
  <c r="R581" i="33"/>
  <c r="U581" i="33" s="1"/>
  <c r="S581" i="33"/>
  <c r="V581" i="33" s="1"/>
  <c r="T581" i="33"/>
  <c r="W581" i="33" s="1"/>
  <c r="R582" i="33"/>
  <c r="U582" i="33" s="1"/>
  <c r="S582" i="33"/>
  <c r="V582" i="33" s="1"/>
  <c r="T582" i="33"/>
  <c r="W582" i="33" s="1"/>
  <c r="R583" i="33"/>
  <c r="U583" i="33" s="1"/>
  <c r="S583" i="33"/>
  <c r="V583" i="33" s="1"/>
  <c r="T583" i="33"/>
  <c r="W583" i="33" s="1"/>
  <c r="R584" i="33"/>
  <c r="U584" i="33" s="1"/>
  <c r="S584" i="33"/>
  <c r="V584" i="33" s="1"/>
  <c r="T584" i="33"/>
  <c r="W584" i="33" s="1"/>
  <c r="R585" i="33"/>
  <c r="U585" i="33" s="1"/>
  <c r="S585" i="33"/>
  <c r="V585" i="33" s="1"/>
  <c r="T585" i="33"/>
  <c r="W585" i="33" s="1"/>
  <c r="R586" i="33"/>
  <c r="U586" i="33" s="1"/>
  <c r="S586" i="33"/>
  <c r="V586" i="33" s="1"/>
  <c r="T586" i="33"/>
  <c r="W586" i="33" s="1"/>
  <c r="R587" i="33"/>
  <c r="U587" i="33" s="1"/>
  <c r="S587" i="33"/>
  <c r="V587" i="33" s="1"/>
  <c r="T587" i="33"/>
  <c r="W587" i="33" s="1"/>
  <c r="R588" i="33"/>
  <c r="U588" i="33" s="1"/>
  <c r="S588" i="33"/>
  <c r="V588" i="33" s="1"/>
  <c r="T588" i="33"/>
  <c r="W588" i="33" s="1"/>
  <c r="R589" i="33"/>
  <c r="U589" i="33" s="1"/>
  <c r="S589" i="33"/>
  <c r="V589" i="33" s="1"/>
  <c r="T589" i="33"/>
  <c r="W589" i="33" s="1"/>
  <c r="R590" i="33"/>
  <c r="U590" i="33" s="1"/>
  <c r="S590" i="33"/>
  <c r="V590" i="33" s="1"/>
  <c r="T590" i="33"/>
  <c r="W590" i="33" s="1"/>
  <c r="R591" i="33"/>
  <c r="U591" i="33" s="1"/>
  <c r="S591" i="33"/>
  <c r="V591" i="33" s="1"/>
  <c r="T591" i="33"/>
  <c r="W591" i="33" s="1"/>
  <c r="R592" i="33"/>
  <c r="U592" i="33" s="1"/>
  <c r="S592" i="33"/>
  <c r="V592" i="33" s="1"/>
  <c r="T592" i="33"/>
  <c r="W592" i="33" s="1"/>
  <c r="R593" i="33"/>
  <c r="U593" i="33" s="1"/>
  <c r="S593" i="33"/>
  <c r="V593" i="33" s="1"/>
  <c r="T593" i="33"/>
  <c r="W593" i="33" s="1"/>
  <c r="R594" i="33"/>
  <c r="U594" i="33" s="1"/>
  <c r="S594" i="33"/>
  <c r="V594" i="33" s="1"/>
  <c r="T594" i="33"/>
  <c r="W594" i="33" s="1"/>
  <c r="R595" i="33"/>
  <c r="U595" i="33" s="1"/>
  <c r="S595" i="33"/>
  <c r="V595" i="33" s="1"/>
  <c r="T595" i="33"/>
  <c r="W595" i="33" s="1"/>
  <c r="R596" i="33"/>
  <c r="U596" i="33" s="1"/>
  <c r="S596" i="33"/>
  <c r="V596" i="33" s="1"/>
  <c r="T596" i="33"/>
  <c r="W596" i="33" s="1"/>
  <c r="R597" i="33"/>
  <c r="U597" i="33" s="1"/>
  <c r="S597" i="33"/>
  <c r="V597" i="33" s="1"/>
  <c r="T597" i="33"/>
  <c r="W597" i="33" s="1"/>
  <c r="R598" i="33"/>
  <c r="U598" i="33" s="1"/>
  <c r="S598" i="33"/>
  <c r="V598" i="33" s="1"/>
  <c r="T598" i="33"/>
  <c r="W598" i="33" s="1"/>
  <c r="R599" i="33"/>
  <c r="U599" i="33" s="1"/>
  <c r="S599" i="33"/>
  <c r="V599" i="33" s="1"/>
  <c r="T599" i="33"/>
  <c r="W599" i="33" s="1"/>
  <c r="R600" i="33"/>
  <c r="U600" i="33" s="1"/>
  <c r="S600" i="33"/>
  <c r="V600" i="33" s="1"/>
  <c r="T600" i="33"/>
  <c r="W600" i="33" s="1"/>
  <c r="R601" i="33"/>
  <c r="U601" i="33" s="1"/>
  <c r="S601" i="33"/>
  <c r="V601" i="33" s="1"/>
  <c r="T601" i="33"/>
  <c r="W601" i="33" s="1"/>
  <c r="R602" i="33"/>
  <c r="U602" i="33" s="1"/>
  <c r="S602" i="33"/>
  <c r="V602" i="33" s="1"/>
  <c r="T602" i="33"/>
  <c r="W602" i="33" s="1"/>
  <c r="R603" i="33"/>
  <c r="U603" i="33" s="1"/>
  <c r="S603" i="33"/>
  <c r="V603" i="33" s="1"/>
  <c r="T603" i="33"/>
  <c r="W603" i="33" s="1"/>
  <c r="R604" i="33"/>
  <c r="U604" i="33" s="1"/>
  <c r="S604" i="33"/>
  <c r="V604" i="33" s="1"/>
  <c r="T604" i="33"/>
  <c r="W604" i="33" s="1"/>
  <c r="R605" i="33"/>
  <c r="U605" i="33" s="1"/>
  <c r="S605" i="33"/>
  <c r="V605" i="33" s="1"/>
  <c r="T605" i="33"/>
  <c r="W605" i="33" s="1"/>
  <c r="R606" i="33"/>
  <c r="U606" i="33" s="1"/>
  <c r="S606" i="33"/>
  <c r="V606" i="33" s="1"/>
  <c r="T606" i="33"/>
  <c r="W606" i="33" s="1"/>
  <c r="R607" i="33"/>
  <c r="U607" i="33" s="1"/>
  <c r="S607" i="33"/>
  <c r="V607" i="33" s="1"/>
  <c r="T607" i="33"/>
  <c r="W607" i="33" s="1"/>
  <c r="R608" i="33"/>
  <c r="U608" i="33" s="1"/>
  <c r="S608" i="33"/>
  <c r="V608" i="33" s="1"/>
  <c r="T608" i="33"/>
  <c r="W608" i="33" s="1"/>
  <c r="R609" i="33"/>
  <c r="U609" i="33" s="1"/>
  <c r="S609" i="33"/>
  <c r="V609" i="33" s="1"/>
  <c r="T609" i="33"/>
  <c r="W609" i="33" s="1"/>
  <c r="R610" i="33"/>
  <c r="U610" i="33" s="1"/>
  <c r="S610" i="33"/>
  <c r="V610" i="33" s="1"/>
  <c r="T610" i="33"/>
  <c r="W610" i="33" s="1"/>
  <c r="R611" i="33"/>
  <c r="U611" i="33" s="1"/>
  <c r="S611" i="33"/>
  <c r="V611" i="33" s="1"/>
  <c r="T611" i="33"/>
  <c r="W611" i="33"/>
  <c r="R612" i="33"/>
  <c r="U612" i="33" s="1"/>
  <c r="S612" i="33"/>
  <c r="V612" i="33" s="1"/>
  <c r="T612" i="33"/>
  <c r="W612" i="33" s="1"/>
  <c r="R613" i="33"/>
  <c r="U613" i="33" s="1"/>
  <c r="S613" i="33"/>
  <c r="V613" i="33" s="1"/>
  <c r="T613" i="33"/>
  <c r="W613" i="33" s="1"/>
  <c r="R614" i="33"/>
  <c r="U614" i="33" s="1"/>
  <c r="S614" i="33"/>
  <c r="V614" i="33" s="1"/>
  <c r="T614" i="33"/>
  <c r="W614" i="33" s="1"/>
  <c r="R615" i="33"/>
  <c r="U615" i="33" s="1"/>
  <c r="S615" i="33"/>
  <c r="V615" i="33" s="1"/>
  <c r="T615" i="33"/>
  <c r="W615" i="33" s="1"/>
  <c r="R616" i="33"/>
  <c r="U616" i="33" s="1"/>
  <c r="S616" i="33"/>
  <c r="V616" i="33" s="1"/>
  <c r="T616" i="33"/>
  <c r="W616" i="33" s="1"/>
  <c r="R617" i="33"/>
  <c r="U617" i="33" s="1"/>
  <c r="S617" i="33"/>
  <c r="V617" i="33" s="1"/>
  <c r="T617" i="33"/>
  <c r="W617" i="33" s="1"/>
  <c r="R618" i="33"/>
  <c r="U618" i="33" s="1"/>
  <c r="S618" i="33"/>
  <c r="V618" i="33" s="1"/>
  <c r="T618" i="33"/>
  <c r="W618" i="33" s="1"/>
  <c r="R619" i="33"/>
  <c r="U619" i="33" s="1"/>
  <c r="S619" i="33"/>
  <c r="V619" i="33" s="1"/>
  <c r="T619" i="33"/>
  <c r="W619" i="33" s="1"/>
  <c r="R620" i="33"/>
  <c r="U620" i="33" s="1"/>
  <c r="S620" i="33"/>
  <c r="V620" i="33" s="1"/>
  <c r="T620" i="33"/>
  <c r="W620" i="33" s="1"/>
  <c r="R621" i="33"/>
  <c r="U621" i="33" s="1"/>
  <c r="S621" i="33"/>
  <c r="V621" i="33" s="1"/>
  <c r="T621" i="33"/>
  <c r="W621" i="33" s="1"/>
  <c r="R622" i="33"/>
  <c r="U622" i="33" s="1"/>
  <c r="S622" i="33"/>
  <c r="V622" i="33" s="1"/>
  <c r="T622" i="33"/>
  <c r="W622" i="33" s="1"/>
  <c r="R623" i="33"/>
  <c r="U623" i="33" s="1"/>
  <c r="S623" i="33"/>
  <c r="V623" i="33" s="1"/>
  <c r="T623" i="33"/>
  <c r="W623" i="33" s="1"/>
  <c r="R624" i="33"/>
  <c r="U624" i="33" s="1"/>
  <c r="S624" i="33"/>
  <c r="V624" i="33" s="1"/>
  <c r="T624" i="33"/>
  <c r="W624" i="33" s="1"/>
  <c r="R625" i="33"/>
  <c r="U625" i="33" s="1"/>
  <c r="S625" i="33"/>
  <c r="V625" i="33" s="1"/>
  <c r="T625" i="33"/>
  <c r="W625" i="33" s="1"/>
  <c r="R626" i="33"/>
  <c r="U626" i="33" s="1"/>
  <c r="S626" i="33"/>
  <c r="V626" i="33" s="1"/>
  <c r="T626" i="33"/>
  <c r="W626" i="33" s="1"/>
  <c r="R627" i="33"/>
  <c r="U627" i="33" s="1"/>
  <c r="S627" i="33"/>
  <c r="V627" i="33" s="1"/>
  <c r="T627" i="33"/>
  <c r="W627" i="33" s="1"/>
  <c r="R628" i="33"/>
  <c r="U628" i="33" s="1"/>
  <c r="S628" i="33"/>
  <c r="V628" i="33" s="1"/>
  <c r="T628" i="33"/>
  <c r="W628" i="33" s="1"/>
  <c r="R629" i="33"/>
  <c r="U629" i="33" s="1"/>
  <c r="S629" i="33"/>
  <c r="V629" i="33" s="1"/>
  <c r="T629" i="33"/>
  <c r="W629" i="33" s="1"/>
  <c r="R630" i="33"/>
  <c r="U630" i="33" s="1"/>
  <c r="S630" i="33"/>
  <c r="V630" i="33" s="1"/>
  <c r="T630" i="33"/>
  <c r="W630" i="33" s="1"/>
  <c r="R631" i="33"/>
  <c r="U631" i="33" s="1"/>
  <c r="S631" i="33"/>
  <c r="V631" i="33" s="1"/>
  <c r="T631" i="33"/>
  <c r="W631" i="33" s="1"/>
  <c r="R632" i="33"/>
  <c r="U632" i="33" s="1"/>
  <c r="S632" i="33"/>
  <c r="V632" i="33" s="1"/>
  <c r="T632" i="33"/>
  <c r="W632" i="33" s="1"/>
  <c r="R633" i="33"/>
  <c r="U633" i="33" s="1"/>
  <c r="S633" i="33"/>
  <c r="V633" i="33" s="1"/>
  <c r="T633" i="33"/>
  <c r="W633" i="33" s="1"/>
  <c r="R634" i="33"/>
  <c r="U634" i="33" s="1"/>
  <c r="S634" i="33"/>
  <c r="V634" i="33" s="1"/>
  <c r="T634" i="33"/>
  <c r="W634" i="33" s="1"/>
  <c r="R635" i="33"/>
  <c r="U635" i="33" s="1"/>
  <c r="S635" i="33"/>
  <c r="V635" i="33" s="1"/>
  <c r="T635" i="33"/>
  <c r="W635" i="33" s="1"/>
  <c r="R636" i="33"/>
  <c r="U636" i="33" s="1"/>
  <c r="S636" i="33"/>
  <c r="V636" i="33" s="1"/>
  <c r="T636" i="33"/>
  <c r="W636" i="33" s="1"/>
  <c r="R637" i="33"/>
  <c r="U637" i="33" s="1"/>
  <c r="S637" i="33"/>
  <c r="V637" i="33" s="1"/>
  <c r="T637" i="33"/>
  <c r="W637" i="33" s="1"/>
  <c r="R638" i="33"/>
  <c r="U638" i="33" s="1"/>
  <c r="S638" i="33"/>
  <c r="V638" i="33" s="1"/>
  <c r="T638" i="33"/>
  <c r="W638" i="33" s="1"/>
  <c r="R639" i="33"/>
  <c r="U639" i="33" s="1"/>
  <c r="S639" i="33"/>
  <c r="V639" i="33" s="1"/>
  <c r="T639" i="33"/>
  <c r="W639" i="33" s="1"/>
  <c r="R640" i="33"/>
  <c r="U640" i="33" s="1"/>
  <c r="S640" i="33"/>
  <c r="V640" i="33" s="1"/>
  <c r="T640" i="33"/>
  <c r="W640" i="33" s="1"/>
  <c r="R641" i="33"/>
  <c r="U641" i="33" s="1"/>
  <c r="S641" i="33"/>
  <c r="V641" i="33" s="1"/>
  <c r="T641" i="33"/>
  <c r="W641" i="33" s="1"/>
  <c r="R642" i="33"/>
  <c r="U642" i="33" s="1"/>
  <c r="S642" i="33"/>
  <c r="V642" i="33" s="1"/>
  <c r="T642" i="33"/>
  <c r="W642" i="33" s="1"/>
  <c r="R643" i="33"/>
  <c r="U643" i="33" s="1"/>
  <c r="S643" i="33"/>
  <c r="V643" i="33" s="1"/>
  <c r="T643" i="33"/>
  <c r="W643" i="33" s="1"/>
  <c r="R644" i="33"/>
  <c r="U644" i="33" s="1"/>
  <c r="S644" i="33"/>
  <c r="V644" i="33" s="1"/>
  <c r="T644" i="33"/>
  <c r="W644" i="33" s="1"/>
  <c r="R645" i="33"/>
  <c r="U645" i="33" s="1"/>
  <c r="S645" i="33"/>
  <c r="V645" i="33" s="1"/>
  <c r="T645" i="33"/>
  <c r="W645" i="33" s="1"/>
  <c r="R646" i="33"/>
  <c r="U646" i="33" s="1"/>
  <c r="S646" i="33"/>
  <c r="V646" i="33" s="1"/>
  <c r="T646" i="33"/>
  <c r="W646" i="33" s="1"/>
  <c r="R647" i="33"/>
  <c r="U647" i="33" s="1"/>
  <c r="S647" i="33"/>
  <c r="V647" i="33" s="1"/>
  <c r="T647" i="33"/>
  <c r="W647" i="33" s="1"/>
  <c r="R648" i="33"/>
  <c r="U648" i="33" s="1"/>
  <c r="S648" i="33"/>
  <c r="V648" i="33" s="1"/>
  <c r="T648" i="33"/>
  <c r="W648" i="33" s="1"/>
  <c r="R649" i="33"/>
  <c r="U649" i="33" s="1"/>
  <c r="S649" i="33"/>
  <c r="V649" i="33" s="1"/>
  <c r="T649" i="33"/>
  <c r="W649" i="33" s="1"/>
  <c r="R650" i="33"/>
  <c r="U650" i="33" s="1"/>
  <c r="S650" i="33"/>
  <c r="V650" i="33" s="1"/>
  <c r="T650" i="33"/>
  <c r="W650" i="33" s="1"/>
  <c r="R651" i="33"/>
  <c r="U651" i="33" s="1"/>
  <c r="S651" i="33"/>
  <c r="V651" i="33" s="1"/>
  <c r="T651" i="33"/>
  <c r="W651" i="33"/>
  <c r="R652" i="33"/>
  <c r="U652" i="33" s="1"/>
  <c r="S652" i="33"/>
  <c r="V652" i="33" s="1"/>
  <c r="T652" i="33"/>
  <c r="W652" i="33" s="1"/>
  <c r="R653" i="33"/>
  <c r="U653" i="33" s="1"/>
  <c r="S653" i="33"/>
  <c r="V653" i="33" s="1"/>
  <c r="T653" i="33"/>
  <c r="W653" i="33" s="1"/>
  <c r="R654" i="33"/>
  <c r="U654" i="33" s="1"/>
  <c r="S654" i="33"/>
  <c r="V654" i="33" s="1"/>
  <c r="T654" i="33"/>
  <c r="W654" i="33" s="1"/>
  <c r="R655" i="33"/>
  <c r="U655" i="33" s="1"/>
  <c r="S655" i="33"/>
  <c r="V655" i="33" s="1"/>
  <c r="T655" i="33"/>
  <c r="W655" i="33" s="1"/>
  <c r="R656" i="33"/>
  <c r="U656" i="33" s="1"/>
  <c r="S656" i="33"/>
  <c r="V656" i="33" s="1"/>
  <c r="T656" i="33"/>
  <c r="W656" i="33" s="1"/>
  <c r="R657" i="33"/>
  <c r="U657" i="33" s="1"/>
  <c r="S657" i="33"/>
  <c r="V657" i="33" s="1"/>
  <c r="T657" i="33"/>
  <c r="W657" i="33" s="1"/>
  <c r="R658" i="33"/>
  <c r="U658" i="33" s="1"/>
  <c r="S658" i="33"/>
  <c r="V658" i="33" s="1"/>
  <c r="T658" i="33"/>
  <c r="W658" i="33" s="1"/>
  <c r="R659" i="33"/>
  <c r="U659" i="33" s="1"/>
  <c r="S659" i="33"/>
  <c r="V659" i="33" s="1"/>
  <c r="T659" i="33"/>
  <c r="W659" i="33"/>
  <c r="R660" i="33"/>
  <c r="U660" i="33" s="1"/>
  <c r="S660" i="33"/>
  <c r="V660" i="33" s="1"/>
  <c r="T660" i="33"/>
  <c r="W660" i="33" s="1"/>
  <c r="R661" i="33"/>
  <c r="U661" i="33" s="1"/>
  <c r="S661" i="33"/>
  <c r="V661" i="33" s="1"/>
  <c r="T661" i="33"/>
  <c r="W661" i="33" s="1"/>
  <c r="R662" i="33"/>
  <c r="U662" i="33" s="1"/>
  <c r="S662" i="33"/>
  <c r="V662" i="33" s="1"/>
  <c r="T662" i="33"/>
  <c r="W662" i="33" s="1"/>
  <c r="R663" i="33"/>
  <c r="U663" i="33" s="1"/>
  <c r="S663" i="33"/>
  <c r="V663" i="33" s="1"/>
  <c r="T663" i="33"/>
  <c r="W663" i="33" s="1"/>
  <c r="R664" i="33"/>
  <c r="U664" i="33" s="1"/>
  <c r="S664" i="33"/>
  <c r="V664" i="33" s="1"/>
  <c r="T664" i="33"/>
  <c r="W664" i="33" s="1"/>
  <c r="R665" i="33"/>
  <c r="U665" i="33" s="1"/>
  <c r="S665" i="33"/>
  <c r="V665" i="33" s="1"/>
  <c r="T665" i="33"/>
  <c r="W665" i="33" s="1"/>
  <c r="R666" i="33"/>
  <c r="U666" i="33" s="1"/>
  <c r="S666" i="33"/>
  <c r="V666" i="33" s="1"/>
  <c r="T666" i="33"/>
  <c r="W666" i="33" s="1"/>
  <c r="R667" i="33"/>
  <c r="U667" i="33" s="1"/>
  <c r="S667" i="33"/>
  <c r="V667" i="33" s="1"/>
  <c r="T667" i="33"/>
  <c r="W667" i="33" s="1"/>
  <c r="R668" i="33"/>
  <c r="U668" i="33" s="1"/>
  <c r="S668" i="33"/>
  <c r="V668" i="33" s="1"/>
  <c r="T668" i="33"/>
  <c r="W668" i="33" s="1"/>
  <c r="R669" i="33"/>
  <c r="U669" i="33" s="1"/>
  <c r="S669" i="33"/>
  <c r="V669" i="33" s="1"/>
  <c r="T669" i="33"/>
  <c r="W669" i="33" s="1"/>
  <c r="R670" i="33"/>
  <c r="U670" i="33" s="1"/>
  <c r="S670" i="33"/>
  <c r="V670" i="33" s="1"/>
  <c r="T670" i="33"/>
  <c r="W670" i="33" s="1"/>
  <c r="R671" i="33"/>
  <c r="U671" i="33" s="1"/>
  <c r="S671" i="33"/>
  <c r="V671" i="33" s="1"/>
  <c r="T671" i="33"/>
  <c r="W671" i="33" s="1"/>
  <c r="R672" i="33"/>
  <c r="U672" i="33" s="1"/>
  <c r="S672" i="33"/>
  <c r="V672" i="33" s="1"/>
  <c r="T672" i="33"/>
  <c r="W672" i="33" s="1"/>
  <c r="R673" i="33"/>
  <c r="U673" i="33" s="1"/>
  <c r="S673" i="33"/>
  <c r="V673" i="33" s="1"/>
  <c r="T673" i="33"/>
  <c r="W673" i="33" s="1"/>
  <c r="R674" i="33"/>
  <c r="U674" i="33" s="1"/>
  <c r="S674" i="33"/>
  <c r="V674" i="33" s="1"/>
  <c r="T674" i="33"/>
  <c r="W674" i="33" s="1"/>
  <c r="R675" i="33"/>
  <c r="U675" i="33" s="1"/>
  <c r="S675" i="33"/>
  <c r="V675" i="33" s="1"/>
  <c r="T675" i="33"/>
  <c r="W675" i="33" s="1"/>
  <c r="R676" i="33"/>
  <c r="U676" i="33" s="1"/>
  <c r="S676" i="33"/>
  <c r="V676" i="33" s="1"/>
  <c r="T676" i="33"/>
  <c r="W676" i="33" s="1"/>
  <c r="R677" i="33"/>
  <c r="U677" i="33" s="1"/>
  <c r="S677" i="33"/>
  <c r="V677" i="33" s="1"/>
  <c r="T677" i="33"/>
  <c r="W677" i="33" s="1"/>
  <c r="R678" i="33"/>
  <c r="U678" i="33" s="1"/>
  <c r="S678" i="33"/>
  <c r="V678" i="33" s="1"/>
  <c r="T678" i="33"/>
  <c r="W678" i="33" s="1"/>
  <c r="R679" i="33"/>
  <c r="U679" i="33" s="1"/>
  <c r="S679" i="33"/>
  <c r="V679" i="33" s="1"/>
  <c r="T679" i="33"/>
  <c r="W679" i="33" s="1"/>
  <c r="R680" i="33"/>
  <c r="U680" i="33" s="1"/>
  <c r="S680" i="33"/>
  <c r="V680" i="33" s="1"/>
  <c r="T680" i="33"/>
  <c r="W680" i="33" s="1"/>
  <c r="R681" i="33"/>
  <c r="U681" i="33" s="1"/>
  <c r="S681" i="33"/>
  <c r="V681" i="33" s="1"/>
  <c r="T681" i="33"/>
  <c r="W681" i="33" s="1"/>
  <c r="R682" i="33"/>
  <c r="U682" i="33" s="1"/>
  <c r="S682" i="33"/>
  <c r="V682" i="33" s="1"/>
  <c r="T682" i="33"/>
  <c r="W682" i="33" s="1"/>
  <c r="R683" i="33"/>
  <c r="U683" i="33" s="1"/>
  <c r="S683" i="33"/>
  <c r="V683" i="33" s="1"/>
  <c r="T683" i="33"/>
  <c r="W683" i="33" s="1"/>
  <c r="R684" i="33"/>
  <c r="U684" i="33" s="1"/>
  <c r="S684" i="33"/>
  <c r="V684" i="33" s="1"/>
  <c r="T684" i="33"/>
  <c r="W684" i="33" s="1"/>
  <c r="R685" i="33"/>
  <c r="U685" i="33" s="1"/>
  <c r="S685" i="33"/>
  <c r="V685" i="33" s="1"/>
  <c r="T685" i="33"/>
  <c r="W685" i="33" s="1"/>
  <c r="R686" i="33"/>
  <c r="U686" i="33" s="1"/>
  <c r="S686" i="33"/>
  <c r="V686" i="33" s="1"/>
  <c r="T686" i="33"/>
  <c r="W686" i="33" s="1"/>
  <c r="R687" i="33"/>
  <c r="U687" i="33" s="1"/>
  <c r="S687" i="33"/>
  <c r="V687" i="33" s="1"/>
  <c r="T687" i="33"/>
  <c r="W687" i="33" s="1"/>
  <c r="R688" i="33"/>
  <c r="U688" i="33" s="1"/>
  <c r="S688" i="33"/>
  <c r="V688" i="33" s="1"/>
  <c r="T688" i="33"/>
  <c r="W688" i="33" s="1"/>
  <c r="R689" i="33"/>
  <c r="U689" i="33" s="1"/>
  <c r="S689" i="33"/>
  <c r="V689" i="33" s="1"/>
  <c r="T689" i="33"/>
  <c r="W689" i="33" s="1"/>
  <c r="R690" i="33"/>
  <c r="U690" i="33" s="1"/>
  <c r="S690" i="33"/>
  <c r="V690" i="33" s="1"/>
  <c r="T690" i="33"/>
  <c r="W690" i="33" s="1"/>
  <c r="R691" i="33"/>
  <c r="U691" i="33" s="1"/>
  <c r="S691" i="33"/>
  <c r="V691" i="33" s="1"/>
  <c r="T691" i="33"/>
  <c r="W691" i="33" s="1"/>
  <c r="R692" i="33"/>
  <c r="U692" i="33" s="1"/>
  <c r="S692" i="33"/>
  <c r="V692" i="33" s="1"/>
  <c r="T692" i="33"/>
  <c r="W692" i="33" s="1"/>
  <c r="R693" i="33"/>
  <c r="U693" i="33" s="1"/>
  <c r="S693" i="33"/>
  <c r="V693" i="33" s="1"/>
  <c r="T693" i="33"/>
  <c r="W693" i="33" s="1"/>
  <c r="R694" i="33"/>
  <c r="U694" i="33" s="1"/>
  <c r="S694" i="33"/>
  <c r="V694" i="33" s="1"/>
  <c r="T694" i="33"/>
  <c r="W694" i="33" s="1"/>
  <c r="R695" i="33"/>
  <c r="U695" i="33" s="1"/>
  <c r="S695" i="33"/>
  <c r="V695" i="33" s="1"/>
  <c r="T695" i="33"/>
  <c r="W695" i="33" s="1"/>
  <c r="R696" i="33"/>
  <c r="U696" i="33" s="1"/>
  <c r="S696" i="33"/>
  <c r="V696" i="33" s="1"/>
  <c r="T696" i="33"/>
  <c r="W696" i="33" s="1"/>
  <c r="R697" i="33"/>
  <c r="U697" i="33" s="1"/>
  <c r="S697" i="33"/>
  <c r="V697" i="33" s="1"/>
  <c r="T697" i="33"/>
  <c r="W697" i="33"/>
  <c r="R698" i="33"/>
  <c r="U698" i="33" s="1"/>
  <c r="S698" i="33"/>
  <c r="V698" i="33" s="1"/>
  <c r="T698" i="33"/>
  <c r="W698" i="33" s="1"/>
  <c r="R699" i="33"/>
  <c r="U699" i="33" s="1"/>
  <c r="S699" i="33"/>
  <c r="V699" i="33" s="1"/>
  <c r="T699" i="33"/>
  <c r="W699" i="33" s="1"/>
  <c r="R700" i="33"/>
  <c r="U700" i="33" s="1"/>
  <c r="S700" i="33"/>
  <c r="V700" i="33" s="1"/>
  <c r="T700" i="33"/>
  <c r="W700" i="33" s="1"/>
  <c r="R701" i="33"/>
  <c r="U701" i="33" s="1"/>
  <c r="S701" i="33"/>
  <c r="V701" i="33" s="1"/>
  <c r="T701" i="33"/>
  <c r="W701" i="33" s="1"/>
  <c r="R702" i="33"/>
  <c r="U702" i="33" s="1"/>
  <c r="S702" i="33"/>
  <c r="V702" i="33" s="1"/>
  <c r="T702" i="33"/>
  <c r="W702" i="33" s="1"/>
  <c r="R703" i="33"/>
  <c r="U703" i="33" s="1"/>
  <c r="S703" i="33"/>
  <c r="V703" i="33" s="1"/>
  <c r="T703" i="33"/>
  <c r="W703" i="33"/>
  <c r="R704" i="33"/>
  <c r="U704" i="33" s="1"/>
  <c r="S704" i="33"/>
  <c r="V704" i="33" s="1"/>
  <c r="T704" i="33"/>
  <c r="W704" i="33" s="1"/>
  <c r="R705" i="33"/>
  <c r="U705" i="33" s="1"/>
  <c r="S705" i="33"/>
  <c r="V705" i="33" s="1"/>
  <c r="T705" i="33"/>
  <c r="W705" i="33" s="1"/>
  <c r="R706" i="33"/>
  <c r="U706" i="33" s="1"/>
  <c r="S706" i="33"/>
  <c r="V706" i="33" s="1"/>
  <c r="T706" i="33"/>
  <c r="W706" i="33" s="1"/>
  <c r="R707" i="33"/>
  <c r="U707" i="33" s="1"/>
  <c r="S707" i="33"/>
  <c r="V707" i="33" s="1"/>
  <c r="T707" i="33"/>
  <c r="W707" i="33" s="1"/>
  <c r="R708" i="33"/>
  <c r="U708" i="33" s="1"/>
  <c r="S708" i="33"/>
  <c r="V708" i="33" s="1"/>
  <c r="T708" i="33"/>
  <c r="W708" i="33" s="1"/>
  <c r="R709" i="33"/>
  <c r="U709" i="33" s="1"/>
  <c r="S709" i="33"/>
  <c r="V709" i="33" s="1"/>
  <c r="T709" i="33"/>
  <c r="W709" i="33" s="1"/>
  <c r="R710" i="33"/>
  <c r="U710" i="33" s="1"/>
  <c r="S710" i="33"/>
  <c r="V710" i="33" s="1"/>
  <c r="T710" i="33"/>
  <c r="W710" i="33" s="1"/>
  <c r="R711" i="33"/>
  <c r="U711" i="33" s="1"/>
  <c r="S711" i="33"/>
  <c r="V711" i="33" s="1"/>
  <c r="T711" i="33"/>
  <c r="W711" i="33" s="1"/>
  <c r="R712" i="33"/>
  <c r="U712" i="33" s="1"/>
  <c r="S712" i="33"/>
  <c r="V712" i="33" s="1"/>
  <c r="T712" i="33"/>
  <c r="W712" i="33" s="1"/>
  <c r="R713" i="33"/>
  <c r="U713" i="33" s="1"/>
  <c r="S713" i="33"/>
  <c r="V713" i="33" s="1"/>
  <c r="T713" i="33"/>
  <c r="W713" i="33" s="1"/>
  <c r="R714" i="33"/>
  <c r="U714" i="33" s="1"/>
  <c r="S714" i="33"/>
  <c r="V714" i="33" s="1"/>
  <c r="T714" i="33"/>
  <c r="W714" i="33" s="1"/>
  <c r="R715" i="33"/>
  <c r="U715" i="33" s="1"/>
  <c r="S715" i="33"/>
  <c r="V715" i="33" s="1"/>
  <c r="T715" i="33"/>
  <c r="W715" i="33" s="1"/>
  <c r="R716" i="33"/>
  <c r="U716" i="33" s="1"/>
  <c r="S716" i="33"/>
  <c r="V716" i="33" s="1"/>
  <c r="T716" i="33"/>
  <c r="W716" i="33" s="1"/>
  <c r="R717" i="33"/>
  <c r="U717" i="33" s="1"/>
  <c r="S717" i="33"/>
  <c r="V717" i="33" s="1"/>
  <c r="T717" i="33"/>
  <c r="W717" i="33" s="1"/>
  <c r="R718" i="33"/>
  <c r="U718" i="33" s="1"/>
  <c r="S718" i="33"/>
  <c r="V718" i="33" s="1"/>
  <c r="T718" i="33"/>
  <c r="W718" i="33" s="1"/>
  <c r="R719" i="33"/>
  <c r="U719" i="33" s="1"/>
  <c r="S719" i="33"/>
  <c r="V719" i="33" s="1"/>
  <c r="T719" i="33"/>
  <c r="W719" i="33"/>
  <c r="R720" i="33"/>
  <c r="U720" i="33" s="1"/>
  <c r="S720" i="33"/>
  <c r="V720" i="33" s="1"/>
  <c r="T720" i="33"/>
  <c r="W720" i="33" s="1"/>
  <c r="R721" i="33"/>
  <c r="U721" i="33" s="1"/>
  <c r="S721" i="33"/>
  <c r="V721" i="33" s="1"/>
  <c r="T721" i="33"/>
  <c r="W721" i="33" s="1"/>
  <c r="R722" i="33"/>
  <c r="U722" i="33" s="1"/>
  <c r="S722" i="33"/>
  <c r="V722" i="33" s="1"/>
  <c r="T722" i="33"/>
  <c r="W722" i="33" s="1"/>
  <c r="R723" i="33"/>
  <c r="U723" i="33" s="1"/>
  <c r="S723" i="33"/>
  <c r="V723" i="33" s="1"/>
  <c r="T723" i="33"/>
  <c r="W723" i="33" s="1"/>
  <c r="R724" i="33"/>
  <c r="U724" i="33" s="1"/>
  <c r="S724" i="33"/>
  <c r="V724" i="33" s="1"/>
  <c r="T724" i="33"/>
  <c r="W724" i="33" s="1"/>
  <c r="R725" i="33"/>
  <c r="U725" i="33" s="1"/>
  <c r="S725" i="33"/>
  <c r="V725" i="33" s="1"/>
  <c r="T725" i="33"/>
  <c r="W725" i="33" s="1"/>
  <c r="R726" i="33"/>
  <c r="U726" i="33" s="1"/>
  <c r="S726" i="33"/>
  <c r="V726" i="33" s="1"/>
  <c r="T726" i="33"/>
  <c r="W726" i="33" s="1"/>
  <c r="R727" i="33"/>
  <c r="U727" i="33" s="1"/>
  <c r="S727" i="33"/>
  <c r="V727" i="33" s="1"/>
  <c r="T727" i="33"/>
  <c r="W727" i="33" s="1"/>
  <c r="R728" i="33"/>
  <c r="U728" i="33" s="1"/>
  <c r="S728" i="33"/>
  <c r="V728" i="33" s="1"/>
  <c r="T728" i="33"/>
  <c r="W728" i="33" s="1"/>
  <c r="R729" i="33"/>
  <c r="U729" i="33" s="1"/>
  <c r="S729" i="33"/>
  <c r="V729" i="33" s="1"/>
  <c r="T729" i="33"/>
  <c r="W729" i="33"/>
  <c r="R730" i="33"/>
  <c r="U730" i="33" s="1"/>
  <c r="S730" i="33"/>
  <c r="T730" i="33"/>
  <c r="W730" i="33" s="1"/>
  <c r="V730" i="33"/>
  <c r="R731" i="33"/>
  <c r="U731" i="33" s="1"/>
  <c r="S731" i="33"/>
  <c r="V731" i="33" s="1"/>
  <c r="T731" i="33"/>
  <c r="W731" i="33" s="1"/>
  <c r="R732" i="33"/>
  <c r="U732" i="33" s="1"/>
  <c r="S732" i="33"/>
  <c r="V732" i="33" s="1"/>
  <c r="T732" i="33"/>
  <c r="W732" i="33" s="1"/>
  <c r="R733" i="33"/>
  <c r="U733" i="33" s="1"/>
  <c r="S733" i="33"/>
  <c r="V733" i="33" s="1"/>
  <c r="T733" i="33"/>
  <c r="W733" i="33" s="1"/>
  <c r="R734" i="33"/>
  <c r="U734" i="33" s="1"/>
  <c r="S734" i="33"/>
  <c r="V734" i="33" s="1"/>
  <c r="T734" i="33"/>
  <c r="W734" i="33" s="1"/>
  <c r="R735" i="33"/>
  <c r="S735" i="33"/>
  <c r="V735" i="33" s="1"/>
  <c r="T735" i="33"/>
  <c r="W735" i="33" s="1"/>
  <c r="U735" i="33"/>
  <c r="R736" i="33"/>
  <c r="U736" i="33" s="1"/>
  <c r="S736" i="33"/>
  <c r="V736" i="33" s="1"/>
  <c r="T736" i="33"/>
  <c r="W736" i="33" s="1"/>
  <c r="R737" i="33"/>
  <c r="U737" i="33" s="1"/>
  <c r="S737" i="33"/>
  <c r="V737" i="33" s="1"/>
  <c r="T737" i="33"/>
  <c r="W737" i="33"/>
  <c r="R738" i="33"/>
  <c r="U738" i="33" s="1"/>
  <c r="S738" i="33"/>
  <c r="V738" i="33" s="1"/>
  <c r="T738" i="33"/>
  <c r="W738" i="33" s="1"/>
  <c r="R739" i="33"/>
  <c r="U739" i="33" s="1"/>
  <c r="S739" i="33"/>
  <c r="V739" i="33" s="1"/>
  <c r="T739" i="33"/>
  <c r="W739" i="33" s="1"/>
  <c r="R740" i="33"/>
  <c r="U740" i="33" s="1"/>
  <c r="S740" i="33"/>
  <c r="V740" i="33" s="1"/>
  <c r="T740" i="33"/>
  <c r="W740" i="33" s="1"/>
  <c r="R741" i="33"/>
  <c r="U741" i="33" s="1"/>
  <c r="S741" i="33"/>
  <c r="V741" i="33" s="1"/>
  <c r="T741" i="33"/>
  <c r="W741" i="33" s="1"/>
  <c r="R742" i="33"/>
  <c r="U742" i="33" s="1"/>
  <c r="S742" i="33"/>
  <c r="V742" i="33" s="1"/>
  <c r="T742" i="33"/>
  <c r="W742" i="33" s="1"/>
  <c r="R743" i="33"/>
  <c r="U743" i="33" s="1"/>
  <c r="S743" i="33"/>
  <c r="V743" i="33" s="1"/>
  <c r="T743" i="33"/>
  <c r="W743" i="33"/>
  <c r="R744" i="33"/>
  <c r="U744" i="33" s="1"/>
  <c r="S744" i="33"/>
  <c r="V744" i="33" s="1"/>
  <c r="T744" i="33"/>
  <c r="W744" i="33" s="1"/>
  <c r="R745" i="33"/>
  <c r="U745" i="33" s="1"/>
  <c r="S745" i="33"/>
  <c r="V745" i="33" s="1"/>
  <c r="T745" i="33"/>
  <c r="W745" i="33" s="1"/>
  <c r="R746" i="33"/>
  <c r="U746" i="33" s="1"/>
  <c r="S746" i="33"/>
  <c r="V746" i="33" s="1"/>
  <c r="T746" i="33"/>
  <c r="W746" i="33" s="1"/>
  <c r="R747" i="33"/>
  <c r="U747" i="33" s="1"/>
  <c r="S747" i="33"/>
  <c r="V747" i="33" s="1"/>
  <c r="T747" i="33"/>
  <c r="W747" i="33" s="1"/>
  <c r="R748" i="33"/>
  <c r="U748" i="33" s="1"/>
  <c r="S748" i="33"/>
  <c r="V748" i="33" s="1"/>
  <c r="T748" i="33"/>
  <c r="W748" i="33" s="1"/>
  <c r="R749" i="33"/>
  <c r="U749" i="33" s="1"/>
  <c r="S749" i="33"/>
  <c r="V749" i="33" s="1"/>
  <c r="T749" i="33"/>
  <c r="W749" i="33" s="1"/>
  <c r="R750" i="33"/>
  <c r="U750" i="33" s="1"/>
  <c r="S750" i="33"/>
  <c r="V750" i="33" s="1"/>
  <c r="T750" i="33"/>
  <c r="W750" i="33" s="1"/>
  <c r="R751" i="33"/>
  <c r="U751" i="33" s="1"/>
  <c r="S751" i="33"/>
  <c r="V751" i="33" s="1"/>
  <c r="T751" i="33"/>
  <c r="W751" i="33" s="1"/>
  <c r="R752" i="33"/>
  <c r="U752" i="33" s="1"/>
  <c r="S752" i="33"/>
  <c r="T752" i="33"/>
  <c r="W752" i="33" s="1"/>
  <c r="V752" i="33"/>
  <c r="R753" i="33"/>
  <c r="U753" i="33" s="1"/>
  <c r="S753" i="33"/>
  <c r="V753" i="33" s="1"/>
  <c r="T753" i="33"/>
  <c r="W753" i="33" s="1"/>
  <c r="R754" i="33"/>
  <c r="U754" i="33" s="1"/>
  <c r="S754" i="33"/>
  <c r="V754" i="33" s="1"/>
  <c r="T754" i="33"/>
  <c r="W754" i="33"/>
  <c r="R755" i="33"/>
  <c r="U755" i="33" s="1"/>
  <c r="S755" i="33"/>
  <c r="V755" i="33" s="1"/>
  <c r="T755" i="33"/>
  <c r="W755" i="33" s="1"/>
  <c r="R756" i="33"/>
  <c r="U756" i="33" s="1"/>
  <c r="S756" i="33"/>
  <c r="V756" i="33" s="1"/>
  <c r="T756" i="33"/>
  <c r="W756" i="33" s="1"/>
  <c r="R757" i="33"/>
  <c r="U757" i="33" s="1"/>
  <c r="S757" i="33"/>
  <c r="V757" i="33" s="1"/>
  <c r="T757" i="33"/>
  <c r="W757" i="33" s="1"/>
  <c r="R758" i="33"/>
  <c r="U758" i="33" s="1"/>
  <c r="S758" i="33"/>
  <c r="V758" i="33" s="1"/>
  <c r="T758" i="33"/>
  <c r="W758" i="33" s="1"/>
  <c r="R759" i="33"/>
  <c r="U759" i="33" s="1"/>
  <c r="S759" i="33"/>
  <c r="V759" i="33" s="1"/>
  <c r="T759" i="33"/>
  <c r="W759" i="33" s="1"/>
  <c r="R760" i="33"/>
  <c r="U760" i="33" s="1"/>
  <c r="S760" i="33"/>
  <c r="V760" i="33" s="1"/>
  <c r="T760" i="33"/>
  <c r="W760" i="33" s="1"/>
  <c r="R761" i="33"/>
  <c r="U761" i="33" s="1"/>
  <c r="S761" i="33"/>
  <c r="V761" i="33" s="1"/>
  <c r="T761" i="33"/>
  <c r="W761" i="33" s="1"/>
  <c r="R762" i="33"/>
  <c r="U762" i="33" s="1"/>
  <c r="S762" i="33"/>
  <c r="V762" i="33" s="1"/>
  <c r="T762" i="33"/>
  <c r="W762" i="33" s="1"/>
  <c r="R763" i="33"/>
  <c r="U763" i="33" s="1"/>
  <c r="S763" i="33"/>
  <c r="V763" i="33" s="1"/>
  <c r="T763" i="33"/>
  <c r="W763" i="33" s="1"/>
  <c r="R764" i="33"/>
  <c r="U764" i="33" s="1"/>
  <c r="S764" i="33"/>
  <c r="V764" i="33" s="1"/>
  <c r="T764" i="33"/>
  <c r="W764" i="33" s="1"/>
  <c r="R765" i="33"/>
  <c r="U765" i="33" s="1"/>
  <c r="S765" i="33"/>
  <c r="V765" i="33" s="1"/>
  <c r="T765" i="33"/>
  <c r="W765" i="33" s="1"/>
  <c r="R766" i="33"/>
  <c r="U766" i="33" s="1"/>
  <c r="S766" i="33"/>
  <c r="V766" i="33" s="1"/>
  <c r="T766" i="33"/>
  <c r="W766" i="33" s="1"/>
  <c r="R767" i="33"/>
  <c r="U767" i="33" s="1"/>
  <c r="S767" i="33"/>
  <c r="V767" i="33" s="1"/>
  <c r="T767" i="33"/>
  <c r="W767" i="33" s="1"/>
  <c r="R768" i="33"/>
  <c r="U768" i="33" s="1"/>
  <c r="S768" i="33"/>
  <c r="V768" i="33" s="1"/>
  <c r="T768" i="33"/>
  <c r="W768" i="33" s="1"/>
  <c r="R769" i="33"/>
  <c r="U769" i="33" s="1"/>
  <c r="S769" i="33"/>
  <c r="V769" i="33" s="1"/>
  <c r="T769" i="33"/>
  <c r="W769" i="33" s="1"/>
  <c r="R770" i="33"/>
  <c r="U770" i="33" s="1"/>
  <c r="S770" i="33"/>
  <c r="V770" i="33" s="1"/>
  <c r="T770" i="33"/>
  <c r="W770" i="33" s="1"/>
  <c r="R771" i="33"/>
  <c r="U771" i="33" s="1"/>
  <c r="S771" i="33"/>
  <c r="V771" i="33" s="1"/>
  <c r="T771" i="33"/>
  <c r="W771" i="33" s="1"/>
  <c r="R772" i="33"/>
  <c r="U772" i="33" s="1"/>
  <c r="S772" i="33"/>
  <c r="V772" i="33" s="1"/>
  <c r="T772" i="33"/>
  <c r="W772" i="33" s="1"/>
  <c r="R773" i="33"/>
  <c r="U773" i="33" s="1"/>
  <c r="S773" i="33"/>
  <c r="V773" i="33" s="1"/>
  <c r="T773" i="33"/>
  <c r="W773" i="33" s="1"/>
  <c r="R774" i="33"/>
  <c r="U774" i="33" s="1"/>
  <c r="S774" i="33"/>
  <c r="V774" i="33" s="1"/>
  <c r="T774" i="33"/>
  <c r="W774" i="33"/>
  <c r="R775" i="33"/>
  <c r="U775" i="33" s="1"/>
  <c r="S775" i="33"/>
  <c r="V775" i="33" s="1"/>
  <c r="T775" i="33"/>
  <c r="W775" i="33" s="1"/>
  <c r="R776" i="33"/>
  <c r="U776" i="33" s="1"/>
  <c r="S776" i="33"/>
  <c r="V776" i="33" s="1"/>
  <c r="T776" i="33"/>
  <c r="W776" i="33" s="1"/>
  <c r="R777" i="33"/>
  <c r="U777" i="33" s="1"/>
  <c r="S777" i="33"/>
  <c r="V777" i="33" s="1"/>
  <c r="T777" i="33"/>
  <c r="W777" i="33" s="1"/>
  <c r="R778" i="33"/>
  <c r="U778" i="33" s="1"/>
  <c r="S778" i="33"/>
  <c r="V778" i="33" s="1"/>
  <c r="T778" i="33"/>
  <c r="W778" i="33" s="1"/>
  <c r="R779" i="33"/>
  <c r="U779" i="33" s="1"/>
  <c r="S779" i="33"/>
  <c r="V779" i="33" s="1"/>
  <c r="T779" i="33"/>
  <c r="W779" i="33" s="1"/>
  <c r="R780" i="33"/>
  <c r="U780" i="33" s="1"/>
  <c r="S780" i="33"/>
  <c r="V780" i="33" s="1"/>
  <c r="T780" i="33"/>
  <c r="W780" i="33" s="1"/>
  <c r="R781" i="33"/>
  <c r="U781" i="33" s="1"/>
  <c r="S781" i="33"/>
  <c r="V781" i="33" s="1"/>
  <c r="T781" i="33"/>
  <c r="W781" i="33" s="1"/>
  <c r="R782" i="33"/>
  <c r="U782" i="33" s="1"/>
  <c r="S782" i="33"/>
  <c r="V782" i="33" s="1"/>
  <c r="T782" i="33"/>
  <c r="W782" i="33" s="1"/>
  <c r="R783" i="33"/>
  <c r="U783" i="33" s="1"/>
  <c r="S783" i="33"/>
  <c r="V783" i="33" s="1"/>
  <c r="T783" i="33"/>
  <c r="W783" i="33" s="1"/>
  <c r="R784" i="33"/>
  <c r="U784" i="33" s="1"/>
  <c r="S784" i="33"/>
  <c r="V784" i="33" s="1"/>
  <c r="T784" i="33"/>
  <c r="W784" i="33" s="1"/>
  <c r="R785" i="33"/>
  <c r="U785" i="33" s="1"/>
  <c r="S785" i="33"/>
  <c r="V785" i="33" s="1"/>
  <c r="T785" i="33"/>
  <c r="W785" i="33" s="1"/>
  <c r="R786" i="33"/>
  <c r="U786" i="33" s="1"/>
  <c r="S786" i="33"/>
  <c r="V786" i="33" s="1"/>
  <c r="T786" i="33"/>
  <c r="W786" i="33" s="1"/>
  <c r="R787" i="33"/>
  <c r="U787" i="33" s="1"/>
  <c r="S787" i="33"/>
  <c r="V787" i="33" s="1"/>
  <c r="T787" i="33"/>
  <c r="W787" i="33" s="1"/>
  <c r="R788" i="33"/>
  <c r="U788" i="33" s="1"/>
  <c r="S788" i="33"/>
  <c r="V788" i="33" s="1"/>
  <c r="T788" i="33"/>
  <c r="W788" i="33" s="1"/>
  <c r="R789" i="33"/>
  <c r="U789" i="33" s="1"/>
  <c r="S789" i="33"/>
  <c r="V789" i="33" s="1"/>
  <c r="T789" i="33"/>
  <c r="W789" i="33" s="1"/>
  <c r="R790" i="33"/>
  <c r="U790" i="33" s="1"/>
  <c r="S790" i="33"/>
  <c r="V790" i="33" s="1"/>
  <c r="T790" i="33"/>
  <c r="W790" i="33" s="1"/>
  <c r="R791" i="33"/>
  <c r="U791" i="33" s="1"/>
  <c r="S791" i="33"/>
  <c r="V791" i="33" s="1"/>
  <c r="T791" i="33"/>
  <c r="W791" i="33" s="1"/>
  <c r="R792" i="33"/>
  <c r="U792" i="33" s="1"/>
  <c r="S792" i="33"/>
  <c r="V792" i="33" s="1"/>
  <c r="T792" i="33"/>
  <c r="W792" i="33" s="1"/>
  <c r="R793" i="33"/>
  <c r="U793" i="33" s="1"/>
  <c r="S793" i="33"/>
  <c r="V793" i="33" s="1"/>
  <c r="T793" i="33"/>
  <c r="W793" i="33" s="1"/>
  <c r="R794" i="33"/>
  <c r="U794" i="33" s="1"/>
  <c r="S794" i="33"/>
  <c r="V794" i="33" s="1"/>
  <c r="T794" i="33"/>
  <c r="W794" i="33" s="1"/>
  <c r="R795" i="33"/>
  <c r="U795" i="33" s="1"/>
  <c r="S795" i="33"/>
  <c r="V795" i="33" s="1"/>
  <c r="T795" i="33"/>
  <c r="W795" i="33" s="1"/>
  <c r="R796" i="33"/>
  <c r="U796" i="33" s="1"/>
  <c r="S796" i="33"/>
  <c r="V796" i="33" s="1"/>
  <c r="T796" i="33"/>
  <c r="W796" i="33" s="1"/>
  <c r="R797" i="33"/>
  <c r="U797" i="33" s="1"/>
  <c r="S797" i="33"/>
  <c r="V797" i="33" s="1"/>
  <c r="T797" i="33"/>
  <c r="W797" i="33" s="1"/>
  <c r="R798" i="33"/>
  <c r="U798" i="33" s="1"/>
  <c r="S798" i="33"/>
  <c r="V798" i="33" s="1"/>
  <c r="T798" i="33"/>
  <c r="W798" i="33" s="1"/>
  <c r="R799" i="33"/>
  <c r="U799" i="33" s="1"/>
  <c r="S799" i="33"/>
  <c r="V799" i="33" s="1"/>
  <c r="T799" i="33"/>
  <c r="W799" i="33" s="1"/>
  <c r="R800" i="33"/>
  <c r="U800" i="33" s="1"/>
  <c r="S800" i="33"/>
  <c r="V800" i="33" s="1"/>
  <c r="T800" i="33"/>
  <c r="W800" i="33" s="1"/>
  <c r="R801" i="33"/>
  <c r="U801" i="33" s="1"/>
  <c r="S801" i="33"/>
  <c r="V801" i="33" s="1"/>
  <c r="T801" i="33"/>
  <c r="W801" i="33" s="1"/>
  <c r="R802" i="33"/>
  <c r="U802" i="33" s="1"/>
  <c r="S802" i="33"/>
  <c r="V802" i="33" s="1"/>
  <c r="T802" i="33"/>
  <c r="W802" i="33" s="1"/>
  <c r="R803" i="33"/>
  <c r="U803" i="33" s="1"/>
  <c r="S803" i="33"/>
  <c r="V803" i="33" s="1"/>
  <c r="T803" i="33"/>
  <c r="W803" i="33" s="1"/>
  <c r="R804" i="33"/>
  <c r="U804" i="33" s="1"/>
  <c r="S804" i="33"/>
  <c r="V804" i="33" s="1"/>
  <c r="T804" i="33"/>
  <c r="W804" i="33" s="1"/>
  <c r="R805" i="33"/>
  <c r="U805" i="33" s="1"/>
  <c r="S805" i="33"/>
  <c r="V805" i="33" s="1"/>
  <c r="T805" i="33"/>
  <c r="W805" i="33" s="1"/>
  <c r="R806" i="33"/>
  <c r="U806" i="33" s="1"/>
  <c r="S806" i="33"/>
  <c r="V806" i="33" s="1"/>
  <c r="T806" i="33"/>
  <c r="W806" i="33" s="1"/>
  <c r="R807" i="33"/>
  <c r="U807" i="33" s="1"/>
  <c r="S807" i="33"/>
  <c r="V807" i="33" s="1"/>
  <c r="T807" i="33"/>
  <c r="W807" i="33" s="1"/>
  <c r="R808" i="33"/>
  <c r="U808" i="33" s="1"/>
  <c r="S808" i="33"/>
  <c r="V808" i="33" s="1"/>
  <c r="T808" i="33"/>
  <c r="W808" i="33"/>
  <c r="R809" i="33"/>
  <c r="U809" i="33" s="1"/>
  <c r="S809" i="33"/>
  <c r="V809" i="33" s="1"/>
  <c r="T809" i="33"/>
  <c r="W809" i="33" s="1"/>
  <c r="R810" i="33"/>
  <c r="U810" i="33" s="1"/>
  <c r="S810" i="33"/>
  <c r="V810" i="33" s="1"/>
  <c r="T810" i="33"/>
  <c r="W810" i="33" s="1"/>
  <c r="R811" i="33"/>
  <c r="U811" i="33" s="1"/>
  <c r="S811" i="33"/>
  <c r="V811" i="33" s="1"/>
  <c r="T811" i="33"/>
  <c r="W811" i="33"/>
  <c r="R812" i="33"/>
  <c r="U812" i="33" s="1"/>
  <c r="S812" i="33"/>
  <c r="V812" i="33" s="1"/>
  <c r="T812" i="33"/>
  <c r="W812" i="33" s="1"/>
  <c r="R813" i="33"/>
  <c r="U813" i="33" s="1"/>
  <c r="S813" i="33"/>
  <c r="V813" i="33" s="1"/>
  <c r="T813" i="33"/>
  <c r="W813" i="33" s="1"/>
  <c r="R814" i="33"/>
  <c r="U814" i="33" s="1"/>
  <c r="S814" i="33"/>
  <c r="V814" i="33" s="1"/>
  <c r="T814" i="33"/>
  <c r="W814" i="33" s="1"/>
  <c r="R815" i="33"/>
  <c r="U815" i="33" s="1"/>
  <c r="S815" i="33"/>
  <c r="V815" i="33" s="1"/>
  <c r="T815" i="33"/>
  <c r="W815" i="33" s="1"/>
  <c r="R816" i="33"/>
  <c r="U816" i="33" s="1"/>
  <c r="S816" i="33"/>
  <c r="V816" i="33" s="1"/>
  <c r="T816" i="33"/>
  <c r="W816" i="33" s="1"/>
  <c r="R817" i="33"/>
  <c r="U817" i="33" s="1"/>
  <c r="S817" i="33"/>
  <c r="V817" i="33" s="1"/>
  <c r="T817" i="33"/>
  <c r="W817" i="33" s="1"/>
  <c r="R818" i="33"/>
  <c r="U818" i="33" s="1"/>
  <c r="S818" i="33"/>
  <c r="V818" i="33" s="1"/>
  <c r="T818" i="33"/>
  <c r="W818" i="33" s="1"/>
  <c r="R819" i="33"/>
  <c r="U819" i="33" s="1"/>
  <c r="S819" i="33"/>
  <c r="V819" i="33" s="1"/>
  <c r="T819" i="33"/>
  <c r="W819" i="33" s="1"/>
  <c r="R820" i="33"/>
  <c r="U820" i="33" s="1"/>
  <c r="S820" i="33"/>
  <c r="V820" i="33" s="1"/>
  <c r="T820" i="33"/>
  <c r="W820" i="33"/>
  <c r="R821" i="33"/>
  <c r="U821" i="33" s="1"/>
  <c r="S821" i="33"/>
  <c r="V821" i="33" s="1"/>
  <c r="T821" i="33"/>
  <c r="W821" i="33" s="1"/>
  <c r="R822" i="33"/>
  <c r="U822" i="33" s="1"/>
  <c r="S822" i="33"/>
  <c r="V822" i="33" s="1"/>
  <c r="T822" i="33"/>
  <c r="W822" i="33" s="1"/>
  <c r="R823" i="33"/>
  <c r="U823" i="33" s="1"/>
  <c r="S823" i="33"/>
  <c r="V823" i="33" s="1"/>
  <c r="T823" i="33"/>
  <c r="W823" i="33" s="1"/>
  <c r="R824" i="33"/>
  <c r="U824" i="33" s="1"/>
  <c r="S824" i="33"/>
  <c r="V824" i="33" s="1"/>
  <c r="T824" i="33"/>
  <c r="W824" i="33" s="1"/>
  <c r="R825" i="33"/>
  <c r="U825" i="33" s="1"/>
  <c r="S825" i="33"/>
  <c r="V825" i="33" s="1"/>
  <c r="T825" i="33"/>
  <c r="W825" i="33" s="1"/>
  <c r="R826" i="33"/>
  <c r="U826" i="33" s="1"/>
  <c r="S826" i="33"/>
  <c r="V826" i="33" s="1"/>
  <c r="T826" i="33"/>
  <c r="W826" i="33" s="1"/>
  <c r="R827" i="33"/>
  <c r="U827" i="33" s="1"/>
  <c r="S827" i="33"/>
  <c r="V827" i="33" s="1"/>
  <c r="T827" i="33"/>
  <c r="W827" i="33" s="1"/>
  <c r="R828" i="33"/>
  <c r="U828" i="33" s="1"/>
  <c r="S828" i="33"/>
  <c r="V828" i="33" s="1"/>
  <c r="T828" i="33"/>
  <c r="W828" i="33" s="1"/>
  <c r="R829" i="33"/>
  <c r="U829" i="33" s="1"/>
  <c r="S829" i="33"/>
  <c r="V829" i="33" s="1"/>
  <c r="T829" i="33"/>
  <c r="W829" i="33" s="1"/>
  <c r="R830" i="33"/>
  <c r="U830" i="33" s="1"/>
  <c r="S830" i="33"/>
  <c r="V830" i="33" s="1"/>
  <c r="T830" i="33"/>
  <c r="W830" i="33" s="1"/>
  <c r="R831" i="33"/>
  <c r="U831" i="33" s="1"/>
  <c r="S831" i="33"/>
  <c r="V831" i="33" s="1"/>
  <c r="T831" i="33"/>
  <c r="W831" i="33" s="1"/>
  <c r="R832" i="33"/>
  <c r="U832" i="33" s="1"/>
  <c r="S832" i="33"/>
  <c r="V832" i="33" s="1"/>
  <c r="T832" i="33"/>
  <c r="W832" i="33" s="1"/>
  <c r="R833" i="33"/>
  <c r="U833" i="33" s="1"/>
  <c r="S833" i="33"/>
  <c r="V833" i="33" s="1"/>
  <c r="T833" i="33"/>
  <c r="W833" i="33" s="1"/>
  <c r="R834" i="33"/>
  <c r="U834" i="33" s="1"/>
  <c r="S834" i="33"/>
  <c r="V834" i="33" s="1"/>
  <c r="T834" i="33"/>
  <c r="W834" i="33" s="1"/>
  <c r="R835" i="33"/>
  <c r="U835" i="33" s="1"/>
  <c r="S835" i="33"/>
  <c r="V835" i="33" s="1"/>
  <c r="T835" i="33"/>
  <c r="W835" i="33" s="1"/>
  <c r="R836" i="33"/>
  <c r="U836" i="33" s="1"/>
  <c r="S836" i="33"/>
  <c r="V836" i="33" s="1"/>
  <c r="T836" i="33"/>
  <c r="W836" i="33" s="1"/>
  <c r="R837" i="33"/>
  <c r="U837" i="33" s="1"/>
  <c r="S837" i="33"/>
  <c r="V837" i="33" s="1"/>
  <c r="T837" i="33"/>
  <c r="W837" i="33" s="1"/>
  <c r="R838" i="33"/>
  <c r="U838" i="33" s="1"/>
  <c r="S838" i="33"/>
  <c r="V838" i="33" s="1"/>
  <c r="T838" i="33"/>
  <c r="W838" i="33"/>
  <c r="R839" i="33"/>
  <c r="U839" i="33" s="1"/>
  <c r="S839" i="33"/>
  <c r="V839" i="33" s="1"/>
  <c r="T839" i="33"/>
  <c r="W839" i="33" s="1"/>
  <c r="R840" i="33"/>
  <c r="U840" i="33" s="1"/>
  <c r="S840" i="33"/>
  <c r="V840" i="33" s="1"/>
  <c r="T840" i="33"/>
  <c r="W840" i="33" s="1"/>
  <c r="R841" i="33"/>
  <c r="U841" i="33" s="1"/>
  <c r="S841" i="33"/>
  <c r="V841" i="33" s="1"/>
  <c r="T841" i="33"/>
  <c r="W841" i="33" s="1"/>
  <c r="R842" i="33"/>
  <c r="U842" i="33" s="1"/>
  <c r="S842" i="33"/>
  <c r="V842" i="33" s="1"/>
  <c r="T842" i="33"/>
  <c r="W842" i="33" s="1"/>
  <c r="R843" i="33"/>
  <c r="U843" i="33" s="1"/>
  <c r="S843" i="33"/>
  <c r="V843" i="33" s="1"/>
  <c r="T843" i="33"/>
  <c r="W843" i="33" s="1"/>
  <c r="R844" i="33"/>
  <c r="U844" i="33" s="1"/>
  <c r="S844" i="33"/>
  <c r="V844" i="33" s="1"/>
  <c r="T844" i="33"/>
  <c r="W844" i="33" s="1"/>
  <c r="R845" i="33"/>
  <c r="U845" i="33" s="1"/>
  <c r="S845" i="33"/>
  <c r="V845" i="33" s="1"/>
  <c r="T845" i="33"/>
  <c r="W845" i="33" s="1"/>
  <c r="R846" i="33"/>
  <c r="U846" i="33" s="1"/>
  <c r="S846" i="33"/>
  <c r="V846" i="33" s="1"/>
  <c r="T846" i="33"/>
  <c r="W846" i="33" s="1"/>
  <c r="R847" i="33"/>
  <c r="U847" i="33" s="1"/>
  <c r="S847" i="33"/>
  <c r="V847" i="33" s="1"/>
  <c r="T847" i="33"/>
  <c r="W847" i="33" s="1"/>
  <c r="R848" i="33"/>
  <c r="U848" i="33" s="1"/>
  <c r="S848" i="33"/>
  <c r="V848" i="33" s="1"/>
  <c r="T848" i="33"/>
  <c r="W848" i="33" s="1"/>
  <c r="R849" i="33"/>
  <c r="U849" i="33" s="1"/>
  <c r="S849" i="33"/>
  <c r="V849" i="33" s="1"/>
  <c r="T849" i="33"/>
  <c r="W849" i="33" s="1"/>
  <c r="R850" i="33"/>
  <c r="U850" i="33" s="1"/>
  <c r="S850" i="33"/>
  <c r="V850" i="33" s="1"/>
  <c r="T850" i="33"/>
  <c r="W850" i="33" s="1"/>
  <c r="R851" i="33"/>
  <c r="U851" i="33" s="1"/>
  <c r="S851" i="33"/>
  <c r="V851" i="33" s="1"/>
  <c r="T851" i="33"/>
  <c r="W851" i="33" s="1"/>
  <c r="R852" i="33"/>
  <c r="U852" i="33" s="1"/>
  <c r="S852" i="33"/>
  <c r="V852" i="33" s="1"/>
  <c r="T852" i="33"/>
  <c r="W852" i="33" s="1"/>
  <c r="R853" i="33"/>
  <c r="U853" i="33" s="1"/>
  <c r="S853" i="33"/>
  <c r="V853" i="33" s="1"/>
  <c r="T853" i="33"/>
  <c r="W853" i="33" s="1"/>
  <c r="R854" i="33"/>
  <c r="U854" i="33" s="1"/>
  <c r="S854" i="33"/>
  <c r="V854" i="33" s="1"/>
  <c r="T854" i="33"/>
  <c r="W854" i="33"/>
  <c r="R855" i="33"/>
  <c r="U855" i="33" s="1"/>
  <c r="S855" i="33"/>
  <c r="V855" i="33" s="1"/>
  <c r="T855" i="33"/>
  <c r="W855" i="33" s="1"/>
  <c r="R856" i="33"/>
  <c r="U856" i="33" s="1"/>
  <c r="S856" i="33"/>
  <c r="V856" i="33" s="1"/>
  <c r="T856" i="33"/>
  <c r="W856" i="33" s="1"/>
  <c r="R857" i="33"/>
  <c r="U857" i="33" s="1"/>
  <c r="S857" i="33"/>
  <c r="V857" i="33" s="1"/>
  <c r="T857" i="33"/>
  <c r="W857" i="33" s="1"/>
  <c r="R858" i="33"/>
  <c r="U858" i="33" s="1"/>
  <c r="S858" i="33"/>
  <c r="V858" i="33" s="1"/>
  <c r="T858" i="33"/>
  <c r="W858" i="33" s="1"/>
  <c r="R859" i="33"/>
  <c r="U859" i="33" s="1"/>
  <c r="S859" i="33"/>
  <c r="V859" i="33" s="1"/>
  <c r="T859" i="33"/>
  <c r="W859" i="33" s="1"/>
  <c r="R860" i="33"/>
  <c r="U860" i="33" s="1"/>
  <c r="S860" i="33"/>
  <c r="V860" i="33" s="1"/>
  <c r="T860" i="33"/>
  <c r="W860" i="33" s="1"/>
  <c r="R861" i="33"/>
  <c r="U861" i="33" s="1"/>
  <c r="S861" i="33"/>
  <c r="V861" i="33" s="1"/>
  <c r="T861" i="33"/>
  <c r="W861" i="33" s="1"/>
  <c r="R862" i="33"/>
  <c r="U862" i="33" s="1"/>
  <c r="S862" i="33"/>
  <c r="V862" i="33" s="1"/>
  <c r="T862" i="33"/>
  <c r="W862" i="33" s="1"/>
  <c r="R863" i="33"/>
  <c r="U863" i="33" s="1"/>
  <c r="S863" i="33"/>
  <c r="V863" i="33" s="1"/>
  <c r="T863" i="33"/>
  <c r="W863" i="33" s="1"/>
  <c r="R864" i="33"/>
  <c r="U864" i="33" s="1"/>
  <c r="S864" i="33"/>
  <c r="V864" i="33" s="1"/>
  <c r="T864" i="33"/>
  <c r="W864" i="33" s="1"/>
  <c r="R865" i="33"/>
  <c r="U865" i="33" s="1"/>
  <c r="S865" i="33"/>
  <c r="V865" i="33" s="1"/>
  <c r="T865" i="33"/>
  <c r="W865" i="33" s="1"/>
  <c r="R866" i="33"/>
  <c r="U866" i="33" s="1"/>
  <c r="S866" i="33"/>
  <c r="V866" i="33" s="1"/>
  <c r="T866" i="33"/>
  <c r="W866" i="33" s="1"/>
  <c r="R867" i="33"/>
  <c r="U867" i="33" s="1"/>
  <c r="S867" i="33"/>
  <c r="V867" i="33" s="1"/>
  <c r="T867" i="33"/>
  <c r="W867" i="33" s="1"/>
  <c r="R868" i="33"/>
  <c r="U868" i="33" s="1"/>
  <c r="S868" i="33"/>
  <c r="V868" i="33" s="1"/>
  <c r="T868" i="33"/>
  <c r="W868" i="33" s="1"/>
  <c r="R869" i="33"/>
  <c r="U869" i="33" s="1"/>
  <c r="S869" i="33"/>
  <c r="V869" i="33" s="1"/>
  <c r="T869" i="33"/>
  <c r="W869" i="33" s="1"/>
  <c r="R870" i="33"/>
  <c r="U870" i="33" s="1"/>
  <c r="S870" i="33"/>
  <c r="V870" i="33" s="1"/>
  <c r="T870" i="33"/>
  <c r="W870" i="33" s="1"/>
  <c r="R871" i="33"/>
  <c r="U871" i="33" s="1"/>
  <c r="S871" i="33"/>
  <c r="V871" i="33" s="1"/>
  <c r="T871" i="33"/>
  <c r="W871" i="33" s="1"/>
  <c r="R872" i="33"/>
  <c r="U872" i="33" s="1"/>
  <c r="S872" i="33"/>
  <c r="V872" i="33" s="1"/>
  <c r="T872" i="33"/>
  <c r="W872" i="33" s="1"/>
  <c r="R873" i="33"/>
  <c r="U873" i="33" s="1"/>
  <c r="S873" i="33"/>
  <c r="V873" i="33" s="1"/>
  <c r="T873" i="33"/>
  <c r="W873" i="33" s="1"/>
  <c r="R874" i="33"/>
  <c r="U874" i="33" s="1"/>
  <c r="S874" i="33"/>
  <c r="V874" i="33" s="1"/>
  <c r="T874" i="33"/>
  <c r="W874" i="33"/>
  <c r="R875" i="33"/>
  <c r="U875" i="33" s="1"/>
  <c r="S875" i="33"/>
  <c r="V875" i="33" s="1"/>
  <c r="T875" i="33"/>
  <c r="W875" i="33" s="1"/>
  <c r="R876" i="33"/>
  <c r="U876" i="33" s="1"/>
  <c r="S876" i="33"/>
  <c r="V876" i="33" s="1"/>
  <c r="T876" i="33"/>
  <c r="W876" i="33" s="1"/>
  <c r="R877" i="33"/>
  <c r="U877" i="33" s="1"/>
  <c r="S877" i="33"/>
  <c r="V877" i="33" s="1"/>
  <c r="T877" i="33"/>
  <c r="W877" i="33" s="1"/>
  <c r="R878" i="33"/>
  <c r="U878" i="33" s="1"/>
  <c r="S878" i="33"/>
  <c r="V878" i="33" s="1"/>
  <c r="T878" i="33"/>
  <c r="W878" i="33"/>
  <c r="R879" i="33"/>
  <c r="U879" i="33" s="1"/>
  <c r="S879" i="33"/>
  <c r="V879" i="33" s="1"/>
  <c r="T879" i="33"/>
  <c r="W879" i="33" s="1"/>
  <c r="R880" i="33"/>
  <c r="U880" i="33" s="1"/>
  <c r="S880" i="33"/>
  <c r="V880" i="33" s="1"/>
  <c r="T880" i="33"/>
  <c r="W880" i="33" s="1"/>
  <c r="R881" i="33"/>
  <c r="U881" i="33" s="1"/>
  <c r="S881" i="33"/>
  <c r="V881" i="33" s="1"/>
  <c r="T881" i="33"/>
  <c r="W881" i="33" s="1"/>
  <c r="R882" i="33"/>
  <c r="U882" i="33" s="1"/>
  <c r="S882" i="33"/>
  <c r="V882" i="33" s="1"/>
  <c r="T882" i="33"/>
  <c r="W882" i="33" s="1"/>
  <c r="R883" i="33"/>
  <c r="U883" i="33" s="1"/>
  <c r="S883" i="33"/>
  <c r="V883" i="33" s="1"/>
  <c r="T883" i="33"/>
  <c r="W883" i="33" s="1"/>
  <c r="R884" i="33"/>
  <c r="U884" i="33" s="1"/>
  <c r="S884" i="33"/>
  <c r="V884" i="33" s="1"/>
  <c r="T884" i="33"/>
  <c r="W884" i="33" s="1"/>
  <c r="R885" i="33"/>
  <c r="U885" i="33" s="1"/>
  <c r="S885" i="33"/>
  <c r="V885" i="33" s="1"/>
  <c r="T885" i="33"/>
  <c r="W885" i="33" s="1"/>
  <c r="R886" i="33"/>
  <c r="U886" i="33" s="1"/>
  <c r="S886" i="33"/>
  <c r="V886" i="33" s="1"/>
  <c r="T886" i="33"/>
  <c r="W886" i="33" s="1"/>
  <c r="R887" i="33"/>
  <c r="U887" i="33" s="1"/>
  <c r="S887" i="33"/>
  <c r="V887" i="33" s="1"/>
  <c r="T887" i="33"/>
  <c r="W887" i="33" s="1"/>
  <c r="R888" i="33"/>
  <c r="U888" i="33" s="1"/>
  <c r="S888" i="33"/>
  <c r="V888" i="33" s="1"/>
  <c r="T888" i="33"/>
  <c r="W888" i="33" s="1"/>
  <c r="R889" i="33"/>
  <c r="U889" i="33" s="1"/>
  <c r="S889" i="33"/>
  <c r="V889" i="33" s="1"/>
  <c r="T889" i="33"/>
  <c r="W889" i="33" s="1"/>
  <c r="R890" i="33"/>
  <c r="U890" i="33" s="1"/>
  <c r="S890" i="33"/>
  <c r="V890" i="33" s="1"/>
  <c r="T890" i="33"/>
  <c r="W890" i="33" s="1"/>
  <c r="R891" i="33"/>
  <c r="U891" i="33" s="1"/>
  <c r="S891" i="33"/>
  <c r="V891" i="33" s="1"/>
  <c r="T891" i="33"/>
  <c r="W891" i="33"/>
  <c r="R892" i="33"/>
  <c r="U892" i="33" s="1"/>
  <c r="S892" i="33"/>
  <c r="V892" i="33" s="1"/>
  <c r="T892" i="33"/>
  <c r="W892" i="33"/>
  <c r="R893" i="33"/>
  <c r="U893" i="33" s="1"/>
  <c r="S893" i="33"/>
  <c r="V893" i="33" s="1"/>
  <c r="T893" i="33"/>
  <c r="W893" i="33"/>
  <c r="R894" i="33"/>
  <c r="U894" i="33" s="1"/>
  <c r="S894" i="33"/>
  <c r="V894" i="33" s="1"/>
  <c r="T894" i="33"/>
  <c r="W894" i="33" s="1"/>
  <c r="R895" i="33"/>
  <c r="U895" i="33" s="1"/>
  <c r="S895" i="33"/>
  <c r="V895" i="33" s="1"/>
  <c r="T895" i="33"/>
  <c r="W895" i="33" s="1"/>
  <c r="R896" i="33"/>
  <c r="U896" i="33" s="1"/>
  <c r="S896" i="33"/>
  <c r="V896" i="33" s="1"/>
  <c r="T896" i="33"/>
  <c r="W896" i="33" s="1"/>
  <c r="R897" i="33"/>
  <c r="U897" i="33" s="1"/>
  <c r="S897" i="33"/>
  <c r="V897" i="33" s="1"/>
  <c r="T897" i="33"/>
  <c r="W897" i="33" s="1"/>
  <c r="R898" i="33"/>
  <c r="U898" i="33" s="1"/>
  <c r="S898" i="33"/>
  <c r="V898" i="33" s="1"/>
  <c r="T898" i="33"/>
  <c r="W898" i="33" s="1"/>
  <c r="R899" i="33"/>
  <c r="U899" i="33" s="1"/>
  <c r="S899" i="33"/>
  <c r="V899" i="33" s="1"/>
  <c r="T899" i="33"/>
  <c r="W899" i="33" s="1"/>
  <c r="R900" i="33"/>
  <c r="U900" i="33" s="1"/>
  <c r="S900" i="33"/>
  <c r="V900" i="33" s="1"/>
  <c r="T900" i="33"/>
  <c r="W900" i="33" s="1"/>
  <c r="R901" i="33"/>
  <c r="U901" i="33" s="1"/>
  <c r="S901" i="33"/>
  <c r="V901" i="33" s="1"/>
  <c r="T901" i="33"/>
  <c r="W901" i="33" s="1"/>
  <c r="R902" i="33"/>
  <c r="U902" i="33" s="1"/>
  <c r="S902" i="33"/>
  <c r="V902" i="33" s="1"/>
  <c r="T902" i="33"/>
  <c r="W902" i="33" s="1"/>
  <c r="R903" i="33"/>
  <c r="U903" i="33" s="1"/>
  <c r="S903" i="33"/>
  <c r="V903" i="33" s="1"/>
  <c r="T903" i="33"/>
  <c r="W903" i="33" s="1"/>
  <c r="R904" i="33"/>
  <c r="U904" i="33" s="1"/>
  <c r="S904" i="33"/>
  <c r="V904" i="33" s="1"/>
  <c r="T904" i="33"/>
  <c r="W904" i="33"/>
  <c r="R905" i="33"/>
  <c r="U905" i="33" s="1"/>
  <c r="S905" i="33"/>
  <c r="V905" i="33" s="1"/>
  <c r="T905" i="33"/>
  <c r="W905" i="33" s="1"/>
  <c r="R906" i="33"/>
  <c r="U906" i="33" s="1"/>
  <c r="S906" i="33"/>
  <c r="V906" i="33" s="1"/>
  <c r="T906" i="33"/>
  <c r="W906" i="33" s="1"/>
  <c r="R907" i="33"/>
  <c r="U907" i="33" s="1"/>
  <c r="S907" i="33"/>
  <c r="V907" i="33" s="1"/>
  <c r="T907" i="33"/>
  <c r="W907" i="33" s="1"/>
  <c r="R908" i="33"/>
  <c r="U908" i="33" s="1"/>
  <c r="S908" i="33"/>
  <c r="V908" i="33" s="1"/>
  <c r="T908" i="33"/>
  <c r="W908" i="33" s="1"/>
  <c r="R909" i="33"/>
  <c r="U909" i="33" s="1"/>
  <c r="S909" i="33"/>
  <c r="V909" i="33" s="1"/>
  <c r="T909" i="33"/>
  <c r="W909" i="33" s="1"/>
  <c r="R910" i="33"/>
  <c r="U910" i="33" s="1"/>
  <c r="S910" i="33"/>
  <c r="V910" i="33" s="1"/>
  <c r="T910" i="33"/>
  <c r="W910" i="33" s="1"/>
  <c r="R911" i="33"/>
  <c r="U911" i="33" s="1"/>
  <c r="S911" i="33"/>
  <c r="V911" i="33" s="1"/>
  <c r="T911" i="33"/>
  <c r="W911" i="33" s="1"/>
  <c r="R912" i="33"/>
  <c r="U912" i="33" s="1"/>
  <c r="S912" i="33"/>
  <c r="V912" i="33" s="1"/>
  <c r="T912" i="33"/>
  <c r="W912" i="33" s="1"/>
  <c r="R913" i="33"/>
  <c r="U913" i="33" s="1"/>
  <c r="S913" i="33"/>
  <c r="T913" i="33"/>
  <c r="W913" i="33" s="1"/>
  <c r="V913" i="33"/>
  <c r="R914" i="33"/>
  <c r="U914" i="33" s="1"/>
  <c r="S914" i="33"/>
  <c r="V914" i="33" s="1"/>
  <c r="T914" i="33"/>
  <c r="W914" i="33" s="1"/>
  <c r="R915" i="33"/>
  <c r="U915" i="33" s="1"/>
  <c r="S915" i="33"/>
  <c r="V915" i="33" s="1"/>
  <c r="T915" i="33"/>
  <c r="W915" i="33" s="1"/>
  <c r="R916" i="33"/>
  <c r="U916" i="33" s="1"/>
  <c r="S916" i="33"/>
  <c r="V916" i="33" s="1"/>
  <c r="T916" i="33"/>
  <c r="W916" i="33" s="1"/>
  <c r="R917" i="33"/>
  <c r="U917" i="33" s="1"/>
  <c r="S917" i="33"/>
  <c r="V917" i="33" s="1"/>
  <c r="T917" i="33"/>
  <c r="W917" i="33" s="1"/>
  <c r="R918" i="33"/>
  <c r="U918" i="33" s="1"/>
  <c r="S918" i="33"/>
  <c r="V918" i="33" s="1"/>
  <c r="T918" i="33"/>
  <c r="W918" i="33"/>
  <c r="R919" i="33"/>
  <c r="U919" i="33" s="1"/>
  <c r="S919" i="33"/>
  <c r="V919" i="33" s="1"/>
  <c r="T919" i="33"/>
  <c r="W919" i="33" s="1"/>
  <c r="R920" i="33"/>
  <c r="U920" i="33" s="1"/>
  <c r="S920" i="33"/>
  <c r="V920" i="33" s="1"/>
  <c r="T920" i="33"/>
  <c r="W920" i="33" s="1"/>
  <c r="R921" i="33"/>
  <c r="U921" i="33" s="1"/>
  <c r="S921" i="33"/>
  <c r="V921" i="33" s="1"/>
  <c r="T921" i="33"/>
  <c r="W921" i="33" s="1"/>
  <c r="R922" i="33"/>
  <c r="U922" i="33" s="1"/>
  <c r="S922" i="33"/>
  <c r="V922" i="33" s="1"/>
  <c r="T922" i="33"/>
  <c r="W922" i="33" s="1"/>
  <c r="R923" i="33"/>
  <c r="U923" i="33" s="1"/>
  <c r="S923" i="33"/>
  <c r="V923" i="33" s="1"/>
  <c r="T923" i="33"/>
  <c r="W923" i="33" s="1"/>
  <c r="R924" i="33"/>
  <c r="U924" i="33" s="1"/>
  <c r="S924" i="33"/>
  <c r="V924" i="33" s="1"/>
  <c r="T924" i="33"/>
  <c r="W924" i="33" s="1"/>
  <c r="R925" i="33"/>
  <c r="U925" i="33" s="1"/>
  <c r="S925" i="33"/>
  <c r="V925" i="33" s="1"/>
  <c r="T925" i="33"/>
  <c r="W925" i="33" s="1"/>
  <c r="R926" i="33"/>
  <c r="U926" i="33" s="1"/>
  <c r="S926" i="33"/>
  <c r="V926" i="33" s="1"/>
  <c r="T926" i="33"/>
  <c r="W926" i="33" s="1"/>
  <c r="R927" i="33"/>
  <c r="U927" i="33" s="1"/>
  <c r="S927" i="33"/>
  <c r="V927" i="33" s="1"/>
  <c r="T927" i="33"/>
  <c r="W927" i="33" s="1"/>
  <c r="R928" i="33"/>
  <c r="U928" i="33" s="1"/>
  <c r="S928" i="33"/>
  <c r="V928" i="33" s="1"/>
  <c r="T928" i="33"/>
  <c r="W928" i="33" s="1"/>
  <c r="R929" i="33"/>
  <c r="U929" i="33" s="1"/>
  <c r="S929" i="33"/>
  <c r="T929" i="33"/>
  <c r="W929" i="33" s="1"/>
  <c r="V929" i="33"/>
  <c r="R930" i="33"/>
  <c r="U930" i="33" s="1"/>
  <c r="S930" i="33"/>
  <c r="V930" i="33" s="1"/>
  <c r="T930" i="33"/>
  <c r="W930" i="33" s="1"/>
  <c r="R931" i="33"/>
  <c r="U931" i="33" s="1"/>
  <c r="S931" i="33"/>
  <c r="V931" i="33" s="1"/>
  <c r="T931" i="33"/>
  <c r="W931" i="33" s="1"/>
  <c r="R932" i="33"/>
  <c r="U932" i="33" s="1"/>
  <c r="S932" i="33"/>
  <c r="V932" i="33" s="1"/>
  <c r="T932" i="33"/>
  <c r="W932" i="33" s="1"/>
  <c r="R933" i="33"/>
  <c r="U933" i="33" s="1"/>
  <c r="S933" i="33"/>
  <c r="V933" i="33" s="1"/>
  <c r="T933" i="33"/>
  <c r="W933" i="33" s="1"/>
  <c r="R934" i="33"/>
  <c r="U934" i="33" s="1"/>
  <c r="S934" i="33"/>
  <c r="V934" i="33" s="1"/>
  <c r="T934" i="33"/>
  <c r="W934" i="33" s="1"/>
  <c r="R935" i="33"/>
  <c r="U935" i="33" s="1"/>
  <c r="S935" i="33"/>
  <c r="V935" i="33" s="1"/>
  <c r="T935" i="33"/>
  <c r="W935" i="33" s="1"/>
  <c r="R936" i="33"/>
  <c r="U936" i="33" s="1"/>
  <c r="S936" i="33"/>
  <c r="V936" i="33" s="1"/>
  <c r="T936" i="33"/>
  <c r="W936" i="33" s="1"/>
  <c r="R937" i="33"/>
  <c r="U937" i="33" s="1"/>
  <c r="S937" i="33"/>
  <c r="V937" i="33" s="1"/>
  <c r="T937" i="33"/>
  <c r="W937" i="33" s="1"/>
  <c r="R938" i="33"/>
  <c r="U938" i="33" s="1"/>
  <c r="S938" i="33"/>
  <c r="V938" i="33" s="1"/>
  <c r="T938" i="33"/>
  <c r="W938" i="33" s="1"/>
  <c r="R939" i="33"/>
  <c r="U939" i="33" s="1"/>
  <c r="S939" i="33"/>
  <c r="V939" i="33" s="1"/>
  <c r="T939" i="33"/>
  <c r="W939" i="33" s="1"/>
  <c r="R940" i="33"/>
  <c r="U940" i="33" s="1"/>
  <c r="S940" i="33"/>
  <c r="V940" i="33" s="1"/>
  <c r="T940" i="33"/>
  <c r="W940" i="33" s="1"/>
  <c r="R941" i="33"/>
  <c r="U941" i="33" s="1"/>
  <c r="S941" i="33"/>
  <c r="V941" i="33" s="1"/>
  <c r="T941" i="33"/>
  <c r="W941" i="33" s="1"/>
  <c r="R942" i="33"/>
  <c r="U942" i="33" s="1"/>
  <c r="S942" i="33"/>
  <c r="V942" i="33" s="1"/>
  <c r="T942" i="33"/>
  <c r="W942" i="33"/>
  <c r="R943" i="33"/>
  <c r="U943" i="33" s="1"/>
  <c r="S943" i="33"/>
  <c r="V943" i="33" s="1"/>
  <c r="T943" i="33"/>
  <c r="W943" i="33" s="1"/>
  <c r="R944" i="33"/>
  <c r="U944" i="33" s="1"/>
  <c r="S944" i="33"/>
  <c r="V944" i="33" s="1"/>
  <c r="T944" i="33"/>
  <c r="W944" i="33" s="1"/>
  <c r="R945" i="33"/>
  <c r="U945" i="33" s="1"/>
  <c r="S945" i="33"/>
  <c r="V945" i="33" s="1"/>
  <c r="T945" i="33"/>
  <c r="W945" i="33" s="1"/>
  <c r="R946" i="33"/>
  <c r="U946" i="33" s="1"/>
  <c r="S946" i="33"/>
  <c r="V946" i="33" s="1"/>
  <c r="T946" i="33"/>
  <c r="W946" i="33" s="1"/>
  <c r="R947" i="33"/>
  <c r="U947" i="33" s="1"/>
  <c r="S947" i="33"/>
  <c r="V947" i="33" s="1"/>
  <c r="T947" i="33"/>
  <c r="W947" i="33" s="1"/>
  <c r="R948" i="33"/>
  <c r="U948" i="33" s="1"/>
  <c r="S948" i="33"/>
  <c r="V948" i="33" s="1"/>
  <c r="T948" i="33"/>
  <c r="W948" i="33" s="1"/>
  <c r="R949" i="33"/>
  <c r="U949" i="33" s="1"/>
  <c r="S949" i="33"/>
  <c r="V949" i="33" s="1"/>
  <c r="T949" i="33"/>
  <c r="W949" i="33" s="1"/>
  <c r="R950" i="33"/>
  <c r="U950" i="33" s="1"/>
  <c r="S950" i="33"/>
  <c r="V950" i="33" s="1"/>
  <c r="T950" i="33"/>
  <c r="W950" i="33" s="1"/>
  <c r="R951" i="33"/>
  <c r="U951" i="33" s="1"/>
  <c r="S951" i="33"/>
  <c r="V951" i="33" s="1"/>
  <c r="T951" i="33"/>
  <c r="W951" i="33" s="1"/>
  <c r="R952" i="33"/>
  <c r="U952" i="33" s="1"/>
  <c r="S952" i="33"/>
  <c r="V952" i="33" s="1"/>
  <c r="T952" i="33"/>
  <c r="W952" i="33" s="1"/>
  <c r="R953" i="33"/>
  <c r="U953" i="33" s="1"/>
  <c r="S953" i="33"/>
  <c r="V953" i="33" s="1"/>
  <c r="T953" i="33"/>
  <c r="W953" i="33" s="1"/>
  <c r="R954" i="33"/>
  <c r="U954" i="33" s="1"/>
  <c r="S954" i="33"/>
  <c r="V954" i="33" s="1"/>
  <c r="T954" i="33"/>
  <c r="W954" i="33" s="1"/>
  <c r="R955" i="33"/>
  <c r="U955" i="33" s="1"/>
  <c r="S955" i="33"/>
  <c r="V955" i="33" s="1"/>
  <c r="T955" i="33"/>
  <c r="W955" i="33" s="1"/>
  <c r="R956" i="33"/>
  <c r="U956" i="33" s="1"/>
  <c r="S956" i="33"/>
  <c r="V956" i="33" s="1"/>
  <c r="T956" i="33"/>
  <c r="W956" i="33" s="1"/>
  <c r="R957" i="33"/>
  <c r="U957" i="33" s="1"/>
  <c r="S957" i="33"/>
  <c r="V957" i="33" s="1"/>
  <c r="T957" i="33"/>
  <c r="W957" i="33" s="1"/>
  <c r="R958" i="33"/>
  <c r="U958" i="33" s="1"/>
  <c r="S958" i="33"/>
  <c r="V958" i="33" s="1"/>
  <c r="T958" i="33"/>
  <c r="W958" i="33" s="1"/>
  <c r="R959" i="33"/>
  <c r="U959" i="33" s="1"/>
  <c r="S959" i="33"/>
  <c r="V959" i="33" s="1"/>
  <c r="T959" i="33"/>
  <c r="W959" i="33" s="1"/>
  <c r="R960" i="33"/>
  <c r="U960" i="33" s="1"/>
  <c r="S960" i="33"/>
  <c r="V960" i="33" s="1"/>
  <c r="T960" i="33"/>
  <c r="W960" i="33" s="1"/>
  <c r="R961" i="33"/>
  <c r="U961" i="33" s="1"/>
  <c r="S961" i="33"/>
  <c r="V961" i="33" s="1"/>
  <c r="T961" i="33"/>
  <c r="W961" i="33" s="1"/>
  <c r="R962" i="33"/>
  <c r="U962" i="33" s="1"/>
  <c r="S962" i="33"/>
  <c r="V962" i="33" s="1"/>
  <c r="T962" i="33"/>
  <c r="W962" i="33" s="1"/>
  <c r="R963" i="33"/>
  <c r="U963" i="33" s="1"/>
  <c r="S963" i="33"/>
  <c r="V963" i="33" s="1"/>
  <c r="T963" i="33"/>
  <c r="W963" i="33" s="1"/>
  <c r="R964" i="33"/>
  <c r="U964" i="33" s="1"/>
  <c r="S964" i="33"/>
  <c r="V964" i="33" s="1"/>
  <c r="T964" i="33"/>
  <c r="W964" i="33" s="1"/>
  <c r="R965" i="33"/>
  <c r="U965" i="33" s="1"/>
  <c r="S965" i="33"/>
  <c r="V965" i="33" s="1"/>
  <c r="T965" i="33"/>
  <c r="W965" i="33" s="1"/>
  <c r="R966" i="33"/>
  <c r="U966" i="33" s="1"/>
  <c r="S966" i="33"/>
  <c r="V966" i="33" s="1"/>
  <c r="T966" i="33"/>
  <c r="W966" i="33" s="1"/>
  <c r="R967" i="33"/>
  <c r="U967" i="33" s="1"/>
  <c r="S967" i="33"/>
  <c r="V967" i="33" s="1"/>
  <c r="T967" i="33"/>
  <c r="W967" i="33" s="1"/>
  <c r="R968" i="33"/>
  <c r="U968" i="33" s="1"/>
  <c r="S968" i="33"/>
  <c r="V968" i="33" s="1"/>
  <c r="T968" i="33"/>
  <c r="W968" i="33" s="1"/>
  <c r="R969" i="33"/>
  <c r="U969" i="33" s="1"/>
  <c r="S969" i="33"/>
  <c r="V969" i="33" s="1"/>
  <c r="T969" i="33"/>
  <c r="W969" i="33" s="1"/>
  <c r="R970" i="33"/>
  <c r="U970" i="33" s="1"/>
  <c r="S970" i="33"/>
  <c r="V970" i="33" s="1"/>
  <c r="T970" i="33"/>
  <c r="W970" i="33" s="1"/>
  <c r="R971" i="33"/>
  <c r="U971" i="33" s="1"/>
  <c r="S971" i="33"/>
  <c r="V971" i="33" s="1"/>
  <c r="T971" i="33"/>
  <c r="W971" i="33" s="1"/>
  <c r="R972" i="33"/>
  <c r="U972" i="33" s="1"/>
  <c r="S972" i="33"/>
  <c r="V972" i="33" s="1"/>
  <c r="T972" i="33"/>
  <c r="W972" i="33" s="1"/>
  <c r="R973" i="33"/>
  <c r="U973" i="33" s="1"/>
  <c r="S973" i="33"/>
  <c r="V973" i="33" s="1"/>
  <c r="T973" i="33"/>
  <c r="W973" i="33" s="1"/>
  <c r="R974" i="33"/>
  <c r="U974" i="33" s="1"/>
  <c r="S974" i="33"/>
  <c r="V974" i="33" s="1"/>
  <c r="T974" i="33"/>
  <c r="W974" i="33" s="1"/>
  <c r="R975" i="33"/>
  <c r="U975" i="33" s="1"/>
  <c r="S975" i="33"/>
  <c r="V975" i="33" s="1"/>
  <c r="T975" i="33"/>
  <c r="W975" i="33" s="1"/>
  <c r="R976" i="33"/>
  <c r="U976" i="33" s="1"/>
  <c r="S976" i="33"/>
  <c r="V976" i="33" s="1"/>
  <c r="T976" i="33"/>
  <c r="W976" i="33" s="1"/>
  <c r="R977" i="33"/>
  <c r="U977" i="33" s="1"/>
  <c r="S977" i="33"/>
  <c r="T977" i="33"/>
  <c r="W977" i="33" s="1"/>
  <c r="V977" i="33"/>
  <c r="R978" i="33"/>
  <c r="U978" i="33" s="1"/>
  <c r="S978" i="33"/>
  <c r="V978" i="33" s="1"/>
  <c r="T978" i="33"/>
  <c r="W978" i="33" s="1"/>
  <c r="R979" i="33"/>
  <c r="U979" i="33" s="1"/>
  <c r="S979" i="33"/>
  <c r="V979" i="33" s="1"/>
  <c r="T979" i="33"/>
  <c r="W979" i="33" s="1"/>
  <c r="R980" i="33"/>
  <c r="U980" i="33" s="1"/>
  <c r="S980" i="33"/>
  <c r="V980" i="33" s="1"/>
  <c r="T980" i="33"/>
  <c r="W980" i="33" s="1"/>
  <c r="R981" i="33"/>
  <c r="U981" i="33" s="1"/>
  <c r="S981" i="33"/>
  <c r="V981" i="33" s="1"/>
  <c r="T981" i="33"/>
  <c r="W981" i="33" s="1"/>
  <c r="R982" i="33"/>
  <c r="U982" i="33" s="1"/>
  <c r="S982" i="33"/>
  <c r="V982" i="33" s="1"/>
  <c r="T982" i="33"/>
  <c r="W982" i="33" s="1"/>
  <c r="R983" i="33"/>
  <c r="U983" i="33" s="1"/>
  <c r="S983" i="33"/>
  <c r="V983" i="33" s="1"/>
  <c r="T983" i="33"/>
  <c r="W983" i="33" s="1"/>
  <c r="R984" i="33"/>
  <c r="U984" i="33" s="1"/>
  <c r="S984" i="33"/>
  <c r="V984" i="33" s="1"/>
  <c r="T984" i="33"/>
  <c r="W984" i="33" s="1"/>
  <c r="R985" i="33"/>
  <c r="U985" i="33" s="1"/>
  <c r="S985" i="33"/>
  <c r="V985" i="33" s="1"/>
  <c r="T985" i="33"/>
  <c r="W985" i="33" s="1"/>
  <c r="R986" i="33"/>
  <c r="U986" i="33" s="1"/>
  <c r="S986" i="33"/>
  <c r="V986" i="33" s="1"/>
  <c r="T986" i="33"/>
  <c r="W986" i="33" s="1"/>
  <c r="R987" i="33"/>
  <c r="U987" i="33" s="1"/>
  <c r="S987" i="33"/>
  <c r="V987" i="33" s="1"/>
  <c r="T987" i="33"/>
  <c r="W987" i="33" s="1"/>
  <c r="R988" i="33"/>
  <c r="U988" i="33" s="1"/>
  <c r="S988" i="33"/>
  <c r="V988" i="33" s="1"/>
  <c r="T988" i="33"/>
  <c r="W988" i="33" s="1"/>
  <c r="R989" i="33"/>
  <c r="U989" i="33" s="1"/>
  <c r="S989" i="33"/>
  <c r="V989" i="33" s="1"/>
  <c r="T989" i="33"/>
  <c r="W989" i="33" s="1"/>
  <c r="R990" i="33"/>
  <c r="U990" i="33" s="1"/>
  <c r="S990" i="33"/>
  <c r="V990" i="33" s="1"/>
  <c r="T990" i="33"/>
  <c r="W990" i="33" s="1"/>
  <c r="R991" i="33"/>
  <c r="U991" i="33" s="1"/>
  <c r="S991" i="33"/>
  <c r="V991" i="33" s="1"/>
  <c r="T991" i="33"/>
  <c r="W991" i="33" s="1"/>
  <c r="R992" i="33"/>
  <c r="U992" i="33" s="1"/>
  <c r="S992" i="33"/>
  <c r="V992" i="33" s="1"/>
  <c r="T992" i="33"/>
  <c r="W992" i="33" s="1"/>
  <c r="R993" i="33"/>
  <c r="U993" i="33" s="1"/>
  <c r="S993" i="33"/>
  <c r="V993" i="33" s="1"/>
  <c r="T993" i="33"/>
  <c r="W993" i="33" s="1"/>
  <c r="R994" i="33"/>
  <c r="U994" i="33" s="1"/>
  <c r="S994" i="33"/>
  <c r="V994" i="33" s="1"/>
  <c r="T994" i="33"/>
  <c r="W994" i="33" s="1"/>
  <c r="R995" i="33"/>
  <c r="U995" i="33" s="1"/>
  <c r="S995" i="33"/>
  <c r="V995" i="33" s="1"/>
  <c r="T995" i="33"/>
  <c r="W995" i="33" s="1"/>
  <c r="R996" i="33"/>
  <c r="U996" i="33" s="1"/>
  <c r="S996" i="33"/>
  <c r="V996" i="33" s="1"/>
  <c r="T996" i="33"/>
  <c r="W996" i="33" s="1"/>
  <c r="R997" i="33"/>
  <c r="U997" i="33" s="1"/>
  <c r="S997" i="33"/>
  <c r="V997" i="33" s="1"/>
  <c r="T997" i="33"/>
  <c r="W997" i="33" s="1"/>
  <c r="R998" i="33"/>
  <c r="U998" i="33" s="1"/>
  <c r="S998" i="33"/>
  <c r="V998" i="33" s="1"/>
  <c r="T998" i="33"/>
  <c r="W998" i="33" s="1"/>
  <c r="R999" i="33"/>
  <c r="U999" i="33" s="1"/>
  <c r="S999" i="33"/>
  <c r="V999" i="33" s="1"/>
  <c r="T999" i="33"/>
  <c r="W999" i="33" s="1"/>
  <c r="R1000" i="33"/>
  <c r="U1000" i="33" s="1"/>
  <c r="S1000" i="33"/>
  <c r="V1000" i="33" s="1"/>
  <c r="T1000" i="33"/>
  <c r="W1000" i="33" s="1"/>
  <c r="R1001" i="33"/>
  <c r="U1001" i="33" s="1"/>
  <c r="S1001" i="33"/>
  <c r="V1001" i="33" s="1"/>
  <c r="T1001" i="33"/>
  <c r="W1001" i="33" s="1"/>
  <c r="R1002" i="33"/>
  <c r="U1002" i="33" s="1"/>
  <c r="S1002" i="33"/>
  <c r="V1002" i="33" s="1"/>
  <c r="T1002" i="33"/>
  <c r="W1002" i="33" s="1"/>
  <c r="R1003" i="33"/>
  <c r="U1003" i="33" s="1"/>
  <c r="S1003" i="33"/>
  <c r="V1003" i="33" s="1"/>
  <c r="T1003" i="33"/>
  <c r="W1003" i="33" s="1"/>
  <c r="R1004" i="33"/>
  <c r="U1004" i="33" s="1"/>
  <c r="S1004" i="33"/>
  <c r="V1004" i="33" s="1"/>
  <c r="T1004" i="33"/>
  <c r="W1004" i="33" s="1"/>
  <c r="R1005" i="33"/>
  <c r="U1005" i="33" s="1"/>
  <c r="S1005" i="33"/>
  <c r="V1005" i="33" s="1"/>
  <c r="T1005" i="33"/>
  <c r="W1005" i="33" s="1"/>
  <c r="R1006" i="33"/>
  <c r="U1006" i="33" s="1"/>
  <c r="S1006" i="33"/>
  <c r="V1006" i="33" s="1"/>
  <c r="T1006" i="33"/>
  <c r="W1006" i="33" s="1"/>
  <c r="R1007" i="33"/>
  <c r="U1007" i="33" s="1"/>
  <c r="S1007" i="33"/>
  <c r="V1007" i="33" s="1"/>
  <c r="T1007" i="33"/>
  <c r="W1007" i="33" s="1"/>
  <c r="R10" i="33"/>
  <c r="U10" i="33" s="1"/>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J399" i="22"/>
  <c r="J400" i="22"/>
  <c r="J401" i="22"/>
  <c r="J402" i="22"/>
  <c r="J403" i="22"/>
  <c r="J404" i="22"/>
  <c r="J405" i="22"/>
  <c r="J406" i="22"/>
  <c r="J407" i="22"/>
  <c r="J408" i="22"/>
  <c r="J409" i="22"/>
  <c r="J410" i="22"/>
  <c r="J411" i="22"/>
  <c r="J412" i="22"/>
  <c r="J413" i="22"/>
  <c r="J414" i="22"/>
  <c r="J415" i="22"/>
  <c r="J416" i="22"/>
  <c r="J417" i="22"/>
  <c r="J418" i="22"/>
  <c r="J419" i="22"/>
  <c r="J420" i="22"/>
  <c r="J421" i="22"/>
  <c r="J422" i="22"/>
  <c r="J423" i="22"/>
  <c r="J424" i="22"/>
  <c r="J425" i="22"/>
  <c r="J426" i="22"/>
  <c r="J427" i="22"/>
  <c r="J428" i="22"/>
  <c r="J429" i="22"/>
  <c r="J430" i="22"/>
  <c r="J431" i="22"/>
  <c r="J432" i="22"/>
  <c r="J433" i="22"/>
  <c r="J434" i="22"/>
  <c r="J435" i="22"/>
  <c r="J436" i="22"/>
  <c r="J437" i="22"/>
  <c r="J438" i="22"/>
  <c r="J439" i="22"/>
  <c r="J440" i="22"/>
  <c r="J441" i="22"/>
  <c r="J442" i="22"/>
  <c r="J443" i="22"/>
  <c r="J444" i="22"/>
  <c r="J445" i="22"/>
  <c r="J446" i="22"/>
  <c r="J447" i="22"/>
  <c r="J448" i="22"/>
  <c r="J449" i="22"/>
  <c r="J450" i="22"/>
  <c r="J451" i="22"/>
  <c r="J452" i="22"/>
  <c r="J453" i="22"/>
  <c r="J454" i="22"/>
  <c r="J455" i="22"/>
  <c r="J456" i="22"/>
  <c r="J457" i="22"/>
  <c r="J458" i="22"/>
  <c r="J459" i="22"/>
  <c r="J460" i="22"/>
  <c r="J461" i="22"/>
  <c r="J462" i="22"/>
  <c r="J463" i="22"/>
  <c r="J464" i="22"/>
  <c r="J465" i="22"/>
  <c r="J466" i="22"/>
  <c r="J467" i="22"/>
  <c r="J468" i="22"/>
  <c r="J469" i="22"/>
  <c r="J470" i="22"/>
  <c r="J471" i="22"/>
  <c r="J472" i="22"/>
  <c r="J473" i="22"/>
  <c r="J474" i="22"/>
  <c r="J475" i="22"/>
  <c r="J476" i="22"/>
  <c r="J477" i="22"/>
  <c r="J478" i="22"/>
  <c r="J479" i="22"/>
  <c r="J480" i="22"/>
  <c r="J481" i="22"/>
  <c r="J482" i="22"/>
  <c r="J483" i="22"/>
  <c r="J484" i="22"/>
  <c r="J485" i="22"/>
  <c r="J486" i="22"/>
  <c r="J487" i="22"/>
  <c r="J488" i="22"/>
  <c r="J489" i="22"/>
  <c r="J490" i="22"/>
  <c r="J491" i="22"/>
  <c r="J492" i="22"/>
  <c r="J493" i="22"/>
  <c r="J494" i="22"/>
  <c r="J495" i="22"/>
  <c r="J496" i="22"/>
  <c r="J497" i="22"/>
  <c r="J498" i="22"/>
  <c r="J499" i="22"/>
  <c r="J500" i="22"/>
  <c r="J501" i="22"/>
  <c r="J502" i="22"/>
  <c r="J503" i="22"/>
  <c r="J504" i="22"/>
  <c r="J505" i="22"/>
  <c r="J506" i="22"/>
  <c r="J507" i="22"/>
  <c r="J508" i="22"/>
  <c r="J509" i="22"/>
  <c r="J510" i="22"/>
  <c r="J511" i="22"/>
  <c r="J512" i="22"/>
  <c r="J513" i="22"/>
  <c r="J514" i="22"/>
  <c r="J515" i="22"/>
  <c r="J516" i="22"/>
  <c r="J517" i="22"/>
  <c r="J518" i="22"/>
  <c r="J519" i="22"/>
  <c r="J520" i="22"/>
  <c r="J521" i="22"/>
  <c r="J522" i="22"/>
  <c r="J523" i="22"/>
  <c r="J524" i="22"/>
  <c r="J525" i="22"/>
  <c r="J526" i="22"/>
  <c r="J527" i="22"/>
  <c r="J528" i="22"/>
  <c r="J529" i="22"/>
  <c r="J530" i="22"/>
  <c r="J531" i="22"/>
  <c r="J532" i="22"/>
  <c r="J533" i="22"/>
  <c r="J534" i="22"/>
  <c r="J535" i="22"/>
  <c r="J536" i="22"/>
  <c r="J537" i="22"/>
  <c r="J538" i="22"/>
  <c r="J539" i="22"/>
  <c r="J540" i="22"/>
  <c r="J541" i="22"/>
  <c r="J542" i="22"/>
  <c r="J543" i="22"/>
  <c r="J544" i="22"/>
  <c r="J545" i="22"/>
  <c r="J546" i="22"/>
  <c r="J547" i="22"/>
  <c r="J548" i="22"/>
  <c r="J549" i="22"/>
  <c r="J550" i="22"/>
  <c r="J551" i="22"/>
  <c r="J552" i="22"/>
  <c r="J553" i="22"/>
  <c r="J554" i="22"/>
  <c r="J555" i="22"/>
  <c r="J556" i="22"/>
  <c r="J557" i="22"/>
  <c r="J558" i="22"/>
  <c r="J559" i="22"/>
  <c r="J560" i="22"/>
  <c r="J561" i="22"/>
  <c r="J562" i="22"/>
  <c r="J563" i="22"/>
  <c r="J564" i="22"/>
  <c r="J565" i="22"/>
  <c r="J566" i="22"/>
  <c r="J567" i="22"/>
  <c r="J568" i="22"/>
  <c r="J569" i="22"/>
  <c r="J570" i="22"/>
  <c r="J571" i="22"/>
  <c r="J572" i="22"/>
  <c r="J573" i="22"/>
  <c r="J574" i="22"/>
  <c r="J575" i="22"/>
  <c r="J576" i="22"/>
  <c r="J577" i="22"/>
  <c r="J578" i="22"/>
  <c r="J579" i="22"/>
  <c r="J580" i="22"/>
  <c r="J581" i="22"/>
  <c r="J582" i="22"/>
  <c r="J583" i="22"/>
  <c r="J584" i="22"/>
  <c r="J585" i="22"/>
  <c r="J586" i="22"/>
  <c r="J587" i="22"/>
  <c r="J588" i="22"/>
  <c r="J589" i="22"/>
  <c r="J590" i="22"/>
  <c r="J591" i="22"/>
  <c r="J592" i="22"/>
  <c r="J593" i="22"/>
  <c r="J594" i="22"/>
  <c r="J595" i="22"/>
  <c r="J596" i="22"/>
  <c r="J597" i="22"/>
  <c r="J598" i="22"/>
  <c r="J599" i="22"/>
  <c r="J600" i="22"/>
  <c r="J601" i="22"/>
  <c r="J602" i="22"/>
  <c r="J603" i="22"/>
  <c r="J604" i="22"/>
  <c r="J605" i="22"/>
  <c r="J606" i="22"/>
  <c r="J607" i="22"/>
  <c r="J608" i="22"/>
  <c r="J609" i="22"/>
  <c r="J610" i="22"/>
  <c r="J611" i="22"/>
  <c r="J612" i="22"/>
  <c r="J613" i="22"/>
  <c r="J614" i="22"/>
  <c r="J615" i="22"/>
  <c r="J616" i="22"/>
  <c r="J617" i="22"/>
  <c r="J618" i="22"/>
  <c r="J619" i="22"/>
  <c r="J620" i="22"/>
  <c r="J621" i="22"/>
  <c r="J622" i="22"/>
  <c r="J623" i="22"/>
  <c r="J624" i="22"/>
  <c r="J625" i="22"/>
  <c r="J626" i="22"/>
  <c r="J627" i="22"/>
  <c r="J628" i="22"/>
  <c r="J629" i="22"/>
  <c r="J630" i="22"/>
  <c r="J631" i="22"/>
  <c r="J632" i="22"/>
  <c r="J633" i="22"/>
  <c r="J634" i="22"/>
  <c r="J635" i="22"/>
  <c r="J636" i="22"/>
  <c r="J637" i="22"/>
  <c r="J638" i="22"/>
  <c r="J639" i="22"/>
  <c r="J640" i="22"/>
  <c r="J641" i="22"/>
  <c r="J642" i="22"/>
  <c r="J643" i="22"/>
  <c r="J644" i="22"/>
  <c r="J645" i="22"/>
  <c r="J646" i="22"/>
  <c r="J647" i="22"/>
  <c r="J648" i="22"/>
  <c r="J649" i="22"/>
  <c r="J650" i="22"/>
  <c r="J651" i="22"/>
  <c r="J652" i="22"/>
  <c r="J653" i="22"/>
  <c r="J654" i="22"/>
  <c r="J655" i="22"/>
  <c r="J656" i="22"/>
  <c r="J657" i="22"/>
  <c r="J658" i="22"/>
  <c r="J659" i="22"/>
  <c r="J660" i="22"/>
  <c r="J661" i="22"/>
  <c r="J662" i="22"/>
  <c r="J663" i="22"/>
  <c r="J664" i="22"/>
  <c r="J665" i="22"/>
  <c r="J666" i="22"/>
  <c r="J667" i="22"/>
  <c r="J668" i="22"/>
  <c r="J669" i="22"/>
  <c r="J670" i="22"/>
  <c r="J671" i="22"/>
  <c r="J672" i="22"/>
  <c r="J673" i="22"/>
  <c r="J674" i="22"/>
  <c r="J675" i="22"/>
  <c r="J676" i="22"/>
  <c r="J677" i="22"/>
  <c r="J678" i="22"/>
  <c r="J679" i="22"/>
  <c r="J680" i="22"/>
  <c r="J681" i="22"/>
  <c r="J682" i="22"/>
  <c r="J683" i="22"/>
  <c r="J684" i="22"/>
  <c r="J685" i="22"/>
  <c r="J686" i="22"/>
  <c r="J687" i="22"/>
  <c r="J688" i="22"/>
  <c r="J689" i="22"/>
  <c r="J690" i="22"/>
  <c r="J691" i="22"/>
  <c r="J692" i="22"/>
  <c r="J693" i="22"/>
  <c r="J694" i="22"/>
  <c r="J695" i="22"/>
  <c r="J696" i="22"/>
  <c r="J697" i="22"/>
  <c r="J698" i="22"/>
  <c r="J699" i="22"/>
  <c r="J700" i="22"/>
  <c r="J701" i="22"/>
  <c r="J702" i="22"/>
  <c r="J703" i="22"/>
  <c r="J704" i="22"/>
  <c r="J705" i="22"/>
  <c r="J706" i="22"/>
  <c r="J707" i="22"/>
  <c r="J708" i="22"/>
  <c r="J709" i="22"/>
  <c r="J710" i="22"/>
  <c r="J711" i="22"/>
  <c r="J712" i="22"/>
  <c r="J713" i="22"/>
  <c r="J714" i="22"/>
  <c r="J715" i="22"/>
  <c r="J716" i="22"/>
  <c r="J717" i="22"/>
  <c r="J718" i="22"/>
  <c r="J719" i="22"/>
  <c r="J720" i="22"/>
  <c r="J721" i="22"/>
  <c r="J722" i="22"/>
  <c r="J723" i="22"/>
  <c r="J724" i="22"/>
  <c r="J725" i="22"/>
  <c r="J726" i="22"/>
  <c r="J727" i="22"/>
  <c r="J728" i="22"/>
  <c r="J729" i="22"/>
  <c r="J730" i="22"/>
  <c r="J731" i="22"/>
  <c r="J732" i="22"/>
  <c r="J733" i="22"/>
  <c r="J734" i="22"/>
  <c r="J735" i="22"/>
  <c r="J736" i="22"/>
  <c r="J737" i="22"/>
  <c r="J738" i="22"/>
  <c r="J739" i="22"/>
  <c r="J740" i="22"/>
  <c r="J741" i="22"/>
  <c r="J742" i="22"/>
  <c r="J743" i="22"/>
  <c r="J744" i="22"/>
  <c r="J745" i="22"/>
  <c r="J746" i="22"/>
  <c r="J747" i="22"/>
  <c r="J748" i="22"/>
  <c r="J749" i="22"/>
  <c r="J750" i="22"/>
  <c r="J751" i="22"/>
  <c r="J752" i="22"/>
  <c r="J753" i="22"/>
  <c r="J754" i="22"/>
  <c r="J755" i="22"/>
  <c r="J756" i="22"/>
  <c r="J757" i="22"/>
  <c r="J758" i="22"/>
  <c r="J759" i="22"/>
  <c r="J760" i="22"/>
  <c r="J761" i="22"/>
  <c r="J762" i="22"/>
  <c r="J763" i="22"/>
  <c r="J764" i="22"/>
  <c r="J765" i="22"/>
  <c r="J766" i="22"/>
  <c r="J767" i="22"/>
  <c r="J768" i="22"/>
  <c r="J769" i="22"/>
  <c r="J770" i="22"/>
  <c r="J771" i="22"/>
  <c r="J772" i="22"/>
  <c r="J773" i="22"/>
  <c r="J774" i="22"/>
  <c r="J775" i="22"/>
  <c r="J776" i="22"/>
  <c r="J777" i="22"/>
  <c r="J778" i="22"/>
  <c r="J779" i="22"/>
  <c r="J780" i="22"/>
  <c r="J781" i="22"/>
  <c r="J782" i="22"/>
  <c r="J783" i="22"/>
  <c r="J784" i="22"/>
  <c r="J785" i="22"/>
  <c r="J786" i="22"/>
  <c r="J787" i="22"/>
  <c r="J788" i="22"/>
  <c r="J789" i="22"/>
  <c r="J790" i="22"/>
  <c r="J791" i="22"/>
  <c r="J792" i="22"/>
  <c r="J793" i="22"/>
  <c r="J794" i="22"/>
  <c r="J795" i="22"/>
  <c r="J796" i="22"/>
  <c r="J797" i="22"/>
  <c r="J798" i="22"/>
  <c r="J799" i="22"/>
  <c r="J800" i="22"/>
  <c r="J801" i="22"/>
  <c r="J802" i="22"/>
  <c r="J803" i="22"/>
  <c r="J804" i="22"/>
  <c r="J805" i="22"/>
  <c r="J806" i="22"/>
  <c r="J807" i="22"/>
  <c r="J808" i="22"/>
  <c r="J809" i="22"/>
  <c r="J810" i="22"/>
  <c r="J811" i="22"/>
  <c r="J812" i="22"/>
  <c r="J813" i="22"/>
  <c r="J814" i="22"/>
  <c r="J815" i="22"/>
  <c r="J816" i="22"/>
  <c r="J817" i="22"/>
  <c r="J818" i="22"/>
  <c r="J819" i="22"/>
  <c r="J820" i="22"/>
  <c r="J821" i="22"/>
  <c r="J822" i="22"/>
  <c r="J823" i="22"/>
  <c r="J824" i="22"/>
  <c r="J825" i="22"/>
  <c r="J826" i="22"/>
  <c r="J827" i="22"/>
  <c r="J828" i="22"/>
  <c r="J829" i="22"/>
  <c r="J830" i="22"/>
  <c r="J831" i="22"/>
  <c r="J832" i="22"/>
  <c r="J833" i="22"/>
  <c r="J834" i="22"/>
  <c r="J835" i="22"/>
  <c r="J836" i="22"/>
  <c r="J837" i="22"/>
  <c r="J838" i="22"/>
  <c r="J839" i="22"/>
  <c r="J840" i="22"/>
  <c r="J841" i="22"/>
  <c r="J842" i="22"/>
  <c r="J843" i="22"/>
  <c r="J844" i="22"/>
  <c r="J845" i="22"/>
  <c r="J846" i="22"/>
  <c r="J847" i="22"/>
  <c r="J848" i="22"/>
  <c r="J849" i="22"/>
  <c r="J850" i="22"/>
  <c r="J851" i="22"/>
  <c r="J852" i="22"/>
  <c r="J853" i="22"/>
  <c r="J854" i="22"/>
  <c r="J855" i="22"/>
  <c r="J856" i="22"/>
  <c r="J857" i="22"/>
  <c r="J858" i="22"/>
  <c r="J859" i="22"/>
  <c r="J860" i="22"/>
  <c r="J861" i="22"/>
  <c r="J862" i="22"/>
  <c r="J863" i="22"/>
  <c r="J864" i="22"/>
  <c r="J865" i="22"/>
  <c r="J866" i="22"/>
  <c r="J867" i="22"/>
  <c r="J868" i="22"/>
  <c r="J869" i="22"/>
  <c r="J870" i="22"/>
  <c r="J871" i="22"/>
  <c r="J872" i="22"/>
  <c r="J873" i="22"/>
  <c r="J874" i="22"/>
  <c r="J875" i="22"/>
  <c r="J876" i="22"/>
  <c r="J877" i="22"/>
  <c r="J878" i="22"/>
  <c r="J879" i="22"/>
  <c r="J880" i="22"/>
  <c r="J881" i="22"/>
  <c r="J882" i="22"/>
  <c r="J883" i="22"/>
  <c r="J884" i="22"/>
  <c r="J885" i="22"/>
  <c r="J886" i="22"/>
  <c r="J887" i="22"/>
  <c r="J888" i="22"/>
  <c r="J889" i="22"/>
  <c r="J890" i="22"/>
  <c r="J891" i="22"/>
  <c r="J892" i="22"/>
  <c r="J893" i="22"/>
  <c r="J894" i="22"/>
  <c r="J895" i="22"/>
  <c r="J896" i="22"/>
  <c r="J897" i="22"/>
  <c r="J898" i="22"/>
  <c r="J899" i="22"/>
  <c r="J900" i="22"/>
  <c r="J901" i="22"/>
  <c r="J902" i="22"/>
  <c r="J903" i="22"/>
  <c r="J904" i="22"/>
  <c r="J905" i="22"/>
  <c r="J906" i="22"/>
  <c r="J907" i="22"/>
  <c r="J908" i="22"/>
  <c r="J909" i="22"/>
  <c r="J910" i="22"/>
  <c r="J911" i="22"/>
  <c r="J912" i="22"/>
  <c r="J913" i="22"/>
  <c r="J914" i="22"/>
  <c r="J915" i="22"/>
  <c r="J916" i="22"/>
  <c r="J917" i="22"/>
  <c r="J918" i="22"/>
  <c r="J919" i="22"/>
  <c r="J920" i="22"/>
  <c r="J921" i="22"/>
  <c r="J922" i="22"/>
  <c r="J923" i="22"/>
  <c r="J924" i="22"/>
  <c r="J925" i="22"/>
  <c r="J926" i="22"/>
  <c r="J927" i="22"/>
  <c r="J928" i="22"/>
  <c r="J929" i="22"/>
  <c r="J930" i="22"/>
  <c r="J931" i="22"/>
  <c r="J932" i="22"/>
  <c r="J933" i="22"/>
  <c r="J934" i="22"/>
  <c r="J935" i="22"/>
  <c r="J936" i="22"/>
  <c r="J937" i="22"/>
  <c r="J938" i="22"/>
  <c r="J939" i="22"/>
  <c r="J940" i="22"/>
  <c r="J941" i="22"/>
  <c r="J942" i="22"/>
  <c r="J943" i="22"/>
  <c r="J944" i="22"/>
  <c r="J945" i="22"/>
  <c r="J946" i="22"/>
  <c r="J947" i="22"/>
  <c r="J948" i="22"/>
  <c r="J949" i="22"/>
  <c r="J950" i="22"/>
  <c r="J951" i="22"/>
  <c r="J952" i="22"/>
  <c r="J953" i="22"/>
  <c r="J954" i="22"/>
  <c r="J955" i="22"/>
  <c r="J956" i="22"/>
  <c r="J957" i="22"/>
  <c r="J958" i="22"/>
  <c r="J959" i="22"/>
  <c r="J960" i="22"/>
  <c r="J961" i="22"/>
  <c r="J962" i="22"/>
  <c r="J963" i="22"/>
  <c r="J964" i="22"/>
  <c r="J965" i="22"/>
  <c r="J966" i="22"/>
  <c r="J967" i="22"/>
  <c r="J968" i="22"/>
  <c r="J969" i="22"/>
  <c r="J970" i="22"/>
  <c r="J971" i="22"/>
  <c r="J972" i="22"/>
  <c r="J973" i="22"/>
  <c r="J974" i="22"/>
  <c r="J975" i="22"/>
  <c r="J976" i="22"/>
  <c r="J977" i="22"/>
  <c r="J978" i="22"/>
  <c r="J979" i="22"/>
  <c r="J980" i="22"/>
  <c r="J981" i="22"/>
  <c r="J982" i="22"/>
  <c r="J983" i="22"/>
  <c r="J984" i="22"/>
  <c r="J985" i="22"/>
  <c r="J986" i="22"/>
  <c r="J987" i="22"/>
  <c r="J988" i="22"/>
  <c r="J989" i="22"/>
  <c r="J990" i="22"/>
  <c r="J991" i="22"/>
  <c r="J992" i="22"/>
  <c r="J993" i="22"/>
  <c r="J994" i="22"/>
  <c r="J995" i="22"/>
  <c r="J996" i="22"/>
  <c r="J997" i="22"/>
  <c r="J998" i="22"/>
  <c r="J999" i="22"/>
  <c r="J1000" i="22"/>
  <c r="J1001" i="22"/>
  <c r="J1002" i="22"/>
  <c r="J1003" i="22"/>
  <c r="J1004" i="22"/>
  <c r="J1005" i="22"/>
  <c r="J1006" i="22"/>
  <c r="J1007" i="22"/>
  <c r="J1008" i="22"/>
  <c r="J1009" i="22"/>
  <c r="J1010" i="22"/>
  <c r="J1011" i="22"/>
  <c r="J1012" i="22"/>
  <c r="J1013" i="22"/>
  <c r="J1014" i="22"/>
  <c r="J1015" i="22"/>
  <c r="J1016" i="22"/>
  <c r="J1017" i="22"/>
  <c r="J1018" i="22"/>
  <c r="J1019" i="22"/>
  <c r="J1020" i="22"/>
  <c r="J1021" i="22"/>
  <c r="J1022" i="22"/>
  <c r="J1023" i="22"/>
  <c r="J1024" i="22"/>
  <c r="J1025" i="22"/>
  <c r="J1026" i="22"/>
  <c r="J1027" i="22"/>
  <c r="J1028" i="22"/>
  <c r="J1029" i="22"/>
  <c r="J1030" i="22"/>
  <c r="J1031" i="22"/>
  <c r="J1032" i="22"/>
  <c r="J1033" i="22"/>
  <c r="J1034" i="22"/>
  <c r="J1035" i="22"/>
  <c r="J1036" i="22"/>
  <c r="J1037" i="22"/>
  <c r="J1038" i="22"/>
  <c r="J1039" i="22"/>
  <c r="J1040" i="22"/>
  <c r="J1041" i="22"/>
  <c r="J1042" i="22"/>
  <c r="J1043" i="22"/>
  <c r="J1044" i="22"/>
  <c r="J1045" i="22"/>
  <c r="J1046" i="22"/>
  <c r="J1047" i="22"/>
  <c r="J1048" i="22"/>
  <c r="J1049" i="22"/>
  <c r="J1050" i="22"/>
  <c r="J1051" i="22"/>
  <c r="J1052" i="22"/>
  <c r="J1053" i="22"/>
  <c r="J1054" i="22"/>
  <c r="J1055" i="22"/>
  <c r="J1056" i="22"/>
  <c r="J1057" i="22"/>
  <c r="J1058" i="22"/>
  <c r="J1059" i="22"/>
  <c r="J1060" i="22"/>
  <c r="J1061" i="22"/>
  <c r="J1062" i="22"/>
  <c r="J1063" i="22"/>
  <c r="J1064" i="22"/>
  <c r="J1065" i="22"/>
  <c r="J1066" i="22"/>
  <c r="J1067" i="22"/>
  <c r="J1068" i="22"/>
  <c r="J1069" i="22"/>
  <c r="J1070" i="22"/>
  <c r="J1071" i="22"/>
  <c r="J1072" i="22"/>
  <c r="J1073" i="22"/>
  <c r="J1074" i="22"/>
  <c r="J1075" i="22"/>
  <c r="J1076" i="22"/>
  <c r="J1077" i="22"/>
  <c r="J1078" i="22"/>
  <c r="J1079" i="22"/>
  <c r="J1080" i="22"/>
  <c r="J1081" i="22"/>
  <c r="J1082" i="22"/>
  <c r="J1083" i="22"/>
  <c r="J1084" i="22"/>
  <c r="J1085" i="22"/>
  <c r="J1086" i="22"/>
  <c r="J1087" i="22"/>
  <c r="J1088" i="22"/>
  <c r="J1089" i="22"/>
  <c r="J1090" i="22"/>
  <c r="J1091" i="22"/>
  <c r="J1092" i="22"/>
  <c r="J1093" i="22"/>
  <c r="J1094" i="22"/>
  <c r="J1095" i="22"/>
  <c r="J1096" i="22"/>
  <c r="J1097" i="22"/>
  <c r="J1098" i="22"/>
  <c r="J1099" i="22"/>
  <c r="J1100" i="22"/>
  <c r="J1101" i="22"/>
  <c r="J1102" i="22"/>
  <c r="J1103" i="22"/>
  <c r="J1104" i="22"/>
  <c r="J1105" i="22"/>
  <c r="J1106" i="22"/>
  <c r="J1107" i="22"/>
  <c r="J1108" i="22"/>
  <c r="J1109" i="22"/>
  <c r="J1110" i="22"/>
  <c r="J1111" i="22"/>
  <c r="J1112" i="22"/>
  <c r="J1113" i="22"/>
  <c r="J1114" i="22"/>
  <c r="J1115" i="22"/>
  <c r="J1116" i="22"/>
  <c r="J1117" i="22"/>
  <c r="J1118" i="22"/>
  <c r="J1119" i="22"/>
  <c r="J1120" i="22"/>
  <c r="J1121" i="22"/>
  <c r="J1122" i="22"/>
  <c r="J1123" i="22"/>
  <c r="J1124" i="22"/>
  <c r="J1125" i="22"/>
  <c r="J1126" i="22"/>
  <c r="J1127" i="22"/>
  <c r="J1128" i="22"/>
  <c r="J1129" i="22"/>
  <c r="J1130" i="22"/>
  <c r="J1131" i="22"/>
  <c r="J1132" i="22"/>
  <c r="J1133" i="22"/>
  <c r="J1134" i="22"/>
  <c r="J1135" i="22"/>
  <c r="J1136" i="22"/>
  <c r="J1137" i="22"/>
  <c r="J1138" i="22"/>
  <c r="J1139" i="22"/>
  <c r="J1140" i="22"/>
  <c r="J1141" i="22"/>
  <c r="J1142" i="22"/>
  <c r="J1143" i="22"/>
  <c r="J1144" i="22"/>
  <c r="J1145" i="22"/>
  <c r="J1146" i="22"/>
  <c r="J1147" i="22"/>
  <c r="J1148" i="22"/>
  <c r="J1149" i="22"/>
  <c r="J1150" i="22"/>
  <c r="J1151" i="22"/>
  <c r="J1152" i="22"/>
  <c r="J1153" i="22"/>
  <c r="J1154" i="22"/>
  <c r="J1155" i="22"/>
  <c r="J1156" i="22"/>
  <c r="J1157" i="22"/>
  <c r="J1158" i="22"/>
  <c r="J1159" i="22"/>
  <c r="J1160" i="22"/>
  <c r="J1161" i="22"/>
  <c r="J1162" i="22"/>
  <c r="J1163" i="22"/>
  <c r="J1164" i="22"/>
  <c r="J1165" i="22"/>
  <c r="J1166" i="22"/>
  <c r="J1167" i="22"/>
  <c r="J1168" i="22"/>
  <c r="J1169" i="22"/>
  <c r="J1170" i="22"/>
  <c r="J1171" i="22"/>
  <c r="J1172" i="22"/>
  <c r="J1173" i="22"/>
  <c r="J1174" i="22"/>
  <c r="J1175" i="22"/>
  <c r="J1176" i="22"/>
  <c r="J1177" i="22"/>
  <c r="J1178" i="22"/>
  <c r="J1179" i="22"/>
  <c r="J1180" i="22"/>
  <c r="J1181" i="22"/>
  <c r="J1182" i="22"/>
  <c r="J1183" i="22"/>
  <c r="J1184" i="22"/>
  <c r="J1185" i="22"/>
  <c r="J1186" i="22"/>
  <c r="J1187" i="22"/>
  <c r="J1188" i="22"/>
  <c r="J1189" i="22"/>
  <c r="J1190" i="22"/>
  <c r="J1191" i="22"/>
  <c r="J1192" i="22"/>
  <c r="J1193" i="22"/>
  <c r="J1194" i="22"/>
  <c r="J1195" i="22"/>
  <c r="J1196" i="22"/>
  <c r="J1197" i="22"/>
  <c r="J1198" i="22"/>
  <c r="J1199" i="22"/>
  <c r="J1200" i="22"/>
  <c r="J1201" i="22"/>
  <c r="J1202" i="22"/>
  <c r="J1203" i="22"/>
  <c r="J1204" i="22"/>
  <c r="J1205" i="22"/>
  <c r="J1206" i="22"/>
  <c r="J1207" i="22"/>
  <c r="J1208" i="22"/>
  <c r="J1209" i="22"/>
  <c r="J1210" i="22"/>
  <c r="J1211" i="22"/>
  <c r="J1212" i="22"/>
  <c r="J1213" i="22"/>
  <c r="J1214" i="22"/>
  <c r="J1215" i="22"/>
  <c r="J1216" i="22"/>
  <c r="J1217" i="22"/>
  <c r="J1218" i="22"/>
  <c r="J1219" i="22"/>
  <c r="J1220" i="22"/>
  <c r="J1221" i="22"/>
  <c r="J1222" i="22"/>
  <c r="J1223" i="22"/>
  <c r="J1224" i="22"/>
  <c r="J1225" i="22"/>
  <c r="J1226" i="22"/>
  <c r="J1227" i="22"/>
  <c r="J1228" i="22"/>
  <c r="J1229" i="22"/>
  <c r="J1230" i="22"/>
  <c r="J1231" i="22"/>
  <c r="J1232" i="22"/>
  <c r="J1233" i="22"/>
  <c r="J1234" i="22"/>
  <c r="J1235" i="22"/>
  <c r="J1236" i="22"/>
  <c r="J1237" i="22"/>
  <c r="J1238" i="22"/>
  <c r="J1239" i="22"/>
  <c r="J1240" i="22"/>
  <c r="J1241" i="22"/>
  <c r="J1242" i="22"/>
  <c r="J1243" i="22"/>
  <c r="J1244" i="22"/>
  <c r="J1245" i="22"/>
  <c r="J1246" i="22"/>
  <c r="J1247" i="22"/>
  <c r="J1248" i="22"/>
  <c r="J1249" i="22"/>
  <c r="J1250" i="22"/>
  <c r="J1251" i="22"/>
  <c r="J1252" i="22"/>
  <c r="J1253" i="22"/>
  <c r="J1254" i="22"/>
  <c r="J1255" i="22"/>
  <c r="J1256" i="22"/>
  <c r="J1257" i="22"/>
  <c r="J1258" i="22"/>
  <c r="J1259" i="22"/>
  <c r="J1260" i="22"/>
  <c r="J1261" i="22"/>
  <c r="J1262" i="22"/>
  <c r="J1263" i="22"/>
  <c r="J1264" i="22"/>
  <c r="J1265" i="22"/>
  <c r="J1266" i="22"/>
  <c r="J1267" i="22"/>
  <c r="J1268" i="22"/>
  <c r="J1269" i="22"/>
  <c r="J1270" i="22"/>
  <c r="J1271" i="22"/>
  <c r="J1272" i="22"/>
  <c r="J1273" i="22"/>
  <c r="J1274" i="22"/>
  <c r="J1275" i="22"/>
  <c r="J1276" i="22"/>
  <c r="J1277" i="22"/>
  <c r="J1278" i="22"/>
  <c r="J1279" i="22"/>
  <c r="J1280" i="22"/>
  <c r="J1281" i="22"/>
  <c r="J1282" i="22"/>
  <c r="J1283" i="22"/>
  <c r="J1284" i="22"/>
  <c r="J1285" i="22"/>
  <c r="J1286" i="22"/>
  <c r="J1287" i="22"/>
  <c r="J1288" i="22"/>
  <c r="J1289" i="22"/>
  <c r="J1290" i="22"/>
  <c r="J1291" i="22"/>
  <c r="J1292" i="22"/>
  <c r="J1293" i="22"/>
  <c r="J1294" i="22"/>
  <c r="J1295" i="22"/>
  <c r="J1296" i="22"/>
  <c r="J1297" i="22"/>
  <c r="J1298" i="22"/>
  <c r="J1299" i="22"/>
  <c r="J1300" i="22"/>
  <c r="J1301" i="22"/>
  <c r="J1302" i="22"/>
  <c r="J1303" i="22"/>
  <c r="J1304" i="22"/>
  <c r="J1305" i="22"/>
  <c r="J1306" i="22"/>
  <c r="J1307" i="22"/>
  <c r="J1308" i="22"/>
  <c r="J1309" i="22"/>
  <c r="J1310" i="22"/>
  <c r="J1311" i="22"/>
  <c r="J1312" i="22"/>
  <c r="J1313" i="22"/>
  <c r="J1314" i="22"/>
  <c r="J1315" i="22"/>
  <c r="J1316" i="22"/>
  <c r="J1317" i="22"/>
  <c r="J1318" i="22"/>
  <c r="J1319" i="22"/>
  <c r="J1320" i="22"/>
  <c r="J1321" i="22"/>
  <c r="J1322" i="22"/>
  <c r="J1323" i="22"/>
  <c r="J1324" i="22"/>
  <c r="J1325" i="22"/>
  <c r="J1326" i="22"/>
  <c r="J1327" i="22"/>
  <c r="J1328" i="22"/>
  <c r="J1329" i="22"/>
  <c r="J1330" i="22"/>
  <c r="J1331" i="22"/>
  <c r="J1332" i="22"/>
  <c r="J1333" i="22"/>
  <c r="J1334" i="22"/>
  <c r="J1335" i="22"/>
  <c r="J1336" i="22"/>
  <c r="J1337" i="22"/>
  <c r="J1338" i="22"/>
  <c r="J1339" i="22"/>
  <c r="J1340" i="22"/>
  <c r="J1341" i="22"/>
  <c r="J1342" i="22"/>
  <c r="J1343" i="22"/>
  <c r="J1344" i="22"/>
  <c r="J1345" i="22"/>
  <c r="J1346" i="22"/>
  <c r="J1347" i="22"/>
  <c r="J1348" i="22"/>
  <c r="J1349" i="22"/>
  <c r="J1350" i="22"/>
  <c r="J1351" i="22"/>
  <c r="J1352" i="22"/>
  <c r="J1353" i="22"/>
  <c r="J1354" i="22"/>
  <c r="J1355" i="22"/>
  <c r="J1356" i="22"/>
  <c r="J1357" i="22"/>
  <c r="J1358" i="22"/>
  <c r="J1359" i="22"/>
  <c r="J1360" i="22"/>
  <c r="J1361" i="22"/>
  <c r="J1362" i="22"/>
  <c r="J1363" i="22"/>
  <c r="J1364" i="22"/>
  <c r="J1365" i="22"/>
  <c r="J1366" i="22"/>
  <c r="J1367" i="22"/>
  <c r="J1368" i="22"/>
  <c r="J1369" i="22"/>
  <c r="J1370" i="22"/>
  <c r="J1371" i="22"/>
  <c r="J1372" i="22"/>
  <c r="J1373" i="22"/>
  <c r="J1374" i="22"/>
  <c r="J1375" i="22"/>
  <c r="J1376" i="22"/>
  <c r="J1377" i="22"/>
  <c r="J1378" i="22"/>
  <c r="J1379" i="22"/>
  <c r="J1380" i="22"/>
  <c r="J1381" i="22"/>
  <c r="J1382" i="22"/>
  <c r="J1383" i="22"/>
  <c r="J1384" i="22"/>
  <c r="J1385" i="22"/>
  <c r="J1386" i="22"/>
  <c r="J1387" i="22"/>
  <c r="J1388" i="22"/>
  <c r="J1389" i="22"/>
  <c r="J1390" i="22"/>
  <c r="J1391" i="22"/>
  <c r="J1392" i="22"/>
  <c r="J1393" i="22"/>
  <c r="J1394" i="22"/>
  <c r="J1395" i="22"/>
  <c r="J1396" i="22"/>
  <c r="J1397" i="22"/>
  <c r="J1398" i="22"/>
  <c r="J1399" i="22"/>
  <c r="J1400" i="22"/>
  <c r="J1401" i="22"/>
  <c r="J1402" i="22"/>
  <c r="J1403" i="22"/>
  <c r="J1404" i="22"/>
  <c r="J1405" i="22"/>
  <c r="J1406" i="22"/>
  <c r="J1407" i="22"/>
  <c r="J1408" i="22"/>
  <c r="J1409" i="22"/>
  <c r="J1410" i="22"/>
  <c r="J1411" i="22"/>
  <c r="J1412" i="22"/>
  <c r="J1413" i="22"/>
  <c r="J1414" i="22"/>
  <c r="J1415" i="22"/>
  <c r="J1416" i="22"/>
  <c r="J1417" i="22"/>
  <c r="J1418" i="22"/>
  <c r="J1419" i="22"/>
  <c r="J1420" i="22"/>
  <c r="J1421" i="22"/>
  <c r="J1422" i="22"/>
  <c r="J1423" i="22"/>
  <c r="J1424" i="22"/>
  <c r="J1425" i="22"/>
  <c r="J1426" i="22"/>
  <c r="J1427" i="22"/>
  <c r="J1428" i="22"/>
  <c r="J1429" i="22"/>
  <c r="J1430" i="22"/>
  <c r="J1431" i="22"/>
  <c r="J1432" i="22"/>
  <c r="J1433" i="22"/>
  <c r="J1434" i="22"/>
  <c r="J1435" i="22"/>
  <c r="J1436" i="22"/>
  <c r="J1437" i="22"/>
  <c r="J1438" i="22"/>
  <c r="J1439" i="22"/>
  <c r="J1440" i="22"/>
  <c r="J1441" i="22"/>
  <c r="J1442" i="22"/>
  <c r="J1443" i="22"/>
  <c r="J1444" i="22"/>
  <c r="J1445" i="22"/>
  <c r="J1446" i="22"/>
  <c r="J1447" i="22"/>
  <c r="J1448" i="22"/>
  <c r="J1449" i="22"/>
  <c r="J1450" i="22"/>
  <c r="J1451" i="22"/>
  <c r="J1452" i="22"/>
  <c r="J1453" i="22"/>
  <c r="J1454" i="22"/>
  <c r="J1455" i="22"/>
  <c r="J1456" i="22"/>
  <c r="J1457" i="22"/>
  <c r="J1458" i="22"/>
  <c r="J1459" i="22"/>
  <c r="J1460" i="22"/>
  <c r="J1461" i="22"/>
  <c r="J1462" i="22"/>
  <c r="J1463" i="22"/>
  <c r="J1464" i="22"/>
  <c r="J1465" i="22"/>
  <c r="J1466" i="22"/>
  <c r="J1467" i="22"/>
  <c r="J1468" i="22"/>
  <c r="J1469" i="22"/>
  <c r="J1470" i="22"/>
  <c r="J1471" i="22"/>
  <c r="J1472" i="22"/>
  <c r="J1473" i="22"/>
  <c r="J1474" i="22"/>
  <c r="J1475" i="22"/>
  <c r="J1476" i="22"/>
  <c r="J1477" i="22"/>
  <c r="J1478" i="22"/>
  <c r="J1479" i="22"/>
  <c r="J1480" i="22"/>
  <c r="J1481" i="22"/>
  <c r="J1482" i="22"/>
  <c r="J1483" i="22"/>
  <c r="J1484" i="22"/>
  <c r="J1485" i="22"/>
  <c r="J1486" i="22"/>
  <c r="J1487" i="22"/>
  <c r="J1488" i="22"/>
  <c r="J1489" i="22"/>
  <c r="J1490" i="22"/>
  <c r="J1491" i="22"/>
  <c r="J1492" i="22"/>
  <c r="J1493" i="22"/>
  <c r="J1494" i="22"/>
  <c r="J1495" i="22"/>
  <c r="J1496" i="22"/>
  <c r="J1497" i="22"/>
  <c r="J1498" i="22"/>
  <c r="J1499" i="22"/>
  <c r="J1500" i="22"/>
  <c r="J1501" i="22"/>
  <c r="J1502" i="22"/>
  <c r="J1503" i="22"/>
  <c r="J1504" i="22"/>
  <c r="J1505" i="22"/>
  <c r="J1506" i="22"/>
  <c r="J1507" i="22"/>
  <c r="J1508" i="22"/>
  <c r="J1509" i="22"/>
  <c r="J1510" i="22"/>
  <c r="J1511" i="22"/>
  <c r="J1512" i="22"/>
  <c r="J1513" i="22"/>
  <c r="J1514" i="22"/>
  <c r="J1515" i="22"/>
  <c r="J1516" i="22"/>
  <c r="J1517" i="22"/>
  <c r="J1518" i="22"/>
  <c r="J1519" i="22"/>
  <c r="J1520" i="22"/>
  <c r="J1521" i="22"/>
  <c r="J1522" i="22"/>
  <c r="J1523" i="22"/>
  <c r="J1524" i="22"/>
  <c r="J1525" i="22"/>
  <c r="J1526" i="22"/>
  <c r="J1527" i="22"/>
  <c r="J1528" i="22"/>
  <c r="J1529" i="22"/>
  <c r="J1530" i="22"/>
  <c r="J1531" i="22"/>
  <c r="J1532" i="22"/>
  <c r="J1533" i="22"/>
  <c r="J1534" i="22"/>
  <c r="J1535" i="22"/>
  <c r="J1536" i="22"/>
  <c r="J1537" i="22"/>
  <c r="J1538" i="22"/>
  <c r="J1539" i="22"/>
  <c r="J1540" i="22"/>
  <c r="J1541" i="22"/>
  <c r="J1542" i="22"/>
  <c r="J1543" i="22"/>
  <c r="J1544" i="22"/>
  <c r="J1545" i="22"/>
  <c r="J1546" i="22"/>
  <c r="J1547" i="22"/>
  <c r="J1548" i="22"/>
  <c r="J1549" i="22"/>
  <c r="J1550" i="22"/>
  <c r="J1551" i="22"/>
  <c r="J1552" i="22"/>
  <c r="J1553" i="22"/>
  <c r="J1554" i="22"/>
  <c r="J1555" i="22"/>
  <c r="J1556" i="22"/>
  <c r="J1557" i="22"/>
  <c r="J1558" i="22"/>
  <c r="J1559" i="22"/>
  <c r="J1560" i="22"/>
  <c r="J1561" i="22"/>
  <c r="J1562" i="22"/>
  <c r="J1563" i="22"/>
  <c r="J1564" i="22"/>
  <c r="J1565" i="22"/>
  <c r="J1566" i="22"/>
  <c r="J1567" i="22"/>
  <c r="J1568" i="22"/>
  <c r="J1569" i="22"/>
  <c r="J1570" i="22"/>
  <c r="J1571" i="22"/>
  <c r="J1572" i="22"/>
  <c r="J1573" i="22"/>
  <c r="J1574" i="22"/>
  <c r="J1575" i="22"/>
  <c r="J1576" i="22"/>
  <c r="J1577" i="22"/>
  <c r="J1578" i="22"/>
  <c r="J1579" i="22"/>
  <c r="J1580" i="22"/>
  <c r="J1581" i="22"/>
  <c r="J1582" i="22"/>
  <c r="J1583" i="22"/>
  <c r="J1584" i="22"/>
  <c r="J1585" i="22"/>
  <c r="J1586" i="22"/>
  <c r="J1587" i="22"/>
  <c r="J1588" i="22"/>
  <c r="J1589" i="22"/>
  <c r="J1590" i="22"/>
  <c r="J1591" i="22"/>
  <c r="J1592" i="22"/>
  <c r="J1593" i="22"/>
  <c r="J1594" i="22"/>
  <c r="J1595" i="22"/>
  <c r="J1596" i="22"/>
  <c r="J1597" i="22"/>
  <c r="J1598" i="22"/>
  <c r="J1599" i="22"/>
  <c r="J1600" i="22"/>
  <c r="J1601" i="22"/>
  <c r="J1602" i="22"/>
  <c r="J1603" i="22"/>
  <c r="J1604" i="22"/>
  <c r="J1605" i="22"/>
  <c r="J1606" i="22"/>
  <c r="J1607" i="22"/>
  <c r="J1608" i="22"/>
  <c r="J1609" i="22"/>
  <c r="J1610" i="22"/>
  <c r="J1611" i="22"/>
  <c r="J1612" i="22"/>
  <c r="J1613" i="22"/>
  <c r="J1614" i="22"/>
  <c r="J1615" i="22"/>
  <c r="J1616" i="22"/>
  <c r="J1617" i="22"/>
  <c r="J1618" i="22"/>
  <c r="J1619" i="22"/>
  <c r="J1620" i="22"/>
  <c r="J1621" i="22"/>
  <c r="J1622" i="22"/>
  <c r="J1623" i="22"/>
  <c r="J1624" i="22"/>
  <c r="J1625" i="22"/>
  <c r="J1626" i="22"/>
  <c r="J1627" i="22"/>
  <c r="J1628" i="22"/>
  <c r="J1629" i="22"/>
  <c r="J1630" i="22"/>
  <c r="J1631" i="22"/>
  <c r="J1632" i="22"/>
  <c r="J1633" i="22"/>
  <c r="J1634" i="22"/>
  <c r="J1635" i="22"/>
  <c r="J1636" i="22"/>
  <c r="J1637" i="22"/>
  <c r="J1638" i="22"/>
  <c r="J1639" i="22"/>
  <c r="J1640" i="22"/>
  <c r="J1641" i="22"/>
  <c r="J1642" i="22"/>
  <c r="J1643" i="22"/>
  <c r="J1644" i="22"/>
  <c r="J1645" i="22"/>
  <c r="J1646" i="22"/>
  <c r="J1647" i="22"/>
  <c r="J1648" i="22"/>
  <c r="J1649" i="22"/>
  <c r="J1650" i="22"/>
  <c r="J1651" i="22"/>
  <c r="J1652" i="22"/>
  <c r="J1653" i="22"/>
  <c r="J1654" i="22"/>
  <c r="J1655" i="22"/>
  <c r="J1656" i="22"/>
  <c r="J1657" i="22"/>
  <c r="J1658" i="22"/>
  <c r="J1659" i="22"/>
  <c r="J1660" i="22"/>
  <c r="J1661" i="22"/>
  <c r="J1662" i="22"/>
  <c r="J1663" i="22"/>
  <c r="J1664" i="22"/>
  <c r="J1665" i="22"/>
  <c r="J1666" i="22"/>
  <c r="J1667" i="22"/>
  <c r="J1668" i="22"/>
  <c r="J1669" i="22"/>
  <c r="J1670" i="22"/>
  <c r="J1671" i="22"/>
  <c r="J1672" i="22"/>
  <c r="J1673" i="22"/>
  <c r="J1674" i="22"/>
  <c r="J1675" i="22"/>
  <c r="J1676" i="22"/>
  <c r="J1677" i="22"/>
  <c r="J1678" i="22"/>
  <c r="J1679" i="22"/>
  <c r="J1680" i="22"/>
  <c r="J1681" i="22"/>
  <c r="J1682" i="22"/>
  <c r="J1683" i="22"/>
  <c r="J1684" i="22"/>
  <c r="J1685" i="22"/>
  <c r="J1686" i="22"/>
  <c r="J1687" i="22"/>
  <c r="J1688" i="22"/>
  <c r="J1689" i="22"/>
  <c r="J1690" i="22"/>
  <c r="J1691" i="22"/>
  <c r="J1692" i="22"/>
  <c r="J1693" i="22"/>
  <c r="J1694" i="22"/>
  <c r="J1695" i="22"/>
  <c r="J1696" i="22"/>
  <c r="J1697" i="22"/>
  <c r="J1698" i="22"/>
  <c r="J1699" i="22"/>
  <c r="J1700" i="22"/>
  <c r="J1701" i="22"/>
  <c r="J1702" i="22"/>
  <c r="J1703" i="22"/>
  <c r="J1704" i="22"/>
  <c r="J1705" i="22"/>
  <c r="J1706" i="22"/>
  <c r="J1707" i="22"/>
  <c r="J1708" i="22"/>
  <c r="J1709" i="22"/>
  <c r="J1710" i="22"/>
  <c r="J1711" i="22"/>
  <c r="J1712" i="22"/>
  <c r="J1713" i="22"/>
  <c r="J1714" i="22"/>
  <c r="J1715" i="22"/>
  <c r="J1716" i="22"/>
  <c r="J1717" i="22"/>
  <c r="J1718" i="22"/>
  <c r="J1719" i="22"/>
  <c r="J1720" i="22"/>
  <c r="J1721" i="22"/>
  <c r="J1722" i="22"/>
  <c r="J1723" i="22"/>
  <c r="J1724" i="22"/>
  <c r="J1725" i="22"/>
  <c r="J1726" i="22"/>
  <c r="J1727" i="22"/>
  <c r="J1728" i="22"/>
  <c r="J1729" i="22"/>
  <c r="J1730" i="22"/>
  <c r="J1731" i="22"/>
  <c r="J1732" i="22"/>
  <c r="J1733" i="22"/>
  <c r="J1734" i="22"/>
  <c r="J1735" i="22"/>
  <c r="J1736" i="22"/>
  <c r="J1737" i="22"/>
  <c r="J1738" i="22"/>
  <c r="J1739" i="22"/>
  <c r="J1740" i="22"/>
  <c r="J1741" i="22"/>
  <c r="J1742" i="22"/>
  <c r="J1743" i="22"/>
  <c r="J1744" i="22"/>
  <c r="J1745" i="22"/>
  <c r="J1746" i="22"/>
  <c r="J1747" i="22"/>
  <c r="J1748" i="22"/>
  <c r="J1749" i="22"/>
  <c r="J1750" i="22"/>
  <c r="J1751" i="22"/>
  <c r="J1752" i="22"/>
  <c r="J1753" i="22"/>
  <c r="J1754" i="22"/>
  <c r="J1755" i="22"/>
  <c r="J1756" i="22"/>
  <c r="J1757" i="22"/>
  <c r="J1758" i="22"/>
  <c r="J1759" i="22"/>
  <c r="J1760" i="22"/>
  <c r="J1761" i="22"/>
  <c r="J1762" i="22"/>
  <c r="J1763" i="22"/>
  <c r="J1764" i="22"/>
  <c r="J1765" i="22"/>
  <c r="J1766" i="22"/>
  <c r="J1767" i="22"/>
  <c r="J1768" i="22"/>
  <c r="J1769" i="22"/>
  <c r="J1770" i="22"/>
  <c r="J1771" i="22"/>
  <c r="J1772" i="22"/>
  <c r="J1773" i="22"/>
  <c r="J1774" i="22"/>
  <c r="J1775" i="22"/>
  <c r="J1776" i="22"/>
  <c r="J1777" i="22"/>
  <c r="J1778" i="22"/>
  <c r="J1779" i="22"/>
  <c r="J1780" i="22"/>
  <c r="J1781" i="22"/>
  <c r="J1782" i="22"/>
  <c r="J1783" i="22"/>
  <c r="J1784" i="22"/>
  <c r="J1785" i="22"/>
  <c r="J1786" i="22"/>
  <c r="J1787" i="22"/>
  <c r="J1788" i="22"/>
  <c r="J1789" i="22"/>
  <c r="J1790" i="22"/>
  <c r="J1791" i="22"/>
  <c r="J1792" i="22"/>
  <c r="J1793" i="22"/>
  <c r="J1794" i="22"/>
  <c r="J1795" i="22"/>
  <c r="J1796" i="22"/>
  <c r="J1797" i="22"/>
  <c r="J1798" i="22"/>
  <c r="J1799" i="22"/>
  <c r="J1800" i="22"/>
  <c r="J1801" i="22"/>
  <c r="J1802" i="22"/>
  <c r="J1803" i="22"/>
  <c r="J1804" i="22"/>
  <c r="J1805" i="22"/>
  <c r="J1806" i="22"/>
  <c r="J1807" i="22"/>
  <c r="J1808" i="22"/>
  <c r="J1809" i="22"/>
  <c r="J1810" i="22"/>
  <c r="J1811" i="22"/>
  <c r="J1812" i="22"/>
  <c r="J1813" i="22"/>
  <c r="J1814" i="22"/>
  <c r="J1815" i="22"/>
  <c r="J1816" i="22"/>
  <c r="J1817" i="22"/>
  <c r="J1818" i="22"/>
  <c r="J1819" i="22"/>
  <c r="J1820" i="22"/>
  <c r="J1821" i="22"/>
  <c r="J1822" i="22"/>
  <c r="J1823" i="22"/>
  <c r="J1824" i="22"/>
  <c r="J1825" i="22"/>
  <c r="J1826" i="22"/>
  <c r="J1827" i="22"/>
  <c r="J1828" i="22"/>
  <c r="J1829" i="22"/>
  <c r="J1830" i="22"/>
  <c r="J1831" i="22"/>
  <c r="J1832" i="22"/>
  <c r="J1833" i="22"/>
  <c r="J1834" i="22"/>
  <c r="J1835" i="22"/>
  <c r="J1836" i="22"/>
  <c r="J1837" i="22"/>
  <c r="J1838" i="22"/>
  <c r="J1839" i="22"/>
  <c r="J1840" i="22"/>
  <c r="J1841" i="22"/>
  <c r="J1842" i="22"/>
  <c r="J1843" i="22"/>
  <c r="J1844" i="22"/>
  <c r="J1845" i="22"/>
  <c r="J1846" i="22"/>
  <c r="J1847" i="22"/>
  <c r="J1848" i="22"/>
  <c r="J1849" i="22"/>
  <c r="J1850" i="22"/>
  <c r="J1851" i="22"/>
  <c r="J1852" i="22"/>
  <c r="J1853" i="22"/>
  <c r="J1854" i="22"/>
  <c r="J1855" i="22"/>
  <c r="J1856" i="22"/>
  <c r="J1857" i="22"/>
  <c r="J1858" i="22"/>
  <c r="J1859" i="22"/>
  <c r="J1860" i="22"/>
  <c r="J1861" i="22"/>
  <c r="J1862" i="22"/>
  <c r="J1863" i="22"/>
  <c r="J1864" i="22"/>
  <c r="J1865" i="22"/>
  <c r="J1866" i="22"/>
  <c r="J1867" i="22"/>
  <c r="J1868" i="22"/>
  <c r="J1869" i="22"/>
  <c r="J1870" i="22"/>
  <c r="J1871" i="22"/>
  <c r="J1872" i="22"/>
  <c r="J1873" i="22"/>
  <c r="J1874" i="22"/>
  <c r="J1875" i="22"/>
  <c r="J1876" i="22"/>
  <c r="J1877" i="22"/>
  <c r="J1878" i="22"/>
  <c r="J1879" i="22"/>
  <c r="J1880" i="22"/>
  <c r="J1881" i="22"/>
  <c r="J1882" i="22"/>
  <c r="J1883" i="22"/>
  <c r="J1884" i="22"/>
  <c r="J1885" i="22"/>
  <c r="J1886" i="22"/>
  <c r="J1887" i="22"/>
  <c r="J1888" i="22"/>
  <c r="J1889" i="22"/>
  <c r="J1890" i="22"/>
  <c r="J1891" i="22"/>
  <c r="J1892" i="22"/>
  <c r="J1893" i="22"/>
  <c r="J1894" i="22"/>
  <c r="J1895" i="22"/>
  <c r="J1896" i="22"/>
  <c r="J1897" i="22"/>
  <c r="J1898" i="22"/>
  <c r="J1899" i="22"/>
  <c r="J1900" i="22"/>
  <c r="J1901" i="22"/>
  <c r="J1902" i="22"/>
  <c r="J1903" i="22"/>
  <c r="J1904" i="22"/>
  <c r="J1905" i="22"/>
  <c r="J1906" i="22"/>
  <c r="J1907" i="22"/>
  <c r="J1908" i="22"/>
  <c r="J1909" i="22"/>
  <c r="J1910" i="22"/>
  <c r="J1911" i="22"/>
  <c r="J1912" i="22"/>
  <c r="J1913" i="22"/>
  <c r="J1914" i="22"/>
  <c r="J1915" i="22"/>
  <c r="J1916" i="22"/>
  <c r="J1917" i="22"/>
  <c r="J1918" i="22"/>
  <c r="J1919" i="22"/>
  <c r="J1920" i="22"/>
  <c r="J1921" i="22"/>
  <c r="J1922" i="22"/>
  <c r="J1923" i="22"/>
  <c r="J1924" i="22"/>
  <c r="J1925" i="22"/>
  <c r="J1926" i="22"/>
  <c r="J1927" i="22"/>
  <c r="J1928" i="22"/>
  <c r="J1929" i="22"/>
  <c r="J1930" i="22"/>
  <c r="J1931" i="22"/>
  <c r="J1932" i="22"/>
  <c r="J1933" i="22"/>
  <c r="J1934" i="22"/>
  <c r="J1935" i="22"/>
  <c r="J1936" i="22"/>
  <c r="J1937" i="22"/>
  <c r="J1938" i="22"/>
  <c r="J1939" i="22"/>
  <c r="J1940" i="22"/>
  <c r="J1941" i="22"/>
  <c r="J1942" i="22"/>
  <c r="J1943" i="22"/>
  <c r="J1944" i="22"/>
  <c r="J1945" i="22"/>
  <c r="J1946" i="22"/>
  <c r="J1947" i="22"/>
  <c r="J1948" i="22"/>
  <c r="J1949" i="22"/>
  <c r="J1950" i="22"/>
  <c r="J1951" i="22"/>
  <c r="J1952" i="22"/>
  <c r="J1953" i="22"/>
  <c r="J1954" i="22"/>
  <c r="J1955" i="22"/>
  <c r="J1956" i="22"/>
  <c r="J1957" i="22"/>
  <c r="J1958" i="22"/>
  <c r="J1959" i="22"/>
  <c r="J1960" i="22"/>
  <c r="J1961" i="22"/>
  <c r="J1962" i="22"/>
  <c r="J1963" i="22"/>
  <c r="J1964" i="22"/>
  <c r="J1965" i="22"/>
  <c r="J1966" i="22"/>
  <c r="J1967" i="22"/>
  <c r="J1968" i="22"/>
  <c r="J1969" i="22"/>
  <c r="J1970" i="22"/>
  <c r="J1971" i="22"/>
  <c r="J1972" i="22"/>
  <c r="J1973" i="22"/>
  <c r="J1974" i="22"/>
  <c r="J1975" i="22"/>
  <c r="J1976" i="22"/>
  <c r="J1977" i="22"/>
  <c r="J1978" i="22"/>
  <c r="J1979" i="22"/>
  <c r="J1980" i="22"/>
  <c r="J1981" i="22"/>
  <c r="J1982" i="22"/>
  <c r="J1983" i="22"/>
  <c r="J1984" i="22"/>
  <c r="J1985" i="22"/>
  <c r="J1986" i="22"/>
  <c r="J1987" i="22"/>
  <c r="J1988" i="22"/>
  <c r="J1989" i="22"/>
  <c r="J1990" i="22"/>
  <c r="J1991" i="22"/>
  <c r="J1992" i="22"/>
  <c r="J1993" i="22"/>
  <c r="J1994" i="22"/>
  <c r="J1995" i="22"/>
  <c r="J1996" i="22"/>
  <c r="J1997" i="22"/>
  <c r="J1998" i="22"/>
  <c r="J1999" i="22"/>
  <c r="J2000" i="22"/>
  <c r="J2001" i="22"/>
  <c r="J2002" i="22"/>
  <c r="J2003" i="22"/>
  <c r="J2004" i="22"/>
  <c r="J2005" i="22"/>
  <c r="J2006" i="22"/>
  <c r="J2007" i="22"/>
  <c r="J2008" i="22"/>
  <c r="J2009" i="22"/>
  <c r="J2010" i="22"/>
  <c r="J2011" i="22"/>
  <c r="J2012" i="22"/>
  <c r="J2013" i="22"/>
  <c r="J2014" i="22"/>
  <c r="J2015" i="22"/>
  <c r="J2016" i="22"/>
  <c r="J2017" i="22"/>
  <c r="J2018" i="22"/>
  <c r="J2019" i="22"/>
  <c r="J2020" i="22"/>
  <c r="J2021" i="22"/>
  <c r="J2022" i="22"/>
  <c r="J2023" i="22"/>
  <c r="J2024" i="22"/>
  <c r="J2025" i="22"/>
  <c r="J2026" i="22"/>
  <c r="J2027" i="22"/>
  <c r="J2028" i="22"/>
  <c r="J2029" i="22"/>
  <c r="J2030" i="22"/>
  <c r="J2031" i="22"/>
  <c r="J2032" i="22"/>
  <c r="J2033" i="22"/>
  <c r="J2034" i="22"/>
  <c r="J2035" i="22"/>
  <c r="J2036" i="22"/>
  <c r="J2037" i="22"/>
  <c r="J2038" i="22"/>
  <c r="J2039" i="22"/>
  <c r="J2040" i="22"/>
  <c r="J2041" i="22"/>
  <c r="J2042" i="22"/>
  <c r="J2043" i="22"/>
  <c r="J2044" i="22"/>
  <c r="J2045" i="22"/>
  <c r="J2046" i="22"/>
  <c r="J2047" i="22"/>
  <c r="J2048" i="22"/>
  <c r="J2049" i="22"/>
  <c r="J2050" i="22"/>
  <c r="J2051" i="22"/>
  <c r="J2052" i="22"/>
  <c r="J2053" i="22"/>
  <c r="J2054" i="22"/>
  <c r="J2055" i="22"/>
  <c r="J2056" i="22"/>
  <c r="J2057" i="22"/>
  <c r="J2058" i="22"/>
  <c r="J2059" i="22"/>
  <c r="J2060" i="22"/>
  <c r="J2061" i="22"/>
  <c r="J2062" i="22"/>
  <c r="J2063" i="22"/>
  <c r="J2064" i="22"/>
  <c r="J2065" i="22"/>
  <c r="J2066" i="22"/>
  <c r="J2067" i="22"/>
  <c r="J2068" i="22"/>
  <c r="J2069" i="22"/>
  <c r="J2070" i="22"/>
  <c r="J2071" i="22"/>
  <c r="J2072" i="22"/>
  <c r="J2073" i="22"/>
  <c r="J2074" i="22"/>
  <c r="J2075" i="22"/>
  <c r="J2076" i="22"/>
  <c r="J2077" i="22"/>
  <c r="J2078" i="22"/>
  <c r="J2079" i="22"/>
  <c r="J2080" i="22"/>
  <c r="J2081" i="22"/>
  <c r="J2082" i="22"/>
  <c r="J2083" i="22"/>
  <c r="J2084" i="22"/>
  <c r="J2085" i="22"/>
  <c r="J2086" i="22"/>
  <c r="J2087" i="22"/>
  <c r="J2088" i="22"/>
  <c r="J2089" i="22"/>
  <c r="J2090" i="22"/>
  <c r="J2091" i="22"/>
  <c r="J2092" i="22"/>
  <c r="J2093" i="22"/>
  <c r="J2094" i="22"/>
  <c r="J2095" i="22"/>
  <c r="J2096" i="22"/>
  <c r="J2097" i="22"/>
  <c r="J2098" i="22"/>
  <c r="J2099" i="22"/>
  <c r="J2100" i="22"/>
  <c r="J2101" i="22"/>
  <c r="J2102" i="22"/>
  <c r="J2103" i="22"/>
  <c r="J2104" i="22"/>
  <c r="J2105" i="22"/>
  <c r="J2106" i="22"/>
  <c r="J2107" i="22"/>
  <c r="J2108" i="22"/>
  <c r="J2109" i="22"/>
  <c r="J2110" i="22"/>
  <c r="J2111" i="22"/>
  <c r="J2112" i="22"/>
  <c r="J2113" i="22"/>
  <c r="J2114" i="22"/>
  <c r="J2115" i="22"/>
  <c r="J2116" i="22"/>
  <c r="J2117" i="22"/>
  <c r="J2118" i="22"/>
  <c r="J2119" i="22"/>
  <c r="J2120" i="22"/>
  <c r="J2121" i="22"/>
  <c r="J2122" i="22"/>
  <c r="J2123" i="22"/>
  <c r="J2124" i="22"/>
  <c r="J2125" i="22"/>
  <c r="J2126" i="22"/>
  <c r="J2127" i="22"/>
  <c r="J2128" i="22"/>
  <c r="J2129" i="22"/>
  <c r="J2130" i="22"/>
  <c r="J2131" i="22"/>
  <c r="J2132" i="22"/>
  <c r="J2133" i="22"/>
  <c r="J2134" i="22"/>
  <c r="J2135" i="22"/>
  <c r="J2136" i="22"/>
  <c r="J2137" i="22"/>
  <c r="J2138" i="22"/>
  <c r="J2139" i="22"/>
  <c r="J2140" i="22"/>
  <c r="J2141" i="22"/>
  <c r="J2142" i="22"/>
  <c r="J2143" i="22"/>
  <c r="J2144" i="22"/>
  <c r="J2145" i="22"/>
  <c r="J2146" i="22"/>
  <c r="J2147" i="22"/>
  <c r="J2148" i="22"/>
  <c r="J2149" i="22"/>
  <c r="J2150" i="22"/>
  <c r="J2151" i="22"/>
  <c r="J2152" i="22"/>
  <c r="J2153" i="22"/>
  <c r="J2154" i="22"/>
  <c r="J2155" i="22"/>
  <c r="J2156" i="22"/>
  <c r="J2157" i="22"/>
  <c r="J2158" i="22"/>
  <c r="J2159" i="22"/>
  <c r="J2160" i="22"/>
  <c r="J2161" i="22"/>
  <c r="J2162" i="22"/>
  <c r="J2163" i="22"/>
  <c r="J2164" i="22"/>
  <c r="J2165" i="22"/>
  <c r="J2166" i="22"/>
  <c r="J2167" i="22"/>
  <c r="J2168" i="22"/>
  <c r="J2169" i="22"/>
  <c r="J2170" i="22"/>
  <c r="J2171" i="22"/>
  <c r="J2172" i="22"/>
  <c r="J2173" i="22"/>
  <c r="J2174" i="22"/>
  <c r="J2175" i="22"/>
  <c r="J2176" i="22"/>
  <c r="J2177" i="22"/>
  <c r="J2178" i="22"/>
  <c r="J2179" i="22"/>
  <c r="J2180" i="22"/>
  <c r="J2181" i="22"/>
  <c r="J2182" i="22"/>
  <c r="J2183" i="22"/>
  <c r="J2184" i="22"/>
  <c r="J2185" i="22"/>
  <c r="J2186" i="22"/>
  <c r="J2187" i="22"/>
  <c r="J2188" i="22"/>
  <c r="J2189" i="22"/>
  <c r="J2190" i="22"/>
  <c r="J2191" i="22"/>
  <c r="J2192" i="22"/>
  <c r="J2193" i="22"/>
  <c r="J2194" i="22"/>
  <c r="J2195" i="22"/>
  <c r="J2196" i="22"/>
  <c r="J2197" i="22"/>
  <c r="J2198" i="22"/>
  <c r="J2199" i="22"/>
  <c r="J2200" i="22"/>
  <c r="J2201" i="22"/>
  <c r="J2202" i="22"/>
  <c r="J2203" i="22"/>
  <c r="J2204" i="22"/>
  <c r="J2205" i="22"/>
  <c r="J2206" i="22"/>
  <c r="J2207" i="22"/>
  <c r="J2208" i="22"/>
  <c r="J2209" i="22"/>
  <c r="J2210" i="22"/>
  <c r="J2211" i="22"/>
  <c r="J2212" i="22"/>
  <c r="J2213" i="22"/>
  <c r="J2214" i="22"/>
  <c r="J2215" i="22"/>
  <c r="J2216" i="22"/>
  <c r="J2217" i="22"/>
  <c r="J2218" i="22"/>
  <c r="J2219" i="22"/>
  <c r="J2220" i="22"/>
  <c r="J2221" i="22"/>
  <c r="J2222" i="22"/>
  <c r="J2223" i="22"/>
  <c r="J2224" i="22"/>
  <c r="J2225" i="22"/>
  <c r="J2226" i="22"/>
  <c r="J2227" i="22"/>
  <c r="J2228" i="22"/>
  <c r="J2229" i="22"/>
  <c r="J2230" i="22"/>
  <c r="J2231" i="22"/>
  <c r="J2232" i="22"/>
  <c r="J2233" i="22"/>
  <c r="J2234" i="22"/>
  <c r="J2235" i="22"/>
  <c r="J2236" i="22"/>
  <c r="J2237" i="22"/>
  <c r="J2238" i="22"/>
  <c r="J2239" i="22"/>
  <c r="J2240" i="22"/>
  <c r="J2241" i="22"/>
  <c r="J2242" i="22"/>
  <c r="J2243" i="22"/>
  <c r="J2244" i="22"/>
  <c r="J2245" i="22"/>
  <c r="J2246" i="22"/>
  <c r="J2247" i="22"/>
  <c r="J2248" i="22"/>
  <c r="J2249" i="22"/>
  <c r="J2250" i="22"/>
  <c r="J2251" i="22"/>
  <c r="J2252" i="22"/>
  <c r="J2253" i="22"/>
  <c r="J2254" i="22"/>
  <c r="J2255" i="22"/>
  <c r="J2256" i="22"/>
  <c r="J2257" i="22"/>
  <c r="J2258" i="22"/>
  <c r="J2259" i="22"/>
  <c r="J2260" i="22"/>
  <c r="J2261" i="22"/>
  <c r="J2262" i="22"/>
  <c r="J2263" i="22"/>
  <c r="J2264" i="22"/>
  <c r="J2265" i="22"/>
  <c r="J2266" i="22"/>
  <c r="J2267" i="22"/>
  <c r="J2268" i="22"/>
  <c r="J2269" i="22"/>
  <c r="J2270" i="22"/>
  <c r="J2271" i="22"/>
  <c r="J2272" i="22"/>
  <c r="J2273" i="22"/>
  <c r="J2274" i="22"/>
  <c r="J2275" i="22"/>
  <c r="J2276" i="22"/>
  <c r="J2277" i="22"/>
  <c r="J2278" i="22"/>
  <c r="J2279" i="22"/>
  <c r="J2280" i="22"/>
  <c r="J2281" i="22"/>
  <c r="J2282" i="22"/>
  <c r="J2283" i="22"/>
  <c r="J2284" i="22"/>
  <c r="J2285" i="22"/>
  <c r="J2286" i="22"/>
  <c r="J2287" i="22"/>
  <c r="J2288" i="22"/>
  <c r="J2289" i="22"/>
  <c r="J2290" i="22"/>
  <c r="J2291" i="22"/>
  <c r="J2292" i="22"/>
  <c r="J2293" i="22"/>
  <c r="J2294" i="22"/>
  <c r="J2295" i="22"/>
  <c r="J2296" i="22"/>
  <c r="J2297" i="22"/>
  <c r="J2298" i="22"/>
  <c r="J2299" i="22"/>
  <c r="J2300" i="22"/>
  <c r="J2301" i="22"/>
  <c r="J2302" i="22"/>
  <c r="J2303" i="22"/>
  <c r="J2304" i="22"/>
  <c r="J2305" i="22"/>
  <c r="J2306" i="22"/>
  <c r="J2307" i="22"/>
  <c r="J2308" i="22"/>
  <c r="J2309" i="22"/>
  <c r="J2310" i="22"/>
  <c r="J2311" i="22"/>
  <c r="J2312" i="22"/>
  <c r="J2313" i="22"/>
  <c r="J2314" i="22"/>
  <c r="J2315" i="22"/>
  <c r="J2316" i="22"/>
  <c r="J2317" i="22"/>
  <c r="J2318" i="22"/>
  <c r="J2319" i="22"/>
  <c r="J2320" i="22"/>
  <c r="J2321" i="22"/>
  <c r="J2322" i="22"/>
  <c r="J2323" i="22"/>
  <c r="J2324" i="22"/>
  <c r="J2325" i="22"/>
  <c r="J2326" i="22"/>
  <c r="J2327" i="22"/>
  <c r="J2328" i="22"/>
  <c r="J2329" i="22"/>
  <c r="J2330" i="22"/>
  <c r="J2331" i="22"/>
  <c r="J2332" i="22"/>
  <c r="J2333" i="22"/>
  <c r="J2334" i="22"/>
  <c r="J2335" i="22"/>
  <c r="J2336" i="22"/>
  <c r="J2337" i="22"/>
  <c r="J2338" i="22"/>
  <c r="J2339" i="22"/>
  <c r="J2340" i="22"/>
  <c r="J2341" i="22"/>
  <c r="J2342" i="22"/>
  <c r="J2343" i="22"/>
  <c r="J2344" i="22"/>
  <c r="J2345" i="22"/>
  <c r="J2346" i="22"/>
  <c r="J2347" i="22"/>
  <c r="J2348" i="22"/>
  <c r="J2349" i="22"/>
  <c r="J2350" i="22"/>
  <c r="J2351" i="22"/>
  <c r="J2352" i="22"/>
  <c r="J2353" i="22"/>
  <c r="J2354" i="22"/>
  <c r="J2355" i="22"/>
  <c r="J2356" i="22"/>
  <c r="J2357" i="22"/>
  <c r="J2358" i="22"/>
  <c r="J2359" i="22"/>
  <c r="J2360" i="22"/>
  <c r="J2361" i="22"/>
  <c r="J2362" i="22"/>
  <c r="J2363" i="22"/>
  <c r="J2364" i="22"/>
  <c r="J2365" i="22"/>
  <c r="J2366" i="22"/>
  <c r="J2367" i="22"/>
  <c r="J2368" i="22"/>
  <c r="J2369" i="22"/>
  <c r="J2370" i="22"/>
  <c r="J2371" i="22"/>
  <c r="J2372" i="22"/>
  <c r="J2373" i="22"/>
  <c r="J2374" i="22"/>
  <c r="J2375" i="22"/>
  <c r="J2376" i="22"/>
  <c r="J2377" i="22"/>
  <c r="J2378" i="22"/>
  <c r="J2379" i="22"/>
  <c r="J2380" i="22"/>
  <c r="J2381" i="22"/>
  <c r="J2382" i="22"/>
  <c r="J2383" i="22"/>
  <c r="J2384" i="22"/>
  <c r="J2385" i="22"/>
  <c r="J2386" i="22"/>
  <c r="J2387" i="22"/>
  <c r="J2388" i="22"/>
  <c r="J2389" i="22"/>
  <c r="J2390" i="22"/>
  <c r="J2391" i="22"/>
  <c r="J2392" i="22"/>
  <c r="J2393" i="22"/>
  <c r="J2394" i="22"/>
  <c r="J2395" i="22"/>
  <c r="J2396" i="22"/>
  <c r="J2397" i="22"/>
  <c r="J2398" i="22"/>
  <c r="J2399" i="22"/>
  <c r="J2400" i="22"/>
  <c r="J2401" i="22"/>
  <c r="J2402" i="22"/>
  <c r="J2403" i="22"/>
  <c r="J2404" i="22"/>
  <c r="J2405" i="22"/>
  <c r="J2406" i="22"/>
  <c r="J2407" i="22"/>
  <c r="J2408" i="22"/>
  <c r="J2409" i="22"/>
  <c r="J2410" i="22"/>
  <c r="J2411" i="22"/>
  <c r="J2412" i="22"/>
  <c r="J2413" i="22"/>
  <c r="J2414" i="22"/>
  <c r="J2415" i="22"/>
  <c r="J2416" i="22"/>
  <c r="J2417" i="22"/>
  <c r="J2418" i="22"/>
  <c r="J2419" i="22"/>
  <c r="J2420" i="22"/>
  <c r="J2421" i="22"/>
  <c r="J2422" i="22"/>
  <c r="J2423" i="22"/>
  <c r="J2424" i="22"/>
  <c r="J2425" i="22"/>
  <c r="J2426" i="22"/>
  <c r="J2427" i="22"/>
  <c r="J2428" i="22"/>
  <c r="J2429" i="22"/>
  <c r="J2430" i="22"/>
  <c r="J2431" i="22"/>
  <c r="J2432" i="22"/>
  <c r="J2433" i="22"/>
  <c r="J2434" i="22"/>
  <c r="J2435" i="22"/>
  <c r="J2436" i="22"/>
  <c r="J2437" i="22"/>
  <c r="J2438" i="22"/>
  <c r="J2439" i="22"/>
  <c r="J2440" i="22"/>
  <c r="J2441" i="22"/>
  <c r="J2442" i="22"/>
  <c r="J2443" i="22"/>
  <c r="J2444" i="22"/>
  <c r="J2445" i="22"/>
  <c r="J2446" i="22"/>
  <c r="J2447" i="22"/>
  <c r="J2448" i="22"/>
  <c r="J2449" i="22"/>
  <c r="J2450" i="22"/>
  <c r="J2451" i="22"/>
  <c r="J2452" i="22"/>
  <c r="J2453" i="22"/>
  <c r="J2454" i="22"/>
  <c r="J2455" i="22"/>
  <c r="J2456" i="22"/>
  <c r="J2457" i="22"/>
  <c r="J2458" i="22"/>
  <c r="J2459" i="22"/>
  <c r="J2460" i="22"/>
  <c r="J2461" i="22"/>
  <c r="J2462" i="22"/>
  <c r="J2463" i="22"/>
  <c r="J2464" i="22"/>
  <c r="J2465" i="22"/>
  <c r="J2466" i="22"/>
  <c r="J2467" i="22"/>
  <c r="J2468" i="22"/>
  <c r="J2469" i="22"/>
  <c r="J2470" i="22"/>
  <c r="J2471" i="22"/>
  <c r="J2472" i="22"/>
  <c r="J2473" i="22"/>
  <c r="J2474" i="22"/>
  <c r="J2475" i="22"/>
  <c r="J2476" i="22"/>
  <c r="J2477" i="22"/>
  <c r="J2478" i="22"/>
  <c r="J2479" i="22"/>
  <c r="J2480" i="22"/>
  <c r="J2481" i="22"/>
  <c r="J2482" i="22"/>
  <c r="J2483" i="22"/>
  <c r="J2484" i="22"/>
  <c r="J2485" i="22"/>
  <c r="J2486" i="22"/>
  <c r="J2487" i="22"/>
  <c r="J2488" i="22"/>
  <c r="J2489" i="22"/>
  <c r="J2490" i="22"/>
  <c r="J2491" i="22"/>
  <c r="J2492" i="22"/>
  <c r="J2493" i="22"/>
  <c r="J2494" i="22"/>
  <c r="J2495" i="22"/>
  <c r="J2496" i="22"/>
  <c r="J2497" i="22"/>
  <c r="J2498" i="22"/>
  <c r="J2499" i="22"/>
  <c r="J2500" i="22"/>
  <c r="J2501" i="22"/>
  <c r="J2502" i="22"/>
  <c r="J2503" i="22"/>
  <c r="J2504" i="22"/>
  <c r="J2505" i="22"/>
  <c r="J2506" i="22"/>
  <c r="J2507" i="22"/>
  <c r="J2508" i="22"/>
  <c r="J2509" i="22"/>
  <c r="J2510" i="22"/>
  <c r="J2511" i="22"/>
  <c r="J2512" i="22"/>
  <c r="J2513" i="22"/>
  <c r="J2514" i="22"/>
  <c r="J2515" i="22"/>
  <c r="J2516" i="22"/>
  <c r="J2517" i="22"/>
  <c r="J2518" i="22"/>
  <c r="J2519" i="22"/>
  <c r="J2520" i="22"/>
  <c r="J2521" i="22"/>
  <c r="J2522" i="22"/>
  <c r="J2523" i="22"/>
  <c r="J2524" i="22"/>
  <c r="J2525" i="22"/>
  <c r="J2526" i="22"/>
  <c r="J2527" i="22"/>
  <c r="J2528" i="22"/>
  <c r="J2529" i="22"/>
  <c r="J2530" i="22"/>
  <c r="J2531" i="22"/>
  <c r="J2532" i="22"/>
  <c r="J2533" i="22"/>
  <c r="J2534" i="22"/>
  <c r="J2535" i="22"/>
  <c r="J2536" i="22"/>
  <c r="J2537" i="22"/>
  <c r="J2538" i="22"/>
  <c r="J2539" i="22"/>
  <c r="J2540" i="22"/>
  <c r="J2541" i="22"/>
  <c r="J2542" i="22"/>
  <c r="J2543" i="22"/>
  <c r="J2544" i="22"/>
  <c r="J2545" i="22"/>
  <c r="J2546" i="22"/>
  <c r="J2547" i="22"/>
  <c r="J2548" i="22"/>
  <c r="J2549" i="22"/>
  <c r="J2550" i="22"/>
  <c r="J2551" i="22"/>
  <c r="J2552" i="22"/>
  <c r="J2553" i="22"/>
  <c r="J2554" i="22"/>
  <c r="J2555" i="22"/>
  <c r="J2556" i="22"/>
  <c r="J2557" i="22"/>
  <c r="J2558" i="22"/>
  <c r="J2559" i="22"/>
  <c r="J2560" i="22"/>
  <c r="J2561" i="22"/>
  <c r="J2562" i="22"/>
  <c r="J2563" i="22"/>
  <c r="J2564" i="22"/>
  <c r="J2565" i="22"/>
  <c r="J2566" i="22"/>
  <c r="J2567" i="22"/>
  <c r="J2568" i="22"/>
  <c r="J2569" i="22"/>
  <c r="J2570" i="22"/>
  <c r="J2571" i="22"/>
  <c r="J2572" i="22"/>
  <c r="J2573" i="22"/>
  <c r="J2574" i="22"/>
  <c r="J2575" i="22"/>
  <c r="J2576" i="22"/>
  <c r="J2577" i="22"/>
  <c r="J2578" i="22"/>
  <c r="J2579" i="22"/>
  <c r="J2580" i="22"/>
  <c r="J2581" i="22"/>
  <c r="J2582" i="22"/>
  <c r="J2583" i="22"/>
  <c r="J2584" i="22"/>
  <c r="J2585" i="22"/>
  <c r="J2586" i="22"/>
  <c r="J2587" i="22"/>
  <c r="J2588" i="22"/>
  <c r="J2589" i="22"/>
  <c r="J2590" i="22"/>
  <c r="J2591" i="22"/>
  <c r="J2592" i="22"/>
  <c r="J2593" i="22"/>
  <c r="J2594" i="22"/>
  <c r="J2595" i="22"/>
  <c r="J2596" i="22"/>
  <c r="J2597" i="22"/>
  <c r="J2598" i="22"/>
  <c r="J2599" i="22"/>
  <c r="J2600" i="22"/>
  <c r="J2601" i="22"/>
  <c r="J2602" i="22"/>
  <c r="J2603" i="22"/>
  <c r="J2604" i="22"/>
  <c r="J2605" i="22"/>
  <c r="J2606" i="22"/>
  <c r="J2607" i="22"/>
  <c r="J2608" i="22"/>
  <c r="J2609" i="22"/>
  <c r="J2610" i="22"/>
  <c r="J2611" i="22"/>
  <c r="J2612" i="22"/>
  <c r="J2613" i="22"/>
  <c r="J2614" i="22"/>
  <c r="J2615" i="22"/>
  <c r="J2616" i="22"/>
  <c r="J2617" i="22"/>
  <c r="J2618" i="22"/>
  <c r="J2619" i="22"/>
  <c r="J2620" i="22"/>
  <c r="J2621" i="22"/>
  <c r="J2622" i="22"/>
  <c r="J2623" i="22"/>
  <c r="J2624" i="22"/>
  <c r="J2625" i="22"/>
  <c r="J2626" i="22"/>
  <c r="J2627" i="22"/>
  <c r="J2628" i="22"/>
  <c r="J2629" i="22"/>
  <c r="J2630" i="22"/>
  <c r="J2631" i="22"/>
  <c r="J2632" i="22"/>
  <c r="J2633" i="22"/>
  <c r="J2634" i="22"/>
  <c r="J2635" i="22"/>
  <c r="J2636" i="22"/>
  <c r="J2637" i="22"/>
  <c r="J2638" i="22"/>
  <c r="J2639" i="22"/>
  <c r="J2640" i="22"/>
  <c r="J2641" i="22"/>
  <c r="J2642" i="22"/>
  <c r="J2643" i="22"/>
  <c r="J2644" i="22"/>
  <c r="J2645" i="22"/>
  <c r="J2646" i="22"/>
  <c r="J2647" i="22"/>
  <c r="J2648" i="22"/>
  <c r="J2649" i="22"/>
  <c r="J2650" i="22"/>
  <c r="J2651" i="22"/>
  <c r="J2652" i="22"/>
  <c r="J2653" i="22"/>
  <c r="J2654" i="22"/>
  <c r="J2655" i="22"/>
  <c r="J2656" i="22"/>
  <c r="J2657" i="22"/>
  <c r="J2658" i="22"/>
  <c r="J2659" i="22"/>
  <c r="J2660" i="22"/>
  <c r="J2661" i="22"/>
  <c r="J2662" i="22"/>
  <c r="J2663" i="22"/>
  <c r="J2664" i="22"/>
  <c r="J2665" i="22"/>
  <c r="J2666" i="22"/>
  <c r="J2667" i="22"/>
  <c r="J2668" i="22"/>
  <c r="J2669" i="22"/>
  <c r="J2670" i="22"/>
  <c r="J2671" i="22"/>
  <c r="J2672" i="22"/>
  <c r="J2673" i="22"/>
  <c r="J2674" i="22"/>
  <c r="J2675" i="22"/>
  <c r="J2676" i="22"/>
  <c r="J2677" i="22"/>
  <c r="J2678" i="22"/>
  <c r="J2679" i="22"/>
  <c r="J2680" i="22"/>
  <c r="J2681" i="22"/>
  <c r="J2682" i="22"/>
  <c r="J2683" i="22"/>
  <c r="J2684" i="22"/>
  <c r="J2685" i="22"/>
  <c r="J2686" i="22"/>
  <c r="J2687" i="22"/>
  <c r="J2688" i="22"/>
  <c r="J2689" i="22"/>
  <c r="J2690" i="22"/>
  <c r="J2691" i="22"/>
  <c r="J2692" i="22"/>
  <c r="J2693" i="22"/>
  <c r="J2694" i="22"/>
  <c r="J2695" i="22"/>
  <c r="J2696" i="22"/>
  <c r="J2697" i="22"/>
  <c r="J2698" i="22"/>
  <c r="J2699" i="22"/>
  <c r="J2700" i="22"/>
  <c r="J2701" i="22"/>
  <c r="J2702" i="22"/>
  <c r="J2703" i="22"/>
  <c r="J2704" i="22"/>
  <c r="J2705" i="22"/>
  <c r="J2706" i="22"/>
  <c r="J2707" i="22"/>
  <c r="J2708" i="22"/>
  <c r="J2709" i="22"/>
  <c r="J2710" i="22"/>
  <c r="J2711" i="22"/>
  <c r="J2712" i="22"/>
  <c r="J2713" i="22"/>
  <c r="J2714" i="22"/>
  <c r="J2715" i="22"/>
  <c r="J2716" i="22"/>
  <c r="J2717" i="22"/>
  <c r="J2718" i="22"/>
  <c r="J2719" i="22"/>
  <c r="J2720" i="22"/>
  <c r="J2721" i="22"/>
  <c r="J2722" i="22"/>
  <c r="J2723" i="22"/>
  <c r="J2724" i="22"/>
  <c r="J2725" i="22"/>
  <c r="J2726" i="22"/>
  <c r="J2727" i="22"/>
  <c r="J2728" i="22"/>
  <c r="J2729" i="22"/>
  <c r="J2730" i="22"/>
  <c r="J2731" i="22"/>
  <c r="J2732" i="22"/>
  <c r="J2733" i="22"/>
  <c r="J2734" i="22"/>
  <c r="J2735" i="22"/>
  <c r="J2736" i="22"/>
  <c r="J2737" i="22"/>
  <c r="J2738" i="22"/>
  <c r="J2739" i="22"/>
  <c r="J2740" i="22"/>
  <c r="J2741" i="22"/>
  <c r="J2742" i="22"/>
  <c r="J2743" i="22"/>
  <c r="J2744" i="22"/>
  <c r="J2745" i="22"/>
  <c r="J2746" i="22"/>
  <c r="J2747" i="22"/>
  <c r="J2748" i="22"/>
  <c r="J2749" i="22"/>
  <c r="J2750" i="22"/>
  <c r="J2751" i="22"/>
  <c r="J2752" i="22"/>
  <c r="J2753" i="22"/>
  <c r="J2754" i="22"/>
  <c r="J2755" i="22"/>
  <c r="J2756" i="22"/>
  <c r="J2757" i="22"/>
  <c r="J2758" i="22"/>
  <c r="J2759" i="22"/>
  <c r="J2760" i="22"/>
  <c r="J2761" i="22"/>
  <c r="J2762" i="22"/>
  <c r="J2763" i="22"/>
  <c r="J2764" i="22"/>
  <c r="J2765" i="22"/>
  <c r="J2766" i="22"/>
  <c r="J2767" i="22"/>
  <c r="J2768" i="22"/>
  <c r="J2769" i="22"/>
  <c r="J2770" i="22"/>
  <c r="J2771" i="22"/>
  <c r="J2772" i="22"/>
  <c r="J2773" i="22"/>
  <c r="J2774" i="22"/>
  <c r="J2775" i="22"/>
  <c r="J2776" i="22"/>
  <c r="J2777" i="22"/>
  <c r="J2778" i="22"/>
  <c r="J2779" i="22"/>
  <c r="J2780" i="22"/>
  <c r="J2781" i="22"/>
  <c r="J2782" i="22"/>
  <c r="J2783" i="22"/>
  <c r="J2784" i="22"/>
  <c r="J2785" i="22"/>
  <c r="J2786" i="22"/>
  <c r="J2787" i="22"/>
  <c r="J2788" i="22"/>
  <c r="J2789" i="22"/>
  <c r="J2790" i="22"/>
  <c r="J2791" i="22"/>
  <c r="J2792" i="22"/>
  <c r="J2793" i="22"/>
  <c r="J2794" i="22"/>
  <c r="J2795" i="22"/>
  <c r="J2796" i="22"/>
  <c r="J2797" i="22"/>
  <c r="J2798" i="22"/>
  <c r="J2799" i="22"/>
  <c r="J2800" i="22"/>
  <c r="J2801" i="22"/>
  <c r="J2802" i="22"/>
  <c r="J2803" i="22"/>
  <c r="J2804" i="22"/>
  <c r="J2805" i="22"/>
  <c r="J2806" i="22"/>
  <c r="J2807" i="22"/>
  <c r="J2808" i="22"/>
  <c r="J2809" i="22"/>
  <c r="J2810" i="22"/>
  <c r="J2811" i="22"/>
  <c r="J2812" i="22"/>
  <c r="J2813" i="22"/>
  <c r="J2814" i="22"/>
  <c r="J2815" i="22"/>
  <c r="J2816" i="22"/>
  <c r="J2817" i="22"/>
  <c r="J2818" i="22"/>
  <c r="J2819" i="22"/>
  <c r="J2820" i="22"/>
  <c r="J2821" i="22"/>
  <c r="J2822" i="22"/>
  <c r="J2823" i="22"/>
  <c r="J2824" i="22"/>
  <c r="J2825" i="22"/>
  <c r="J2826" i="22"/>
  <c r="J2827" i="22"/>
  <c r="J2828" i="22"/>
  <c r="J2829" i="22"/>
  <c r="J2830" i="22"/>
  <c r="J2831" i="22"/>
  <c r="J2832" i="22"/>
  <c r="J2833" i="22"/>
  <c r="J2834" i="22"/>
  <c r="J2835" i="22"/>
  <c r="J2836" i="22"/>
  <c r="J2837" i="22"/>
  <c r="J2838" i="22"/>
  <c r="J2839" i="22"/>
  <c r="J2840" i="22"/>
  <c r="J2841" i="22"/>
  <c r="J2842" i="22"/>
  <c r="J2843" i="22"/>
  <c r="J2844" i="22"/>
  <c r="J2845" i="22"/>
  <c r="J2846" i="22"/>
  <c r="J2847" i="22"/>
  <c r="J2848" i="22"/>
  <c r="J2849" i="22"/>
  <c r="J2850" i="22"/>
  <c r="J2851" i="22"/>
  <c r="J2852" i="22"/>
  <c r="J2853" i="22"/>
  <c r="J2854" i="22"/>
  <c r="J2855" i="22"/>
  <c r="J2856" i="22"/>
  <c r="J2857" i="22"/>
  <c r="J2858" i="22"/>
  <c r="J2859" i="22"/>
  <c r="J2860" i="22"/>
  <c r="J2861" i="22"/>
  <c r="J2862" i="22"/>
  <c r="J2863" i="22"/>
  <c r="J2864" i="22"/>
  <c r="J2865" i="22"/>
  <c r="J2866" i="22"/>
  <c r="J2867" i="22"/>
  <c r="J2868" i="22"/>
  <c r="J2869" i="22"/>
  <c r="J2870" i="22"/>
  <c r="J2871" i="22"/>
  <c r="J2872" i="22"/>
  <c r="J2873" i="22"/>
  <c r="J2874" i="22"/>
  <c r="J2875" i="22"/>
  <c r="J2876" i="22"/>
  <c r="J2877" i="22"/>
  <c r="J2878" i="22"/>
  <c r="J2879" i="22"/>
  <c r="J2880" i="22"/>
  <c r="J2881" i="22"/>
  <c r="J2882" i="22"/>
  <c r="J2883" i="22"/>
  <c r="J2884" i="22"/>
  <c r="J2885" i="22"/>
  <c r="J2886" i="22"/>
  <c r="J2887" i="22"/>
  <c r="J2888" i="22"/>
  <c r="J2889" i="22"/>
  <c r="J2890" i="22"/>
  <c r="J2891" i="22"/>
  <c r="J2892" i="22"/>
  <c r="J2893" i="22"/>
  <c r="J2894" i="22"/>
  <c r="J2895" i="22"/>
  <c r="J2896" i="22"/>
  <c r="J2897" i="22"/>
  <c r="J2898" i="22"/>
  <c r="J2899" i="22"/>
  <c r="J2900" i="22"/>
  <c r="J2901" i="22"/>
  <c r="J2902" i="22"/>
  <c r="J2903" i="22"/>
  <c r="J2904" i="22"/>
  <c r="J2905" i="22"/>
  <c r="J2906" i="22"/>
  <c r="J2907" i="22"/>
  <c r="J2908" i="22"/>
  <c r="J2909" i="22"/>
  <c r="J2910" i="22"/>
  <c r="J2911" i="22"/>
  <c r="J2912" i="22"/>
  <c r="J2913" i="22"/>
  <c r="J2914" i="22"/>
  <c r="J2915" i="22"/>
  <c r="J2916" i="22"/>
  <c r="J2917" i="22"/>
  <c r="J2918" i="22"/>
  <c r="J2919" i="22"/>
  <c r="J2920" i="22"/>
  <c r="J2921" i="22"/>
  <c r="J2922" i="22"/>
  <c r="J2923" i="22"/>
  <c r="J2924" i="22"/>
  <c r="J2925" i="22"/>
  <c r="J2926" i="22"/>
  <c r="J2927" i="22"/>
  <c r="J2928" i="22"/>
  <c r="J2929" i="22"/>
  <c r="J2930" i="22"/>
  <c r="J2931" i="22"/>
  <c r="J2932" i="22"/>
  <c r="J2933" i="22"/>
  <c r="J2934" i="22"/>
  <c r="J2935" i="22"/>
  <c r="J2936" i="22"/>
  <c r="J2937" i="22"/>
  <c r="J2938" i="22"/>
  <c r="J2939" i="22"/>
  <c r="J2940" i="22"/>
  <c r="J2941" i="22"/>
  <c r="J2942" i="22"/>
  <c r="J2943" i="22"/>
  <c r="J2944" i="22"/>
  <c r="J2945" i="22"/>
  <c r="J2946" i="22"/>
  <c r="J2947" i="22"/>
  <c r="J2948" i="22"/>
  <c r="J2949" i="22"/>
  <c r="J2950" i="22"/>
  <c r="J2951" i="22"/>
  <c r="J2952" i="22"/>
  <c r="J2953" i="22"/>
  <c r="J2954" i="22"/>
  <c r="J2955" i="22"/>
  <c r="J2956" i="22"/>
  <c r="J2957" i="22"/>
  <c r="J2958" i="22"/>
  <c r="J2959" i="22"/>
  <c r="J2960" i="22"/>
  <c r="J2961" i="22"/>
  <c r="J2962" i="22"/>
  <c r="J2963" i="22"/>
  <c r="J2964" i="22"/>
  <c r="J2965" i="22"/>
  <c r="J2966" i="22"/>
  <c r="J2967" i="22"/>
  <c r="J2968" i="22"/>
  <c r="J2969" i="22"/>
  <c r="J2970" i="22"/>
  <c r="J2971" i="22"/>
  <c r="J2972" i="22"/>
  <c r="J2973" i="22"/>
  <c r="J2974" i="22"/>
  <c r="J2975" i="22"/>
  <c r="J2976" i="22"/>
  <c r="J2977" i="22"/>
  <c r="J2978" i="22"/>
  <c r="J2979" i="22"/>
  <c r="J2980" i="22"/>
  <c r="J2981" i="22"/>
  <c r="J2982" i="22"/>
  <c r="J2983" i="22"/>
  <c r="J2984" i="22"/>
  <c r="J2985" i="22"/>
  <c r="J2986" i="22"/>
  <c r="J2987" i="22"/>
  <c r="J2988" i="22"/>
  <c r="J2989" i="22"/>
  <c r="J2990" i="22"/>
  <c r="J2991" i="22"/>
  <c r="J2992" i="22"/>
  <c r="J2993" i="22"/>
  <c r="J2994" i="22"/>
  <c r="J2995" i="22"/>
  <c r="J2996" i="22"/>
  <c r="J2997" i="22"/>
  <c r="J2998" i="22"/>
  <c r="J2999" i="22"/>
  <c r="J3000" i="22"/>
  <c r="J3001" i="22"/>
  <c r="J3002" i="22"/>
  <c r="J3003" i="22"/>
  <c r="J3004" i="22"/>
  <c r="J3005" i="22"/>
  <c r="J3006" i="22"/>
  <c r="J3007" i="22"/>
  <c r="J3008" i="22"/>
  <c r="J3009" i="22"/>
  <c r="J3010" i="22"/>
  <c r="J3011" i="22"/>
  <c r="J3012" i="22"/>
  <c r="J3013" i="22"/>
  <c r="J3014" i="22"/>
  <c r="J3015" i="22"/>
  <c r="J3016" i="22"/>
  <c r="J3017" i="22"/>
  <c r="J3018" i="22"/>
  <c r="J3019" i="22"/>
  <c r="J3020" i="22"/>
  <c r="J3021" i="22"/>
  <c r="J3022" i="22"/>
  <c r="J3023" i="22"/>
  <c r="J3024" i="22"/>
  <c r="J3025" i="22"/>
  <c r="J3026" i="22"/>
  <c r="J3027" i="22"/>
  <c r="J3028" i="22"/>
  <c r="J3029" i="22"/>
  <c r="J3030" i="22"/>
  <c r="J3031" i="22"/>
  <c r="J3032" i="22"/>
  <c r="J3033" i="22"/>
  <c r="J3034" i="22"/>
  <c r="J3035" i="22"/>
  <c r="J3036" i="22"/>
  <c r="J3037" i="22"/>
  <c r="J3038" i="22"/>
  <c r="J3039" i="22"/>
  <c r="J3040" i="22"/>
  <c r="J3041" i="22"/>
  <c r="J3042" i="22"/>
  <c r="J3043" i="22"/>
  <c r="J3044" i="22"/>
  <c r="J3045" i="22"/>
  <c r="J3046" i="22"/>
  <c r="J3047" i="22"/>
  <c r="J3048" i="22"/>
  <c r="J3049" i="22"/>
  <c r="J3050" i="22"/>
  <c r="J3051" i="22"/>
  <c r="J3052" i="22"/>
  <c r="J3053" i="22"/>
  <c r="J3054" i="22"/>
  <c r="J3055" i="22"/>
  <c r="J3056" i="22"/>
  <c r="J3057" i="22"/>
  <c r="J3058" i="22"/>
  <c r="J3059" i="22"/>
  <c r="J3060" i="22"/>
  <c r="J3061" i="22"/>
  <c r="J3062" i="22"/>
  <c r="J3063" i="22"/>
  <c r="J3064" i="22"/>
  <c r="J3065" i="22"/>
  <c r="J3066" i="22"/>
  <c r="J3067" i="22"/>
  <c r="J3068" i="22"/>
  <c r="J3069" i="22"/>
  <c r="J3070" i="22"/>
  <c r="J3071" i="22"/>
  <c r="J3072" i="22"/>
  <c r="J3073" i="22"/>
  <c r="J3074" i="22"/>
  <c r="J3075" i="22"/>
  <c r="J3076" i="22"/>
  <c r="J3077" i="22"/>
  <c r="J3078" i="22"/>
  <c r="J3079" i="22"/>
  <c r="J3080" i="22"/>
  <c r="J3081" i="22"/>
  <c r="J3082" i="22"/>
  <c r="J3083" i="22"/>
  <c r="J3084" i="22"/>
  <c r="J3085" i="22"/>
  <c r="J3086" i="22"/>
  <c r="J3087" i="22"/>
  <c r="J3088" i="22"/>
  <c r="J3089" i="22"/>
  <c r="J3090" i="22"/>
  <c r="J3091" i="22"/>
  <c r="J3092" i="22"/>
  <c r="J3093" i="22"/>
  <c r="J3094" i="22"/>
  <c r="J3095" i="22"/>
  <c r="J3096" i="22"/>
  <c r="J3097" i="22"/>
  <c r="J3098" i="22"/>
  <c r="J3099" i="22"/>
  <c r="J3100" i="22"/>
  <c r="J3101" i="22"/>
  <c r="J3102" i="22"/>
  <c r="J3103" i="22"/>
  <c r="J3104" i="22"/>
  <c r="J3105" i="22"/>
  <c r="J3106" i="22"/>
  <c r="J3107" i="22"/>
  <c r="J3108" i="22"/>
  <c r="J3109" i="22"/>
  <c r="J3110" i="22"/>
  <c r="J3111" i="22"/>
  <c r="J3112" i="22"/>
  <c r="J3113" i="22"/>
  <c r="J3114" i="22"/>
  <c r="J3115" i="22"/>
  <c r="J3116" i="22"/>
  <c r="J3117" i="22"/>
  <c r="J3118" i="22"/>
  <c r="J3119" i="22"/>
  <c r="J3120" i="22"/>
  <c r="J3121" i="22"/>
  <c r="J3122" i="22"/>
  <c r="J3123" i="22"/>
  <c r="J3124" i="22"/>
  <c r="J3125" i="22"/>
  <c r="J3126" i="22"/>
  <c r="J3127" i="22"/>
  <c r="J3128" i="22"/>
  <c r="J3129" i="22"/>
  <c r="J3130" i="22"/>
  <c r="J3131" i="22"/>
  <c r="J3132" i="22"/>
  <c r="J3133" i="22"/>
  <c r="J3134" i="22"/>
  <c r="J3135" i="22"/>
  <c r="J3136" i="22"/>
  <c r="J3137" i="22"/>
  <c r="J3138" i="22"/>
  <c r="J3139" i="22"/>
  <c r="J3140" i="22"/>
  <c r="J3141" i="22"/>
  <c r="J3142" i="22"/>
  <c r="J3143" i="22"/>
  <c r="J3144" i="22"/>
  <c r="J3145" i="22"/>
  <c r="J3146" i="22"/>
  <c r="J3147" i="22"/>
  <c r="J3148" i="22"/>
  <c r="J3149" i="22"/>
  <c r="J3150" i="22"/>
  <c r="J3151" i="22"/>
  <c r="J3152" i="22"/>
  <c r="J3153" i="22"/>
  <c r="J3154" i="22"/>
  <c r="J3155" i="22"/>
  <c r="J3156" i="22"/>
  <c r="J3157" i="22"/>
  <c r="J3158" i="22"/>
  <c r="J3159" i="22"/>
  <c r="J3160" i="22"/>
  <c r="J3161" i="22"/>
  <c r="J3162" i="22"/>
  <c r="J3163" i="22"/>
  <c r="J3164" i="22"/>
  <c r="J3165" i="22"/>
  <c r="J3166" i="22"/>
  <c r="J3167" i="22"/>
  <c r="J3168" i="22"/>
  <c r="J3169" i="22"/>
  <c r="J3170" i="22"/>
  <c r="J3171" i="22"/>
  <c r="J3172" i="22"/>
  <c r="J3173" i="22"/>
  <c r="J3174" i="22"/>
  <c r="J3175" i="22"/>
  <c r="J3176" i="22"/>
  <c r="J3177" i="22"/>
  <c r="J3178" i="22"/>
  <c r="J3179" i="22"/>
  <c r="J3180" i="22"/>
  <c r="J3181" i="22"/>
  <c r="J3182" i="22"/>
  <c r="J3183" i="22"/>
  <c r="J3184" i="22"/>
  <c r="J3185" i="22"/>
  <c r="J3186" i="22"/>
  <c r="J3187" i="22"/>
  <c r="J3188" i="22"/>
  <c r="J3189" i="22"/>
  <c r="J3190" i="22"/>
  <c r="J3191" i="22"/>
  <c r="J3192" i="22"/>
  <c r="J3193" i="22"/>
  <c r="J3194" i="22"/>
  <c r="J3195" i="22"/>
  <c r="J3196" i="22"/>
  <c r="J3197" i="22"/>
  <c r="J3198" i="22"/>
  <c r="J3199" i="22"/>
  <c r="J3200" i="22"/>
  <c r="J3201" i="22"/>
  <c r="J3202" i="22"/>
  <c r="J3203" i="22"/>
  <c r="J3204" i="22"/>
  <c r="J3205" i="22"/>
  <c r="J3206" i="22"/>
  <c r="J3207" i="22"/>
  <c r="J3208" i="22"/>
  <c r="J3209" i="22"/>
  <c r="J3210" i="22"/>
  <c r="J3211" i="22"/>
  <c r="J3212" i="22"/>
  <c r="J3213" i="22"/>
  <c r="J3214" i="22"/>
  <c r="J3215" i="22"/>
  <c r="J3216" i="22"/>
  <c r="J3217" i="22"/>
  <c r="J3218" i="22"/>
  <c r="J3219" i="22"/>
  <c r="J3220" i="22"/>
  <c r="J3221" i="22"/>
  <c r="J3222" i="22"/>
  <c r="J3223" i="22"/>
  <c r="J3224" i="22"/>
  <c r="J3225" i="22"/>
  <c r="J3226" i="22"/>
  <c r="J3227" i="22"/>
  <c r="J3228" i="22"/>
  <c r="J3229" i="22"/>
  <c r="J3230" i="22"/>
  <c r="J3231" i="22"/>
  <c r="J3232" i="22"/>
  <c r="J3233" i="22"/>
  <c r="J3234" i="22"/>
  <c r="J3235" i="22"/>
  <c r="J3236" i="22"/>
  <c r="J3237" i="22"/>
  <c r="J3238" i="22"/>
  <c r="J3239" i="22"/>
  <c r="J3240" i="22"/>
  <c r="J3241" i="22"/>
  <c r="J3242" i="22"/>
  <c r="J3243" i="22"/>
  <c r="J3244" i="22"/>
  <c r="J3245" i="22"/>
  <c r="J3246" i="22"/>
  <c r="J3247" i="22"/>
  <c r="J3248" i="22"/>
  <c r="J3249" i="22"/>
  <c r="J3250" i="22"/>
  <c r="J3251" i="22"/>
  <c r="J3252" i="22"/>
  <c r="J3253" i="22"/>
  <c r="J3254" i="22"/>
  <c r="J3255" i="22"/>
  <c r="J3256" i="22"/>
  <c r="J3257" i="22"/>
  <c r="J3258" i="22"/>
  <c r="J3259" i="22"/>
  <c r="J3260" i="22"/>
  <c r="J3261" i="22"/>
  <c r="J3262" i="22"/>
  <c r="J3263" i="22"/>
  <c r="J3264" i="22"/>
  <c r="J3265" i="22"/>
  <c r="J3266" i="22"/>
  <c r="J3267" i="22"/>
  <c r="J3268" i="22"/>
  <c r="J3269" i="22"/>
  <c r="J3270" i="22"/>
  <c r="J3271" i="22"/>
  <c r="J3272" i="22"/>
  <c r="J3273" i="22"/>
  <c r="J3274" i="22"/>
  <c r="J3275" i="22"/>
  <c r="J3276" i="22"/>
  <c r="J3277" i="22"/>
  <c r="J3278" i="22"/>
  <c r="J3279" i="22"/>
  <c r="J3280" i="22"/>
  <c r="J3281" i="22"/>
  <c r="J3282" i="22"/>
  <c r="J3283" i="22"/>
  <c r="J3284" i="22"/>
  <c r="J3285" i="22"/>
  <c r="J3286" i="22"/>
  <c r="J3287" i="22"/>
  <c r="J3288" i="22"/>
  <c r="J3289" i="22"/>
  <c r="J3290" i="22"/>
  <c r="J3291" i="22"/>
  <c r="J3292" i="22"/>
  <c r="J3293" i="22"/>
  <c r="J3294" i="22"/>
  <c r="J3295" i="22"/>
  <c r="J3296" i="22"/>
  <c r="J3297" i="22"/>
  <c r="J3298" i="22"/>
  <c r="J3299" i="22"/>
  <c r="J3300" i="22"/>
  <c r="J3301" i="22"/>
  <c r="J3302" i="22"/>
  <c r="J3303" i="22"/>
  <c r="J3304" i="22"/>
  <c r="J3305" i="22"/>
  <c r="J3306" i="22"/>
  <c r="J3307" i="22"/>
  <c r="J3308" i="22"/>
  <c r="J3309" i="22"/>
  <c r="J3310" i="22"/>
  <c r="J3311" i="22"/>
  <c r="J3312" i="22"/>
  <c r="J3313" i="22"/>
  <c r="J3314" i="22"/>
  <c r="J3315" i="22"/>
  <c r="J3316" i="22"/>
  <c r="J3317" i="22"/>
  <c r="J3318" i="22"/>
  <c r="J3319" i="22"/>
  <c r="J3320" i="22"/>
  <c r="J3321" i="22"/>
  <c r="J3322" i="22"/>
  <c r="J3323" i="22"/>
  <c r="J3324" i="22"/>
  <c r="J3325" i="22"/>
  <c r="J3326" i="22"/>
  <c r="J3327" i="22"/>
  <c r="J3328" i="22"/>
  <c r="J3329" i="22"/>
  <c r="J3330" i="22"/>
  <c r="J3331" i="22"/>
  <c r="J3332" i="22"/>
  <c r="J3333" i="22"/>
  <c r="J3334" i="22"/>
  <c r="J3335" i="22"/>
  <c r="J3336" i="22"/>
  <c r="J3337" i="22"/>
  <c r="J3338" i="22"/>
  <c r="J3339" i="22"/>
  <c r="J3340" i="22"/>
  <c r="J3341" i="22"/>
  <c r="J3342" i="22"/>
  <c r="J3343" i="22"/>
  <c r="J3344" i="22"/>
  <c r="J3345" i="22"/>
  <c r="J3346" i="22"/>
  <c r="J3347" i="22"/>
  <c r="J3348" i="22"/>
  <c r="J3349" i="22"/>
  <c r="J3350" i="22"/>
  <c r="J3351" i="22"/>
  <c r="J3352" i="22"/>
  <c r="J3353" i="22"/>
  <c r="J3354" i="22"/>
  <c r="J3355" i="22"/>
  <c r="J3356" i="22"/>
  <c r="J3357" i="22"/>
  <c r="J3358" i="22"/>
  <c r="J3359" i="22"/>
  <c r="J3360" i="22"/>
  <c r="J3361" i="22"/>
  <c r="J3362" i="22"/>
  <c r="J3363" i="22"/>
  <c r="J3364" i="22"/>
  <c r="J3365" i="22"/>
  <c r="J3366" i="22"/>
  <c r="J3367" i="22"/>
  <c r="J3368" i="22"/>
  <c r="J3369" i="22"/>
  <c r="J3370" i="22"/>
  <c r="J3371" i="22"/>
  <c r="J3372" i="22"/>
  <c r="J3373" i="22"/>
  <c r="J3374" i="22"/>
  <c r="J3375" i="22"/>
  <c r="J3376" i="22"/>
  <c r="J3377" i="22"/>
  <c r="J3378" i="22"/>
  <c r="J3379" i="22"/>
  <c r="J3380" i="22"/>
  <c r="J3381" i="22"/>
  <c r="J3382" i="22"/>
  <c r="J3383" i="22"/>
  <c r="J3384" i="22"/>
  <c r="J3385" i="22"/>
  <c r="J3386" i="22"/>
  <c r="J3387" i="22"/>
  <c r="J3388" i="22"/>
  <c r="J3389" i="22"/>
  <c r="J3390" i="22"/>
  <c r="J3391" i="22"/>
  <c r="J3392" i="22"/>
  <c r="J3393" i="22"/>
  <c r="J3394" i="22"/>
  <c r="J3395" i="22"/>
  <c r="J3396" i="22"/>
  <c r="J3397" i="22"/>
  <c r="J3398" i="22"/>
  <c r="J3399" i="22"/>
  <c r="J3400" i="22"/>
  <c r="J3401" i="22"/>
  <c r="J3402" i="22"/>
  <c r="J3403" i="22"/>
  <c r="J3404" i="22"/>
  <c r="J3405" i="22"/>
  <c r="J3406" i="22"/>
  <c r="J3407" i="22"/>
  <c r="J3408" i="22"/>
  <c r="J3409" i="22"/>
  <c r="J3410" i="22"/>
  <c r="J3411" i="22"/>
  <c r="J3412" i="22"/>
  <c r="J3413" i="22"/>
  <c r="J3414" i="22"/>
  <c r="J3415" i="22"/>
  <c r="J3416" i="22"/>
  <c r="J3417" i="22"/>
  <c r="J3418" i="22"/>
  <c r="J3419" i="22"/>
  <c r="J3420" i="22"/>
  <c r="J3421" i="22"/>
  <c r="J3422" i="22"/>
  <c r="J3423" i="22"/>
  <c r="J3424" i="22"/>
  <c r="J3425" i="22"/>
  <c r="J3426" i="22"/>
  <c r="J3427" i="22"/>
  <c r="J3428" i="22"/>
  <c r="J3429" i="22"/>
  <c r="J3430" i="22"/>
  <c r="J3431" i="22"/>
  <c r="J3432" i="22"/>
  <c r="J3433" i="22"/>
  <c r="J3434" i="22"/>
  <c r="J3435" i="22"/>
  <c r="J3436" i="22"/>
  <c r="J3437" i="22"/>
  <c r="J3438" i="22"/>
  <c r="J3439" i="22"/>
  <c r="J3440" i="22"/>
  <c r="J3441" i="22"/>
  <c r="J3442" i="22"/>
  <c r="J3443" i="22"/>
  <c r="J3444" i="22"/>
  <c r="J3445" i="22"/>
  <c r="J3446" i="22"/>
  <c r="J3447" i="22"/>
  <c r="J3448" i="22"/>
  <c r="J3449" i="22"/>
  <c r="J3450" i="22"/>
  <c r="J3451" i="22"/>
  <c r="J3452" i="22"/>
  <c r="J3453" i="22"/>
  <c r="J3454" i="22"/>
  <c r="J3455" i="22"/>
  <c r="J3456" i="22"/>
  <c r="J3457" i="22"/>
  <c r="J3458" i="22"/>
  <c r="J3459" i="22"/>
  <c r="J3460" i="22"/>
  <c r="J3461" i="22"/>
  <c r="J3462" i="22"/>
  <c r="J3463" i="22"/>
  <c r="J3464" i="22"/>
  <c r="J3465" i="22"/>
  <c r="J3466" i="22"/>
  <c r="J3467" i="22"/>
  <c r="J3468" i="22"/>
  <c r="J3469" i="22"/>
  <c r="J3470" i="22"/>
  <c r="J3471" i="22"/>
  <c r="J3472" i="22"/>
  <c r="J3473" i="22"/>
  <c r="J3474" i="22"/>
  <c r="J3475" i="22"/>
  <c r="J3476" i="22"/>
  <c r="J3477" i="22"/>
  <c r="J3478" i="22"/>
  <c r="J3479" i="22"/>
  <c r="J3480" i="22"/>
  <c r="J3481" i="22"/>
  <c r="J3482" i="22"/>
  <c r="J3483" i="22"/>
  <c r="J3484" i="22"/>
  <c r="J3485" i="22"/>
  <c r="J3486" i="22"/>
  <c r="J3487" i="22"/>
  <c r="J3488" i="22"/>
  <c r="J3489" i="22"/>
  <c r="J3490" i="22"/>
  <c r="J3491" i="22"/>
  <c r="J3492" i="22"/>
  <c r="J3493" i="22"/>
  <c r="J3494" i="22"/>
  <c r="J3495" i="22"/>
  <c r="J3496" i="22"/>
  <c r="J3497" i="22"/>
  <c r="J3498" i="22"/>
  <c r="J3499" i="22"/>
  <c r="J3500" i="22"/>
  <c r="J3501" i="22"/>
  <c r="J3502" i="22"/>
  <c r="J3503" i="22"/>
  <c r="J3504" i="22"/>
  <c r="J3505" i="22"/>
  <c r="J3506" i="22"/>
  <c r="J3507" i="22"/>
  <c r="J3508" i="22"/>
  <c r="J3509" i="22"/>
  <c r="J3510" i="22"/>
  <c r="J3511" i="22"/>
  <c r="J3512" i="22"/>
  <c r="J3513" i="22"/>
  <c r="J3514" i="22"/>
  <c r="J3515" i="22"/>
  <c r="J3516" i="22"/>
  <c r="J3517" i="22"/>
  <c r="J3518" i="22"/>
  <c r="J3519" i="22"/>
  <c r="J3520" i="22"/>
  <c r="J3521" i="22"/>
  <c r="J3522" i="22"/>
  <c r="J3523" i="22"/>
  <c r="J3524" i="22"/>
  <c r="J3525" i="22"/>
  <c r="J3526" i="22"/>
  <c r="J3527" i="22"/>
  <c r="J3528" i="22"/>
  <c r="J3529" i="22"/>
  <c r="J3530" i="22"/>
  <c r="J3531" i="22"/>
  <c r="J3532" i="22"/>
  <c r="J3533" i="22"/>
  <c r="J3534" i="22"/>
  <c r="J3535" i="22"/>
  <c r="J3536" i="22"/>
  <c r="J3537" i="22"/>
  <c r="J3538" i="22"/>
  <c r="J3539" i="22"/>
  <c r="J3540" i="22"/>
  <c r="J3541" i="22"/>
  <c r="J3542" i="22"/>
  <c r="J3543" i="22"/>
  <c r="J3544" i="22"/>
  <c r="J3545" i="22"/>
  <c r="J3546" i="22"/>
  <c r="J3547" i="22"/>
  <c r="J3548" i="22"/>
  <c r="J3549" i="22"/>
  <c r="J3550" i="22"/>
  <c r="J3551" i="22"/>
  <c r="J3552" i="22"/>
  <c r="J3553" i="22"/>
  <c r="J3554" i="22"/>
  <c r="J3555" i="22"/>
  <c r="J3556" i="22"/>
  <c r="J3557" i="22"/>
  <c r="J3558" i="22"/>
  <c r="J3559" i="22"/>
  <c r="J3560" i="22"/>
  <c r="J3561" i="22"/>
  <c r="J3562" i="22"/>
  <c r="J3563" i="22"/>
  <c r="J3564" i="22"/>
  <c r="J3565" i="22"/>
  <c r="J3566" i="22"/>
  <c r="J3567" i="22"/>
  <c r="J3568" i="22"/>
  <c r="J3569" i="22"/>
  <c r="J3570" i="22"/>
  <c r="J3571" i="22"/>
  <c r="J3572" i="22"/>
  <c r="J3573" i="22"/>
  <c r="J3574" i="22"/>
  <c r="J3575" i="22"/>
  <c r="J3576" i="22"/>
  <c r="J3577" i="22"/>
  <c r="J3578" i="22"/>
  <c r="J3579" i="22"/>
  <c r="J3580" i="22"/>
  <c r="J3581" i="22"/>
  <c r="J3582" i="22"/>
  <c r="J3583" i="22"/>
  <c r="J3584" i="22"/>
  <c r="J3585" i="22"/>
  <c r="J3586" i="22"/>
  <c r="J3587" i="22"/>
  <c r="J3588" i="22"/>
  <c r="J3589" i="22"/>
  <c r="J3590" i="22"/>
  <c r="J3591" i="22"/>
  <c r="J3592" i="22"/>
  <c r="J3593" i="22"/>
  <c r="J3594" i="22"/>
  <c r="J3595" i="22"/>
  <c r="J3596" i="22"/>
  <c r="J3597" i="22"/>
  <c r="J3598" i="22"/>
  <c r="J3599" i="22"/>
  <c r="J3600" i="22"/>
  <c r="J3601" i="22"/>
  <c r="J3602" i="22"/>
  <c r="J3603" i="22"/>
  <c r="J3604" i="22"/>
  <c r="J3605" i="22"/>
  <c r="J3606" i="22"/>
  <c r="J3607" i="22"/>
  <c r="J3608" i="22"/>
  <c r="J3609" i="22"/>
  <c r="J3610" i="22"/>
  <c r="J3611" i="22"/>
  <c r="J3612" i="22"/>
  <c r="J3613" i="22"/>
  <c r="J3614" i="22"/>
  <c r="J3615" i="22"/>
  <c r="J3616" i="22"/>
  <c r="J3617" i="22"/>
  <c r="J3618" i="22"/>
  <c r="J3619" i="22"/>
  <c r="J3620" i="22"/>
  <c r="J3621" i="22"/>
  <c r="J3622" i="22"/>
  <c r="J3623" i="22"/>
  <c r="J3624" i="22"/>
  <c r="J3625" i="22"/>
  <c r="J3626" i="22"/>
  <c r="J3627" i="22"/>
  <c r="J3628" i="22"/>
  <c r="J3629" i="22"/>
  <c r="J3630" i="22"/>
  <c r="J3631" i="22"/>
  <c r="J3632" i="22"/>
  <c r="J3633" i="22"/>
  <c r="J3634" i="22"/>
  <c r="J3635" i="22"/>
  <c r="J3636" i="22"/>
  <c r="J3637" i="22"/>
  <c r="J3638" i="22"/>
  <c r="J3639" i="22"/>
  <c r="J3640" i="22"/>
  <c r="J3641" i="22"/>
  <c r="J3642" i="22"/>
  <c r="J3643" i="22"/>
  <c r="J3644" i="22"/>
  <c r="J3645" i="22"/>
  <c r="J3646" i="22"/>
  <c r="J3647" i="22"/>
  <c r="J3648" i="22"/>
  <c r="J3649" i="22"/>
  <c r="J3650" i="22"/>
  <c r="J3651" i="22"/>
  <c r="J3652" i="22"/>
  <c r="J3653" i="22"/>
  <c r="J3654" i="22"/>
  <c r="J3655" i="22"/>
  <c r="J3656" i="22"/>
  <c r="J3657" i="22"/>
  <c r="J3658" i="22"/>
  <c r="J3659" i="22"/>
  <c r="J3660" i="22"/>
  <c r="J3661" i="22"/>
  <c r="J3662" i="22"/>
  <c r="J3663" i="22"/>
  <c r="J3664" i="22"/>
  <c r="J3665" i="22"/>
  <c r="J3666" i="22"/>
  <c r="J3667" i="22"/>
  <c r="J3668" i="22"/>
  <c r="J3669" i="22"/>
  <c r="J3670" i="22"/>
  <c r="J3671" i="22"/>
  <c r="J3672" i="22"/>
  <c r="J3673" i="22"/>
  <c r="J3674" i="22"/>
  <c r="J3675" i="22"/>
  <c r="J3676" i="22"/>
  <c r="J3677" i="22"/>
  <c r="J3678" i="22"/>
  <c r="J3679" i="22"/>
  <c r="J3680" i="22"/>
  <c r="J3681" i="22"/>
  <c r="J3682" i="22"/>
  <c r="J3683" i="22"/>
  <c r="J3684" i="22"/>
  <c r="J3685" i="22"/>
  <c r="J3686" i="22"/>
  <c r="J3687" i="22"/>
  <c r="J3688" i="22"/>
  <c r="J3689" i="22"/>
  <c r="J3690" i="22"/>
  <c r="J3691" i="22"/>
  <c r="J3692" i="22"/>
  <c r="J3693" i="22"/>
  <c r="J3694" i="22"/>
  <c r="J3695" i="22"/>
  <c r="J3696" i="22"/>
  <c r="J3697" i="22"/>
  <c r="J3698" i="22"/>
  <c r="J3699" i="22"/>
  <c r="J3700" i="22"/>
  <c r="J3701" i="22"/>
  <c r="J3702" i="22"/>
  <c r="J3703" i="22"/>
  <c r="J3704" i="22"/>
  <c r="J3705" i="22"/>
  <c r="J3706" i="22"/>
  <c r="J3707" i="22"/>
  <c r="J3708" i="22"/>
  <c r="J3709" i="22"/>
  <c r="J3710" i="22"/>
  <c r="J3711" i="22"/>
  <c r="J3712" i="22"/>
  <c r="J3713" i="22"/>
  <c r="J3714" i="22"/>
  <c r="J3715" i="22"/>
  <c r="J3716" i="22"/>
  <c r="J3717" i="22"/>
  <c r="J3718" i="22"/>
  <c r="J3719" i="22"/>
  <c r="J3720" i="22"/>
  <c r="J3721" i="22"/>
  <c r="J3722" i="22"/>
  <c r="J3723" i="22"/>
  <c r="J3724" i="22"/>
  <c r="J3725" i="22"/>
  <c r="J3726" i="22"/>
  <c r="J3727" i="22"/>
  <c r="J3728" i="22"/>
  <c r="J3729" i="22"/>
  <c r="J3730" i="22"/>
  <c r="J3731" i="22"/>
  <c r="J3732" i="22"/>
  <c r="J3733" i="22"/>
  <c r="J3734" i="22"/>
  <c r="J3735" i="22"/>
  <c r="J3736" i="22"/>
  <c r="J3737" i="22"/>
  <c r="J3738" i="22"/>
  <c r="J3739" i="22"/>
  <c r="J3740" i="22"/>
  <c r="J3741" i="22"/>
  <c r="J3742" i="22"/>
  <c r="J3743" i="22"/>
  <c r="J3744" i="22"/>
  <c r="J3745" i="22"/>
  <c r="J3746" i="22"/>
  <c r="J3747" i="22"/>
  <c r="J3748" i="22"/>
  <c r="J3749" i="22"/>
  <c r="J3750" i="22"/>
  <c r="J3751" i="22"/>
  <c r="J3752" i="22"/>
  <c r="J3753" i="22"/>
  <c r="J3754" i="22"/>
  <c r="J3755" i="22"/>
  <c r="J3756" i="22"/>
  <c r="J3757" i="22"/>
  <c r="J3758" i="22"/>
  <c r="J3759" i="22"/>
  <c r="J3760" i="22"/>
  <c r="J3761" i="22"/>
  <c r="J3762" i="22"/>
  <c r="J3763" i="22"/>
  <c r="J3764" i="22"/>
  <c r="J3765" i="22"/>
  <c r="J3766" i="22"/>
  <c r="J3767" i="22"/>
  <c r="J3768" i="22"/>
  <c r="J3769" i="22"/>
  <c r="J3770" i="22"/>
  <c r="J3771" i="22"/>
  <c r="J3772" i="22"/>
  <c r="J3773" i="22"/>
  <c r="J3774" i="22"/>
  <c r="J3775" i="22"/>
  <c r="J3776" i="22"/>
  <c r="J3777" i="22"/>
  <c r="J3778" i="22"/>
  <c r="J3779" i="22"/>
  <c r="J3780" i="22"/>
  <c r="J3781" i="22"/>
  <c r="J3782" i="22"/>
  <c r="J3783" i="22"/>
  <c r="J3784" i="22"/>
  <c r="J3785" i="22"/>
  <c r="J3786" i="22"/>
  <c r="J3787" i="22"/>
  <c r="J3788" i="22"/>
  <c r="J3789" i="22"/>
  <c r="J3790" i="22"/>
  <c r="J3791" i="22"/>
  <c r="J3792" i="22"/>
  <c r="J3793" i="22"/>
  <c r="J3794" i="22"/>
  <c r="J3795" i="22"/>
  <c r="J3796" i="22"/>
  <c r="J3797" i="22"/>
  <c r="J3798" i="22"/>
  <c r="J3799" i="22"/>
  <c r="J3800" i="22"/>
  <c r="J3801" i="22"/>
  <c r="J3802" i="22"/>
  <c r="J3803" i="22"/>
  <c r="J3804" i="22"/>
  <c r="J3805" i="22"/>
  <c r="J3806" i="22"/>
  <c r="J3807" i="22"/>
  <c r="J3808" i="22"/>
  <c r="J3809" i="22"/>
  <c r="J3810" i="22"/>
  <c r="J3811" i="22"/>
  <c r="J3812" i="22"/>
  <c r="J3813" i="22"/>
  <c r="J3814" i="22"/>
  <c r="J3815" i="22"/>
  <c r="J3816" i="22"/>
  <c r="J3817" i="22"/>
  <c r="J3818" i="22"/>
  <c r="J3819" i="22"/>
  <c r="J3820" i="22"/>
  <c r="J3821" i="22"/>
  <c r="J3822" i="22"/>
  <c r="J3823" i="22"/>
  <c r="J3824" i="22"/>
  <c r="J3825" i="22"/>
  <c r="J3826" i="22"/>
  <c r="J3827" i="22"/>
  <c r="J3828" i="22"/>
  <c r="J3829" i="22"/>
  <c r="J3830" i="22"/>
  <c r="J3831" i="22"/>
  <c r="J3832" i="22"/>
  <c r="J3833" i="22"/>
  <c r="J3834" i="22"/>
  <c r="J3835" i="22"/>
  <c r="J3836" i="22"/>
  <c r="J3837" i="22"/>
  <c r="J3838" i="22"/>
  <c r="J3839" i="22"/>
  <c r="J3840" i="22"/>
  <c r="J3841" i="22"/>
  <c r="J3842" i="22"/>
  <c r="J3843" i="22"/>
  <c r="J3844" i="22"/>
  <c r="J3845" i="22"/>
  <c r="J3846" i="22"/>
  <c r="J3847" i="22"/>
  <c r="J3848" i="22"/>
  <c r="J3849" i="22"/>
  <c r="J3850" i="22"/>
  <c r="J3851" i="22"/>
  <c r="J3852" i="22"/>
  <c r="J3853" i="22"/>
  <c r="J3854" i="22"/>
  <c r="J3855" i="22"/>
  <c r="J3856" i="22"/>
  <c r="J3857" i="22"/>
  <c r="J3858" i="22"/>
  <c r="J3859" i="22"/>
  <c r="J3860" i="22"/>
  <c r="J3861" i="22"/>
  <c r="J3862" i="22"/>
  <c r="J3863" i="22"/>
  <c r="J3864" i="22"/>
  <c r="J3865" i="22"/>
  <c r="J3866" i="22"/>
  <c r="J3867" i="22"/>
  <c r="J3868" i="22"/>
  <c r="J3869" i="22"/>
  <c r="J3870" i="22"/>
  <c r="J3871" i="22"/>
  <c r="J3872" i="22"/>
  <c r="J3873" i="22"/>
  <c r="J3874" i="22"/>
  <c r="J3875" i="22"/>
  <c r="J3876" i="22"/>
  <c r="J3877" i="22"/>
  <c r="J3878" i="22"/>
  <c r="J3879" i="22"/>
  <c r="J3880" i="22"/>
  <c r="J3881" i="22"/>
  <c r="J3882" i="22"/>
  <c r="J3883" i="22"/>
  <c r="J3884" i="22"/>
  <c r="J3885" i="22"/>
  <c r="J3886" i="22"/>
  <c r="J3887" i="22"/>
  <c r="J3888" i="22"/>
  <c r="J3889" i="22"/>
  <c r="J3890" i="22"/>
  <c r="J3891" i="22"/>
  <c r="J3892" i="22"/>
  <c r="J3893" i="22"/>
  <c r="J3894" i="22"/>
  <c r="J3895" i="22"/>
  <c r="J3896" i="22"/>
  <c r="J3897" i="22"/>
  <c r="J3898" i="22"/>
  <c r="J3899" i="22"/>
  <c r="J3900" i="22"/>
  <c r="J3901" i="22"/>
  <c r="J3902" i="22"/>
  <c r="J3903" i="22"/>
  <c r="J3904" i="22"/>
  <c r="J3905" i="22"/>
  <c r="J3906" i="22"/>
  <c r="J3907" i="22"/>
  <c r="J3908" i="22"/>
  <c r="J3909" i="22"/>
  <c r="J3910" i="22"/>
  <c r="J3911" i="22"/>
  <c r="J3912" i="22"/>
  <c r="J3913" i="22"/>
  <c r="J3914" i="22"/>
  <c r="J3915" i="22"/>
  <c r="J3916" i="22"/>
  <c r="J3917" i="22"/>
  <c r="J3918" i="22"/>
  <c r="J3919" i="22"/>
  <c r="J3920" i="22"/>
  <c r="J3921" i="22"/>
  <c r="J3922" i="22"/>
  <c r="J3923" i="22"/>
  <c r="J3924" i="22"/>
  <c r="J3925" i="22"/>
  <c r="J3926" i="22"/>
  <c r="J3927" i="22"/>
  <c r="J3928" i="22"/>
  <c r="J3929" i="22"/>
  <c r="J3930" i="22"/>
  <c r="J3931" i="22"/>
  <c r="J3932" i="22"/>
  <c r="J3933" i="22"/>
  <c r="J3934" i="22"/>
  <c r="J3935" i="22"/>
  <c r="J3936" i="22"/>
  <c r="J3937" i="22"/>
  <c r="J3938" i="22"/>
  <c r="J3939" i="22"/>
  <c r="J3940" i="22"/>
  <c r="J3941" i="22"/>
  <c r="J3942" i="22"/>
  <c r="J3943" i="22"/>
  <c r="J3944" i="22"/>
  <c r="J3945" i="22"/>
  <c r="J3946" i="22"/>
  <c r="J3947" i="22"/>
  <c r="J3948" i="22"/>
  <c r="J3949" i="22"/>
  <c r="J3950" i="22"/>
  <c r="J3951" i="22"/>
  <c r="J3952" i="22"/>
  <c r="J3953" i="22"/>
  <c r="J3954" i="22"/>
  <c r="J3955" i="22"/>
  <c r="J3956" i="22"/>
  <c r="J3957" i="22"/>
  <c r="J3958" i="22"/>
  <c r="J3959" i="22"/>
  <c r="J3960" i="22"/>
  <c r="J3961" i="22"/>
  <c r="J3962" i="22"/>
  <c r="J3963" i="22"/>
  <c r="J3964" i="22"/>
  <c r="J3965" i="22"/>
  <c r="J3966" i="22"/>
  <c r="J3967" i="22"/>
  <c r="J3968" i="22"/>
  <c r="J3969" i="22"/>
  <c r="J3970" i="22"/>
  <c r="J3971" i="22"/>
  <c r="J3972" i="22"/>
  <c r="J3973" i="22"/>
  <c r="J3974" i="22"/>
  <c r="J3975" i="22"/>
  <c r="J3976" i="22"/>
  <c r="J3977" i="22"/>
  <c r="J3978" i="22"/>
  <c r="J3979" i="22"/>
  <c r="J3980" i="22"/>
  <c r="J3981" i="22"/>
  <c r="J3982" i="22"/>
  <c r="J3983" i="22"/>
  <c r="J3984" i="22"/>
  <c r="J3985" i="22"/>
  <c r="J3986" i="22"/>
  <c r="J3987" i="22"/>
  <c r="J3988" i="22"/>
  <c r="J3989" i="22"/>
  <c r="J3990" i="22"/>
  <c r="J3991" i="22"/>
  <c r="J3992" i="22"/>
  <c r="J3993" i="22"/>
  <c r="J3994" i="22"/>
  <c r="J3995" i="22"/>
  <c r="J3996" i="22"/>
  <c r="J3997" i="22"/>
  <c r="J3998" i="22"/>
  <c r="J3999" i="22"/>
  <c r="J4000" i="22"/>
  <c r="J4001" i="22"/>
  <c r="J4002" i="22"/>
  <c r="J4003" i="22"/>
  <c r="J4004" i="22"/>
  <c r="J4005" i="22"/>
  <c r="J4006" i="22"/>
  <c r="J4007" i="22"/>
  <c r="J4008" i="22"/>
  <c r="J4009" i="22"/>
  <c r="J4010" i="22"/>
  <c r="J4011" i="22"/>
  <c r="J4012" i="22"/>
  <c r="J4013" i="22"/>
  <c r="J4014" i="22"/>
  <c r="J4015" i="22"/>
  <c r="J4016" i="22"/>
  <c r="J4017" i="22"/>
  <c r="J4018" i="22"/>
  <c r="J4019" i="22"/>
  <c r="J4020" i="22"/>
  <c r="J4021" i="22"/>
  <c r="J4022" i="22"/>
  <c r="J4023" i="22"/>
  <c r="J4024" i="22"/>
  <c r="J4025" i="22"/>
  <c r="J4026" i="22"/>
  <c r="J4027" i="22"/>
  <c r="J4028" i="22"/>
  <c r="J4029" i="22"/>
  <c r="J4030" i="22"/>
  <c r="J4031" i="22"/>
  <c r="J4032" i="22"/>
  <c r="J4033" i="22"/>
  <c r="J4034" i="22"/>
  <c r="J4035" i="22"/>
  <c r="J4036" i="22"/>
  <c r="J4037" i="22"/>
  <c r="J4038" i="22"/>
  <c r="J4039" i="22"/>
  <c r="J4040" i="22"/>
  <c r="J4041" i="22"/>
  <c r="J4042" i="22"/>
  <c r="J4043" i="22"/>
  <c r="J4044" i="22"/>
  <c r="J4045" i="22"/>
  <c r="J4046" i="22"/>
  <c r="J4047" i="22"/>
  <c r="J4048" i="22"/>
  <c r="J4049" i="22"/>
  <c r="J4050" i="22"/>
  <c r="J4051" i="22"/>
  <c r="J4052" i="22"/>
  <c r="J4053" i="22"/>
  <c r="J4054" i="22"/>
  <c r="J4055" i="22"/>
  <c r="J4056" i="22"/>
  <c r="J4057" i="22"/>
  <c r="J4058" i="22"/>
  <c r="J4059" i="22"/>
  <c r="J4060" i="22"/>
  <c r="J4061" i="22"/>
  <c r="J4062" i="22"/>
  <c r="J4063" i="22"/>
  <c r="J4064" i="22"/>
  <c r="J4065" i="22"/>
  <c r="J4066" i="22"/>
  <c r="J4067" i="22"/>
  <c r="J4068" i="22"/>
  <c r="J4069" i="22"/>
  <c r="J4070" i="22"/>
  <c r="J4071" i="22"/>
  <c r="J4072" i="22"/>
  <c r="J4073" i="22"/>
  <c r="J4074" i="22"/>
  <c r="J4075" i="22"/>
  <c r="J4076" i="22"/>
  <c r="J4077" i="22"/>
  <c r="J4078" i="22"/>
  <c r="J4079" i="22"/>
  <c r="J4080" i="22"/>
  <c r="J4081" i="22"/>
  <c r="J4082" i="22"/>
  <c r="J4083" i="22"/>
  <c r="J4084" i="22"/>
  <c r="J4085" i="22"/>
  <c r="J4086" i="22"/>
  <c r="J4087" i="22"/>
  <c r="J4088" i="22"/>
  <c r="J4089" i="22"/>
  <c r="J4090" i="22"/>
  <c r="J4091" i="22"/>
  <c r="J4092" i="22"/>
  <c r="J4093" i="22"/>
  <c r="J4094" i="22"/>
  <c r="J4095" i="22"/>
  <c r="J4096" i="22"/>
  <c r="J4097" i="22"/>
  <c r="J4098" i="22"/>
  <c r="J4099" i="22"/>
  <c r="J4100" i="22"/>
  <c r="J4101" i="22"/>
  <c r="J4102" i="22"/>
  <c r="J4103" i="22"/>
  <c r="J4104" i="22"/>
  <c r="J4105" i="22"/>
  <c r="J4106" i="22"/>
  <c r="J4107" i="22"/>
  <c r="J4108" i="22"/>
  <c r="J4109" i="22"/>
  <c r="J4110" i="22"/>
  <c r="J4111" i="22"/>
  <c r="J4112" i="22"/>
  <c r="J4113" i="22"/>
  <c r="J4114" i="22"/>
  <c r="J4115" i="22"/>
  <c r="J4116" i="22"/>
  <c r="J4117" i="22"/>
  <c r="J4118" i="22"/>
  <c r="J4119" i="22"/>
  <c r="J4120" i="22"/>
  <c r="J4121" i="22"/>
  <c r="J4122" i="22"/>
  <c r="J4123" i="22"/>
  <c r="J4124" i="22"/>
  <c r="J4125" i="22"/>
  <c r="J4126" i="22"/>
  <c r="J4127" i="22"/>
  <c r="J4128" i="22"/>
  <c r="J4129" i="22"/>
  <c r="J4130" i="22"/>
  <c r="J4131" i="22"/>
  <c r="J4132" i="22"/>
  <c r="J4133" i="22"/>
  <c r="J4134" i="22"/>
  <c r="J4135" i="22"/>
  <c r="J4136" i="22"/>
  <c r="J4137" i="22"/>
  <c r="J4138" i="22"/>
  <c r="J4139" i="22"/>
  <c r="J4140" i="22"/>
  <c r="J4141" i="22"/>
  <c r="J4142" i="22"/>
  <c r="J4143" i="22"/>
  <c r="J4144" i="22"/>
  <c r="J4145" i="22"/>
  <c r="J4146" i="22"/>
  <c r="J4147" i="22"/>
  <c r="J4148" i="22"/>
  <c r="J4149" i="22"/>
  <c r="J4150" i="22"/>
  <c r="J4151" i="22"/>
  <c r="J4152" i="22"/>
  <c r="J4153" i="22"/>
  <c r="J4154" i="22"/>
  <c r="J4155" i="22"/>
  <c r="J4156" i="22"/>
  <c r="J4157" i="22"/>
  <c r="J4158" i="22"/>
  <c r="J4159" i="22"/>
  <c r="J4160" i="22"/>
  <c r="J4161" i="22"/>
  <c r="J4162" i="22"/>
  <c r="J4163" i="22"/>
  <c r="J4164" i="22"/>
  <c r="J4165" i="22"/>
  <c r="J4166" i="22"/>
  <c r="J4167" i="22"/>
  <c r="J4168" i="22"/>
  <c r="J4169" i="22"/>
  <c r="J4170" i="22"/>
  <c r="J4171" i="22"/>
  <c r="J4172" i="22"/>
  <c r="J4173" i="22"/>
  <c r="J4174" i="22"/>
  <c r="J4175" i="22"/>
  <c r="J4176" i="22"/>
  <c r="J4177" i="22"/>
  <c r="J4178" i="22"/>
  <c r="J4179" i="22"/>
  <c r="J4180" i="22"/>
  <c r="J4181" i="22"/>
  <c r="J4182" i="22"/>
  <c r="J4183" i="22"/>
  <c r="J4184" i="22"/>
  <c r="J4185" i="22"/>
  <c r="J4186" i="22"/>
  <c r="J4187" i="22"/>
  <c r="J4188" i="22"/>
  <c r="J4189" i="22"/>
  <c r="J4190" i="22"/>
  <c r="J4191" i="22"/>
  <c r="J4192" i="22"/>
  <c r="J4193" i="22"/>
  <c r="J4194" i="22"/>
  <c r="J4195" i="22"/>
  <c r="J4196" i="22"/>
  <c r="J4197" i="22"/>
  <c r="J4198" i="22"/>
  <c r="J4199" i="22"/>
  <c r="J4200" i="22"/>
  <c r="J4201" i="22"/>
  <c r="J4202" i="22"/>
  <c r="J4203" i="22"/>
  <c r="J4204" i="22"/>
  <c r="J4205" i="22"/>
  <c r="J4206" i="22"/>
  <c r="J4207" i="22"/>
  <c r="J4208" i="22"/>
  <c r="J4209" i="22"/>
  <c r="J4210" i="22"/>
  <c r="J4211" i="22"/>
  <c r="J4212" i="22"/>
  <c r="J4213" i="22"/>
  <c r="J4214" i="22"/>
  <c r="J4215" i="22"/>
  <c r="J4216" i="22"/>
  <c r="J4217" i="22"/>
  <c r="J4218" i="22"/>
  <c r="J4219" i="22"/>
  <c r="J4220" i="22"/>
  <c r="J4221" i="22"/>
  <c r="J4222" i="22"/>
  <c r="J4223" i="22"/>
  <c r="J4224" i="22"/>
  <c r="J4225" i="22"/>
  <c r="J4226" i="22"/>
  <c r="J4227" i="22"/>
  <c r="J4228" i="22"/>
  <c r="J4229" i="22"/>
  <c r="J4230" i="22"/>
  <c r="J4231" i="22"/>
  <c r="J4232" i="22"/>
  <c r="J4233" i="22"/>
  <c r="J4234" i="22"/>
  <c r="J4235" i="22"/>
  <c r="J4236" i="22"/>
  <c r="J4237" i="22"/>
  <c r="J4238" i="22"/>
  <c r="J4239" i="22"/>
  <c r="J4240" i="22"/>
  <c r="J4241" i="22"/>
  <c r="J4242" i="22"/>
  <c r="J4243" i="22"/>
  <c r="J4244" i="22"/>
  <c r="J4245" i="22"/>
  <c r="J4246" i="22"/>
  <c r="J4247" i="22"/>
  <c r="J4248" i="22"/>
  <c r="J4249" i="22"/>
  <c r="J4250" i="22"/>
  <c r="J4251" i="22"/>
  <c r="J4252" i="22"/>
  <c r="J4253" i="22"/>
  <c r="J4254" i="22"/>
  <c r="J4255" i="22"/>
  <c r="J4256" i="22"/>
  <c r="J4257" i="22"/>
  <c r="J4258" i="22"/>
  <c r="J4259" i="22"/>
  <c r="J4260" i="22"/>
  <c r="J4261" i="22"/>
  <c r="J4262" i="22"/>
  <c r="J4263" i="22"/>
  <c r="J4264" i="22"/>
  <c r="J4265" i="22"/>
  <c r="J4266" i="22"/>
  <c r="J4267" i="22"/>
  <c r="J4268" i="22"/>
  <c r="J4269" i="22"/>
  <c r="J4270" i="22"/>
  <c r="J4271" i="22"/>
  <c r="J4272" i="22"/>
  <c r="J4273" i="22"/>
  <c r="J4274" i="22"/>
  <c r="J4275" i="22"/>
  <c r="J4276" i="22"/>
  <c r="J4277" i="22"/>
  <c r="J4278" i="22"/>
  <c r="J4279" i="22"/>
  <c r="J4280" i="22"/>
  <c r="J4281" i="22"/>
  <c r="J4282" i="22"/>
  <c r="J4283" i="22"/>
  <c r="J4284" i="22"/>
  <c r="J4285" i="22"/>
  <c r="J4286" i="22"/>
  <c r="J4287" i="22"/>
  <c r="J4288" i="22"/>
  <c r="J4289" i="22"/>
  <c r="J4290" i="22"/>
  <c r="J4291" i="22"/>
  <c r="J4292" i="22"/>
  <c r="J4293" i="22"/>
  <c r="J4294" i="22"/>
  <c r="J4295" i="22"/>
  <c r="J4296" i="22"/>
  <c r="J4297" i="22"/>
  <c r="J4298" i="22"/>
  <c r="J4299" i="22"/>
  <c r="J4300" i="22"/>
  <c r="J4301" i="22"/>
  <c r="J4302" i="22"/>
  <c r="J4303" i="22"/>
  <c r="J4304" i="22"/>
  <c r="J4305" i="22"/>
  <c r="J4306" i="22"/>
  <c r="J4307" i="22"/>
  <c r="J4308" i="22"/>
  <c r="J4309" i="22"/>
  <c r="J4310" i="22"/>
  <c r="J4311" i="22"/>
  <c r="J4312" i="22"/>
  <c r="J4313" i="22"/>
  <c r="J4314" i="22"/>
  <c r="J4315" i="22"/>
  <c r="J4316" i="22"/>
  <c r="J4317" i="22"/>
  <c r="J4318" i="22"/>
  <c r="J4319" i="22"/>
  <c r="J4320" i="22"/>
  <c r="J4321" i="22"/>
  <c r="J4322" i="22"/>
  <c r="J4323" i="22"/>
  <c r="J4324" i="22"/>
  <c r="J4325" i="22"/>
  <c r="J4326" i="22"/>
  <c r="J4327" i="22"/>
  <c r="J4328" i="22"/>
  <c r="J4329" i="22"/>
  <c r="J4330" i="22"/>
  <c r="J4331" i="22"/>
  <c r="J4332" i="22"/>
  <c r="J4333" i="22"/>
  <c r="J4334" i="22"/>
  <c r="J4335" i="22"/>
  <c r="J4336" i="22"/>
  <c r="J4337" i="22"/>
  <c r="J4338" i="22"/>
  <c r="J4339" i="22"/>
  <c r="J4340" i="22"/>
  <c r="J4341" i="22"/>
  <c r="J4342" i="22"/>
  <c r="J4343" i="22"/>
  <c r="J4344" i="22"/>
  <c r="J4345" i="22"/>
  <c r="J4346" i="22"/>
  <c r="J4347" i="22"/>
  <c r="J4348" i="22"/>
  <c r="J4349" i="22"/>
  <c r="J4350" i="22"/>
  <c r="J4351" i="22"/>
  <c r="J4352" i="22"/>
  <c r="J4353" i="22"/>
  <c r="J4354" i="22"/>
  <c r="J4355" i="22"/>
  <c r="J4356" i="22"/>
  <c r="J4357" i="22"/>
  <c r="J4358" i="22"/>
  <c r="J4359" i="22"/>
  <c r="J4360" i="22"/>
  <c r="J4361" i="22"/>
  <c r="J4362" i="22"/>
  <c r="J4363" i="22"/>
  <c r="J4364" i="22"/>
  <c r="J4365" i="22"/>
  <c r="J4366" i="22"/>
  <c r="J4367" i="22"/>
  <c r="J4368" i="22"/>
  <c r="J4369" i="22"/>
  <c r="J4370" i="22"/>
  <c r="J4371" i="22"/>
  <c r="J4372" i="22"/>
  <c r="J4373" i="22"/>
  <c r="J4374" i="22"/>
  <c r="J4375" i="22"/>
  <c r="J4376" i="22"/>
  <c r="J4377" i="22"/>
  <c r="J4378" i="22"/>
  <c r="J4379" i="22"/>
  <c r="J4380" i="22"/>
  <c r="J4381" i="22"/>
  <c r="J4382" i="22"/>
  <c r="J4383" i="22"/>
  <c r="J4384" i="22"/>
  <c r="J4385" i="22"/>
  <c r="J4386" i="22"/>
  <c r="J4387" i="22"/>
  <c r="J4388" i="22"/>
  <c r="J4389" i="22"/>
  <c r="J4390" i="22"/>
  <c r="J4391" i="22"/>
  <c r="J4392" i="22"/>
  <c r="J4393" i="22"/>
  <c r="J4394" i="22"/>
  <c r="J4395" i="22"/>
  <c r="J4396" i="22"/>
  <c r="J4397" i="22"/>
  <c r="J4398" i="22"/>
  <c r="J4399" i="22"/>
  <c r="J4400" i="22"/>
  <c r="J4401" i="22"/>
  <c r="J4402" i="22"/>
  <c r="J4403" i="22"/>
  <c r="J4404" i="22"/>
  <c r="J4405" i="22"/>
  <c r="J4406" i="22"/>
  <c r="J4407" i="22"/>
  <c r="J4408" i="22"/>
  <c r="J4409" i="22"/>
  <c r="J4410" i="22"/>
  <c r="J4411" i="22"/>
  <c r="J4412" i="22"/>
  <c r="J4413" i="22"/>
  <c r="J4414" i="22"/>
  <c r="J4415" i="22"/>
  <c r="J4416" i="22"/>
  <c r="J4417" i="22"/>
  <c r="J4418" i="22"/>
  <c r="J4419" i="22"/>
  <c r="J4420" i="22"/>
  <c r="J4421" i="22"/>
  <c r="J4422" i="22"/>
  <c r="J4423" i="22"/>
  <c r="J4424" i="22"/>
  <c r="J4425" i="22"/>
  <c r="J4426" i="22"/>
  <c r="J4427" i="22"/>
  <c r="J4428" i="22"/>
  <c r="J4429" i="22"/>
  <c r="J4430" i="22"/>
  <c r="J4431" i="22"/>
  <c r="J4432" i="22"/>
  <c r="J4433" i="22"/>
  <c r="J4434" i="22"/>
  <c r="J4435" i="22"/>
  <c r="J4436" i="22"/>
  <c r="J4437" i="22"/>
  <c r="J4438" i="22"/>
  <c r="J4439" i="22"/>
  <c r="J4440" i="22"/>
  <c r="J4441" i="22"/>
  <c r="J4442" i="22"/>
  <c r="J4443" i="22"/>
  <c r="J4444" i="22"/>
  <c r="J4445" i="22"/>
  <c r="J4446" i="22"/>
  <c r="J4447" i="22"/>
  <c r="J4448" i="22"/>
  <c r="J4449" i="22"/>
  <c r="J4450" i="22"/>
  <c r="J4451" i="22"/>
  <c r="J4452" i="22"/>
  <c r="J4453" i="22"/>
  <c r="J4454" i="22"/>
  <c r="J4455" i="22"/>
  <c r="J4456" i="22"/>
  <c r="J4457" i="22"/>
  <c r="J4458" i="22"/>
  <c r="J4459" i="22"/>
  <c r="J4460" i="22"/>
  <c r="J4461" i="22"/>
  <c r="J4462" i="22"/>
  <c r="J4463" i="22"/>
  <c r="J4464" i="22"/>
  <c r="J4465" i="22"/>
  <c r="J4466" i="22"/>
  <c r="J4467" i="22"/>
  <c r="J4468" i="22"/>
  <c r="J4469" i="22"/>
  <c r="J4470" i="22"/>
  <c r="J4471" i="22"/>
  <c r="J4472" i="22"/>
  <c r="J4473" i="22"/>
  <c r="J4474" i="22"/>
  <c r="J4475" i="22"/>
  <c r="J4476" i="22"/>
  <c r="J4477" i="22"/>
  <c r="J4478" i="22"/>
  <c r="J4479" i="22"/>
  <c r="J4480" i="22"/>
  <c r="J4481" i="22"/>
  <c r="J4482" i="22"/>
  <c r="J4483" i="22"/>
  <c r="J4484" i="22"/>
  <c r="J4485" i="22"/>
  <c r="J4486" i="22"/>
  <c r="J4487" i="22"/>
  <c r="J4488" i="22"/>
  <c r="J4489" i="22"/>
  <c r="J4490" i="22"/>
  <c r="J4491" i="22"/>
  <c r="J4492" i="22"/>
  <c r="J4493" i="22"/>
  <c r="J4494" i="22"/>
  <c r="J4495" i="22"/>
  <c r="J4496" i="22"/>
  <c r="J4497" i="22"/>
  <c r="J4498" i="22"/>
  <c r="J4499" i="22"/>
  <c r="J4500" i="22"/>
  <c r="J4501" i="22"/>
  <c r="J4502" i="22"/>
  <c r="J4503" i="22"/>
  <c r="J4504" i="22"/>
  <c r="J4505" i="22"/>
  <c r="J4506" i="22"/>
  <c r="J4507" i="22"/>
  <c r="J4508" i="22"/>
  <c r="J4509" i="22"/>
  <c r="J4510" i="22"/>
  <c r="J4511" i="22"/>
  <c r="J4512" i="22"/>
  <c r="J4513" i="22"/>
  <c r="J4514" i="22"/>
  <c r="J4515" i="22"/>
  <c r="J4516" i="22"/>
  <c r="J4517" i="22"/>
  <c r="J4518" i="22"/>
  <c r="J4519" i="22"/>
  <c r="J4520" i="22"/>
  <c r="J4521" i="22"/>
  <c r="J4522" i="22"/>
  <c r="J4523" i="22"/>
  <c r="J4524" i="22"/>
  <c r="J4525" i="22"/>
  <c r="J4526" i="22"/>
  <c r="J4527" i="22"/>
  <c r="J4528" i="22"/>
  <c r="J4529" i="22"/>
  <c r="J4530" i="22"/>
  <c r="J4531" i="22"/>
  <c r="J4532" i="22"/>
  <c r="J4533" i="22"/>
  <c r="J4534" i="22"/>
  <c r="J4535" i="22"/>
  <c r="J4536" i="22"/>
  <c r="J4537" i="22"/>
  <c r="J4538" i="22"/>
  <c r="J4539" i="22"/>
  <c r="J4540" i="22"/>
  <c r="J4541" i="22"/>
  <c r="J4542" i="22"/>
  <c r="J4543" i="22"/>
  <c r="J4544" i="22"/>
  <c r="J4545" i="22"/>
  <c r="J4546" i="22"/>
  <c r="J4547" i="22"/>
  <c r="J4548" i="22"/>
  <c r="J4549" i="22"/>
  <c r="J4550" i="22"/>
  <c r="J4551" i="22"/>
  <c r="J4552" i="22"/>
  <c r="J4553" i="22"/>
  <c r="J4554" i="22"/>
  <c r="J4555" i="22"/>
  <c r="J4556" i="22"/>
  <c r="J4557" i="22"/>
  <c r="J4558" i="22"/>
  <c r="J4559" i="22"/>
  <c r="J4560" i="22"/>
  <c r="J4561" i="22"/>
  <c r="J4562" i="22"/>
  <c r="J4563" i="22"/>
  <c r="J4564" i="22"/>
  <c r="J4565" i="22"/>
  <c r="J4566" i="22"/>
  <c r="J4567" i="22"/>
  <c r="J4568" i="22"/>
  <c r="J4569" i="22"/>
  <c r="J4570" i="22"/>
  <c r="J4571" i="22"/>
  <c r="J4572" i="22"/>
  <c r="J4573" i="22"/>
  <c r="J4574" i="22"/>
  <c r="J4575" i="22"/>
  <c r="J4576" i="22"/>
  <c r="J4577" i="22"/>
  <c r="J4578" i="22"/>
  <c r="J4579" i="22"/>
  <c r="J4580" i="22"/>
  <c r="J4581" i="22"/>
  <c r="J4582" i="22"/>
  <c r="J4583" i="22"/>
  <c r="J4584" i="22"/>
  <c r="J4585" i="22"/>
  <c r="J4586" i="22"/>
  <c r="J4587" i="22"/>
  <c r="J4588" i="22"/>
  <c r="J4589" i="22"/>
  <c r="J4590" i="22"/>
  <c r="J4591" i="22"/>
  <c r="J4592" i="22"/>
  <c r="J4593" i="22"/>
  <c r="J4594" i="22"/>
  <c r="J4595" i="22"/>
  <c r="J4596" i="22"/>
  <c r="J4597" i="22"/>
  <c r="J4598" i="22"/>
  <c r="J4599" i="22"/>
  <c r="J4600" i="22"/>
  <c r="J4601" i="22"/>
  <c r="J4602" i="22"/>
  <c r="J4603" i="22"/>
  <c r="J4604" i="22"/>
  <c r="J4605" i="22"/>
  <c r="J4606" i="22"/>
  <c r="J4607" i="22"/>
  <c r="J4608" i="22"/>
  <c r="J4609" i="22"/>
  <c r="J4610" i="22"/>
  <c r="J4611" i="22"/>
  <c r="J4612" i="22"/>
  <c r="J4613" i="22"/>
  <c r="J4614" i="22"/>
  <c r="J4615" i="22"/>
  <c r="J4616" i="22"/>
  <c r="J4617" i="22"/>
  <c r="J4618" i="22"/>
  <c r="J4619" i="22"/>
  <c r="J4620" i="22"/>
  <c r="J4621" i="22"/>
  <c r="J4622" i="22"/>
  <c r="J4623" i="22"/>
  <c r="J4624" i="22"/>
  <c r="J4625" i="22"/>
  <c r="J4626" i="22"/>
  <c r="J4627" i="22"/>
  <c r="J4628" i="22"/>
  <c r="J4629" i="22"/>
  <c r="J4630" i="22"/>
  <c r="J4631" i="22"/>
  <c r="J4632" i="22"/>
  <c r="J4633" i="22"/>
  <c r="J4634" i="22"/>
  <c r="J4635" i="22"/>
  <c r="J4636" i="22"/>
  <c r="J4637" i="22"/>
  <c r="J4638" i="22"/>
  <c r="J4639" i="22"/>
  <c r="J4640" i="22"/>
  <c r="J4641" i="22"/>
  <c r="J4642" i="22"/>
  <c r="J4643" i="22"/>
  <c r="J4644" i="22"/>
  <c r="J4645" i="22"/>
  <c r="J4646" i="22"/>
  <c r="J4647" i="22"/>
  <c r="J4648" i="22"/>
  <c r="J4649" i="22"/>
  <c r="J4650" i="22"/>
  <c r="J4651" i="22"/>
  <c r="J4652" i="22"/>
  <c r="J4653" i="22"/>
  <c r="J4654" i="22"/>
  <c r="J4655" i="22"/>
  <c r="J4656" i="22"/>
  <c r="J4657" i="22"/>
  <c r="J4658" i="22"/>
  <c r="J4659" i="22"/>
  <c r="J4660" i="22"/>
  <c r="J4661" i="22"/>
  <c r="J4662" i="22"/>
  <c r="J4663" i="22"/>
  <c r="J4664" i="22"/>
  <c r="J4665" i="22"/>
  <c r="J4666" i="22"/>
  <c r="J4667" i="22"/>
  <c r="J4668" i="22"/>
  <c r="J4669" i="22"/>
  <c r="J4670" i="22"/>
  <c r="J4671" i="22"/>
  <c r="J4672" i="22"/>
  <c r="J4673" i="22"/>
  <c r="J4674" i="22"/>
  <c r="J4675" i="22"/>
  <c r="J4676" i="22"/>
  <c r="J4677" i="22"/>
  <c r="J4678" i="22"/>
  <c r="J4679" i="22"/>
  <c r="J4680" i="22"/>
  <c r="J4681" i="22"/>
  <c r="J4682" i="22"/>
  <c r="J4683" i="22"/>
  <c r="J4684" i="22"/>
  <c r="J4685" i="22"/>
  <c r="J4686" i="22"/>
  <c r="J4687" i="22"/>
  <c r="J4688" i="22"/>
  <c r="J4689" i="22"/>
  <c r="J4690" i="22"/>
  <c r="J4691" i="22"/>
  <c r="J4692" i="22"/>
  <c r="J4693" i="22"/>
  <c r="J4694" i="22"/>
  <c r="J4695" i="22"/>
  <c r="J4696" i="22"/>
  <c r="J4697" i="22"/>
  <c r="J4698" i="22"/>
  <c r="J4699" i="22"/>
  <c r="J4700" i="22"/>
  <c r="J4701" i="22"/>
  <c r="J4702" i="22"/>
  <c r="J4703" i="22"/>
  <c r="J4704" i="22"/>
  <c r="J4705" i="22"/>
  <c r="J4706" i="22"/>
  <c r="J4707" i="22"/>
  <c r="J4708" i="22"/>
  <c r="J4709" i="22"/>
  <c r="J4710" i="22"/>
  <c r="J4711" i="22"/>
  <c r="J4712" i="22"/>
  <c r="J4713" i="22"/>
  <c r="J4714" i="22"/>
  <c r="J4715" i="22"/>
  <c r="J4716" i="22"/>
  <c r="J4717" i="22"/>
  <c r="J4718" i="22"/>
  <c r="J4719" i="22"/>
  <c r="J4720" i="22"/>
  <c r="J4721" i="22"/>
  <c r="J4722" i="22"/>
  <c r="J4723" i="22"/>
  <c r="J4724" i="22"/>
  <c r="J4725" i="22"/>
  <c r="J4726" i="22"/>
  <c r="J4727" i="22"/>
  <c r="J4728" i="22"/>
  <c r="J4729" i="22"/>
  <c r="J4730" i="22"/>
  <c r="J4731" i="22"/>
  <c r="J4732" i="22"/>
  <c r="J4733" i="22"/>
  <c r="J4734" i="22"/>
  <c r="J4735" i="22"/>
  <c r="J4736" i="22"/>
  <c r="J4737" i="22"/>
  <c r="J4738" i="22"/>
  <c r="J4739" i="22"/>
  <c r="J4740" i="22"/>
  <c r="J4741" i="22"/>
  <c r="J4742" i="22"/>
  <c r="J4743" i="22"/>
  <c r="J4744" i="22"/>
  <c r="J4745" i="22"/>
  <c r="J4746" i="22"/>
  <c r="J4747" i="22"/>
  <c r="J4748" i="22"/>
  <c r="J4749" i="22"/>
  <c r="J4750" i="22"/>
  <c r="J4751" i="22"/>
  <c r="J4752" i="22"/>
  <c r="J4753" i="22"/>
  <c r="J4754" i="22"/>
  <c r="J4755" i="22"/>
  <c r="J4756" i="22"/>
  <c r="J4757" i="22"/>
  <c r="J4758" i="22"/>
  <c r="J4759" i="22"/>
  <c r="J4760" i="22"/>
  <c r="J4761" i="22"/>
  <c r="J4762" i="22"/>
  <c r="J4763" i="22"/>
  <c r="J4764" i="22"/>
  <c r="J4765" i="22"/>
  <c r="J4766" i="22"/>
  <c r="J4767" i="22"/>
  <c r="J4768" i="22"/>
  <c r="J4769" i="22"/>
  <c r="J4770" i="22"/>
  <c r="J4771" i="22"/>
  <c r="J4772" i="22"/>
  <c r="J4773" i="22"/>
  <c r="J4774" i="22"/>
  <c r="J4775" i="22"/>
  <c r="J4776" i="22"/>
  <c r="J4777" i="22"/>
  <c r="J4778" i="22"/>
  <c r="J4779" i="22"/>
  <c r="J4780" i="22"/>
  <c r="J4781" i="22"/>
  <c r="J4782" i="22"/>
  <c r="J4783" i="22"/>
  <c r="J4784" i="22"/>
  <c r="J4785" i="22"/>
  <c r="J4786" i="22"/>
  <c r="J4787" i="22"/>
  <c r="J4788" i="22"/>
  <c r="J4789" i="22"/>
  <c r="J4790" i="22"/>
  <c r="J4791" i="22"/>
  <c r="J4792" i="22"/>
  <c r="J4793" i="22"/>
  <c r="J4794" i="22"/>
  <c r="J4795" i="22"/>
  <c r="J4796" i="22"/>
  <c r="J4797" i="22"/>
  <c r="J4798" i="22"/>
  <c r="J4799" i="22"/>
  <c r="J4800" i="22"/>
  <c r="J4801" i="22"/>
  <c r="J4802" i="22"/>
  <c r="J4803" i="22"/>
  <c r="J4804" i="22"/>
  <c r="J4805" i="22"/>
  <c r="J4806" i="22"/>
  <c r="J4807" i="22"/>
  <c r="J4808" i="22"/>
  <c r="J4809" i="22"/>
  <c r="J4810" i="22"/>
  <c r="J4811" i="22"/>
  <c r="J4812" i="22"/>
  <c r="J4813" i="22"/>
  <c r="J4814" i="22"/>
  <c r="J4815" i="22"/>
  <c r="J4816" i="22"/>
  <c r="J4817" i="22"/>
  <c r="J4818" i="22"/>
  <c r="J4819" i="22"/>
  <c r="J4820" i="22"/>
  <c r="J4821" i="22"/>
  <c r="J4822" i="22"/>
  <c r="J4823" i="22"/>
  <c r="J4824" i="22"/>
  <c r="J4825" i="22"/>
  <c r="J4826" i="22"/>
  <c r="J4827" i="22"/>
  <c r="J4828" i="22"/>
  <c r="J4829" i="22"/>
  <c r="J4830" i="22"/>
  <c r="J4831" i="22"/>
  <c r="J4832" i="22"/>
  <c r="J4833" i="22"/>
  <c r="J4834" i="22"/>
  <c r="J4835" i="22"/>
  <c r="J4836" i="22"/>
  <c r="J4837" i="22"/>
  <c r="J4838" i="22"/>
  <c r="J4839" i="22"/>
  <c r="J4840" i="22"/>
  <c r="J4841" i="22"/>
  <c r="J4842" i="22"/>
  <c r="J4843" i="22"/>
  <c r="J4844" i="22"/>
  <c r="J4845" i="22"/>
  <c r="J4846" i="22"/>
  <c r="J4847" i="22"/>
  <c r="J4848" i="22"/>
  <c r="J4849" i="22"/>
  <c r="J4850" i="22"/>
  <c r="J4851" i="22"/>
  <c r="J4852" i="22"/>
  <c r="J4853" i="22"/>
  <c r="J4854" i="22"/>
  <c r="J4855" i="22"/>
  <c r="J4856" i="22"/>
  <c r="J4857" i="22"/>
  <c r="J4858" i="22"/>
  <c r="J4859" i="22"/>
  <c r="J4860" i="22"/>
  <c r="J4861" i="22"/>
  <c r="J4862" i="22"/>
  <c r="J4863" i="22"/>
  <c r="J4864" i="22"/>
  <c r="J4865" i="22"/>
  <c r="J4866" i="22"/>
  <c r="J4867" i="22"/>
  <c r="J4868" i="22"/>
  <c r="J4869" i="22"/>
  <c r="J4870" i="22"/>
  <c r="J4871" i="22"/>
  <c r="J4872" i="22"/>
  <c r="J4873" i="22"/>
  <c r="J4874" i="22"/>
  <c r="J4875" i="22"/>
  <c r="J4876" i="22"/>
  <c r="J4877" i="22"/>
  <c r="J4878" i="22"/>
  <c r="J4879" i="22"/>
  <c r="J4880" i="22"/>
  <c r="J4881" i="22"/>
  <c r="J4882" i="22"/>
  <c r="J4883" i="22"/>
  <c r="J4884" i="22"/>
  <c r="J4885" i="22"/>
  <c r="J4886" i="22"/>
  <c r="J4887" i="22"/>
  <c r="J4888" i="22"/>
  <c r="J4889" i="22"/>
  <c r="J4890" i="22"/>
  <c r="J4891" i="22"/>
  <c r="J4892" i="22"/>
  <c r="J4893" i="22"/>
  <c r="J4894" i="22"/>
  <c r="J4895" i="22"/>
  <c r="J4896" i="22"/>
  <c r="J4897" i="22"/>
  <c r="J4898" i="22"/>
  <c r="J4899" i="22"/>
  <c r="J4900" i="22"/>
  <c r="J4901" i="22"/>
  <c r="J4902" i="22"/>
  <c r="J4903" i="22"/>
  <c r="J4904" i="22"/>
  <c r="J4905" i="22"/>
  <c r="J4906" i="22"/>
  <c r="J4907" i="22"/>
  <c r="J4908" i="22"/>
  <c r="J4909" i="22"/>
  <c r="J4910" i="22"/>
  <c r="J4911" i="22"/>
  <c r="J4912" i="22"/>
  <c r="J4913" i="22"/>
  <c r="J4914" i="22"/>
  <c r="J4915" i="22"/>
  <c r="J4916" i="22"/>
  <c r="J4917" i="22"/>
  <c r="J4918" i="22"/>
  <c r="J4919" i="22"/>
  <c r="J4920" i="22"/>
  <c r="J4921" i="22"/>
  <c r="J4922" i="22"/>
  <c r="J4923" i="22"/>
  <c r="J4924" i="22"/>
  <c r="J4925" i="22"/>
  <c r="J4926" i="22"/>
  <c r="J4927" i="22"/>
  <c r="J4928" i="22"/>
  <c r="J4929" i="22"/>
  <c r="J4930" i="22"/>
  <c r="J4931" i="22"/>
  <c r="J4932" i="22"/>
  <c r="J4933" i="22"/>
  <c r="J4934" i="22"/>
  <c r="J4935" i="22"/>
  <c r="J4936" i="22"/>
  <c r="J4937" i="22"/>
  <c r="J4938" i="22"/>
  <c r="J4939" i="22"/>
  <c r="J4940" i="22"/>
  <c r="J4941" i="22"/>
  <c r="J4942" i="22"/>
  <c r="J4943" i="22"/>
  <c r="J4944" i="22"/>
  <c r="J4945" i="22"/>
  <c r="J4946" i="22"/>
  <c r="J4947" i="22"/>
  <c r="J4948" i="22"/>
  <c r="J4949" i="22"/>
  <c r="J4950" i="22"/>
  <c r="J4951" i="22"/>
  <c r="J4952" i="22"/>
  <c r="J4953" i="22"/>
  <c r="J4954" i="22"/>
  <c r="J4955" i="22"/>
  <c r="J4956" i="22"/>
  <c r="J4957" i="22"/>
  <c r="J4958" i="22"/>
  <c r="J4959" i="22"/>
  <c r="J4960" i="22"/>
  <c r="J4961" i="22"/>
  <c r="J4962" i="22"/>
  <c r="J4963" i="22"/>
  <c r="J4964" i="22"/>
  <c r="J4965" i="22"/>
  <c r="J4966" i="22"/>
  <c r="J4967" i="22"/>
  <c r="J4968" i="22"/>
  <c r="J4969" i="22"/>
  <c r="J4970" i="22"/>
  <c r="J4971" i="22"/>
  <c r="J4972" i="22"/>
  <c r="J4973" i="22"/>
  <c r="J4974" i="22"/>
  <c r="J4975" i="22"/>
  <c r="J4976" i="22"/>
  <c r="J4977" i="22"/>
  <c r="J4978" i="22"/>
  <c r="J4979" i="22"/>
  <c r="J4980" i="22"/>
  <c r="J4981" i="22"/>
  <c r="J4982" i="22"/>
  <c r="J4983" i="22"/>
  <c r="J4984" i="22"/>
  <c r="J4985" i="22"/>
  <c r="J4986" i="22"/>
  <c r="J4987" i="22"/>
  <c r="J4988" i="22"/>
  <c r="J4989" i="22"/>
  <c r="J4990" i="22"/>
  <c r="J4991" i="22"/>
  <c r="J4992" i="22"/>
  <c r="J4993" i="22"/>
  <c r="J4994" i="22"/>
  <c r="J4995" i="22"/>
  <c r="J4996" i="22"/>
  <c r="J4997" i="22"/>
  <c r="J4998" i="22"/>
  <c r="J4999" i="22"/>
  <c r="J5000" i="22"/>
  <c r="J5001" i="22"/>
  <c r="J5002" i="22"/>
  <c r="J5003" i="22"/>
  <c r="AA1007" i="33"/>
  <c r="Z1007" i="33"/>
  <c r="Y1007" i="33"/>
  <c r="AB1007" i="33" s="1"/>
  <c r="Y1006" i="33"/>
  <c r="AB1005" i="33"/>
  <c r="Y1005" i="33"/>
  <c r="Z1005" i="33" s="1"/>
  <c r="AB1004" i="33"/>
  <c r="AA1004" i="33"/>
  <c r="Z1004" i="33"/>
  <c r="Y1004" i="33"/>
  <c r="AB1003" i="33"/>
  <c r="AA1003" i="33"/>
  <c r="Z1003" i="33"/>
  <c r="Y1003" i="33"/>
  <c r="Y1002" i="33"/>
  <c r="AA1002" i="33" s="1"/>
  <c r="AB1001" i="33"/>
  <c r="Y1001" i="33"/>
  <c r="AA1001" i="33" s="1"/>
  <c r="AB1000" i="33"/>
  <c r="AA1000" i="33"/>
  <c r="Y1000" i="33"/>
  <c r="Z1000" i="33" s="1"/>
  <c r="AA999" i="33"/>
  <c r="Z999" i="33"/>
  <c r="Y999" i="33"/>
  <c r="AB999" i="33" s="1"/>
  <c r="Y998" i="33"/>
  <c r="AB997" i="33"/>
  <c r="Y997" i="33"/>
  <c r="Z997" i="33" s="1"/>
  <c r="AB996" i="33"/>
  <c r="AA996" i="33"/>
  <c r="Y996" i="33"/>
  <c r="Z996" i="33" s="1"/>
  <c r="AB995" i="33"/>
  <c r="AA995" i="33"/>
  <c r="Z995" i="33"/>
  <c r="Y995" i="33"/>
  <c r="Y994" i="33"/>
  <c r="AA994" i="33" s="1"/>
  <c r="AB993" i="33"/>
  <c r="Y993" i="33"/>
  <c r="AA993" i="33" s="1"/>
  <c r="AB992" i="33"/>
  <c r="AA992" i="33"/>
  <c r="Y992" i="33"/>
  <c r="Z992" i="33" s="1"/>
  <c r="AA991" i="33"/>
  <c r="Z991" i="33"/>
  <c r="Y991" i="33"/>
  <c r="AB991" i="33" s="1"/>
  <c r="Y990" i="33"/>
  <c r="AB989" i="33"/>
  <c r="Y989" i="33"/>
  <c r="Z989" i="33" s="1"/>
  <c r="AB988" i="33"/>
  <c r="AA988" i="33"/>
  <c r="Y988" i="33"/>
  <c r="Z988" i="33" s="1"/>
  <c r="AB987" i="33"/>
  <c r="AA987" i="33"/>
  <c r="Z987" i="33"/>
  <c r="Y987" i="33"/>
  <c r="Z986" i="33"/>
  <c r="Y986" i="33"/>
  <c r="AA986" i="33" s="1"/>
  <c r="AB985" i="33"/>
  <c r="Y985" i="33"/>
  <c r="AA985" i="33" s="1"/>
  <c r="AB984" i="33"/>
  <c r="AA984" i="33"/>
  <c r="Y984" i="33"/>
  <c r="Z984" i="33" s="1"/>
  <c r="AA983" i="33"/>
  <c r="Z983" i="33"/>
  <c r="Y983" i="33"/>
  <c r="AB983" i="33" s="1"/>
  <c r="Y982" i="33"/>
  <c r="Y981" i="33"/>
  <c r="AB980" i="33"/>
  <c r="AA980" i="33"/>
  <c r="Y980" i="33"/>
  <c r="Z980" i="33" s="1"/>
  <c r="AB979" i="33"/>
  <c r="AA979" i="33"/>
  <c r="Z979" i="33"/>
  <c r="Y979" i="33"/>
  <c r="Z978" i="33"/>
  <c r="Y978" i="33"/>
  <c r="AA978" i="33" s="1"/>
  <c r="AB977" i="33"/>
  <c r="Y977" i="33"/>
  <c r="AA977" i="33" s="1"/>
  <c r="AB976" i="33"/>
  <c r="AA976" i="33"/>
  <c r="Y976" i="33"/>
  <c r="Z976" i="33" s="1"/>
  <c r="AA975" i="33"/>
  <c r="Z975" i="33"/>
  <c r="Y975" i="33"/>
  <c r="AB975" i="33" s="1"/>
  <c r="Y974" i="33"/>
  <c r="AB973" i="33"/>
  <c r="Y973" i="33"/>
  <c r="AB972" i="33"/>
  <c r="AA972" i="33"/>
  <c r="Y972" i="33"/>
  <c r="Z972" i="33" s="1"/>
  <c r="AB971" i="33"/>
  <c r="AA971" i="33"/>
  <c r="Z971" i="33"/>
  <c r="Y971" i="33"/>
  <c r="Y970" i="33"/>
  <c r="AB969" i="33"/>
  <c r="Y969" i="33"/>
  <c r="AA969" i="33" s="1"/>
  <c r="AB968" i="33"/>
  <c r="AA968" i="33"/>
  <c r="Y968" i="33"/>
  <c r="Z968" i="33" s="1"/>
  <c r="AA967" i="33"/>
  <c r="Z967" i="33"/>
  <c r="Y967" i="33"/>
  <c r="AB967" i="33" s="1"/>
  <c r="Y966" i="33"/>
  <c r="AB965" i="33"/>
  <c r="Y965" i="33"/>
  <c r="AB964" i="33"/>
  <c r="AA964" i="33"/>
  <c r="Y964" i="33"/>
  <c r="Z964" i="33" s="1"/>
  <c r="AB963" i="33"/>
  <c r="AA963" i="33"/>
  <c r="Z963" i="33"/>
  <c r="Y963" i="33"/>
  <c r="Z962" i="33"/>
  <c r="Y962" i="33"/>
  <c r="Y961" i="33"/>
  <c r="AB960" i="33"/>
  <c r="AA960" i="33"/>
  <c r="Y960" i="33"/>
  <c r="Z960" i="33" s="1"/>
  <c r="AA959" i="33"/>
  <c r="Z959" i="33"/>
  <c r="Y959" i="33"/>
  <c r="AB959" i="33" s="1"/>
  <c r="Y958" i="33"/>
  <c r="AB957" i="33"/>
  <c r="Y957" i="33"/>
  <c r="AB956" i="33"/>
  <c r="AA956" i="33"/>
  <c r="Y956" i="33"/>
  <c r="Z956" i="33" s="1"/>
  <c r="AB955" i="33"/>
  <c r="AA955" i="33"/>
  <c r="Z955" i="33"/>
  <c r="Y955" i="33"/>
  <c r="Z954" i="33"/>
  <c r="Y954" i="33"/>
  <c r="AB953" i="33"/>
  <c r="Y953" i="33"/>
  <c r="AB952" i="33"/>
  <c r="AA952" i="33"/>
  <c r="Y952" i="33"/>
  <c r="Z952" i="33" s="1"/>
  <c r="AA951" i="33"/>
  <c r="Z951" i="33"/>
  <c r="Y951" i="33"/>
  <c r="AB951" i="33" s="1"/>
  <c r="Y950" i="33"/>
  <c r="Y949" i="33"/>
  <c r="AA948" i="33"/>
  <c r="Y948" i="33"/>
  <c r="Z948" i="33" s="1"/>
  <c r="AB947" i="33"/>
  <c r="AA947" i="33"/>
  <c r="Z947" i="33"/>
  <c r="Y947" i="33"/>
  <c r="Z946" i="33"/>
  <c r="Y946" i="33"/>
  <c r="AB945" i="33"/>
  <c r="Y945" i="33"/>
  <c r="AA945" i="33" s="1"/>
  <c r="AB944" i="33"/>
  <c r="AA944" i="33"/>
  <c r="Y944" i="33"/>
  <c r="Z944" i="33" s="1"/>
  <c r="AA943" i="33"/>
  <c r="Z943" i="33"/>
  <c r="Y943" i="33"/>
  <c r="AB943" i="33" s="1"/>
  <c r="Z942" i="33"/>
  <c r="Y942" i="33"/>
  <c r="AB942" i="33" s="1"/>
  <c r="AB941" i="33"/>
  <c r="Y941" i="33"/>
  <c r="Y940" i="33"/>
  <c r="Z940" i="33" s="1"/>
  <c r="AB939" i="33"/>
  <c r="AA939" i="33"/>
  <c r="Z939" i="33"/>
  <c r="Y939" i="33"/>
  <c r="Y938" i="33"/>
  <c r="AB937" i="33"/>
  <c r="Z937" i="33"/>
  <c r="Y937" i="33"/>
  <c r="AA937" i="33" s="1"/>
  <c r="AB936" i="33"/>
  <c r="AA936" i="33"/>
  <c r="Y936" i="33"/>
  <c r="Z936" i="33" s="1"/>
  <c r="Y935" i="33"/>
  <c r="AB934" i="33"/>
  <c r="AA934" i="33"/>
  <c r="Z934" i="33"/>
  <c r="Y934" i="33"/>
  <c r="Y933" i="33"/>
  <c r="Y932" i="33"/>
  <c r="AB931" i="33"/>
  <c r="Y931" i="33"/>
  <c r="AA931" i="33" s="1"/>
  <c r="Y930" i="33"/>
  <c r="AB929" i="33"/>
  <c r="Z929" i="33"/>
  <c r="Y929" i="33"/>
  <c r="AA929" i="33" s="1"/>
  <c r="AB928" i="33"/>
  <c r="Z928" i="33"/>
  <c r="Y928" i="33"/>
  <c r="AA928" i="33" s="1"/>
  <c r="AB927" i="33"/>
  <c r="AA927" i="33"/>
  <c r="Z927" i="33"/>
  <c r="Y927" i="33"/>
  <c r="AB926" i="33"/>
  <c r="AA926" i="33"/>
  <c r="Z926" i="33"/>
  <c r="Y926" i="33"/>
  <c r="AA925" i="33"/>
  <c r="Z925" i="33"/>
  <c r="Y925" i="33"/>
  <c r="AB925" i="33" s="1"/>
  <c r="Y924" i="33"/>
  <c r="AB923" i="33"/>
  <c r="AA923" i="33"/>
  <c r="Y923" i="33"/>
  <c r="Z923" i="33" s="1"/>
  <c r="Y922" i="33"/>
  <c r="AB921" i="33"/>
  <c r="Z921" i="33"/>
  <c r="Y921" i="33"/>
  <c r="AA921" i="33" s="1"/>
  <c r="AB920" i="33"/>
  <c r="Z920" i="33"/>
  <c r="Y920" i="33"/>
  <c r="AA920" i="33" s="1"/>
  <c r="AB919" i="33"/>
  <c r="AA919" i="33"/>
  <c r="Z919" i="33"/>
  <c r="Y919" i="33"/>
  <c r="AB918" i="33"/>
  <c r="AA918" i="33"/>
  <c r="Z918" i="33"/>
  <c r="Y918" i="33"/>
  <c r="AA917" i="33"/>
  <c r="Z917" i="33"/>
  <c r="Y917" i="33"/>
  <c r="AB917" i="33" s="1"/>
  <c r="Y916" i="33"/>
  <c r="AB915" i="33"/>
  <c r="AA915" i="33"/>
  <c r="Y915" i="33"/>
  <c r="Z915" i="33" s="1"/>
  <c r="Y914" i="33"/>
  <c r="Z913" i="33"/>
  <c r="Y913" i="33"/>
  <c r="AA913" i="33" s="1"/>
  <c r="AB912" i="33"/>
  <c r="Z912" i="33"/>
  <c r="Y912" i="33"/>
  <c r="AA912" i="33" s="1"/>
  <c r="AB911" i="33"/>
  <c r="AA911" i="33"/>
  <c r="Z911" i="33"/>
  <c r="Y911" i="33"/>
  <c r="AB910" i="33"/>
  <c r="AA910" i="33"/>
  <c r="Z910" i="33"/>
  <c r="Y910" i="33"/>
  <c r="AA909" i="33"/>
  <c r="Z909" i="33"/>
  <c r="Y909" i="33"/>
  <c r="AB909" i="33" s="1"/>
  <c r="Y908" i="33"/>
  <c r="AA907" i="33"/>
  <c r="Y907" i="33"/>
  <c r="Z907" i="33" s="1"/>
  <c r="Y906" i="33"/>
  <c r="Y905" i="33"/>
  <c r="AB904" i="33"/>
  <c r="Y904" i="33"/>
  <c r="AA904" i="33" s="1"/>
  <c r="AB903" i="33"/>
  <c r="AA903" i="33"/>
  <c r="Z903" i="33"/>
  <c r="Y903" i="33"/>
  <c r="AB902" i="33"/>
  <c r="AA902" i="33"/>
  <c r="Z902" i="33"/>
  <c r="Y902" i="33"/>
  <c r="AA901" i="33"/>
  <c r="Z901" i="33"/>
  <c r="Y901" i="33"/>
  <c r="AB901" i="33" s="1"/>
  <c r="Y900" i="33"/>
  <c r="Y899" i="33"/>
  <c r="AB898" i="33"/>
  <c r="AA898" i="33"/>
  <c r="Z898" i="33"/>
  <c r="Y898" i="33"/>
  <c r="AB897" i="33"/>
  <c r="Z897" i="33"/>
  <c r="Y897" i="33"/>
  <c r="AA897" i="33" s="1"/>
  <c r="AB896" i="33"/>
  <c r="Z896" i="33"/>
  <c r="Y896" i="33"/>
  <c r="AA896" i="33" s="1"/>
  <c r="AB895" i="33"/>
  <c r="AA895" i="33"/>
  <c r="Z895" i="33"/>
  <c r="Y895" i="33"/>
  <c r="AB894" i="33"/>
  <c r="AA894" i="33"/>
  <c r="Z894" i="33"/>
  <c r="Y894" i="33"/>
  <c r="AA893" i="33"/>
  <c r="Y893" i="33"/>
  <c r="AB893" i="33" s="1"/>
  <c r="AB892" i="33"/>
  <c r="Y892" i="33"/>
  <c r="Z892" i="33" s="1"/>
  <c r="Y891" i="33"/>
  <c r="AB890" i="33"/>
  <c r="AA890" i="33"/>
  <c r="Z890" i="33"/>
  <c r="Y890" i="33"/>
  <c r="AB889" i="33"/>
  <c r="Z889" i="33"/>
  <c r="Y889" i="33"/>
  <c r="AA889" i="33" s="1"/>
  <c r="AB888" i="33"/>
  <c r="Z888" i="33"/>
  <c r="Y888" i="33"/>
  <c r="AA888" i="33" s="1"/>
  <c r="AB887" i="33"/>
  <c r="AA887" i="33"/>
  <c r="Z887" i="33"/>
  <c r="Y887" i="33"/>
  <c r="AB886" i="33"/>
  <c r="AA886" i="33"/>
  <c r="Z886" i="33"/>
  <c r="Y886" i="33"/>
  <c r="AA885" i="33"/>
  <c r="Y885" i="33"/>
  <c r="AB885" i="33" s="1"/>
  <c r="AB884" i="33"/>
  <c r="Y884" i="33"/>
  <c r="Z884" i="33" s="1"/>
  <c r="Y883" i="33"/>
  <c r="AB882" i="33"/>
  <c r="AA882" i="33"/>
  <c r="Z882" i="33"/>
  <c r="Y882" i="33"/>
  <c r="AB881" i="33"/>
  <c r="Z881" i="33"/>
  <c r="Y881" i="33"/>
  <c r="AA881" i="33" s="1"/>
  <c r="AB880" i="33"/>
  <c r="Z880" i="33"/>
  <c r="Y880" i="33"/>
  <c r="AA880" i="33" s="1"/>
  <c r="AB879" i="33"/>
  <c r="AA879" i="33"/>
  <c r="Z879" i="33"/>
  <c r="Y879" i="33"/>
  <c r="AB878" i="33"/>
  <c r="AA878" i="33"/>
  <c r="Z878" i="33"/>
  <c r="Y878" i="33"/>
  <c r="AA877" i="33"/>
  <c r="Y877" i="33"/>
  <c r="AB877" i="33" s="1"/>
  <c r="AB876" i="33"/>
  <c r="Y876" i="33"/>
  <c r="Z876" i="33" s="1"/>
  <c r="Y875" i="33"/>
  <c r="AB874" i="33"/>
  <c r="AA874" i="33"/>
  <c r="Z874" i="33"/>
  <c r="Y874" i="33"/>
  <c r="AB873" i="33"/>
  <c r="Z873" i="33"/>
  <c r="Y873" i="33"/>
  <c r="AA873" i="33" s="1"/>
  <c r="AB872" i="33"/>
  <c r="Z872" i="33"/>
  <c r="Y872" i="33"/>
  <c r="AA872" i="33" s="1"/>
  <c r="AB871" i="33"/>
  <c r="Y871" i="33"/>
  <c r="AA871" i="33" s="1"/>
  <c r="AA870" i="33"/>
  <c r="Y870" i="33"/>
  <c r="AB870" i="33" s="1"/>
  <c r="AB869" i="33"/>
  <c r="AA869" i="33"/>
  <c r="Z869" i="33"/>
  <c r="Y869" i="33"/>
  <c r="Y868" i="33"/>
  <c r="AB868" i="33" s="1"/>
  <c r="Y867" i="33"/>
  <c r="AB866" i="33"/>
  <c r="AA866" i="33"/>
  <c r="Z866" i="33"/>
  <c r="Y866" i="33"/>
  <c r="AB865" i="33"/>
  <c r="AA865" i="33"/>
  <c r="Z865" i="33"/>
  <c r="Y865" i="33"/>
  <c r="Z864" i="33"/>
  <c r="Y864" i="33"/>
  <c r="AB863" i="33"/>
  <c r="Y863" i="33"/>
  <c r="AA863" i="33" s="1"/>
  <c r="AA862" i="33"/>
  <c r="Y862" i="33"/>
  <c r="AB862" i="33" s="1"/>
  <c r="AB861" i="33"/>
  <c r="AA861" i="33"/>
  <c r="Z861" i="33"/>
  <c r="Y861" i="33"/>
  <c r="Y860" i="33"/>
  <c r="AB859" i="33"/>
  <c r="Y859" i="33"/>
  <c r="AB858" i="33"/>
  <c r="AA858" i="33"/>
  <c r="Z858" i="33"/>
  <c r="Y858" i="33"/>
  <c r="AB857" i="33"/>
  <c r="AA857" i="33"/>
  <c r="Z857" i="33"/>
  <c r="Y857" i="33"/>
  <c r="Y856" i="33"/>
  <c r="AB855" i="33"/>
  <c r="Y855" i="33"/>
  <c r="AA855" i="33" s="1"/>
  <c r="AA854" i="33"/>
  <c r="Y854" i="33"/>
  <c r="AB854" i="33" s="1"/>
  <c r="AB853" i="33"/>
  <c r="AA853" i="33"/>
  <c r="Z853" i="33"/>
  <c r="Y853" i="33"/>
  <c r="Y852" i="33"/>
  <c r="AB851" i="33"/>
  <c r="Z851" i="33"/>
  <c r="Y851" i="33"/>
  <c r="AA851" i="33" s="1"/>
  <c r="AB850" i="33"/>
  <c r="AA850" i="33"/>
  <c r="Z850" i="33"/>
  <c r="Y850" i="33"/>
  <c r="AB849" i="33"/>
  <c r="AA849" i="33"/>
  <c r="Z849" i="33"/>
  <c r="Y849" i="33"/>
  <c r="AA848" i="33"/>
  <c r="Z848" i="33"/>
  <c r="Y848" i="33"/>
  <c r="AB848" i="33" s="1"/>
  <c r="AB847" i="33"/>
  <c r="Y847" i="33"/>
  <c r="AA847" i="33" s="1"/>
  <c r="AA846" i="33"/>
  <c r="Y846" i="33"/>
  <c r="AB845" i="33"/>
  <c r="AA845" i="33"/>
  <c r="Z845" i="33"/>
  <c r="Y845" i="33"/>
  <c r="Y844" i="33"/>
  <c r="Z843" i="33"/>
  <c r="Y843" i="33"/>
  <c r="AA843" i="33" s="1"/>
  <c r="AB842" i="33"/>
  <c r="AA842" i="33"/>
  <c r="Z842" i="33"/>
  <c r="Y842" i="33"/>
  <c r="AB841" i="33"/>
  <c r="AA841" i="33"/>
  <c r="Z841" i="33"/>
  <c r="Y841" i="33"/>
  <c r="Z840" i="33"/>
  <c r="Y840" i="33"/>
  <c r="AB840" i="33" s="1"/>
  <c r="AB839" i="33"/>
  <c r="Y839" i="33"/>
  <c r="AA839" i="33" s="1"/>
  <c r="AB838" i="33"/>
  <c r="Y838" i="33"/>
  <c r="Z838" i="33" s="1"/>
  <c r="AB837" i="33"/>
  <c r="AA837" i="33"/>
  <c r="Z837" i="33"/>
  <c r="Y837" i="33"/>
  <c r="Z836" i="33"/>
  <c r="Y836" i="33"/>
  <c r="Y835" i="33"/>
  <c r="AA835" i="33" s="1"/>
  <c r="AB834" i="33"/>
  <c r="AA834" i="33"/>
  <c r="Z834" i="33"/>
  <c r="Y834" i="33"/>
  <c r="AB833" i="33"/>
  <c r="AA833" i="33"/>
  <c r="Z833" i="33"/>
  <c r="Y833" i="33"/>
  <c r="AA832" i="33"/>
  <c r="Z832" i="33"/>
  <c r="Y832" i="33"/>
  <c r="AB832" i="33" s="1"/>
  <c r="AA831" i="33"/>
  <c r="Y831" i="33"/>
  <c r="Z831" i="33" s="1"/>
  <c r="AB830" i="33"/>
  <c r="AA830" i="33"/>
  <c r="Y830" i="33"/>
  <c r="Z830" i="33" s="1"/>
  <c r="AA829" i="33"/>
  <c r="Z829" i="33"/>
  <c r="Y829" i="33"/>
  <c r="AB829" i="33" s="1"/>
  <c r="AB828" i="33"/>
  <c r="Z828" i="33"/>
  <c r="Y828" i="33"/>
  <c r="AA828" i="33" s="1"/>
  <c r="AB827" i="33"/>
  <c r="Y827" i="33"/>
  <c r="AA827" i="33" s="1"/>
  <c r="AB826" i="33"/>
  <c r="AA826" i="33"/>
  <c r="Z826" i="33"/>
  <c r="Y826" i="33"/>
  <c r="AB825" i="33"/>
  <c r="AA825" i="33"/>
  <c r="Z825" i="33"/>
  <c r="Y825" i="33"/>
  <c r="AA824" i="33"/>
  <c r="Z824" i="33"/>
  <c r="Y824" i="33"/>
  <c r="AB824" i="33" s="1"/>
  <c r="AA823" i="33"/>
  <c r="Y823" i="33"/>
  <c r="Z823" i="33" s="1"/>
  <c r="Y822" i="33"/>
  <c r="AB822" i="33" s="1"/>
  <c r="Y821" i="33"/>
  <c r="AB820" i="33"/>
  <c r="AA820" i="33"/>
  <c r="Z820" i="33"/>
  <c r="Y820" i="33"/>
  <c r="Z819" i="33"/>
  <c r="Y819" i="33"/>
  <c r="AB819" i="33" s="1"/>
  <c r="AB818" i="33"/>
  <c r="Z818" i="33"/>
  <c r="Y818" i="33"/>
  <c r="AA818" i="33" s="1"/>
  <c r="AB817" i="33"/>
  <c r="AA817" i="33"/>
  <c r="Y817" i="33"/>
  <c r="Z817" i="33" s="1"/>
  <c r="AB816" i="33"/>
  <c r="AA816" i="33"/>
  <c r="Z816" i="33"/>
  <c r="Y816" i="33"/>
  <c r="AA815" i="33"/>
  <c r="Y815" i="33"/>
  <c r="Z815" i="33" s="1"/>
  <c r="Y814" i="33"/>
  <c r="AB813" i="33"/>
  <c r="AA813" i="33"/>
  <c r="Y813" i="33"/>
  <c r="Z813" i="33" s="1"/>
  <c r="AB812" i="33"/>
  <c r="AA812" i="33"/>
  <c r="Z812" i="33"/>
  <c r="Y812" i="33"/>
  <c r="Y811" i="33"/>
  <c r="AB810" i="33"/>
  <c r="Z810" i="33"/>
  <c r="Y810" i="33"/>
  <c r="AA810" i="33" s="1"/>
  <c r="AB809" i="33"/>
  <c r="AA809" i="33"/>
  <c r="Y809" i="33"/>
  <c r="Z809" i="33" s="1"/>
  <c r="AB808" i="33"/>
  <c r="AA808" i="33"/>
  <c r="Z808" i="33"/>
  <c r="Y808" i="33"/>
  <c r="Z807" i="33"/>
  <c r="Y807" i="33"/>
  <c r="AB807" i="33" s="1"/>
  <c r="AB806" i="33"/>
  <c r="Y806" i="33"/>
  <c r="AB805" i="33"/>
  <c r="AA805" i="33"/>
  <c r="Y805" i="33"/>
  <c r="Z805" i="33" s="1"/>
  <c r="AB804" i="33"/>
  <c r="AA804" i="33"/>
  <c r="Z804" i="33"/>
  <c r="Y804" i="33"/>
  <c r="Y803" i="33"/>
  <c r="AB802" i="33"/>
  <c r="Z802" i="33"/>
  <c r="Y802" i="33"/>
  <c r="AA802" i="33" s="1"/>
  <c r="AB801" i="33"/>
  <c r="AA801" i="33"/>
  <c r="Y801" i="33"/>
  <c r="Z801" i="33" s="1"/>
  <c r="AB800" i="33"/>
  <c r="AA800" i="33"/>
  <c r="Z800" i="33"/>
  <c r="Y800" i="33"/>
  <c r="Z799" i="33"/>
  <c r="Y799" i="33"/>
  <c r="AB799" i="33" s="1"/>
  <c r="AB798" i="33"/>
  <c r="Y798" i="33"/>
  <c r="AB797" i="33"/>
  <c r="AA797" i="33"/>
  <c r="Y797" i="33"/>
  <c r="Z797" i="33" s="1"/>
  <c r="AB796" i="33"/>
  <c r="AA796" i="33"/>
  <c r="Z796" i="33"/>
  <c r="Y796" i="33"/>
  <c r="Y795" i="33"/>
  <c r="AB794" i="33"/>
  <c r="Z794" i="33"/>
  <c r="Y794" i="33"/>
  <c r="AA794" i="33" s="1"/>
  <c r="AB793" i="33"/>
  <c r="AA793" i="33"/>
  <c r="Y793" i="33"/>
  <c r="Z793" i="33" s="1"/>
  <c r="AB792" i="33"/>
  <c r="AA792" i="33"/>
  <c r="Z792" i="33"/>
  <c r="Y792" i="33"/>
  <c r="Y791" i="33"/>
  <c r="Y790" i="33"/>
  <c r="Y789" i="33"/>
  <c r="AB788" i="33"/>
  <c r="AA788" i="33"/>
  <c r="Z788" i="33"/>
  <c r="Y788" i="33"/>
  <c r="AA787" i="33"/>
  <c r="Z787" i="33"/>
  <c r="Y787" i="33"/>
  <c r="AB787" i="33" s="1"/>
  <c r="AB786" i="33"/>
  <c r="Z786" i="33"/>
  <c r="Y786" i="33"/>
  <c r="AA786" i="33" s="1"/>
  <c r="AB785" i="33"/>
  <c r="AA785" i="33"/>
  <c r="Y785" i="33"/>
  <c r="Z785" i="33" s="1"/>
  <c r="AB784" i="33"/>
  <c r="AA784" i="33"/>
  <c r="Z784" i="33"/>
  <c r="Y784" i="33"/>
  <c r="Z783" i="33"/>
  <c r="Y783" i="33"/>
  <c r="AB783" i="33" s="1"/>
  <c r="Z782" i="33"/>
  <c r="Y782" i="33"/>
  <c r="AA782" i="33" s="1"/>
  <c r="AA781" i="33"/>
  <c r="Y781" i="33"/>
  <c r="Z781" i="33" s="1"/>
  <c r="AB780" i="33"/>
  <c r="AA780" i="33"/>
  <c r="Z780" i="33"/>
  <c r="Y780" i="33"/>
  <c r="Z779" i="33"/>
  <c r="Y779" i="33"/>
  <c r="AB779" i="33" s="1"/>
  <c r="Z778" i="33"/>
  <c r="Y778" i="33"/>
  <c r="AA778" i="33" s="1"/>
  <c r="AA777" i="33"/>
  <c r="Y777" i="33"/>
  <c r="Z777" i="33" s="1"/>
  <c r="AB776" i="33"/>
  <c r="AA776" i="33"/>
  <c r="Z776" i="33"/>
  <c r="Y776" i="33"/>
  <c r="AA775" i="33"/>
  <c r="Y775" i="33"/>
  <c r="AB775" i="33" s="1"/>
  <c r="AB774" i="33"/>
  <c r="Y774" i="33"/>
  <c r="AA774" i="33" s="1"/>
  <c r="AB773" i="33"/>
  <c r="Y773" i="33"/>
  <c r="Z773" i="33" s="1"/>
  <c r="AB772" i="33"/>
  <c r="AA772" i="33"/>
  <c r="Z772" i="33"/>
  <c r="Y772" i="33"/>
  <c r="AA771" i="33"/>
  <c r="Z771" i="33"/>
  <c r="Y771" i="33"/>
  <c r="AB771" i="33" s="1"/>
  <c r="AB770" i="33"/>
  <c r="Z770" i="33"/>
  <c r="Y770" i="33"/>
  <c r="AA770" i="33" s="1"/>
  <c r="AB769" i="33"/>
  <c r="AA769" i="33"/>
  <c r="Y769" i="33"/>
  <c r="Z769" i="33" s="1"/>
  <c r="AB768" i="33"/>
  <c r="AA768" i="33"/>
  <c r="Z768" i="33"/>
  <c r="Y768" i="33"/>
  <c r="AA767" i="33"/>
  <c r="Z767" i="33"/>
  <c r="Y767" i="33"/>
  <c r="AB767" i="33" s="1"/>
  <c r="AB766" i="33"/>
  <c r="Z766" i="33"/>
  <c r="Y766" i="33"/>
  <c r="AA766" i="33" s="1"/>
  <c r="AB765" i="33"/>
  <c r="AA765" i="33"/>
  <c r="Y765" i="33"/>
  <c r="Z765" i="33" s="1"/>
  <c r="AB764" i="33"/>
  <c r="AA764" i="33"/>
  <c r="Z764" i="33"/>
  <c r="Y764" i="33"/>
  <c r="Y763" i="33"/>
  <c r="AB763" i="33" s="1"/>
  <c r="Y762" i="33"/>
  <c r="AA762" i="33" s="1"/>
  <c r="Z761" i="33"/>
  <c r="Y761" i="33"/>
  <c r="AB761" i="33" s="1"/>
  <c r="Z760" i="33"/>
  <c r="Y760" i="33"/>
  <c r="AB760" i="33" s="1"/>
  <c r="AB759" i="33"/>
  <c r="AA759" i="33"/>
  <c r="Y759" i="33"/>
  <c r="Z759" i="33" s="1"/>
  <c r="AB758" i="33"/>
  <c r="AA758" i="33"/>
  <c r="Z758" i="33"/>
  <c r="Y758" i="33"/>
  <c r="AA757" i="33"/>
  <c r="Z757" i="33"/>
  <c r="Y757" i="33"/>
  <c r="AB757" i="33" s="1"/>
  <c r="Y756" i="33"/>
  <c r="AB756" i="33" s="1"/>
  <c r="Y755" i="33"/>
  <c r="AB754" i="33"/>
  <c r="AA754" i="33"/>
  <c r="Z754" i="33"/>
  <c r="Y754" i="33"/>
  <c r="Z753" i="33"/>
  <c r="Y753" i="33"/>
  <c r="AB753" i="33" s="1"/>
  <c r="Z752" i="33"/>
  <c r="Y752" i="33"/>
  <c r="AB751" i="33"/>
  <c r="AA751" i="33"/>
  <c r="Y751" i="33"/>
  <c r="Z751" i="33" s="1"/>
  <c r="AB750" i="33"/>
  <c r="AA750" i="33"/>
  <c r="Z750" i="33"/>
  <c r="Y750" i="33"/>
  <c r="AA749" i="33"/>
  <c r="Z749" i="33"/>
  <c r="Y749" i="33"/>
  <c r="AB749" i="33" s="1"/>
  <c r="Y748" i="33"/>
  <c r="Y747" i="33"/>
  <c r="AB746" i="33"/>
  <c r="AA746" i="33"/>
  <c r="Z746" i="33"/>
  <c r="Y746" i="33"/>
  <c r="Z745" i="33"/>
  <c r="Y745" i="33"/>
  <c r="AB744" i="33"/>
  <c r="Z744" i="33"/>
  <c r="Y744" i="33"/>
  <c r="AA744" i="33" s="1"/>
  <c r="AB743" i="33"/>
  <c r="AA743" i="33"/>
  <c r="Y743" i="33"/>
  <c r="Z743" i="33" s="1"/>
  <c r="AB742" i="33"/>
  <c r="AA742" i="33"/>
  <c r="Z742" i="33"/>
  <c r="Y742" i="33"/>
  <c r="AA741" i="33"/>
  <c r="Z741" i="33"/>
  <c r="Y741" i="33"/>
  <c r="AB741" i="33" s="1"/>
  <c r="Y740" i="33"/>
  <c r="AA739" i="33"/>
  <c r="Y739" i="33"/>
  <c r="Z739" i="33" s="1"/>
  <c r="AB738" i="33"/>
  <c r="AA738" i="33"/>
  <c r="Z738" i="33"/>
  <c r="Y738" i="33"/>
  <c r="Y737" i="33"/>
  <c r="Z736" i="33"/>
  <c r="Y736" i="33"/>
  <c r="AA736" i="33" s="1"/>
  <c r="AB735" i="33"/>
  <c r="AA735" i="33"/>
  <c r="Y735" i="33"/>
  <c r="Z735" i="33" s="1"/>
  <c r="AB734" i="33"/>
  <c r="AA734" i="33"/>
  <c r="Z734" i="33"/>
  <c r="Y734" i="33"/>
  <c r="Z733" i="33"/>
  <c r="Y733" i="33"/>
  <c r="AB733" i="33" s="1"/>
  <c r="AB732" i="33"/>
  <c r="Y732" i="33"/>
  <c r="AA731" i="33"/>
  <c r="Y731" i="33"/>
  <c r="Z731" i="33" s="1"/>
  <c r="AB730" i="33"/>
  <c r="AA730" i="33"/>
  <c r="Z730" i="33"/>
  <c r="Y730" i="33"/>
  <c r="Y729" i="33"/>
  <c r="Z728" i="33"/>
  <c r="Y728" i="33"/>
  <c r="AA728" i="33" s="1"/>
  <c r="AB727" i="33"/>
  <c r="AA727" i="33"/>
  <c r="Y727" i="33"/>
  <c r="Z727" i="33" s="1"/>
  <c r="AB726" i="33"/>
  <c r="AA726" i="33"/>
  <c r="Z726" i="33"/>
  <c r="Y726" i="33"/>
  <c r="Z725" i="33"/>
  <c r="Y725" i="33"/>
  <c r="AB725" i="33" s="1"/>
  <c r="AB724" i="33"/>
  <c r="Y724" i="33"/>
  <c r="AA723" i="33"/>
  <c r="Y723" i="33"/>
  <c r="Z723" i="33" s="1"/>
  <c r="AB722" i="33"/>
  <c r="AA722" i="33"/>
  <c r="Z722" i="33"/>
  <c r="Y722" i="33"/>
  <c r="AA721" i="33"/>
  <c r="Z721" i="33"/>
  <c r="Y721" i="33"/>
  <c r="AB721" i="33" s="1"/>
  <c r="AB720" i="33"/>
  <c r="Z720" i="33"/>
  <c r="Y720" i="33"/>
  <c r="AA720" i="33" s="1"/>
  <c r="AB719" i="33"/>
  <c r="AA719" i="33"/>
  <c r="Y719" i="33"/>
  <c r="Z719" i="33" s="1"/>
  <c r="AB718" i="33"/>
  <c r="AA718" i="33"/>
  <c r="Z718" i="33"/>
  <c r="Y718" i="33"/>
  <c r="Y717" i="33"/>
  <c r="AB717" i="33" s="1"/>
  <c r="Y716" i="33"/>
  <c r="AA716" i="33" s="1"/>
  <c r="Y715" i="33"/>
  <c r="Z715" i="33" s="1"/>
  <c r="AB714" i="33"/>
  <c r="AA714" i="33"/>
  <c r="Z714" i="33"/>
  <c r="Y714" i="33"/>
  <c r="Z713" i="33"/>
  <c r="Y713" i="33"/>
  <c r="AB713" i="33" s="1"/>
  <c r="Z712" i="33"/>
  <c r="Y712" i="33"/>
  <c r="AA712" i="33" s="1"/>
  <c r="AA711" i="33"/>
  <c r="Y711" i="33"/>
  <c r="Z711" i="33" s="1"/>
  <c r="AB710" i="33"/>
  <c r="AA710" i="33"/>
  <c r="Z710" i="33"/>
  <c r="Y710" i="33"/>
  <c r="AA709" i="33"/>
  <c r="Z709" i="33"/>
  <c r="Y709" i="33"/>
  <c r="AB709" i="33" s="1"/>
  <c r="AB708" i="33"/>
  <c r="Z708" i="33"/>
  <c r="Y708" i="33"/>
  <c r="AA708" i="33" s="1"/>
  <c r="AB707" i="33"/>
  <c r="AA707" i="33"/>
  <c r="Y707" i="33"/>
  <c r="Z707" i="33" s="1"/>
  <c r="AB706" i="33"/>
  <c r="AA706" i="33"/>
  <c r="Z706" i="33"/>
  <c r="Y706" i="33"/>
  <c r="Y705" i="33"/>
  <c r="Y704" i="33"/>
  <c r="Y703" i="33"/>
  <c r="AB702" i="33"/>
  <c r="AA702" i="33"/>
  <c r="Z702" i="33"/>
  <c r="Y702" i="33"/>
  <c r="AA701" i="33"/>
  <c r="Y701" i="33"/>
  <c r="AB701" i="33" s="1"/>
  <c r="AB700" i="33"/>
  <c r="Z700" i="33"/>
  <c r="Y700" i="33"/>
  <c r="AA700" i="33" s="1"/>
  <c r="Z699" i="33"/>
  <c r="Y699" i="33"/>
  <c r="AB699" i="33" s="1"/>
  <c r="AB698" i="33"/>
  <c r="AA698" i="33"/>
  <c r="Z698" i="33"/>
  <c r="Y698" i="33"/>
  <c r="AA697" i="33"/>
  <c r="Z697" i="33"/>
  <c r="Y697" i="33"/>
  <c r="AB697" i="33" s="1"/>
  <c r="Y696" i="33"/>
  <c r="AB695" i="33"/>
  <c r="AA695" i="33"/>
  <c r="Y695" i="33"/>
  <c r="Z695" i="33" s="1"/>
  <c r="Y694" i="33"/>
  <c r="AB694" i="33" s="1"/>
  <c r="Z693" i="33"/>
  <c r="Y693" i="33"/>
  <c r="AB693" i="33" s="1"/>
  <c r="AB692" i="33"/>
  <c r="Z692" i="33"/>
  <c r="Y692" i="33"/>
  <c r="AA692" i="33" s="1"/>
  <c r="Z691" i="33"/>
  <c r="Y691" i="33"/>
  <c r="AB691" i="33" s="1"/>
  <c r="AB690" i="33"/>
  <c r="AA690" i="33"/>
  <c r="Z690" i="33"/>
  <c r="Y690" i="33"/>
  <c r="AA689" i="33"/>
  <c r="Z689" i="33"/>
  <c r="Y689" i="33"/>
  <c r="AB689" i="33" s="1"/>
  <c r="Y688" i="33"/>
  <c r="AB687" i="33"/>
  <c r="AA687" i="33"/>
  <c r="Y687" i="33"/>
  <c r="Z687" i="33" s="1"/>
  <c r="Y686" i="33"/>
  <c r="AB686" i="33" s="1"/>
  <c r="Z685" i="33"/>
  <c r="Y685" i="33"/>
  <c r="AB685" i="33" s="1"/>
  <c r="AB684" i="33"/>
  <c r="Z684" i="33"/>
  <c r="Y684" i="33"/>
  <c r="AA684" i="33" s="1"/>
  <c r="Z683" i="33"/>
  <c r="Y683" i="33"/>
  <c r="AB683" i="33" s="1"/>
  <c r="AB682" i="33"/>
  <c r="AA682" i="33"/>
  <c r="Z682" i="33"/>
  <c r="Y682" i="33"/>
  <c r="AA681" i="33"/>
  <c r="Z681" i="33"/>
  <c r="Y681" i="33"/>
  <c r="AB681" i="33" s="1"/>
  <c r="Y680" i="33"/>
  <c r="AB679" i="33"/>
  <c r="AA679" i="33"/>
  <c r="Y679" i="33"/>
  <c r="Z679" i="33" s="1"/>
  <c r="Y678" i="33"/>
  <c r="AB678" i="33" s="1"/>
  <c r="Z677" i="33"/>
  <c r="Y677" i="33"/>
  <c r="AB677" i="33" s="1"/>
  <c r="AB676" i="33"/>
  <c r="Z676" i="33"/>
  <c r="Y676" i="33"/>
  <c r="AA676" i="33" s="1"/>
  <c r="Z675" i="33"/>
  <c r="Y675" i="33"/>
  <c r="AB675" i="33" s="1"/>
  <c r="AB674" i="33"/>
  <c r="AA674" i="33"/>
  <c r="Z674" i="33"/>
  <c r="Y674" i="33"/>
  <c r="AA673" i="33"/>
  <c r="Z673" i="33"/>
  <c r="Y673" i="33"/>
  <c r="AB673" i="33" s="1"/>
  <c r="Y672" i="33"/>
  <c r="AB671" i="33"/>
  <c r="AA671" i="33"/>
  <c r="Y671" i="33"/>
  <c r="Z671" i="33" s="1"/>
  <c r="Y670" i="33"/>
  <c r="AB670" i="33" s="1"/>
  <c r="Z669" i="33"/>
  <c r="Y669" i="33"/>
  <c r="AB668" i="33"/>
  <c r="Z668" i="33"/>
  <c r="Y668" i="33"/>
  <c r="AA668" i="33" s="1"/>
  <c r="Z667" i="33"/>
  <c r="Y667" i="33"/>
  <c r="AB667" i="33" s="1"/>
  <c r="AB666" i="33"/>
  <c r="AA666" i="33"/>
  <c r="Z666" i="33"/>
  <c r="Y666" i="33"/>
  <c r="AA665" i="33"/>
  <c r="Z665" i="33"/>
  <c r="Y665" i="33"/>
  <c r="AB665" i="33" s="1"/>
  <c r="Y664" i="33"/>
  <c r="AB663" i="33"/>
  <c r="AA663" i="33"/>
  <c r="Y663" i="33"/>
  <c r="Z663" i="33" s="1"/>
  <c r="Y662" i="33"/>
  <c r="AB661" i="33"/>
  <c r="Y661" i="33"/>
  <c r="AA661" i="33" s="1"/>
  <c r="AB660" i="33"/>
  <c r="Z660" i="33"/>
  <c r="Y660" i="33"/>
  <c r="AA660" i="33" s="1"/>
  <c r="Z659" i="33"/>
  <c r="Y659" i="33"/>
  <c r="AB659" i="33" s="1"/>
  <c r="AB658" i="33"/>
  <c r="AA658" i="33"/>
  <c r="Z658" i="33"/>
  <c r="Y658" i="33"/>
  <c r="AA657" i="33"/>
  <c r="Z657" i="33"/>
  <c r="Y657" i="33"/>
  <c r="AB657" i="33" s="1"/>
  <c r="Y656" i="33"/>
  <c r="AB655" i="33"/>
  <c r="AA655" i="33"/>
  <c r="Y655" i="33"/>
  <c r="Z655" i="33" s="1"/>
  <c r="Y654" i="33"/>
  <c r="Z653" i="33"/>
  <c r="Y653" i="33"/>
  <c r="AA653" i="33" s="1"/>
  <c r="AB652" i="33"/>
  <c r="Z652" i="33"/>
  <c r="Y652" i="33"/>
  <c r="AA652" i="33" s="1"/>
  <c r="Z651" i="33"/>
  <c r="Y651" i="33"/>
  <c r="AB650" i="33"/>
  <c r="AA650" i="33"/>
  <c r="Z650" i="33"/>
  <c r="Y650" i="33"/>
  <c r="AA649" i="33"/>
  <c r="Z649" i="33"/>
  <c r="Y649" i="33"/>
  <c r="AB649" i="33" s="1"/>
  <c r="AA648" i="33"/>
  <c r="Y648" i="33"/>
  <c r="AB648" i="33" s="1"/>
  <c r="AB647" i="33"/>
  <c r="Y647" i="33"/>
  <c r="Z647" i="33" s="1"/>
  <c r="Y646" i="33"/>
  <c r="Z646" i="33" s="1"/>
  <c r="AA645" i="33"/>
  <c r="Z645" i="33"/>
  <c r="Y645" i="33"/>
  <c r="AB645" i="33" s="1"/>
  <c r="AB644" i="33"/>
  <c r="Z644" i="33"/>
  <c r="Y644" i="33"/>
  <c r="AA644" i="33" s="1"/>
  <c r="AB643" i="33"/>
  <c r="Z643" i="33"/>
  <c r="Y643" i="33"/>
  <c r="AA643" i="33" s="1"/>
  <c r="AB642" i="33"/>
  <c r="AA642" i="33"/>
  <c r="Z642" i="33"/>
  <c r="Y642" i="33"/>
  <c r="AA641" i="33"/>
  <c r="Y641" i="33"/>
  <c r="AB641" i="33" s="1"/>
  <c r="Y640" i="33"/>
  <c r="AB640" i="33" s="1"/>
  <c r="Y639" i="33"/>
  <c r="Z639" i="33" s="1"/>
  <c r="Z638" i="33"/>
  <c r="Y638" i="33"/>
  <c r="AB638" i="33" s="1"/>
  <c r="AB637" i="33"/>
  <c r="AA637" i="33"/>
  <c r="Y637" i="33"/>
  <c r="Z637" i="33" s="1"/>
  <c r="Z636" i="33"/>
  <c r="Y636" i="33"/>
  <c r="AA636" i="33" s="1"/>
  <c r="Y635" i="33"/>
  <c r="AB635" i="33" s="1"/>
  <c r="AB634" i="33"/>
  <c r="AA634" i="33"/>
  <c r="Z634" i="33"/>
  <c r="Y634" i="33"/>
  <c r="AA633" i="33"/>
  <c r="Z633" i="33"/>
  <c r="Y633" i="33"/>
  <c r="AB633" i="33" s="1"/>
  <c r="AB632" i="33"/>
  <c r="Z632" i="33"/>
  <c r="Y632" i="33"/>
  <c r="AA632" i="33" s="1"/>
  <c r="AA631" i="33"/>
  <c r="Z631" i="33"/>
  <c r="Y631" i="33"/>
  <c r="AB631" i="33" s="1"/>
  <c r="AB630" i="33"/>
  <c r="AA630" i="33"/>
  <c r="Z630" i="33"/>
  <c r="Y630" i="33"/>
  <c r="Y629" i="33"/>
  <c r="AB629" i="33" s="1"/>
  <c r="Y628" i="33"/>
  <c r="AB627" i="33"/>
  <c r="AA627" i="33"/>
  <c r="Y627" i="33"/>
  <c r="Z627" i="33" s="1"/>
  <c r="Y626" i="33"/>
  <c r="AB626" i="33" s="1"/>
  <c r="Z625" i="33"/>
  <c r="Y625" i="33"/>
  <c r="AB625" i="33" s="1"/>
  <c r="AB624" i="33"/>
  <c r="Z624" i="33"/>
  <c r="Y624" i="33"/>
  <c r="AA624" i="33" s="1"/>
  <c r="AA623" i="33"/>
  <c r="Z623" i="33"/>
  <c r="Y623" i="33"/>
  <c r="AB623" i="33" s="1"/>
  <c r="AB622" i="33"/>
  <c r="AA622" i="33"/>
  <c r="Z622" i="33"/>
  <c r="Y622" i="33"/>
  <c r="Y621" i="33"/>
  <c r="AB621" i="33" s="1"/>
  <c r="Y620" i="33"/>
  <c r="AB619" i="33"/>
  <c r="AA619" i="33"/>
  <c r="Y619" i="33"/>
  <c r="Z619" i="33" s="1"/>
  <c r="Y618" i="33"/>
  <c r="AB618" i="33" s="1"/>
  <c r="Z617" i="33"/>
  <c r="Y617" i="33"/>
  <c r="AB617" i="33" s="1"/>
  <c r="AB616" i="33"/>
  <c r="Z616" i="33"/>
  <c r="Y616" i="33"/>
  <c r="AA616" i="33" s="1"/>
  <c r="AA615" i="33"/>
  <c r="Z615" i="33"/>
  <c r="Y615" i="33"/>
  <c r="AB615" i="33" s="1"/>
  <c r="AB614" i="33"/>
  <c r="AA614" i="33"/>
  <c r="Z614" i="33"/>
  <c r="Y614" i="33"/>
  <c r="Y613" i="33"/>
  <c r="AB613" i="33" s="1"/>
  <c r="Y612" i="33"/>
  <c r="AB611" i="33"/>
  <c r="AA611" i="33"/>
  <c r="Y611" i="33"/>
  <c r="Z611" i="33" s="1"/>
  <c r="Y610" i="33"/>
  <c r="AB609" i="33"/>
  <c r="Z609" i="33"/>
  <c r="Y609" i="33"/>
  <c r="AA609" i="33" s="1"/>
  <c r="AB608" i="33"/>
  <c r="Z608" i="33"/>
  <c r="Y608" i="33"/>
  <c r="AA608" i="33" s="1"/>
  <c r="AA607" i="33"/>
  <c r="Z607" i="33"/>
  <c r="Y607" i="33"/>
  <c r="AB607" i="33" s="1"/>
  <c r="AB606" i="33"/>
  <c r="AA606" i="33"/>
  <c r="Z606" i="33"/>
  <c r="Y606" i="33"/>
  <c r="Y605" i="33"/>
  <c r="AB605" i="33" s="1"/>
  <c r="Y604" i="33"/>
  <c r="AB603" i="33"/>
  <c r="AA603" i="33"/>
  <c r="Y603" i="33"/>
  <c r="Z603" i="33" s="1"/>
  <c r="Y602" i="33"/>
  <c r="AB601" i="33"/>
  <c r="Z601" i="33"/>
  <c r="Y601" i="33"/>
  <c r="AA601" i="33" s="1"/>
  <c r="AB600" i="33"/>
  <c r="Z600" i="33"/>
  <c r="Y600" i="33"/>
  <c r="AA600" i="33" s="1"/>
  <c r="AA599" i="33"/>
  <c r="Z599" i="33"/>
  <c r="Y599" i="33"/>
  <c r="AB599" i="33" s="1"/>
  <c r="AB598" i="33"/>
  <c r="AA598" i="33"/>
  <c r="Z598" i="33"/>
  <c r="Y598" i="33"/>
  <c r="Y597" i="33"/>
  <c r="AB596" i="33"/>
  <c r="Y596" i="33"/>
  <c r="Z596" i="33" s="1"/>
  <c r="AB595" i="33"/>
  <c r="AA595" i="33"/>
  <c r="Y595" i="33"/>
  <c r="Z595" i="33" s="1"/>
  <c r="Z594" i="33"/>
  <c r="Y594" i="33"/>
  <c r="AB593" i="33"/>
  <c r="Y593" i="33"/>
  <c r="AA593" i="33" s="1"/>
  <c r="AB592" i="33"/>
  <c r="Z592" i="33"/>
  <c r="Y592" i="33"/>
  <c r="AA592" i="33" s="1"/>
  <c r="AA591" i="33"/>
  <c r="Z591" i="33"/>
  <c r="Y591" i="33"/>
  <c r="AB591" i="33" s="1"/>
  <c r="AB590" i="33"/>
  <c r="AA590" i="33"/>
  <c r="Z590" i="33"/>
  <c r="Y590" i="33"/>
  <c r="Y589" i="33"/>
  <c r="Y588" i="33"/>
  <c r="AB587" i="33"/>
  <c r="AA587" i="33"/>
  <c r="Y587" i="33"/>
  <c r="Z587" i="33" s="1"/>
  <c r="Y586" i="33"/>
  <c r="Y585" i="33"/>
  <c r="AB585" i="33" s="1"/>
  <c r="AB584" i="33"/>
  <c r="Z584" i="33"/>
  <c r="Y584" i="33"/>
  <c r="AA584" i="33" s="1"/>
  <c r="Y583" i="33"/>
  <c r="AB583" i="33" s="1"/>
  <c r="AB582" i="33"/>
  <c r="AA582" i="33"/>
  <c r="Z582" i="33"/>
  <c r="Y582" i="33"/>
  <c r="Y581" i="33"/>
  <c r="AA580" i="33"/>
  <c r="Y580" i="33"/>
  <c r="AB580" i="33" s="1"/>
  <c r="AB579" i="33"/>
  <c r="Y579" i="33"/>
  <c r="Z579" i="33" s="1"/>
  <c r="Z578" i="33"/>
  <c r="Y578" i="33"/>
  <c r="AA578" i="33" s="1"/>
  <c r="AB577" i="33"/>
  <c r="AA577" i="33"/>
  <c r="Z577" i="33"/>
  <c r="Y577" i="33"/>
  <c r="AB576" i="33"/>
  <c r="Z576" i="33"/>
  <c r="Y576" i="33"/>
  <c r="AA576" i="33" s="1"/>
  <c r="AA575" i="33"/>
  <c r="Z575" i="33"/>
  <c r="Y575" i="33"/>
  <c r="AB575" i="33" s="1"/>
  <c r="AB574" i="33"/>
  <c r="AA574" i="33"/>
  <c r="Z574" i="33"/>
  <c r="Y574" i="33"/>
  <c r="Y573" i="33"/>
  <c r="Y572" i="33"/>
  <c r="Y571" i="33"/>
  <c r="AB570" i="33"/>
  <c r="Y570" i="33"/>
  <c r="AA570" i="33" s="1"/>
  <c r="AB569" i="33"/>
  <c r="Z569" i="33"/>
  <c r="Y569" i="33"/>
  <c r="AA569" i="33" s="1"/>
  <c r="Z568" i="33"/>
  <c r="Y568" i="33"/>
  <c r="AA568" i="33" s="1"/>
  <c r="AB567" i="33"/>
  <c r="Y567" i="33"/>
  <c r="AA567" i="33" s="1"/>
  <c r="AA566" i="33"/>
  <c r="Z566" i="33"/>
  <c r="Y566" i="33"/>
  <c r="AB566" i="33" s="1"/>
  <c r="AB565" i="33"/>
  <c r="AA565" i="33"/>
  <c r="Z565" i="33"/>
  <c r="Y565" i="33"/>
  <c r="Y564" i="33"/>
  <c r="AB564" i="33" s="1"/>
  <c r="AA563" i="33"/>
  <c r="Y563" i="33"/>
  <c r="AB563" i="33" s="1"/>
  <c r="AB562" i="33"/>
  <c r="AA562" i="33"/>
  <c r="Z562" i="33"/>
  <c r="Y562" i="33"/>
  <c r="Y561" i="33"/>
  <c r="AB560" i="33"/>
  <c r="Z560" i="33"/>
  <c r="Y560" i="33"/>
  <c r="AA560" i="33" s="1"/>
  <c r="AB559" i="33"/>
  <c r="Y559" i="33"/>
  <c r="AA559" i="33" s="1"/>
  <c r="AA558" i="33"/>
  <c r="Z558" i="33"/>
  <c r="Y558" i="33"/>
  <c r="AB558" i="33" s="1"/>
  <c r="AB557" i="33"/>
  <c r="AA557" i="33"/>
  <c r="Z557" i="33"/>
  <c r="Y557" i="33"/>
  <c r="Y556" i="33"/>
  <c r="AB556" i="33" s="1"/>
  <c r="AA555" i="33"/>
  <c r="Y555" i="33"/>
  <c r="AB555" i="33" s="1"/>
  <c r="AB554" i="33"/>
  <c r="AA554" i="33"/>
  <c r="Y554" i="33"/>
  <c r="Z554" i="33" s="1"/>
  <c r="Y553" i="33"/>
  <c r="AB552" i="33"/>
  <c r="Z552" i="33"/>
  <c r="Y552" i="33"/>
  <c r="AA552" i="33" s="1"/>
  <c r="AB551" i="33"/>
  <c r="Y551" i="33"/>
  <c r="AA551" i="33" s="1"/>
  <c r="AA550" i="33"/>
  <c r="Z550" i="33"/>
  <c r="Y550" i="33"/>
  <c r="AB550" i="33" s="1"/>
  <c r="AB549" i="33"/>
  <c r="AA549" i="33"/>
  <c r="Z549" i="33"/>
  <c r="Y549" i="33"/>
  <c r="Y548" i="33"/>
  <c r="AB548" i="33" s="1"/>
  <c r="AA547" i="33"/>
  <c r="Y547" i="33"/>
  <c r="AB547" i="33" s="1"/>
  <c r="AB546" i="33"/>
  <c r="AA546" i="33"/>
  <c r="Y546" i="33"/>
  <c r="Z546" i="33" s="1"/>
  <c r="Y545" i="33"/>
  <c r="AB544" i="33"/>
  <c r="Z544" i="33"/>
  <c r="Y544" i="33"/>
  <c r="AA544" i="33" s="1"/>
  <c r="AB543" i="33"/>
  <c r="Y543" i="33"/>
  <c r="AA543" i="33" s="1"/>
  <c r="AA542" i="33"/>
  <c r="Z542" i="33"/>
  <c r="Y542" i="33"/>
  <c r="AB542" i="33" s="1"/>
  <c r="AB541" i="33"/>
  <c r="AA541" i="33"/>
  <c r="Z541" i="33"/>
  <c r="Y541" i="33"/>
  <c r="Y540" i="33"/>
  <c r="AB540" i="33" s="1"/>
  <c r="AA539" i="33"/>
  <c r="Y539" i="33"/>
  <c r="AB539" i="33" s="1"/>
  <c r="AB538" i="33"/>
  <c r="AA538" i="33"/>
  <c r="Y538" i="33"/>
  <c r="Z538" i="33" s="1"/>
  <c r="Y537" i="33"/>
  <c r="AB536" i="33"/>
  <c r="Z536" i="33"/>
  <c r="Y536" i="33"/>
  <c r="AA536" i="33" s="1"/>
  <c r="AB535" i="33"/>
  <c r="Y535" i="33"/>
  <c r="AA535" i="33" s="1"/>
  <c r="AA534" i="33"/>
  <c r="Z534" i="33"/>
  <c r="Y534" i="33"/>
  <c r="AB534" i="33" s="1"/>
  <c r="AB533" i="33"/>
  <c r="AA533" i="33"/>
  <c r="Z533" i="33"/>
  <c r="Y533" i="33"/>
  <c r="Y532" i="33"/>
  <c r="AB532" i="33" s="1"/>
  <c r="Y531" i="33"/>
  <c r="AB530" i="33"/>
  <c r="AA530" i="33"/>
  <c r="Y530" i="33"/>
  <c r="Z530" i="33" s="1"/>
  <c r="Y529" i="33"/>
  <c r="AB528" i="33"/>
  <c r="Z528" i="33"/>
  <c r="Y528" i="33"/>
  <c r="AA528" i="33" s="1"/>
  <c r="AB527" i="33"/>
  <c r="Y527" i="33"/>
  <c r="AA527" i="33" s="1"/>
  <c r="AA526" i="33"/>
  <c r="Z526" i="33"/>
  <c r="Y526" i="33"/>
  <c r="AB526" i="33" s="1"/>
  <c r="AB525" i="33"/>
  <c r="AA525" i="33"/>
  <c r="Z525" i="33"/>
  <c r="Y525" i="33"/>
  <c r="Y524" i="33"/>
  <c r="AB524" i="33" s="1"/>
  <c r="Y523" i="33"/>
  <c r="AB522" i="33"/>
  <c r="AA522" i="33"/>
  <c r="Y522" i="33"/>
  <c r="Z522" i="33" s="1"/>
  <c r="Y521" i="33"/>
  <c r="AB520" i="33"/>
  <c r="Z520" i="33"/>
  <c r="Y520" i="33"/>
  <c r="AA520" i="33" s="1"/>
  <c r="AB519" i="33"/>
  <c r="Y519" i="33"/>
  <c r="AA519" i="33" s="1"/>
  <c r="AA518" i="33"/>
  <c r="Z518" i="33"/>
  <c r="Y518" i="33"/>
  <c r="AB518" i="33" s="1"/>
  <c r="AB517" i="33"/>
  <c r="AA517" i="33"/>
  <c r="Z517" i="33"/>
  <c r="Y517" i="33"/>
  <c r="Y516" i="33"/>
  <c r="AB516" i="33" s="1"/>
  <c r="AA515" i="33"/>
  <c r="Y515" i="33"/>
  <c r="AB514" i="33"/>
  <c r="AA514" i="33"/>
  <c r="Y514" i="33"/>
  <c r="Z514" i="33" s="1"/>
  <c r="Y513" i="33"/>
  <c r="AB512" i="33"/>
  <c r="Z512" i="33"/>
  <c r="Y512" i="33"/>
  <c r="AA512" i="33" s="1"/>
  <c r="AB511" i="33"/>
  <c r="Y511" i="33"/>
  <c r="AA511" i="33" s="1"/>
  <c r="AA510" i="33"/>
  <c r="Z510" i="33"/>
  <c r="Y510" i="33"/>
  <c r="AB510" i="33" s="1"/>
  <c r="AB509" i="33"/>
  <c r="AA509" i="33"/>
  <c r="Z509" i="33"/>
  <c r="Y509" i="33"/>
  <c r="Y508" i="33"/>
  <c r="AB508" i="33" s="1"/>
  <c r="Y507" i="33"/>
  <c r="AB506" i="33"/>
  <c r="AA506" i="33"/>
  <c r="Y506" i="33"/>
  <c r="Z506" i="33" s="1"/>
  <c r="Y505" i="33"/>
  <c r="AB504" i="33"/>
  <c r="Z504" i="33"/>
  <c r="Y504" i="33"/>
  <c r="AA504" i="33" s="1"/>
  <c r="AB503" i="33"/>
  <c r="Y503" i="33"/>
  <c r="AA503" i="33" s="1"/>
  <c r="AA502" i="33"/>
  <c r="Z502" i="33"/>
  <c r="Y502" i="33"/>
  <c r="AB502" i="33" s="1"/>
  <c r="AB501" i="33"/>
  <c r="AA501" i="33"/>
  <c r="Z501" i="33"/>
  <c r="Y501" i="33"/>
  <c r="Y500" i="33"/>
  <c r="AB500" i="33" s="1"/>
  <c r="AA499" i="33"/>
  <c r="Y499" i="33"/>
  <c r="AB498" i="33"/>
  <c r="AA498" i="33"/>
  <c r="Y498" i="33"/>
  <c r="Z498" i="33" s="1"/>
  <c r="Y497" i="33"/>
  <c r="AB496" i="33"/>
  <c r="Z496" i="33"/>
  <c r="Y496" i="33"/>
  <c r="AA496" i="33" s="1"/>
  <c r="AB495" i="33"/>
  <c r="Y495" i="33"/>
  <c r="AA495" i="33" s="1"/>
  <c r="AA494" i="33"/>
  <c r="Z494" i="33"/>
  <c r="Y494" i="33"/>
  <c r="AB494" i="33" s="1"/>
  <c r="AB493" i="33"/>
  <c r="AA493" i="33"/>
  <c r="Z493" i="33"/>
  <c r="Y493" i="33"/>
  <c r="Y492" i="33"/>
  <c r="AB492" i="33" s="1"/>
  <c r="Y491" i="33"/>
  <c r="AB490" i="33"/>
  <c r="AA490" i="33"/>
  <c r="Y490" i="33"/>
  <c r="Z490" i="33" s="1"/>
  <c r="Y489" i="33"/>
  <c r="AB488" i="33"/>
  <c r="Y488" i="33"/>
  <c r="AA488" i="33" s="1"/>
  <c r="AB487" i="33"/>
  <c r="Y487" i="33"/>
  <c r="AA487" i="33" s="1"/>
  <c r="AA486" i="33"/>
  <c r="Z486" i="33"/>
  <c r="Y486" i="33"/>
  <c r="AB486" i="33" s="1"/>
  <c r="AB485" i="33"/>
  <c r="AA485" i="33"/>
  <c r="Z485" i="33"/>
  <c r="Y485" i="33"/>
  <c r="Y484" i="33"/>
  <c r="Y483" i="33"/>
  <c r="AB482" i="33"/>
  <c r="AA482" i="33"/>
  <c r="Y482" i="33"/>
  <c r="Z482" i="33" s="1"/>
  <c r="Y481" i="33"/>
  <c r="Y480" i="33"/>
  <c r="AB479" i="33"/>
  <c r="Y479" i="33"/>
  <c r="AA479" i="33" s="1"/>
  <c r="AA478" i="33"/>
  <c r="Z478" i="33"/>
  <c r="Y478" i="33"/>
  <c r="AB478" i="33" s="1"/>
  <c r="AB477" i="33"/>
  <c r="AA477" i="33"/>
  <c r="Z477" i="33"/>
  <c r="Y477" i="33"/>
  <c r="Y476" i="33"/>
  <c r="Y475" i="33"/>
  <c r="AB475" i="33" s="1"/>
  <c r="AB474" i="33"/>
  <c r="AA474" i="33"/>
  <c r="Y474" i="33"/>
  <c r="Z474" i="33" s="1"/>
  <c r="Y473" i="33"/>
  <c r="Y472" i="33"/>
  <c r="AB472" i="33" s="1"/>
  <c r="AB471" i="33"/>
  <c r="Y471" i="33"/>
  <c r="AA471" i="33" s="1"/>
  <c r="Y470" i="33"/>
  <c r="AB470" i="33" s="1"/>
  <c r="AB469" i="33"/>
  <c r="AA469" i="33"/>
  <c r="Z469" i="33"/>
  <c r="Y469" i="33"/>
  <c r="Y468" i="33"/>
  <c r="AB467" i="33"/>
  <c r="AA467" i="33"/>
  <c r="Y467" i="33"/>
  <c r="Z467" i="33" s="1"/>
  <c r="AB466" i="33"/>
  <c r="AA466" i="33"/>
  <c r="Y466" i="33"/>
  <c r="Z466" i="33" s="1"/>
  <c r="Y465" i="33"/>
  <c r="AB464" i="33"/>
  <c r="AA464" i="33"/>
  <c r="Y464" i="33"/>
  <c r="Z464" i="33" s="1"/>
  <c r="AB463" i="33"/>
  <c r="Y463" i="33"/>
  <c r="AA463" i="33" s="1"/>
  <c r="AA462" i="33"/>
  <c r="Z462" i="33"/>
  <c r="Y462" i="33"/>
  <c r="AB462" i="33" s="1"/>
  <c r="AB461" i="33"/>
  <c r="AA461" i="33"/>
  <c r="Z461" i="33"/>
  <c r="Y461" i="33"/>
  <c r="Y460" i="33"/>
  <c r="AA459" i="33"/>
  <c r="Z459" i="33"/>
  <c r="Y459" i="33"/>
  <c r="AB459" i="33" s="1"/>
  <c r="AB458" i="33"/>
  <c r="AA458" i="33"/>
  <c r="Y458" i="33"/>
  <c r="Z458" i="33" s="1"/>
  <c r="Z457" i="33"/>
  <c r="Y457" i="33"/>
  <c r="AA456" i="33"/>
  <c r="Z456" i="33"/>
  <c r="Y456" i="33"/>
  <c r="AB456" i="33" s="1"/>
  <c r="AB455" i="33"/>
  <c r="Y455" i="33"/>
  <c r="AA455" i="33" s="1"/>
  <c r="AA454" i="33"/>
  <c r="Z454" i="33"/>
  <c r="Y454" i="33"/>
  <c r="AB454" i="33" s="1"/>
  <c r="AB453" i="33"/>
  <c r="AA453" i="33"/>
  <c r="Z453" i="33"/>
  <c r="Y453" i="33"/>
  <c r="Z452" i="33"/>
  <c r="Y452" i="33"/>
  <c r="AB451" i="33"/>
  <c r="AA451" i="33"/>
  <c r="Y451" i="33"/>
  <c r="Z451" i="33" s="1"/>
  <c r="AB450" i="33"/>
  <c r="AA450" i="33"/>
  <c r="Y450" i="33"/>
  <c r="Z450" i="33" s="1"/>
  <c r="Y449" i="33"/>
  <c r="AB449" i="33" s="1"/>
  <c r="AB448" i="33"/>
  <c r="AA448" i="33"/>
  <c r="Z448" i="33"/>
  <c r="Y448" i="33"/>
  <c r="Y447" i="33"/>
  <c r="Y446" i="33"/>
  <c r="AB445" i="33"/>
  <c r="AA445" i="33"/>
  <c r="Z445" i="33"/>
  <c r="Y445" i="33"/>
  <c r="Z444" i="33"/>
  <c r="Y444" i="33"/>
  <c r="AA443" i="33"/>
  <c r="Z443" i="33"/>
  <c r="Y443" i="33"/>
  <c r="AB443" i="33" s="1"/>
  <c r="AB442" i="33"/>
  <c r="AA442" i="33"/>
  <c r="Y442" i="33"/>
  <c r="Z442" i="33" s="1"/>
  <c r="AA441" i="33"/>
  <c r="Y441" i="33"/>
  <c r="AB441" i="33" s="1"/>
  <c r="Y440" i="33"/>
  <c r="AB440" i="33" s="1"/>
  <c r="Y439" i="33"/>
  <c r="Y438" i="33"/>
  <c r="AB438" i="33" s="1"/>
  <c r="AB437" i="33"/>
  <c r="AA437" i="33"/>
  <c r="Z437" i="33"/>
  <c r="Y437" i="33"/>
  <c r="Z436" i="33"/>
  <c r="Y436" i="33"/>
  <c r="Y435" i="33"/>
  <c r="AB434" i="33"/>
  <c r="AA434" i="33"/>
  <c r="Y434" i="33"/>
  <c r="Z434" i="33" s="1"/>
  <c r="AA433" i="33"/>
  <c r="Z433" i="33"/>
  <c r="Y433" i="33"/>
  <c r="AB433" i="33" s="1"/>
  <c r="AB432" i="33"/>
  <c r="AA432" i="33"/>
  <c r="Z432" i="33"/>
  <c r="Y432" i="33"/>
  <c r="AB431" i="33"/>
  <c r="Z431" i="33"/>
  <c r="Y431" i="33"/>
  <c r="AA431" i="33" s="1"/>
  <c r="Y430" i="33"/>
  <c r="AB430" i="33" s="1"/>
  <c r="AB429" i="33"/>
  <c r="Z429" i="33"/>
  <c r="Y429" i="33"/>
  <c r="AA429" i="33" s="1"/>
  <c r="AB428" i="33"/>
  <c r="AA428" i="33"/>
  <c r="Y428" i="33"/>
  <c r="Z428" i="33" s="1"/>
  <c r="AB427" i="33"/>
  <c r="AA427" i="33"/>
  <c r="Z427" i="33"/>
  <c r="Y427" i="33"/>
  <c r="AA426" i="33"/>
  <c r="Z426" i="33"/>
  <c r="Y426" i="33"/>
  <c r="AB426" i="33" s="1"/>
  <c r="Y425" i="33"/>
  <c r="AB425" i="33" s="1"/>
  <c r="Y424" i="33"/>
  <c r="AB423" i="33"/>
  <c r="AA423" i="33"/>
  <c r="Z423" i="33"/>
  <c r="Y423" i="33"/>
  <c r="Y422" i="33"/>
  <c r="AB422" i="33" s="1"/>
  <c r="AB421" i="33"/>
  <c r="Z421" i="33"/>
  <c r="Y421" i="33"/>
  <c r="AA421" i="33" s="1"/>
  <c r="AB420" i="33"/>
  <c r="AA420" i="33"/>
  <c r="Y420" i="33"/>
  <c r="Z420" i="33" s="1"/>
  <c r="AB419" i="33"/>
  <c r="AA419" i="33"/>
  <c r="Z419" i="33"/>
  <c r="Y419" i="33"/>
  <c r="AA418" i="33"/>
  <c r="Z418" i="33"/>
  <c r="Y418" i="33"/>
  <c r="AB418" i="33" s="1"/>
  <c r="Y417" i="33"/>
  <c r="AB417" i="33" s="1"/>
  <c r="Y416" i="33"/>
  <c r="AB415" i="33"/>
  <c r="AA415" i="33"/>
  <c r="Z415" i="33"/>
  <c r="Y415" i="33"/>
  <c r="Y414" i="33"/>
  <c r="AB414" i="33" s="1"/>
  <c r="AB413" i="33"/>
  <c r="Z413" i="33"/>
  <c r="Y413" i="33"/>
  <c r="AA413" i="33" s="1"/>
  <c r="AB412" i="33"/>
  <c r="AA412" i="33"/>
  <c r="Y412" i="33"/>
  <c r="Z412" i="33" s="1"/>
  <c r="AB411" i="33"/>
  <c r="AA411" i="33"/>
  <c r="Z411" i="33"/>
  <c r="Y411" i="33"/>
  <c r="AA410" i="33"/>
  <c r="Z410" i="33"/>
  <c r="Y410" i="33"/>
  <c r="AB410" i="33" s="1"/>
  <c r="Y409" i="33"/>
  <c r="AB409" i="33" s="1"/>
  <c r="Y408" i="33"/>
  <c r="AB407" i="33"/>
  <c r="AA407" i="33"/>
  <c r="Z407" i="33"/>
  <c r="Y407" i="33"/>
  <c r="Y406" i="33"/>
  <c r="AB406" i="33" s="1"/>
  <c r="AB405" i="33"/>
  <c r="Z405" i="33"/>
  <c r="Y405" i="33"/>
  <c r="AA405" i="33" s="1"/>
  <c r="AB404" i="33"/>
  <c r="AA404" i="33"/>
  <c r="Y404" i="33"/>
  <c r="Z404" i="33" s="1"/>
  <c r="AB403" i="33"/>
  <c r="AA403" i="33"/>
  <c r="Z403" i="33"/>
  <c r="Y403" i="33"/>
  <c r="AA402" i="33"/>
  <c r="Z402" i="33"/>
  <c r="Y402" i="33"/>
  <c r="AB402" i="33" s="1"/>
  <c r="Y401" i="33"/>
  <c r="AB401" i="33" s="1"/>
  <c r="Y400" i="33"/>
  <c r="AB399" i="33"/>
  <c r="AA399" i="33"/>
  <c r="Z399" i="33"/>
  <c r="Y399" i="33"/>
  <c r="Y398" i="33"/>
  <c r="AB398" i="33" s="1"/>
  <c r="AB397" i="33"/>
  <c r="Z397" i="33"/>
  <c r="Y397" i="33"/>
  <c r="AA397" i="33" s="1"/>
  <c r="AB396" i="33"/>
  <c r="AA396" i="33"/>
  <c r="Y396" i="33"/>
  <c r="Z396" i="33" s="1"/>
  <c r="AB395" i="33"/>
  <c r="AA395" i="33"/>
  <c r="Z395" i="33"/>
  <c r="Y395" i="33"/>
  <c r="AA394" i="33"/>
  <c r="Z394" i="33"/>
  <c r="Y394" i="33"/>
  <c r="AB394" i="33" s="1"/>
  <c r="Y393" i="33"/>
  <c r="AB393" i="33" s="1"/>
  <c r="Y392" i="33"/>
  <c r="AB391" i="33"/>
  <c r="AA391" i="33"/>
  <c r="Z391" i="33"/>
  <c r="Y391" i="33"/>
  <c r="Y390" i="33"/>
  <c r="AB390" i="33" s="1"/>
  <c r="AB389" i="33"/>
  <c r="Z389" i="33"/>
  <c r="Y389" i="33"/>
  <c r="AA389" i="33" s="1"/>
  <c r="AB388" i="33"/>
  <c r="AA388" i="33"/>
  <c r="Y388" i="33"/>
  <c r="Z388" i="33" s="1"/>
  <c r="AB387" i="33"/>
  <c r="AA387" i="33"/>
  <c r="Z387" i="33"/>
  <c r="Y387" i="33"/>
  <c r="AA386" i="33"/>
  <c r="Z386" i="33"/>
  <c r="Y386" i="33"/>
  <c r="AB386" i="33" s="1"/>
  <c r="Y385" i="33"/>
  <c r="AB385" i="33" s="1"/>
  <c r="AA384" i="33"/>
  <c r="Y384" i="33"/>
  <c r="AB383" i="33"/>
  <c r="AA383" i="33"/>
  <c r="Z383" i="33"/>
  <c r="Y383" i="33"/>
  <c r="Y382" i="33"/>
  <c r="AB381" i="33"/>
  <c r="Z381" i="33"/>
  <c r="Y381" i="33"/>
  <c r="AA381" i="33" s="1"/>
  <c r="AB380" i="33"/>
  <c r="AA380" i="33"/>
  <c r="Y380" i="33"/>
  <c r="Z380" i="33" s="1"/>
  <c r="AB379" i="33"/>
  <c r="AA379" i="33"/>
  <c r="Z379" i="33"/>
  <c r="Y379" i="33"/>
  <c r="AA378" i="33"/>
  <c r="Z378" i="33"/>
  <c r="Y378" i="33"/>
  <c r="AB378" i="33" s="1"/>
  <c r="Y377" i="33"/>
  <c r="AB377" i="33" s="1"/>
  <c r="Y376" i="33"/>
  <c r="AB375" i="33"/>
  <c r="AA375" i="33"/>
  <c r="Z375" i="33"/>
  <c r="Y375" i="33"/>
  <c r="Y374" i="33"/>
  <c r="AB373" i="33"/>
  <c r="Z373" i="33"/>
  <c r="Y373" i="33"/>
  <c r="AA373" i="33" s="1"/>
  <c r="AB372" i="33"/>
  <c r="AA372" i="33"/>
  <c r="Y372" i="33"/>
  <c r="Z372" i="33" s="1"/>
  <c r="AB371" i="33"/>
  <c r="AA371" i="33"/>
  <c r="Z371" i="33"/>
  <c r="Y371" i="33"/>
  <c r="AA370" i="33"/>
  <c r="Z370" i="33"/>
  <c r="Y370" i="33"/>
  <c r="AB370" i="33" s="1"/>
  <c r="Y369" i="33"/>
  <c r="AB369" i="33" s="1"/>
  <c r="AA368" i="33"/>
  <c r="Y368" i="33"/>
  <c r="AB367" i="33"/>
  <c r="AA367" i="33"/>
  <c r="Z367" i="33"/>
  <c r="Y367" i="33"/>
  <c r="Y366" i="33"/>
  <c r="Y365" i="33"/>
  <c r="AA365" i="33" s="1"/>
  <c r="AB364" i="33"/>
  <c r="AA364" i="33"/>
  <c r="Y364" i="33"/>
  <c r="Z364" i="33" s="1"/>
  <c r="AB363" i="33"/>
  <c r="AA363" i="33"/>
  <c r="Z363" i="33"/>
  <c r="Y363" i="33"/>
  <c r="AA362" i="33"/>
  <c r="Z362" i="33"/>
  <c r="Y362" i="33"/>
  <c r="AB362" i="33" s="1"/>
  <c r="Y361" i="33"/>
  <c r="AB361" i="33" s="1"/>
  <c r="Y360" i="33"/>
  <c r="AB359" i="33"/>
  <c r="AA359" i="33"/>
  <c r="Z359" i="33"/>
  <c r="Y359" i="33"/>
  <c r="Z358" i="33"/>
  <c r="Y358" i="33"/>
  <c r="AB357" i="33"/>
  <c r="Y357" i="33"/>
  <c r="AA357" i="33" s="1"/>
  <c r="AB356" i="33"/>
  <c r="AA356" i="33"/>
  <c r="Y356" i="33"/>
  <c r="Z356" i="33" s="1"/>
  <c r="AB355" i="33"/>
  <c r="AA355" i="33"/>
  <c r="Z355" i="33"/>
  <c r="Y355" i="33"/>
  <c r="Y354" i="33"/>
  <c r="AB354" i="33" s="1"/>
  <c r="AB353" i="33"/>
  <c r="Y353" i="33"/>
  <c r="AB352" i="33"/>
  <c r="AA352" i="33"/>
  <c r="Y352" i="33"/>
  <c r="Z352" i="33" s="1"/>
  <c r="AB351" i="33"/>
  <c r="AA351" i="33"/>
  <c r="Z351" i="33"/>
  <c r="Y351" i="33"/>
  <c r="Y350" i="33"/>
  <c r="AB349" i="33"/>
  <c r="Z349" i="33"/>
  <c r="Y349" i="33"/>
  <c r="AA349" i="33" s="1"/>
  <c r="AB348" i="33"/>
  <c r="AA348" i="33"/>
  <c r="Y348" i="33"/>
  <c r="Z348" i="33" s="1"/>
  <c r="AB347" i="33"/>
  <c r="AA347" i="33"/>
  <c r="Z347" i="33"/>
  <c r="Y347" i="33"/>
  <c r="AA346" i="33"/>
  <c r="Y346" i="33"/>
  <c r="AB346" i="33" s="1"/>
  <c r="AB345" i="33"/>
  <c r="Y345" i="33"/>
  <c r="AA344" i="33"/>
  <c r="Y344" i="33"/>
  <c r="Z344" i="33" s="1"/>
  <c r="AB343" i="33"/>
  <c r="AA343" i="33"/>
  <c r="Z343" i="33"/>
  <c r="Y343" i="33"/>
  <c r="Z342" i="33"/>
  <c r="Y342" i="33"/>
  <c r="Z341" i="33"/>
  <c r="Y341" i="33"/>
  <c r="AA341" i="33" s="1"/>
  <c r="AB340" i="33"/>
  <c r="AA340" i="33"/>
  <c r="Y340" i="33"/>
  <c r="Z340" i="33" s="1"/>
  <c r="AB339" i="33"/>
  <c r="AA339" i="33"/>
  <c r="Z339" i="33"/>
  <c r="Y339" i="33"/>
  <c r="AA338" i="33"/>
  <c r="Z338" i="33"/>
  <c r="Y338" i="33"/>
  <c r="AB338" i="33" s="1"/>
  <c r="Y337" i="33"/>
  <c r="Y336" i="33"/>
  <c r="AB335" i="33"/>
  <c r="AA335" i="33"/>
  <c r="Z335" i="33"/>
  <c r="Y335" i="33"/>
  <c r="AA334" i="33"/>
  <c r="Y334" i="33"/>
  <c r="AB334" i="33" s="1"/>
  <c r="AB333" i="33"/>
  <c r="Y333" i="33"/>
  <c r="AA333" i="33" s="1"/>
  <c r="AB332" i="33"/>
  <c r="Y332" i="33"/>
  <c r="Z332" i="33" s="1"/>
  <c r="AB331" i="33"/>
  <c r="AA331" i="33"/>
  <c r="Z331" i="33"/>
  <c r="Y331" i="33"/>
  <c r="AA330" i="33"/>
  <c r="Z330" i="33"/>
  <c r="Y330" i="33"/>
  <c r="AB330" i="33" s="1"/>
  <c r="AB329" i="33"/>
  <c r="Z329" i="33"/>
  <c r="Y329" i="33"/>
  <c r="AA329" i="33" s="1"/>
  <c r="AB328" i="33"/>
  <c r="AA328" i="33"/>
  <c r="Y328" i="33"/>
  <c r="Z328" i="33" s="1"/>
  <c r="AB327" i="33"/>
  <c r="AA327" i="33"/>
  <c r="Z327" i="33"/>
  <c r="Y327" i="33"/>
  <c r="Z326" i="33"/>
  <c r="Y326" i="33"/>
  <c r="AB326" i="33" s="1"/>
  <c r="Z325" i="33"/>
  <c r="Y325" i="33"/>
  <c r="AA325" i="33" s="1"/>
  <c r="AA324" i="33"/>
  <c r="Y324" i="33"/>
  <c r="Z324" i="33" s="1"/>
  <c r="AB323" i="33"/>
  <c r="AA323" i="33"/>
  <c r="Z323" i="33"/>
  <c r="Y323" i="33"/>
  <c r="Y322" i="33"/>
  <c r="AB322" i="33" s="1"/>
  <c r="Y321" i="33"/>
  <c r="AA321" i="33" s="1"/>
  <c r="Y320" i="33"/>
  <c r="Z320" i="33" s="1"/>
  <c r="AB319" i="33"/>
  <c r="AA319" i="33"/>
  <c r="Z319" i="33"/>
  <c r="Y319" i="33"/>
  <c r="AA318" i="33"/>
  <c r="Y318" i="33"/>
  <c r="AB318" i="33" s="1"/>
  <c r="AB317" i="33"/>
  <c r="Y317" i="33"/>
  <c r="AA317" i="33" s="1"/>
  <c r="AB316" i="33"/>
  <c r="Y316" i="33"/>
  <c r="Z316" i="33" s="1"/>
  <c r="AB315" i="33"/>
  <c r="AA315" i="33"/>
  <c r="Z315" i="33"/>
  <c r="Y315" i="33"/>
  <c r="AA314" i="33"/>
  <c r="Z314" i="33"/>
  <c r="Y314" i="33"/>
  <c r="AB314" i="33" s="1"/>
  <c r="AB313" i="33"/>
  <c r="Z313" i="33"/>
  <c r="Y313" i="33"/>
  <c r="AA313" i="33" s="1"/>
  <c r="AB312" i="33"/>
  <c r="AA312" i="33"/>
  <c r="Y312" i="33"/>
  <c r="Z312" i="33" s="1"/>
  <c r="AB311" i="33"/>
  <c r="AA311" i="33"/>
  <c r="Z311" i="33"/>
  <c r="Y311" i="33"/>
  <c r="Z310" i="33"/>
  <c r="Y310" i="33"/>
  <c r="AB310" i="33" s="1"/>
  <c r="Z309" i="33"/>
  <c r="Y309" i="33"/>
  <c r="AA309" i="33" s="1"/>
  <c r="AA308" i="33"/>
  <c r="Y308" i="33"/>
  <c r="Z308" i="33" s="1"/>
  <c r="AB307" i="33"/>
  <c r="AA307" i="33"/>
  <c r="Z307" i="33"/>
  <c r="Y307" i="33"/>
  <c r="Y306" i="33"/>
  <c r="Y305" i="33"/>
  <c r="Y304" i="33"/>
  <c r="AB303" i="33"/>
  <c r="AA303" i="33"/>
  <c r="Z303" i="33"/>
  <c r="Y303" i="33"/>
  <c r="AA302" i="33"/>
  <c r="Y302" i="33"/>
  <c r="AB302" i="33" s="1"/>
  <c r="Y301" i="33"/>
  <c r="AB301" i="33" s="1"/>
  <c r="AA300" i="33"/>
  <c r="Y300" i="33"/>
  <c r="Z300" i="33" s="1"/>
  <c r="Y299" i="33"/>
  <c r="AB298" i="33"/>
  <c r="AA298" i="33"/>
  <c r="Y298" i="33"/>
  <c r="Z298" i="33" s="1"/>
  <c r="AB297" i="33"/>
  <c r="AA297" i="33"/>
  <c r="Z297" i="33"/>
  <c r="Y297" i="33"/>
  <c r="Z296" i="33"/>
  <c r="Y296" i="33"/>
  <c r="AB296" i="33" s="1"/>
  <c r="Y295" i="33"/>
  <c r="AB295" i="33" s="1"/>
  <c r="AB294" i="33"/>
  <c r="AA294" i="33"/>
  <c r="Y294" i="33"/>
  <c r="Z294" i="33" s="1"/>
  <c r="AB293" i="33"/>
  <c r="AA293" i="33"/>
  <c r="Z293" i="33"/>
  <c r="Y293" i="33"/>
  <c r="Z292" i="33"/>
  <c r="Y292" i="33"/>
  <c r="AB292" i="33" s="1"/>
  <c r="Y291" i="33"/>
  <c r="AB290" i="33"/>
  <c r="AA290" i="33"/>
  <c r="Y290" i="33"/>
  <c r="Z290" i="33" s="1"/>
  <c r="AB289" i="33"/>
  <c r="AA289" i="33"/>
  <c r="Z289" i="33"/>
  <c r="Y289" i="33"/>
  <c r="Z288" i="33"/>
  <c r="Y288" i="33"/>
  <c r="AB288" i="33" s="1"/>
  <c r="Y287" i="33"/>
  <c r="AB287" i="33" s="1"/>
  <c r="AB286" i="33"/>
  <c r="AA286" i="33"/>
  <c r="Y286" i="33"/>
  <c r="Z286" i="33" s="1"/>
  <c r="AB285" i="33"/>
  <c r="AA285" i="33"/>
  <c r="Z285" i="33"/>
  <c r="Y285" i="33"/>
  <c r="Z284" i="33"/>
  <c r="Y284" i="33"/>
  <c r="AB284" i="33" s="1"/>
  <c r="Y283" i="33"/>
  <c r="AB282" i="33"/>
  <c r="AA282" i="33"/>
  <c r="Y282" i="33"/>
  <c r="Z282" i="33" s="1"/>
  <c r="AB281" i="33"/>
  <c r="AA281" i="33"/>
  <c r="Z281" i="33"/>
  <c r="Y281" i="33"/>
  <c r="Z280" i="33"/>
  <c r="Y280" i="33"/>
  <c r="AB280" i="33" s="1"/>
  <c r="Y279" i="33"/>
  <c r="AB279" i="33" s="1"/>
  <c r="AB278" i="33"/>
  <c r="AA278" i="33"/>
  <c r="Y278" i="33"/>
  <c r="Z278" i="33" s="1"/>
  <c r="AB277" i="33"/>
  <c r="AA277" i="33"/>
  <c r="Z277" i="33"/>
  <c r="Y277" i="33"/>
  <c r="Z276" i="33"/>
  <c r="Y276" i="33"/>
  <c r="AB276" i="33" s="1"/>
  <c r="Y275" i="33"/>
  <c r="AB274" i="33"/>
  <c r="AA274" i="33"/>
  <c r="Y274" i="33"/>
  <c r="Z274" i="33" s="1"/>
  <c r="AB273" i="33"/>
  <c r="AA273" i="33"/>
  <c r="Z273" i="33"/>
  <c r="Y273" i="33"/>
  <c r="Z272" i="33"/>
  <c r="Y272" i="33"/>
  <c r="AB272" i="33" s="1"/>
  <c r="Y271" i="33"/>
  <c r="AB270" i="33"/>
  <c r="AA270" i="33"/>
  <c r="Y270" i="33"/>
  <c r="Z270" i="33" s="1"/>
  <c r="AB269" i="33"/>
  <c r="AA269" i="33"/>
  <c r="Z269" i="33"/>
  <c r="Y269" i="33"/>
  <c r="Z268" i="33"/>
  <c r="Y268" i="33"/>
  <c r="AB268" i="33" s="1"/>
  <c r="Y267" i="33"/>
  <c r="AB266" i="33"/>
  <c r="AA266" i="33"/>
  <c r="Y266" i="33"/>
  <c r="Z266" i="33" s="1"/>
  <c r="AB265" i="33"/>
  <c r="AA265" i="33"/>
  <c r="Z265" i="33"/>
  <c r="Y265" i="33"/>
  <c r="Z264" i="33"/>
  <c r="Y264" i="33"/>
  <c r="AB264" i="33" s="1"/>
  <c r="AB263" i="33"/>
  <c r="Y263" i="33"/>
  <c r="AB262" i="33"/>
  <c r="AA262" i="33"/>
  <c r="Y262" i="33"/>
  <c r="Z262" i="33" s="1"/>
  <c r="AB261" i="33"/>
  <c r="AA261" i="33"/>
  <c r="Z261" i="33"/>
  <c r="Y261" i="33"/>
  <c r="Z260" i="33"/>
  <c r="Y260" i="33"/>
  <c r="AB260" i="33" s="1"/>
  <c r="Y259" i="33"/>
  <c r="AB258" i="33"/>
  <c r="AA258" i="33"/>
  <c r="Y258" i="33"/>
  <c r="Z258" i="33" s="1"/>
  <c r="AB257" i="33"/>
  <c r="AA257" i="33"/>
  <c r="Z257" i="33"/>
  <c r="Y257" i="33"/>
  <c r="Z256" i="33"/>
  <c r="Y256" i="33"/>
  <c r="AB255" i="33"/>
  <c r="Y255" i="33"/>
  <c r="AB254" i="33"/>
  <c r="AA254" i="33"/>
  <c r="Y254" i="33"/>
  <c r="Z254" i="33" s="1"/>
  <c r="AB253" i="33"/>
  <c r="AA253" i="33"/>
  <c r="Z253" i="33"/>
  <c r="Y253" i="33"/>
  <c r="Z252" i="33"/>
  <c r="Y252" i="33"/>
  <c r="Y251" i="33"/>
  <c r="AB250" i="33"/>
  <c r="AA250" i="33"/>
  <c r="Y250" i="33"/>
  <c r="Z250" i="33" s="1"/>
  <c r="AB249" i="33"/>
  <c r="AA249" i="33"/>
  <c r="Z249" i="33"/>
  <c r="Y249" i="33"/>
  <c r="Z248" i="33"/>
  <c r="Y248" i="33"/>
  <c r="AB247" i="33"/>
  <c r="Y247" i="33"/>
  <c r="AB246" i="33"/>
  <c r="AA246" i="33"/>
  <c r="Y246" i="33"/>
  <c r="Z246" i="33" s="1"/>
  <c r="AB245" i="33"/>
  <c r="AA245" i="33"/>
  <c r="Z245" i="33"/>
  <c r="Y245" i="33"/>
  <c r="Z244" i="33"/>
  <c r="Y244" i="33"/>
  <c r="AB243" i="33"/>
  <c r="Y243" i="33"/>
  <c r="AB242" i="33"/>
  <c r="AA242" i="33"/>
  <c r="Y242" i="33"/>
  <c r="Z242" i="33" s="1"/>
  <c r="AB241" i="33"/>
  <c r="AA241" i="33"/>
  <c r="Z241" i="33"/>
  <c r="Y241" i="33"/>
  <c r="Z240" i="33"/>
  <c r="Y240" i="33"/>
  <c r="AB239" i="33"/>
  <c r="Y239" i="33"/>
  <c r="AB238" i="33"/>
  <c r="AA238" i="33"/>
  <c r="Y238" i="33"/>
  <c r="Z238" i="33" s="1"/>
  <c r="AB237" i="33"/>
  <c r="AA237" i="33"/>
  <c r="Z237" i="33"/>
  <c r="Y237" i="33"/>
  <c r="Z236" i="33"/>
  <c r="Y236" i="33"/>
  <c r="AB235" i="33"/>
  <c r="Y235" i="33"/>
  <c r="AB234" i="33"/>
  <c r="AA234" i="33"/>
  <c r="Y234" i="33"/>
  <c r="Z234" i="33" s="1"/>
  <c r="AB233" i="33"/>
  <c r="AA233" i="33"/>
  <c r="Z233" i="33"/>
  <c r="Y233" i="33"/>
  <c r="Z232" i="33"/>
  <c r="Y232" i="33"/>
  <c r="AB231" i="33"/>
  <c r="Y231" i="33"/>
  <c r="AB230" i="33"/>
  <c r="AA230" i="33"/>
  <c r="Y230" i="33"/>
  <c r="Z230" i="33" s="1"/>
  <c r="AB229" i="33"/>
  <c r="AA229" i="33"/>
  <c r="Z229" i="33"/>
  <c r="Y229" i="33"/>
  <c r="Z228" i="33"/>
  <c r="Y228" i="33"/>
  <c r="AB227" i="33"/>
  <c r="Y227" i="33"/>
  <c r="AB226" i="33"/>
  <c r="AA226" i="33"/>
  <c r="Y226" i="33"/>
  <c r="Z226" i="33" s="1"/>
  <c r="AB225" i="33"/>
  <c r="AA225" i="33"/>
  <c r="Z225" i="33"/>
  <c r="Y225" i="33"/>
  <c r="Z224" i="33"/>
  <c r="Y224" i="33"/>
  <c r="AB223" i="33"/>
  <c r="Y223" i="33"/>
  <c r="AB222" i="33"/>
  <c r="AA222" i="33"/>
  <c r="Y222" i="33"/>
  <c r="Z222" i="33" s="1"/>
  <c r="AB221" i="33"/>
  <c r="AA221" i="33"/>
  <c r="Z221" i="33"/>
  <c r="Y221" i="33"/>
  <c r="Z220" i="33"/>
  <c r="Y220" i="33"/>
  <c r="AB219" i="33"/>
  <c r="Y219" i="33"/>
  <c r="AB218" i="33"/>
  <c r="AA218" i="33"/>
  <c r="Y218" i="33"/>
  <c r="Z218" i="33" s="1"/>
  <c r="AB217" i="33"/>
  <c r="AA217" i="33"/>
  <c r="Z217" i="33"/>
  <c r="Y217" i="33"/>
  <c r="Z216" i="33"/>
  <c r="Y216" i="33"/>
  <c r="AB215" i="33"/>
  <c r="Y215" i="33"/>
  <c r="AB214" i="33"/>
  <c r="AA214" i="33"/>
  <c r="Y214" i="33"/>
  <c r="Z214" i="33" s="1"/>
  <c r="AB213" i="33"/>
  <c r="AA213" i="33"/>
  <c r="Z213" i="33"/>
  <c r="Y213" i="33"/>
  <c r="Z212" i="33"/>
  <c r="Y212" i="33"/>
  <c r="AB211" i="33"/>
  <c r="Y211" i="33"/>
  <c r="AB210" i="33"/>
  <c r="AA210" i="33"/>
  <c r="Y210" i="33"/>
  <c r="Z210" i="33" s="1"/>
  <c r="AB209" i="33"/>
  <c r="AA209" i="33"/>
  <c r="Z209" i="33"/>
  <c r="Y209" i="33"/>
  <c r="Z208" i="33"/>
  <c r="Y208" i="33"/>
  <c r="AB207" i="33"/>
  <c r="Y207" i="33"/>
  <c r="AB206" i="33"/>
  <c r="AA206" i="33"/>
  <c r="Y206" i="33"/>
  <c r="Z206" i="33" s="1"/>
  <c r="AB205" i="33"/>
  <c r="AA205" i="33"/>
  <c r="Z205" i="33"/>
  <c r="Y205" i="33"/>
  <c r="Z204" i="33"/>
  <c r="Y204" i="33"/>
  <c r="AB204" i="33" s="1"/>
  <c r="Z203" i="33"/>
  <c r="Y203" i="33"/>
  <c r="AA203" i="33" s="1"/>
  <c r="AA202" i="33"/>
  <c r="Y202" i="33"/>
  <c r="Z202" i="33" s="1"/>
  <c r="AB201" i="33"/>
  <c r="AA201" i="33"/>
  <c r="Z201" i="33"/>
  <c r="Y201" i="33"/>
  <c r="Y200" i="33"/>
  <c r="AB200" i="33" s="1"/>
  <c r="Y199" i="33"/>
  <c r="AA199" i="33" s="1"/>
  <c r="Y198" i="33"/>
  <c r="Z198" i="33" s="1"/>
  <c r="AB197" i="33"/>
  <c r="AA197" i="33"/>
  <c r="Z197" i="33"/>
  <c r="Y197" i="33"/>
  <c r="AA196" i="33"/>
  <c r="Z196" i="33"/>
  <c r="Y196" i="33"/>
  <c r="AB196" i="33" s="1"/>
  <c r="AB195" i="33"/>
  <c r="Z195" i="33"/>
  <c r="Y195" i="33"/>
  <c r="AA195" i="33" s="1"/>
  <c r="AB194" i="33"/>
  <c r="AA194" i="33"/>
  <c r="Y194" i="33"/>
  <c r="Z194" i="33" s="1"/>
  <c r="AB193" i="33"/>
  <c r="AA193" i="33"/>
  <c r="Z193" i="33"/>
  <c r="Y193" i="33"/>
  <c r="AA192" i="33"/>
  <c r="Z192" i="33"/>
  <c r="Y192" i="33"/>
  <c r="AB192" i="33" s="1"/>
  <c r="AB191" i="33"/>
  <c r="Z191" i="33"/>
  <c r="Y191" i="33"/>
  <c r="AA191" i="33" s="1"/>
  <c r="AB190" i="33"/>
  <c r="AA190" i="33"/>
  <c r="Y190" i="33"/>
  <c r="Z190" i="33" s="1"/>
  <c r="AB189" i="33"/>
  <c r="AA189" i="33"/>
  <c r="Z189" i="33"/>
  <c r="Y189" i="33"/>
  <c r="Z188" i="33"/>
  <c r="Y188" i="33"/>
  <c r="AB188" i="33" s="1"/>
  <c r="Z187" i="33"/>
  <c r="Y187" i="33"/>
  <c r="AA187" i="33" s="1"/>
  <c r="AA186" i="33"/>
  <c r="Y186" i="33"/>
  <c r="Z186" i="33" s="1"/>
  <c r="AB185" i="33"/>
  <c r="AA185" i="33"/>
  <c r="Z185" i="33"/>
  <c r="Y185" i="33"/>
  <c r="Y184" i="33"/>
  <c r="AB184" i="33" s="1"/>
  <c r="Z183" i="33"/>
  <c r="Y183" i="33"/>
  <c r="AA183" i="33" s="1"/>
  <c r="Y182" i="33"/>
  <c r="AB182" i="33" s="1"/>
  <c r="AB181" i="33"/>
  <c r="AA181" i="33"/>
  <c r="Z181" i="33"/>
  <c r="Y181" i="33"/>
  <c r="AA180" i="33"/>
  <c r="Z180" i="33"/>
  <c r="Y180" i="33"/>
  <c r="AB180" i="33" s="1"/>
  <c r="Z179" i="33"/>
  <c r="Y179" i="33"/>
  <c r="AB179" i="33" s="1"/>
  <c r="Y178" i="33"/>
  <c r="AB178" i="33" s="1"/>
  <c r="AB177" i="33"/>
  <c r="AA177" i="33"/>
  <c r="Z177" i="33"/>
  <c r="Y177" i="33"/>
  <c r="AA176" i="33"/>
  <c r="Z176" i="33"/>
  <c r="Y176" i="33"/>
  <c r="AB176" i="33" s="1"/>
  <c r="Z175" i="33"/>
  <c r="Y175" i="33"/>
  <c r="AB175" i="33" s="1"/>
  <c r="Y174" i="33"/>
  <c r="AB174" i="33" s="1"/>
  <c r="AB173" i="33"/>
  <c r="AA173" i="33"/>
  <c r="Z173" i="33"/>
  <c r="Y173" i="33"/>
  <c r="AA172" i="33"/>
  <c r="Z172" i="33"/>
  <c r="Y172" i="33"/>
  <c r="AB172" i="33" s="1"/>
  <c r="Z171" i="33"/>
  <c r="Y171" i="33"/>
  <c r="AB171" i="33" s="1"/>
  <c r="Y170" i="33"/>
  <c r="AB170" i="33" s="1"/>
  <c r="AB169" i="33"/>
  <c r="AA169" i="33"/>
  <c r="Z169" i="33"/>
  <c r="Y169" i="33"/>
  <c r="AA168" i="33"/>
  <c r="Z168" i="33"/>
  <c r="Y168" i="33"/>
  <c r="AB168" i="33" s="1"/>
  <c r="Z167" i="33"/>
  <c r="Y167" i="33"/>
  <c r="AB167" i="33" s="1"/>
  <c r="Y166" i="33"/>
  <c r="AB166" i="33" s="1"/>
  <c r="AB165" i="33"/>
  <c r="AA165" i="33"/>
  <c r="Z165" i="33"/>
  <c r="Y165" i="33"/>
  <c r="AA164" i="33"/>
  <c r="Z164" i="33"/>
  <c r="Y164" i="33"/>
  <c r="AB164" i="33" s="1"/>
  <c r="Z163" i="33"/>
  <c r="Y163" i="33"/>
  <c r="AB163" i="33" s="1"/>
  <c r="Y162" i="33"/>
  <c r="AB162" i="33" s="1"/>
  <c r="AB161" i="33"/>
  <c r="AA161" i="33"/>
  <c r="Z161" i="33"/>
  <c r="Y161" i="33"/>
  <c r="AA160" i="33"/>
  <c r="Z160" i="33"/>
  <c r="Y160" i="33"/>
  <c r="AB160" i="33" s="1"/>
  <c r="Z159" i="33"/>
  <c r="Y159" i="33"/>
  <c r="AB159" i="33" s="1"/>
  <c r="Y158" i="33"/>
  <c r="AB158" i="33" s="1"/>
  <c r="AB157" i="33"/>
  <c r="AA157" i="33"/>
  <c r="Z157" i="33"/>
  <c r="Y157" i="33"/>
  <c r="AA156" i="33"/>
  <c r="Z156" i="33"/>
  <c r="Y156" i="33"/>
  <c r="AB156" i="33" s="1"/>
  <c r="Z155" i="33"/>
  <c r="Y155" i="33"/>
  <c r="AB155" i="33" s="1"/>
  <c r="Y154" i="33"/>
  <c r="AB154" i="33" s="1"/>
  <c r="AB153" i="33"/>
  <c r="AA153" i="33"/>
  <c r="Z153" i="33"/>
  <c r="Y153" i="33"/>
  <c r="AA152" i="33"/>
  <c r="Z152" i="33"/>
  <c r="Y152" i="33"/>
  <c r="AB152" i="33" s="1"/>
  <c r="Z151" i="33"/>
  <c r="Y151" i="33"/>
  <c r="AB151" i="33" s="1"/>
  <c r="Y150" i="33"/>
  <c r="AB150" i="33" s="1"/>
  <c r="AB149" i="33"/>
  <c r="AA149" i="33"/>
  <c r="Z149" i="33"/>
  <c r="Y149" i="33"/>
  <c r="AA148" i="33"/>
  <c r="Z148" i="33"/>
  <c r="Y148" i="33"/>
  <c r="AB148" i="33" s="1"/>
  <c r="Z147" i="33"/>
  <c r="Y147" i="33"/>
  <c r="AB147" i="33" s="1"/>
  <c r="Y146" i="33"/>
  <c r="AB146" i="33" s="1"/>
  <c r="AB145" i="33"/>
  <c r="AA145" i="33"/>
  <c r="Z145" i="33"/>
  <c r="Y145" i="33"/>
  <c r="AA144" i="33"/>
  <c r="Z144" i="33"/>
  <c r="Y144" i="33"/>
  <c r="AB144" i="33" s="1"/>
  <c r="Z143" i="33"/>
  <c r="Y143" i="33"/>
  <c r="AB143" i="33" s="1"/>
  <c r="Y142" i="33"/>
  <c r="AB142" i="33" s="1"/>
  <c r="AB141" i="33"/>
  <c r="AA141" i="33"/>
  <c r="Z141" i="33"/>
  <c r="Y141" i="33"/>
  <c r="AA140" i="33"/>
  <c r="Z140" i="33"/>
  <c r="Y140" i="33"/>
  <c r="AB140" i="33" s="1"/>
  <c r="Z139" i="33"/>
  <c r="Y139" i="33"/>
  <c r="AB139" i="33" s="1"/>
  <c r="Y138" i="33"/>
  <c r="AB138" i="33" s="1"/>
  <c r="AB137" i="33"/>
  <c r="AA137" i="33"/>
  <c r="Z137" i="33"/>
  <c r="Y137" i="33"/>
  <c r="AA136" i="33"/>
  <c r="Z136" i="33"/>
  <c r="Y136" i="33"/>
  <c r="AB136" i="33" s="1"/>
  <c r="Z135" i="33"/>
  <c r="Y135" i="33"/>
  <c r="AB135" i="33" s="1"/>
  <c r="Y134" i="33"/>
  <c r="AB134" i="33" s="1"/>
  <c r="AB133" i="33"/>
  <c r="AA133" i="33"/>
  <c r="Z133" i="33"/>
  <c r="Y133" i="33"/>
  <c r="AA132" i="33"/>
  <c r="Z132" i="33"/>
  <c r="Y132" i="33"/>
  <c r="AB132" i="33" s="1"/>
  <c r="Z131" i="33"/>
  <c r="Y131" i="33"/>
  <c r="AB131" i="33" s="1"/>
  <c r="Y130" i="33"/>
  <c r="AB130" i="33" s="1"/>
  <c r="AB129" i="33"/>
  <c r="AA129" i="33"/>
  <c r="Z129" i="33"/>
  <c r="Y129" i="33"/>
  <c r="AA128" i="33"/>
  <c r="Z128" i="33"/>
  <c r="Y128" i="33"/>
  <c r="AB128" i="33" s="1"/>
  <c r="Z127" i="33"/>
  <c r="Y127" i="33"/>
  <c r="AB127" i="33" s="1"/>
  <c r="Y126" i="33"/>
  <c r="AB126" i="33" s="1"/>
  <c r="AB125" i="33"/>
  <c r="AA125" i="33"/>
  <c r="Z125" i="33"/>
  <c r="Y125" i="33"/>
  <c r="AA124" i="33"/>
  <c r="Z124" i="33"/>
  <c r="Y124" i="33"/>
  <c r="AB124" i="33" s="1"/>
  <c r="Z123" i="33"/>
  <c r="Y123" i="33"/>
  <c r="AB123" i="33" s="1"/>
  <c r="Y122" i="33"/>
  <c r="AB122" i="33" s="1"/>
  <c r="AB121" i="33"/>
  <c r="AA121" i="33"/>
  <c r="Z121" i="33"/>
  <c r="Y121" i="33"/>
  <c r="AA120" i="33"/>
  <c r="Z120" i="33"/>
  <c r="Y120" i="33"/>
  <c r="AB120" i="33" s="1"/>
  <c r="Z119" i="33"/>
  <c r="Y119" i="33"/>
  <c r="AB119" i="33" s="1"/>
  <c r="Y118" i="33"/>
  <c r="AB118" i="33" s="1"/>
  <c r="AB117" i="33"/>
  <c r="AA117" i="33"/>
  <c r="Z117" i="33"/>
  <c r="Y117" i="33"/>
  <c r="AA116" i="33"/>
  <c r="Z116" i="33"/>
  <c r="Y116" i="33"/>
  <c r="AB116" i="33" s="1"/>
  <c r="Z115" i="33"/>
  <c r="Y115" i="33"/>
  <c r="AB115" i="33" s="1"/>
  <c r="Y114" i="33"/>
  <c r="AB114" i="33" s="1"/>
  <c r="AB113" i="33"/>
  <c r="AA113" i="33"/>
  <c r="Z113" i="33"/>
  <c r="Y113" i="33"/>
  <c r="AA112" i="33"/>
  <c r="Z112" i="33"/>
  <c r="Y112" i="33"/>
  <c r="AB112" i="33" s="1"/>
  <c r="Z111" i="33"/>
  <c r="Y111" i="33"/>
  <c r="AB111" i="33" s="1"/>
  <c r="Y110" i="33"/>
  <c r="AB110" i="33" s="1"/>
  <c r="AB109" i="33"/>
  <c r="AA109" i="33"/>
  <c r="Z109" i="33"/>
  <c r="Y109" i="33"/>
  <c r="AA108" i="33"/>
  <c r="Z108" i="33"/>
  <c r="Y108" i="33"/>
  <c r="AB108" i="33" s="1"/>
  <c r="Z107" i="33"/>
  <c r="Y107" i="33"/>
  <c r="AB107" i="33" s="1"/>
  <c r="Y106" i="33"/>
  <c r="AB106" i="33" s="1"/>
  <c r="AB105" i="33"/>
  <c r="AA105" i="33"/>
  <c r="Z105" i="33"/>
  <c r="Y105" i="33"/>
  <c r="AA104" i="33"/>
  <c r="Z104" i="33"/>
  <c r="Y104" i="33"/>
  <c r="AB104" i="33" s="1"/>
  <c r="Z103" i="33"/>
  <c r="Y103" i="33"/>
  <c r="AB103" i="33" s="1"/>
  <c r="Y102" i="33"/>
  <c r="AB102" i="33" s="1"/>
  <c r="Y101" i="33"/>
  <c r="AB101" i="33" s="1"/>
  <c r="Y100" i="33"/>
  <c r="AB100" i="33" s="1"/>
  <c r="Y99" i="33"/>
  <c r="AB99" i="33" s="1"/>
  <c r="Y98" i="33"/>
  <c r="AB98" i="33" s="1"/>
  <c r="Y97" i="33"/>
  <c r="AB97" i="33" s="1"/>
  <c r="Y96" i="33"/>
  <c r="AB96" i="33" s="1"/>
  <c r="Y95" i="33"/>
  <c r="AB95" i="33" s="1"/>
  <c r="Y94" i="33"/>
  <c r="AB94" i="33" s="1"/>
  <c r="Y93" i="33"/>
  <c r="Z93" i="33" s="1"/>
  <c r="Y92" i="33"/>
  <c r="AB92" i="33" s="1"/>
  <c r="Y91" i="33"/>
  <c r="AB91" i="33" s="1"/>
  <c r="Y90" i="33"/>
  <c r="AB90" i="33" s="1"/>
  <c r="Y89" i="33"/>
  <c r="AB89" i="33" s="1"/>
  <c r="AA88" i="33"/>
  <c r="Z88" i="33"/>
  <c r="Y88" i="33"/>
  <c r="AB88" i="33" s="1"/>
  <c r="Y87" i="33"/>
  <c r="AB87" i="33" s="1"/>
  <c r="Y86" i="33"/>
  <c r="AB86" i="33" s="1"/>
  <c r="Y85" i="33"/>
  <c r="Z85" i="33" s="1"/>
  <c r="AA84" i="33"/>
  <c r="Z84" i="33"/>
  <c r="Y84" i="33"/>
  <c r="AB84" i="33" s="1"/>
  <c r="Y83" i="33"/>
  <c r="AB83" i="33" s="1"/>
  <c r="Y82" i="33"/>
  <c r="AB82" i="33" s="1"/>
  <c r="AA81" i="33"/>
  <c r="Y81" i="33"/>
  <c r="AB81" i="33" s="1"/>
  <c r="Y80" i="33"/>
  <c r="AB80" i="33" s="1"/>
  <c r="Y79" i="33"/>
  <c r="AB79" i="33" s="1"/>
  <c r="Y78" i="33"/>
  <c r="AB78" i="33" s="1"/>
  <c r="AB77" i="33"/>
  <c r="Z77" i="33"/>
  <c r="Y77" i="33"/>
  <c r="AA77" i="33" s="1"/>
  <c r="Y76" i="33"/>
  <c r="AB76" i="33" s="1"/>
  <c r="Z75" i="33"/>
  <c r="Y75" i="33"/>
  <c r="AB75" i="33" s="1"/>
  <c r="Y74" i="33"/>
  <c r="AB74" i="33" s="1"/>
  <c r="AB73" i="33"/>
  <c r="Z73" i="33"/>
  <c r="Y73" i="33"/>
  <c r="AA73" i="33" s="1"/>
  <c r="Y72" i="33"/>
  <c r="AB72" i="33" s="1"/>
  <c r="Z71" i="33"/>
  <c r="Y71" i="33"/>
  <c r="AB71" i="33" s="1"/>
  <c r="Y70" i="33"/>
  <c r="AB70" i="33" s="1"/>
  <c r="Y69" i="33"/>
  <c r="AA69" i="33" s="1"/>
  <c r="Y68" i="33"/>
  <c r="AB68" i="33" s="1"/>
  <c r="Y67" i="33"/>
  <c r="AB67" i="33" s="1"/>
  <c r="Y66" i="33"/>
  <c r="AB66" i="33" s="1"/>
  <c r="Y65" i="33"/>
  <c r="Z65" i="33" s="1"/>
  <c r="Y64" i="33"/>
  <c r="AB64" i="33" s="1"/>
  <c r="Y63" i="33"/>
  <c r="AB63" i="33" s="1"/>
  <c r="Y62" i="33"/>
  <c r="AB62" i="33" s="1"/>
  <c r="Y61" i="33"/>
  <c r="Z61" i="33" s="1"/>
  <c r="Y60" i="33"/>
  <c r="AB60" i="33" s="1"/>
  <c r="Y59" i="33"/>
  <c r="AB59" i="33" s="1"/>
  <c r="Y58" i="33"/>
  <c r="AB58" i="33" s="1"/>
  <c r="Y57" i="33"/>
  <c r="AB57" i="33" s="1"/>
  <c r="Y56" i="33"/>
  <c r="AB56" i="33" s="1"/>
  <c r="Y55" i="33"/>
  <c r="AB55" i="33" s="1"/>
  <c r="Y54" i="33"/>
  <c r="AB54" i="33" s="1"/>
  <c r="Y53" i="33"/>
  <c r="AB53" i="33" s="1"/>
  <c r="Y52" i="33"/>
  <c r="AB52" i="33" s="1"/>
  <c r="Y51" i="33"/>
  <c r="AB51" i="33" s="1"/>
  <c r="Y50" i="33"/>
  <c r="AB50" i="33" s="1"/>
  <c r="Z49" i="33"/>
  <c r="Y49" i="33"/>
  <c r="AB49" i="33" s="1"/>
  <c r="Z48" i="33"/>
  <c r="Y48" i="33"/>
  <c r="AB48" i="33" s="1"/>
  <c r="Z47" i="33"/>
  <c r="Y47" i="33"/>
  <c r="AB47" i="33" s="1"/>
  <c r="Y46" i="33"/>
  <c r="AB46" i="33" s="1"/>
  <c r="AB45" i="33"/>
  <c r="AA45" i="33"/>
  <c r="Y45" i="33"/>
  <c r="Z45" i="33" s="1"/>
  <c r="Y44" i="33"/>
  <c r="AB44" i="33" s="1"/>
  <c r="Y43" i="33"/>
  <c r="AB43" i="33" s="1"/>
  <c r="Y42" i="33"/>
  <c r="AB42" i="33" s="1"/>
  <c r="Y41" i="33"/>
  <c r="Z41" i="33" s="1"/>
  <c r="Y40" i="33"/>
  <c r="AB40" i="33" s="1"/>
  <c r="Y39" i="33"/>
  <c r="AB39" i="33" s="1"/>
  <c r="Y38" i="33"/>
  <c r="AB38" i="33" s="1"/>
  <c r="AA37" i="33"/>
  <c r="Y37" i="33"/>
  <c r="Z37" i="33" s="1"/>
  <c r="Y36" i="33"/>
  <c r="AB36" i="33" s="1"/>
  <c r="Z35" i="33"/>
  <c r="Y35" i="33"/>
  <c r="AB35" i="33" s="1"/>
  <c r="Y34" i="33"/>
  <c r="AB34" i="33" s="1"/>
  <c r="Y33" i="33"/>
  <c r="AA33" i="33" s="1"/>
  <c r="Y32" i="33"/>
  <c r="AB32" i="33" s="1"/>
  <c r="Y31" i="33"/>
  <c r="AB31" i="33" s="1"/>
  <c r="Y30" i="33"/>
  <c r="AB30" i="33" s="1"/>
  <c r="AB29" i="33"/>
  <c r="AA29" i="33"/>
  <c r="Y29" i="33"/>
  <c r="Z29" i="33" s="1"/>
  <c r="Y28" i="33"/>
  <c r="AB28" i="33" s="1"/>
  <c r="Y27" i="33"/>
  <c r="AB27" i="33" s="1"/>
  <c r="Y26" i="33"/>
  <c r="AB26" i="33" s="1"/>
  <c r="AB25" i="33"/>
  <c r="AA25" i="33"/>
  <c r="Y25" i="33"/>
  <c r="Z25" i="33" s="1"/>
  <c r="Y24" i="33"/>
  <c r="AB24" i="33" s="1"/>
  <c r="Y23" i="33"/>
  <c r="AB23" i="33" s="1"/>
  <c r="Y22" i="33"/>
  <c r="AB22" i="33" s="1"/>
  <c r="AB21" i="33"/>
  <c r="AA21" i="33"/>
  <c r="Y21" i="33"/>
  <c r="Z21" i="33" s="1"/>
  <c r="Y20" i="33"/>
  <c r="AB20" i="33" s="1"/>
  <c r="Y19" i="33"/>
  <c r="AB19" i="33" s="1"/>
  <c r="Y18" i="33"/>
  <c r="AB18" i="33" s="1"/>
  <c r="AB17" i="33"/>
  <c r="Y17" i="33"/>
  <c r="AA17" i="33" s="1"/>
  <c r="Y16" i="33"/>
  <c r="AB16" i="33" s="1"/>
  <c r="Y15" i="33"/>
  <c r="AB15" i="33" s="1"/>
  <c r="Y14" i="33"/>
  <c r="AB14" i="33" s="1"/>
  <c r="Y13" i="33"/>
  <c r="AB13" i="33" s="1"/>
  <c r="Y12" i="33"/>
  <c r="AB12" i="33" s="1"/>
  <c r="Y11" i="33"/>
  <c r="AB11" i="33" s="1"/>
  <c r="Y10" i="33"/>
  <c r="AB10" i="33" s="1"/>
  <c r="Y9" i="33"/>
  <c r="AB9" i="33" s="1"/>
  <c r="Y8" i="33"/>
  <c r="AB8" i="33" s="1"/>
  <c r="Z16" i="33" l="1"/>
  <c r="Z33" i="33"/>
  <c r="AB37" i="33"/>
  <c r="AA49" i="33"/>
  <c r="Z60" i="33"/>
  <c r="AA64" i="33"/>
  <c r="Z83" i="33"/>
  <c r="Z92" i="33"/>
  <c r="Z96" i="33"/>
  <c r="AA16" i="33"/>
  <c r="AB33" i="33"/>
  <c r="Z43" i="33"/>
  <c r="AA60" i="33"/>
  <c r="AA92" i="33"/>
  <c r="AA96" i="33"/>
  <c r="Z12" i="33"/>
  <c r="Z17" i="33"/>
  <c r="Z44" i="33"/>
  <c r="AA56" i="33"/>
  <c r="AA61" i="33"/>
  <c r="Z81" i="33"/>
  <c r="AA93" i="33"/>
  <c r="AA44" i="33"/>
  <c r="AB61" i="33"/>
  <c r="AB93" i="33"/>
  <c r="AA41" i="33"/>
  <c r="AA48" i="33"/>
  <c r="Z52" i="33"/>
  <c r="AA68" i="33"/>
  <c r="AA85" i="33"/>
  <c r="Z23" i="33"/>
  <c r="Z27" i="33"/>
  <c r="AB41" i="33"/>
  <c r="AA52" i="33"/>
  <c r="AB85" i="33"/>
  <c r="Z100" i="33"/>
  <c r="AA100" i="33"/>
  <c r="AC28" i="23"/>
  <c r="AD28" i="23" s="1"/>
  <c r="AC59" i="23"/>
  <c r="AD59" i="23" s="1"/>
  <c r="AC55" i="23"/>
  <c r="AD55" i="23" s="1"/>
  <c r="AC36" i="23"/>
  <c r="AD36" i="23" s="1"/>
  <c r="AC51" i="23"/>
  <c r="AD51" i="23" s="1"/>
  <c r="AC81" i="23"/>
  <c r="AD81" i="23" s="1"/>
  <c r="AC40" i="23"/>
  <c r="AD40" i="23" s="1"/>
  <c r="AC34" i="23"/>
  <c r="AD34" i="23" s="1"/>
  <c r="AC71" i="23"/>
  <c r="AD71" i="23" s="1"/>
  <c r="AC85" i="23"/>
  <c r="AD85" i="23" s="1"/>
  <c r="AC38" i="23"/>
  <c r="AD38" i="23" s="1"/>
  <c r="AC57" i="23"/>
  <c r="AD57" i="23" s="1"/>
  <c r="AC42" i="23"/>
  <c r="AD42" i="23" s="1"/>
  <c r="AC68" i="23"/>
  <c r="AD68" i="23" s="1"/>
  <c r="AC75" i="23"/>
  <c r="AD75" i="23" s="1"/>
  <c r="AC87" i="23"/>
  <c r="AD87" i="23" s="1"/>
  <c r="AC50" i="23"/>
  <c r="AD50" i="23" s="1"/>
  <c r="AC70" i="23"/>
  <c r="AD70" i="23" s="1"/>
  <c r="AC73" i="23"/>
  <c r="AD73" i="23" s="1"/>
  <c r="AC80" i="23"/>
  <c r="AD80" i="23" s="1"/>
  <c r="AC53" i="23"/>
  <c r="AD53" i="23" s="1"/>
  <c r="AC26" i="23"/>
  <c r="AD26" i="23" s="1"/>
  <c r="AC96" i="23"/>
  <c r="AD96" i="23" s="1"/>
  <c r="AC77" i="23"/>
  <c r="AD77" i="23" s="1"/>
  <c r="AC47" i="23"/>
  <c r="AD47" i="23" s="1"/>
  <c r="AC30" i="23"/>
  <c r="AD30" i="23" s="1"/>
  <c r="AC89" i="23"/>
  <c r="AD89" i="23" s="1"/>
  <c r="AC54" i="23"/>
  <c r="AD54" i="23" s="1"/>
  <c r="AC49" i="23"/>
  <c r="AD49" i="23" s="1"/>
  <c r="AD37" i="23"/>
  <c r="AD46" i="23"/>
  <c r="AD104" i="23"/>
  <c r="AD27" i="23"/>
  <c r="AD33" i="23"/>
  <c r="AD76" i="23"/>
  <c r="AD31" i="23"/>
  <c r="AD102" i="23"/>
  <c r="AD92" i="23"/>
  <c r="AD65" i="23"/>
  <c r="AD29" i="23"/>
  <c r="AD78" i="23"/>
  <c r="AD105" i="23"/>
  <c r="AD64" i="23"/>
  <c r="AD24" i="23"/>
  <c r="AD82" i="23"/>
  <c r="AD39" i="23"/>
  <c r="AD69" i="23"/>
  <c r="AD99" i="23"/>
  <c r="AD86" i="23"/>
  <c r="AD83" i="23"/>
  <c r="AD35" i="23"/>
  <c r="AD25" i="23"/>
  <c r="AD91" i="23"/>
  <c r="AD45" i="23"/>
  <c r="AD74" i="23"/>
  <c r="AD72" i="23"/>
  <c r="AD93" i="23"/>
  <c r="AD41" i="23"/>
  <c r="AD43" i="23"/>
  <c r="AD61" i="23"/>
  <c r="AD44" i="23"/>
  <c r="AD63" i="23"/>
  <c r="AD67" i="23"/>
  <c r="AD79" i="23"/>
  <c r="AD66" i="23"/>
  <c r="P18" i="33"/>
  <c r="T10" i="33"/>
  <c r="W10" i="33" s="1"/>
  <c r="S10" i="33"/>
  <c r="V10" i="33" s="1"/>
  <c r="T9" i="33"/>
  <c r="W9" i="33" s="1"/>
  <c r="S9" i="33"/>
  <c r="V9" i="33" s="1"/>
  <c r="R9" i="33"/>
  <c r="U9" i="33" s="1"/>
  <c r="Z13" i="33"/>
  <c r="Z9" i="33"/>
  <c r="AA13" i="33"/>
  <c r="Z20" i="33"/>
  <c r="Z24" i="33"/>
  <c r="AA28" i="33"/>
  <c r="Z53" i="33"/>
  <c r="Z55" i="33"/>
  <c r="Z57" i="33"/>
  <c r="Z59" i="33"/>
  <c r="Z63" i="33"/>
  <c r="AA65" i="33"/>
  <c r="AB69" i="33"/>
  <c r="Z72" i="33"/>
  <c r="AA76" i="33"/>
  <c r="Z89" i="33"/>
  <c r="Z91" i="33"/>
  <c r="Z95" i="33"/>
  <c r="Z97" i="33"/>
  <c r="Z101" i="33"/>
  <c r="Z32" i="33"/>
  <c r="Z36" i="33"/>
  <c r="Z67" i="33"/>
  <c r="Z28" i="33"/>
  <c r="AA32" i="33"/>
  <c r="AA36" i="33"/>
  <c r="AA40" i="33"/>
  <c r="Z76" i="33"/>
  <c r="AA80" i="33"/>
  <c r="AA9" i="33"/>
  <c r="Z15" i="33"/>
  <c r="AA20" i="33"/>
  <c r="AA24" i="33"/>
  <c r="Z51" i="33"/>
  <c r="AA53" i="33"/>
  <c r="AA57" i="33"/>
  <c r="AB65" i="33"/>
  <c r="Z68" i="33"/>
  <c r="AA72" i="33"/>
  <c r="Z87" i="33"/>
  <c r="AA89" i="33"/>
  <c r="AA97" i="33"/>
  <c r="Z99" i="33"/>
  <c r="AA101" i="33"/>
  <c r="Z40" i="33"/>
  <c r="Z69" i="33"/>
  <c r="Z80" i="33"/>
  <c r="AA12" i="33"/>
  <c r="Z19" i="33"/>
  <c r="Z31" i="33"/>
  <c r="Z39" i="33"/>
  <c r="Z56" i="33"/>
  <c r="Z64" i="33"/>
  <c r="Z79" i="33"/>
  <c r="AB545" i="33"/>
  <c r="AA545" i="33"/>
  <c r="Z545" i="33"/>
  <c r="AB572" i="33"/>
  <c r="AA572" i="33"/>
  <c r="Z572" i="33"/>
  <c r="Z10" i="33"/>
  <c r="AA15" i="33"/>
  <c r="Z18" i="33"/>
  <c r="AA23" i="33"/>
  <c r="Z26" i="33"/>
  <c r="AA31" i="33"/>
  <c r="Z34" i="33"/>
  <c r="AA39" i="33"/>
  <c r="Z42" i="33"/>
  <c r="AA47" i="33"/>
  <c r="Z50" i="33"/>
  <c r="AA55" i="33"/>
  <c r="Z58" i="33"/>
  <c r="AA63" i="33"/>
  <c r="Z66" i="33"/>
  <c r="AA71" i="33"/>
  <c r="Z74" i="33"/>
  <c r="AA79" i="33"/>
  <c r="Z82" i="33"/>
  <c r="AA87" i="33"/>
  <c r="Z90" i="33"/>
  <c r="AA95" i="33"/>
  <c r="Z98" i="33"/>
  <c r="AA103" i="33"/>
  <c r="Z106" i="33"/>
  <c r="AA111" i="33"/>
  <c r="Z114" i="33"/>
  <c r="AA119" i="33"/>
  <c r="Z122" i="33"/>
  <c r="AA127" i="33"/>
  <c r="Z130" i="33"/>
  <c r="AA135" i="33"/>
  <c r="Z138" i="33"/>
  <c r="AA143" i="33"/>
  <c r="Z146" i="33"/>
  <c r="AA151" i="33"/>
  <c r="Z154" i="33"/>
  <c r="AA159" i="33"/>
  <c r="Z162" i="33"/>
  <c r="AA167" i="33"/>
  <c r="Z170" i="33"/>
  <c r="AA175" i="33"/>
  <c r="Z178" i="33"/>
  <c r="AB183" i="33"/>
  <c r="Z184" i="33"/>
  <c r="AB202" i="33"/>
  <c r="AB203" i="33"/>
  <c r="AA204" i="33"/>
  <c r="AA207" i="33"/>
  <c r="Z207" i="33"/>
  <c r="AA215" i="33"/>
  <c r="Z215" i="33"/>
  <c r="AA223" i="33"/>
  <c r="Z223" i="33"/>
  <c r="AA231" i="33"/>
  <c r="Z231" i="33"/>
  <c r="AA239" i="33"/>
  <c r="Z239" i="33"/>
  <c r="AA247" i="33"/>
  <c r="Z247" i="33"/>
  <c r="AA255" i="33"/>
  <c r="Z255" i="33"/>
  <c r="AA10" i="33"/>
  <c r="AA18" i="33"/>
  <c r="AA26" i="33"/>
  <c r="AA34" i="33"/>
  <c r="AA42" i="33"/>
  <c r="AA50" i="33"/>
  <c r="AA58" i="33"/>
  <c r="AA66" i="33"/>
  <c r="AA74" i="33"/>
  <c r="AA82" i="33"/>
  <c r="AA90" i="33"/>
  <c r="AA98" i="33"/>
  <c r="AA106" i="33"/>
  <c r="AA114" i="33"/>
  <c r="AA122" i="33"/>
  <c r="AA130" i="33"/>
  <c r="AA138" i="33"/>
  <c r="AA146" i="33"/>
  <c r="AA154" i="33"/>
  <c r="AA162" i="33"/>
  <c r="AA170" i="33"/>
  <c r="AA178" i="33"/>
  <c r="AA184" i="33"/>
  <c r="AB212" i="33"/>
  <c r="AA212" i="33"/>
  <c r="AB220" i="33"/>
  <c r="AA220" i="33"/>
  <c r="AB228" i="33"/>
  <c r="AA228" i="33"/>
  <c r="AB236" i="33"/>
  <c r="AA236" i="33"/>
  <c r="AB244" i="33"/>
  <c r="AA244" i="33"/>
  <c r="AB252" i="33"/>
  <c r="AA252" i="33"/>
  <c r="AB267" i="33"/>
  <c r="AA267" i="33"/>
  <c r="Z267" i="33"/>
  <c r="AB291" i="33"/>
  <c r="AA291" i="33"/>
  <c r="Z291" i="33"/>
  <c r="AA305" i="33"/>
  <c r="AB305" i="33"/>
  <c r="Z305" i="33"/>
  <c r="AB271" i="33"/>
  <c r="AA271" i="33"/>
  <c r="Z271" i="33"/>
  <c r="Z8" i="33"/>
  <c r="Z11" i="33"/>
  <c r="AA337" i="33"/>
  <c r="Z337" i="33"/>
  <c r="AB337" i="33"/>
  <c r="AB374" i="33"/>
  <c r="AA374" i="33"/>
  <c r="Z374" i="33"/>
  <c r="AB376" i="33"/>
  <c r="Z376" i="33"/>
  <c r="AA376" i="33"/>
  <c r="AA8" i="33"/>
  <c r="AA11" i="33"/>
  <c r="Z14" i="33"/>
  <c r="AA19" i="33"/>
  <c r="Z22" i="33"/>
  <c r="AA27" i="33"/>
  <c r="Z30" i="33"/>
  <c r="AA35" i="33"/>
  <c r="Z38" i="33"/>
  <c r="AA43" i="33"/>
  <c r="Z46" i="33"/>
  <c r="AA51" i="33"/>
  <c r="Z54" i="33"/>
  <c r="AA59" i="33"/>
  <c r="Z62" i="33"/>
  <c r="AA67" i="33"/>
  <c r="Z70" i="33"/>
  <c r="AA75" i="33"/>
  <c r="Z78" i="33"/>
  <c r="AA83" i="33"/>
  <c r="Z86" i="33"/>
  <c r="AA91" i="33"/>
  <c r="Z94" i="33"/>
  <c r="AA99" i="33"/>
  <c r="Z102" i="33"/>
  <c r="AA107" i="33"/>
  <c r="Z110" i="33"/>
  <c r="AA115" i="33"/>
  <c r="Z118" i="33"/>
  <c r="AA123" i="33"/>
  <c r="Z126" i="33"/>
  <c r="AA131" i="33"/>
  <c r="Z134" i="33"/>
  <c r="AA139" i="33"/>
  <c r="Z142" i="33"/>
  <c r="AA147" i="33"/>
  <c r="Z150" i="33"/>
  <c r="AA155" i="33"/>
  <c r="Z158" i="33"/>
  <c r="AA163" i="33"/>
  <c r="Z166" i="33"/>
  <c r="AA171" i="33"/>
  <c r="Z174" i="33"/>
  <c r="AA179" i="33"/>
  <c r="Z182" i="33"/>
  <c r="AB186" i="33"/>
  <c r="AB187" i="33"/>
  <c r="AA188" i="33"/>
  <c r="AA198" i="33"/>
  <c r="Z199" i="33"/>
  <c r="Z200" i="33"/>
  <c r="AA211" i="33"/>
  <c r="Z211" i="33"/>
  <c r="AA219" i="33"/>
  <c r="Z219" i="33"/>
  <c r="AA227" i="33"/>
  <c r="Z227" i="33"/>
  <c r="AA235" i="33"/>
  <c r="Z235" i="33"/>
  <c r="AA243" i="33"/>
  <c r="Z243" i="33"/>
  <c r="AA251" i="33"/>
  <c r="Z251" i="33"/>
  <c r="AB259" i="33"/>
  <c r="AA259" i="33"/>
  <c r="Z259" i="33"/>
  <c r="AB275" i="33"/>
  <c r="AA275" i="33"/>
  <c r="Z275" i="33"/>
  <c r="AB299" i="33"/>
  <c r="AA299" i="33"/>
  <c r="Z299" i="33"/>
  <c r="AA14" i="33"/>
  <c r="AA22" i="33"/>
  <c r="AA30" i="33"/>
  <c r="AA38" i="33"/>
  <c r="AA46" i="33"/>
  <c r="AA54" i="33"/>
  <c r="AA62" i="33"/>
  <c r="AA70" i="33"/>
  <c r="AA78" i="33"/>
  <c r="AA86" i="33"/>
  <c r="AA94" i="33"/>
  <c r="AA102" i="33"/>
  <c r="AA110" i="33"/>
  <c r="AA118" i="33"/>
  <c r="AA126" i="33"/>
  <c r="AA134" i="33"/>
  <c r="AA142" i="33"/>
  <c r="AA150" i="33"/>
  <c r="AA158" i="33"/>
  <c r="AA166" i="33"/>
  <c r="AA174" i="33"/>
  <c r="AA182" i="33"/>
  <c r="AB198" i="33"/>
  <c r="AB199" i="33"/>
  <c r="AA200" i="33"/>
  <c r="AB208" i="33"/>
  <c r="AA208" i="33"/>
  <c r="AB216" i="33"/>
  <c r="AA216" i="33"/>
  <c r="AB224" i="33"/>
  <c r="AA224" i="33"/>
  <c r="AB232" i="33"/>
  <c r="AA232" i="33"/>
  <c r="AB240" i="33"/>
  <c r="AA240" i="33"/>
  <c r="AB248" i="33"/>
  <c r="AA248" i="33"/>
  <c r="AB251" i="33"/>
  <c r="AB256" i="33"/>
  <c r="AA256" i="33"/>
  <c r="Z304" i="33"/>
  <c r="AB304" i="33"/>
  <c r="AA304" i="33"/>
  <c r="AB306" i="33"/>
  <c r="AA306" i="33"/>
  <c r="Z306" i="33"/>
  <c r="Z336" i="33"/>
  <c r="AB336" i="33"/>
  <c r="AA336" i="33"/>
  <c r="AA263" i="33"/>
  <c r="Z263" i="33"/>
  <c r="AB283" i="33"/>
  <c r="AA283" i="33"/>
  <c r="Z283" i="33"/>
  <c r="AA264" i="33"/>
  <c r="AA272" i="33"/>
  <c r="AA280" i="33"/>
  <c r="AA288" i="33"/>
  <c r="AA296" i="33"/>
  <c r="AB324" i="33"/>
  <c r="AB325" i="33"/>
  <c r="AA326" i="33"/>
  <c r="AB341" i="33"/>
  <c r="AB344" i="33"/>
  <c r="AA316" i="33"/>
  <c r="Z317" i="33"/>
  <c r="Z318" i="33"/>
  <c r="AB366" i="33"/>
  <c r="AA366" i="33"/>
  <c r="Z366" i="33"/>
  <c r="AB368" i="33"/>
  <c r="Z368" i="33"/>
  <c r="AB392" i="33"/>
  <c r="AA392" i="33"/>
  <c r="Z392" i="33"/>
  <c r="AB408" i="33"/>
  <c r="AA408" i="33"/>
  <c r="Z408" i="33"/>
  <c r="AB424" i="33"/>
  <c r="AA424" i="33"/>
  <c r="Z424" i="33"/>
  <c r="AB358" i="33"/>
  <c r="AA358" i="33"/>
  <c r="AB446" i="33"/>
  <c r="AA446" i="33"/>
  <c r="Z446" i="33"/>
  <c r="AB480" i="33"/>
  <c r="AA480" i="33"/>
  <c r="Z480" i="33"/>
  <c r="AB523" i="33"/>
  <c r="Z523" i="33"/>
  <c r="AA523" i="33"/>
  <c r="AB360" i="33"/>
  <c r="Z360" i="33"/>
  <c r="AA260" i="33"/>
  <c r="AA268" i="33"/>
  <c r="AA276" i="33"/>
  <c r="Z279" i="33"/>
  <c r="AA284" i="33"/>
  <c r="Z287" i="33"/>
  <c r="AA292" i="33"/>
  <c r="Z295" i="33"/>
  <c r="AB300" i="33"/>
  <c r="Z301" i="33"/>
  <c r="AB308" i="33"/>
  <c r="AB309" i="33"/>
  <c r="AA310" i="33"/>
  <c r="AA320" i="33"/>
  <c r="Z321" i="33"/>
  <c r="Z322" i="33"/>
  <c r="AB350" i="33"/>
  <c r="AA350" i="33"/>
  <c r="Z354" i="33"/>
  <c r="AA360" i="33"/>
  <c r="Z365" i="33"/>
  <c r="AB483" i="33"/>
  <c r="AA483" i="33"/>
  <c r="Z483" i="33"/>
  <c r="AA279" i="33"/>
  <c r="AA287" i="33"/>
  <c r="AA295" i="33"/>
  <c r="AA301" i="33"/>
  <c r="Z302" i="33"/>
  <c r="AB320" i="33"/>
  <c r="AB321" i="33"/>
  <c r="AA322" i="33"/>
  <c r="AA332" i="33"/>
  <c r="Z333" i="33"/>
  <c r="Z334" i="33"/>
  <c r="AB342" i="33"/>
  <c r="AA342" i="33"/>
  <c r="Z346" i="33"/>
  <c r="Z350" i="33"/>
  <c r="AA353" i="33"/>
  <c r="Z353" i="33"/>
  <c r="AA354" i="33"/>
  <c r="Z357" i="33"/>
  <c r="AB365" i="33"/>
  <c r="AB382" i="33"/>
  <c r="AA382" i="33"/>
  <c r="Z382" i="33"/>
  <c r="AB384" i="33"/>
  <c r="Z384" i="33"/>
  <c r="AB400" i="33"/>
  <c r="AA400" i="33"/>
  <c r="Z400" i="33"/>
  <c r="AB416" i="33"/>
  <c r="AA416" i="33"/>
  <c r="Z416" i="33"/>
  <c r="AA345" i="33"/>
  <c r="Z345" i="33"/>
  <c r="AB435" i="33"/>
  <c r="AA435" i="33"/>
  <c r="Z435" i="33"/>
  <c r="AB481" i="33"/>
  <c r="AA481" i="33"/>
  <c r="Z481" i="33"/>
  <c r="AB436" i="33"/>
  <c r="AA436" i="33"/>
  <c r="AB484" i="33"/>
  <c r="AA484" i="33"/>
  <c r="Z484" i="33"/>
  <c r="AB521" i="33"/>
  <c r="AA521" i="33"/>
  <c r="Z521" i="33"/>
  <c r="AA447" i="33"/>
  <c r="Z447" i="33"/>
  <c r="AB473" i="33"/>
  <c r="AA473" i="33"/>
  <c r="AB489" i="33"/>
  <c r="AA489" i="33"/>
  <c r="AB491" i="33"/>
  <c r="Z491" i="33"/>
  <c r="AB507" i="33"/>
  <c r="Z507" i="33"/>
  <c r="AB553" i="33"/>
  <c r="AA553" i="33"/>
  <c r="Z553" i="33"/>
  <c r="Z571" i="33"/>
  <c r="AB571" i="33"/>
  <c r="AA571" i="33"/>
  <c r="Z390" i="33"/>
  <c r="Z398" i="33"/>
  <c r="Z406" i="33"/>
  <c r="Z414" i="33"/>
  <c r="Z422" i="33"/>
  <c r="Z430" i="33"/>
  <c r="Z438" i="33"/>
  <c r="AB447" i="33"/>
  <c r="Z449" i="33"/>
  <c r="Z472" i="33"/>
  <c r="Z473" i="33"/>
  <c r="Z475" i="33"/>
  <c r="AB476" i="33"/>
  <c r="AA476" i="33"/>
  <c r="Z476" i="33"/>
  <c r="Z489" i="33"/>
  <c r="AA491" i="33"/>
  <c r="AB505" i="33"/>
  <c r="AA505" i="33"/>
  <c r="Z505" i="33"/>
  <c r="AA507" i="33"/>
  <c r="AB531" i="33"/>
  <c r="Z531" i="33"/>
  <c r="AB588" i="33"/>
  <c r="AA588" i="33"/>
  <c r="Z588" i="33"/>
  <c r="Z361" i="33"/>
  <c r="Z369" i="33"/>
  <c r="Z377" i="33"/>
  <c r="Z385" i="33"/>
  <c r="AA390" i="33"/>
  <c r="Z393" i="33"/>
  <c r="AA398" i="33"/>
  <c r="Z401" i="33"/>
  <c r="AA406" i="33"/>
  <c r="Z409" i="33"/>
  <c r="AA414" i="33"/>
  <c r="Z417" i="33"/>
  <c r="AA422" i="33"/>
  <c r="Z425" i="33"/>
  <c r="AA430" i="33"/>
  <c r="AA438" i="33"/>
  <c r="AA439" i="33"/>
  <c r="Z439" i="33"/>
  <c r="Z440" i="33"/>
  <c r="AA449" i="33"/>
  <c r="AB465" i="33"/>
  <c r="AA465" i="33"/>
  <c r="Z470" i="33"/>
  <c r="AA472" i="33"/>
  <c r="AA475" i="33"/>
  <c r="AB529" i="33"/>
  <c r="AA529" i="33"/>
  <c r="Z529" i="33"/>
  <c r="AA531" i="33"/>
  <c r="AB561" i="33"/>
  <c r="AA561" i="33"/>
  <c r="Z561" i="33"/>
  <c r="AA361" i="33"/>
  <c r="AA369" i="33"/>
  <c r="AA377" i="33"/>
  <c r="AA385" i="33"/>
  <c r="AA393" i="33"/>
  <c r="AA401" i="33"/>
  <c r="AA409" i="33"/>
  <c r="AA417" i="33"/>
  <c r="AA425" i="33"/>
  <c r="AB439" i="33"/>
  <c r="AA440" i="33"/>
  <c r="Z441" i="33"/>
  <c r="AB452" i="33"/>
  <c r="AA452" i="33"/>
  <c r="Z465" i="33"/>
  <c r="AB468" i="33"/>
  <c r="AA468" i="33"/>
  <c r="Z468" i="33"/>
  <c r="AA470" i="33"/>
  <c r="Z488" i="33"/>
  <c r="AB515" i="33"/>
  <c r="Z515" i="33"/>
  <c r="AB457" i="33"/>
  <c r="AA457" i="33"/>
  <c r="AB499" i="33"/>
  <c r="Z499" i="33"/>
  <c r="AB513" i="33"/>
  <c r="AA513" i="33"/>
  <c r="Z513" i="33"/>
  <c r="AB537" i="33"/>
  <c r="AA537" i="33"/>
  <c r="Z537" i="33"/>
  <c r="AB444" i="33"/>
  <c r="AA444" i="33"/>
  <c r="AB460" i="33"/>
  <c r="AA460" i="33"/>
  <c r="Z460" i="33"/>
  <c r="AB497" i="33"/>
  <c r="AA497" i="33"/>
  <c r="Z497" i="33"/>
  <c r="AB581" i="33"/>
  <c r="Z581" i="33"/>
  <c r="AA581" i="33"/>
  <c r="Z703" i="33"/>
  <c r="AB703" i="33"/>
  <c r="AA703" i="33"/>
  <c r="AB729" i="33"/>
  <c r="AA729" i="33"/>
  <c r="Z729" i="33"/>
  <c r="AB737" i="33"/>
  <c r="AA737" i="33"/>
  <c r="Z737" i="33"/>
  <c r="AB803" i="33"/>
  <c r="AA803" i="33"/>
  <c r="Z803" i="33"/>
  <c r="Z899" i="33"/>
  <c r="AB899" i="33"/>
  <c r="AA899" i="33"/>
  <c r="AA905" i="33"/>
  <c r="AB905" i="33"/>
  <c r="Z905" i="33"/>
  <c r="Z539" i="33"/>
  <c r="Z547" i="33"/>
  <c r="Z555" i="33"/>
  <c r="Z563" i="33"/>
  <c r="AB568" i="33"/>
  <c r="Z570" i="33"/>
  <c r="AB578" i="33"/>
  <c r="AA579" i="33"/>
  <c r="Z580" i="33"/>
  <c r="Z593" i="33"/>
  <c r="AB586" i="33"/>
  <c r="AA586" i="33"/>
  <c r="AB610" i="33"/>
  <c r="AA610" i="33"/>
  <c r="Z610" i="33"/>
  <c r="AB612" i="33"/>
  <c r="AA612" i="33"/>
  <c r="Z612" i="33"/>
  <c r="Z492" i="33"/>
  <c r="Z500" i="33"/>
  <c r="Z508" i="33"/>
  <c r="Z516" i="33"/>
  <c r="Z524" i="33"/>
  <c r="Z532" i="33"/>
  <c r="Z540" i="33"/>
  <c r="Z548" i="33"/>
  <c r="Z556" i="33"/>
  <c r="Z564" i="33"/>
  <c r="AB573" i="33"/>
  <c r="Z573" i="33"/>
  <c r="Z583" i="33"/>
  <c r="Z585" i="33"/>
  <c r="Z586" i="33"/>
  <c r="AB589" i="33"/>
  <c r="AA589" i="33"/>
  <c r="Z589" i="33"/>
  <c r="Z455" i="33"/>
  <c r="Z463" i="33"/>
  <c r="Z471" i="33"/>
  <c r="Z479" i="33"/>
  <c r="Z487" i="33"/>
  <c r="AA492" i="33"/>
  <c r="Z495" i="33"/>
  <c r="AA500" i="33"/>
  <c r="Z503" i="33"/>
  <c r="AA508" i="33"/>
  <c r="Z511" i="33"/>
  <c r="AA516" i="33"/>
  <c r="Z519" i="33"/>
  <c r="AA524" i="33"/>
  <c r="Z527" i="33"/>
  <c r="AA532" i="33"/>
  <c r="Z535" i="33"/>
  <c r="AA540" i="33"/>
  <c r="Z543" i="33"/>
  <c r="AA548" i="33"/>
  <c r="Z551" i="33"/>
  <c r="AA556" i="33"/>
  <c r="Z559" i="33"/>
  <c r="AA564" i="33"/>
  <c r="Z567" i="33"/>
  <c r="AA573" i="33"/>
  <c r="AA583" i="33"/>
  <c r="AA585" i="33"/>
  <c r="AB604" i="33"/>
  <c r="Z604" i="33"/>
  <c r="AB620" i="33"/>
  <c r="AA620" i="33"/>
  <c r="Z620" i="33"/>
  <c r="AB594" i="33"/>
  <c r="AA594" i="33"/>
  <c r="AA596" i="33"/>
  <c r="AB597" i="33"/>
  <c r="AA597" i="33"/>
  <c r="Z597" i="33"/>
  <c r="AA604" i="33"/>
  <c r="AB602" i="33"/>
  <c r="AA602" i="33"/>
  <c r="Z602" i="33"/>
  <c r="AB628" i="33"/>
  <c r="AA628" i="33"/>
  <c r="Z628" i="33"/>
  <c r="AA617" i="33"/>
  <c r="AA625" i="33"/>
  <c r="AA638" i="33"/>
  <c r="AB705" i="33"/>
  <c r="AA705" i="33"/>
  <c r="Z705" i="33"/>
  <c r="Z618" i="33"/>
  <c r="Z626" i="33"/>
  <c r="Z635" i="33"/>
  <c r="AA639" i="33"/>
  <c r="AB672" i="33"/>
  <c r="AA672" i="33"/>
  <c r="Z672" i="33"/>
  <c r="AB688" i="33"/>
  <c r="AA688" i="33"/>
  <c r="Z688" i="33"/>
  <c r="Z605" i="33"/>
  <c r="Z613" i="33"/>
  <c r="AA618" i="33"/>
  <c r="Z621" i="33"/>
  <c r="AA626" i="33"/>
  <c r="Z629" i="33"/>
  <c r="AA635" i="33"/>
  <c r="AB639" i="33"/>
  <c r="Z640" i="33"/>
  <c r="AA646" i="33"/>
  <c r="AB669" i="33"/>
  <c r="AA669" i="33"/>
  <c r="AA605" i="33"/>
  <c r="AA613" i="33"/>
  <c r="AA621" i="33"/>
  <c r="AA629" i="33"/>
  <c r="AA640" i="33"/>
  <c r="AB646" i="33"/>
  <c r="AA654" i="33"/>
  <c r="Z654" i="33"/>
  <c r="AB656" i="33"/>
  <c r="Z656" i="33"/>
  <c r="AB664" i="33"/>
  <c r="Z664" i="33"/>
  <c r="AA704" i="33"/>
  <c r="AB704" i="33"/>
  <c r="Z704" i="33"/>
  <c r="AB636" i="33"/>
  <c r="Z641" i="33"/>
  <c r="AA647" i="33"/>
  <c r="Z648" i="33"/>
  <c r="AB651" i="33"/>
  <c r="AA651" i="33"/>
  <c r="AB653" i="33"/>
  <c r="AB654" i="33"/>
  <c r="AA656" i="33"/>
  <c r="Z661" i="33"/>
  <c r="AB662" i="33"/>
  <c r="AA662" i="33"/>
  <c r="Z662" i="33"/>
  <c r="AA664" i="33"/>
  <c r="AB680" i="33"/>
  <c r="AA680" i="33"/>
  <c r="Z680" i="33"/>
  <c r="AB696" i="33"/>
  <c r="AA696" i="33"/>
  <c r="Z696" i="33"/>
  <c r="AA677" i="33"/>
  <c r="AA685" i="33"/>
  <c r="AA693" i="33"/>
  <c r="AB711" i="33"/>
  <c r="AB712" i="33"/>
  <c r="AA713" i="33"/>
  <c r="AA724" i="33"/>
  <c r="Z724" i="33"/>
  <c r="AA725" i="33"/>
  <c r="AA732" i="33"/>
  <c r="Z732" i="33"/>
  <c r="AA733" i="33"/>
  <c r="AB740" i="33"/>
  <c r="AA740" i="33"/>
  <c r="Z740" i="33"/>
  <c r="AA790" i="33"/>
  <c r="AB790" i="33"/>
  <c r="Z790" i="33"/>
  <c r="AA659" i="33"/>
  <c r="AA667" i="33"/>
  <c r="Z670" i="33"/>
  <c r="AA675" i="33"/>
  <c r="Z678" i="33"/>
  <c r="AA683" i="33"/>
  <c r="Z686" i="33"/>
  <c r="AA691" i="33"/>
  <c r="Z694" i="33"/>
  <c r="AA699" i="33"/>
  <c r="AA715" i="33"/>
  <c r="Z716" i="33"/>
  <c r="Z717" i="33"/>
  <c r="AB723" i="33"/>
  <c r="AB728" i="33"/>
  <c r="AB731" i="33"/>
  <c r="AB736" i="33"/>
  <c r="AB739" i="33"/>
  <c r="AB791" i="33"/>
  <c r="AA791" i="33"/>
  <c r="Z791" i="33"/>
  <c r="AA670" i="33"/>
  <c r="AA678" i="33"/>
  <c r="AA686" i="33"/>
  <c r="AA694" i="33"/>
  <c r="AB715" i="33"/>
  <c r="AB716" i="33"/>
  <c r="AA717" i="33"/>
  <c r="AB745" i="33"/>
  <c r="AA745" i="33"/>
  <c r="AB748" i="33"/>
  <c r="AA748" i="33"/>
  <c r="Z748" i="33"/>
  <c r="AB795" i="33"/>
  <c r="AA795" i="33"/>
  <c r="Z795" i="33"/>
  <c r="AB811" i="33"/>
  <c r="AA811" i="33"/>
  <c r="Z811" i="33"/>
  <c r="AA747" i="33"/>
  <c r="Z747" i="33"/>
  <c r="AB755" i="33"/>
  <c r="AA755" i="33"/>
  <c r="Z755" i="33"/>
  <c r="Z701" i="33"/>
  <c r="AB747" i="33"/>
  <c r="AB752" i="33"/>
  <c r="AA752" i="33"/>
  <c r="Z789" i="33"/>
  <c r="AB789" i="33"/>
  <c r="AA789" i="33"/>
  <c r="AA760" i="33"/>
  <c r="AB777" i="33"/>
  <c r="AB778" i="33"/>
  <c r="AA779" i="33"/>
  <c r="AA798" i="33"/>
  <c r="Z798" i="33"/>
  <c r="AA799" i="33"/>
  <c r="AA806" i="33"/>
  <c r="Z806" i="33"/>
  <c r="AA807" i="33"/>
  <c r="AB814" i="33"/>
  <c r="AA814" i="33"/>
  <c r="Z814" i="33"/>
  <c r="AB856" i="33"/>
  <c r="AA856" i="33"/>
  <c r="Z856" i="33"/>
  <c r="AA753" i="33"/>
  <c r="Z756" i="33"/>
  <c r="AA761" i="33"/>
  <c r="Z762" i="33"/>
  <c r="Z763" i="33"/>
  <c r="AB781" i="33"/>
  <c r="AB782" i="33"/>
  <c r="AA783" i="33"/>
  <c r="AA756" i="33"/>
  <c r="AB762" i="33"/>
  <c r="AA763" i="33"/>
  <c r="AA773" i="33"/>
  <c r="Z774" i="33"/>
  <c r="Z775" i="33"/>
  <c r="AB821" i="33"/>
  <c r="AA821" i="33"/>
  <c r="Z821" i="33"/>
  <c r="AB815" i="33"/>
  <c r="AB823" i="33"/>
  <c r="AB844" i="33"/>
  <c r="AA844" i="33"/>
  <c r="Z844" i="33"/>
  <c r="AB846" i="33"/>
  <c r="Z846" i="33"/>
  <c r="Z883" i="33"/>
  <c r="AB883" i="33"/>
  <c r="AA883" i="33"/>
  <c r="AB836" i="33"/>
  <c r="AA836" i="33"/>
  <c r="AA819" i="33"/>
  <c r="Z822" i="33"/>
  <c r="AB831" i="33"/>
  <c r="Z835" i="33"/>
  <c r="AA840" i="33"/>
  <c r="AB843" i="33"/>
  <c r="AB860" i="33"/>
  <c r="AA860" i="33"/>
  <c r="Z860" i="33"/>
  <c r="Z891" i="33"/>
  <c r="AB891" i="33"/>
  <c r="AA891" i="33"/>
  <c r="AA822" i="33"/>
  <c r="AB835" i="33"/>
  <c r="AA838" i="33"/>
  <c r="AB852" i="33"/>
  <c r="AA852" i="33"/>
  <c r="Z852" i="33"/>
  <c r="AB867" i="33"/>
  <c r="AA867" i="33"/>
  <c r="Z867" i="33"/>
  <c r="AB922" i="33"/>
  <c r="AA922" i="33"/>
  <c r="Z922" i="33"/>
  <c r="AA859" i="33"/>
  <c r="Z859" i="33"/>
  <c r="Z875" i="33"/>
  <c r="AB875" i="33"/>
  <c r="AA875" i="33"/>
  <c r="Z906" i="33"/>
  <c r="AB906" i="33"/>
  <c r="AA906" i="33"/>
  <c r="Z827" i="33"/>
  <c r="AB864" i="33"/>
  <c r="AA864" i="33"/>
  <c r="AB916" i="33"/>
  <c r="Z916" i="33"/>
  <c r="AA916" i="33"/>
  <c r="AB900" i="33"/>
  <c r="Z900" i="33"/>
  <c r="AB913" i="33"/>
  <c r="AB924" i="33"/>
  <c r="Z924" i="33"/>
  <c r="AB930" i="33"/>
  <c r="AA930" i="33"/>
  <c r="Z930" i="33"/>
  <c r="AB932" i="33"/>
  <c r="Z932" i="33"/>
  <c r="Z854" i="33"/>
  <c r="Z862" i="33"/>
  <c r="Z870" i="33"/>
  <c r="AA876" i="33"/>
  <c r="Z877" i="33"/>
  <c r="AA884" i="33"/>
  <c r="Z885" i="33"/>
  <c r="AA892" i="33"/>
  <c r="Z893" i="33"/>
  <c r="AA900" i="33"/>
  <c r="Z904" i="33"/>
  <c r="AA924" i="33"/>
  <c r="AA932" i="33"/>
  <c r="Z981" i="33"/>
  <c r="AA981" i="33"/>
  <c r="AB981" i="33"/>
  <c r="AB998" i="33"/>
  <c r="AA998" i="33"/>
  <c r="Z998" i="33"/>
  <c r="AB908" i="33"/>
  <c r="Z908" i="33"/>
  <c r="AB935" i="33"/>
  <c r="AA935" i="33"/>
  <c r="Z935" i="33"/>
  <c r="AB950" i="33"/>
  <c r="AA950" i="33"/>
  <c r="Z950" i="33"/>
  <c r="AA961" i="33"/>
  <c r="Z961" i="33"/>
  <c r="AB961" i="33"/>
  <c r="Z868" i="33"/>
  <c r="AB907" i="33"/>
  <c r="AA908" i="33"/>
  <c r="Z839" i="33"/>
  <c r="Z847" i="33"/>
  <c r="Z855" i="33"/>
  <c r="Z863" i="33"/>
  <c r="AA868" i="33"/>
  <c r="Z871" i="33"/>
  <c r="AB914" i="33"/>
  <c r="AA914" i="33"/>
  <c r="Z914" i="33"/>
  <c r="Z933" i="33"/>
  <c r="AA933" i="33"/>
  <c r="AB933" i="33"/>
  <c r="AA953" i="33"/>
  <c r="Z953" i="33"/>
  <c r="AB974" i="33"/>
  <c r="AA974" i="33"/>
  <c r="Z974" i="33"/>
  <c r="AB990" i="33"/>
  <c r="AA990" i="33"/>
  <c r="Z990" i="33"/>
  <c r="AB1006" i="33"/>
  <c r="AA1006" i="33"/>
  <c r="Z1006" i="33"/>
  <c r="AB958" i="33"/>
  <c r="AA958" i="33"/>
  <c r="AA946" i="33"/>
  <c r="AB946" i="33"/>
  <c r="Z958" i="33"/>
  <c r="AB966" i="33"/>
  <c r="AA966" i="33"/>
  <c r="Z966" i="33"/>
  <c r="Z973" i="33"/>
  <c r="AA973" i="33"/>
  <c r="AA938" i="33"/>
  <c r="AB938" i="33"/>
  <c r="Z949" i="33"/>
  <c r="AA949" i="33"/>
  <c r="AA970" i="33"/>
  <c r="AB970" i="33"/>
  <c r="AB982" i="33"/>
  <c r="AA982" i="33"/>
  <c r="Z982" i="33"/>
  <c r="Z931" i="33"/>
  <c r="Z938" i="33"/>
  <c r="AA940" i="33"/>
  <c r="Z941" i="33"/>
  <c r="AA941" i="33"/>
  <c r="AA942" i="33"/>
  <c r="Z945" i="33"/>
  <c r="AB948" i="33"/>
  <c r="AB949" i="33"/>
  <c r="AA954" i="33"/>
  <c r="AB954" i="33"/>
  <c r="Z957" i="33"/>
  <c r="AA957" i="33"/>
  <c r="Z970" i="33"/>
  <c r="AB940" i="33"/>
  <c r="AA962" i="33"/>
  <c r="AB962" i="33"/>
  <c r="Z965" i="33"/>
  <c r="AA965" i="33"/>
  <c r="AB978" i="33"/>
  <c r="AB986" i="33"/>
  <c r="AA989" i="33"/>
  <c r="AB994" i="33"/>
  <c r="AA997" i="33"/>
  <c r="AB1002" i="33"/>
  <c r="AA1005" i="33"/>
  <c r="Z969" i="33"/>
  <c r="Z977" i="33"/>
  <c r="Z985" i="33"/>
  <c r="Z993" i="33"/>
  <c r="Z1001" i="33"/>
  <c r="Z994" i="33"/>
  <c r="Z1002" i="33"/>
  <c r="P19" i="33" l="1"/>
  <c r="T11" i="33"/>
  <c r="W11" i="33" s="1"/>
  <c r="R11" i="33"/>
  <c r="U11" i="33" s="1"/>
  <c r="S11" i="33"/>
  <c r="V11" i="33" s="1"/>
  <c r="O15" i="20"/>
  <c r="O16" i="20"/>
  <c r="O17" i="20"/>
  <c r="O18" i="20"/>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17" i="20"/>
  <c r="O118" i="20"/>
  <c r="O119" i="20"/>
  <c r="O120" i="20"/>
  <c r="O121" i="20"/>
  <c r="O122" i="20"/>
  <c r="O123" i="20"/>
  <c r="O124" i="20"/>
  <c r="O125" i="20"/>
  <c r="O126" i="20"/>
  <c r="O127" i="20"/>
  <c r="O128" i="20"/>
  <c r="O129" i="20"/>
  <c r="O130" i="20"/>
  <c r="O131" i="20"/>
  <c r="O132" i="20"/>
  <c r="O133" i="20"/>
  <c r="O134" i="20"/>
  <c r="O135" i="20"/>
  <c r="O136" i="20"/>
  <c r="O137" i="20"/>
  <c r="O138" i="20"/>
  <c r="O139" i="20"/>
  <c r="O140" i="20"/>
  <c r="O141" i="20"/>
  <c r="O142" i="20"/>
  <c r="O143" i="20"/>
  <c r="O144" i="20"/>
  <c r="O145" i="20"/>
  <c r="O146" i="20"/>
  <c r="O147" i="20"/>
  <c r="O148" i="20"/>
  <c r="O149" i="20"/>
  <c r="O150" i="20"/>
  <c r="O151" i="20"/>
  <c r="O152" i="20"/>
  <c r="O153" i="20"/>
  <c r="O154" i="20"/>
  <c r="O155" i="20"/>
  <c r="O156" i="20"/>
  <c r="O157" i="20"/>
  <c r="O158" i="20"/>
  <c r="O159" i="20"/>
  <c r="O160" i="20"/>
  <c r="O161" i="20"/>
  <c r="O162" i="20"/>
  <c r="O163" i="20"/>
  <c r="O164" i="20"/>
  <c r="O165" i="20"/>
  <c r="O166" i="20"/>
  <c r="O167" i="20"/>
  <c r="O168" i="20"/>
  <c r="O169" i="20"/>
  <c r="O170" i="20"/>
  <c r="O171" i="20"/>
  <c r="O172" i="20"/>
  <c r="O173" i="20"/>
  <c r="O174" i="20"/>
  <c r="O175" i="20"/>
  <c r="O176" i="20"/>
  <c r="O177" i="20"/>
  <c r="O178" i="20"/>
  <c r="O179" i="20"/>
  <c r="O180" i="20"/>
  <c r="O181" i="20"/>
  <c r="O182" i="20"/>
  <c r="O183" i="20"/>
  <c r="O184" i="20"/>
  <c r="O185" i="20"/>
  <c r="O186" i="20"/>
  <c r="O187" i="20"/>
  <c r="O188" i="20"/>
  <c r="O189" i="20"/>
  <c r="O190" i="20"/>
  <c r="O191" i="20"/>
  <c r="O192" i="20"/>
  <c r="O193" i="20"/>
  <c r="O194" i="20"/>
  <c r="O195" i="20"/>
  <c r="O196" i="20"/>
  <c r="O197" i="20"/>
  <c r="O198" i="20"/>
  <c r="O199" i="20"/>
  <c r="O200" i="20"/>
  <c r="O201" i="20"/>
  <c r="O202" i="20"/>
  <c r="O203" i="20"/>
  <c r="O204" i="20"/>
  <c r="O205" i="20"/>
  <c r="O206" i="20"/>
  <c r="O207" i="20"/>
  <c r="O208" i="20"/>
  <c r="O209" i="20"/>
  <c r="O210" i="20"/>
  <c r="O211" i="20"/>
  <c r="O212" i="20"/>
  <c r="O213" i="20"/>
  <c r="O214" i="20"/>
  <c r="O215" i="20"/>
  <c r="O216" i="20"/>
  <c r="O217" i="20"/>
  <c r="O218" i="20"/>
  <c r="O219" i="20"/>
  <c r="O220" i="20"/>
  <c r="O221" i="20"/>
  <c r="O222" i="20"/>
  <c r="O223" i="20"/>
  <c r="O224" i="20"/>
  <c r="O225" i="20"/>
  <c r="O226" i="20"/>
  <c r="O227" i="20"/>
  <c r="O228" i="20"/>
  <c r="O229" i="20"/>
  <c r="O230" i="20"/>
  <c r="O231" i="20"/>
  <c r="O232" i="20"/>
  <c r="O233" i="20"/>
  <c r="O234" i="20"/>
  <c r="O235" i="20"/>
  <c r="O236" i="20"/>
  <c r="O237" i="20"/>
  <c r="O238" i="20"/>
  <c r="O239" i="20"/>
  <c r="O240" i="20"/>
  <c r="O241" i="20"/>
  <c r="O242" i="20"/>
  <c r="O243" i="20"/>
  <c r="O244" i="20"/>
  <c r="O245" i="20"/>
  <c r="O246" i="20"/>
  <c r="O247" i="20"/>
  <c r="O248" i="20"/>
  <c r="O249" i="20"/>
  <c r="O250" i="20"/>
  <c r="O251" i="20"/>
  <c r="O252" i="20"/>
  <c r="O253" i="20"/>
  <c r="O254" i="20"/>
  <c r="O255" i="20"/>
  <c r="O256" i="20"/>
  <c r="O257" i="20"/>
  <c r="O258" i="20"/>
  <c r="O259" i="20"/>
  <c r="O260" i="20"/>
  <c r="O261" i="20"/>
  <c r="O262" i="20"/>
  <c r="O263" i="20"/>
  <c r="O264" i="20"/>
  <c r="O265" i="20"/>
  <c r="O266" i="20"/>
  <c r="O267" i="20"/>
  <c r="O268" i="20"/>
  <c r="O269" i="20"/>
  <c r="O270" i="20"/>
  <c r="O271" i="20"/>
  <c r="O272" i="20"/>
  <c r="O273" i="20"/>
  <c r="O274" i="20"/>
  <c r="O275" i="20"/>
  <c r="O276" i="20"/>
  <c r="O277" i="20"/>
  <c r="O278" i="20"/>
  <c r="O279" i="20"/>
  <c r="O280" i="20"/>
  <c r="O281" i="20"/>
  <c r="O282" i="20"/>
  <c r="O283" i="20"/>
  <c r="O284" i="20"/>
  <c r="O285" i="20"/>
  <c r="O286" i="20"/>
  <c r="O287" i="20"/>
  <c r="O288" i="20"/>
  <c r="O289" i="20"/>
  <c r="O290" i="20"/>
  <c r="O291" i="20"/>
  <c r="O292" i="20"/>
  <c r="O293" i="20"/>
  <c r="O294" i="20"/>
  <c r="O295" i="20"/>
  <c r="O296" i="20"/>
  <c r="O297" i="20"/>
  <c r="O298" i="20"/>
  <c r="O299" i="20"/>
  <c r="O300" i="20"/>
  <c r="O301" i="20"/>
  <c r="O302" i="20"/>
  <c r="O303" i="20"/>
  <c r="O304" i="20"/>
  <c r="O305" i="20"/>
  <c r="O306" i="20"/>
  <c r="O307" i="20"/>
  <c r="O308" i="20"/>
  <c r="O309" i="20"/>
  <c r="O310" i="20"/>
  <c r="O311" i="20"/>
  <c r="O312" i="20"/>
  <c r="O313" i="20"/>
  <c r="O314" i="20"/>
  <c r="O315" i="20"/>
  <c r="O316" i="20"/>
  <c r="O317" i="20"/>
  <c r="O318" i="20"/>
  <c r="O319" i="20"/>
  <c r="O320" i="20"/>
  <c r="O321" i="20"/>
  <c r="O322" i="20"/>
  <c r="O323" i="20"/>
  <c r="O324" i="20"/>
  <c r="O325" i="20"/>
  <c r="O326" i="20"/>
  <c r="O327" i="20"/>
  <c r="O328" i="20"/>
  <c r="O329" i="20"/>
  <c r="O330" i="20"/>
  <c r="O331" i="20"/>
  <c r="O332" i="20"/>
  <c r="O333" i="20"/>
  <c r="O334" i="20"/>
  <c r="O335" i="20"/>
  <c r="O336" i="20"/>
  <c r="O337" i="20"/>
  <c r="O338" i="20"/>
  <c r="O339" i="20"/>
  <c r="O340" i="20"/>
  <c r="O341" i="20"/>
  <c r="O342" i="20"/>
  <c r="O343" i="20"/>
  <c r="O344" i="20"/>
  <c r="O345" i="20"/>
  <c r="O346" i="20"/>
  <c r="O347" i="20"/>
  <c r="O348" i="20"/>
  <c r="O349" i="20"/>
  <c r="O350" i="20"/>
  <c r="O351" i="20"/>
  <c r="O352" i="20"/>
  <c r="O353" i="20"/>
  <c r="O354" i="20"/>
  <c r="O355" i="20"/>
  <c r="O356" i="20"/>
  <c r="O357" i="20"/>
  <c r="O358" i="20"/>
  <c r="O359" i="20"/>
  <c r="O360" i="20"/>
  <c r="O361" i="20"/>
  <c r="O362" i="20"/>
  <c r="O363" i="20"/>
  <c r="O364" i="20"/>
  <c r="O365" i="20"/>
  <c r="O366" i="20"/>
  <c r="O367" i="20"/>
  <c r="O368" i="20"/>
  <c r="O369" i="20"/>
  <c r="O370" i="20"/>
  <c r="O371" i="20"/>
  <c r="O372" i="20"/>
  <c r="O373" i="20"/>
  <c r="O374" i="20"/>
  <c r="O375" i="20"/>
  <c r="O376" i="20"/>
  <c r="O377" i="20"/>
  <c r="O378" i="20"/>
  <c r="O379" i="20"/>
  <c r="O380" i="20"/>
  <c r="O381" i="20"/>
  <c r="O382" i="20"/>
  <c r="O383" i="20"/>
  <c r="O384" i="20"/>
  <c r="O385" i="20"/>
  <c r="O386" i="20"/>
  <c r="O387" i="20"/>
  <c r="O388" i="20"/>
  <c r="O389" i="20"/>
  <c r="O390" i="20"/>
  <c r="O391" i="20"/>
  <c r="O392" i="20"/>
  <c r="O393" i="20"/>
  <c r="O394" i="20"/>
  <c r="O395" i="20"/>
  <c r="O396" i="20"/>
  <c r="O397" i="20"/>
  <c r="O398" i="20"/>
  <c r="O399" i="20"/>
  <c r="O400" i="20"/>
  <c r="O401" i="20"/>
  <c r="O402" i="20"/>
  <c r="O403" i="20"/>
  <c r="O404" i="20"/>
  <c r="O405" i="20"/>
  <c r="O406" i="20"/>
  <c r="O407" i="20"/>
  <c r="O408" i="20"/>
  <c r="O409" i="20"/>
  <c r="O410" i="20"/>
  <c r="O411" i="20"/>
  <c r="O412" i="20"/>
  <c r="O413" i="20"/>
  <c r="O414" i="20"/>
  <c r="O415" i="20"/>
  <c r="O416" i="20"/>
  <c r="O417" i="20"/>
  <c r="O418" i="20"/>
  <c r="O419" i="20"/>
  <c r="O420" i="20"/>
  <c r="O421" i="20"/>
  <c r="O422" i="20"/>
  <c r="O423" i="20"/>
  <c r="O424" i="20"/>
  <c r="O425" i="20"/>
  <c r="O426" i="20"/>
  <c r="O427" i="20"/>
  <c r="O428" i="20"/>
  <c r="O429" i="20"/>
  <c r="O430" i="20"/>
  <c r="O431" i="20"/>
  <c r="O432" i="20"/>
  <c r="O433" i="20"/>
  <c r="O434" i="20"/>
  <c r="O435" i="20"/>
  <c r="O436" i="20"/>
  <c r="O437" i="20"/>
  <c r="O438" i="20"/>
  <c r="O439" i="20"/>
  <c r="O440" i="20"/>
  <c r="O441" i="20"/>
  <c r="O442" i="20"/>
  <c r="O443" i="20"/>
  <c r="O444" i="20"/>
  <c r="O445" i="20"/>
  <c r="O446" i="20"/>
  <c r="O447" i="20"/>
  <c r="O448" i="20"/>
  <c r="O449" i="20"/>
  <c r="O450" i="20"/>
  <c r="O451" i="20"/>
  <c r="O452" i="20"/>
  <c r="O453" i="20"/>
  <c r="O454" i="20"/>
  <c r="O455" i="20"/>
  <c r="O456" i="20"/>
  <c r="O457" i="20"/>
  <c r="O458" i="20"/>
  <c r="O459" i="20"/>
  <c r="O460" i="20"/>
  <c r="O461" i="20"/>
  <c r="O462" i="20"/>
  <c r="O463" i="20"/>
  <c r="O464" i="20"/>
  <c r="O465" i="20"/>
  <c r="O466" i="20"/>
  <c r="O467" i="20"/>
  <c r="O468" i="20"/>
  <c r="O469" i="20"/>
  <c r="O470" i="20"/>
  <c r="O471" i="20"/>
  <c r="O472" i="20"/>
  <c r="O473" i="20"/>
  <c r="O474" i="20"/>
  <c r="O475" i="20"/>
  <c r="O476" i="20"/>
  <c r="O477" i="20"/>
  <c r="O478" i="20"/>
  <c r="O479" i="20"/>
  <c r="O480" i="20"/>
  <c r="O481" i="20"/>
  <c r="O482" i="20"/>
  <c r="O483" i="20"/>
  <c r="O484" i="20"/>
  <c r="O485" i="20"/>
  <c r="O486" i="20"/>
  <c r="O487" i="20"/>
  <c r="O488" i="20"/>
  <c r="O489" i="20"/>
  <c r="O490" i="20"/>
  <c r="O491" i="20"/>
  <c r="O492" i="20"/>
  <c r="O493" i="20"/>
  <c r="O494" i="20"/>
  <c r="O495" i="20"/>
  <c r="O496" i="20"/>
  <c r="O497" i="20"/>
  <c r="O498" i="20"/>
  <c r="O499" i="20"/>
  <c r="O500" i="20"/>
  <c r="O501" i="20"/>
  <c r="O502" i="20"/>
  <c r="O503" i="20"/>
  <c r="O504" i="20"/>
  <c r="O505" i="20"/>
  <c r="O506" i="20"/>
  <c r="O507" i="20"/>
  <c r="O508" i="20"/>
  <c r="O509" i="20"/>
  <c r="O510" i="20"/>
  <c r="O511" i="20"/>
  <c r="O512" i="20"/>
  <c r="O513" i="20"/>
  <c r="O514" i="20"/>
  <c r="O515" i="20"/>
  <c r="O516" i="20"/>
  <c r="O517" i="20"/>
  <c r="O518" i="20"/>
  <c r="O519" i="20"/>
  <c r="O520" i="20"/>
  <c r="O521" i="20"/>
  <c r="O522" i="20"/>
  <c r="O523" i="20"/>
  <c r="O524" i="20"/>
  <c r="O525" i="20"/>
  <c r="O526" i="20"/>
  <c r="O527" i="20"/>
  <c r="O528" i="20"/>
  <c r="O529" i="20"/>
  <c r="O530" i="20"/>
  <c r="O531" i="20"/>
  <c r="O532" i="20"/>
  <c r="O533" i="20"/>
  <c r="O534" i="20"/>
  <c r="O535" i="20"/>
  <c r="O536" i="20"/>
  <c r="O537" i="20"/>
  <c r="O538" i="20"/>
  <c r="O539" i="20"/>
  <c r="O540" i="20"/>
  <c r="O541" i="20"/>
  <c r="O542" i="20"/>
  <c r="O543" i="20"/>
  <c r="O544" i="20"/>
  <c r="O545" i="20"/>
  <c r="O546" i="20"/>
  <c r="O547" i="20"/>
  <c r="O548" i="20"/>
  <c r="O549" i="20"/>
  <c r="O550" i="20"/>
  <c r="O551" i="20"/>
  <c r="O552" i="20"/>
  <c r="O553" i="20"/>
  <c r="O554" i="20"/>
  <c r="O555" i="20"/>
  <c r="O556" i="20"/>
  <c r="O557" i="20"/>
  <c r="O558" i="20"/>
  <c r="O559" i="20"/>
  <c r="O560" i="20"/>
  <c r="O561" i="20"/>
  <c r="O562" i="20"/>
  <c r="O563" i="20"/>
  <c r="O564" i="20"/>
  <c r="O565" i="20"/>
  <c r="O566" i="20"/>
  <c r="O567" i="20"/>
  <c r="O568" i="20"/>
  <c r="O569" i="20"/>
  <c r="O570" i="20"/>
  <c r="O571" i="20"/>
  <c r="O572" i="20"/>
  <c r="O573" i="20"/>
  <c r="O574" i="20"/>
  <c r="O575" i="20"/>
  <c r="O576" i="20"/>
  <c r="O577" i="20"/>
  <c r="O578" i="20"/>
  <c r="O579" i="20"/>
  <c r="O580" i="20"/>
  <c r="O581" i="20"/>
  <c r="O582" i="20"/>
  <c r="O583" i="20"/>
  <c r="O584" i="20"/>
  <c r="O585" i="20"/>
  <c r="O586" i="20"/>
  <c r="O587" i="20"/>
  <c r="O588" i="20"/>
  <c r="O589" i="20"/>
  <c r="O590" i="20"/>
  <c r="O591" i="20"/>
  <c r="O592" i="20"/>
  <c r="O593" i="20"/>
  <c r="O594" i="20"/>
  <c r="O595" i="20"/>
  <c r="O596" i="20"/>
  <c r="O597" i="20"/>
  <c r="O598" i="20"/>
  <c r="O599" i="20"/>
  <c r="O600" i="20"/>
  <c r="O601" i="20"/>
  <c r="O602" i="20"/>
  <c r="O603" i="20"/>
  <c r="O604" i="20"/>
  <c r="O605" i="20"/>
  <c r="O606" i="20"/>
  <c r="O607" i="20"/>
  <c r="O608" i="20"/>
  <c r="O609" i="20"/>
  <c r="O610" i="20"/>
  <c r="O611" i="20"/>
  <c r="O612" i="20"/>
  <c r="O613" i="20"/>
  <c r="O614" i="20"/>
  <c r="O615" i="20"/>
  <c r="O616" i="20"/>
  <c r="O617" i="20"/>
  <c r="O618" i="20"/>
  <c r="O619" i="20"/>
  <c r="O620" i="20"/>
  <c r="O621" i="20"/>
  <c r="O622" i="20"/>
  <c r="O623" i="20"/>
  <c r="O624" i="20"/>
  <c r="O625" i="20"/>
  <c r="O626" i="20"/>
  <c r="O627" i="20"/>
  <c r="O628" i="20"/>
  <c r="O629" i="20"/>
  <c r="O630" i="20"/>
  <c r="O631" i="20"/>
  <c r="O632" i="20"/>
  <c r="O633" i="20"/>
  <c r="O634" i="20"/>
  <c r="O635" i="20"/>
  <c r="O636" i="20"/>
  <c r="O637" i="20"/>
  <c r="O638" i="20"/>
  <c r="O639" i="20"/>
  <c r="O640" i="20"/>
  <c r="O641" i="20"/>
  <c r="O642" i="20"/>
  <c r="O643" i="20"/>
  <c r="O644" i="20"/>
  <c r="O645" i="20"/>
  <c r="O646" i="20"/>
  <c r="O647" i="20"/>
  <c r="O648" i="20"/>
  <c r="O649" i="20"/>
  <c r="O650" i="20"/>
  <c r="O651" i="20"/>
  <c r="O652" i="20"/>
  <c r="O653" i="20"/>
  <c r="O654" i="20"/>
  <c r="O655" i="20"/>
  <c r="O656" i="20"/>
  <c r="O657" i="20"/>
  <c r="O658" i="20"/>
  <c r="O659" i="20"/>
  <c r="O660" i="20"/>
  <c r="O661" i="20"/>
  <c r="O662" i="20"/>
  <c r="O663" i="20"/>
  <c r="O664" i="20"/>
  <c r="O665" i="20"/>
  <c r="O666" i="20"/>
  <c r="O667" i="20"/>
  <c r="O668" i="20"/>
  <c r="O669" i="20"/>
  <c r="O670" i="20"/>
  <c r="O671" i="20"/>
  <c r="O672" i="20"/>
  <c r="O673" i="20"/>
  <c r="O674" i="20"/>
  <c r="O675" i="20"/>
  <c r="O676" i="20"/>
  <c r="O677" i="20"/>
  <c r="O678" i="20"/>
  <c r="O679" i="20"/>
  <c r="O680" i="20"/>
  <c r="O681" i="20"/>
  <c r="O682" i="20"/>
  <c r="O683" i="20"/>
  <c r="O684" i="20"/>
  <c r="O685" i="20"/>
  <c r="O686" i="20"/>
  <c r="O687" i="20"/>
  <c r="O688" i="20"/>
  <c r="O689" i="20"/>
  <c r="O690" i="20"/>
  <c r="O691" i="20"/>
  <c r="O692" i="20"/>
  <c r="O693" i="20"/>
  <c r="O694" i="20"/>
  <c r="O695" i="20"/>
  <c r="O696" i="20"/>
  <c r="O697" i="20"/>
  <c r="O698" i="20"/>
  <c r="O699" i="20"/>
  <c r="O700" i="20"/>
  <c r="O701" i="20"/>
  <c r="O702" i="20"/>
  <c r="O703" i="20"/>
  <c r="O704" i="20"/>
  <c r="O705" i="20"/>
  <c r="O706" i="20"/>
  <c r="O707" i="20"/>
  <c r="O708" i="20"/>
  <c r="O709" i="20"/>
  <c r="O710" i="20"/>
  <c r="O711" i="20"/>
  <c r="O712" i="20"/>
  <c r="O713" i="20"/>
  <c r="O714" i="20"/>
  <c r="O715" i="20"/>
  <c r="O716" i="20"/>
  <c r="O717" i="20"/>
  <c r="O718" i="20"/>
  <c r="O719" i="20"/>
  <c r="O720" i="20"/>
  <c r="O721" i="20"/>
  <c r="O722" i="20"/>
  <c r="O723" i="20"/>
  <c r="O724" i="20"/>
  <c r="O725" i="20"/>
  <c r="O726" i="20"/>
  <c r="O727" i="20"/>
  <c r="O728" i="20"/>
  <c r="O729" i="20"/>
  <c r="O730" i="20"/>
  <c r="O731" i="20"/>
  <c r="O732" i="20"/>
  <c r="O733" i="20"/>
  <c r="O734" i="20"/>
  <c r="O735" i="20"/>
  <c r="O736" i="20"/>
  <c r="O737" i="20"/>
  <c r="O738" i="20"/>
  <c r="O739" i="20"/>
  <c r="O740" i="20"/>
  <c r="O741" i="20"/>
  <c r="O742" i="20"/>
  <c r="O743" i="20"/>
  <c r="O744" i="20"/>
  <c r="O745" i="20"/>
  <c r="O746" i="20"/>
  <c r="O747" i="20"/>
  <c r="O748" i="20"/>
  <c r="O749" i="20"/>
  <c r="O750" i="20"/>
  <c r="O751" i="20"/>
  <c r="O752" i="20"/>
  <c r="O753" i="20"/>
  <c r="O754" i="20"/>
  <c r="O755" i="20"/>
  <c r="O756" i="20"/>
  <c r="O757" i="20"/>
  <c r="O758" i="20"/>
  <c r="O759" i="20"/>
  <c r="O760" i="20"/>
  <c r="O761" i="20"/>
  <c r="O762" i="20"/>
  <c r="O763" i="20"/>
  <c r="O764" i="20"/>
  <c r="O765" i="20"/>
  <c r="O766" i="20"/>
  <c r="O767" i="20"/>
  <c r="O768" i="20"/>
  <c r="O769" i="20"/>
  <c r="O770" i="20"/>
  <c r="O771" i="20"/>
  <c r="O772" i="20"/>
  <c r="O773" i="20"/>
  <c r="O774" i="20"/>
  <c r="O775" i="20"/>
  <c r="O776" i="20"/>
  <c r="O777" i="20"/>
  <c r="O778" i="20"/>
  <c r="O779" i="20"/>
  <c r="O780" i="20"/>
  <c r="O781" i="20"/>
  <c r="O782" i="20"/>
  <c r="O783" i="20"/>
  <c r="O784" i="20"/>
  <c r="O785" i="20"/>
  <c r="O786" i="20"/>
  <c r="O787" i="20"/>
  <c r="O788" i="20"/>
  <c r="O789" i="20"/>
  <c r="O790" i="20"/>
  <c r="O791" i="20"/>
  <c r="O792" i="20"/>
  <c r="O793" i="20"/>
  <c r="O794" i="20"/>
  <c r="O795" i="20"/>
  <c r="O796" i="20"/>
  <c r="O797" i="20"/>
  <c r="O798" i="20"/>
  <c r="O799" i="20"/>
  <c r="O800" i="20"/>
  <c r="O801" i="20"/>
  <c r="O802" i="20"/>
  <c r="O803" i="20"/>
  <c r="O804" i="20"/>
  <c r="O805" i="20"/>
  <c r="O806" i="20"/>
  <c r="O807" i="20"/>
  <c r="O808" i="20"/>
  <c r="O809" i="20"/>
  <c r="O810" i="20"/>
  <c r="O811" i="20"/>
  <c r="O812" i="20"/>
  <c r="O813" i="20"/>
  <c r="O814" i="20"/>
  <c r="O815" i="20"/>
  <c r="O816" i="20"/>
  <c r="O817" i="20"/>
  <c r="O818" i="20"/>
  <c r="O819" i="20"/>
  <c r="O820" i="20"/>
  <c r="O821" i="20"/>
  <c r="O822" i="20"/>
  <c r="O823" i="20"/>
  <c r="O824" i="20"/>
  <c r="O825" i="20"/>
  <c r="O826" i="20"/>
  <c r="O827" i="20"/>
  <c r="O828" i="20"/>
  <c r="O829" i="20"/>
  <c r="O830" i="20"/>
  <c r="O831" i="20"/>
  <c r="O832" i="20"/>
  <c r="O833" i="20"/>
  <c r="O834" i="20"/>
  <c r="O835" i="20"/>
  <c r="O836" i="20"/>
  <c r="O837" i="20"/>
  <c r="O838" i="20"/>
  <c r="O839" i="20"/>
  <c r="O840" i="20"/>
  <c r="O841" i="20"/>
  <c r="O842" i="20"/>
  <c r="O843" i="20"/>
  <c r="O844" i="20"/>
  <c r="O845" i="20"/>
  <c r="O846" i="20"/>
  <c r="O847" i="20"/>
  <c r="O848" i="20"/>
  <c r="O849" i="20"/>
  <c r="O850" i="20"/>
  <c r="O851" i="20"/>
  <c r="O852" i="20"/>
  <c r="O853" i="20"/>
  <c r="O854" i="20"/>
  <c r="O855" i="20"/>
  <c r="O856" i="20"/>
  <c r="O857" i="20"/>
  <c r="O858" i="20"/>
  <c r="O859" i="20"/>
  <c r="O860" i="20"/>
  <c r="O861" i="20"/>
  <c r="O862" i="20"/>
  <c r="O863" i="20"/>
  <c r="O864" i="20"/>
  <c r="O865" i="20"/>
  <c r="O866" i="20"/>
  <c r="O867" i="20"/>
  <c r="O868" i="20"/>
  <c r="O869" i="20"/>
  <c r="O870" i="20"/>
  <c r="O871" i="20"/>
  <c r="O872" i="20"/>
  <c r="O873" i="20"/>
  <c r="O874" i="20"/>
  <c r="O875" i="20"/>
  <c r="O876" i="20"/>
  <c r="O877" i="20"/>
  <c r="O878" i="20"/>
  <c r="O879" i="20"/>
  <c r="O880" i="20"/>
  <c r="O881" i="20"/>
  <c r="O882" i="20"/>
  <c r="O883" i="20"/>
  <c r="O884" i="20"/>
  <c r="O885" i="20"/>
  <c r="O886" i="20"/>
  <c r="O887" i="20"/>
  <c r="O888" i="20"/>
  <c r="O889" i="20"/>
  <c r="O890" i="20"/>
  <c r="O891" i="20"/>
  <c r="O892" i="20"/>
  <c r="O893" i="20"/>
  <c r="O894" i="20"/>
  <c r="O895" i="20"/>
  <c r="O896" i="20"/>
  <c r="O897" i="20"/>
  <c r="O898" i="20"/>
  <c r="O899" i="20"/>
  <c r="O900" i="20"/>
  <c r="O901" i="20"/>
  <c r="O902" i="20"/>
  <c r="O903" i="20"/>
  <c r="O904" i="20"/>
  <c r="O905" i="20"/>
  <c r="O906" i="20"/>
  <c r="O907" i="20"/>
  <c r="O908" i="20"/>
  <c r="O909" i="20"/>
  <c r="O910" i="20"/>
  <c r="O911" i="20"/>
  <c r="O912" i="20"/>
  <c r="O913" i="20"/>
  <c r="O914" i="20"/>
  <c r="O915" i="20"/>
  <c r="O916" i="20"/>
  <c r="O917" i="20"/>
  <c r="O918" i="20"/>
  <c r="O919" i="20"/>
  <c r="O920" i="20"/>
  <c r="O921" i="20"/>
  <c r="O922" i="20"/>
  <c r="O923" i="20"/>
  <c r="O924" i="20"/>
  <c r="O925" i="20"/>
  <c r="O926" i="20"/>
  <c r="O927" i="20"/>
  <c r="O928" i="20"/>
  <c r="O929" i="20"/>
  <c r="O930" i="20"/>
  <c r="O931" i="20"/>
  <c r="O932" i="20"/>
  <c r="O933" i="20"/>
  <c r="O934" i="20"/>
  <c r="O935" i="20"/>
  <c r="O936" i="20"/>
  <c r="O937" i="20"/>
  <c r="O938" i="20"/>
  <c r="O939" i="20"/>
  <c r="O940" i="20"/>
  <c r="O941" i="20"/>
  <c r="O942" i="20"/>
  <c r="O943" i="20"/>
  <c r="O944" i="20"/>
  <c r="O945" i="20"/>
  <c r="O946" i="20"/>
  <c r="O947" i="20"/>
  <c r="O948" i="20"/>
  <c r="O949" i="20"/>
  <c r="O950" i="20"/>
  <c r="O951" i="20"/>
  <c r="O952" i="20"/>
  <c r="O953" i="20"/>
  <c r="O954" i="20"/>
  <c r="O955" i="20"/>
  <c r="O956" i="20"/>
  <c r="O957" i="20"/>
  <c r="O958" i="20"/>
  <c r="O959" i="20"/>
  <c r="O960" i="20"/>
  <c r="O961" i="20"/>
  <c r="O962" i="20"/>
  <c r="O963" i="20"/>
  <c r="O964" i="20"/>
  <c r="O965" i="20"/>
  <c r="O966" i="20"/>
  <c r="O967" i="20"/>
  <c r="O968" i="20"/>
  <c r="O969" i="20"/>
  <c r="O970" i="20"/>
  <c r="O971" i="20"/>
  <c r="O972" i="20"/>
  <c r="O973" i="20"/>
  <c r="O974" i="20"/>
  <c r="O975" i="20"/>
  <c r="O976" i="20"/>
  <c r="O977" i="20"/>
  <c r="O978" i="20"/>
  <c r="O979" i="20"/>
  <c r="O980" i="20"/>
  <c r="O981" i="20"/>
  <c r="O982" i="20"/>
  <c r="O983" i="20"/>
  <c r="O984" i="20"/>
  <c r="O985" i="20"/>
  <c r="O986" i="20"/>
  <c r="O987" i="20"/>
  <c r="O988" i="20"/>
  <c r="O989" i="20"/>
  <c r="O990" i="20"/>
  <c r="O991" i="20"/>
  <c r="O992" i="20"/>
  <c r="O993" i="20"/>
  <c r="O994" i="20"/>
  <c r="O995" i="20"/>
  <c r="O996" i="20"/>
  <c r="O997" i="20"/>
  <c r="O998" i="20"/>
  <c r="O999" i="20"/>
  <c r="O1000" i="20"/>
  <c r="O1001" i="20"/>
  <c r="O1002" i="20"/>
  <c r="O1003" i="20"/>
  <c r="O1004" i="20"/>
  <c r="O1005" i="20"/>
  <c r="O1006" i="20"/>
  <c r="O8" i="20"/>
  <c r="O9" i="20"/>
  <c r="O10" i="20"/>
  <c r="O11" i="20"/>
  <c r="O12" i="20"/>
  <c r="O13" i="20"/>
  <c r="O14" i="20"/>
  <c r="O7" i="20"/>
  <c r="P20" i="33" l="1"/>
  <c r="R12" i="33"/>
  <c r="U12" i="33" s="1"/>
  <c r="S12" i="33"/>
  <c r="V12" i="33" s="1"/>
  <c r="T12" i="33"/>
  <c r="W12" i="33" s="1"/>
  <c r="P21" i="33" l="1"/>
  <c r="R13" i="33"/>
  <c r="U13" i="33" s="1"/>
  <c r="S13" i="33"/>
  <c r="V13" i="33" s="1"/>
  <c r="T13" i="33"/>
  <c r="W13" i="33" s="1"/>
  <c r="O8" i="24"/>
  <c r="P8" i="24" s="1"/>
  <c r="O9" i="24"/>
  <c r="P9" i="24" s="1"/>
  <c r="O10" i="24"/>
  <c r="P10" i="24" s="1"/>
  <c r="O11" i="24"/>
  <c r="P11" i="24" s="1"/>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O122" i="24"/>
  <c r="O123" i="24"/>
  <c r="O124" i="24"/>
  <c r="O125" i="24"/>
  <c r="O126" i="24"/>
  <c r="O127" i="24"/>
  <c r="O128" i="24"/>
  <c r="O129" i="24"/>
  <c r="O130" i="24"/>
  <c r="O131" i="24"/>
  <c r="O132" i="24"/>
  <c r="O133" i="24"/>
  <c r="O134" i="24"/>
  <c r="O135" i="24"/>
  <c r="O136" i="24"/>
  <c r="O137" i="24"/>
  <c r="O138" i="24"/>
  <c r="O139" i="24"/>
  <c r="O140" i="24"/>
  <c r="O141" i="24"/>
  <c r="O142" i="24"/>
  <c r="O143" i="24"/>
  <c r="O144" i="24"/>
  <c r="O145" i="24"/>
  <c r="O146" i="24"/>
  <c r="O147" i="24"/>
  <c r="O148" i="24"/>
  <c r="O149" i="24"/>
  <c r="O150" i="24"/>
  <c r="O151" i="24"/>
  <c r="O152" i="24"/>
  <c r="O153" i="24"/>
  <c r="O154" i="24"/>
  <c r="O155" i="24"/>
  <c r="O156" i="24"/>
  <c r="O157" i="24"/>
  <c r="O158" i="24"/>
  <c r="O159" i="24"/>
  <c r="O160" i="24"/>
  <c r="O161" i="24"/>
  <c r="O162" i="24"/>
  <c r="O163" i="24"/>
  <c r="O164" i="24"/>
  <c r="O165" i="24"/>
  <c r="O166" i="24"/>
  <c r="O167" i="24"/>
  <c r="O168" i="24"/>
  <c r="O169" i="24"/>
  <c r="O170" i="24"/>
  <c r="O171" i="24"/>
  <c r="O172" i="24"/>
  <c r="O173" i="24"/>
  <c r="O174" i="24"/>
  <c r="O175" i="24"/>
  <c r="O176" i="24"/>
  <c r="O177" i="24"/>
  <c r="O178" i="24"/>
  <c r="O179" i="24"/>
  <c r="O180" i="24"/>
  <c r="O181" i="24"/>
  <c r="O182" i="24"/>
  <c r="O183" i="24"/>
  <c r="O184" i="24"/>
  <c r="O185" i="24"/>
  <c r="O186" i="24"/>
  <c r="O187" i="24"/>
  <c r="O188" i="24"/>
  <c r="O189" i="24"/>
  <c r="O190" i="24"/>
  <c r="O191" i="24"/>
  <c r="O192" i="24"/>
  <c r="O193" i="24"/>
  <c r="O194" i="24"/>
  <c r="O195" i="24"/>
  <c r="O196" i="24"/>
  <c r="O197" i="24"/>
  <c r="O198" i="24"/>
  <c r="O199" i="24"/>
  <c r="O200" i="24"/>
  <c r="O201" i="24"/>
  <c r="O202" i="24"/>
  <c r="O203" i="24"/>
  <c r="O204" i="24"/>
  <c r="O205" i="24"/>
  <c r="O206" i="24"/>
  <c r="O207" i="24"/>
  <c r="O208" i="24"/>
  <c r="O209" i="24"/>
  <c r="O210" i="24"/>
  <c r="O211" i="24"/>
  <c r="O212" i="24"/>
  <c r="O213" i="24"/>
  <c r="O214" i="24"/>
  <c r="O215" i="24"/>
  <c r="O216" i="24"/>
  <c r="O217" i="24"/>
  <c r="O218" i="24"/>
  <c r="O219" i="24"/>
  <c r="O220" i="24"/>
  <c r="O221" i="24"/>
  <c r="O222" i="24"/>
  <c r="O223" i="24"/>
  <c r="O224" i="24"/>
  <c r="O225" i="24"/>
  <c r="O226" i="24"/>
  <c r="O227" i="24"/>
  <c r="O228" i="24"/>
  <c r="O229" i="24"/>
  <c r="O230" i="24"/>
  <c r="O231" i="24"/>
  <c r="O232" i="24"/>
  <c r="O233" i="24"/>
  <c r="O234" i="24"/>
  <c r="O235" i="24"/>
  <c r="O236" i="24"/>
  <c r="O237" i="24"/>
  <c r="O238" i="24"/>
  <c r="O239" i="24"/>
  <c r="O240" i="24"/>
  <c r="O241" i="24"/>
  <c r="O242" i="24"/>
  <c r="O243" i="24"/>
  <c r="O244" i="24"/>
  <c r="O245" i="24"/>
  <c r="O246" i="24"/>
  <c r="O247" i="24"/>
  <c r="O248" i="24"/>
  <c r="O249" i="24"/>
  <c r="O250" i="24"/>
  <c r="O251" i="24"/>
  <c r="O252" i="24"/>
  <c r="O253" i="24"/>
  <c r="O254" i="24"/>
  <c r="O255" i="24"/>
  <c r="O256" i="24"/>
  <c r="O257" i="24"/>
  <c r="O258" i="24"/>
  <c r="O259" i="24"/>
  <c r="O260" i="24"/>
  <c r="O261" i="24"/>
  <c r="O262" i="24"/>
  <c r="O263" i="24"/>
  <c r="O264" i="24"/>
  <c r="O265" i="24"/>
  <c r="O266" i="24"/>
  <c r="O267" i="24"/>
  <c r="O268" i="24"/>
  <c r="O269" i="24"/>
  <c r="O270" i="24"/>
  <c r="O271" i="24"/>
  <c r="O272" i="24"/>
  <c r="O273" i="24"/>
  <c r="O274" i="24"/>
  <c r="O275" i="24"/>
  <c r="O276" i="24"/>
  <c r="O277" i="24"/>
  <c r="O278" i="24"/>
  <c r="O279" i="24"/>
  <c r="O280" i="24"/>
  <c r="O281" i="24"/>
  <c r="O282" i="24"/>
  <c r="O283" i="24"/>
  <c r="O284" i="24"/>
  <c r="O285" i="24"/>
  <c r="O286" i="24"/>
  <c r="O287" i="24"/>
  <c r="O288" i="24"/>
  <c r="O289" i="24"/>
  <c r="O290" i="24"/>
  <c r="O291" i="24"/>
  <c r="O292" i="24"/>
  <c r="O293" i="24"/>
  <c r="O294" i="24"/>
  <c r="O295" i="24"/>
  <c r="O296" i="24"/>
  <c r="O297" i="24"/>
  <c r="O298" i="24"/>
  <c r="O299" i="24"/>
  <c r="O300" i="24"/>
  <c r="O301" i="24"/>
  <c r="O302" i="24"/>
  <c r="O303" i="24"/>
  <c r="O304" i="24"/>
  <c r="O305" i="24"/>
  <c r="O306" i="24"/>
  <c r="O307" i="24"/>
  <c r="O308" i="24"/>
  <c r="O309" i="24"/>
  <c r="O310" i="24"/>
  <c r="O311" i="24"/>
  <c r="O312" i="24"/>
  <c r="O313" i="24"/>
  <c r="O314" i="24"/>
  <c r="O315" i="24"/>
  <c r="O316" i="24"/>
  <c r="O317" i="24"/>
  <c r="O318" i="24"/>
  <c r="O319" i="24"/>
  <c r="O320" i="24"/>
  <c r="O321" i="24"/>
  <c r="O322" i="24"/>
  <c r="O323" i="24"/>
  <c r="O324" i="24"/>
  <c r="O325" i="24"/>
  <c r="O326" i="24"/>
  <c r="O327" i="24"/>
  <c r="O328" i="24"/>
  <c r="O329" i="24"/>
  <c r="O330" i="24"/>
  <c r="O331" i="24"/>
  <c r="O332" i="24"/>
  <c r="O333" i="24"/>
  <c r="O334" i="24"/>
  <c r="O335" i="24"/>
  <c r="O336" i="24"/>
  <c r="O337" i="24"/>
  <c r="O338" i="24"/>
  <c r="O339" i="24"/>
  <c r="O340" i="24"/>
  <c r="O341" i="24"/>
  <c r="O342" i="24"/>
  <c r="O343" i="24"/>
  <c r="O344" i="24"/>
  <c r="O345" i="24"/>
  <c r="O346" i="24"/>
  <c r="O347" i="24"/>
  <c r="O348" i="24"/>
  <c r="O349" i="24"/>
  <c r="O350" i="24"/>
  <c r="O351" i="24"/>
  <c r="O352" i="24"/>
  <c r="O353" i="24"/>
  <c r="O354" i="24"/>
  <c r="O355" i="24"/>
  <c r="O356" i="24"/>
  <c r="O357" i="24"/>
  <c r="O358" i="24"/>
  <c r="O359" i="24"/>
  <c r="O360" i="24"/>
  <c r="O361" i="24"/>
  <c r="O362" i="24"/>
  <c r="O363" i="24"/>
  <c r="O364" i="24"/>
  <c r="O365" i="24"/>
  <c r="O366" i="24"/>
  <c r="O367" i="24"/>
  <c r="O368" i="24"/>
  <c r="O369" i="24"/>
  <c r="O370" i="24"/>
  <c r="O371" i="24"/>
  <c r="O372" i="24"/>
  <c r="O373" i="24"/>
  <c r="O374" i="24"/>
  <c r="O375" i="24"/>
  <c r="O376" i="24"/>
  <c r="O377" i="24"/>
  <c r="O378" i="24"/>
  <c r="O379" i="24"/>
  <c r="O380" i="24"/>
  <c r="O381" i="24"/>
  <c r="O382" i="24"/>
  <c r="O383" i="24"/>
  <c r="O384" i="24"/>
  <c r="O385" i="24"/>
  <c r="O386" i="24"/>
  <c r="O387" i="24"/>
  <c r="O388" i="24"/>
  <c r="O389" i="24"/>
  <c r="O390" i="24"/>
  <c r="O391" i="24"/>
  <c r="O392" i="24"/>
  <c r="O393" i="24"/>
  <c r="O394" i="24"/>
  <c r="O395" i="24"/>
  <c r="O396" i="24"/>
  <c r="O397" i="24"/>
  <c r="O398" i="24"/>
  <c r="O399" i="24"/>
  <c r="O400" i="24"/>
  <c r="O401" i="24"/>
  <c r="O402" i="24"/>
  <c r="O403" i="24"/>
  <c r="O404" i="24"/>
  <c r="O405" i="24"/>
  <c r="O406" i="24"/>
  <c r="O407" i="24"/>
  <c r="O408" i="24"/>
  <c r="O409" i="24"/>
  <c r="O410" i="24"/>
  <c r="O411" i="24"/>
  <c r="O412" i="24"/>
  <c r="O413" i="24"/>
  <c r="O414" i="24"/>
  <c r="O415" i="24"/>
  <c r="O416" i="24"/>
  <c r="O417" i="24"/>
  <c r="O418" i="24"/>
  <c r="O419" i="24"/>
  <c r="O420" i="24"/>
  <c r="O421" i="24"/>
  <c r="O422" i="24"/>
  <c r="O423" i="24"/>
  <c r="O424" i="24"/>
  <c r="O425" i="24"/>
  <c r="O426" i="24"/>
  <c r="O427" i="24"/>
  <c r="O428" i="24"/>
  <c r="O429" i="24"/>
  <c r="O430" i="24"/>
  <c r="O431" i="24"/>
  <c r="O432" i="24"/>
  <c r="O433" i="24"/>
  <c r="O434" i="24"/>
  <c r="O435" i="24"/>
  <c r="O436" i="24"/>
  <c r="O437" i="24"/>
  <c r="O438" i="24"/>
  <c r="O439" i="24"/>
  <c r="O440" i="24"/>
  <c r="O441" i="24"/>
  <c r="O442" i="24"/>
  <c r="O443" i="24"/>
  <c r="O444" i="24"/>
  <c r="O445" i="24"/>
  <c r="O446" i="24"/>
  <c r="O447" i="24"/>
  <c r="O448" i="24"/>
  <c r="O449" i="24"/>
  <c r="O450" i="24"/>
  <c r="O451" i="24"/>
  <c r="O452" i="24"/>
  <c r="O453" i="24"/>
  <c r="O454" i="24"/>
  <c r="O455" i="24"/>
  <c r="O456" i="24"/>
  <c r="O457" i="24"/>
  <c r="O458" i="24"/>
  <c r="O459" i="24"/>
  <c r="O460" i="24"/>
  <c r="O461" i="24"/>
  <c r="O462" i="24"/>
  <c r="O463" i="24"/>
  <c r="O464" i="24"/>
  <c r="O465" i="24"/>
  <c r="O466" i="24"/>
  <c r="O467" i="24"/>
  <c r="O468" i="24"/>
  <c r="O469" i="24"/>
  <c r="O470" i="24"/>
  <c r="O471" i="24"/>
  <c r="O472" i="24"/>
  <c r="O473" i="24"/>
  <c r="O474" i="24"/>
  <c r="O475" i="24"/>
  <c r="O476" i="24"/>
  <c r="O477" i="24"/>
  <c r="O478" i="24"/>
  <c r="O479" i="24"/>
  <c r="O480" i="24"/>
  <c r="O481" i="24"/>
  <c r="O482" i="24"/>
  <c r="O483" i="24"/>
  <c r="O484" i="24"/>
  <c r="O485" i="24"/>
  <c r="O486" i="24"/>
  <c r="O487" i="24"/>
  <c r="O488" i="24"/>
  <c r="O489" i="24"/>
  <c r="O490" i="24"/>
  <c r="O491" i="24"/>
  <c r="O492" i="24"/>
  <c r="O493" i="24"/>
  <c r="O494" i="24"/>
  <c r="O495" i="24"/>
  <c r="O496" i="24"/>
  <c r="O497" i="24"/>
  <c r="O498" i="24"/>
  <c r="O499" i="24"/>
  <c r="O500" i="24"/>
  <c r="O501" i="24"/>
  <c r="O502" i="24"/>
  <c r="O503" i="24"/>
  <c r="O504" i="24"/>
  <c r="O505" i="24"/>
  <c r="O506" i="24"/>
  <c r="O507" i="24"/>
  <c r="O508" i="24"/>
  <c r="O509" i="24"/>
  <c r="O510" i="24"/>
  <c r="O511" i="24"/>
  <c r="O512" i="24"/>
  <c r="O513" i="24"/>
  <c r="O514" i="24"/>
  <c r="O515" i="24"/>
  <c r="O516" i="24"/>
  <c r="O517" i="24"/>
  <c r="O518" i="24"/>
  <c r="O519" i="24"/>
  <c r="O520" i="24"/>
  <c r="O521" i="24"/>
  <c r="O522" i="24"/>
  <c r="O523" i="24"/>
  <c r="O524" i="24"/>
  <c r="O525" i="24"/>
  <c r="O526" i="24"/>
  <c r="O527" i="24"/>
  <c r="O528" i="24"/>
  <c r="O529" i="24"/>
  <c r="O530" i="24"/>
  <c r="O531" i="24"/>
  <c r="O532" i="24"/>
  <c r="O533" i="24"/>
  <c r="O534" i="24"/>
  <c r="O535" i="24"/>
  <c r="O536" i="24"/>
  <c r="O537" i="24"/>
  <c r="O538" i="24"/>
  <c r="O539" i="24"/>
  <c r="O540" i="24"/>
  <c r="O541" i="24"/>
  <c r="O542" i="24"/>
  <c r="O543" i="24"/>
  <c r="O544" i="24"/>
  <c r="O545" i="24"/>
  <c r="O546" i="24"/>
  <c r="O547" i="24"/>
  <c r="O548" i="24"/>
  <c r="O549" i="24"/>
  <c r="O550" i="24"/>
  <c r="O551" i="24"/>
  <c r="O552" i="24"/>
  <c r="O553" i="24"/>
  <c r="O554" i="24"/>
  <c r="O555" i="24"/>
  <c r="O556" i="24"/>
  <c r="O557" i="24"/>
  <c r="O558" i="24"/>
  <c r="O559" i="24"/>
  <c r="O560" i="24"/>
  <c r="O561" i="24"/>
  <c r="O562" i="24"/>
  <c r="O563" i="24"/>
  <c r="O564" i="24"/>
  <c r="O565" i="24"/>
  <c r="O566" i="24"/>
  <c r="O567" i="24"/>
  <c r="O568" i="24"/>
  <c r="O569" i="24"/>
  <c r="O570" i="24"/>
  <c r="O571" i="24"/>
  <c r="O572" i="24"/>
  <c r="O573" i="24"/>
  <c r="O574" i="24"/>
  <c r="O575" i="24"/>
  <c r="O576" i="24"/>
  <c r="O577" i="24"/>
  <c r="O578" i="24"/>
  <c r="O579" i="24"/>
  <c r="O580" i="24"/>
  <c r="O581" i="24"/>
  <c r="O582" i="24"/>
  <c r="O583" i="24"/>
  <c r="O584" i="24"/>
  <c r="O585" i="24"/>
  <c r="O586" i="24"/>
  <c r="O587" i="24"/>
  <c r="O588" i="24"/>
  <c r="O589" i="24"/>
  <c r="O590" i="24"/>
  <c r="O591" i="24"/>
  <c r="O592" i="24"/>
  <c r="O593" i="24"/>
  <c r="O594" i="24"/>
  <c r="O595" i="24"/>
  <c r="O596" i="24"/>
  <c r="O597" i="24"/>
  <c r="O598" i="24"/>
  <c r="O599" i="24"/>
  <c r="O600" i="24"/>
  <c r="O601" i="24"/>
  <c r="O602" i="24"/>
  <c r="O603" i="24"/>
  <c r="O604" i="24"/>
  <c r="O605" i="24"/>
  <c r="O606" i="24"/>
  <c r="O607" i="24"/>
  <c r="O608" i="24"/>
  <c r="O609" i="24"/>
  <c r="O610" i="24"/>
  <c r="O611" i="24"/>
  <c r="O612" i="24"/>
  <c r="O613" i="24"/>
  <c r="O614" i="24"/>
  <c r="O615" i="24"/>
  <c r="O616" i="24"/>
  <c r="O617" i="24"/>
  <c r="O618" i="24"/>
  <c r="O619" i="24"/>
  <c r="O620" i="24"/>
  <c r="O621" i="24"/>
  <c r="O622" i="24"/>
  <c r="O623" i="24"/>
  <c r="O624" i="24"/>
  <c r="O625" i="24"/>
  <c r="O626" i="24"/>
  <c r="O627" i="24"/>
  <c r="O628" i="24"/>
  <c r="O629" i="24"/>
  <c r="O630" i="24"/>
  <c r="O631" i="24"/>
  <c r="O632" i="24"/>
  <c r="O633" i="24"/>
  <c r="O634" i="24"/>
  <c r="O635" i="24"/>
  <c r="O636" i="24"/>
  <c r="O637" i="24"/>
  <c r="O638" i="24"/>
  <c r="O639" i="24"/>
  <c r="O640" i="24"/>
  <c r="O641" i="24"/>
  <c r="O642" i="24"/>
  <c r="O643" i="24"/>
  <c r="O644" i="24"/>
  <c r="O645" i="24"/>
  <c r="O646" i="24"/>
  <c r="O647" i="24"/>
  <c r="O648" i="24"/>
  <c r="O649" i="24"/>
  <c r="O650" i="24"/>
  <c r="O651" i="24"/>
  <c r="O652" i="24"/>
  <c r="O653" i="24"/>
  <c r="O654" i="24"/>
  <c r="O655" i="24"/>
  <c r="O656" i="24"/>
  <c r="O657" i="24"/>
  <c r="O658" i="24"/>
  <c r="O659" i="24"/>
  <c r="O660" i="24"/>
  <c r="O661" i="24"/>
  <c r="O662" i="24"/>
  <c r="O663" i="24"/>
  <c r="O664" i="24"/>
  <c r="O665" i="24"/>
  <c r="O666" i="24"/>
  <c r="O667" i="24"/>
  <c r="O668" i="24"/>
  <c r="O669" i="24"/>
  <c r="O670" i="24"/>
  <c r="O671" i="24"/>
  <c r="O672" i="24"/>
  <c r="O673" i="24"/>
  <c r="O674" i="24"/>
  <c r="O675" i="24"/>
  <c r="O676" i="24"/>
  <c r="O677" i="24"/>
  <c r="O678" i="24"/>
  <c r="O679" i="24"/>
  <c r="O680" i="24"/>
  <c r="O681" i="24"/>
  <c r="O682" i="24"/>
  <c r="O683" i="24"/>
  <c r="O684" i="24"/>
  <c r="O685" i="24"/>
  <c r="O686" i="24"/>
  <c r="O687" i="24"/>
  <c r="O688" i="24"/>
  <c r="O689" i="24"/>
  <c r="O690" i="24"/>
  <c r="O691" i="24"/>
  <c r="O692" i="24"/>
  <c r="O693" i="24"/>
  <c r="O694" i="24"/>
  <c r="O695" i="24"/>
  <c r="O696" i="24"/>
  <c r="O697" i="24"/>
  <c r="O698" i="24"/>
  <c r="O699" i="24"/>
  <c r="O700" i="24"/>
  <c r="O701" i="24"/>
  <c r="O702" i="24"/>
  <c r="O703" i="24"/>
  <c r="O704" i="24"/>
  <c r="O705" i="24"/>
  <c r="O706" i="24"/>
  <c r="O707" i="24"/>
  <c r="O708" i="24"/>
  <c r="O709" i="24"/>
  <c r="O710" i="24"/>
  <c r="O711" i="24"/>
  <c r="O712" i="24"/>
  <c r="O713" i="24"/>
  <c r="O714" i="24"/>
  <c r="O715" i="24"/>
  <c r="O716" i="24"/>
  <c r="O717" i="24"/>
  <c r="O718" i="24"/>
  <c r="O719" i="24"/>
  <c r="O720" i="24"/>
  <c r="O721" i="24"/>
  <c r="O722" i="24"/>
  <c r="O723" i="24"/>
  <c r="O724" i="24"/>
  <c r="O725" i="24"/>
  <c r="O726" i="24"/>
  <c r="O727" i="24"/>
  <c r="O728" i="24"/>
  <c r="O729" i="24"/>
  <c r="O730" i="24"/>
  <c r="O731" i="24"/>
  <c r="O732" i="24"/>
  <c r="O733" i="24"/>
  <c r="O734" i="24"/>
  <c r="O735" i="24"/>
  <c r="O736" i="24"/>
  <c r="O737" i="24"/>
  <c r="O738" i="24"/>
  <c r="O739" i="24"/>
  <c r="O740" i="24"/>
  <c r="O741" i="24"/>
  <c r="O742" i="24"/>
  <c r="O743" i="24"/>
  <c r="O744" i="24"/>
  <c r="O745" i="24"/>
  <c r="O746" i="24"/>
  <c r="O747" i="24"/>
  <c r="O748" i="24"/>
  <c r="O749" i="24"/>
  <c r="O750" i="24"/>
  <c r="O751" i="24"/>
  <c r="O752" i="24"/>
  <c r="O753" i="24"/>
  <c r="O754" i="24"/>
  <c r="O755" i="24"/>
  <c r="O756" i="24"/>
  <c r="O757" i="24"/>
  <c r="O758" i="24"/>
  <c r="O759" i="24"/>
  <c r="O760" i="24"/>
  <c r="O761" i="24"/>
  <c r="O762" i="24"/>
  <c r="O763" i="24"/>
  <c r="O764" i="24"/>
  <c r="O765" i="24"/>
  <c r="O766" i="24"/>
  <c r="O767" i="24"/>
  <c r="O768" i="24"/>
  <c r="O769" i="24"/>
  <c r="O770" i="24"/>
  <c r="O771" i="24"/>
  <c r="O772" i="24"/>
  <c r="O773" i="24"/>
  <c r="O774" i="24"/>
  <c r="O775" i="24"/>
  <c r="O776" i="24"/>
  <c r="O777" i="24"/>
  <c r="O778" i="24"/>
  <c r="O779" i="24"/>
  <c r="O780" i="24"/>
  <c r="O781" i="24"/>
  <c r="O782" i="24"/>
  <c r="O783" i="24"/>
  <c r="O784" i="24"/>
  <c r="O785" i="24"/>
  <c r="O786" i="24"/>
  <c r="O787" i="24"/>
  <c r="O788" i="24"/>
  <c r="O789" i="24"/>
  <c r="O790" i="24"/>
  <c r="O791" i="24"/>
  <c r="O792" i="24"/>
  <c r="O793" i="24"/>
  <c r="O794" i="24"/>
  <c r="O795" i="24"/>
  <c r="O796" i="24"/>
  <c r="O797" i="24"/>
  <c r="O798" i="24"/>
  <c r="O799" i="24"/>
  <c r="O800" i="24"/>
  <c r="O801" i="24"/>
  <c r="O802" i="24"/>
  <c r="O803" i="24"/>
  <c r="O804" i="24"/>
  <c r="O805" i="24"/>
  <c r="O806" i="24"/>
  <c r="O807" i="24"/>
  <c r="O808" i="24"/>
  <c r="O809" i="24"/>
  <c r="O810" i="24"/>
  <c r="O811" i="24"/>
  <c r="O812" i="24"/>
  <c r="O813" i="24"/>
  <c r="O814" i="24"/>
  <c r="O815" i="24"/>
  <c r="O816" i="24"/>
  <c r="O817" i="24"/>
  <c r="O818" i="24"/>
  <c r="O819" i="24"/>
  <c r="O820" i="24"/>
  <c r="O821" i="24"/>
  <c r="O822" i="24"/>
  <c r="O823" i="24"/>
  <c r="O824" i="24"/>
  <c r="O825" i="24"/>
  <c r="O826" i="24"/>
  <c r="O827" i="24"/>
  <c r="O828" i="24"/>
  <c r="O829" i="24"/>
  <c r="O830" i="24"/>
  <c r="O831" i="24"/>
  <c r="O832" i="24"/>
  <c r="O833" i="24"/>
  <c r="O834" i="24"/>
  <c r="O835" i="24"/>
  <c r="O836" i="24"/>
  <c r="O837" i="24"/>
  <c r="O838" i="24"/>
  <c r="O839" i="24"/>
  <c r="O840" i="24"/>
  <c r="O841" i="24"/>
  <c r="O842" i="24"/>
  <c r="O843" i="24"/>
  <c r="O844" i="24"/>
  <c r="O845" i="24"/>
  <c r="O846" i="24"/>
  <c r="O847" i="24"/>
  <c r="O848" i="24"/>
  <c r="O849" i="24"/>
  <c r="O850" i="24"/>
  <c r="O851" i="24"/>
  <c r="O852" i="24"/>
  <c r="O853" i="24"/>
  <c r="O854" i="24"/>
  <c r="O855" i="24"/>
  <c r="O856" i="24"/>
  <c r="O857" i="24"/>
  <c r="O858" i="24"/>
  <c r="O859" i="24"/>
  <c r="O860" i="24"/>
  <c r="O861" i="24"/>
  <c r="O862" i="24"/>
  <c r="O863" i="24"/>
  <c r="O864" i="24"/>
  <c r="O865" i="24"/>
  <c r="O866" i="24"/>
  <c r="O867" i="24"/>
  <c r="O868" i="24"/>
  <c r="O869" i="24"/>
  <c r="O870" i="24"/>
  <c r="O871" i="24"/>
  <c r="O872" i="24"/>
  <c r="O873" i="24"/>
  <c r="O874" i="24"/>
  <c r="O875" i="24"/>
  <c r="O876" i="24"/>
  <c r="O877" i="24"/>
  <c r="O878" i="24"/>
  <c r="O879" i="24"/>
  <c r="O880" i="24"/>
  <c r="O881" i="24"/>
  <c r="O882" i="24"/>
  <c r="O883" i="24"/>
  <c r="O884" i="24"/>
  <c r="O885" i="24"/>
  <c r="O886" i="24"/>
  <c r="O887" i="24"/>
  <c r="O888" i="24"/>
  <c r="O889" i="24"/>
  <c r="O890" i="24"/>
  <c r="O891" i="24"/>
  <c r="O892" i="24"/>
  <c r="O893" i="24"/>
  <c r="O894" i="24"/>
  <c r="O895" i="24"/>
  <c r="O896" i="24"/>
  <c r="O897" i="24"/>
  <c r="O898" i="24"/>
  <c r="O899" i="24"/>
  <c r="O900" i="24"/>
  <c r="O901" i="24"/>
  <c r="O902" i="24"/>
  <c r="O903" i="24"/>
  <c r="O904" i="24"/>
  <c r="O905" i="24"/>
  <c r="O906" i="24"/>
  <c r="O907" i="24"/>
  <c r="O908" i="24"/>
  <c r="O909" i="24"/>
  <c r="O910" i="24"/>
  <c r="O911" i="24"/>
  <c r="O912" i="24"/>
  <c r="O913" i="24"/>
  <c r="O914" i="24"/>
  <c r="O915" i="24"/>
  <c r="O916" i="24"/>
  <c r="O917" i="24"/>
  <c r="O918" i="24"/>
  <c r="O919" i="24"/>
  <c r="O920" i="24"/>
  <c r="O921" i="24"/>
  <c r="O922" i="24"/>
  <c r="O923" i="24"/>
  <c r="O924" i="24"/>
  <c r="O925" i="24"/>
  <c r="O926" i="24"/>
  <c r="O927" i="24"/>
  <c r="O928" i="24"/>
  <c r="O929" i="24"/>
  <c r="O930" i="24"/>
  <c r="O931" i="24"/>
  <c r="O932" i="24"/>
  <c r="O933" i="24"/>
  <c r="O934" i="24"/>
  <c r="O935" i="24"/>
  <c r="O936" i="24"/>
  <c r="O937" i="24"/>
  <c r="O938" i="24"/>
  <c r="O939" i="24"/>
  <c r="O940" i="24"/>
  <c r="O941" i="24"/>
  <c r="O942" i="24"/>
  <c r="O943" i="24"/>
  <c r="O944" i="24"/>
  <c r="O945" i="24"/>
  <c r="O946" i="24"/>
  <c r="O947" i="24"/>
  <c r="O948" i="24"/>
  <c r="O949" i="24"/>
  <c r="O950" i="24"/>
  <c r="O951" i="24"/>
  <c r="O952" i="24"/>
  <c r="O953" i="24"/>
  <c r="O954" i="24"/>
  <c r="O955" i="24"/>
  <c r="O956" i="24"/>
  <c r="O957" i="24"/>
  <c r="O958" i="24"/>
  <c r="O959" i="24"/>
  <c r="O960" i="24"/>
  <c r="O961" i="24"/>
  <c r="O962" i="24"/>
  <c r="O963" i="24"/>
  <c r="O964" i="24"/>
  <c r="O965" i="24"/>
  <c r="O966" i="24"/>
  <c r="O967" i="24"/>
  <c r="O968" i="24"/>
  <c r="O969" i="24"/>
  <c r="O970" i="24"/>
  <c r="O971" i="24"/>
  <c r="O972" i="24"/>
  <c r="O973" i="24"/>
  <c r="O974" i="24"/>
  <c r="O975" i="24"/>
  <c r="O976" i="24"/>
  <c r="O977" i="24"/>
  <c r="O978" i="24"/>
  <c r="O979" i="24"/>
  <c r="O980" i="24"/>
  <c r="O981" i="24"/>
  <c r="O982" i="24"/>
  <c r="O983" i="24"/>
  <c r="O984" i="24"/>
  <c r="O985" i="24"/>
  <c r="O986" i="24"/>
  <c r="O987" i="24"/>
  <c r="O988" i="24"/>
  <c r="O989" i="24"/>
  <c r="O990" i="24"/>
  <c r="O991" i="24"/>
  <c r="O992" i="24"/>
  <c r="O993" i="24"/>
  <c r="O994" i="24"/>
  <c r="O995" i="24"/>
  <c r="O996" i="24"/>
  <c r="O997" i="24"/>
  <c r="O998" i="24"/>
  <c r="O999" i="24"/>
  <c r="O1000" i="24"/>
  <c r="O1001" i="24"/>
  <c r="O1002" i="24"/>
  <c r="O1003" i="24"/>
  <c r="O1004" i="24"/>
  <c r="O1005" i="24"/>
  <c r="O1006" i="24"/>
  <c r="O7" i="24"/>
  <c r="P7" i="24" s="1"/>
  <c r="X7" i="24"/>
  <c r="X8" i="24"/>
  <c r="Y8" i="24" s="1"/>
  <c r="T999" i="24" l="1"/>
  <c r="U999" i="24"/>
  <c r="V999" i="24"/>
  <c r="P999" i="24"/>
  <c r="T991" i="24"/>
  <c r="U991" i="24"/>
  <c r="V991" i="24"/>
  <c r="P991" i="24"/>
  <c r="T983" i="24"/>
  <c r="U983" i="24"/>
  <c r="V983" i="24"/>
  <c r="P983" i="24"/>
  <c r="T975" i="24"/>
  <c r="U975" i="24"/>
  <c r="V975" i="24"/>
  <c r="P975" i="24"/>
  <c r="T967" i="24"/>
  <c r="U967" i="24"/>
  <c r="V967" i="24"/>
  <c r="P967" i="24"/>
  <c r="T959" i="24"/>
  <c r="U959" i="24"/>
  <c r="V959" i="24"/>
  <c r="P959" i="24"/>
  <c r="T951" i="24"/>
  <c r="U951" i="24"/>
  <c r="V951" i="24"/>
  <c r="P951" i="24"/>
  <c r="T943" i="24"/>
  <c r="U943" i="24"/>
  <c r="V943" i="24"/>
  <c r="P943" i="24"/>
  <c r="T935" i="24"/>
  <c r="U935" i="24"/>
  <c r="V935" i="24"/>
  <c r="P935" i="24"/>
  <c r="T927" i="24"/>
  <c r="U927" i="24"/>
  <c r="V927" i="24"/>
  <c r="P927" i="24"/>
  <c r="T919" i="24"/>
  <c r="U919" i="24"/>
  <c r="V919" i="24"/>
  <c r="P919" i="24"/>
  <c r="T911" i="24"/>
  <c r="U911" i="24"/>
  <c r="V911" i="24"/>
  <c r="P911" i="24"/>
  <c r="T903" i="24"/>
  <c r="U903" i="24"/>
  <c r="V903" i="24"/>
  <c r="P903" i="24"/>
  <c r="T895" i="24"/>
  <c r="U895" i="24"/>
  <c r="V895" i="24"/>
  <c r="P895" i="24"/>
  <c r="T887" i="24"/>
  <c r="U887" i="24"/>
  <c r="V887" i="24"/>
  <c r="P887" i="24"/>
  <c r="T879" i="24"/>
  <c r="U879" i="24"/>
  <c r="V879" i="24"/>
  <c r="P879" i="24"/>
  <c r="T871" i="24"/>
  <c r="U871" i="24"/>
  <c r="V871" i="24"/>
  <c r="P871" i="24"/>
  <c r="T863" i="24"/>
  <c r="U863" i="24"/>
  <c r="V863" i="24"/>
  <c r="P863" i="24"/>
  <c r="T855" i="24"/>
  <c r="U855" i="24"/>
  <c r="V855" i="24"/>
  <c r="P855" i="24"/>
  <c r="T847" i="24"/>
  <c r="U847" i="24"/>
  <c r="V847" i="24"/>
  <c r="P847" i="24"/>
  <c r="T839" i="24"/>
  <c r="U839" i="24"/>
  <c r="V839" i="24"/>
  <c r="P839" i="24"/>
  <c r="T831" i="24"/>
  <c r="U831" i="24"/>
  <c r="V831" i="24"/>
  <c r="P831" i="24"/>
  <c r="T823" i="24"/>
  <c r="U823" i="24"/>
  <c r="V823" i="24"/>
  <c r="P823" i="24"/>
  <c r="T815" i="24"/>
  <c r="U815" i="24"/>
  <c r="V815" i="24"/>
  <c r="P815" i="24"/>
  <c r="T807" i="24"/>
  <c r="U807" i="24"/>
  <c r="V807" i="24"/>
  <c r="P807" i="24"/>
  <c r="T799" i="24"/>
  <c r="U799" i="24"/>
  <c r="V799" i="24"/>
  <c r="P799" i="24"/>
  <c r="T791" i="24"/>
  <c r="U791" i="24"/>
  <c r="V791" i="24"/>
  <c r="P791" i="24"/>
  <c r="T783" i="24"/>
  <c r="U783" i="24"/>
  <c r="V783" i="24"/>
  <c r="P783" i="24"/>
  <c r="T775" i="24"/>
  <c r="U775" i="24"/>
  <c r="V775" i="24"/>
  <c r="P775" i="24"/>
  <c r="T767" i="24"/>
  <c r="U767" i="24"/>
  <c r="V767" i="24"/>
  <c r="P767" i="24"/>
  <c r="T759" i="24"/>
  <c r="U759" i="24"/>
  <c r="V759" i="24"/>
  <c r="P759" i="24"/>
  <c r="T751" i="24"/>
  <c r="U751" i="24"/>
  <c r="V751" i="24"/>
  <c r="P751" i="24"/>
  <c r="T743" i="24"/>
  <c r="U743" i="24"/>
  <c r="V743" i="24"/>
  <c r="P743" i="24"/>
  <c r="T735" i="24"/>
  <c r="U735" i="24"/>
  <c r="V735" i="24"/>
  <c r="P735" i="24"/>
  <c r="T727" i="24"/>
  <c r="U727" i="24"/>
  <c r="V727" i="24"/>
  <c r="P727" i="24"/>
  <c r="T719" i="24"/>
  <c r="U719" i="24"/>
  <c r="V719" i="24"/>
  <c r="P719" i="24"/>
  <c r="T711" i="24"/>
  <c r="U711" i="24"/>
  <c r="V711" i="24"/>
  <c r="P711" i="24"/>
  <c r="T703" i="24"/>
  <c r="U703" i="24"/>
  <c r="V703" i="24"/>
  <c r="P703" i="24"/>
  <c r="T695" i="24"/>
  <c r="U695" i="24"/>
  <c r="V695" i="24"/>
  <c r="P695" i="24"/>
  <c r="T687" i="24"/>
  <c r="U687" i="24"/>
  <c r="V687" i="24"/>
  <c r="P687" i="24"/>
  <c r="T679" i="24"/>
  <c r="U679" i="24"/>
  <c r="V679" i="24"/>
  <c r="P679" i="24"/>
  <c r="T671" i="24"/>
  <c r="U671" i="24"/>
  <c r="V671" i="24"/>
  <c r="P671" i="24"/>
  <c r="T663" i="24"/>
  <c r="U663" i="24"/>
  <c r="V663" i="24"/>
  <c r="P663" i="24"/>
  <c r="T655" i="24"/>
  <c r="U655" i="24"/>
  <c r="V655" i="24"/>
  <c r="P655" i="24"/>
  <c r="T647" i="24"/>
  <c r="U647" i="24"/>
  <c r="V647" i="24"/>
  <c r="P647" i="24"/>
  <c r="T639" i="24"/>
  <c r="U639" i="24"/>
  <c r="V639" i="24"/>
  <c r="P639" i="24"/>
  <c r="T631" i="24"/>
  <c r="U631" i="24"/>
  <c r="V631" i="24"/>
  <c r="P631" i="24"/>
  <c r="T623" i="24"/>
  <c r="U623" i="24"/>
  <c r="V623" i="24"/>
  <c r="P623" i="24"/>
  <c r="T615" i="24"/>
  <c r="U615" i="24"/>
  <c r="V615" i="24"/>
  <c r="P615" i="24"/>
  <c r="T607" i="24"/>
  <c r="U607" i="24"/>
  <c r="V607" i="24"/>
  <c r="P607" i="24"/>
  <c r="T599" i="24"/>
  <c r="U599" i="24"/>
  <c r="V599" i="24"/>
  <c r="P599" i="24"/>
  <c r="T591" i="24"/>
  <c r="U591" i="24"/>
  <c r="V591" i="24"/>
  <c r="P591" i="24"/>
  <c r="T583" i="24"/>
  <c r="U583" i="24"/>
  <c r="V583" i="24"/>
  <c r="P583" i="24"/>
  <c r="T575" i="24"/>
  <c r="U575" i="24"/>
  <c r="V575" i="24"/>
  <c r="P575" i="24"/>
  <c r="T567" i="24"/>
  <c r="U567" i="24"/>
  <c r="V567" i="24"/>
  <c r="P567" i="24"/>
  <c r="T559" i="24"/>
  <c r="U559" i="24"/>
  <c r="V559" i="24"/>
  <c r="P559" i="24"/>
  <c r="T551" i="24"/>
  <c r="U551" i="24"/>
  <c r="V551" i="24"/>
  <c r="P551" i="24"/>
  <c r="T543" i="24"/>
  <c r="U543" i="24"/>
  <c r="V543" i="24"/>
  <c r="P543" i="24"/>
  <c r="T535" i="24"/>
  <c r="U535" i="24"/>
  <c r="V535" i="24"/>
  <c r="P535" i="24"/>
  <c r="T527" i="24"/>
  <c r="U527" i="24"/>
  <c r="V527" i="24"/>
  <c r="P527" i="24"/>
  <c r="T519" i="24"/>
  <c r="U519" i="24"/>
  <c r="V519" i="24"/>
  <c r="P519" i="24"/>
  <c r="T511" i="24"/>
  <c r="U511" i="24"/>
  <c r="V511" i="24"/>
  <c r="P511" i="24"/>
  <c r="T503" i="24"/>
  <c r="U503" i="24"/>
  <c r="V503" i="24"/>
  <c r="P503" i="24"/>
  <c r="T495" i="24"/>
  <c r="U495" i="24"/>
  <c r="V495" i="24"/>
  <c r="P495" i="24"/>
  <c r="T487" i="24"/>
  <c r="U487" i="24"/>
  <c r="V487" i="24"/>
  <c r="P487" i="24"/>
  <c r="T479" i="24"/>
  <c r="U479" i="24"/>
  <c r="V479" i="24"/>
  <c r="P479" i="24"/>
  <c r="T471" i="24"/>
  <c r="U471" i="24"/>
  <c r="V471" i="24"/>
  <c r="P471" i="24"/>
  <c r="T463" i="24"/>
  <c r="U463" i="24"/>
  <c r="V463" i="24"/>
  <c r="P463" i="24"/>
  <c r="T455" i="24"/>
  <c r="U455" i="24"/>
  <c r="V455" i="24"/>
  <c r="P455" i="24"/>
  <c r="T447" i="24"/>
  <c r="U447" i="24"/>
  <c r="V447" i="24"/>
  <c r="P447" i="24"/>
  <c r="T439" i="24"/>
  <c r="U439" i="24"/>
  <c r="V439" i="24"/>
  <c r="P439" i="24"/>
  <c r="T431" i="24"/>
  <c r="U431" i="24"/>
  <c r="V431" i="24"/>
  <c r="P431" i="24"/>
  <c r="T423" i="24"/>
  <c r="U423" i="24"/>
  <c r="V423" i="24"/>
  <c r="P423" i="24"/>
  <c r="T415" i="24"/>
  <c r="U415" i="24"/>
  <c r="V415" i="24"/>
  <c r="P415" i="24"/>
  <c r="T407" i="24"/>
  <c r="U407" i="24"/>
  <c r="V407" i="24"/>
  <c r="P407" i="24"/>
  <c r="T399" i="24"/>
  <c r="U399" i="24"/>
  <c r="V399" i="24"/>
  <c r="P399" i="24"/>
  <c r="T391" i="24"/>
  <c r="U391" i="24"/>
  <c r="V391" i="24"/>
  <c r="P391" i="24"/>
  <c r="T383" i="24"/>
  <c r="U383" i="24"/>
  <c r="V383" i="24"/>
  <c r="P383" i="24"/>
  <c r="T375" i="24"/>
  <c r="U375" i="24"/>
  <c r="V375" i="24"/>
  <c r="P375" i="24"/>
  <c r="T367" i="24"/>
  <c r="U367" i="24"/>
  <c r="V367" i="24"/>
  <c r="P367" i="24"/>
  <c r="T359" i="24"/>
  <c r="U359" i="24"/>
  <c r="V359" i="24"/>
  <c r="P359" i="24"/>
  <c r="T351" i="24"/>
  <c r="U351" i="24"/>
  <c r="V351" i="24"/>
  <c r="P351" i="24"/>
  <c r="T343" i="24"/>
  <c r="U343" i="24"/>
  <c r="V343" i="24"/>
  <c r="P343" i="24"/>
  <c r="T335" i="24"/>
  <c r="U335" i="24"/>
  <c r="V335" i="24"/>
  <c r="P335" i="24"/>
  <c r="T327" i="24"/>
  <c r="U327" i="24"/>
  <c r="V327" i="24"/>
  <c r="P327" i="24"/>
  <c r="T319" i="24"/>
  <c r="U319" i="24"/>
  <c r="V319" i="24"/>
  <c r="P319" i="24"/>
  <c r="T311" i="24"/>
  <c r="U311" i="24"/>
  <c r="V311" i="24"/>
  <c r="P311" i="24"/>
  <c r="T303" i="24"/>
  <c r="U303" i="24"/>
  <c r="V303" i="24"/>
  <c r="P303" i="24"/>
  <c r="T295" i="24"/>
  <c r="U295" i="24"/>
  <c r="V295" i="24"/>
  <c r="P295" i="24"/>
  <c r="T287" i="24"/>
  <c r="U287" i="24"/>
  <c r="V287" i="24"/>
  <c r="P287" i="24"/>
  <c r="T279" i="24"/>
  <c r="U279" i="24"/>
  <c r="V279" i="24"/>
  <c r="P279" i="24"/>
  <c r="T271" i="24"/>
  <c r="U271" i="24"/>
  <c r="V271" i="24"/>
  <c r="P271" i="24"/>
  <c r="T263" i="24"/>
  <c r="U263" i="24"/>
  <c r="V263" i="24"/>
  <c r="P263" i="24"/>
  <c r="T255" i="24"/>
  <c r="U255" i="24"/>
  <c r="V255" i="24"/>
  <c r="P255" i="24"/>
  <c r="T247" i="24"/>
  <c r="U247" i="24"/>
  <c r="V247" i="24"/>
  <c r="P247" i="24"/>
  <c r="T239" i="24"/>
  <c r="U239" i="24"/>
  <c r="V239" i="24"/>
  <c r="P239" i="24"/>
  <c r="T231" i="24"/>
  <c r="U231" i="24"/>
  <c r="V231" i="24"/>
  <c r="P231" i="24"/>
  <c r="T223" i="24"/>
  <c r="U223" i="24"/>
  <c r="V223" i="24"/>
  <c r="P223" i="24"/>
  <c r="T215" i="24"/>
  <c r="U215" i="24"/>
  <c r="V215" i="24"/>
  <c r="P215" i="24"/>
  <c r="T207" i="24"/>
  <c r="U207" i="24"/>
  <c r="V207" i="24"/>
  <c r="P207" i="24"/>
  <c r="T199" i="24"/>
  <c r="U199" i="24"/>
  <c r="V199" i="24"/>
  <c r="P199" i="24"/>
  <c r="T191" i="24"/>
  <c r="U191" i="24"/>
  <c r="V191" i="24"/>
  <c r="P191" i="24"/>
  <c r="T183" i="24"/>
  <c r="U183" i="24"/>
  <c r="V183" i="24"/>
  <c r="P183" i="24"/>
  <c r="T175" i="24"/>
  <c r="U175" i="24"/>
  <c r="V175" i="24"/>
  <c r="P175" i="24"/>
  <c r="V167" i="24"/>
  <c r="T167" i="24"/>
  <c r="U167" i="24"/>
  <c r="P167" i="24"/>
  <c r="V159" i="24"/>
  <c r="T159" i="24"/>
  <c r="U159" i="24"/>
  <c r="P159" i="24"/>
  <c r="V151" i="24"/>
  <c r="T151" i="24"/>
  <c r="U151" i="24"/>
  <c r="P151" i="24"/>
  <c r="V143" i="24"/>
  <c r="T143" i="24"/>
  <c r="U143" i="24"/>
  <c r="P143" i="24"/>
  <c r="V135" i="24"/>
  <c r="T135" i="24"/>
  <c r="U135" i="24"/>
  <c r="P135" i="24"/>
  <c r="V127" i="24"/>
  <c r="T127" i="24"/>
  <c r="U127" i="24"/>
  <c r="P127" i="24"/>
  <c r="V119" i="24"/>
  <c r="T119" i="24"/>
  <c r="U119" i="24"/>
  <c r="P119" i="24"/>
  <c r="V111" i="24"/>
  <c r="T111" i="24"/>
  <c r="U111" i="24"/>
  <c r="P111" i="24"/>
  <c r="V103" i="24"/>
  <c r="T103" i="24"/>
  <c r="U103" i="24"/>
  <c r="P103" i="24"/>
  <c r="V95" i="24"/>
  <c r="T95" i="24"/>
  <c r="U95" i="24"/>
  <c r="P95" i="24"/>
  <c r="V87" i="24"/>
  <c r="T87" i="24"/>
  <c r="U87" i="24"/>
  <c r="P87" i="24"/>
  <c r="V79" i="24"/>
  <c r="T79" i="24"/>
  <c r="U79" i="24"/>
  <c r="P79" i="24"/>
  <c r="V71" i="24"/>
  <c r="T71" i="24"/>
  <c r="U71" i="24"/>
  <c r="P71" i="24"/>
  <c r="V63" i="24"/>
  <c r="T63" i="24"/>
  <c r="U63" i="24"/>
  <c r="P63" i="24"/>
  <c r="V55" i="24"/>
  <c r="T55" i="24"/>
  <c r="U55" i="24"/>
  <c r="P55" i="24"/>
  <c r="V47" i="24"/>
  <c r="T47" i="24"/>
  <c r="U47" i="24"/>
  <c r="P47" i="24"/>
  <c r="V39" i="24"/>
  <c r="T39" i="24"/>
  <c r="U39" i="24"/>
  <c r="P39" i="24"/>
  <c r="V31" i="24"/>
  <c r="T31" i="24"/>
  <c r="U31" i="24"/>
  <c r="P31" i="24"/>
  <c r="V23" i="24"/>
  <c r="T23" i="24"/>
  <c r="U23" i="24"/>
  <c r="P23" i="24"/>
  <c r="V15" i="24"/>
  <c r="T15" i="24"/>
  <c r="U15" i="24"/>
  <c r="P15" i="24"/>
  <c r="T995" i="24"/>
  <c r="U995" i="24"/>
  <c r="V995" i="24"/>
  <c r="P995" i="24"/>
  <c r="T979" i="24"/>
  <c r="U979" i="24"/>
  <c r="V979" i="24"/>
  <c r="P979" i="24"/>
  <c r="T955" i="24"/>
  <c r="U955" i="24"/>
  <c r="V955" i="24"/>
  <c r="P955" i="24"/>
  <c r="T931" i="24"/>
  <c r="U931" i="24"/>
  <c r="V931" i="24"/>
  <c r="P931" i="24"/>
  <c r="T915" i="24"/>
  <c r="U915" i="24"/>
  <c r="V915" i="24"/>
  <c r="P915" i="24"/>
  <c r="T891" i="24"/>
  <c r="U891" i="24"/>
  <c r="V891" i="24"/>
  <c r="P891" i="24"/>
  <c r="T867" i="24"/>
  <c r="U867" i="24"/>
  <c r="V867" i="24"/>
  <c r="P867" i="24"/>
  <c r="T859" i="24"/>
  <c r="U859" i="24"/>
  <c r="V859" i="24"/>
  <c r="P859" i="24"/>
  <c r="T835" i="24"/>
  <c r="U835" i="24"/>
  <c r="V835" i="24"/>
  <c r="P835" i="24"/>
  <c r="T811" i="24"/>
  <c r="U811" i="24"/>
  <c r="V811" i="24"/>
  <c r="P811" i="24"/>
  <c r="T795" i="24"/>
  <c r="U795" i="24"/>
  <c r="V795" i="24"/>
  <c r="P795" i="24"/>
  <c r="T771" i="24"/>
  <c r="U771" i="24"/>
  <c r="V771" i="24"/>
  <c r="P771" i="24"/>
  <c r="T747" i="24"/>
  <c r="U747" i="24"/>
  <c r="V747" i="24"/>
  <c r="P747" i="24"/>
  <c r="T723" i="24"/>
  <c r="U723" i="24"/>
  <c r="V723" i="24"/>
  <c r="P723" i="24"/>
  <c r="T707" i="24"/>
  <c r="U707" i="24"/>
  <c r="V707" i="24"/>
  <c r="P707" i="24"/>
  <c r="T683" i="24"/>
  <c r="U683" i="24"/>
  <c r="V683" i="24"/>
  <c r="P683" i="24"/>
  <c r="T659" i="24"/>
  <c r="U659" i="24"/>
  <c r="V659" i="24"/>
  <c r="P659" i="24"/>
  <c r="T635" i="24"/>
  <c r="U635" i="24"/>
  <c r="V635" i="24"/>
  <c r="P635" i="24"/>
  <c r="T619" i="24"/>
  <c r="U619" i="24"/>
  <c r="V619" i="24"/>
  <c r="P619" i="24"/>
  <c r="T603" i="24"/>
  <c r="U603" i="24"/>
  <c r="V603" i="24"/>
  <c r="P603" i="24"/>
  <c r="T579" i="24"/>
  <c r="U579" i="24"/>
  <c r="V579" i="24"/>
  <c r="P579" i="24"/>
  <c r="T555" i="24"/>
  <c r="U555" i="24"/>
  <c r="V555" i="24"/>
  <c r="P555" i="24"/>
  <c r="T531" i="24"/>
  <c r="U531" i="24"/>
  <c r="V531" i="24"/>
  <c r="P531" i="24"/>
  <c r="T507" i="24"/>
  <c r="U507" i="24"/>
  <c r="V507" i="24"/>
  <c r="P507" i="24"/>
  <c r="T491" i="24"/>
  <c r="U491" i="24"/>
  <c r="V491" i="24"/>
  <c r="P491" i="24"/>
  <c r="T467" i="24"/>
  <c r="U467" i="24"/>
  <c r="V467" i="24"/>
  <c r="P467" i="24"/>
  <c r="T443" i="24"/>
  <c r="U443" i="24"/>
  <c r="V443" i="24"/>
  <c r="P443" i="24"/>
  <c r="T427" i="24"/>
  <c r="U427" i="24"/>
  <c r="V427" i="24"/>
  <c r="P427" i="24"/>
  <c r="T403" i="24"/>
  <c r="U403" i="24"/>
  <c r="V403" i="24"/>
  <c r="P403" i="24"/>
  <c r="T379" i="24"/>
  <c r="U379" i="24"/>
  <c r="V379" i="24"/>
  <c r="P379" i="24"/>
  <c r="V355" i="24"/>
  <c r="U355" i="24"/>
  <c r="T355" i="24"/>
  <c r="P355" i="24"/>
  <c r="V331" i="24"/>
  <c r="U331" i="24"/>
  <c r="T331" i="24"/>
  <c r="P331" i="24"/>
  <c r="V315" i="24"/>
  <c r="U315" i="24"/>
  <c r="T315" i="24"/>
  <c r="P315" i="24"/>
  <c r="V291" i="24"/>
  <c r="U291" i="24"/>
  <c r="T291" i="24"/>
  <c r="P291" i="24"/>
  <c r="V267" i="24"/>
  <c r="U267" i="24"/>
  <c r="T267" i="24"/>
  <c r="P267" i="24"/>
  <c r="V251" i="24"/>
  <c r="U251" i="24"/>
  <c r="T251" i="24"/>
  <c r="P251" i="24"/>
  <c r="V235" i="24"/>
  <c r="U235" i="24"/>
  <c r="T235" i="24"/>
  <c r="P235" i="24"/>
  <c r="V211" i="24"/>
  <c r="U211" i="24"/>
  <c r="T211" i="24"/>
  <c r="P211" i="24"/>
  <c r="V187" i="24"/>
  <c r="U187" i="24"/>
  <c r="T187" i="24"/>
  <c r="P187" i="24"/>
  <c r="T171" i="24"/>
  <c r="U171" i="24"/>
  <c r="V171" i="24"/>
  <c r="P171" i="24"/>
  <c r="T139" i="24"/>
  <c r="U139" i="24"/>
  <c r="V139" i="24"/>
  <c r="P139" i="24"/>
  <c r="T123" i="24"/>
  <c r="U123" i="24"/>
  <c r="V123" i="24"/>
  <c r="P123" i="24"/>
  <c r="T91" i="24"/>
  <c r="U91" i="24"/>
  <c r="V91" i="24"/>
  <c r="P91" i="24"/>
  <c r="T67" i="24"/>
  <c r="U67" i="24"/>
  <c r="V67" i="24"/>
  <c r="P67" i="24"/>
  <c r="T35" i="24"/>
  <c r="U35" i="24"/>
  <c r="V35" i="24"/>
  <c r="P35" i="24"/>
  <c r="V1002" i="24"/>
  <c r="T1002" i="24"/>
  <c r="U1002" i="24"/>
  <c r="P1002" i="24"/>
  <c r="V978" i="24"/>
  <c r="T978" i="24"/>
  <c r="U978" i="24"/>
  <c r="P978" i="24"/>
  <c r="V954" i="24"/>
  <c r="T954" i="24"/>
  <c r="U954" i="24"/>
  <c r="P954" i="24"/>
  <c r="V922" i="24"/>
  <c r="T922" i="24"/>
  <c r="U922" i="24"/>
  <c r="P922" i="24"/>
  <c r="V890" i="24"/>
  <c r="T890" i="24"/>
  <c r="U890" i="24"/>
  <c r="P890" i="24"/>
  <c r="V866" i="24"/>
  <c r="T866" i="24"/>
  <c r="U866" i="24"/>
  <c r="P866" i="24"/>
  <c r="V842" i="24"/>
  <c r="T842" i="24"/>
  <c r="U842" i="24"/>
  <c r="P842" i="24"/>
  <c r="V818" i="24"/>
  <c r="T818" i="24"/>
  <c r="U818" i="24"/>
  <c r="P818" i="24"/>
  <c r="T794" i="24"/>
  <c r="U794" i="24"/>
  <c r="V794" i="24"/>
  <c r="P794" i="24"/>
  <c r="T762" i="24"/>
  <c r="U762" i="24"/>
  <c r="V762" i="24"/>
  <c r="P762" i="24"/>
  <c r="T738" i="24"/>
  <c r="U738" i="24"/>
  <c r="V738" i="24"/>
  <c r="P738" i="24"/>
  <c r="T714" i="24"/>
  <c r="U714" i="24"/>
  <c r="V714" i="24"/>
  <c r="P714" i="24"/>
  <c r="T690" i="24"/>
  <c r="U690" i="24"/>
  <c r="V690" i="24"/>
  <c r="P690" i="24"/>
  <c r="T666" i="24"/>
  <c r="U666" i="24"/>
  <c r="V666" i="24"/>
  <c r="P666" i="24"/>
  <c r="T642" i="24"/>
  <c r="U642" i="24"/>
  <c r="V642" i="24"/>
  <c r="P642" i="24"/>
  <c r="T610" i="24"/>
  <c r="U610" i="24"/>
  <c r="V610" i="24"/>
  <c r="P610" i="24"/>
  <c r="T586" i="24"/>
  <c r="U586" i="24"/>
  <c r="V586" i="24"/>
  <c r="P586" i="24"/>
  <c r="V562" i="24"/>
  <c r="T562" i="24"/>
  <c r="U562" i="24"/>
  <c r="P562" i="24"/>
  <c r="V538" i="24"/>
  <c r="T538" i="24"/>
  <c r="U538" i="24"/>
  <c r="P538" i="24"/>
  <c r="V514" i="24"/>
  <c r="T514" i="24"/>
  <c r="U514" i="24"/>
  <c r="P514" i="24"/>
  <c r="V490" i="24"/>
  <c r="T490" i="24"/>
  <c r="U490" i="24"/>
  <c r="P490" i="24"/>
  <c r="V466" i="24"/>
  <c r="T466" i="24"/>
  <c r="U466" i="24"/>
  <c r="P466" i="24"/>
  <c r="V442" i="24"/>
  <c r="T442" i="24"/>
  <c r="U442" i="24"/>
  <c r="P442" i="24"/>
  <c r="V418" i="24"/>
  <c r="T418" i="24"/>
  <c r="U418" i="24"/>
  <c r="P418" i="24"/>
  <c r="V394" i="24"/>
  <c r="T394" i="24"/>
  <c r="U394" i="24"/>
  <c r="P394" i="24"/>
  <c r="T370" i="24"/>
  <c r="U370" i="24"/>
  <c r="V370" i="24"/>
  <c r="P370" i="24"/>
  <c r="T346" i="24"/>
  <c r="U346" i="24"/>
  <c r="V346" i="24"/>
  <c r="P346" i="24"/>
  <c r="T322" i="24"/>
  <c r="U322" i="24"/>
  <c r="V322" i="24"/>
  <c r="P322" i="24"/>
  <c r="T298" i="24"/>
  <c r="U298" i="24"/>
  <c r="V298" i="24"/>
  <c r="P298" i="24"/>
  <c r="T274" i="24"/>
  <c r="U274" i="24"/>
  <c r="V274" i="24"/>
  <c r="P274" i="24"/>
  <c r="T250" i="24"/>
  <c r="U250" i="24"/>
  <c r="V250" i="24"/>
  <c r="P250" i="24"/>
  <c r="T226" i="24"/>
  <c r="U226" i="24"/>
  <c r="V226" i="24"/>
  <c r="P226" i="24"/>
  <c r="T202" i="24"/>
  <c r="U202" i="24"/>
  <c r="V202" i="24"/>
  <c r="P202" i="24"/>
  <c r="T178" i="24"/>
  <c r="U178" i="24"/>
  <c r="V178" i="24"/>
  <c r="P178" i="24"/>
  <c r="U154" i="24"/>
  <c r="V154" i="24"/>
  <c r="T154" i="24"/>
  <c r="P154" i="24"/>
  <c r="U122" i="24"/>
  <c r="V122" i="24"/>
  <c r="T122" i="24"/>
  <c r="P122" i="24"/>
  <c r="U98" i="24"/>
  <c r="V98" i="24"/>
  <c r="T98" i="24"/>
  <c r="P98" i="24"/>
  <c r="U90" i="24"/>
  <c r="V90" i="24"/>
  <c r="T90" i="24"/>
  <c r="P90" i="24"/>
  <c r="U66" i="24"/>
  <c r="V66" i="24"/>
  <c r="T66" i="24"/>
  <c r="P66" i="24"/>
  <c r="U58" i="24"/>
  <c r="V58" i="24"/>
  <c r="T58" i="24"/>
  <c r="P58" i="24"/>
  <c r="U50" i="24"/>
  <c r="V50" i="24"/>
  <c r="T50" i="24"/>
  <c r="P50" i="24"/>
  <c r="U42" i="24"/>
  <c r="V42" i="24"/>
  <c r="T42" i="24"/>
  <c r="P42" i="24"/>
  <c r="U18" i="24"/>
  <c r="V18" i="24"/>
  <c r="T18" i="24"/>
  <c r="P18" i="24"/>
  <c r="T985" i="24"/>
  <c r="U985" i="24"/>
  <c r="V985" i="24"/>
  <c r="P985" i="24"/>
  <c r="T961" i="24"/>
  <c r="U961" i="24"/>
  <c r="V961" i="24"/>
  <c r="P961" i="24"/>
  <c r="T937" i="24"/>
  <c r="U937" i="24"/>
  <c r="V937" i="24"/>
  <c r="P937" i="24"/>
  <c r="T921" i="24"/>
  <c r="U921" i="24"/>
  <c r="V921" i="24"/>
  <c r="P921" i="24"/>
  <c r="T897" i="24"/>
  <c r="U897" i="24"/>
  <c r="V897" i="24"/>
  <c r="P897" i="24"/>
  <c r="T873" i="24"/>
  <c r="U873" i="24"/>
  <c r="V873" i="24"/>
  <c r="P873" i="24"/>
  <c r="T857" i="24"/>
  <c r="U857" i="24"/>
  <c r="V857" i="24"/>
  <c r="P857" i="24"/>
  <c r="T833" i="24"/>
  <c r="U833" i="24"/>
  <c r="V833" i="24"/>
  <c r="P833" i="24"/>
  <c r="U801" i="24"/>
  <c r="V801" i="24"/>
  <c r="T801" i="24"/>
  <c r="P801" i="24"/>
  <c r="U777" i="24"/>
  <c r="V777" i="24"/>
  <c r="T777" i="24"/>
  <c r="P777" i="24"/>
  <c r="U753" i="24"/>
  <c r="V753" i="24"/>
  <c r="T753" i="24"/>
  <c r="P753" i="24"/>
  <c r="U729" i="24"/>
  <c r="V729" i="24"/>
  <c r="T729" i="24"/>
  <c r="P729" i="24"/>
  <c r="U705" i="24"/>
  <c r="V705" i="24"/>
  <c r="T705" i="24"/>
  <c r="P705" i="24"/>
  <c r="U681" i="24"/>
  <c r="V681" i="24"/>
  <c r="T681" i="24"/>
  <c r="P681" i="24"/>
  <c r="U665" i="24"/>
  <c r="V665" i="24"/>
  <c r="T665" i="24"/>
  <c r="P665" i="24"/>
  <c r="U641" i="24"/>
  <c r="V641" i="24"/>
  <c r="T641" i="24"/>
  <c r="P641" i="24"/>
  <c r="U617" i="24"/>
  <c r="V617" i="24"/>
  <c r="T617" i="24"/>
  <c r="P617" i="24"/>
  <c r="U585" i="24"/>
  <c r="V585" i="24"/>
  <c r="T585" i="24"/>
  <c r="P585" i="24"/>
  <c r="T561" i="24"/>
  <c r="U561" i="24"/>
  <c r="V561" i="24"/>
  <c r="P561" i="24"/>
  <c r="T545" i="24"/>
  <c r="U545" i="24"/>
  <c r="V545" i="24"/>
  <c r="P545" i="24"/>
  <c r="T521" i="24"/>
  <c r="U521" i="24"/>
  <c r="V521" i="24"/>
  <c r="P521" i="24"/>
  <c r="T497" i="24"/>
  <c r="U497" i="24"/>
  <c r="V497" i="24"/>
  <c r="P497" i="24"/>
  <c r="T473" i="24"/>
  <c r="U473" i="24"/>
  <c r="V473" i="24"/>
  <c r="P473" i="24"/>
  <c r="T449" i="24"/>
  <c r="U449" i="24"/>
  <c r="V449" i="24"/>
  <c r="P449" i="24"/>
  <c r="T417" i="24"/>
  <c r="U417" i="24"/>
  <c r="V417" i="24"/>
  <c r="P417" i="24"/>
  <c r="T393" i="24"/>
  <c r="U393" i="24"/>
  <c r="V393" i="24"/>
  <c r="P393" i="24"/>
  <c r="T361" i="24"/>
  <c r="U361" i="24"/>
  <c r="V361" i="24"/>
  <c r="P361" i="24"/>
  <c r="T337" i="24"/>
  <c r="U337" i="24"/>
  <c r="V337" i="24"/>
  <c r="P337" i="24"/>
  <c r="T313" i="24"/>
  <c r="U313" i="24"/>
  <c r="V313" i="24"/>
  <c r="P313" i="24"/>
  <c r="T289" i="24"/>
  <c r="U289" i="24"/>
  <c r="V289" i="24"/>
  <c r="P289" i="24"/>
  <c r="T265" i="24"/>
  <c r="U265" i="24"/>
  <c r="V265" i="24"/>
  <c r="P265" i="24"/>
  <c r="T225" i="24"/>
  <c r="U225" i="24"/>
  <c r="V225" i="24"/>
  <c r="P225" i="24"/>
  <c r="T201" i="24"/>
  <c r="U201" i="24"/>
  <c r="V201" i="24"/>
  <c r="P201" i="24"/>
  <c r="T177" i="24"/>
  <c r="U177" i="24"/>
  <c r="V177" i="24"/>
  <c r="P177" i="24"/>
  <c r="T153" i="24"/>
  <c r="V153" i="24"/>
  <c r="U153" i="24"/>
  <c r="P153" i="24"/>
  <c r="T129" i="24"/>
  <c r="V129" i="24"/>
  <c r="U129" i="24"/>
  <c r="P129" i="24"/>
  <c r="T105" i="24"/>
  <c r="V105" i="24"/>
  <c r="U105" i="24"/>
  <c r="P105" i="24"/>
  <c r="T81" i="24"/>
  <c r="V81" i="24"/>
  <c r="U81" i="24"/>
  <c r="P81" i="24"/>
  <c r="T65" i="24"/>
  <c r="V65" i="24"/>
  <c r="U65" i="24"/>
  <c r="P65" i="24"/>
  <c r="T25" i="24"/>
  <c r="V25" i="24"/>
  <c r="U25" i="24"/>
  <c r="P25" i="24"/>
  <c r="T992" i="24"/>
  <c r="U992" i="24"/>
  <c r="V992" i="24"/>
  <c r="P992" i="24"/>
  <c r="T968" i="24"/>
  <c r="U968" i="24"/>
  <c r="V968" i="24"/>
  <c r="P968" i="24"/>
  <c r="T944" i="24"/>
  <c r="U944" i="24"/>
  <c r="V944" i="24"/>
  <c r="P944" i="24"/>
  <c r="T920" i="24"/>
  <c r="U920" i="24"/>
  <c r="V920" i="24"/>
  <c r="P920" i="24"/>
  <c r="T896" i="24"/>
  <c r="U896" i="24"/>
  <c r="V896" i="24"/>
  <c r="P896" i="24"/>
  <c r="T872" i="24"/>
  <c r="U872" i="24"/>
  <c r="V872" i="24"/>
  <c r="P872" i="24"/>
  <c r="T848" i="24"/>
  <c r="U848" i="24"/>
  <c r="V848" i="24"/>
  <c r="P848" i="24"/>
  <c r="T824" i="24"/>
  <c r="U824" i="24"/>
  <c r="V824" i="24"/>
  <c r="P824" i="24"/>
  <c r="T800" i="24"/>
  <c r="U800" i="24"/>
  <c r="V800" i="24"/>
  <c r="P800" i="24"/>
  <c r="T776" i="24"/>
  <c r="U776" i="24"/>
  <c r="V776" i="24"/>
  <c r="P776" i="24"/>
  <c r="T752" i="24"/>
  <c r="U752" i="24"/>
  <c r="V752" i="24"/>
  <c r="P752" i="24"/>
  <c r="T720" i="24"/>
  <c r="U720" i="24"/>
  <c r="V720" i="24"/>
  <c r="P720" i="24"/>
  <c r="T688" i="24"/>
  <c r="U688" i="24"/>
  <c r="V688" i="24"/>
  <c r="P688" i="24"/>
  <c r="T664" i="24"/>
  <c r="U664" i="24"/>
  <c r="V664" i="24"/>
  <c r="P664" i="24"/>
  <c r="T640" i="24"/>
  <c r="U640" i="24"/>
  <c r="V640" i="24"/>
  <c r="P640" i="24"/>
  <c r="T616" i="24"/>
  <c r="U616" i="24"/>
  <c r="V616" i="24"/>
  <c r="P616" i="24"/>
  <c r="T592" i="24"/>
  <c r="U592" i="24"/>
  <c r="V592" i="24"/>
  <c r="P592" i="24"/>
  <c r="T568" i="24"/>
  <c r="U568" i="24"/>
  <c r="V568" i="24"/>
  <c r="P568" i="24"/>
  <c r="T536" i="24"/>
  <c r="U536" i="24"/>
  <c r="V536" i="24"/>
  <c r="P536" i="24"/>
  <c r="T512" i="24"/>
  <c r="U512" i="24"/>
  <c r="V512" i="24"/>
  <c r="P512" i="24"/>
  <c r="T488" i="24"/>
  <c r="U488" i="24"/>
  <c r="V488" i="24"/>
  <c r="P488" i="24"/>
  <c r="T464" i="24"/>
  <c r="U464" i="24"/>
  <c r="V464" i="24"/>
  <c r="P464" i="24"/>
  <c r="T440" i="24"/>
  <c r="U440" i="24"/>
  <c r="V440" i="24"/>
  <c r="P440" i="24"/>
  <c r="T416" i="24"/>
  <c r="U416" i="24"/>
  <c r="V416" i="24"/>
  <c r="P416" i="24"/>
  <c r="T392" i="24"/>
  <c r="U392" i="24"/>
  <c r="V392" i="24"/>
  <c r="P392" i="24"/>
  <c r="T368" i="24"/>
  <c r="V368" i="24"/>
  <c r="U368" i="24"/>
  <c r="P368" i="24"/>
  <c r="T344" i="24"/>
  <c r="V344" i="24"/>
  <c r="U344" i="24"/>
  <c r="P344" i="24"/>
  <c r="T320" i="24"/>
  <c r="V320" i="24"/>
  <c r="U320" i="24"/>
  <c r="P320" i="24"/>
  <c r="T296" i="24"/>
  <c r="V296" i="24"/>
  <c r="U296" i="24"/>
  <c r="P296" i="24"/>
  <c r="T280" i="24"/>
  <c r="V280" i="24"/>
  <c r="U280" i="24"/>
  <c r="P280" i="24"/>
  <c r="T256" i="24"/>
  <c r="V256" i="24"/>
  <c r="U256" i="24"/>
  <c r="P256" i="24"/>
  <c r="T232" i="24"/>
  <c r="V232" i="24"/>
  <c r="U232" i="24"/>
  <c r="P232" i="24"/>
  <c r="T208" i="24"/>
  <c r="V208" i="24"/>
  <c r="U208" i="24"/>
  <c r="P208" i="24"/>
  <c r="T184" i="24"/>
  <c r="V184" i="24"/>
  <c r="U184" i="24"/>
  <c r="P184" i="24"/>
  <c r="T160" i="24"/>
  <c r="U160" i="24"/>
  <c r="V160" i="24"/>
  <c r="P160" i="24"/>
  <c r="T136" i="24"/>
  <c r="U136" i="24"/>
  <c r="V136" i="24"/>
  <c r="P136" i="24"/>
  <c r="T112" i="24"/>
  <c r="U112" i="24"/>
  <c r="V112" i="24"/>
  <c r="P112" i="24"/>
  <c r="T96" i="24"/>
  <c r="U96" i="24"/>
  <c r="V96" i="24"/>
  <c r="P96" i="24"/>
  <c r="T72" i="24"/>
  <c r="U72" i="24"/>
  <c r="V72" i="24"/>
  <c r="P72" i="24"/>
  <c r="T24" i="24"/>
  <c r="U24" i="24"/>
  <c r="V24" i="24"/>
  <c r="P24" i="24"/>
  <c r="T1006" i="24"/>
  <c r="U1006" i="24"/>
  <c r="V1006" i="24"/>
  <c r="P1006" i="24"/>
  <c r="T998" i="24"/>
  <c r="U998" i="24"/>
  <c r="V998" i="24"/>
  <c r="P998" i="24"/>
  <c r="T990" i="24"/>
  <c r="U990" i="24"/>
  <c r="V990" i="24"/>
  <c r="P990" i="24"/>
  <c r="T982" i="24"/>
  <c r="U982" i="24"/>
  <c r="V982" i="24"/>
  <c r="P982" i="24"/>
  <c r="T974" i="24"/>
  <c r="U974" i="24"/>
  <c r="V974" i="24"/>
  <c r="P974" i="24"/>
  <c r="T966" i="24"/>
  <c r="U966" i="24"/>
  <c r="V966" i="24"/>
  <c r="P966" i="24"/>
  <c r="T958" i="24"/>
  <c r="U958" i="24"/>
  <c r="V958" i="24"/>
  <c r="P958" i="24"/>
  <c r="T950" i="24"/>
  <c r="U950" i="24"/>
  <c r="V950" i="24"/>
  <c r="P950" i="24"/>
  <c r="T942" i="24"/>
  <c r="U942" i="24"/>
  <c r="V942" i="24"/>
  <c r="P942" i="24"/>
  <c r="T934" i="24"/>
  <c r="U934" i="24"/>
  <c r="V934" i="24"/>
  <c r="P934" i="24"/>
  <c r="T926" i="24"/>
  <c r="U926" i="24"/>
  <c r="V926" i="24"/>
  <c r="P926" i="24"/>
  <c r="T918" i="24"/>
  <c r="U918" i="24"/>
  <c r="V918" i="24"/>
  <c r="P918" i="24"/>
  <c r="T910" i="24"/>
  <c r="U910" i="24"/>
  <c r="V910" i="24"/>
  <c r="P910" i="24"/>
  <c r="T902" i="24"/>
  <c r="U902" i="24"/>
  <c r="V902" i="24"/>
  <c r="P902" i="24"/>
  <c r="T894" i="24"/>
  <c r="U894" i="24"/>
  <c r="V894" i="24"/>
  <c r="P894" i="24"/>
  <c r="T886" i="24"/>
  <c r="U886" i="24"/>
  <c r="V886" i="24"/>
  <c r="P886" i="24"/>
  <c r="T878" i="24"/>
  <c r="U878" i="24"/>
  <c r="V878" i="24"/>
  <c r="P878" i="24"/>
  <c r="T870" i="24"/>
  <c r="U870" i="24"/>
  <c r="V870" i="24"/>
  <c r="P870" i="24"/>
  <c r="T862" i="24"/>
  <c r="U862" i="24"/>
  <c r="V862" i="24"/>
  <c r="P862" i="24"/>
  <c r="T854" i="24"/>
  <c r="U854" i="24"/>
  <c r="V854" i="24"/>
  <c r="P854" i="24"/>
  <c r="T846" i="24"/>
  <c r="U846" i="24"/>
  <c r="V846" i="24"/>
  <c r="P846" i="24"/>
  <c r="T838" i="24"/>
  <c r="U838" i="24"/>
  <c r="V838" i="24"/>
  <c r="P838" i="24"/>
  <c r="T830" i="24"/>
  <c r="U830" i="24"/>
  <c r="V830" i="24"/>
  <c r="P830" i="24"/>
  <c r="T822" i="24"/>
  <c r="U822" i="24"/>
  <c r="V822" i="24"/>
  <c r="P822" i="24"/>
  <c r="T814" i="24"/>
  <c r="U814" i="24"/>
  <c r="V814" i="24"/>
  <c r="P814" i="24"/>
  <c r="T806" i="24"/>
  <c r="U806" i="24"/>
  <c r="V806" i="24"/>
  <c r="P806" i="24"/>
  <c r="V798" i="24"/>
  <c r="T798" i="24"/>
  <c r="U798" i="24"/>
  <c r="P798" i="24"/>
  <c r="V790" i="24"/>
  <c r="T790" i="24"/>
  <c r="U790" i="24"/>
  <c r="P790" i="24"/>
  <c r="V782" i="24"/>
  <c r="T782" i="24"/>
  <c r="U782" i="24"/>
  <c r="P782" i="24"/>
  <c r="V774" i="24"/>
  <c r="T774" i="24"/>
  <c r="U774" i="24"/>
  <c r="P774" i="24"/>
  <c r="V766" i="24"/>
  <c r="T766" i="24"/>
  <c r="U766" i="24"/>
  <c r="P766" i="24"/>
  <c r="V758" i="24"/>
  <c r="T758" i="24"/>
  <c r="U758" i="24"/>
  <c r="P758" i="24"/>
  <c r="V750" i="24"/>
  <c r="T750" i="24"/>
  <c r="U750" i="24"/>
  <c r="P750" i="24"/>
  <c r="V742" i="24"/>
  <c r="T742" i="24"/>
  <c r="U742" i="24"/>
  <c r="P742" i="24"/>
  <c r="V734" i="24"/>
  <c r="T734" i="24"/>
  <c r="U734" i="24"/>
  <c r="P734" i="24"/>
  <c r="V726" i="24"/>
  <c r="T726" i="24"/>
  <c r="U726" i="24"/>
  <c r="P726" i="24"/>
  <c r="V718" i="24"/>
  <c r="T718" i="24"/>
  <c r="U718" i="24"/>
  <c r="P718" i="24"/>
  <c r="V710" i="24"/>
  <c r="T710" i="24"/>
  <c r="U710" i="24"/>
  <c r="P710" i="24"/>
  <c r="V702" i="24"/>
  <c r="T702" i="24"/>
  <c r="U702" i="24"/>
  <c r="P702" i="24"/>
  <c r="V694" i="24"/>
  <c r="T694" i="24"/>
  <c r="U694" i="24"/>
  <c r="P694" i="24"/>
  <c r="V686" i="24"/>
  <c r="T686" i="24"/>
  <c r="U686" i="24"/>
  <c r="P686" i="24"/>
  <c r="V678" i="24"/>
  <c r="T678" i="24"/>
  <c r="U678" i="24"/>
  <c r="P678" i="24"/>
  <c r="V670" i="24"/>
  <c r="T670" i="24"/>
  <c r="U670" i="24"/>
  <c r="P670" i="24"/>
  <c r="V662" i="24"/>
  <c r="T662" i="24"/>
  <c r="U662" i="24"/>
  <c r="P662" i="24"/>
  <c r="V654" i="24"/>
  <c r="T654" i="24"/>
  <c r="U654" i="24"/>
  <c r="P654" i="24"/>
  <c r="V646" i="24"/>
  <c r="T646" i="24"/>
  <c r="U646" i="24"/>
  <c r="P646" i="24"/>
  <c r="V638" i="24"/>
  <c r="T638" i="24"/>
  <c r="U638" i="24"/>
  <c r="P638" i="24"/>
  <c r="V630" i="24"/>
  <c r="T630" i="24"/>
  <c r="U630" i="24"/>
  <c r="P630" i="24"/>
  <c r="V622" i="24"/>
  <c r="T622" i="24"/>
  <c r="U622" i="24"/>
  <c r="P622" i="24"/>
  <c r="V614" i="24"/>
  <c r="T614" i="24"/>
  <c r="U614" i="24"/>
  <c r="P614" i="24"/>
  <c r="V606" i="24"/>
  <c r="T606" i="24"/>
  <c r="U606" i="24"/>
  <c r="P606" i="24"/>
  <c r="V598" i="24"/>
  <c r="T598" i="24"/>
  <c r="U598" i="24"/>
  <c r="P598" i="24"/>
  <c r="V590" i="24"/>
  <c r="T590" i="24"/>
  <c r="U590" i="24"/>
  <c r="P590" i="24"/>
  <c r="V582" i="24"/>
  <c r="T582" i="24"/>
  <c r="U582" i="24"/>
  <c r="P582" i="24"/>
  <c r="T574" i="24"/>
  <c r="U574" i="24"/>
  <c r="V574" i="24"/>
  <c r="P574" i="24"/>
  <c r="T566" i="24"/>
  <c r="U566" i="24"/>
  <c r="V566" i="24"/>
  <c r="P566" i="24"/>
  <c r="T558" i="24"/>
  <c r="U558" i="24"/>
  <c r="V558" i="24"/>
  <c r="P558" i="24"/>
  <c r="T550" i="24"/>
  <c r="U550" i="24"/>
  <c r="V550" i="24"/>
  <c r="P550" i="24"/>
  <c r="T542" i="24"/>
  <c r="U542" i="24"/>
  <c r="V542" i="24"/>
  <c r="P542" i="24"/>
  <c r="T534" i="24"/>
  <c r="U534" i="24"/>
  <c r="V534" i="24"/>
  <c r="P534" i="24"/>
  <c r="T526" i="24"/>
  <c r="U526" i="24"/>
  <c r="V526" i="24"/>
  <c r="P526" i="24"/>
  <c r="T518" i="24"/>
  <c r="U518" i="24"/>
  <c r="V518" i="24"/>
  <c r="P518" i="24"/>
  <c r="T510" i="24"/>
  <c r="U510" i="24"/>
  <c r="V510" i="24"/>
  <c r="P510" i="24"/>
  <c r="T502" i="24"/>
  <c r="U502" i="24"/>
  <c r="V502" i="24"/>
  <c r="P502" i="24"/>
  <c r="T494" i="24"/>
  <c r="U494" i="24"/>
  <c r="V494" i="24"/>
  <c r="P494" i="24"/>
  <c r="T486" i="24"/>
  <c r="U486" i="24"/>
  <c r="V486" i="24"/>
  <c r="P486" i="24"/>
  <c r="T478" i="24"/>
  <c r="U478" i="24"/>
  <c r="V478" i="24"/>
  <c r="P478" i="24"/>
  <c r="T470" i="24"/>
  <c r="U470" i="24"/>
  <c r="V470" i="24"/>
  <c r="P470" i="24"/>
  <c r="T462" i="24"/>
  <c r="U462" i="24"/>
  <c r="V462" i="24"/>
  <c r="P462" i="24"/>
  <c r="T454" i="24"/>
  <c r="U454" i="24"/>
  <c r="V454" i="24"/>
  <c r="P454" i="24"/>
  <c r="T446" i="24"/>
  <c r="U446" i="24"/>
  <c r="V446" i="24"/>
  <c r="P446" i="24"/>
  <c r="T438" i="24"/>
  <c r="U438" i="24"/>
  <c r="V438" i="24"/>
  <c r="P438" i="24"/>
  <c r="T430" i="24"/>
  <c r="U430" i="24"/>
  <c r="V430" i="24"/>
  <c r="P430" i="24"/>
  <c r="T422" i="24"/>
  <c r="U422" i="24"/>
  <c r="V422" i="24"/>
  <c r="P422" i="24"/>
  <c r="T414" i="24"/>
  <c r="U414" i="24"/>
  <c r="V414" i="24"/>
  <c r="P414" i="24"/>
  <c r="T406" i="24"/>
  <c r="U406" i="24"/>
  <c r="V406" i="24"/>
  <c r="P406" i="24"/>
  <c r="T398" i="24"/>
  <c r="U398" i="24"/>
  <c r="V398" i="24"/>
  <c r="P398" i="24"/>
  <c r="T390" i="24"/>
  <c r="U390" i="24"/>
  <c r="V390" i="24"/>
  <c r="P390" i="24"/>
  <c r="T382" i="24"/>
  <c r="U382" i="24"/>
  <c r="V382" i="24"/>
  <c r="P382" i="24"/>
  <c r="U374" i="24"/>
  <c r="V374" i="24"/>
  <c r="T374" i="24"/>
  <c r="P374" i="24"/>
  <c r="U366" i="24"/>
  <c r="V366" i="24"/>
  <c r="T366" i="24"/>
  <c r="P366" i="24"/>
  <c r="U358" i="24"/>
  <c r="V358" i="24"/>
  <c r="T358" i="24"/>
  <c r="P358" i="24"/>
  <c r="U350" i="24"/>
  <c r="V350" i="24"/>
  <c r="T350" i="24"/>
  <c r="P350" i="24"/>
  <c r="U342" i="24"/>
  <c r="V342" i="24"/>
  <c r="T342" i="24"/>
  <c r="P342" i="24"/>
  <c r="U334" i="24"/>
  <c r="V334" i="24"/>
  <c r="T334" i="24"/>
  <c r="P334" i="24"/>
  <c r="U326" i="24"/>
  <c r="V326" i="24"/>
  <c r="T326" i="24"/>
  <c r="P326" i="24"/>
  <c r="U318" i="24"/>
  <c r="V318" i="24"/>
  <c r="T318" i="24"/>
  <c r="P318" i="24"/>
  <c r="U310" i="24"/>
  <c r="V310" i="24"/>
  <c r="T310" i="24"/>
  <c r="P310" i="24"/>
  <c r="U302" i="24"/>
  <c r="V302" i="24"/>
  <c r="T302" i="24"/>
  <c r="P302" i="24"/>
  <c r="U294" i="24"/>
  <c r="V294" i="24"/>
  <c r="T294" i="24"/>
  <c r="P294" i="24"/>
  <c r="U286" i="24"/>
  <c r="V286" i="24"/>
  <c r="T286" i="24"/>
  <c r="P286" i="24"/>
  <c r="U278" i="24"/>
  <c r="V278" i="24"/>
  <c r="T278" i="24"/>
  <c r="P278" i="24"/>
  <c r="U270" i="24"/>
  <c r="V270" i="24"/>
  <c r="T270" i="24"/>
  <c r="P270" i="24"/>
  <c r="U262" i="24"/>
  <c r="V262" i="24"/>
  <c r="T262" i="24"/>
  <c r="P262" i="24"/>
  <c r="U254" i="24"/>
  <c r="V254" i="24"/>
  <c r="T254" i="24"/>
  <c r="P254" i="24"/>
  <c r="U246" i="24"/>
  <c r="V246" i="24"/>
  <c r="T246" i="24"/>
  <c r="P246" i="24"/>
  <c r="U238" i="24"/>
  <c r="V238" i="24"/>
  <c r="T238" i="24"/>
  <c r="P238" i="24"/>
  <c r="U230" i="24"/>
  <c r="V230" i="24"/>
  <c r="T230" i="24"/>
  <c r="P230" i="24"/>
  <c r="U222" i="24"/>
  <c r="V222" i="24"/>
  <c r="T222" i="24"/>
  <c r="P222" i="24"/>
  <c r="U214" i="24"/>
  <c r="V214" i="24"/>
  <c r="T214" i="24"/>
  <c r="P214" i="24"/>
  <c r="U206" i="24"/>
  <c r="V206" i="24"/>
  <c r="T206" i="24"/>
  <c r="P206" i="24"/>
  <c r="U198" i="24"/>
  <c r="V198" i="24"/>
  <c r="T198" i="24"/>
  <c r="P198" i="24"/>
  <c r="U190" i="24"/>
  <c r="V190" i="24"/>
  <c r="T190" i="24"/>
  <c r="P190" i="24"/>
  <c r="U182" i="24"/>
  <c r="V182" i="24"/>
  <c r="T182" i="24"/>
  <c r="P182" i="24"/>
  <c r="U174" i="24"/>
  <c r="V174" i="24"/>
  <c r="T174" i="24"/>
  <c r="P174" i="24"/>
  <c r="T166" i="24"/>
  <c r="U166" i="24"/>
  <c r="V166" i="24"/>
  <c r="P166" i="24"/>
  <c r="T158" i="24"/>
  <c r="U158" i="24"/>
  <c r="V158" i="24"/>
  <c r="P158" i="24"/>
  <c r="T150" i="24"/>
  <c r="U150" i="24"/>
  <c r="V150" i="24"/>
  <c r="P150" i="24"/>
  <c r="T142" i="24"/>
  <c r="U142" i="24"/>
  <c r="V142" i="24"/>
  <c r="P142" i="24"/>
  <c r="T134" i="24"/>
  <c r="U134" i="24"/>
  <c r="V134" i="24"/>
  <c r="P134" i="24"/>
  <c r="T126" i="24"/>
  <c r="U126" i="24"/>
  <c r="V126" i="24"/>
  <c r="P126" i="24"/>
  <c r="T118" i="24"/>
  <c r="U118" i="24"/>
  <c r="V118" i="24"/>
  <c r="P118" i="24"/>
  <c r="T110" i="24"/>
  <c r="U110" i="24"/>
  <c r="V110" i="24"/>
  <c r="P110" i="24"/>
  <c r="T102" i="24"/>
  <c r="U102" i="24"/>
  <c r="V102" i="24"/>
  <c r="P102" i="24"/>
  <c r="T94" i="24"/>
  <c r="U94" i="24"/>
  <c r="V94" i="24"/>
  <c r="P94" i="24"/>
  <c r="T86" i="24"/>
  <c r="U86" i="24"/>
  <c r="V86" i="24"/>
  <c r="P86" i="24"/>
  <c r="T78" i="24"/>
  <c r="U78" i="24"/>
  <c r="V78" i="24"/>
  <c r="P78" i="24"/>
  <c r="T70" i="24"/>
  <c r="U70" i="24"/>
  <c r="V70" i="24"/>
  <c r="P70" i="24"/>
  <c r="T62" i="24"/>
  <c r="U62" i="24"/>
  <c r="V62" i="24"/>
  <c r="P62" i="24"/>
  <c r="T54" i="24"/>
  <c r="U54" i="24"/>
  <c r="V54" i="24"/>
  <c r="P54" i="24"/>
  <c r="T46" i="24"/>
  <c r="U46" i="24"/>
  <c r="V46" i="24"/>
  <c r="P46" i="24"/>
  <c r="T38" i="24"/>
  <c r="U38" i="24"/>
  <c r="V38" i="24"/>
  <c r="P38" i="24"/>
  <c r="T30" i="24"/>
  <c r="U30" i="24"/>
  <c r="V30" i="24"/>
  <c r="P30" i="24"/>
  <c r="T22" i="24"/>
  <c r="U22" i="24"/>
  <c r="V22" i="24"/>
  <c r="P22" i="24"/>
  <c r="T14" i="24"/>
  <c r="U14" i="24"/>
  <c r="V14" i="24"/>
  <c r="P14" i="24"/>
  <c r="T1003" i="24"/>
  <c r="U1003" i="24"/>
  <c r="V1003" i="24"/>
  <c r="P1003" i="24"/>
  <c r="T971" i="24"/>
  <c r="U971" i="24"/>
  <c r="V971" i="24"/>
  <c r="P971" i="24"/>
  <c r="T939" i="24"/>
  <c r="U939" i="24"/>
  <c r="V939" i="24"/>
  <c r="P939" i="24"/>
  <c r="T907" i="24"/>
  <c r="U907" i="24"/>
  <c r="V907" i="24"/>
  <c r="P907" i="24"/>
  <c r="T875" i="24"/>
  <c r="U875" i="24"/>
  <c r="V875" i="24"/>
  <c r="P875" i="24"/>
  <c r="T843" i="24"/>
  <c r="U843" i="24"/>
  <c r="V843" i="24"/>
  <c r="P843" i="24"/>
  <c r="T819" i="24"/>
  <c r="U819" i="24"/>
  <c r="V819" i="24"/>
  <c r="P819" i="24"/>
  <c r="T787" i="24"/>
  <c r="U787" i="24"/>
  <c r="V787" i="24"/>
  <c r="P787" i="24"/>
  <c r="T755" i="24"/>
  <c r="U755" i="24"/>
  <c r="V755" i="24"/>
  <c r="P755" i="24"/>
  <c r="T731" i="24"/>
  <c r="U731" i="24"/>
  <c r="V731" i="24"/>
  <c r="P731" i="24"/>
  <c r="T699" i="24"/>
  <c r="U699" i="24"/>
  <c r="V699" i="24"/>
  <c r="P699" i="24"/>
  <c r="T667" i="24"/>
  <c r="U667" i="24"/>
  <c r="V667" i="24"/>
  <c r="P667" i="24"/>
  <c r="T643" i="24"/>
  <c r="U643" i="24"/>
  <c r="V643" i="24"/>
  <c r="P643" i="24"/>
  <c r="T611" i="24"/>
  <c r="U611" i="24"/>
  <c r="V611" i="24"/>
  <c r="P611" i="24"/>
  <c r="T587" i="24"/>
  <c r="U587" i="24"/>
  <c r="V587" i="24"/>
  <c r="P587" i="24"/>
  <c r="T563" i="24"/>
  <c r="U563" i="24"/>
  <c r="V563" i="24"/>
  <c r="P563" i="24"/>
  <c r="T539" i="24"/>
  <c r="U539" i="24"/>
  <c r="V539" i="24"/>
  <c r="P539" i="24"/>
  <c r="T515" i="24"/>
  <c r="U515" i="24"/>
  <c r="V515" i="24"/>
  <c r="P515" i="24"/>
  <c r="T483" i="24"/>
  <c r="U483" i="24"/>
  <c r="V483" i="24"/>
  <c r="P483" i="24"/>
  <c r="T451" i="24"/>
  <c r="U451" i="24"/>
  <c r="V451" i="24"/>
  <c r="P451" i="24"/>
  <c r="T419" i="24"/>
  <c r="U419" i="24"/>
  <c r="V419" i="24"/>
  <c r="P419" i="24"/>
  <c r="T395" i="24"/>
  <c r="U395" i="24"/>
  <c r="V395" i="24"/>
  <c r="P395" i="24"/>
  <c r="V363" i="24"/>
  <c r="U363" i="24"/>
  <c r="T363" i="24"/>
  <c r="P363" i="24"/>
  <c r="V339" i="24"/>
  <c r="U339" i="24"/>
  <c r="T339" i="24"/>
  <c r="P339" i="24"/>
  <c r="V307" i="24"/>
  <c r="U307" i="24"/>
  <c r="T307" i="24"/>
  <c r="P307" i="24"/>
  <c r="V275" i="24"/>
  <c r="U275" i="24"/>
  <c r="T275" i="24"/>
  <c r="P275" i="24"/>
  <c r="V227" i="24"/>
  <c r="U227" i="24"/>
  <c r="T227" i="24"/>
  <c r="P227" i="24"/>
  <c r="V195" i="24"/>
  <c r="U195" i="24"/>
  <c r="T195" i="24"/>
  <c r="P195" i="24"/>
  <c r="T155" i="24"/>
  <c r="U155" i="24"/>
  <c r="V155" i="24"/>
  <c r="P155" i="24"/>
  <c r="T131" i="24"/>
  <c r="U131" i="24"/>
  <c r="V131" i="24"/>
  <c r="P131" i="24"/>
  <c r="T107" i="24"/>
  <c r="U107" i="24"/>
  <c r="V107" i="24"/>
  <c r="P107" i="24"/>
  <c r="T75" i="24"/>
  <c r="U75" i="24"/>
  <c r="V75" i="24"/>
  <c r="P75" i="24"/>
  <c r="T27" i="24"/>
  <c r="U27" i="24"/>
  <c r="V27" i="24"/>
  <c r="P27" i="24"/>
  <c r="V994" i="24"/>
  <c r="T994" i="24"/>
  <c r="U994" i="24"/>
  <c r="P994" i="24"/>
  <c r="V970" i="24"/>
  <c r="T970" i="24"/>
  <c r="U970" i="24"/>
  <c r="P970" i="24"/>
  <c r="V946" i="24"/>
  <c r="T946" i="24"/>
  <c r="U946" i="24"/>
  <c r="P946" i="24"/>
  <c r="V930" i="24"/>
  <c r="T930" i="24"/>
  <c r="U930" i="24"/>
  <c r="P930" i="24"/>
  <c r="V906" i="24"/>
  <c r="T906" i="24"/>
  <c r="U906" i="24"/>
  <c r="P906" i="24"/>
  <c r="V874" i="24"/>
  <c r="T874" i="24"/>
  <c r="U874" i="24"/>
  <c r="P874" i="24"/>
  <c r="V850" i="24"/>
  <c r="T850" i="24"/>
  <c r="U850" i="24"/>
  <c r="P850" i="24"/>
  <c r="V834" i="24"/>
  <c r="T834" i="24"/>
  <c r="U834" i="24"/>
  <c r="P834" i="24"/>
  <c r="V810" i="24"/>
  <c r="T810" i="24"/>
  <c r="U810" i="24"/>
  <c r="P810" i="24"/>
  <c r="T786" i="24"/>
  <c r="U786" i="24"/>
  <c r="V786" i="24"/>
  <c r="P786" i="24"/>
  <c r="T770" i="24"/>
  <c r="U770" i="24"/>
  <c r="V770" i="24"/>
  <c r="P770" i="24"/>
  <c r="T746" i="24"/>
  <c r="U746" i="24"/>
  <c r="V746" i="24"/>
  <c r="P746" i="24"/>
  <c r="T722" i="24"/>
  <c r="U722" i="24"/>
  <c r="V722" i="24"/>
  <c r="P722" i="24"/>
  <c r="T698" i="24"/>
  <c r="U698" i="24"/>
  <c r="V698" i="24"/>
  <c r="P698" i="24"/>
  <c r="T674" i="24"/>
  <c r="U674" i="24"/>
  <c r="V674" i="24"/>
  <c r="P674" i="24"/>
  <c r="T650" i="24"/>
  <c r="U650" i="24"/>
  <c r="V650" i="24"/>
  <c r="P650" i="24"/>
  <c r="T626" i="24"/>
  <c r="U626" i="24"/>
  <c r="V626" i="24"/>
  <c r="P626" i="24"/>
  <c r="T602" i="24"/>
  <c r="U602" i="24"/>
  <c r="V602" i="24"/>
  <c r="P602" i="24"/>
  <c r="T578" i="24"/>
  <c r="U578" i="24"/>
  <c r="V578" i="24"/>
  <c r="P578" i="24"/>
  <c r="V554" i="24"/>
  <c r="T554" i="24"/>
  <c r="U554" i="24"/>
  <c r="P554" i="24"/>
  <c r="V522" i="24"/>
  <c r="T522" i="24"/>
  <c r="U522" i="24"/>
  <c r="P522" i="24"/>
  <c r="V498" i="24"/>
  <c r="T498" i="24"/>
  <c r="U498" i="24"/>
  <c r="P498" i="24"/>
  <c r="V474" i="24"/>
  <c r="T474" i="24"/>
  <c r="U474" i="24"/>
  <c r="P474" i="24"/>
  <c r="V450" i="24"/>
  <c r="T450" i="24"/>
  <c r="U450" i="24"/>
  <c r="P450" i="24"/>
  <c r="V426" i="24"/>
  <c r="T426" i="24"/>
  <c r="U426" i="24"/>
  <c r="P426" i="24"/>
  <c r="V402" i="24"/>
  <c r="T402" i="24"/>
  <c r="U402" i="24"/>
  <c r="P402" i="24"/>
  <c r="T378" i="24"/>
  <c r="V378" i="24"/>
  <c r="U378" i="24"/>
  <c r="P378" i="24"/>
  <c r="T354" i="24"/>
  <c r="U354" i="24"/>
  <c r="V354" i="24"/>
  <c r="P354" i="24"/>
  <c r="T330" i="24"/>
  <c r="U330" i="24"/>
  <c r="V330" i="24"/>
  <c r="P330" i="24"/>
  <c r="T306" i="24"/>
  <c r="U306" i="24"/>
  <c r="V306" i="24"/>
  <c r="P306" i="24"/>
  <c r="T282" i="24"/>
  <c r="U282" i="24"/>
  <c r="V282" i="24"/>
  <c r="P282" i="24"/>
  <c r="T258" i="24"/>
  <c r="U258" i="24"/>
  <c r="V258" i="24"/>
  <c r="P258" i="24"/>
  <c r="T234" i="24"/>
  <c r="U234" i="24"/>
  <c r="V234" i="24"/>
  <c r="P234" i="24"/>
  <c r="T210" i="24"/>
  <c r="U210" i="24"/>
  <c r="V210" i="24"/>
  <c r="P210" i="24"/>
  <c r="T186" i="24"/>
  <c r="U186" i="24"/>
  <c r="V186" i="24"/>
  <c r="P186" i="24"/>
  <c r="U162" i="24"/>
  <c r="V162" i="24"/>
  <c r="T162" i="24"/>
  <c r="P162" i="24"/>
  <c r="U138" i="24"/>
  <c r="V138" i="24"/>
  <c r="T138" i="24"/>
  <c r="P138" i="24"/>
  <c r="U114" i="24"/>
  <c r="V114" i="24"/>
  <c r="T114" i="24"/>
  <c r="P114" i="24"/>
  <c r="U74" i="24"/>
  <c r="V74" i="24"/>
  <c r="T74" i="24"/>
  <c r="P74" i="24"/>
  <c r="U34" i="24"/>
  <c r="V34" i="24"/>
  <c r="T34" i="24"/>
  <c r="P34" i="24"/>
  <c r="T1001" i="24"/>
  <c r="U1001" i="24"/>
  <c r="V1001" i="24"/>
  <c r="P1001" i="24"/>
  <c r="T977" i="24"/>
  <c r="U977" i="24"/>
  <c r="V977" i="24"/>
  <c r="P977" i="24"/>
  <c r="T953" i="24"/>
  <c r="U953" i="24"/>
  <c r="V953" i="24"/>
  <c r="P953" i="24"/>
  <c r="T929" i="24"/>
  <c r="U929" i="24"/>
  <c r="V929" i="24"/>
  <c r="P929" i="24"/>
  <c r="T905" i="24"/>
  <c r="U905" i="24"/>
  <c r="V905" i="24"/>
  <c r="P905" i="24"/>
  <c r="T881" i="24"/>
  <c r="U881" i="24"/>
  <c r="V881" i="24"/>
  <c r="P881" i="24"/>
  <c r="T849" i="24"/>
  <c r="U849" i="24"/>
  <c r="V849" i="24"/>
  <c r="P849" i="24"/>
  <c r="T817" i="24"/>
  <c r="U817" i="24"/>
  <c r="V817" i="24"/>
  <c r="P817" i="24"/>
  <c r="U793" i="24"/>
  <c r="V793" i="24"/>
  <c r="T793" i="24"/>
  <c r="P793" i="24"/>
  <c r="U769" i="24"/>
  <c r="V769" i="24"/>
  <c r="T769" i="24"/>
  <c r="P769" i="24"/>
  <c r="U745" i="24"/>
  <c r="V745" i="24"/>
  <c r="T745" i="24"/>
  <c r="P745" i="24"/>
  <c r="U713" i="24"/>
  <c r="V713" i="24"/>
  <c r="T713" i="24"/>
  <c r="P713" i="24"/>
  <c r="U689" i="24"/>
  <c r="V689" i="24"/>
  <c r="T689" i="24"/>
  <c r="P689" i="24"/>
  <c r="U657" i="24"/>
  <c r="V657" i="24"/>
  <c r="T657" i="24"/>
  <c r="P657" i="24"/>
  <c r="U633" i="24"/>
  <c r="V633" i="24"/>
  <c r="T633" i="24"/>
  <c r="P633" i="24"/>
  <c r="U609" i="24"/>
  <c r="V609" i="24"/>
  <c r="T609" i="24"/>
  <c r="P609" i="24"/>
  <c r="U593" i="24"/>
  <c r="V593" i="24"/>
  <c r="T593" i="24"/>
  <c r="P593" i="24"/>
  <c r="T569" i="24"/>
  <c r="U569" i="24"/>
  <c r="V569" i="24"/>
  <c r="P569" i="24"/>
  <c r="T537" i="24"/>
  <c r="U537" i="24"/>
  <c r="V537" i="24"/>
  <c r="P537" i="24"/>
  <c r="T513" i="24"/>
  <c r="U513" i="24"/>
  <c r="V513" i="24"/>
  <c r="P513" i="24"/>
  <c r="T481" i="24"/>
  <c r="U481" i="24"/>
  <c r="V481" i="24"/>
  <c r="P481" i="24"/>
  <c r="T457" i="24"/>
  <c r="U457" i="24"/>
  <c r="V457" i="24"/>
  <c r="P457" i="24"/>
  <c r="T433" i="24"/>
  <c r="U433" i="24"/>
  <c r="V433" i="24"/>
  <c r="P433" i="24"/>
  <c r="T409" i="24"/>
  <c r="U409" i="24"/>
  <c r="V409" i="24"/>
  <c r="P409" i="24"/>
  <c r="T385" i="24"/>
  <c r="U385" i="24"/>
  <c r="V385" i="24"/>
  <c r="P385" i="24"/>
  <c r="T369" i="24"/>
  <c r="U369" i="24"/>
  <c r="V369" i="24"/>
  <c r="P369" i="24"/>
  <c r="T345" i="24"/>
  <c r="U345" i="24"/>
  <c r="V345" i="24"/>
  <c r="P345" i="24"/>
  <c r="T321" i="24"/>
  <c r="U321" i="24"/>
  <c r="V321" i="24"/>
  <c r="P321" i="24"/>
  <c r="T305" i="24"/>
  <c r="U305" i="24"/>
  <c r="V305" i="24"/>
  <c r="P305" i="24"/>
  <c r="T281" i="24"/>
  <c r="U281" i="24"/>
  <c r="V281" i="24"/>
  <c r="P281" i="24"/>
  <c r="T257" i="24"/>
  <c r="U257" i="24"/>
  <c r="V257" i="24"/>
  <c r="P257" i="24"/>
  <c r="T241" i="24"/>
  <c r="U241" i="24"/>
  <c r="V241" i="24"/>
  <c r="P241" i="24"/>
  <c r="T217" i="24"/>
  <c r="U217" i="24"/>
  <c r="V217" i="24"/>
  <c r="P217" i="24"/>
  <c r="T193" i="24"/>
  <c r="U193" i="24"/>
  <c r="V193" i="24"/>
  <c r="P193" i="24"/>
  <c r="T161" i="24"/>
  <c r="V161" i="24"/>
  <c r="U161" i="24"/>
  <c r="P161" i="24"/>
  <c r="T137" i="24"/>
  <c r="V137" i="24"/>
  <c r="U137" i="24"/>
  <c r="P137" i="24"/>
  <c r="T113" i="24"/>
  <c r="V113" i="24"/>
  <c r="U113" i="24"/>
  <c r="P113" i="24"/>
  <c r="T89" i="24"/>
  <c r="V89" i="24"/>
  <c r="U89" i="24"/>
  <c r="P89" i="24"/>
  <c r="T57" i="24"/>
  <c r="V57" i="24"/>
  <c r="U57" i="24"/>
  <c r="P57" i="24"/>
  <c r="T41" i="24"/>
  <c r="V41" i="24"/>
  <c r="U41" i="24"/>
  <c r="P41" i="24"/>
  <c r="T17" i="24"/>
  <c r="V17" i="24"/>
  <c r="U17" i="24"/>
  <c r="P17" i="24"/>
  <c r="T984" i="24"/>
  <c r="U984" i="24"/>
  <c r="V984" i="24"/>
  <c r="P984" i="24"/>
  <c r="T960" i="24"/>
  <c r="U960" i="24"/>
  <c r="V960" i="24"/>
  <c r="P960" i="24"/>
  <c r="T936" i="24"/>
  <c r="U936" i="24"/>
  <c r="V936" i="24"/>
  <c r="P936" i="24"/>
  <c r="T912" i="24"/>
  <c r="U912" i="24"/>
  <c r="V912" i="24"/>
  <c r="P912" i="24"/>
  <c r="T888" i="24"/>
  <c r="U888" i="24"/>
  <c r="V888" i="24"/>
  <c r="P888" i="24"/>
  <c r="T864" i="24"/>
  <c r="U864" i="24"/>
  <c r="V864" i="24"/>
  <c r="P864" i="24"/>
  <c r="T840" i="24"/>
  <c r="U840" i="24"/>
  <c r="V840" i="24"/>
  <c r="P840" i="24"/>
  <c r="T816" i="24"/>
  <c r="U816" i="24"/>
  <c r="V816" i="24"/>
  <c r="P816" i="24"/>
  <c r="T792" i="24"/>
  <c r="U792" i="24"/>
  <c r="V792" i="24"/>
  <c r="P792" i="24"/>
  <c r="T768" i="24"/>
  <c r="U768" i="24"/>
  <c r="V768" i="24"/>
  <c r="P768" i="24"/>
  <c r="T744" i="24"/>
  <c r="U744" i="24"/>
  <c r="V744" i="24"/>
  <c r="P744" i="24"/>
  <c r="T728" i="24"/>
  <c r="U728" i="24"/>
  <c r="V728" i="24"/>
  <c r="P728" i="24"/>
  <c r="T704" i="24"/>
  <c r="U704" i="24"/>
  <c r="V704" i="24"/>
  <c r="P704" i="24"/>
  <c r="T680" i="24"/>
  <c r="U680" i="24"/>
  <c r="V680" i="24"/>
  <c r="P680" i="24"/>
  <c r="T656" i="24"/>
  <c r="U656" i="24"/>
  <c r="V656" i="24"/>
  <c r="P656" i="24"/>
  <c r="T632" i="24"/>
  <c r="U632" i="24"/>
  <c r="V632" i="24"/>
  <c r="P632" i="24"/>
  <c r="T608" i="24"/>
  <c r="U608" i="24"/>
  <c r="V608" i="24"/>
  <c r="P608" i="24"/>
  <c r="T584" i="24"/>
  <c r="U584" i="24"/>
  <c r="V584" i="24"/>
  <c r="P584" i="24"/>
  <c r="T560" i="24"/>
  <c r="U560" i="24"/>
  <c r="V560" i="24"/>
  <c r="P560" i="24"/>
  <c r="T544" i="24"/>
  <c r="U544" i="24"/>
  <c r="V544" i="24"/>
  <c r="P544" i="24"/>
  <c r="T520" i="24"/>
  <c r="U520" i="24"/>
  <c r="V520" i="24"/>
  <c r="P520" i="24"/>
  <c r="T496" i="24"/>
  <c r="U496" i="24"/>
  <c r="V496" i="24"/>
  <c r="P496" i="24"/>
  <c r="T472" i="24"/>
  <c r="U472" i="24"/>
  <c r="V472" i="24"/>
  <c r="P472" i="24"/>
  <c r="T448" i="24"/>
  <c r="U448" i="24"/>
  <c r="V448" i="24"/>
  <c r="P448" i="24"/>
  <c r="T424" i="24"/>
  <c r="U424" i="24"/>
  <c r="V424" i="24"/>
  <c r="P424" i="24"/>
  <c r="T400" i="24"/>
  <c r="U400" i="24"/>
  <c r="V400" i="24"/>
  <c r="P400" i="24"/>
  <c r="T376" i="24"/>
  <c r="V376" i="24"/>
  <c r="U376" i="24"/>
  <c r="P376" i="24"/>
  <c r="T352" i="24"/>
  <c r="V352" i="24"/>
  <c r="U352" i="24"/>
  <c r="P352" i="24"/>
  <c r="T328" i="24"/>
  <c r="V328" i="24"/>
  <c r="U328" i="24"/>
  <c r="P328" i="24"/>
  <c r="T304" i="24"/>
  <c r="V304" i="24"/>
  <c r="U304" i="24"/>
  <c r="P304" i="24"/>
  <c r="T272" i="24"/>
  <c r="V272" i="24"/>
  <c r="U272" i="24"/>
  <c r="P272" i="24"/>
  <c r="T240" i="24"/>
  <c r="V240" i="24"/>
  <c r="U240" i="24"/>
  <c r="P240" i="24"/>
  <c r="T216" i="24"/>
  <c r="V216" i="24"/>
  <c r="U216" i="24"/>
  <c r="P216" i="24"/>
  <c r="T192" i="24"/>
  <c r="V192" i="24"/>
  <c r="U192" i="24"/>
  <c r="P192" i="24"/>
  <c r="T168" i="24"/>
  <c r="U168" i="24"/>
  <c r="V168" i="24"/>
  <c r="P168" i="24"/>
  <c r="T144" i="24"/>
  <c r="U144" i="24"/>
  <c r="V144" i="24"/>
  <c r="P144" i="24"/>
  <c r="T120" i="24"/>
  <c r="U120" i="24"/>
  <c r="V120" i="24"/>
  <c r="P120" i="24"/>
  <c r="T88" i="24"/>
  <c r="U88" i="24"/>
  <c r="V88" i="24"/>
  <c r="P88" i="24"/>
  <c r="T64" i="24"/>
  <c r="U64" i="24"/>
  <c r="V64" i="24"/>
  <c r="P64" i="24"/>
  <c r="T32" i="24"/>
  <c r="U32" i="24"/>
  <c r="V32" i="24"/>
  <c r="P32" i="24"/>
  <c r="U1005" i="24"/>
  <c r="V1005" i="24"/>
  <c r="T1005" i="24"/>
  <c r="P1005" i="24"/>
  <c r="U997" i="24"/>
  <c r="V997" i="24"/>
  <c r="T997" i="24"/>
  <c r="P997" i="24"/>
  <c r="U989" i="24"/>
  <c r="V989" i="24"/>
  <c r="T989" i="24"/>
  <c r="P989" i="24"/>
  <c r="U981" i="24"/>
  <c r="V981" i="24"/>
  <c r="T981" i="24"/>
  <c r="P981" i="24"/>
  <c r="U973" i="24"/>
  <c r="V973" i="24"/>
  <c r="T973" i="24"/>
  <c r="P973" i="24"/>
  <c r="U965" i="24"/>
  <c r="V965" i="24"/>
  <c r="T965" i="24"/>
  <c r="P965" i="24"/>
  <c r="U957" i="24"/>
  <c r="V957" i="24"/>
  <c r="T957" i="24"/>
  <c r="P957" i="24"/>
  <c r="U949" i="24"/>
  <c r="V949" i="24"/>
  <c r="T949" i="24"/>
  <c r="P949" i="24"/>
  <c r="U941" i="24"/>
  <c r="V941" i="24"/>
  <c r="T941" i="24"/>
  <c r="P941" i="24"/>
  <c r="U933" i="24"/>
  <c r="V933" i="24"/>
  <c r="T933" i="24"/>
  <c r="P933" i="24"/>
  <c r="U925" i="24"/>
  <c r="V925" i="24"/>
  <c r="T925" i="24"/>
  <c r="P925" i="24"/>
  <c r="U917" i="24"/>
  <c r="V917" i="24"/>
  <c r="T917" i="24"/>
  <c r="P917" i="24"/>
  <c r="U909" i="24"/>
  <c r="V909" i="24"/>
  <c r="T909" i="24"/>
  <c r="P909" i="24"/>
  <c r="U901" i="24"/>
  <c r="V901" i="24"/>
  <c r="T901" i="24"/>
  <c r="P901" i="24"/>
  <c r="U893" i="24"/>
  <c r="V893" i="24"/>
  <c r="T893" i="24"/>
  <c r="P893" i="24"/>
  <c r="U885" i="24"/>
  <c r="V885" i="24"/>
  <c r="T885" i="24"/>
  <c r="P885" i="24"/>
  <c r="U877" i="24"/>
  <c r="V877" i="24"/>
  <c r="T877" i="24"/>
  <c r="P877" i="24"/>
  <c r="U869" i="24"/>
  <c r="V869" i="24"/>
  <c r="T869" i="24"/>
  <c r="P869" i="24"/>
  <c r="U861" i="24"/>
  <c r="V861" i="24"/>
  <c r="T861" i="24"/>
  <c r="P861" i="24"/>
  <c r="U853" i="24"/>
  <c r="V853" i="24"/>
  <c r="T853" i="24"/>
  <c r="P853" i="24"/>
  <c r="U845" i="24"/>
  <c r="V845" i="24"/>
  <c r="T845" i="24"/>
  <c r="P845" i="24"/>
  <c r="U837" i="24"/>
  <c r="V837" i="24"/>
  <c r="T837" i="24"/>
  <c r="P837" i="24"/>
  <c r="U829" i="24"/>
  <c r="V829" i="24"/>
  <c r="T829" i="24"/>
  <c r="P829" i="24"/>
  <c r="U821" i="24"/>
  <c r="V821" i="24"/>
  <c r="T821" i="24"/>
  <c r="P821" i="24"/>
  <c r="U813" i="24"/>
  <c r="V813" i="24"/>
  <c r="T813" i="24"/>
  <c r="P813" i="24"/>
  <c r="T805" i="24"/>
  <c r="U805" i="24"/>
  <c r="V805" i="24"/>
  <c r="P805" i="24"/>
  <c r="T797" i="24"/>
  <c r="U797" i="24"/>
  <c r="V797" i="24"/>
  <c r="P797" i="24"/>
  <c r="T789" i="24"/>
  <c r="U789" i="24"/>
  <c r="V789" i="24"/>
  <c r="P789" i="24"/>
  <c r="T781" i="24"/>
  <c r="U781" i="24"/>
  <c r="V781" i="24"/>
  <c r="P781" i="24"/>
  <c r="T773" i="24"/>
  <c r="U773" i="24"/>
  <c r="V773" i="24"/>
  <c r="P773" i="24"/>
  <c r="T765" i="24"/>
  <c r="U765" i="24"/>
  <c r="V765" i="24"/>
  <c r="P765" i="24"/>
  <c r="T757" i="24"/>
  <c r="U757" i="24"/>
  <c r="V757" i="24"/>
  <c r="P757" i="24"/>
  <c r="T749" i="24"/>
  <c r="U749" i="24"/>
  <c r="V749" i="24"/>
  <c r="P749" i="24"/>
  <c r="T741" i="24"/>
  <c r="U741" i="24"/>
  <c r="V741" i="24"/>
  <c r="P741" i="24"/>
  <c r="T733" i="24"/>
  <c r="U733" i="24"/>
  <c r="V733" i="24"/>
  <c r="P733" i="24"/>
  <c r="T725" i="24"/>
  <c r="U725" i="24"/>
  <c r="V725" i="24"/>
  <c r="P725" i="24"/>
  <c r="T717" i="24"/>
  <c r="U717" i="24"/>
  <c r="V717" i="24"/>
  <c r="P717" i="24"/>
  <c r="T709" i="24"/>
  <c r="U709" i="24"/>
  <c r="V709" i="24"/>
  <c r="P709" i="24"/>
  <c r="T701" i="24"/>
  <c r="U701" i="24"/>
  <c r="V701" i="24"/>
  <c r="P701" i="24"/>
  <c r="T693" i="24"/>
  <c r="U693" i="24"/>
  <c r="V693" i="24"/>
  <c r="P693" i="24"/>
  <c r="T685" i="24"/>
  <c r="U685" i="24"/>
  <c r="V685" i="24"/>
  <c r="P685" i="24"/>
  <c r="T677" i="24"/>
  <c r="U677" i="24"/>
  <c r="V677" i="24"/>
  <c r="P677" i="24"/>
  <c r="T669" i="24"/>
  <c r="U669" i="24"/>
  <c r="V669" i="24"/>
  <c r="P669" i="24"/>
  <c r="T661" i="24"/>
  <c r="U661" i="24"/>
  <c r="V661" i="24"/>
  <c r="P661" i="24"/>
  <c r="T653" i="24"/>
  <c r="U653" i="24"/>
  <c r="V653" i="24"/>
  <c r="P653" i="24"/>
  <c r="T645" i="24"/>
  <c r="U645" i="24"/>
  <c r="V645" i="24"/>
  <c r="P645" i="24"/>
  <c r="T637" i="24"/>
  <c r="U637" i="24"/>
  <c r="V637" i="24"/>
  <c r="P637" i="24"/>
  <c r="T629" i="24"/>
  <c r="U629" i="24"/>
  <c r="V629" i="24"/>
  <c r="P629" i="24"/>
  <c r="T621" i="24"/>
  <c r="U621" i="24"/>
  <c r="V621" i="24"/>
  <c r="P621" i="24"/>
  <c r="T613" i="24"/>
  <c r="U613" i="24"/>
  <c r="V613" i="24"/>
  <c r="P613" i="24"/>
  <c r="T605" i="24"/>
  <c r="U605" i="24"/>
  <c r="V605" i="24"/>
  <c r="P605" i="24"/>
  <c r="T597" i="24"/>
  <c r="U597" i="24"/>
  <c r="V597" i="24"/>
  <c r="P597" i="24"/>
  <c r="T589" i="24"/>
  <c r="U589" i="24"/>
  <c r="V589" i="24"/>
  <c r="P589" i="24"/>
  <c r="T581" i="24"/>
  <c r="U581" i="24"/>
  <c r="V581" i="24"/>
  <c r="P581" i="24"/>
  <c r="U573" i="24"/>
  <c r="V573" i="24"/>
  <c r="T573" i="24"/>
  <c r="P573" i="24"/>
  <c r="U565" i="24"/>
  <c r="V565" i="24"/>
  <c r="T565" i="24"/>
  <c r="P565" i="24"/>
  <c r="U557" i="24"/>
  <c r="V557" i="24"/>
  <c r="T557" i="24"/>
  <c r="P557" i="24"/>
  <c r="U549" i="24"/>
  <c r="V549" i="24"/>
  <c r="T549" i="24"/>
  <c r="P549" i="24"/>
  <c r="U541" i="24"/>
  <c r="V541" i="24"/>
  <c r="T541" i="24"/>
  <c r="P541" i="24"/>
  <c r="U533" i="24"/>
  <c r="V533" i="24"/>
  <c r="T533" i="24"/>
  <c r="P533" i="24"/>
  <c r="U525" i="24"/>
  <c r="V525" i="24"/>
  <c r="T525" i="24"/>
  <c r="P525" i="24"/>
  <c r="U517" i="24"/>
  <c r="V517" i="24"/>
  <c r="T517" i="24"/>
  <c r="P517" i="24"/>
  <c r="U509" i="24"/>
  <c r="V509" i="24"/>
  <c r="T509" i="24"/>
  <c r="P509" i="24"/>
  <c r="U501" i="24"/>
  <c r="V501" i="24"/>
  <c r="T501" i="24"/>
  <c r="P501" i="24"/>
  <c r="U493" i="24"/>
  <c r="V493" i="24"/>
  <c r="T493" i="24"/>
  <c r="P493" i="24"/>
  <c r="U485" i="24"/>
  <c r="V485" i="24"/>
  <c r="T485" i="24"/>
  <c r="P485" i="24"/>
  <c r="U477" i="24"/>
  <c r="V477" i="24"/>
  <c r="T477" i="24"/>
  <c r="P477" i="24"/>
  <c r="U469" i="24"/>
  <c r="V469" i="24"/>
  <c r="T469" i="24"/>
  <c r="P469" i="24"/>
  <c r="U461" i="24"/>
  <c r="V461" i="24"/>
  <c r="T461" i="24"/>
  <c r="P461" i="24"/>
  <c r="U453" i="24"/>
  <c r="V453" i="24"/>
  <c r="T453" i="24"/>
  <c r="P453" i="24"/>
  <c r="U445" i="24"/>
  <c r="V445" i="24"/>
  <c r="T445" i="24"/>
  <c r="P445" i="24"/>
  <c r="U437" i="24"/>
  <c r="V437" i="24"/>
  <c r="T437" i="24"/>
  <c r="P437" i="24"/>
  <c r="U429" i="24"/>
  <c r="V429" i="24"/>
  <c r="T429" i="24"/>
  <c r="P429" i="24"/>
  <c r="U421" i="24"/>
  <c r="V421" i="24"/>
  <c r="T421" i="24"/>
  <c r="P421" i="24"/>
  <c r="U413" i="24"/>
  <c r="V413" i="24"/>
  <c r="T413" i="24"/>
  <c r="P413" i="24"/>
  <c r="U405" i="24"/>
  <c r="V405" i="24"/>
  <c r="T405" i="24"/>
  <c r="P405" i="24"/>
  <c r="U397" i="24"/>
  <c r="V397" i="24"/>
  <c r="T397" i="24"/>
  <c r="P397" i="24"/>
  <c r="U389" i="24"/>
  <c r="V389" i="24"/>
  <c r="T389" i="24"/>
  <c r="P389" i="24"/>
  <c r="U381" i="24"/>
  <c r="V381" i="24"/>
  <c r="T381" i="24"/>
  <c r="P381" i="24"/>
  <c r="T373" i="24"/>
  <c r="U373" i="24"/>
  <c r="V373" i="24"/>
  <c r="P373" i="24"/>
  <c r="T365" i="24"/>
  <c r="U365" i="24"/>
  <c r="V365" i="24"/>
  <c r="P365" i="24"/>
  <c r="T357" i="24"/>
  <c r="U357" i="24"/>
  <c r="V357" i="24"/>
  <c r="P357" i="24"/>
  <c r="T349" i="24"/>
  <c r="U349" i="24"/>
  <c r="V349" i="24"/>
  <c r="P349" i="24"/>
  <c r="T341" i="24"/>
  <c r="U341" i="24"/>
  <c r="V341" i="24"/>
  <c r="P341" i="24"/>
  <c r="T333" i="24"/>
  <c r="U333" i="24"/>
  <c r="V333" i="24"/>
  <c r="P333" i="24"/>
  <c r="T325" i="24"/>
  <c r="U325" i="24"/>
  <c r="V325" i="24"/>
  <c r="P325" i="24"/>
  <c r="T317" i="24"/>
  <c r="U317" i="24"/>
  <c r="V317" i="24"/>
  <c r="P317" i="24"/>
  <c r="T309" i="24"/>
  <c r="U309" i="24"/>
  <c r="V309" i="24"/>
  <c r="P309" i="24"/>
  <c r="T301" i="24"/>
  <c r="U301" i="24"/>
  <c r="V301" i="24"/>
  <c r="P301" i="24"/>
  <c r="T293" i="24"/>
  <c r="U293" i="24"/>
  <c r="V293" i="24"/>
  <c r="P293" i="24"/>
  <c r="T285" i="24"/>
  <c r="U285" i="24"/>
  <c r="V285" i="24"/>
  <c r="P285" i="24"/>
  <c r="T277" i="24"/>
  <c r="U277" i="24"/>
  <c r="V277" i="24"/>
  <c r="P277" i="24"/>
  <c r="T269" i="24"/>
  <c r="U269" i="24"/>
  <c r="V269" i="24"/>
  <c r="P269" i="24"/>
  <c r="T261" i="24"/>
  <c r="U261" i="24"/>
  <c r="V261" i="24"/>
  <c r="P261" i="24"/>
  <c r="T253" i="24"/>
  <c r="U253" i="24"/>
  <c r="V253" i="24"/>
  <c r="P253" i="24"/>
  <c r="T245" i="24"/>
  <c r="U245" i="24"/>
  <c r="V245" i="24"/>
  <c r="P245" i="24"/>
  <c r="T237" i="24"/>
  <c r="U237" i="24"/>
  <c r="V237" i="24"/>
  <c r="P237" i="24"/>
  <c r="T229" i="24"/>
  <c r="U229" i="24"/>
  <c r="V229" i="24"/>
  <c r="P229" i="24"/>
  <c r="T221" i="24"/>
  <c r="U221" i="24"/>
  <c r="V221" i="24"/>
  <c r="P221" i="24"/>
  <c r="T213" i="24"/>
  <c r="U213" i="24"/>
  <c r="V213" i="24"/>
  <c r="P213" i="24"/>
  <c r="T205" i="24"/>
  <c r="U205" i="24"/>
  <c r="V205" i="24"/>
  <c r="P205" i="24"/>
  <c r="T197" i="24"/>
  <c r="U197" i="24"/>
  <c r="V197" i="24"/>
  <c r="P197" i="24"/>
  <c r="T189" i="24"/>
  <c r="U189" i="24"/>
  <c r="V189" i="24"/>
  <c r="P189" i="24"/>
  <c r="T181" i="24"/>
  <c r="U181" i="24"/>
  <c r="V181" i="24"/>
  <c r="P181" i="24"/>
  <c r="T173" i="24"/>
  <c r="U173" i="24"/>
  <c r="V173" i="24"/>
  <c r="P173" i="24"/>
  <c r="T165" i="24"/>
  <c r="U165" i="24"/>
  <c r="V165" i="24"/>
  <c r="P165" i="24"/>
  <c r="T157" i="24"/>
  <c r="U157" i="24"/>
  <c r="V157" i="24"/>
  <c r="P157" i="24"/>
  <c r="T149" i="24"/>
  <c r="U149" i="24"/>
  <c r="V149" i="24"/>
  <c r="P149" i="24"/>
  <c r="T141" i="24"/>
  <c r="U141" i="24"/>
  <c r="V141" i="24"/>
  <c r="P141" i="24"/>
  <c r="T133" i="24"/>
  <c r="U133" i="24"/>
  <c r="V133" i="24"/>
  <c r="P133" i="24"/>
  <c r="T125" i="24"/>
  <c r="U125" i="24"/>
  <c r="V125" i="24"/>
  <c r="P125" i="24"/>
  <c r="T117" i="24"/>
  <c r="U117" i="24"/>
  <c r="V117" i="24"/>
  <c r="P117" i="24"/>
  <c r="T109" i="24"/>
  <c r="U109" i="24"/>
  <c r="V109" i="24"/>
  <c r="P109" i="24"/>
  <c r="T101" i="24"/>
  <c r="U101" i="24"/>
  <c r="V101" i="24"/>
  <c r="P101" i="24"/>
  <c r="T93" i="24"/>
  <c r="U93" i="24"/>
  <c r="V93" i="24"/>
  <c r="P93" i="24"/>
  <c r="T85" i="24"/>
  <c r="U85" i="24"/>
  <c r="V85" i="24"/>
  <c r="P85" i="24"/>
  <c r="T77" i="24"/>
  <c r="U77" i="24"/>
  <c r="V77" i="24"/>
  <c r="P77" i="24"/>
  <c r="T69" i="24"/>
  <c r="U69" i="24"/>
  <c r="V69" i="24"/>
  <c r="P69" i="24"/>
  <c r="T61" i="24"/>
  <c r="U61" i="24"/>
  <c r="V61" i="24"/>
  <c r="P61" i="24"/>
  <c r="T53" i="24"/>
  <c r="U53" i="24"/>
  <c r="V53" i="24"/>
  <c r="P53" i="24"/>
  <c r="T45" i="24"/>
  <c r="U45" i="24"/>
  <c r="V45" i="24"/>
  <c r="P45" i="24"/>
  <c r="T37" i="24"/>
  <c r="U37" i="24"/>
  <c r="V37" i="24"/>
  <c r="P37" i="24"/>
  <c r="T29" i="24"/>
  <c r="U29" i="24"/>
  <c r="V29" i="24"/>
  <c r="P29" i="24"/>
  <c r="T21" i="24"/>
  <c r="U21" i="24"/>
  <c r="V21" i="24"/>
  <c r="P21" i="24"/>
  <c r="T13" i="24"/>
  <c r="U13" i="24"/>
  <c r="V13" i="24"/>
  <c r="P13" i="24"/>
  <c r="T987" i="24"/>
  <c r="U987" i="24"/>
  <c r="V987" i="24"/>
  <c r="P987" i="24"/>
  <c r="T963" i="24"/>
  <c r="U963" i="24"/>
  <c r="V963" i="24"/>
  <c r="P963" i="24"/>
  <c r="T947" i="24"/>
  <c r="U947" i="24"/>
  <c r="V947" i="24"/>
  <c r="P947" i="24"/>
  <c r="T923" i="24"/>
  <c r="U923" i="24"/>
  <c r="V923" i="24"/>
  <c r="P923" i="24"/>
  <c r="T899" i="24"/>
  <c r="U899" i="24"/>
  <c r="V899" i="24"/>
  <c r="P899" i="24"/>
  <c r="T883" i="24"/>
  <c r="U883" i="24"/>
  <c r="V883" i="24"/>
  <c r="P883" i="24"/>
  <c r="T851" i="24"/>
  <c r="U851" i="24"/>
  <c r="V851" i="24"/>
  <c r="P851" i="24"/>
  <c r="T827" i="24"/>
  <c r="U827" i="24"/>
  <c r="V827" i="24"/>
  <c r="P827" i="24"/>
  <c r="T803" i="24"/>
  <c r="U803" i="24"/>
  <c r="V803" i="24"/>
  <c r="P803" i="24"/>
  <c r="T779" i="24"/>
  <c r="U779" i="24"/>
  <c r="V779" i="24"/>
  <c r="P779" i="24"/>
  <c r="T763" i="24"/>
  <c r="U763" i="24"/>
  <c r="V763" i="24"/>
  <c r="P763" i="24"/>
  <c r="T739" i="24"/>
  <c r="U739" i="24"/>
  <c r="V739" i="24"/>
  <c r="P739" i="24"/>
  <c r="T715" i="24"/>
  <c r="U715" i="24"/>
  <c r="V715" i="24"/>
  <c r="P715" i="24"/>
  <c r="T691" i="24"/>
  <c r="U691" i="24"/>
  <c r="V691" i="24"/>
  <c r="P691" i="24"/>
  <c r="T675" i="24"/>
  <c r="U675" i="24"/>
  <c r="V675" i="24"/>
  <c r="P675" i="24"/>
  <c r="T651" i="24"/>
  <c r="U651" i="24"/>
  <c r="V651" i="24"/>
  <c r="P651" i="24"/>
  <c r="T627" i="24"/>
  <c r="U627" i="24"/>
  <c r="V627" i="24"/>
  <c r="P627" i="24"/>
  <c r="T595" i="24"/>
  <c r="U595" i="24"/>
  <c r="V595" i="24"/>
  <c r="P595" i="24"/>
  <c r="T571" i="24"/>
  <c r="U571" i="24"/>
  <c r="V571" i="24"/>
  <c r="P571" i="24"/>
  <c r="T547" i="24"/>
  <c r="U547" i="24"/>
  <c r="V547" i="24"/>
  <c r="P547" i="24"/>
  <c r="T523" i="24"/>
  <c r="U523" i="24"/>
  <c r="V523" i="24"/>
  <c r="P523" i="24"/>
  <c r="T499" i="24"/>
  <c r="U499" i="24"/>
  <c r="V499" i="24"/>
  <c r="P499" i="24"/>
  <c r="T475" i="24"/>
  <c r="U475" i="24"/>
  <c r="V475" i="24"/>
  <c r="P475" i="24"/>
  <c r="T459" i="24"/>
  <c r="U459" i="24"/>
  <c r="V459" i="24"/>
  <c r="P459" i="24"/>
  <c r="T435" i="24"/>
  <c r="U435" i="24"/>
  <c r="V435" i="24"/>
  <c r="P435" i="24"/>
  <c r="T411" i="24"/>
  <c r="U411" i="24"/>
  <c r="V411" i="24"/>
  <c r="P411" i="24"/>
  <c r="T387" i="24"/>
  <c r="U387" i="24"/>
  <c r="V387" i="24"/>
  <c r="P387" i="24"/>
  <c r="V371" i="24"/>
  <c r="U371" i="24"/>
  <c r="T371" i="24"/>
  <c r="P371" i="24"/>
  <c r="V347" i="24"/>
  <c r="U347" i="24"/>
  <c r="T347" i="24"/>
  <c r="P347" i="24"/>
  <c r="V323" i="24"/>
  <c r="U323" i="24"/>
  <c r="T323" i="24"/>
  <c r="P323" i="24"/>
  <c r="V299" i="24"/>
  <c r="U299" i="24"/>
  <c r="T299" i="24"/>
  <c r="P299" i="24"/>
  <c r="V283" i="24"/>
  <c r="U283" i="24"/>
  <c r="T283" i="24"/>
  <c r="P283" i="24"/>
  <c r="V259" i="24"/>
  <c r="U259" i="24"/>
  <c r="T259" i="24"/>
  <c r="P259" i="24"/>
  <c r="V243" i="24"/>
  <c r="U243" i="24"/>
  <c r="T243" i="24"/>
  <c r="P243" i="24"/>
  <c r="V219" i="24"/>
  <c r="U219" i="24"/>
  <c r="T219" i="24"/>
  <c r="P219" i="24"/>
  <c r="V203" i="24"/>
  <c r="U203" i="24"/>
  <c r="T203" i="24"/>
  <c r="P203" i="24"/>
  <c r="V179" i="24"/>
  <c r="U179" i="24"/>
  <c r="T179" i="24"/>
  <c r="P179" i="24"/>
  <c r="T163" i="24"/>
  <c r="U163" i="24"/>
  <c r="V163" i="24"/>
  <c r="P163" i="24"/>
  <c r="T147" i="24"/>
  <c r="U147" i="24"/>
  <c r="V147" i="24"/>
  <c r="P147" i="24"/>
  <c r="T115" i="24"/>
  <c r="U115" i="24"/>
  <c r="V115" i="24"/>
  <c r="P115" i="24"/>
  <c r="T99" i="24"/>
  <c r="U99" i="24"/>
  <c r="V99" i="24"/>
  <c r="P99" i="24"/>
  <c r="T83" i="24"/>
  <c r="U83" i="24"/>
  <c r="V83" i="24"/>
  <c r="P83" i="24"/>
  <c r="T59" i="24"/>
  <c r="U59" i="24"/>
  <c r="V59" i="24"/>
  <c r="P59" i="24"/>
  <c r="T51" i="24"/>
  <c r="U51" i="24"/>
  <c r="V51" i="24"/>
  <c r="P51" i="24"/>
  <c r="T43" i="24"/>
  <c r="U43" i="24"/>
  <c r="V43" i="24"/>
  <c r="P43" i="24"/>
  <c r="T19" i="24"/>
  <c r="U19" i="24"/>
  <c r="V19" i="24"/>
  <c r="P19" i="24"/>
  <c r="V986" i="24"/>
  <c r="T986" i="24"/>
  <c r="U986" i="24"/>
  <c r="P986" i="24"/>
  <c r="V962" i="24"/>
  <c r="T962" i="24"/>
  <c r="U962" i="24"/>
  <c r="P962" i="24"/>
  <c r="V938" i="24"/>
  <c r="T938" i="24"/>
  <c r="U938" i="24"/>
  <c r="P938" i="24"/>
  <c r="V914" i="24"/>
  <c r="T914" i="24"/>
  <c r="U914" i="24"/>
  <c r="P914" i="24"/>
  <c r="V898" i="24"/>
  <c r="T898" i="24"/>
  <c r="U898" i="24"/>
  <c r="P898" i="24"/>
  <c r="V882" i="24"/>
  <c r="T882" i="24"/>
  <c r="U882" i="24"/>
  <c r="P882" i="24"/>
  <c r="V858" i="24"/>
  <c r="T858" i="24"/>
  <c r="U858" i="24"/>
  <c r="P858" i="24"/>
  <c r="V826" i="24"/>
  <c r="T826" i="24"/>
  <c r="U826" i="24"/>
  <c r="P826" i="24"/>
  <c r="T802" i="24"/>
  <c r="U802" i="24"/>
  <c r="V802" i="24"/>
  <c r="P802" i="24"/>
  <c r="T778" i="24"/>
  <c r="U778" i="24"/>
  <c r="V778" i="24"/>
  <c r="P778" i="24"/>
  <c r="T754" i="24"/>
  <c r="U754" i="24"/>
  <c r="V754" i="24"/>
  <c r="P754" i="24"/>
  <c r="T730" i="24"/>
  <c r="U730" i="24"/>
  <c r="V730" i="24"/>
  <c r="P730" i="24"/>
  <c r="T706" i="24"/>
  <c r="U706" i="24"/>
  <c r="V706" i="24"/>
  <c r="P706" i="24"/>
  <c r="T682" i="24"/>
  <c r="U682" i="24"/>
  <c r="V682" i="24"/>
  <c r="P682" i="24"/>
  <c r="T658" i="24"/>
  <c r="U658" i="24"/>
  <c r="V658" i="24"/>
  <c r="P658" i="24"/>
  <c r="T634" i="24"/>
  <c r="U634" i="24"/>
  <c r="V634" i="24"/>
  <c r="P634" i="24"/>
  <c r="T618" i="24"/>
  <c r="U618" i="24"/>
  <c r="V618" i="24"/>
  <c r="P618" i="24"/>
  <c r="T594" i="24"/>
  <c r="U594" i="24"/>
  <c r="V594" i="24"/>
  <c r="P594" i="24"/>
  <c r="V570" i="24"/>
  <c r="T570" i="24"/>
  <c r="U570" i="24"/>
  <c r="P570" i="24"/>
  <c r="V546" i="24"/>
  <c r="T546" i="24"/>
  <c r="U546" i="24"/>
  <c r="P546" i="24"/>
  <c r="V530" i="24"/>
  <c r="T530" i="24"/>
  <c r="U530" i="24"/>
  <c r="P530" i="24"/>
  <c r="V506" i="24"/>
  <c r="T506" i="24"/>
  <c r="U506" i="24"/>
  <c r="P506" i="24"/>
  <c r="V482" i="24"/>
  <c r="T482" i="24"/>
  <c r="U482" i="24"/>
  <c r="P482" i="24"/>
  <c r="V458" i="24"/>
  <c r="T458" i="24"/>
  <c r="U458" i="24"/>
  <c r="P458" i="24"/>
  <c r="V434" i="24"/>
  <c r="T434" i="24"/>
  <c r="U434" i="24"/>
  <c r="P434" i="24"/>
  <c r="V410" i="24"/>
  <c r="T410" i="24"/>
  <c r="U410" i="24"/>
  <c r="P410" i="24"/>
  <c r="V386" i="24"/>
  <c r="T386" i="24"/>
  <c r="U386" i="24"/>
  <c r="P386" i="24"/>
  <c r="T362" i="24"/>
  <c r="U362" i="24"/>
  <c r="V362" i="24"/>
  <c r="P362" i="24"/>
  <c r="T338" i="24"/>
  <c r="U338" i="24"/>
  <c r="V338" i="24"/>
  <c r="P338" i="24"/>
  <c r="T314" i="24"/>
  <c r="U314" i="24"/>
  <c r="V314" i="24"/>
  <c r="P314" i="24"/>
  <c r="T290" i="24"/>
  <c r="U290" i="24"/>
  <c r="V290" i="24"/>
  <c r="P290" i="24"/>
  <c r="T266" i="24"/>
  <c r="U266" i="24"/>
  <c r="V266" i="24"/>
  <c r="P266" i="24"/>
  <c r="T242" i="24"/>
  <c r="U242" i="24"/>
  <c r="V242" i="24"/>
  <c r="P242" i="24"/>
  <c r="T218" i="24"/>
  <c r="U218" i="24"/>
  <c r="V218" i="24"/>
  <c r="P218" i="24"/>
  <c r="T194" i="24"/>
  <c r="U194" i="24"/>
  <c r="V194" i="24"/>
  <c r="P194" i="24"/>
  <c r="U170" i="24"/>
  <c r="V170" i="24"/>
  <c r="T170" i="24"/>
  <c r="P170" i="24"/>
  <c r="U146" i="24"/>
  <c r="V146" i="24"/>
  <c r="T146" i="24"/>
  <c r="P146" i="24"/>
  <c r="U130" i="24"/>
  <c r="V130" i="24"/>
  <c r="T130" i="24"/>
  <c r="P130" i="24"/>
  <c r="U106" i="24"/>
  <c r="V106" i="24"/>
  <c r="T106" i="24"/>
  <c r="P106" i="24"/>
  <c r="U82" i="24"/>
  <c r="V82" i="24"/>
  <c r="T82" i="24"/>
  <c r="P82" i="24"/>
  <c r="U26" i="24"/>
  <c r="V26" i="24"/>
  <c r="T26" i="24"/>
  <c r="P26" i="24"/>
  <c r="T993" i="24"/>
  <c r="U993" i="24"/>
  <c r="V993" i="24"/>
  <c r="P993" i="24"/>
  <c r="T969" i="24"/>
  <c r="U969" i="24"/>
  <c r="V969" i="24"/>
  <c r="P969" i="24"/>
  <c r="T945" i="24"/>
  <c r="U945" i="24"/>
  <c r="V945" i="24"/>
  <c r="P945" i="24"/>
  <c r="T913" i="24"/>
  <c r="U913" i="24"/>
  <c r="V913" i="24"/>
  <c r="P913" i="24"/>
  <c r="T889" i="24"/>
  <c r="U889" i="24"/>
  <c r="V889" i="24"/>
  <c r="P889" i="24"/>
  <c r="T865" i="24"/>
  <c r="U865" i="24"/>
  <c r="V865" i="24"/>
  <c r="P865" i="24"/>
  <c r="T841" i="24"/>
  <c r="U841" i="24"/>
  <c r="V841" i="24"/>
  <c r="P841" i="24"/>
  <c r="T825" i="24"/>
  <c r="U825" i="24"/>
  <c r="V825" i="24"/>
  <c r="P825" i="24"/>
  <c r="T809" i="24"/>
  <c r="U809" i="24"/>
  <c r="V809" i="24"/>
  <c r="P809" i="24"/>
  <c r="U785" i="24"/>
  <c r="V785" i="24"/>
  <c r="T785" i="24"/>
  <c r="P785" i="24"/>
  <c r="U761" i="24"/>
  <c r="V761" i="24"/>
  <c r="T761" i="24"/>
  <c r="P761" i="24"/>
  <c r="U737" i="24"/>
  <c r="V737" i="24"/>
  <c r="T737" i="24"/>
  <c r="P737" i="24"/>
  <c r="U721" i="24"/>
  <c r="V721" i="24"/>
  <c r="T721" i="24"/>
  <c r="P721" i="24"/>
  <c r="U697" i="24"/>
  <c r="V697" i="24"/>
  <c r="T697" i="24"/>
  <c r="P697" i="24"/>
  <c r="U673" i="24"/>
  <c r="V673" i="24"/>
  <c r="T673" i="24"/>
  <c r="P673" i="24"/>
  <c r="U649" i="24"/>
  <c r="V649" i="24"/>
  <c r="T649" i="24"/>
  <c r="P649" i="24"/>
  <c r="U625" i="24"/>
  <c r="V625" i="24"/>
  <c r="T625" i="24"/>
  <c r="P625" i="24"/>
  <c r="U601" i="24"/>
  <c r="V601" i="24"/>
  <c r="T601" i="24"/>
  <c r="P601" i="24"/>
  <c r="T577" i="24"/>
  <c r="U577" i="24"/>
  <c r="V577" i="24"/>
  <c r="P577" i="24"/>
  <c r="T553" i="24"/>
  <c r="U553" i="24"/>
  <c r="V553" i="24"/>
  <c r="P553" i="24"/>
  <c r="T529" i="24"/>
  <c r="U529" i="24"/>
  <c r="V529" i="24"/>
  <c r="P529" i="24"/>
  <c r="T505" i="24"/>
  <c r="U505" i="24"/>
  <c r="V505" i="24"/>
  <c r="P505" i="24"/>
  <c r="T489" i="24"/>
  <c r="U489" i="24"/>
  <c r="V489" i="24"/>
  <c r="P489" i="24"/>
  <c r="T465" i="24"/>
  <c r="U465" i="24"/>
  <c r="V465" i="24"/>
  <c r="P465" i="24"/>
  <c r="T441" i="24"/>
  <c r="U441" i="24"/>
  <c r="V441" i="24"/>
  <c r="P441" i="24"/>
  <c r="T425" i="24"/>
  <c r="U425" i="24"/>
  <c r="V425" i="24"/>
  <c r="P425" i="24"/>
  <c r="T401" i="24"/>
  <c r="U401" i="24"/>
  <c r="V401" i="24"/>
  <c r="P401" i="24"/>
  <c r="T377" i="24"/>
  <c r="U377" i="24"/>
  <c r="V377" i="24"/>
  <c r="P377" i="24"/>
  <c r="T353" i="24"/>
  <c r="U353" i="24"/>
  <c r="V353" i="24"/>
  <c r="P353" i="24"/>
  <c r="T329" i="24"/>
  <c r="U329" i="24"/>
  <c r="V329" i="24"/>
  <c r="P329" i="24"/>
  <c r="T297" i="24"/>
  <c r="U297" i="24"/>
  <c r="V297" i="24"/>
  <c r="P297" i="24"/>
  <c r="T273" i="24"/>
  <c r="U273" i="24"/>
  <c r="V273" i="24"/>
  <c r="P273" i="24"/>
  <c r="T249" i="24"/>
  <c r="U249" i="24"/>
  <c r="V249" i="24"/>
  <c r="P249" i="24"/>
  <c r="T233" i="24"/>
  <c r="U233" i="24"/>
  <c r="V233" i="24"/>
  <c r="P233" i="24"/>
  <c r="T209" i="24"/>
  <c r="U209" i="24"/>
  <c r="V209" i="24"/>
  <c r="P209" i="24"/>
  <c r="T185" i="24"/>
  <c r="U185" i="24"/>
  <c r="V185" i="24"/>
  <c r="P185" i="24"/>
  <c r="T169" i="24"/>
  <c r="V169" i="24"/>
  <c r="U169" i="24"/>
  <c r="P169" i="24"/>
  <c r="T145" i="24"/>
  <c r="V145" i="24"/>
  <c r="U145" i="24"/>
  <c r="P145" i="24"/>
  <c r="T121" i="24"/>
  <c r="V121" i="24"/>
  <c r="U121" i="24"/>
  <c r="P121" i="24"/>
  <c r="T97" i="24"/>
  <c r="V97" i="24"/>
  <c r="U97" i="24"/>
  <c r="P97" i="24"/>
  <c r="T73" i="24"/>
  <c r="V73" i="24"/>
  <c r="U73" i="24"/>
  <c r="P73" i="24"/>
  <c r="T49" i="24"/>
  <c r="V49" i="24"/>
  <c r="U49" i="24"/>
  <c r="P49" i="24"/>
  <c r="T33" i="24"/>
  <c r="V33" i="24"/>
  <c r="U33" i="24"/>
  <c r="P33" i="24"/>
  <c r="T1000" i="24"/>
  <c r="U1000" i="24"/>
  <c r="V1000" i="24"/>
  <c r="P1000" i="24"/>
  <c r="T976" i="24"/>
  <c r="U976" i="24"/>
  <c r="V976" i="24"/>
  <c r="P976" i="24"/>
  <c r="T952" i="24"/>
  <c r="U952" i="24"/>
  <c r="V952" i="24"/>
  <c r="P952" i="24"/>
  <c r="T928" i="24"/>
  <c r="U928" i="24"/>
  <c r="V928" i="24"/>
  <c r="P928" i="24"/>
  <c r="T904" i="24"/>
  <c r="U904" i="24"/>
  <c r="V904" i="24"/>
  <c r="P904" i="24"/>
  <c r="T880" i="24"/>
  <c r="U880" i="24"/>
  <c r="V880" i="24"/>
  <c r="P880" i="24"/>
  <c r="T856" i="24"/>
  <c r="U856" i="24"/>
  <c r="V856" i="24"/>
  <c r="P856" i="24"/>
  <c r="T832" i="24"/>
  <c r="U832" i="24"/>
  <c r="V832" i="24"/>
  <c r="P832" i="24"/>
  <c r="T808" i="24"/>
  <c r="U808" i="24"/>
  <c r="V808" i="24"/>
  <c r="P808" i="24"/>
  <c r="T784" i="24"/>
  <c r="U784" i="24"/>
  <c r="V784" i="24"/>
  <c r="P784" i="24"/>
  <c r="T760" i="24"/>
  <c r="U760" i="24"/>
  <c r="V760" i="24"/>
  <c r="P760" i="24"/>
  <c r="T736" i="24"/>
  <c r="U736" i="24"/>
  <c r="V736" i="24"/>
  <c r="P736" i="24"/>
  <c r="T712" i="24"/>
  <c r="U712" i="24"/>
  <c r="V712" i="24"/>
  <c r="P712" i="24"/>
  <c r="T696" i="24"/>
  <c r="U696" i="24"/>
  <c r="V696" i="24"/>
  <c r="P696" i="24"/>
  <c r="T672" i="24"/>
  <c r="U672" i="24"/>
  <c r="V672" i="24"/>
  <c r="P672" i="24"/>
  <c r="T648" i="24"/>
  <c r="U648" i="24"/>
  <c r="V648" i="24"/>
  <c r="P648" i="24"/>
  <c r="T624" i="24"/>
  <c r="U624" i="24"/>
  <c r="V624" i="24"/>
  <c r="P624" i="24"/>
  <c r="T600" i="24"/>
  <c r="U600" i="24"/>
  <c r="V600" i="24"/>
  <c r="P600" i="24"/>
  <c r="T576" i="24"/>
  <c r="U576" i="24"/>
  <c r="V576" i="24"/>
  <c r="P576" i="24"/>
  <c r="T552" i="24"/>
  <c r="U552" i="24"/>
  <c r="V552" i="24"/>
  <c r="P552" i="24"/>
  <c r="T528" i="24"/>
  <c r="U528" i="24"/>
  <c r="V528" i="24"/>
  <c r="P528" i="24"/>
  <c r="T504" i="24"/>
  <c r="U504" i="24"/>
  <c r="V504" i="24"/>
  <c r="P504" i="24"/>
  <c r="T480" i="24"/>
  <c r="U480" i="24"/>
  <c r="V480" i="24"/>
  <c r="P480" i="24"/>
  <c r="T456" i="24"/>
  <c r="U456" i="24"/>
  <c r="V456" i="24"/>
  <c r="P456" i="24"/>
  <c r="T432" i="24"/>
  <c r="U432" i="24"/>
  <c r="V432" i="24"/>
  <c r="P432" i="24"/>
  <c r="T408" i="24"/>
  <c r="U408" i="24"/>
  <c r="V408" i="24"/>
  <c r="P408" i="24"/>
  <c r="T384" i="24"/>
  <c r="U384" i="24"/>
  <c r="V384" i="24"/>
  <c r="P384" i="24"/>
  <c r="T360" i="24"/>
  <c r="V360" i="24"/>
  <c r="U360" i="24"/>
  <c r="P360" i="24"/>
  <c r="T336" i="24"/>
  <c r="V336" i="24"/>
  <c r="U336" i="24"/>
  <c r="P336" i="24"/>
  <c r="T312" i="24"/>
  <c r="V312" i="24"/>
  <c r="U312" i="24"/>
  <c r="P312" i="24"/>
  <c r="T288" i="24"/>
  <c r="V288" i="24"/>
  <c r="U288" i="24"/>
  <c r="P288" i="24"/>
  <c r="T264" i="24"/>
  <c r="V264" i="24"/>
  <c r="U264" i="24"/>
  <c r="P264" i="24"/>
  <c r="T248" i="24"/>
  <c r="V248" i="24"/>
  <c r="U248" i="24"/>
  <c r="P248" i="24"/>
  <c r="T224" i="24"/>
  <c r="V224" i="24"/>
  <c r="U224" i="24"/>
  <c r="P224" i="24"/>
  <c r="T200" i="24"/>
  <c r="V200" i="24"/>
  <c r="U200" i="24"/>
  <c r="P200" i="24"/>
  <c r="T176" i="24"/>
  <c r="V176" i="24"/>
  <c r="U176" i="24"/>
  <c r="P176" i="24"/>
  <c r="T152" i="24"/>
  <c r="U152" i="24"/>
  <c r="V152" i="24"/>
  <c r="P152" i="24"/>
  <c r="T128" i="24"/>
  <c r="U128" i="24"/>
  <c r="V128" i="24"/>
  <c r="P128" i="24"/>
  <c r="T104" i="24"/>
  <c r="U104" i="24"/>
  <c r="V104" i="24"/>
  <c r="P104" i="24"/>
  <c r="T80" i="24"/>
  <c r="U80" i="24"/>
  <c r="V80" i="24"/>
  <c r="P80" i="24"/>
  <c r="T56" i="24"/>
  <c r="U56" i="24"/>
  <c r="V56" i="24"/>
  <c r="P56" i="24"/>
  <c r="T48" i="24"/>
  <c r="U48" i="24"/>
  <c r="V48" i="24"/>
  <c r="P48" i="24"/>
  <c r="T40" i="24"/>
  <c r="U40" i="24"/>
  <c r="V40" i="24"/>
  <c r="P40" i="24"/>
  <c r="T16" i="24"/>
  <c r="U16" i="24"/>
  <c r="V16" i="24"/>
  <c r="P16" i="24"/>
  <c r="T1004" i="24"/>
  <c r="U1004" i="24"/>
  <c r="V1004" i="24"/>
  <c r="P1004" i="24"/>
  <c r="T996" i="24"/>
  <c r="U996" i="24"/>
  <c r="V996" i="24"/>
  <c r="P996" i="24"/>
  <c r="T988" i="24"/>
  <c r="U988" i="24"/>
  <c r="V988" i="24"/>
  <c r="P988" i="24"/>
  <c r="T980" i="24"/>
  <c r="U980" i="24"/>
  <c r="V980" i="24"/>
  <c r="P980" i="24"/>
  <c r="T972" i="24"/>
  <c r="U972" i="24"/>
  <c r="V972" i="24"/>
  <c r="P972" i="24"/>
  <c r="T964" i="24"/>
  <c r="U964" i="24"/>
  <c r="V964" i="24"/>
  <c r="P964" i="24"/>
  <c r="T956" i="24"/>
  <c r="U956" i="24"/>
  <c r="V956" i="24"/>
  <c r="P956" i="24"/>
  <c r="T948" i="24"/>
  <c r="U948" i="24"/>
  <c r="V948" i="24"/>
  <c r="P948" i="24"/>
  <c r="T940" i="24"/>
  <c r="U940" i="24"/>
  <c r="V940" i="24"/>
  <c r="P940" i="24"/>
  <c r="T932" i="24"/>
  <c r="U932" i="24"/>
  <c r="V932" i="24"/>
  <c r="P932" i="24"/>
  <c r="T924" i="24"/>
  <c r="U924" i="24"/>
  <c r="V924" i="24"/>
  <c r="P924" i="24"/>
  <c r="T916" i="24"/>
  <c r="U916" i="24"/>
  <c r="V916" i="24"/>
  <c r="P916" i="24"/>
  <c r="T908" i="24"/>
  <c r="U908" i="24"/>
  <c r="V908" i="24"/>
  <c r="P908" i="24"/>
  <c r="T900" i="24"/>
  <c r="U900" i="24"/>
  <c r="V900" i="24"/>
  <c r="P900" i="24"/>
  <c r="T892" i="24"/>
  <c r="U892" i="24"/>
  <c r="V892" i="24"/>
  <c r="P892" i="24"/>
  <c r="T884" i="24"/>
  <c r="U884" i="24"/>
  <c r="V884" i="24"/>
  <c r="P884" i="24"/>
  <c r="T876" i="24"/>
  <c r="U876" i="24"/>
  <c r="V876" i="24"/>
  <c r="P876" i="24"/>
  <c r="T868" i="24"/>
  <c r="U868" i="24"/>
  <c r="V868" i="24"/>
  <c r="P868" i="24"/>
  <c r="T860" i="24"/>
  <c r="U860" i="24"/>
  <c r="V860" i="24"/>
  <c r="P860" i="24"/>
  <c r="T852" i="24"/>
  <c r="U852" i="24"/>
  <c r="V852" i="24"/>
  <c r="P852" i="24"/>
  <c r="T844" i="24"/>
  <c r="U844" i="24"/>
  <c r="V844" i="24"/>
  <c r="P844" i="24"/>
  <c r="T836" i="24"/>
  <c r="U836" i="24"/>
  <c r="V836" i="24"/>
  <c r="P836" i="24"/>
  <c r="T828" i="24"/>
  <c r="U828" i="24"/>
  <c r="V828" i="24"/>
  <c r="P828" i="24"/>
  <c r="T820" i="24"/>
  <c r="U820" i="24"/>
  <c r="V820" i="24"/>
  <c r="P820" i="24"/>
  <c r="T812" i="24"/>
  <c r="U812" i="24"/>
  <c r="V812" i="24"/>
  <c r="P812" i="24"/>
  <c r="T804" i="24"/>
  <c r="U804" i="24"/>
  <c r="V804" i="24"/>
  <c r="P804" i="24"/>
  <c r="T796" i="24"/>
  <c r="U796" i="24"/>
  <c r="V796" i="24"/>
  <c r="P796" i="24"/>
  <c r="T788" i="24"/>
  <c r="U788" i="24"/>
  <c r="V788" i="24"/>
  <c r="P788" i="24"/>
  <c r="T780" i="24"/>
  <c r="U780" i="24"/>
  <c r="V780" i="24"/>
  <c r="P780" i="24"/>
  <c r="T772" i="24"/>
  <c r="U772" i="24"/>
  <c r="V772" i="24"/>
  <c r="P772" i="24"/>
  <c r="T764" i="24"/>
  <c r="U764" i="24"/>
  <c r="V764" i="24"/>
  <c r="P764" i="24"/>
  <c r="T756" i="24"/>
  <c r="U756" i="24"/>
  <c r="V756" i="24"/>
  <c r="P756" i="24"/>
  <c r="T748" i="24"/>
  <c r="U748" i="24"/>
  <c r="V748" i="24"/>
  <c r="P748" i="24"/>
  <c r="T740" i="24"/>
  <c r="U740" i="24"/>
  <c r="V740" i="24"/>
  <c r="P740" i="24"/>
  <c r="T732" i="24"/>
  <c r="U732" i="24"/>
  <c r="V732" i="24"/>
  <c r="P732" i="24"/>
  <c r="T724" i="24"/>
  <c r="U724" i="24"/>
  <c r="V724" i="24"/>
  <c r="P724" i="24"/>
  <c r="T716" i="24"/>
  <c r="U716" i="24"/>
  <c r="V716" i="24"/>
  <c r="P716" i="24"/>
  <c r="T708" i="24"/>
  <c r="U708" i="24"/>
  <c r="V708" i="24"/>
  <c r="P708" i="24"/>
  <c r="T700" i="24"/>
  <c r="U700" i="24"/>
  <c r="V700" i="24"/>
  <c r="P700" i="24"/>
  <c r="T692" i="24"/>
  <c r="U692" i="24"/>
  <c r="V692" i="24"/>
  <c r="P692" i="24"/>
  <c r="T684" i="24"/>
  <c r="U684" i="24"/>
  <c r="V684" i="24"/>
  <c r="P684" i="24"/>
  <c r="T676" i="24"/>
  <c r="U676" i="24"/>
  <c r="V676" i="24"/>
  <c r="P676" i="24"/>
  <c r="T668" i="24"/>
  <c r="U668" i="24"/>
  <c r="V668" i="24"/>
  <c r="P668" i="24"/>
  <c r="T660" i="24"/>
  <c r="U660" i="24"/>
  <c r="V660" i="24"/>
  <c r="P660" i="24"/>
  <c r="T652" i="24"/>
  <c r="U652" i="24"/>
  <c r="V652" i="24"/>
  <c r="P652" i="24"/>
  <c r="T644" i="24"/>
  <c r="U644" i="24"/>
  <c r="V644" i="24"/>
  <c r="P644" i="24"/>
  <c r="T636" i="24"/>
  <c r="U636" i="24"/>
  <c r="V636" i="24"/>
  <c r="P636" i="24"/>
  <c r="T628" i="24"/>
  <c r="U628" i="24"/>
  <c r="V628" i="24"/>
  <c r="P628" i="24"/>
  <c r="T620" i="24"/>
  <c r="U620" i="24"/>
  <c r="V620" i="24"/>
  <c r="P620" i="24"/>
  <c r="T612" i="24"/>
  <c r="U612" i="24"/>
  <c r="V612" i="24"/>
  <c r="P612" i="24"/>
  <c r="T604" i="24"/>
  <c r="U604" i="24"/>
  <c r="V604" i="24"/>
  <c r="P604" i="24"/>
  <c r="T596" i="24"/>
  <c r="U596" i="24"/>
  <c r="V596" i="24"/>
  <c r="P596" i="24"/>
  <c r="T588" i="24"/>
  <c r="U588" i="24"/>
  <c r="V588" i="24"/>
  <c r="P588" i="24"/>
  <c r="T580" i="24"/>
  <c r="U580" i="24"/>
  <c r="V580" i="24"/>
  <c r="P580" i="24"/>
  <c r="T572" i="24"/>
  <c r="U572" i="24"/>
  <c r="V572" i="24"/>
  <c r="P572" i="24"/>
  <c r="T564" i="24"/>
  <c r="U564" i="24"/>
  <c r="V564" i="24"/>
  <c r="P564" i="24"/>
  <c r="T556" i="24"/>
  <c r="U556" i="24"/>
  <c r="V556" i="24"/>
  <c r="P556" i="24"/>
  <c r="T548" i="24"/>
  <c r="U548" i="24"/>
  <c r="V548" i="24"/>
  <c r="P548" i="24"/>
  <c r="T540" i="24"/>
  <c r="U540" i="24"/>
  <c r="V540" i="24"/>
  <c r="P540" i="24"/>
  <c r="T532" i="24"/>
  <c r="U532" i="24"/>
  <c r="V532" i="24"/>
  <c r="P532" i="24"/>
  <c r="T524" i="24"/>
  <c r="U524" i="24"/>
  <c r="V524" i="24"/>
  <c r="P524" i="24"/>
  <c r="T516" i="24"/>
  <c r="U516" i="24"/>
  <c r="V516" i="24"/>
  <c r="P516" i="24"/>
  <c r="T508" i="24"/>
  <c r="U508" i="24"/>
  <c r="V508" i="24"/>
  <c r="P508" i="24"/>
  <c r="T500" i="24"/>
  <c r="U500" i="24"/>
  <c r="V500" i="24"/>
  <c r="P500" i="24"/>
  <c r="T492" i="24"/>
  <c r="U492" i="24"/>
  <c r="V492" i="24"/>
  <c r="P492" i="24"/>
  <c r="T484" i="24"/>
  <c r="U484" i="24"/>
  <c r="V484" i="24"/>
  <c r="P484" i="24"/>
  <c r="T476" i="24"/>
  <c r="U476" i="24"/>
  <c r="V476" i="24"/>
  <c r="P476" i="24"/>
  <c r="T468" i="24"/>
  <c r="U468" i="24"/>
  <c r="V468" i="24"/>
  <c r="P468" i="24"/>
  <c r="T460" i="24"/>
  <c r="U460" i="24"/>
  <c r="V460" i="24"/>
  <c r="P460" i="24"/>
  <c r="T452" i="24"/>
  <c r="U452" i="24"/>
  <c r="V452" i="24"/>
  <c r="P452" i="24"/>
  <c r="T444" i="24"/>
  <c r="U444" i="24"/>
  <c r="V444" i="24"/>
  <c r="P444" i="24"/>
  <c r="T436" i="24"/>
  <c r="U436" i="24"/>
  <c r="V436" i="24"/>
  <c r="P436" i="24"/>
  <c r="T428" i="24"/>
  <c r="U428" i="24"/>
  <c r="V428" i="24"/>
  <c r="P428" i="24"/>
  <c r="T420" i="24"/>
  <c r="U420" i="24"/>
  <c r="V420" i="24"/>
  <c r="P420" i="24"/>
  <c r="T412" i="24"/>
  <c r="U412" i="24"/>
  <c r="V412" i="24"/>
  <c r="P412" i="24"/>
  <c r="T404" i="24"/>
  <c r="U404" i="24"/>
  <c r="V404" i="24"/>
  <c r="P404" i="24"/>
  <c r="T396" i="24"/>
  <c r="U396" i="24"/>
  <c r="V396" i="24"/>
  <c r="P396" i="24"/>
  <c r="T388" i="24"/>
  <c r="U388" i="24"/>
  <c r="V388" i="24"/>
  <c r="P388" i="24"/>
  <c r="T380" i="24"/>
  <c r="U380" i="24"/>
  <c r="V380" i="24"/>
  <c r="P380" i="24"/>
  <c r="T372" i="24"/>
  <c r="U372" i="24"/>
  <c r="V372" i="24"/>
  <c r="P372" i="24"/>
  <c r="T364" i="24"/>
  <c r="U364" i="24"/>
  <c r="V364" i="24"/>
  <c r="P364" i="24"/>
  <c r="T356" i="24"/>
  <c r="U356" i="24"/>
  <c r="V356" i="24"/>
  <c r="P356" i="24"/>
  <c r="T348" i="24"/>
  <c r="U348" i="24"/>
  <c r="V348" i="24"/>
  <c r="P348" i="24"/>
  <c r="T340" i="24"/>
  <c r="U340" i="24"/>
  <c r="V340" i="24"/>
  <c r="P340" i="24"/>
  <c r="T332" i="24"/>
  <c r="U332" i="24"/>
  <c r="V332" i="24"/>
  <c r="P332" i="24"/>
  <c r="T324" i="24"/>
  <c r="U324" i="24"/>
  <c r="V324" i="24"/>
  <c r="P324" i="24"/>
  <c r="T316" i="24"/>
  <c r="U316" i="24"/>
  <c r="V316" i="24"/>
  <c r="P316" i="24"/>
  <c r="T308" i="24"/>
  <c r="U308" i="24"/>
  <c r="V308" i="24"/>
  <c r="P308" i="24"/>
  <c r="T300" i="24"/>
  <c r="U300" i="24"/>
  <c r="V300" i="24"/>
  <c r="P300" i="24"/>
  <c r="T292" i="24"/>
  <c r="U292" i="24"/>
  <c r="V292" i="24"/>
  <c r="P292" i="24"/>
  <c r="T284" i="24"/>
  <c r="U284" i="24"/>
  <c r="V284" i="24"/>
  <c r="P284" i="24"/>
  <c r="T276" i="24"/>
  <c r="U276" i="24"/>
  <c r="V276" i="24"/>
  <c r="P276" i="24"/>
  <c r="T268" i="24"/>
  <c r="U268" i="24"/>
  <c r="V268" i="24"/>
  <c r="P268" i="24"/>
  <c r="T260" i="24"/>
  <c r="U260" i="24"/>
  <c r="V260" i="24"/>
  <c r="P260" i="24"/>
  <c r="T252" i="24"/>
  <c r="U252" i="24"/>
  <c r="V252" i="24"/>
  <c r="P252" i="24"/>
  <c r="T244" i="24"/>
  <c r="U244" i="24"/>
  <c r="V244" i="24"/>
  <c r="P244" i="24"/>
  <c r="T236" i="24"/>
  <c r="U236" i="24"/>
  <c r="V236" i="24"/>
  <c r="P236" i="24"/>
  <c r="T228" i="24"/>
  <c r="U228" i="24"/>
  <c r="V228" i="24"/>
  <c r="P228" i="24"/>
  <c r="T220" i="24"/>
  <c r="U220" i="24"/>
  <c r="V220" i="24"/>
  <c r="P220" i="24"/>
  <c r="T212" i="24"/>
  <c r="U212" i="24"/>
  <c r="V212" i="24"/>
  <c r="P212" i="24"/>
  <c r="T204" i="24"/>
  <c r="U204" i="24"/>
  <c r="V204" i="24"/>
  <c r="P204" i="24"/>
  <c r="T196" i="24"/>
  <c r="U196" i="24"/>
  <c r="V196" i="24"/>
  <c r="P196" i="24"/>
  <c r="T188" i="24"/>
  <c r="U188" i="24"/>
  <c r="V188" i="24"/>
  <c r="P188" i="24"/>
  <c r="T180" i="24"/>
  <c r="U180" i="24"/>
  <c r="V180" i="24"/>
  <c r="P180" i="24"/>
  <c r="U172" i="24"/>
  <c r="V172" i="24"/>
  <c r="T172" i="24"/>
  <c r="P172" i="24"/>
  <c r="U164" i="24"/>
  <c r="V164" i="24"/>
  <c r="T164" i="24"/>
  <c r="P164" i="24"/>
  <c r="U156" i="24"/>
  <c r="V156" i="24"/>
  <c r="T156" i="24"/>
  <c r="P156" i="24"/>
  <c r="U148" i="24"/>
  <c r="V148" i="24"/>
  <c r="T148" i="24"/>
  <c r="P148" i="24"/>
  <c r="U140" i="24"/>
  <c r="V140" i="24"/>
  <c r="T140" i="24"/>
  <c r="P140" i="24"/>
  <c r="U132" i="24"/>
  <c r="V132" i="24"/>
  <c r="T132" i="24"/>
  <c r="P132" i="24"/>
  <c r="U124" i="24"/>
  <c r="V124" i="24"/>
  <c r="T124" i="24"/>
  <c r="P124" i="24"/>
  <c r="U116" i="24"/>
  <c r="V116" i="24"/>
  <c r="T116" i="24"/>
  <c r="P116" i="24"/>
  <c r="U108" i="24"/>
  <c r="V108" i="24"/>
  <c r="T108" i="24"/>
  <c r="P108" i="24"/>
  <c r="U100" i="24"/>
  <c r="V100" i="24"/>
  <c r="T100" i="24"/>
  <c r="P100" i="24"/>
  <c r="U92" i="24"/>
  <c r="V92" i="24"/>
  <c r="T92" i="24"/>
  <c r="P92" i="24"/>
  <c r="U84" i="24"/>
  <c r="V84" i="24"/>
  <c r="T84" i="24"/>
  <c r="P84" i="24"/>
  <c r="U76" i="24"/>
  <c r="V76" i="24"/>
  <c r="T76" i="24"/>
  <c r="P76" i="24"/>
  <c r="U68" i="24"/>
  <c r="V68" i="24"/>
  <c r="T68" i="24"/>
  <c r="P68" i="24"/>
  <c r="U60" i="24"/>
  <c r="V60" i="24"/>
  <c r="T60" i="24"/>
  <c r="P60" i="24"/>
  <c r="U52" i="24"/>
  <c r="V52" i="24"/>
  <c r="T52" i="24"/>
  <c r="P52" i="24"/>
  <c r="U44" i="24"/>
  <c r="V44" i="24"/>
  <c r="T44" i="24"/>
  <c r="P44" i="24"/>
  <c r="U36" i="24"/>
  <c r="V36" i="24"/>
  <c r="T36" i="24"/>
  <c r="P36" i="24"/>
  <c r="U28" i="24"/>
  <c r="V28" i="24"/>
  <c r="T28" i="24"/>
  <c r="P28" i="24"/>
  <c r="U20" i="24"/>
  <c r="V20" i="24"/>
  <c r="T20" i="24"/>
  <c r="P20" i="24"/>
  <c r="U12" i="24"/>
  <c r="V12" i="24"/>
  <c r="T12" i="24"/>
  <c r="P12" i="24"/>
  <c r="R21" i="33"/>
  <c r="U21" i="33" s="1"/>
  <c r="S21" i="33"/>
  <c r="V21" i="33" s="1"/>
  <c r="T21" i="33"/>
  <c r="W21" i="33" s="1"/>
  <c r="P22" i="33"/>
  <c r="S987" i="24"/>
  <c r="R987" i="24"/>
  <c r="Q987" i="24"/>
  <c r="Q931" i="24"/>
  <c r="R931" i="24"/>
  <c r="S931" i="24"/>
  <c r="S883" i="24"/>
  <c r="Q883" i="24"/>
  <c r="R883" i="24"/>
  <c r="S827" i="24"/>
  <c r="Q827" i="24"/>
  <c r="R827" i="24"/>
  <c r="R779" i="24"/>
  <c r="S779" i="24"/>
  <c r="Q779" i="24"/>
  <c r="R723" i="24"/>
  <c r="S723" i="24"/>
  <c r="Q723" i="24"/>
  <c r="R667" i="24"/>
  <c r="S667" i="24"/>
  <c r="Q667" i="24"/>
  <c r="R611" i="24"/>
  <c r="S611" i="24"/>
  <c r="Q611" i="24"/>
  <c r="Q555" i="24"/>
  <c r="R555" i="24"/>
  <c r="S555" i="24"/>
  <c r="Q507" i="24"/>
  <c r="R507" i="24"/>
  <c r="S507" i="24"/>
  <c r="Q451" i="24"/>
  <c r="R451" i="24"/>
  <c r="S451" i="24"/>
  <c r="Q395" i="24"/>
  <c r="R395" i="24"/>
  <c r="S395" i="24"/>
  <c r="Q347" i="24"/>
  <c r="R347" i="24"/>
  <c r="S347" i="24"/>
  <c r="R291" i="24"/>
  <c r="S291" i="24"/>
  <c r="Q291" i="24"/>
  <c r="R235" i="24"/>
  <c r="S235" i="24"/>
  <c r="Q235" i="24"/>
  <c r="Q171" i="24"/>
  <c r="R171" i="24"/>
  <c r="S171" i="24"/>
  <c r="Q19" i="24"/>
  <c r="R19" i="24"/>
  <c r="S19" i="24"/>
  <c r="Q1002" i="24"/>
  <c r="R1002" i="24"/>
  <c r="S1002" i="24"/>
  <c r="Q994" i="24"/>
  <c r="R994" i="24"/>
  <c r="S994" i="24"/>
  <c r="Q986" i="24"/>
  <c r="R986" i="24"/>
  <c r="S986" i="24"/>
  <c r="Q978" i="24"/>
  <c r="R978" i="24"/>
  <c r="S978" i="24"/>
  <c r="Q970" i="24"/>
  <c r="R970" i="24"/>
  <c r="S970" i="24"/>
  <c r="Q962" i="24"/>
  <c r="R962" i="24"/>
  <c r="S962" i="24"/>
  <c r="Q954" i="24"/>
  <c r="R954" i="24"/>
  <c r="S954" i="24"/>
  <c r="Q946" i="24"/>
  <c r="R946" i="24"/>
  <c r="S946" i="24"/>
  <c r="Q938" i="24"/>
  <c r="R938" i="24"/>
  <c r="S938" i="24"/>
  <c r="S930" i="24"/>
  <c r="R930" i="24"/>
  <c r="Q930" i="24"/>
  <c r="S922" i="24"/>
  <c r="Q922" i="24"/>
  <c r="R922" i="24"/>
  <c r="S914" i="24"/>
  <c r="R914" i="24"/>
  <c r="Q914" i="24"/>
  <c r="S906" i="24"/>
  <c r="Q906" i="24"/>
  <c r="R906" i="24"/>
  <c r="S898" i="24"/>
  <c r="R898" i="24"/>
  <c r="Q898" i="24"/>
  <c r="S890" i="24"/>
  <c r="Q890" i="24"/>
  <c r="R890" i="24"/>
  <c r="S882" i="24"/>
  <c r="R882" i="24"/>
  <c r="Q882" i="24"/>
  <c r="S874" i="24"/>
  <c r="Q874" i="24"/>
  <c r="R874" i="24"/>
  <c r="S866" i="24"/>
  <c r="R866" i="24"/>
  <c r="Q866" i="24"/>
  <c r="S858" i="24"/>
  <c r="Q858" i="24"/>
  <c r="R858" i="24"/>
  <c r="S850" i="24"/>
  <c r="R850" i="24"/>
  <c r="Q850" i="24"/>
  <c r="S842" i="24"/>
  <c r="Q842" i="24"/>
  <c r="R842" i="24"/>
  <c r="S834" i="24"/>
  <c r="R834" i="24"/>
  <c r="Q834" i="24"/>
  <c r="S826" i="24"/>
  <c r="Q826" i="24"/>
  <c r="R826" i="24"/>
  <c r="S818" i="24"/>
  <c r="R818" i="24"/>
  <c r="Q818" i="24"/>
  <c r="S810" i="24"/>
  <c r="Q810" i="24"/>
  <c r="R810" i="24"/>
  <c r="S802" i="24"/>
  <c r="R802" i="24"/>
  <c r="Q802" i="24"/>
  <c r="Q794" i="24"/>
  <c r="S794" i="24"/>
  <c r="R794" i="24"/>
  <c r="Q786" i="24"/>
  <c r="S786" i="24"/>
  <c r="R786" i="24"/>
  <c r="Q778" i="24"/>
  <c r="S778" i="24"/>
  <c r="R778" i="24"/>
  <c r="Q770" i="24"/>
  <c r="R770" i="24"/>
  <c r="S770" i="24"/>
  <c r="Q762" i="24"/>
  <c r="R762" i="24"/>
  <c r="S762" i="24"/>
  <c r="Q754" i="24"/>
  <c r="R754" i="24"/>
  <c r="S754" i="24"/>
  <c r="Q746" i="24"/>
  <c r="R746" i="24"/>
  <c r="S746" i="24"/>
  <c r="Q738" i="24"/>
  <c r="R738" i="24"/>
  <c r="S738" i="24"/>
  <c r="Q730" i="24"/>
  <c r="R730" i="24"/>
  <c r="S730" i="24"/>
  <c r="Q722" i="24"/>
  <c r="R722" i="24"/>
  <c r="S722" i="24"/>
  <c r="Q714" i="24"/>
  <c r="R714" i="24"/>
  <c r="S714" i="24"/>
  <c r="Q706" i="24"/>
  <c r="R706" i="24"/>
  <c r="S706" i="24"/>
  <c r="Q698" i="24"/>
  <c r="R698" i="24"/>
  <c r="S698" i="24"/>
  <c r="Q690" i="24"/>
  <c r="R690" i="24"/>
  <c r="S690" i="24"/>
  <c r="Q682" i="24"/>
  <c r="R682" i="24"/>
  <c r="S682" i="24"/>
  <c r="Q674" i="24"/>
  <c r="R674" i="24"/>
  <c r="S674" i="24"/>
  <c r="Q666" i="24"/>
  <c r="R666" i="24"/>
  <c r="S666" i="24"/>
  <c r="Q658" i="24"/>
  <c r="R658" i="24"/>
  <c r="S658" i="24"/>
  <c r="Q650" i="24"/>
  <c r="R650" i="24"/>
  <c r="S650" i="24"/>
  <c r="Q642" i="24"/>
  <c r="R642" i="24"/>
  <c r="S642" i="24"/>
  <c r="Q634" i="24"/>
  <c r="R634" i="24"/>
  <c r="S634" i="24"/>
  <c r="Q626" i="24"/>
  <c r="R626" i="24"/>
  <c r="S626" i="24"/>
  <c r="Q618" i="24"/>
  <c r="R618" i="24"/>
  <c r="S618" i="24"/>
  <c r="Q610" i="24"/>
  <c r="R610" i="24"/>
  <c r="S610" i="24"/>
  <c r="Q602" i="24"/>
  <c r="R602" i="24"/>
  <c r="S602" i="24"/>
  <c r="Q594" i="24"/>
  <c r="R594" i="24"/>
  <c r="S594" i="24"/>
  <c r="Q586" i="24"/>
  <c r="R586" i="24"/>
  <c r="S586" i="24"/>
  <c r="S578" i="24"/>
  <c r="Q578" i="24"/>
  <c r="R578" i="24"/>
  <c r="S570" i="24"/>
  <c r="Q570" i="24"/>
  <c r="R570" i="24"/>
  <c r="S562" i="24"/>
  <c r="Q562" i="24"/>
  <c r="R562" i="24"/>
  <c r="S554" i="24"/>
  <c r="Q554" i="24"/>
  <c r="R554" i="24"/>
  <c r="S546" i="24"/>
  <c r="Q546" i="24"/>
  <c r="R546" i="24"/>
  <c r="S538" i="24"/>
  <c r="Q538" i="24"/>
  <c r="R538" i="24"/>
  <c r="S530" i="24"/>
  <c r="Q530" i="24"/>
  <c r="R530" i="24"/>
  <c r="S522" i="24"/>
  <c r="Q522" i="24"/>
  <c r="R522" i="24"/>
  <c r="S514" i="24"/>
  <c r="Q514" i="24"/>
  <c r="R514" i="24"/>
  <c r="S506" i="24"/>
  <c r="Q506" i="24"/>
  <c r="R506" i="24"/>
  <c r="S498" i="24"/>
  <c r="Q498" i="24"/>
  <c r="R498" i="24"/>
  <c r="S490" i="24"/>
  <c r="Q490" i="24"/>
  <c r="R490" i="24"/>
  <c r="S482" i="24"/>
  <c r="Q482" i="24"/>
  <c r="R482" i="24"/>
  <c r="S474" i="24"/>
  <c r="Q474" i="24"/>
  <c r="R474" i="24"/>
  <c r="S466" i="24"/>
  <c r="Q466" i="24"/>
  <c r="R466" i="24"/>
  <c r="S458" i="24"/>
  <c r="Q458" i="24"/>
  <c r="R458" i="24"/>
  <c r="S450" i="24"/>
  <c r="Q450" i="24"/>
  <c r="R450" i="24"/>
  <c r="R442" i="24"/>
  <c r="S442" i="24"/>
  <c r="Q442" i="24"/>
  <c r="R434" i="24"/>
  <c r="S434" i="24"/>
  <c r="Q434" i="24"/>
  <c r="R426" i="24"/>
  <c r="S426" i="24"/>
  <c r="Q426" i="24"/>
  <c r="R418" i="24"/>
  <c r="S418" i="24"/>
  <c r="Q418" i="24"/>
  <c r="R410" i="24"/>
  <c r="S410" i="24"/>
  <c r="Q410" i="24"/>
  <c r="R402" i="24"/>
  <c r="S402" i="24"/>
  <c r="Q402" i="24"/>
  <c r="R394" i="24"/>
  <c r="S394" i="24"/>
  <c r="Q394" i="24"/>
  <c r="R386" i="24"/>
  <c r="S386" i="24"/>
  <c r="Q386" i="24"/>
  <c r="R378" i="24"/>
  <c r="S378" i="24"/>
  <c r="Q378" i="24"/>
  <c r="R370" i="24"/>
  <c r="S370" i="24"/>
  <c r="Q370" i="24"/>
  <c r="R362" i="24"/>
  <c r="S362" i="24"/>
  <c r="Q362" i="24"/>
  <c r="R354" i="24"/>
  <c r="S354" i="24"/>
  <c r="Q354" i="24"/>
  <c r="R346" i="24"/>
  <c r="S346" i="24"/>
  <c r="Q346" i="24"/>
  <c r="R338" i="24"/>
  <c r="S338" i="24"/>
  <c r="Q338" i="24"/>
  <c r="R330" i="24"/>
  <c r="Q330" i="24"/>
  <c r="S330" i="24"/>
  <c r="R322" i="24"/>
  <c r="Q322" i="24"/>
  <c r="S322" i="24"/>
  <c r="R314" i="24"/>
  <c r="Q314" i="24"/>
  <c r="S314" i="24"/>
  <c r="R306" i="24"/>
  <c r="Q306" i="24"/>
  <c r="S306" i="24"/>
  <c r="R298" i="24"/>
  <c r="Q298" i="24"/>
  <c r="S298" i="24"/>
  <c r="R290" i="24"/>
  <c r="S290" i="24"/>
  <c r="Q290" i="24"/>
  <c r="R282" i="24"/>
  <c r="Q282" i="24"/>
  <c r="S282" i="24"/>
  <c r="R274" i="24"/>
  <c r="S274" i="24"/>
  <c r="Q274" i="24"/>
  <c r="R266" i="24"/>
  <c r="Q266" i="24"/>
  <c r="S266" i="24"/>
  <c r="R258" i="24"/>
  <c r="S258" i="24"/>
  <c r="Q258" i="24"/>
  <c r="R250" i="24"/>
  <c r="Q250" i="24"/>
  <c r="S250" i="24"/>
  <c r="R242" i="24"/>
  <c r="S242" i="24"/>
  <c r="Q242" i="24"/>
  <c r="R234" i="24"/>
  <c r="Q234" i="24"/>
  <c r="S234" i="24"/>
  <c r="R226" i="24"/>
  <c r="S226" i="24"/>
  <c r="Q226" i="24"/>
  <c r="R218" i="24"/>
  <c r="Q218" i="24"/>
  <c r="S218" i="24"/>
  <c r="R210" i="24"/>
  <c r="S210" i="24"/>
  <c r="Q210" i="24"/>
  <c r="R202" i="24"/>
  <c r="Q202" i="24"/>
  <c r="S202" i="24"/>
  <c r="R194" i="24"/>
  <c r="S194" i="24"/>
  <c r="Q194" i="24"/>
  <c r="R186" i="24"/>
  <c r="Q186" i="24"/>
  <c r="S186" i="24"/>
  <c r="R178" i="24"/>
  <c r="Q178" i="24"/>
  <c r="S178" i="24"/>
  <c r="Q170" i="24"/>
  <c r="R170" i="24"/>
  <c r="S170" i="24"/>
  <c r="Q162" i="24"/>
  <c r="R162" i="24"/>
  <c r="S162" i="24"/>
  <c r="Q154" i="24"/>
  <c r="R154" i="24"/>
  <c r="S154" i="24"/>
  <c r="Q146" i="24"/>
  <c r="R146" i="24"/>
  <c r="S146" i="24"/>
  <c r="Q138" i="24"/>
  <c r="R138" i="24"/>
  <c r="S138" i="24"/>
  <c r="Q130" i="24"/>
  <c r="R130" i="24"/>
  <c r="S130" i="24"/>
  <c r="Q122" i="24"/>
  <c r="R122" i="24"/>
  <c r="S122" i="24"/>
  <c r="Q114" i="24"/>
  <c r="R114" i="24"/>
  <c r="S114" i="24"/>
  <c r="Q106" i="24"/>
  <c r="R106" i="24"/>
  <c r="S106" i="24"/>
  <c r="Q98" i="24"/>
  <c r="R98" i="24"/>
  <c r="S98" i="24"/>
  <c r="Q90" i="24"/>
  <c r="R90" i="24"/>
  <c r="S90" i="24"/>
  <c r="Q82" i="24"/>
  <c r="R82" i="24"/>
  <c r="S82" i="24"/>
  <c r="Q74" i="24"/>
  <c r="R74" i="24"/>
  <c r="S74" i="24"/>
  <c r="Q66" i="24"/>
  <c r="R66" i="24"/>
  <c r="S66" i="24"/>
  <c r="Q58" i="24"/>
  <c r="R58" i="24"/>
  <c r="S58" i="24"/>
  <c r="Q50" i="24"/>
  <c r="R50" i="24"/>
  <c r="S50" i="24"/>
  <c r="Q42" i="24"/>
  <c r="R42" i="24"/>
  <c r="S42" i="24"/>
  <c r="Q34" i="24"/>
  <c r="R34" i="24"/>
  <c r="S34" i="24"/>
  <c r="Q26" i="24"/>
  <c r="R26" i="24"/>
  <c r="S26" i="24"/>
  <c r="Q18" i="24"/>
  <c r="R18" i="24"/>
  <c r="S18" i="24"/>
  <c r="S995" i="24"/>
  <c r="R995" i="24"/>
  <c r="Q995" i="24"/>
  <c r="S939" i="24"/>
  <c r="R939" i="24"/>
  <c r="Q939" i="24"/>
  <c r="S875" i="24"/>
  <c r="Q875" i="24"/>
  <c r="R875" i="24"/>
  <c r="S811" i="24"/>
  <c r="Q811" i="24"/>
  <c r="R811" i="24"/>
  <c r="R739" i="24"/>
  <c r="S739" i="24"/>
  <c r="Q739" i="24"/>
  <c r="R675" i="24"/>
  <c r="S675" i="24"/>
  <c r="Q675" i="24"/>
  <c r="R603" i="24"/>
  <c r="S603" i="24"/>
  <c r="Q603" i="24"/>
  <c r="Q539" i="24"/>
  <c r="R539" i="24"/>
  <c r="S539" i="24"/>
  <c r="Q459" i="24"/>
  <c r="R459" i="24"/>
  <c r="S459" i="24"/>
  <c r="Q403" i="24"/>
  <c r="R403" i="24"/>
  <c r="S403" i="24"/>
  <c r="Q339" i="24"/>
  <c r="R339" i="24"/>
  <c r="S339" i="24"/>
  <c r="R275" i="24"/>
  <c r="S275" i="24"/>
  <c r="Q275" i="24"/>
  <c r="R219" i="24"/>
  <c r="S219" i="24"/>
  <c r="Q219" i="24"/>
  <c r="Q155" i="24"/>
  <c r="R155" i="24"/>
  <c r="S155" i="24"/>
  <c r="Q51" i="24"/>
  <c r="R51" i="24"/>
  <c r="S51" i="24"/>
  <c r="Q1001" i="24"/>
  <c r="R1001" i="24"/>
  <c r="S1001" i="24"/>
  <c r="Q993" i="24"/>
  <c r="R993" i="24"/>
  <c r="S993" i="24"/>
  <c r="Q985" i="24"/>
  <c r="R985" i="24"/>
  <c r="S985" i="24"/>
  <c r="Q977" i="24"/>
  <c r="R977" i="24"/>
  <c r="S977" i="24"/>
  <c r="Q969" i="24"/>
  <c r="R969" i="24"/>
  <c r="S969" i="24"/>
  <c r="Q961" i="24"/>
  <c r="R961" i="24"/>
  <c r="S961" i="24"/>
  <c r="Q953" i="24"/>
  <c r="R953" i="24"/>
  <c r="S953" i="24"/>
  <c r="Q945" i="24"/>
  <c r="R945" i="24"/>
  <c r="S945" i="24"/>
  <c r="Q937" i="24"/>
  <c r="R937" i="24"/>
  <c r="S937" i="24"/>
  <c r="Q929" i="24"/>
  <c r="R929" i="24"/>
  <c r="S929" i="24"/>
  <c r="Q921" i="24"/>
  <c r="R921" i="24"/>
  <c r="S921" i="24"/>
  <c r="Q913" i="24"/>
  <c r="R913" i="24"/>
  <c r="S913" i="24"/>
  <c r="Q905" i="24"/>
  <c r="R905" i="24"/>
  <c r="S905" i="24"/>
  <c r="Q897" i="24"/>
  <c r="R897" i="24"/>
  <c r="S897" i="24"/>
  <c r="Q889" i="24"/>
  <c r="R889" i="24"/>
  <c r="S889" i="24"/>
  <c r="Q881" i="24"/>
  <c r="R881" i="24"/>
  <c r="S881" i="24"/>
  <c r="Q873" i="24"/>
  <c r="R873" i="24"/>
  <c r="S873" i="24"/>
  <c r="Q865" i="24"/>
  <c r="R865" i="24"/>
  <c r="S865" i="24"/>
  <c r="Q857" i="24"/>
  <c r="R857" i="24"/>
  <c r="S857" i="24"/>
  <c r="Q849" i="24"/>
  <c r="R849" i="24"/>
  <c r="S849" i="24"/>
  <c r="Q841" i="24"/>
  <c r="R841" i="24"/>
  <c r="S841" i="24"/>
  <c r="Q833" i="24"/>
  <c r="R833" i="24"/>
  <c r="S833" i="24"/>
  <c r="Q825" i="24"/>
  <c r="R825" i="24"/>
  <c r="S825" i="24"/>
  <c r="Q817" i="24"/>
  <c r="R817" i="24"/>
  <c r="S817" i="24"/>
  <c r="Q809" i="24"/>
  <c r="R809" i="24"/>
  <c r="S809" i="24"/>
  <c r="Q801" i="24"/>
  <c r="R801" i="24"/>
  <c r="S801" i="24"/>
  <c r="Q793" i="24"/>
  <c r="R793" i="24"/>
  <c r="S793" i="24"/>
  <c r="Q785" i="24"/>
  <c r="R785" i="24"/>
  <c r="S785" i="24"/>
  <c r="Q777" i="24"/>
  <c r="R777" i="24"/>
  <c r="S777" i="24"/>
  <c r="Q769" i="24"/>
  <c r="R769" i="24"/>
  <c r="S769" i="24"/>
  <c r="Q761" i="24"/>
  <c r="R761" i="24"/>
  <c r="S761" i="24"/>
  <c r="Q753" i="24"/>
  <c r="R753" i="24"/>
  <c r="S753" i="24"/>
  <c r="Q745" i="24"/>
  <c r="R745" i="24"/>
  <c r="S745" i="24"/>
  <c r="Q737" i="24"/>
  <c r="R737" i="24"/>
  <c r="S737" i="24"/>
  <c r="Q729" i="24"/>
  <c r="R729" i="24"/>
  <c r="S729" i="24"/>
  <c r="Q721" i="24"/>
  <c r="R721" i="24"/>
  <c r="S721" i="24"/>
  <c r="Q713" i="24"/>
  <c r="R713" i="24"/>
  <c r="S713" i="24"/>
  <c r="Q705" i="24"/>
  <c r="R705" i="24"/>
  <c r="S705" i="24"/>
  <c r="Q697" i="24"/>
  <c r="R697" i="24"/>
  <c r="S697" i="24"/>
  <c r="Q689" i="24"/>
  <c r="R689" i="24"/>
  <c r="S689" i="24"/>
  <c r="Q681" i="24"/>
  <c r="R681" i="24"/>
  <c r="S681" i="24"/>
  <c r="Q673" i="24"/>
  <c r="R673" i="24"/>
  <c r="S673" i="24"/>
  <c r="Q665" i="24"/>
  <c r="R665" i="24"/>
  <c r="S665" i="24"/>
  <c r="Q657" i="24"/>
  <c r="R657" i="24"/>
  <c r="S657" i="24"/>
  <c r="Q649" i="24"/>
  <c r="R649" i="24"/>
  <c r="S649" i="24"/>
  <c r="Q641" i="24"/>
  <c r="R641" i="24"/>
  <c r="S641" i="24"/>
  <c r="Q633" i="24"/>
  <c r="R633" i="24"/>
  <c r="S633" i="24"/>
  <c r="Q625" i="24"/>
  <c r="R625" i="24"/>
  <c r="S625" i="24"/>
  <c r="Q617" i="24"/>
  <c r="R617" i="24"/>
  <c r="S617" i="24"/>
  <c r="Q609" i="24"/>
  <c r="R609" i="24"/>
  <c r="S609" i="24"/>
  <c r="Q601" i="24"/>
  <c r="R601" i="24"/>
  <c r="S601" i="24"/>
  <c r="Q593" i="24"/>
  <c r="R593" i="24"/>
  <c r="S593" i="24"/>
  <c r="Q585" i="24"/>
  <c r="R585" i="24"/>
  <c r="S585" i="24"/>
  <c r="Q577" i="24"/>
  <c r="R577" i="24"/>
  <c r="S577" i="24"/>
  <c r="S569" i="24"/>
  <c r="Q569" i="24"/>
  <c r="R569" i="24"/>
  <c r="S561" i="24"/>
  <c r="Q561" i="24"/>
  <c r="R561" i="24"/>
  <c r="S553" i="24"/>
  <c r="Q553" i="24"/>
  <c r="R553" i="24"/>
  <c r="S545" i="24"/>
  <c r="Q545" i="24"/>
  <c r="R545" i="24"/>
  <c r="S537" i="24"/>
  <c r="Q537" i="24"/>
  <c r="R537" i="24"/>
  <c r="S529" i="24"/>
  <c r="Q529" i="24"/>
  <c r="R529" i="24"/>
  <c r="S521" i="24"/>
  <c r="Q521" i="24"/>
  <c r="R521" i="24"/>
  <c r="S513" i="24"/>
  <c r="Q513" i="24"/>
  <c r="R513" i="24"/>
  <c r="S505" i="24"/>
  <c r="Q505" i="24"/>
  <c r="R505" i="24"/>
  <c r="S497" i="24"/>
  <c r="Q497" i="24"/>
  <c r="R497" i="24"/>
  <c r="S489" i="24"/>
  <c r="Q489" i="24"/>
  <c r="R489" i="24"/>
  <c r="S481" i="24"/>
  <c r="Q481" i="24"/>
  <c r="R481" i="24"/>
  <c r="S473" i="24"/>
  <c r="Q473" i="24"/>
  <c r="R473" i="24"/>
  <c r="S465" i="24"/>
  <c r="Q465" i="24"/>
  <c r="R465" i="24"/>
  <c r="S457" i="24"/>
  <c r="Q457" i="24"/>
  <c r="R457" i="24"/>
  <c r="S449" i="24"/>
  <c r="Q449" i="24"/>
  <c r="R449" i="24"/>
  <c r="R441" i="24"/>
  <c r="S441" i="24"/>
  <c r="Q441" i="24"/>
  <c r="Q433" i="24"/>
  <c r="R433" i="24"/>
  <c r="S433" i="24"/>
  <c r="Q425" i="24"/>
  <c r="R425" i="24"/>
  <c r="S425" i="24"/>
  <c r="Q417" i="24"/>
  <c r="R417" i="24"/>
  <c r="S417" i="24"/>
  <c r="Q409" i="24"/>
  <c r="R409" i="24"/>
  <c r="S409" i="24"/>
  <c r="Q401" i="24"/>
  <c r="R401" i="24"/>
  <c r="S401" i="24"/>
  <c r="Q393" i="24"/>
  <c r="R393" i="24"/>
  <c r="S393" i="24"/>
  <c r="Q385" i="24"/>
  <c r="R385" i="24"/>
  <c r="S385" i="24"/>
  <c r="Q377" i="24"/>
  <c r="R377" i="24"/>
  <c r="S377" i="24"/>
  <c r="Q369" i="24"/>
  <c r="R369" i="24"/>
  <c r="S369" i="24"/>
  <c r="Q361" i="24"/>
  <c r="R361" i="24"/>
  <c r="S361" i="24"/>
  <c r="Q353" i="24"/>
  <c r="R353" i="24"/>
  <c r="S353" i="24"/>
  <c r="Q345" i="24"/>
  <c r="R345" i="24"/>
  <c r="S345" i="24"/>
  <c r="Q337" i="24"/>
  <c r="R337" i="24"/>
  <c r="S337" i="24"/>
  <c r="Q329" i="24"/>
  <c r="R329" i="24"/>
  <c r="S329" i="24"/>
  <c r="Q321" i="24"/>
  <c r="R321" i="24"/>
  <c r="S321" i="24"/>
  <c r="Q313" i="24"/>
  <c r="R313" i="24"/>
  <c r="S313" i="24"/>
  <c r="Q305" i="24"/>
  <c r="R305" i="24"/>
  <c r="S305" i="24"/>
  <c r="Q297" i="24"/>
  <c r="R297" i="24"/>
  <c r="S297" i="24"/>
  <c r="Q289" i="24"/>
  <c r="R289" i="24"/>
  <c r="S289" i="24"/>
  <c r="Q281" i="24"/>
  <c r="R281" i="24"/>
  <c r="S281" i="24"/>
  <c r="Q273" i="24"/>
  <c r="R273" i="24"/>
  <c r="S273" i="24"/>
  <c r="Q265" i="24"/>
  <c r="R265" i="24"/>
  <c r="S265" i="24"/>
  <c r="Q257" i="24"/>
  <c r="R257" i="24"/>
  <c r="S257" i="24"/>
  <c r="Q249" i="24"/>
  <c r="R249" i="24"/>
  <c r="S249" i="24"/>
  <c r="Q241" i="24"/>
  <c r="R241" i="24"/>
  <c r="S241" i="24"/>
  <c r="Q233" i="24"/>
  <c r="R233" i="24"/>
  <c r="S233" i="24"/>
  <c r="Q225" i="24"/>
  <c r="R225" i="24"/>
  <c r="S225" i="24"/>
  <c r="Q217" i="24"/>
  <c r="R217" i="24"/>
  <c r="S217" i="24"/>
  <c r="Q209" i="24"/>
  <c r="R209" i="24"/>
  <c r="S209" i="24"/>
  <c r="Q201" i="24"/>
  <c r="R201" i="24"/>
  <c r="S201" i="24"/>
  <c r="Q193" i="24"/>
  <c r="R193" i="24"/>
  <c r="S193" i="24"/>
  <c r="Q185" i="24"/>
  <c r="R185" i="24"/>
  <c r="S185" i="24"/>
  <c r="Q177" i="24"/>
  <c r="R177" i="24"/>
  <c r="S177" i="24"/>
  <c r="Q169" i="24"/>
  <c r="R169" i="24"/>
  <c r="S169" i="24"/>
  <c r="Q161" i="24"/>
  <c r="R161" i="24"/>
  <c r="S161" i="24"/>
  <c r="Q153" i="24"/>
  <c r="R153" i="24"/>
  <c r="S153" i="24"/>
  <c r="Q145" i="24"/>
  <c r="R145" i="24"/>
  <c r="S145" i="24"/>
  <c r="Q137" i="24"/>
  <c r="R137" i="24"/>
  <c r="S137" i="24"/>
  <c r="Q129" i="24"/>
  <c r="R129" i="24"/>
  <c r="S129" i="24"/>
  <c r="Q121" i="24"/>
  <c r="R121" i="24"/>
  <c r="S121" i="24"/>
  <c r="Q113" i="24"/>
  <c r="R113" i="24"/>
  <c r="S113" i="24"/>
  <c r="Q105" i="24"/>
  <c r="R105" i="24"/>
  <c r="S105" i="24"/>
  <c r="Q97" i="24"/>
  <c r="R97" i="24"/>
  <c r="S97" i="24"/>
  <c r="Q89" i="24"/>
  <c r="R89" i="24"/>
  <c r="S89" i="24"/>
  <c r="Q81" i="24"/>
  <c r="R81" i="24"/>
  <c r="S81" i="24"/>
  <c r="Q73" i="24"/>
  <c r="R73" i="24"/>
  <c r="S73" i="24"/>
  <c r="Q65" i="24"/>
  <c r="R65" i="24"/>
  <c r="S65" i="24"/>
  <c r="Q57" i="24"/>
  <c r="R57" i="24"/>
  <c r="S57" i="24"/>
  <c r="Q49" i="24"/>
  <c r="R49" i="24"/>
  <c r="S49" i="24"/>
  <c r="Q41" i="24"/>
  <c r="R41" i="24"/>
  <c r="S41" i="24"/>
  <c r="Q33" i="24"/>
  <c r="R33" i="24"/>
  <c r="S33" i="24"/>
  <c r="Q25" i="24"/>
  <c r="R25" i="24"/>
  <c r="S25" i="24"/>
  <c r="Q17" i="24"/>
  <c r="R17" i="24"/>
  <c r="S17" i="24"/>
  <c r="S1003" i="24"/>
  <c r="R1003" i="24"/>
  <c r="Q1003" i="24"/>
  <c r="S955" i="24"/>
  <c r="R955" i="24"/>
  <c r="Q955" i="24"/>
  <c r="S907" i="24"/>
  <c r="Q907" i="24"/>
  <c r="R907" i="24"/>
  <c r="S859" i="24"/>
  <c r="Q859" i="24"/>
  <c r="R859" i="24"/>
  <c r="R795" i="24"/>
  <c r="S795" i="24"/>
  <c r="Q795" i="24"/>
  <c r="R747" i="24"/>
  <c r="S747" i="24"/>
  <c r="Q747" i="24"/>
  <c r="R699" i="24"/>
  <c r="S699" i="24"/>
  <c r="Q699" i="24"/>
  <c r="R635" i="24"/>
  <c r="S635" i="24"/>
  <c r="Q635" i="24"/>
  <c r="R587" i="24"/>
  <c r="S587" i="24"/>
  <c r="Q587" i="24"/>
  <c r="Q531" i="24"/>
  <c r="R531" i="24"/>
  <c r="S531" i="24"/>
  <c r="Q483" i="24"/>
  <c r="R483" i="24"/>
  <c r="S483" i="24"/>
  <c r="Q427" i="24"/>
  <c r="R427" i="24"/>
  <c r="S427" i="24"/>
  <c r="Q363" i="24"/>
  <c r="R363" i="24"/>
  <c r="S363" i="24"/>
  <c r="S315" i="24"/>
  <c r="Q315" i="24"/>
  <c r="R315" i="24"/>
  <c r="R259" i="24"/>
  <c r="S259" i="24"/>
  <c r="Q259" i="24"/>
  <c r="R211" i="24"/>
  <c r="S211" i="24"/>
  <c r="Q211" i="24"/>
  <c r="Q179" i="24"/>
  <c r="R179" i="24"/>
  <c r="S179" i="24"/>
  <c r="Q123" i="24"/>
  <c r="R123" i="24"/>
  <c r="S123" i="24"/>
  <c r="Q107" i="24"/>
  <c r="R107" i="24"/>
  <c r="S107" i="24"/>
  <c r="Q91" i="24"/>
  <c r="R91" i="24"/>
  <c r="S91" i="24"/>
  <c r="Q75" i="24"/>
  <c r="R75" i="24"/>
  <c r="S75" i="24"/>
  <c r="Q1000" i="24"/>
  <c r="S1000" i="24"/>
  <c r="R1000" i="24"/>
  <c r="S992" i="24"/>
  <c r="Q992" i="24"/>
  <c r="R992" i="24"/>
  <c r="S984" i="24"/>
  <c r="Q984" i="24"/>
  <c r="R984" i="24"/>
  <c r="S976" i="24"/>
  <c r="Q976" i="24"/>
  <c r="R976" i="24"/>
  <c r="Q968" i="24"/>
  <c r="S968" i="24"/>
  <c r="R968" i="24"/>
  <c r="S960" i="24"/>
  <c r="Q960" i="24"/>
  <c r="R960" i="24"/>
  <c r="S952" i="24"/>
  <c r="Q952" i="24"/>
  <c r="R952" i="24"/>
  <c r="S944" i="24"/>
  <c r="Q944" i="24"/>
  <c r="R944" i="24"/>
  <c r="S936" i="24"/>
  <c r="Q936" i="24"/>
  <c r="R936" i="24"/>
  <c r="Q928" i="24"/>
  <c r="R928" i="24"/>
  <c r="S928" i="24"/>
  <c r="Q920" i="24"/>
  <c r="R920" i="24"/>
  <c r="S920" i="24"/>
  <c r="Q912" i="24"/>
  <c r="R912" i="24"/>
  <c r="S912" i="24"/>
  <c r="Q904" i="24"/>
  <c r="R904" i="24"/>
  <c r="S904" i="24"/>
  <c r="Q896" i="24"/>
  <c r="R896" i="24"/>
  <c r="S896" i="24"/>
  <c r="Q888" i="24"/>
  <c r="R888" i="24"/>
  <c r="S888" i="24"/>
  <c r="Q880" i="24"/>
  <c r="R880" i="24"/>
  <c r="S880" i="24"/>
  <c r="Q872" i="24"/>
  <c r="R872" i="24"/>
  <c r="S872" i="24"/>
  <c r="Q864" i="24"/>
  <c r="R864" i="24"/>
  <c r="S864" i="24"/>
  <c r="Q856" i="24"/>
  <c r="R856" i="24"/>
  <c r="S856" i="24"/>
  <c r="Q848" i="24"/>
  <c r="R848" i="24"/>
  <c r="S848" i="24"/>
  <c r="Q840" i="24"/>
  <c r="R840" i="24"/>
  <c r="S840" i="24"/>
  <c r="Q832" i="24"/>
  <c r="R832" i="24"/>
  <c r="S832" i="24"/>
  <c r="Q824" i="24"/>
  <c r="R824" i="24"/>
  <c r="S824" i="24"/>
  <c r="Q816" i="24"/>
  <c r="R816" i="24"/>
  <c r="S816" i="24"/>
  <c r="Q808" i="24"/>
  <c r="R808" i="24"/>
  <c r="S808" i="24"/>
  <c r="Q800" i="24"/>
  <c r="R800" i="24"/>
  <c r="S800" i="24"/>
  <c r="S792" i="24"/>
  <c r="Q792" i="24"/>
  <c r="R792" i="24"/>
  <c r="S784" i="24"/>
  <c r="Q784" i="24"/>
  <c r="R784" i="24"/>
  <c r="S776" i="24"/>
  <c r="Q776" i="24"/>
  <c r="R776" i="24"/>
  <c r="S768" i="24"/>
  <c r="Q768" i="24"/>
  <c r="R768" i="24"/>
  <c r="S760" i="24"/>
  <c r="Q760" i="24"/>
  <c r="R760" i="24"/>
  <c r="S752" i="24"/>
  <c r="Q752" i="24"/>
  <c r="R752" i="24"/>
  <c r="S744" i="24"/>
  <c r="Q744" i="24"/>
  <c r="R744" i="24"/>
  <c r="S736" i="24"/>
  <c r="Q736" i="24"/>
  <c r="R736" i="24"/>
  <c r="S728" i="24"/>
  <c r="Q728" i="24"/>
  <c r="R728" i="24"/>
  <c r="S720" i="24"/>
  <c r="Q720" i="24"/>
  <c r="R720" i="24"/>
  <c r="S712" i="24"/>
  <c r="Q712" i="24"/>
  <c r="R712" i="24"/>
  <c r="S704" i="24"/>
  <c r="Q704" i="24"/>
  <c r="R704" i="24"/>
  <c r="S696" i="24"/>
  <c r="Q696" i="24"/>
  <c r="R696" i="24"/>
  <c r="S688" i="24"/>
  <c r="Q688" i="24"/>
  <c r="R688" i="24"/>
  <c r="S680" i="24"/>
  <c r="Q680" i="24"/>
  <c r="R680" i="24"/>
  <c r="S672" i="24"/>
  <c r="Q672" i="24"/>
  <c r="R672" i="24"/>
  <c r="S664" i="24"/>
  <c r="Q664" i="24"/>
  <c r="R664" i="24"/>
  <c r="S656" i="24"/>
  <c r="Q656" i="24"/>
  <c r="R656" i="24"/>
  <c r="S648" i="24"/>
  <c r="Q648" i="24"/>
  <c r="R648" i="24"/>
  <c r="S640" i="24"/>
  <c r="Q640" i="24"/>
  <c r="R640" i="24"/>
  <c r="S632" i="24"/>
  <c r="Q632" i="24"/>
  <c r="R632" i="24"/>
  <c r="S624" i="24"/>
  <c r="Q624" i="24"/>
  <c r="R624" i="24"/>
  <c r="S616" i="24"/>
  <c r="Q616" i="24"/>
  <c r="R616" i="24"/>
  <c r="S608" i="24"/>
  <c r="Q608" i="24"/>
  <c r="R608" i="24"/>
  <c r="S600" i="24"/>
  <c r="Q600" i="24"/>
  <c r="R600" i="24"/>
  <c r="S592" i="24"/>
  <c r="Q592" i="24"/>
  <c r="R592" i="24"/>
  <c r="S584" i="24"/>
  <c r="Q584" i="24"/>
  <c r="R584" i="24"/>
  <c r="Q576" i="24"/>
  <c r="S576" i="24"/>
  <c r="R576" i="24"/>
  <c r="Q568" i="24"/>
  <c r="R568" i="24"/>
  <c r="S568" i="24"/>
  <c r="Q560" i="24"/>
  <c r="R560" i="24"/>
  <c r="S560" i="24"/>
  <c r="Q552" i="24"/>
  <c r="R552" i="24"/>
  <c r="S552" i="24"/>
  <c r="Q544" i="24"/>
  <c r="R544" i="24"/>
  <c r="S544" i="24"/>
  <c r="Q536" i="24"/>
  <c r="R536" i="24"/>
  <c r="S536" i="24"/>
  <c r="Q528" i="24"/>
  <c r="R528" i="24"/>
  <c r="S528" i="24"/>
  <c r="Q520" i="24"/>
  <c r="R520" i="24"/>
  <c r="S520" i="24"/>
  <c r="Q512" i="24"/>
  <c r="R512" i="24"/>
  <c r="S512" i="24"/>
  <c r="Q504" i="24"/>
  <c r="R504" i="24"/>
  <c r="S504" i="24"/>
  <c r="Q496" i="24"/>
  <c r="R496" i="24"/>
  <c r="S496" i="24"/>
  <c r="Q488" i="24"/>
  <c r="R488" i="24"/>
  <c r="S488" i="24"/>
  <c r="Q480" i="24"/>
  <c r="R480" i="24"/>
  <c r="S480" i="24"/>
  <c r="Q472" i="24"/>
  <c r="R472" i="24"/>
  <c r="S472" i="24"/>
  <c r="Q464" i="24"/>
  <c r="R464" i="24"/>
  <c r="S464" i="24"/>
  <c r="Q456" i="24"/>
  <c r="R456" i="24"/>
  <c r="S456" i="24"/>
  <c r="Q448" i="24"/>
  <c r="R448" i="24"/>
  <c r="S448" i="24"/>
  <c r="Q440" i="24"/>
  <c r="R440" i="24"/>
  <c r="S440" i="24"/>
  <c r="Q432" i="24"/>
  <c r="R432" i="24"/>
  <c r="S432" i="24"/>
  <c r="Q424" i="24"/>
  <c r="R424" i="24"/>
  <c r="S424" i="24"/>
  <c r="Q416" i="24"/>
  <c r="R416" i="24"/>
  <c r="S416" i="24"/>
  <c r="Q408" i="24"/>
  <c r="R408" i="24"/>
  <c r="S408" i="24"/>
  <c r="Q400" i="24"/>
  <c r="R400" i="24"/>
  <c r="S400" i="24"/>
  <c r="Q392" i="24"/>
  <c r="R392" i="24"/>
  <c r="S392" i="24"/>
  <c r="Q384" i="24"/>
  <c r="R384" i="24"/>
  <c r="S384" i="24"/>
  <c r="Q376" i="24"/>
  <c r="R376" i="24"/>
  <c r="S376" i="24"/>
  <c r="Q368" i="24"/>
  <c r="R368" i="24"/>
  <c r="S368" i="24"/>
  <c r="Q360" i="24"/>
  <c r="R360" i="24"/>
  <c r="S360" i="24"/>
  <c r="Q352" i="24"/>
  <c r="R352" i="24"/>
  <c r="S352" i="24"/>
  <c r="Q344" i="24"/>
  <c r="R344" i="24"/>
  <c r="S344" i="24"/>
  <c r="Q336" i="24"/>
  <c r="R336" i="24"/>
  <c r="S336" i="24"/>
  <c r="Q328" i="24"/>
  <c r="R328" i="24"/>
  <c r="S328" i="24"/>
  <c r="Q320" i="24"/>
  <c r="R320" i="24"/>
  <c r="S320" i="24"/>
  <c r="R312" i="24"/>
  <c r="S312" i="24"/>
  <c r="Q312" i="24"/>
  <c r="Q304" i="24"/>
  <c r="R304" i="24"/>
  <c r="S304" i="24"/>
  <c r="Q296" i="24"/>
  <c r="R296" i="24"/>
  <c r="S296" i="24"/>
  <c r="S288" i="24"/>
  <c r="Q288" i="24"/>
  <c r="R288" i="24"/>
  <c r="S280" i="24"/>
  <c r="Q280" i="24"/>
  <c r="R280" i="24"/>
  <c r="S272" i="24"/>
  <c r="Q272" i="24"/>
  <c r="R272" i="24"/>
  <c r="S264" i="24"/>
  <c r="Q264" i="24"/>
  <c r="R264" i="24"/>
  <c r="S256" i="24"/>
  <c r="Q256" i="24"/>
  <c r="R256" i="24"/>
  <c r="S248" i="24"/>
  <c r="Q248" i="24"/>
  <c r="R248" i="24"/>
  <c r="S240" i="24"/>
  <c r="Q240" i="24"/>
  <c r="R240" i="24"/>
  <c r="S232" i="24"/>
  <c r="Q232" i="24"/>
  <c r="R232" i="24"/>
  <c r="S224" i="24"/>
  <c r="Q224" i="24"/>
  <c r="R224" i="24"/>
  <c r="S216" i="24"/>
  <c r="Q216" i="24"/>
  <c r="R216" i="24"/>
  <c r="S208" i="24"/>
  <c r="Q208" i="24"/>
  <c r="R208" i="24"/>
  <c r="S200" i="24"/>
  <c r="Q200" i="24"/>
  <c r="R200" i="24"/>
  <c r="S192" i="24"/>
  <c r="Q192" i="24"/>
  <c r="R192" i="24"/>
  <c r="R184" i="24"/>
  <c r="S184" i="24"/>
  <c r="Q184" i="24"/>
  <c r="R176" i="24"/>
  <c r="S176" i="24"/>
  <c r="Q176" i="24"/>
  <c r="R168" i="24"/>
  <c r="S168" i="24"/>
  <c r="Q168" i="24"/>
  <c r="R160" i="24"/>
  <c r="S160" i="24"/>
  <c r="Q160" i="24"/>
  <c r="R152" i="24"/>
  <c r="S152" i="24"/>
  <c r="Q152" i="24"/>
  <c r="R144" i="24"/>
  <c r="S144" i="24"/>
  <c r="Q144" i="24"/>
  <c r="R136" i="24"/>
  <c r="S136" i="24"/>
  <c r="Q136" i="24"/>
  <c r="R128" i="24"/>
  <c r="S128" i="24"/>
  <c r="Q128" i="24"/>
  <c r="R120" i="24"/>
  <c r="S120" i="24"/>
  <c r="Q120" i="24"/>
  <c r="R112" i="24"/>
  <c r="S112" i="24"/>
  <c r="Q112" i="24"/>
  <c r="R104" i="24"/>
  <c r="S104" i="24"/>
  <c r="Q104" i="24"/>
  <c r="R96" i="24"/>
  <c r="S96" i="24"/>
  <c r="Q96" i="24"/>
  <c r="R88" i="24"/>
  <c r="S88" i="24"/>
  <c r="Q88" i="24"/>
  <c r="R80" i="24"/>
  <c r="S80" i="24"/>
  <c r="Q80" i="24"/>
  <c r="R72" i="24"/>
  <c r="S72" i="24"/>
  <c r="Q72" i="24"/>
  <c r="R64" i="24"/>
  <c r="S64" i="24"/>
  <c r="Q64" i="24"/>
  <c r="R56" i="24"/>
  <c r="S56" i="24"/>
  <c r="Q56" i="24"/>
  <c r="R48" i="24"/>
  <c r="S48" i="24"/>
  <c r="Q48" i="24"/>
  <c r="R40" i="24"/>
  <c r="S40" i="24"/>
  <c r="Q40" i="24"/>
  <c r="R32" i="24"/>
  <c r="S32" i="24"/>
  <c r="Q32" i="24"/>
  <c r="R24" i="24"/>
  <c r="S24" i="24"/>
  <c r="Q24" i="24"/>
  <c r="R16" i="24"/>
  <c r="S16" i="24"/>
  <c r="Q16" i="24"/>
  <c r="S947" i="24"/>
  <c r="R947" i="24"/>
  <c r="Q947" i="24"/>
  <c r="S899" i="24"/>
  <c r="Q899" i="24"/>
  <c r="R899" i="24"/>
  <c r="S835" i="24"/>
  <c r="Q835" i="24"/>
  <c r="R835" i="24"/>
  <c r="R771" i="24"/>
  <c r="S771" i="24"/>
  <c r="Q771" i="24"/>
  <c r="R731" i="24"/>
  <c r="S731" i="24"/>
  <c r="Q731" i="24"/>
  <c r="R683" i="24"/>
  <c r="S683" i="24"/>
  <c r="Q683" i="24"/>
  <c r="R627" i="24"/>
  <c r="S627" i="24"/>
  <c r="Q627" i="24"/>
  <c r="Q563" i="24"/>
  <c r="R563" i="24"/>
  <c r="S563" i="24"/>
  <c r="Q523" i="24"/>
  <c r="R523" i="24"/>
  <c r="S523" i="24"/>
  <c r="Q467" i="24"/>
  <c r="R467" i="24"/>
  <c r="S467" i="24"/>
  <c r="Q411" i="24"/>
  <c r="R411" i="24"/>
  <c r="S411" i="24"/>
  <c r="Q371" i="24"/>
  <c r="R371" i="24"/>
  <c r="S371" i="24"/>
  <c r="S307" i="24"/>
  <c r="Q307" i="24"/>
  <c r="R307" i="24"/>
  <c r="R251" i="24"/>
  <c r="S251" i="24"/>
  <c r="Q251" i="24"/>
  <c r="R195" i="24"/>
  <c r="S195" i="24"/>
  <c r="Q195" i="24"/>
  <c r="Q131" i="24"/>
  <c r="R131" i="24"/>
  <c r="S131" i="24"/>
  <c r="Q59" i="24"/>
  <c r="R59" i="24"/>
  <c r="S59" i="24"/>
  <c r="Q999" i="24"/>
  <c r="R999" i="24"/>
  <c r="S999" i="24"/>
  <c r="Q991" i="24"/>
  <c r="R991" i="24"/>
  <c r="S991" i="24"/>
  <c r="Q983" i="24"/>
  <c r="R983" i="24"/>
  <c r="S983" i="24"/>
  <c r="Q975" i="24"/>
  <c r="R975" i="24"/>
  <c r="S975" i="24"/>
  <c r="Q967" i="24"/>
  <c r="R967" i="24"/>
  <c r="S967" i="24"/>
  <c r="Q959" i="24"/>
  <c r="R959" i="24"/>
  <c r="S959" i="24"/>
  <c r="Q951" i="24"/>
  <c r="R951" i="24"/>
  <c r="S951" i="24"/>
  <c r="Q943" i="24"/>
  <c r="R943" i="24"/>
  <c r="S943" i="24"/>
  <c r="Q935" i="24"/>
  <c r="R935" i="24"/>
  <c r="S935" i="24"/>
  <c r="Q927" i="24"/>
  <c r="R927" i="24"/>
  <c r="S927" i="24"/>
  <c r="Q919" i="24"/>
  <c r="S919" i="24"/>
  <c r="R919" i="24"/>
  <c r="Q911" i="24"/>
  <c r="R911" i="24"/>
  <c r="S911" i="24"/>
  <c r="Q903" i="24"/>
  <c r="S903" i="24"/>
  <c r="R903" i="24"/>
  <c r="Q895" i="24"/>
  <c r="R895" i="24"/>
  <c r="S895" i="24"/>
  <c r="Q887" i="24"/>
  <c r="S887" i="24"/>
  <c r="R887" i="24"/>
  <c r="Q879" i="24"/>
  <c r="R879" i="24"/>
  <c r="S879" i="24"/>
  <c r="Q871" i="24"/>
  <c r="S871" i="24"/>
  <c r="R871" i="24"/>
  <c r="Q863" i="24"/>
  <c r="R863" i="24"/>
  <c r="S863" i="24"/>
  <c r="Q855" i="24"/>
  <c r="S855" i="24"/>
  <c r="R855" i="24"/>
  <c r="Q847" i="24"/>
  <c r="R847" i="24"/>
  <c r="S847" i="24"/>
  <c r="Q839" i="24"/>
  <c r="S839" i="24"/>
  <c r="R839" i="24"/>
  <c r="Q831" i="24"/>
  <c r="R831" i="24"/>
  <c r="S831" i="24"/>
  <c r="Q823" i="24"/>
  <c r="S823" i="24"/>
  <c r="R823" i="24"/>
  <c r="Q815" i="24"/>
  <c r="R815" i="24"/>
  <c r="S815" i="24"/>
  <c r="Q807" i="24"/>
  <c r="S807" i="24"/>
  <c r="R807" i="24"/>
  <c r="Q799" i="24"/>
  <c r="R799" i="24"/>
  <c r="S799" i="24"/>
  <c r="Q791" i="24"/>
  <c r="R791" i="24"/>
  <c r="S791" i="24"/>
  <c r="Q783" i="24"/>
  <c r="R783" i="24"/>
  <c r="S783" i="24"/>
  <c r="Q775" i="24"/>
  <c r="R775" i="24"/>
  <c r="S775" i="24"/>
  <c r="Q767" i="24"/>
  <c r="R767" i="24"/>
  <c r="S767" i="24"/>
  <c r="Q759" i="24"/>
  <c r="R759" i="24"/>
  <c r="S759" i="24"/>
  <c r="Q751" i="24"/>
  <c r="R751" i="24"/>
  <c r="S751" i="24"/>
  <c r="Q743" i="24"/>
  <c r="R743" i="24"/>
  <c r="S743" i="24"/>
  <c r="Q735" i="24"/>
  <c r="R735" i="24"/>
  <c r="S735" i="24"/>
  <c r="Q727" i="24"/>
  <c r="R727" i="24"/>
  <c r="S727" i="24"/>
  <c r="Q719" i="24"/>
  <c r="R719" i="24"/>
  <c r="S719" i="24"/>
  <c r="Q711" i="24"/>
  <c r="R711" i="24"/>
  <c r="S711" i="24"/>
  <c r="Q703" i="24"/>
  <c r="R703" i="24"/>
  <c r="S703" i="24"/>
  <c r="Q695" i="24"/>
  <c r="R695" i="24"/>
  <c r="S695" i="24"/>
  <c r="Q687" i="24"/>
  <c r="R687" i="24"/>
  <c r="S687" i="24"/>
  <c r="Q679" i="24"/>
  <c r="R679" i="24"/>
  <c r="S679" i="24"/>
  <c r="Q671" i="24"/>
  <c r="R671" i="24"/>
  <c r="S671" i="24"/>
  <c r="Q663" i="24"/>
  <c r="R663" i="24"/>
  <c r="S663" i="24"/>
  <c r="Q655" i="24"/>
  <c r="R655" i="24"/>
  <c r="S655" i="24"/>
  <c r="Q647" i="24"/>
  <c r="R647" i="24"/>
  <c r="S647" i="24"/>
  <c r="Q639" i="24"/>
  <c r="R639" i="24"/>
  <c r="S639" i="24"/>
  <c r="Q631" i="24"/>
  <c r="R631" i="24"/>
  <c r="S631" i="24"/>
  <c r="Q623" i="24"/>
  <c r="R623" i="24"/>
  <c r="S623" i="24"/>
  <c r="Q615" i="24"/>
  <c r="R615" i="24"/>
  <c r="S615" i="24"/>
  <c r="Q607" i="24"/>
  <c r="R607" i="24"/>
  <c r="S607" i="24"/>
  <c r="Q599" i="24"/>
  <c r="R599" i="24"/>
  <c r="S599" i="24"/>
  <c r="Q591" i="24"/>
  <c r="R591" i="24"/>
  <c r="S591" i="24"/>
  <c r="Q583" i="24"/>
  <c r="R583" i="24"/>
  <c r="S583" i="24"/>
  <c r="R575" i="24"/>
  <c r="S575" i="24"/>
  <c r="Q575" i="24"/>
  <c r="Q567" i="24"/>
  <c r="R567" i="24"/>
  <c r="S567" i="24"/>
  <c r="Q559" i="24"/>
  <c r="R559" i="24"/>
  <c r="S559" i="24"/>
  <c r="Q551" i="24"/>
  <c r="R551" i="24"/>
  <c r="S551" i="24"/>
  <c r="Q543" i="24"/>
  <c r="R543" i="24"/>
  <c r="S543" i="24"/>
  <c r="Q535" i="24"/>
  <c r="R535" i="24"/>
  <c r="S535" i="24"/>
  <c r="Q527" i="24"/>
  <c r="R527" i="24"/>
  <c r="S527" i="24"/>
  <c r="Q519" i="24"/>
  <c r="R519" i="24"/>
  <c r="S519" i="24"/>
  <c r="Q511" i="24"/>
  <c r="R511" i="24"/>
  <c r="S511" i="24"/>
  <c r="Q503" i="24"/>
  <c r="R503" i="24"/>
  <c r="S503" i="24"/>
  <c r="Q495" i="24"/>
  <c r="R495" i="24"/>
  <c r="S495" i="24"/>
  <c r="Q487" i="24"/>
  <c r="R487" i="24"/>
  <c r="S487" i="24"/>
  <c r="Q479" i="24"/>
  <c r="R479" i="24"/>
  <c r="S479" i="24"/>
  <c r="Q471" i="24"/>
  <c r="R471" i="24"/>
  <c r="S471" i="24"/>
  <c r="Q463" i="24"/>
  <c r="R463" i="24"/>
  <c r="S463" i="24"/>
  <c r="Q455" i="24"/>
  <c r="R455" i="24"/>
  <c r="S455" i="24"/>
  <c r="Q447" i="24"/>
  <c r="R447" i="24"/>
  <c r="S447" i="24"/>
  <c r="S439" i="24"/>
  <c r="Q439" i="24"/>
  <c r="R439" i="24"/>
  <c r="S431" i="24"/>
  <c r="Q431" i="24"/>
  <c r="R431" i="24"/>
  <c r="S423" i="24"/>
  <c r="Q423" i="24"/>
  <c r="R423" i="24"/>
  <c r="S415" i="24"/>
  <c r="Q415" i="24"/>
  <c r="R415" i="24"/>
  <c r="S407" i="24"/>
  <c r="Q407" i="24"/>
  <c r="R407" i="24"/>
  <c r="S399" i="24"/>
  <c r="Q399" i="24"/>
  <c r="R399" i="24"/>
  <c r="S391" i="24"/>
  <c r="Q391" i="24"/>
  <c r="R391" i="24"/>
  <c r="S383" i="24"/>
  <c r="Q383" i="24"/>
  <c r="R383" i="24"/>
  <c r="S375" i="24"/>
  <c r="Q375" i="24"/>
  <c r="R375" i="24"/>
  <c r="S367" i="24"/>
  <c r="Q367" i="24"/>
  <c r="R367" i="24"/>
  <c r="S359" i="24"/>
  <c r="Q359" i="24"/>
  <c r="R359" i="24"/>
  <c r="S351" i="24"/>
  <c r="Q351" i="24"/>
  <c r="R351" i="24"/>
  <c r="S343" i="24"/>
  <c r="Q343" i="24"/>
  <c r="R343" i="24"/>
  <c r="S335" i="24"/>
  <c r="Q335" i="24"/>
  <c r="R335" i="24"/>
  <c r="S327" i="24"/>
  <c r="Q327" i="24"/>
  <c r="R327" i="24"/>
  <c r="S319" i="24"/>
  <c r="R319" i="24"/>
  <c r="Q319" i="24"/>
  <c r="S311" i="24"/>
  <c r="Q311" i="24"/>
  <c r="R311" i="24"/>
  <c r="S303" i="24"/>
  <c r="Q303" i="24"/>
  <c r="R303" i="24"/>
  <c r="S295" i="24"/>
  <c r="Q295" i="24"/>
  <c r="R295" i="24"/>
  <c r="S287" i="24"/>
  <c r="Q287" i="24"/>
  <c r="R287" i="24"/>
  <c r="S279" i="24"/>
  <c r="Q279" i="24"/>
  <c r="R279" i="24"/>
  <c r="S271" i="24"/>
  <c r="Q271" i="24"/>
  <c r="R271" i="24"/>
  <c r="S263" i="24"/>
  <c r="Q263" i="24"/>
  <c r="R263" i="24"/>
  <c r="S255" i="24"/>
  <c r="Q255" i="24"/>
  <c r="R255" i="24"/>
  <c r="S247" i="24"/>
  <c r="Q247" i="24"/>
  <c r="R247" i="24"/>
  <c r="S239" i="24"/>
  <c r="Q239" i="24"/>
  <c r="R239" i="24"/>
  <c r="S231" i="24"/>
  <c r="Q231" i="24"/>
  <c r="R231" i="24"/>
  <c r="S223" i="24"/>
  <c r="Q223" i="24"/>
  <c r="R223" i="24"/>
  <c r="S215" i="24"/>
  <c r="Q215" i="24"/>
  <c r="R215" i="24"/>
  <c r="S207" i="24"/>
  <c r="Q207" i="24"/>
  <c r="R207" i="24"/>
  <c r="S199" i="24"/>
  <c r="Q199" i="24"/>
  <c r="R199" i="24"/>
  <c r="S191" i="24"/>
  <c r="Q191" i="24"/>
  <c r="R191" i="24"/>
  <c r="Q183" i="24"/>
  <c r="S183" i="24"/>
  <c r="R183" i="24"/>
  <c r="Q175" i="24"/>
  <c r="R175" i="24"/>
  <c r="S175" i="24"/>
  <c r="Q167" i="24"/>
  <c r="R167" i="24"/>
  <c r="S167" i="24"/>
  <c r="Q159" i="24"/>
  <c r="R159" i="24"/>
  <c r="S159" i="24"/>
  <c r="Q151" i="24"/>
  <c r="R151" i="24"/>
  <c r="S151" i="24"/>
  <c r="Q143" i="24"/>
  <c r="R143" i="24"/>
  <c r="S143" i="24"/>
  <c r="Q135" i="24"/>
  <c r="R135" i="24"/>
  <c r="S135" i="24"/>
  <c r="Q127" i="24"/>
  <c r="R127" i="24"/>
  <c r="S127" i="24"/>
  <c r="Q119" i="24"/>
  <c r="R119" i="24"/>
  <c r="S119" i="24"/>
  <c r="Q111" i="24"/>
  <c r="R111" i="24"/>
  <c r="S111" i="24"/>
  <c r="Q103" i="24"/>
  <c r="R103" i="24"/>
  <c r="S103" i="24"/>
  <c r="Q95" i="24"/>
  <c r="R95" i="24"/>
  <c r="S95" i="24"/>
  <c r="Q87" i="24"/>
  <c r="R87" i="24"/>
  <c r="S87" i="24"/>
  <c r="Q79" i="24"/>
  <c r="R79" i="24"/>
  <c r="S79" i="24"/>
  <c r="Q71" i="24"/>
  <c r="R71" i="24"/>
  <c r="S71" i="24"/>
  <c r="Q63" i="24"/>
  <c r="R63" i="24"/>
  <c r="S63" i="24"/>
  <c r="Q55" i="24"/>
  <c r="R55" i="24"/>
  <c r="S55" i="24"/>
  <c r="Q47" i="24"/>
  <c r="R47" i="24"/>
  <c r="S47" i="24"/>
  <c r="Q39" i="24"/>
  <c r="R39" i="24"/>
  <c r="S39" i="24"/>
  <c r="Q31" i="24"/>
  <c r="R31" i="24"/>
  <c r="S31" i="24"/>
  <c r="Q23" i="24"/>
  <c r="R23" i="24"/>
  <c r="S23" i="24"/>
  <c r="Q15" i="24"/>
  <c r="R15" i="24"/>
  <c r="S15" i="24"/>
  <c r="S979" i="24"/>
  <c r="R979" i="24"/>
  <c r="Q979" i="24"/>
  <c r="S923" i="24"/>
  <c r="Q923" i="24"/>
  <c r="R923" i="24"/>
  <c r="S867" i="24"/>
  <c r="Q867" i="24"/>
  <c r="R867" i="24"/>
  <c r="S819" i="24"/>
  <c r="Q819" i="24"/>
  <c r="R819" i="24"/>
  <c r="R763" i="24"/>
  <c r="S763" i="24"/>
  <c r="Q763" i="24"/>
  <c r="R707" i="24"/>
  <c r="S707" i="24"/>
  <c r="Q707" i="24"/>
  <c r="R651" i="24"/>
  <c r="S651" i="24"/>
  <c r="Q651" i="24"/>
  <c r="R579" i="24"/>
  <c r="Q579" i="24"/>
  <c r="S579" i="24"/>
  <c r="Q499" i="24"/>
  <c r="R499" i="24"/>
  <c r="S499" i="24"/>
  <c r="Q443" i="24"/>
  <c r="R443" i="24"/>
  <c r="S443" i="24"/>
  <c r="Q387" i="24"/>
  <c r="R387" i="24"/>
  <c r="S387" i="24"/>
  <c r="Q331" i="24"/>
  <c r="R331" i="24"/>
  <c r="S331" i="24"/>
  <c r="R267" i="24"/>
  <c r="S267" i="24"/>
  <c r="Q267" i="24"/>
  <c r="R203" i="24"/>
  <c r="S203" i="24"/>
  <c r="Q203" i="24"/>
  <c r="Q147" i="24"/>
  <c r="R147" i="24"/>
  <c r="S147" i="24"/>
  <c r="Q43" i="24"/>
  <c r="R43" i="24"/>
  <c r="S43" i="24"/>
  <c r="R1006" i="24"/>
  <c r="Q1006" i="24"/>
  <c r="S1006" i="24"/>
  <c r="R998" i="24"/>
  <c r="S998" i="24"/>
  <c r="Q998" i="24"/>
  <c r="R990" i="24"/>
  <c r="S990" i="24"/>
  <c r="Q990" i="24"/>
  <c r="R982" i="24"/>
  <c r="Q982" i="24"/>
  <c r="S982" i="24"/>
  <c r="R974" i="24"/>
  <c r="Q974" i="24"/>
  <c r="S974" i="24"/>
  <c r="R966" i="24"/>
  <c r="S966" i="24"/>
  <c r="Q966" i="24"/>
  <c r="R958" i="24"/>
  <c r="S958" i="24"/>
  <c r="Q958" i="24"/>
  <c r="R950" i="24"/>
  <c r="Q950" i="24"/>
  <c r="S950" i="24"/>
  <c r="R942" i="24"/>
  <c r="S942" i="24"/>
  <c r="Q942" i="24"/>
  <c r="R934" i="24"/>
  <c r="S934" i="24"/>
  <c r="Q934" i="24"/>
  <c r="R926" i="24"/>
  <c r="S926" i="24"/>
  <c r="Q926" i="24"/>
  <c r="R918" i="24"/>
  <c r="S918" i="24"/>
  <c r="Q918" i="24"/>
  <c r="R910" i="24"/>
  <c r="S910" i="24"/>
  <c r="Q910" i="24"/>
  <c r="R902" i="24"/>
  <c r="S902" i="24"/>
  <c r="Q902" i="24"/>
  <c r="R894" i="24"/>
  <c r="S894" i="24"/>
  <c r="Q894" i="24"/>
  <c r="R886" i="24"/>
  <c r="S886" i="24"/>
  <c r="Q886" i="24"/>
  <c r="R878" i="24"/>
  <c r="S878" i="24"/>
  <c r="Q878" i="24"/>
  <c r="R870" i="24"/>
  <c r="S870" i="24"/>
  <c r="Q870" i="24"/>
  <c r="R862" i="24"/>
  <c r="S862" i="24"/>
  <c r="Q862" i="24"/>
  <c r="R854" i="24"/>
  <c r="S854" i="24"/>
  <c r="Q854" i="24"/>
  <c r="R846" i="24"/>
  <c r="S846" i="24"/>
  <c r="Q846" i="24"/>
  <c r="R838" i="24"/>
  <c r="S838" i="24"/>
  <c r="Q838" i="24"/>
  <c r="R830" i="24"/>
  <c r="S830" i="24"/>
  <c r="Q830" i="24"/>
  <c r="R822" i="24"/>
  <c r="S822" i="24"/>
  <c r="Q822" i="24"/>
  <c r="R814" i="24"/>
  <c r="S814" i="24"/>
  <c r="Q814" i="24"/>
  <c r="R806" i="24"/>
  <c r="S806" i="24"/>
  <c r="Q806" i="24"/>
  <c r="Q798" i="24"/>
  <c r="R798" i="24"/>
  <c r="S798" i="24"/>
  <c r="Q790" i="24"/>
  <c r="R790" i="24"/>
  <c r="S790" i="24"/>
  <c r="Q782" i="24"/>
  <c r="R782" i="24"/>
  <c r="S782" i="24"/>
  <c r="Q774" i="24"/>
  <c r="R774" i="24"/>
  <c r="S774" i="24"/>
  <c r="Q766" i="24"/>
  <c r="R766" i="24"/>
  <c r="S766" i="24"/>
  <c r="Q758" i="24"/>
  <c r="R758" i="24"/>
  <c r="S758" i="24"/>
  <c r="Q750" i="24"/>
  <c r="R750" i="24"/>
  <c r="S750" i="24"/>
  <c r="Q742" i="24"/>
  <c r="R742" i="24"/>
  <c r="S742" i="24"/>
  <c r="Q734" i="24"/>
  <c r="R734" i="24"/>
  <c r="S734" i="24"/>
  <c r="Q726" i="24"/>
  <c r="R726" i="24"/>
  <c r="S726" i="24"/>
  <c r="Q718" i="24"/>
  <c r="R718" i="24"/>
  <c r="S718" i="24"/>
  <c r="Q710" i="24"/>
  <c r="R710" i="24"/>
  <c r="S710" i="24"/>
  <c r="Q702" i="24"/>
  <c r="R702" i="24"/>
  <c r="S702" i="24"/>
  <c r="Q694" i="24"/>
  <c r="R694" i="24"/>
  <c r="S694" i="24"/>
  <c r="Q686" i="24"/>
  <c r="R686" i="24"/>
  <c r="S686" i="24"/>
  <c r="Q678" i="24"/>
  <c r="R678" i="24"/>
  <c r="S678" i="24"/>
  <c r="Q670" i="24"/>
  <c r="R670" i="24"/>
  <c r="S670" i="24"/>
  <c r="Q662" i="24"/>
  <c r="R662" i="24"/>
  <c r="S662" i="24"/>
  <c r="Q654" i="24"/>
  <c r="R654" i="24"/>
  <c r="S654" i="24"/>
  <c r="Q646" i="24"/>
  <c r="R646" i="24"/>
  <c r="S646" i="24"/>
  <c r="Q638" i="24"/>
  <c r="R638" i="24"/>
  <c r="S638" i="24"/>
  <c r="Q630" i="24"/>
  <c r="R630" i="24"/>
  <c r="S630" i="24"/>
  <c r="Q622" i="24"/>
  <c r="R622" i="24"/>
  <c r="S622" i="24"/>
  <c r="Q614" i="24"/>
  <c r="R614" i="24"/>
  <c r="S614" i="24"/>
  <c r="Q606" i="24"/>
  <c r="R606" i="24"/>
  <c r="S606" i="24"/>
  <c r="Q598" i="24"/>
  <c r="R598" i="24"/>
  <c r="S598" i="24"/>
  <c r="Q590" i="24"/>
  <c r="R590" i="24"/>
  <c r="S590" i="24"/>
  <c r="Q582" i="24"/>
  <c r="R582" i="24"/>
  <c r="S582" i="24"/>
  <c r="Q574" i="24"/>
  <c r="R574" i="24"/>
  <c r="S574" i="24"/>
  <c r="Q566" i="24"/>
  <c r="R566" i="24"/>
  <c r="S566" i="24"/>
  <c r="Q558" i="24"/>
  <c r="R558" i="24"/>
  <c r="S558" i="24"/>
  <c r="Q550" i="24"/>
  <c r="R550" i="24"/>
  <c r="S550" i="24"/>
  <c r="Q542" i="24"/>
  <c r="R542" i="24"/>
  <c r="S542" i="24"/>
  <c r="Q534" i="24"/>
  <c r="R534" i="24"/>
  <c r="S534" i="24"/>
  <c r="Q526" i="24"/>
  <c r="R526" i="24"/>
  <c r="S526" i="24"/>
  <c r="Q518" i="24"/>
  <c r="R518" i="24"/>
  <c r="S518" i="24"/>
  <c r="Q510" i="24"/>
  <c r="R510" i="24"/>
  <c r="S510" i="24"/>
  <c r="Q502" i="24"/>
  <c r="R502" i="24"/>
  <c r="S502" i="24"/>
  <c r="Q494" i="24"/>
  <c r="R494" i="24"/>
  <c r="S494" i="24"/>
  <c r="Q486" i="24"/>
  <c r="R486" i="24"/>
  <c r="S486" i="24"/>
  <c r="Q478" i="24"/>
  <c r="R478" i="24"/>
  <c r="S478" i="24"/>
  <c r="Q470" i="24"/>
  <c r="R470" i="24"/>
  <c r="S470" i="24"/>
  <c r="Q462" i="24"/>
  <c r="R462" i="24"/>
  <c r="S462" i="24"/>
  <c r="Q454" i="24"/>
  <c r="R454" i="24"/>
  <c r="S454" i="24"/>
  <c r="Q446" i="24"/>
  <c r="R446" i="24"/>
  <c r="S446" i="24"/>
  <c r="Q438" i="24"/>
  <c r="S438" i="24"/>
  <c r="R438" i="24"/>
  <c r="Q430" i="24"/>
  <c r="R430" i="24"/>
  <c r="S430" i="24"/>
  <c r="Q422" i="24"/>
  <c r="R422" i="24"/>
  <c r="S422" i="24"/>
  <c r="Q414" i="24"/>
  <c r="R414" i="24"/>
  <c r="S414" i="24"/>
  <c r="Q406" i="24"/>
  <c r="R406" i="24"/>
  <c r="S406" i="24"/>
  <c r="Q398" i="24"/>
  <c r="R398" i="24"/>
  <c r="S398" i="24"/>
  <c r="Q390" i="24"/>
  <c r="R390" i="24"/>
  <c r="S390" i="24"/>
  <c r="Q382" i="24"/>
  <c r="R382" i="24"/>
  <c r="S382" i="24"/>
  <c r="Q374" i="24"/>
  <c r="R374" i="24"/>
  <c r="S374" i="24"/>
  <c r="Q366" i="24"/>
  <c r="R366" i="24"/>
  <c r="S366" i="24"/>
  <c r="Q358" i="24"/>
  <c r="R358" i="24"/>
  <c r="S358" i="24"/>
  <c r="Q350" i="24"/>
  <c r="R350" i="24"/>
  <c r="S350" i="24"/>
  <c r="Q342" i="24"/>
  <c r="R342" i="24"/>
  <c r="S342" i="24"/>
  <c r="Q334" i="24"/>
  <c r="R334" i="24"/>
  <c r="S334" i="24"/>
  <c r="R326" i="24"/>
  <c r="S326" i="24"/>
  <c r="Q326" i="24"/>
  <c r="R318" i="24"/>
  <c r="Q318" i="24"/>
  <c r="S318" i="24"/>
  <c r="R310" i="24"/>
  <c r="Q310" i="24"/>
  <c r="S310" i="24"/>
  <c r="R302" i="24"/>
  <c r="Q302" i="24"/>
  <c r="S302" i="24"/>
  <c r="R294" i="24"/>
  <c r="S294" i="24"/>
  <c r="Q294" i="24"/>
  <c r="Q286" i="24"/>
  <c r="R286" i="24"/>
  <c r="S286" i="24"/>
  <c r="Q278" i="24"/>
  <c r="R278" i="24"/>
  <c r="S278" i="24"/>
  <c r="Q270" i="24"/>
  <c r="R270" i="24"/>
  <c r="S270" i="24"/>
  <c r="Q262" i="24"/>
  <c r="R262" i="24"/>
  <c r="S262" i="24"/>
  <c r="Q254" i="24"/>
  <c r="R254" i="24"/>
  <c r="S254" i="24"/>
  <c r="Q246" i="24"/>
  <c r="R246" i="24"/>
  <c r="S246" i="24"/>
  <c r="Q238" i="24"/>
  <c r="R238" i="24"/>
  <c r="S238" i="24"/>
  <c r="Q230" i="24"/>
  <c r="R230" i="24"/>
  <c r="S230" i="24"/>
  <c r="Q222" i="24"/>
  <c r="R222" i="24"/>
  <c r="S222" i="24"/>
  <c r="Q214" i="24"/>
  <c r="R214" i="24"/>
  <c r="S214" i="24"/>
  <c r="Q206" i="24"/>
  <c r="R206" i="24"/>
  <c r="S206" i="24"/>
  <c r="Q198" i="24"/>
  <c r="R198" i="24"/>
  <c r="S198" i="24"/>
  <c r="Q190" i="24"/>
  <c r="R190" i="24"/>
  <c r="S190" i="24"/>
  <c r="Q182" i="24"/>
  <c r="R182" i="24"/>
  <c r="S182" i="24"/>
  <c r="Q174" i="24"/>
  <c r="R174" i="24"/>
  <c r="S174" i="24"/>
  <c r="Q166" i="24"/>
  <c r="R166" i="24"/>
  <c r="S166" i="24"/>
  <c r="Q158" i="24"/>
  <c r="R158" i="24"/>
  <c r="S158" i="24"/>
  <c r="Q150" i="24"/>
  <c r="R150" i="24"/>
  <c r="S150" i="24"/>
  <c r="Q142" i="24"/>
  <c r="R142" i="24"/>
  <c r="S142" i="24"/>
  <c r="Q134" i="24"/>
  <c r="R134" i="24"/>
  <c r="S134" i="24"/>
  <c r="Q126" i="24"/>
  <c r="R126" i="24"/>
  <c r="S126" i="24"/>
  <c r="Q118" i="24"/>
  <c r="R118" i="24"/>
  <c r="S118" i="24"/>
  <c r="Q110" i="24"/>
  <c r="R110" i="24"/>
  <c r="S110" i="24"/>
  <c r="Q102" i="24"/>
  <c r="R102" i="24"/>
  <c r="S102" i="24"/>
  <c r="Q94" i="24"/>
  <c r="R94" i="24"/>
  <c r="S94" i="24"/>
  <c r="Q86" i="24"/>
  <c r="R86" i="24"/>
  <c r="S86" i="24"/>
  <c r="Q78" i="24"/>
  <c r="R78" i="24"/>
  <c r="S78" i="24"/>
  <c r="Q70" i="24"/>
  <c r="R70" i="24"/>
  <c r="S70" i="24"/>
  <c r="Q62" i="24"/>
  <c r="R62" i="24"/>
  <c r="S62" i="24"/>
  <c r="Q54" i="24"/>
  <c r="R54" i="24"/>
  <c r="S54" i="24"/>
  <c r="Q46" i="24"/>
  <c r="R46" i="24"/>
  <c r="S46" i="24"/>
  <c r="Q38" i="24"/>
  <c r="R38" i="24"/>
  <c r="S38" i="24"/>
  <c r="Q30" i="24"/>
  <c r="R30" i="24"/>
  <c r="S30" i="24"/>
  <c r="Q22" i="24"/>
  <c r="R22" i="24"/>
  <c r="S22" i="24"/>
  <c r="Q14" i="24"/>
  <c r="R14" i="24"/>
  <c r="S14" i="24"/>
  <c r="S963" i="24"/>
  <c r="R963" i="24"/>
  <c r="Q963" i="24"/>
  <c r="S891" i="24"/>
  <c r="Q891" i="24"/>
  <c r="R891" i="24"/>
  <c r="S843" i="24"/>
  <c r="Q843" i="24"/>
  <c r="R843" i="24"/>
  <c r="R787" i="24"/>
  <c r="S787" i="24"/>
  <c r="Q787" i="24"/>
  <c r="R715" i="24"/>
  <c r="S715" i="24"/>
  <c r="Q715" i="24"/>
  <c r="R659" i="24"/>
  <c r="S659" i="24"/>
  <c r="Q659" i="24"/>
  <c r="R619" i="24"/>
  <c r="S619" i="24"/>
  <c r="Q619" i="24"/>
  <c r="R571" i="24"/>
  <c r="Q571" i="24"/>
  <c r="S571" i="24"/>
  <c r="Q515" i="24"/>
  <c r="R515" i="24"/>
  <c r="S515" i="24"/>
  <c r="Q475" i="24"/>
  <c r="R475" i="24"/>
  <c r="S475" i="24"/>
  <c r="Q435" i="24"/>
  <c r="R435" i="24"/>
  <c r="S435" i="24"/>
  <c r="Q379" i="24"/>
  <c r="R379" i="24"/>
  <c r="S379" i="24"/>
  <c r="S323" i="24"/>
  <c r="Q323" i="24"/>
  <c r="R323" i="24"/>
  <c r="R283" i="24"/>
  <c r="S283" i="24"/>
  <c r="Q283" i="24"/>
  <c r="R227" i="24"/>
  <c r="S227" i="24"/>
  <c r="Q227" i="24"/>
  <c r="Q163" i="24"/>
  <c r="R163" i="24"/>
  <c r="S163" i="24"/>
  <c r="Q35" i="24"/>
  <c r="R35" i="24"/>
  <c r="S35" i="24"/>
  <c r="Q1005" i="24"/>
  <c r="R1005" i="24"/>
  <c r="S1005" i="24"/>
  <c r="Q997" i="24"/>
  <c r="R997" i="24"/>
  <c r="S997" i="24"/>
  <c r="Q989" i="24"/>
  <c r="R989" i="24"/>
  <c r="S989" i="24"/>
  <c r="Q981" i="24"/>
  <c r="R981" i="24"/>
  <c r="S981" i="24"/>
  <c r="Q973" i="24"/>
  <c r="R973" i="24"/>
  <c r="S973" i="24"/>
  <c r="Q965" i="24"/>
  <c r="R965" i="24"/>
  <c r="S965" i="24"/>
  <c r="Q957" i="24"/>
  <c r="R957" i="24"/>
  <c r="S957" i="24"/>
  <c r="Q949" i="24"/>
  <c r="R949" i="24"/>
  <c r="S949" i="24"/>
  <c r="Q941" i="24"/>
  <c r="R941" i="24"/>
  <c r="S941" i="24"/>
  <c r="R933" i="24"/>
  <c r="Q933" i="24"/>
  <c r="S933" i="24"/>
  <c r="R925" i="24"/>
  <c r="S925" i="24"/>
  <c r="Q925" i="24"/>
  <c r="R917" i="24"/>
  <c r="Q917" i="24"/>
  <c r="S917" i="24"/>
  <c r="R909" i="24"/>
  <c r="S909" i="24"/>
  <c r="Q909" i="24"/>
  <c r="R901" i="24"/>
  <c r="Q901" i="24"/>
  <c r="S901" i="24"/>
  <c r="R893" i="24"/>
  <c r="S893" i="24"/>
  <c r="Q893" i="24"/>
  <c r="R885" i="24"/>
  <c r="Q885" i="24"/>
  <c r="S885" i="24"/>
  <c r="R877" i="24"/>
  <c r="S877" i="24"/>
  <c r="Q877" i="24"/>
  <c r="R869" i="24"/>
  <c r="Q869" i="24"/>
  <c r="S869" i="24"/>
  <c r="R861" i="24"/>
  <c r="S861" i="24"/>
  <c r="Q861" i="24"/>
  <c r="R853" i="24"/>
  <c r="Q853" i="24"/>
  <c r="S853" i="24"/>
  <c r="R845" i="24"/>
  <c r="S845" i="24"/>
  <c r="Q845" i="24"/>
  <c r="R837" i="24"/>
  <c r="Q837" i="24"/>
  <c r="S837" i="24"/>
  <c r="R829" i="24"/>
  <c r="S829" i="24"/>
  <c r="Q829" i="24"/>
  <c r="R821" i="24"/>
  <c r="Q821" i="24"/>
  <c r="S821" i="24"/>
  <c r="R813" i="24"/>
  <c r="S813" i="24"/>
  <c r="Q813" i="24"/>
  <c r="R805" i="24"/>
  <c r="Q805" i="24"/>
  <c r="S805" i="24"/>
  <c r="R797" i="24"/>
  <c r="Q797" i="24"/>
  <c r="S797" i="24"/>
  <c r="R789" i="24"/>
  <c r="Q789" i="24"/>
  <c r="S789" i="24"/>
  <c r="R781" i="24"/>
  <c r="Q781" i="24"/>
  <c r="S781" i="24"/>
  <c r="Q773" i="24"/>
  <c r="R773" i="24"/>
  <c r="S773" i="24"/>
  <c r="Q765" i="24"/>
  <c r="R765" i="24"/>
  <c r="S765" i="24"/>
  <c r="Q757" i="24"/>
  <c r="R757" i="24"/>
  <c r="S757" i="24"/>
  <c r="Q749" i="24"/>
  <c r="R749" i="24"/>
  <c r="S749" i="24"/>
  <c r="Q741" i="24"/>
  <c r="R741" i="24"/>
  <c r="S741" i="24"/>
  <c r="Q733" i="24"/>
  <c r="R733" i="24"/>
  <c r="S733" i="24"/>
  <c r="Q725" i="24"/>
  <c r="R725" i="24"/>
  <c r="S725" i="24"/>
  <c r="Q717" i="24"/>
  <c r="R717" i="24"/>
  <c r="S717" i="24"/>
  <c r="Q709" i="24"/>
  <c r="R709" i="24"/>
  <c r="S709" i="24"/>
  <c r="Q701" i="24"/>
  <c r="R701" i="24"/>
  <c r="S701" i="24"/>
  <c r="Q693" i="24"/>
  <c r="R693" i="24"/>
  <c r="S693" i="24"/>
  <c r="Q685" i="24"/>
  <c r="R685" i="24"/>
  <c r="S685" i="24"/>
  <c r="Q677" i="24"/>
  <c r="R677" i="24"/>
  <c r="S677" i="24"/>
  <c r="Q669" i="24"/>
  <c r="R669" i="24"/>
  <c r="S669" i="24"/>
  <c r="Q661" i="24"/>
  <c r="R661" i="24"/>
  <c r="S661" i="24"/>
  <c r="Q653" i="24"/>
  <c r="R653" i="24"/>
  <c r="S653" i="24"/>
  <c r="Q645" i="24"/>
  <c r="R645" i="24"/>
  <c r="S645" i="24"/>
  <c r="Q637" i="24"/>
  <c r="R637" i="24"/>
  <c r="S637" i="24"/>
  <c r="Q629" i="24"/>
  <c r="R629" i="24"/>
  <c r="S629" i="24"/>
  <c r="Q621" i="24"/>
  <c r="R621" i="24"/>
  <c r="S621" i="24"/>
  <c r="Q613" i="24"/>
  <c r="R613" i="24"/>
  <c r="S613" i="24"/>
  <c r="Q605" i="24"/>
  <c r="R605" i="24"/>
  <c r="S605" i="24"/>
  <c r="Q597" i="24"/>
  <c r="R597" i="24"/>
  <c r="S597" i="24"/>
  <c r="Q589" i="24"/>
  <c r="R589" i="24"/>
  <c r="S589" i="24"/>
  <c r="Q581" i="24"/>
  <c r="R581" i="24"/>
  <c r="S581" i="24"/>
  <c r="R573" i="24"/>
  <c r="Q573" i="24"/>
  <c r="S573" i="24"/>
  <c r="R565" i="24"/>
  <c r="S565" i="24"/>
  <c r="Q565" i="24"/>
  <c r="R557" i="24"/>
  <c r="S557" i="24"/>
  <c r="Q557" i="24"/>
  <c r="R549" i="24"/>
  <c r="S549" i="24"/>
  <c r="Q549" i="24"/>
  <c r="R541" i="24"/>
  <c r="S541" i="24"/>
  <c r="Q541" i="24"/>
  <c r="R533" i="24"/>
  <c r="S533" i="24"/>
  <c r="Q533" i="24"/>
  <c r="R525" i="24"/>
  <c r="S525" i="24"/>
  <c r="Q525" i="24"/>
  <c r="R517" i="24"/>
  <c r="S517" i="24"/>
  <c r="Q517" i="24"/>
  <c r="R509" i="24"/>
  <c r="S509" i="24"/>
  <c r="Q509" i="24"/>
  <c r="R501" i="24"/>
  <c r="S501" i="24"/>
  <c r="Q501" i="24"/>
  <c r="R493" i="24"/>
  <c r="S493" i="24"/>
  <c r="Q493" i="24"/>
  <c r="R485" i="24"/>
  <c r="S485" i="24"/>
  <c r="Q485" i="24"/>
  <c r="R477" i="24"/>
  <c r="S477" i="24"/>
  <c r="Q477" i="24"/>
  <c r="R469" i="24"/>
  <c r="S469" i="24"/>
  <c r="Q469" i="24"/>
  <c r="R461" i="24"/>
  <c r="S461" i="24"/>
  <c r="Q461" i="24"/>
  <c r="R453" i="24"/>
  <c r="S453" i="24"/>
  <c r="Q453" i="24"/>
  <c r="Q445" i="24"/>
  <c r="R445" i="24"/>
  <c r="S445" i="24"/>
  <c r="Q437" i="24"/>
  <c r="R437" i="24"/>
  <c r="S437" i="24"/>
  <c r="Q429" i="24"/>
  <c r="R429" i="24"/>
  <c r="S429" i="24"/>
  <c r="Q421" i="24"/>
  <c r="R421" i="24"/>
  <c r="S421" i="24"/>
  <c r="Q413" i="24"/>
  <c r="R413" i="24"/>
  <c r="S413" i="24"/>
  <c r="Q405" i="24"/>
  <c r="R405" i="24"/>
  <c r="S405" i="24"/>
  <c r="Q397" i="24"/>
  <c r="R397" i="24"/>
  <c r="S397" i="24"/>
  <c r="Q389" i="24"/>
  <c r="R389" i="24"/>
  <c r="S389" i="24"/>
  <c r="Q381" i="24"/>
  <c r="R381" i="24"/>
  <c r="S381" i="24"/>
  <c r="Q373" i="24"/>
  <c r="R373" i="24"/>
  <c r="S373" i="24"/>
  <c r="Q365" i="24"/>
  <c r="R365" i="24"/>
  <c r="S365" i="24"/>
  <c r="Q357" i="24"/>
  <c r="R357" i="24"/>
  <c r="S357" i="24"/>
  <c r="Q349" i="24"/>
  <c r="R349" i="24"/>
  <c r="S349" i="24"/>
  <c r="Q341" i="24"/>
  <c r="R341" i="24"/>
  <c r="S341" i="24"/>
  <c r="Q333" i="24"/>
  <c r="R333" i="24"/>
  <c r="S333" i="24"/>
  <c r="Q325" i="24"/>
  <c r="R325" i="24"/>
  <c r="S325" i="24"/>
  <c r="Q317" i="24"/>
  <c r="R317" i="24"/>
  <c r="S317" i="24"/>
  <c r="Q309" i="24"/>
  <c r="R309" i="24"/>
  <c r="S309" i="24"/>
  <c r="Q301" i="24"/>
  <c r="S301" i="24"/>
  <c r="R301" i="24"/>
  <c r="Q293" i="24"/>
  <c r="R293" i="24"/>
  <c r="S293" i="24"/>
  <c r="Q285" i="24"/>
  <c r="R285" i="24"/>
  <c r="S285" i="24"/>
  <c r="Q277" i="24"/>
  <c r="R277" i="24"/>
  <c r="S277" i="24"/>
  <c r="Q269" i="24"/>
  <c r="R269" i="24"/>
  <c r="S269" i="24"/>
  <c r="Q261" i="24"/>
  <c r="R261" i="24"/>
  <c r="S261" i="24"/>
  <c r="Q253" i="24"/>
  <c r="R253" i="24"/>
  <c r="S253" i="24"/>
  <c r="Q245" i="24"/>
  <c r="R245" i="24"/>
  <c r="S245" i="24"/>
  <c r="Q237" i="24"/>
  <c r="R237" i="24"/>
  <c r="S237" i="24"/>
  <c r="Q229" i="24"/>
  <c r="R229" i="24"/>
  <c r="S229" i="24"/>
  <c r="Q221" i="24"/>
  <c r="R221" i="24"/>
  <c r="S221" i="24"/>
  <c r="Q213" i="24"/>
  <c r="R213" i="24"/>
  <c r="S213" i="24"/>
  <c r="Q205" i="24"/>
  <c r="R205" i="24"/>
  <c r="S205" i="24"/>
  <c r="Q197" i="24"/>
  <c r="R197" i="24"/>
  <c r="S197" i="24"/>
  <c r="Q189" i="24"/>
  <c r="R189" i="24"/>
  <c r="S189" i="24"/>
  <c r="S181" i="24"/>
  <c r="Q181" i="24"/>
  <c r="R181" i="24"/>
  <c r="S173" i="24"/>
  <c r="Q173" i="24"/>
  <c r="R173" i="24"/>
  <c r="S165" i="24"/>
  <c r="Q165" i="24"/>
  <c r="R165" i="24"/>
  <c r="S157" i="24"/>
  <c r="Q157" i="24"/>
  <c r="R157" i="24"/>
  <c r="S149" i="24"/>
  <c r="Q149" i="24"/>
  <c r="R149" i="24"/>
  <c r="S141" i="24"/>
  <c r="Q141" i="24"/>
  <c r="R141" i="24"/>
  <c r="S133" i="24"/>
  <c r="Q133" i="24"/>
  <c r="R133" i="24"/>
  <c r="S125" i="24"/>
  <c r="Q125" i="24"/>
  <c r="R125" i="24"/>
  <c r="S117" i="24"/>
  <c r="Q117" i="24"/>
  <c r="R117" i="24"/>
  <c r="S109" i="24"/>
  <c r="Q109" i="24"/>
  <c r="R109" i="24"/>
  <c r="S101" i="24"/>
  <c r="Q101" i="24"/>
  <c r="R101" i="24"/>
  <c r="S93" i="24"/>
  <c r="Q93" i="24"/>
  <c r="R93" i="24"/>
  <c r="S85" i="24"/>
  <c r="Q85" i="24"/>
  <c r="R85" i="24"/>
  <c r="S77" i="24"/>
  <c r="Q77" i="24"/>
  <c r="R77" i="24"/>
  <c r="S69" i="24"/>
  <c r="Q69" i="24"/>
  <c r="R69" i="24"/>
  <c r="S61" i="24"/>
  <c r="Q61" i="24"/>
  <c r="R61" i="24"/>
  <c r="S53" i="24"/>
  <c r="Q53" i="24"/>
  <c r="R53" i="24"/>
  <c r="S45" i="24"/>
  <c r="Q45" i="24"/>
  <c r="R45" i="24"/>
  <c r="S37" i="24"/>
  <c r="Q37" i="24"/>
  <c r="R37" i="24"/>
  <c r="S29" i="24"/>
  <c r="Q29" i="24"/>
  <c r="R29" i="24"/>
  <c r="S21" i="24"/>
  <c r="Q21" i="24"/>
  <c r="R21" i="24"/>
  <c r="S13" i="24"/>
  <c r="Q13" i="24"/>
  <c r="R13" i="24"/>
  <c r="S971" i="24"/>
  <c r="R971" i="24"/>
  <c r="Q971" i="24"/>
  <c r="S915" i="24"/>
  <c r="Q915" i="24"/>
  <c r="R915" i="24"/>
  <c r="S851" i="24"/>
  <c r="Q851" i="24"/>
  <c r="R851" i="24"/>
  <c r="S803" i="24"/>
  <c r="Q803" i="24"/>
  <c r="R803" i="24"/>
  <c r="R755" i="24"/>
  <c r="S755" i="24"/>
  <c r="Q755" i="24"/>
  <c r="R691" i="24"/>
  <c r="S691" i="24"/>
  <c r="Q691" i="24"/>
  <c r="R643" i="24"/>
  <c r="S643" i="24"/>
  <c r="Q643" i="24"/>
  <c r="R595" i="24"/>
  <c r="S595" i="24"/>
  <c r="Q595" i="24"/>
  <c r="Q547" i="24"/>
  <c r="R547" i="24"/>
  <c r="S547" i="24"/>
  <c r="Q491" i="24"/>
  <c r="R491" i="24"/>
  <c r="S491" i="24"/>
  <c r="Q419" i="24"/>
  <c r="R419" i="24"/>
  <c r="S419" i="24"/>
  <c r="Q355" i="24"/>
  <c r="R355" i="24"/>
  <c r="S355" i="24"/>
  <c r="S299" i="24"/>
  <c r="Q299" i="24"/>
  <c r="R299" i="24"/>
  <c r="R243" i="24"/>
  <c r="S243" i="24"/>
  <c r="Q243" i="24"/>
  <c r="R187" i="24"/>
  <c r="S187" i="24"/>
  <c r="Q187" i="24"/>
  <c r="Q139" i="24"/>
  <c r="R139" i="24"/>
  <c r="S139" i="24"/>
  <c r="Q115" i="24"/>
  <c r="R115" i="24"/>
  <c r="S115" i="24"/>
  <c r="Q99" i="24"/>
  <c r="R99" i="24"/>
  <c r="S99" i="24"/>
  <c r="Q83" i="24"/>
  <c r="R83" i="24"/>
  <c r="S83" i="24"/>
  <c r="Q67" i="24"/>
  <c r="R67" i="24"/>
  <c r="S67" i="24"/>
  <c r="Q27" i="24"/>
  <c r="R27" i="24"/>
  <c r="S27" i="24"/>
  <c r="Q1004" i="24"/>
  <c r="R1004" i="24"/>
  <c r="S1004" i="24"/>
  <c r="Q996" i="24"/>
  <c r="R996" i="24"/>
  <c r="S996" i="24"/>
  <c r="Q988" i="24"/>
  <c r="R988" i="24"/>
  <c r="S988" i="24"/>
  <c r="Q980" i="24"/>
  <c r="R980" i="24"/>
  <c r="S980" i="24"/>
  <c r="Q972" i="24"/>
  <c r="R972" i="24"/>
  <c r="S972" i="24"/>
  <c r="Q964" i="24"/>
  <c r="R964" i="24"/>
  <c r="S964" i="24"/>
  <c r="Q956" i="24"/>
  <c r="R956" i="24"/>
  <c r="S956" i="24"/>
  <c r="Q948" i="24"/>
  <c r="R948" i="24"/>
  <c r="S948" i="24"/>
  <c r="Q940" i="24"/>
  <c r="R940" i="24"/>
  <c r="S940" i="24"/>
  <c r="Q932" i="24"/>
  <c r="R932" i="24"/>
  <c r="S932" i="24"/>
  <c r="Q924" i="24"/>
  <c r="R924" i="24"/>
  <c r="S924" i="24"/>
  <c r="Q916" i="24"/>
  <c r="R916" i="24"/>
  <c r="S916" i="24"/>
  <c r="Q908" i="24"/>
  <c r="R908" i="24"/>
  <c r="S908" i="24"/>
  <c r="Q900" i="24"/>
  <c r="R900" i="24"/>
  <c r="S900" i="24"/>
  <c r="Q892" i="24"/>
  <c r="R892" i="24"/>
  <c r="S892" i="24"/>
  <c r="Q884" i="24"/>
  <c r="R884" i="24"/>
  <c r="S884" i="24"/>
  <c r="Q876" i="24"/>
  <c r="R876" i="24"/>
  <c r="S876" i="24"/>
  <c r="Q868" i="24"/>
  <c r="R868" i="24"/>
  <c r="S868" i="24"/>
  <c r="Q860" i="24"/>
  <c r="R860" i="24"/>
  <c r="S860" i="24"/>
  <c r="Q852" i="24"/>
  <c r="R852" i="24"/>
  <c r="S852" i="24"/>
  <c r="Q844" i="24"/>
  <c r="R844" i="24"/>
  <c r="S844" i="24"/>
  <c r="Q836" i="24"/>
  <c r="R836" i="24"/>
  <c r="S836" i="24"/>
  <c r="Q828" i="24"/>
  <c r="R828" i="24"/>
  <c r="S828" i="24"/>
  <c r="Q820" i="24"/>
  <c r="R820" i="24"/>
  <c r="S820" i="24"/>
  <c r="Q812" i="24"/>
  <c r="R812" i="24"/>
  <c r="S812" i="24"/>
  <c r="Q804" i="24"/>
  <c r="R804" i="24"/>
  <c r="S804" i="24"/>
  <c r="Q796" i="24"/>
  <c r="R796" i="24"/>
  <c r="S796" i="24"/>
  <c r="Q788" i="24"/>
  <c r="R788" i="24"/>
  <c r="S788" i="24"/>
  <c r="Q780" i="24"/>
  <c r="R780" i="24"/>
  <c r="S780" i="24"/>
  <c r="Q772" i="24"/>
  <c r="R772" i="24"/>
  <c r="S772" i="24"/>
  <c r="Q764" i="24"/>
  <c r="R764" i="24"/>
  <c r="S764" i="24"/>
  <c r="Q756" i="24"/>
  <c r="R756" i="24"/>
  <c r="S756" i="24"/>
  <c r="Q748" i="24"/>
  <c r="R748" i="24"/>
  <c r="S748" i="24"/>
  <c r="Q740" i="24"/>
  <c r="R740" i="24"/>
  <c r="S740" i="24"/>
  <c r="Q732" i="24"/>
  <c r="R732" i="24"/>
  <c r="S732" i="24"/>
  <c r="Q724" i="24"/>
  <c r="R724" i="24"/>
  <c r="S724" i="24"/>
  <c r="Q716" i="24"/>
  <c r="R716" i="24"/>
  <c r="S716" i="24"/>
  <c r="Q708" i="24"/>
  <c r="R708" i="24"/>
  <c r="S708" i="24"/>
  <c r="Q700" i="24"/>
  <c r="R700" i="24"/>
  <c r="S700" i="24"/>
  <c r="Q692" i="24"/>
  <c r="R692" i="24"/>
  <c r="S692" i="24"/>
  <c r="Q684" i="24"/>
  <c r="R684" i="24"/>
  <c r="S684" i="24"/>
  <c r="Q676" i="24"/>
  <c r="R676" i="24"/>
  <c r="S676" i="24"/>
  <c r="Q668" i="24"/>
  <c r="R668" i="24"/>
  <c r="S668" i="24"/>
  <c r="Q660" i="24"/>
  <c r="R660" i="24"/>
  <c r="S660" i="24"/>
  <c r="Q652" i="24"/>
  <c r="R652" i="24"/>
  <c r="S652" i="24"/>
  <c r="Q644" i="24"/>
  <c r="R644" i="24"/>
  <c r="S644" i="24"/>
  <c r="Q636" i="24"/>
  <c r="R636" i="24"/>
  <c r="S636" i="24"/>
  <c r="Q628" i="24"/>
  <c r="R628" i="24"/>
  <c r="S628" i="24"/>
  <c r="Q620" i="24"/>
  <c r="R620" i="24"/>
  <c r="S620" i="24"/>
  <c r="Q612" i="24"/>
  <c r="R612" i="24"/>
  <c r="S612" i="24"/>
  <c r="Q604" i="24"/>
  <c r="R604" i="24"/>
  <c r="S604" i="24"/>
  <c r="Q596" i="24"/>
  <c r="R596" i="24"/>
  <c r="S596" i="24"/>
  <c r="Q588" i="24"/>
  <c r="R588" i="24"/>
  <c r="S588" i="24"/>
  <c r="Q580" i="24"/>
  <c r="R580" i="24"/>
  <c r="S580" i="24"/>
  <c r="Q572" i="24"/>
  <c r="R572" i="24"/>
  <c r="S572" i="24"/>
  <c r="R564" i="24"/>
  <c r="Q564" i="24"/>
  <c r="S564" i="24"/>
  <c r="R556" i="24"/>
  <c r="S556" i="24"/>
  <c r="Q556" i="24"/>
  <c r="R548" i="24"/>
  <c r="Q548" i="24"/>
  <c r="S548" i="24"/>
  <c r="R540" i="24"/>
  <c r="S540" i="24"/>
  <c r="Q540" i="24"/>
  <c r="R532" i="24"/>
  <c r="Q532" i="24"/>
  <c r="S532" i="24"/>
  <c r="R524" i="24"/>
  <c r="S524" i="24"/>
  <c r="Q524" i="24"/>
  <c r="R516" i="24"/>
  <c r="Q516" i="24"/>
  <c r="S516" i="24"/>
  <c r="R508" i="24"/>
  <c r="S508" i="24"/>
  <c r="Q508" i="24"/>
  <c r="R500" i="24"/>
  <c r="Q500" i="24"/>
  <c r="S500" i="24"/>
  <c r="R492" i="24"/>
  <c r="S492" i="24"/>
  <c r="Q492" i="24"/>
  <c r="R484" i="24"/>
  <c r="Q484" i="24"/>
  <c r="S484" i="24"/>
  <c r="R476" i="24"/>
  <c r="S476" i="24"/>
  <c r="Q476" i="24"/>
  <c r="R468" i="24"/>
  <c r="Q468" i="24"/>
  <c r="S468" i="24"/>
  <c r="R460" i="24"/>
  <c r="S460" i="24"/>
  <c r="Q460" i="24"/>
  <c r="R452" i="24"/>
  <c r="Q452" i="24"/>
  <c r="S452" i="24"/>
  <c r="Q444" i="24"/>
  <c r="R444" i="24"/>
  <c r="S444" i="24"/>
  <c r="Q436" i="24"/>
  <c r="R436" i="24"/>
  <c r="S436" i="24"/>
  <c r="Q428" i="24"/>
  <c r="R428" i="24"/>
  <c r="S428" i="24"/>
  <c r="Q420" i="24"/>
  <c r="R420" i="24"/>
  <c r="S420" i="24"/>
  <c r="Q412" i="24"/>
  <c r="R412" i="24"/>
  <c r="S412" i="24"/>
  <c r="Q404" i="24"/>
  <c r="R404" i="24"/>
  <c r="S404" i="24"/>
  <c r="Q396" i="24"/>
  <c r="R396" i="24"/>
  <c r="S396" i="24"/>
  <c r="Q388" i="24"/>
  <c r="R388" i="24"/>
  <c r="S388" i="24"/>
  <c r="Q380" i="24"/>
  <c r="R380" i="24"/>
  <c r="S380" i="24"/>
  <c r="Q372" i="24"/>
  <c r="R372" i="24"/>
  <c r="S372" i="24"/>
  <c r="Q364" i="24"/>
  <c r="R364" i="24"/>
  <c r="S364" i="24"/>
  <c r="Q356" i="24"/>
  <c r="R356" i="24"/>
  <c r="S356" i="24"/>
  <c r="Q348" i="24"/>
  <c r="R348" i="24"/>
  <c r="S348" i="24"/>
  <c r="Q340" i="24"/>
  <c r="R340" i="24"/>
  <c r="S340" i="24"/>
  <c r="Q332" i="24"/>
  <c r="R332" i="24"/>
  <c r="S332" i="24"/>
  <c r="Q324" i="24"/>
  <c r="R324" i="24"/>
  <c r="S324" i="24"/>
  <c r="Q316" i="24"/>
  <c r="R316" i="24"/>
  <c r="S316" i="24"/>
  <c r="S308" i="24"/>
  <c r="Q308" i="24"/>
  <c r="R308" i="24"/>
  <c r="Q300" i="24"/>
  <c r="R300" i="24"/>
  <c r="S300" i="24"/>
  <c r="Q292" i="24"/>
  <c r="R292" i="24"/>
  <c r="S292" i="24"/>
  <c r="Q284" i="24"/>
  <c r="R284" i="24"/>
  <c r="S284" i="24"/>
  <c r="Q276" i="24"/>
  <c r="R276" i="24"/>
  <c r="S276" i="24"/>
  <c r="Q268" i="24"/>
  <c r="R268" i="24"/>
  <c r="S268" i="24"/>
  <c r="Q260" i="24"/>
  <c r="R260" i="24"/>
  <c r="S260" i="24"/>
  <c r="Q252" i="24"/>
  <c r="R252" i="24"/>
  <c r="S252" i="24"/>
  <c r="Q244" i="24"/>
  <c r="R244" i="24"/>
  <c r="S244" i="24"/>
  <c r="Q236" i="24"/>
  <c r="R236" i="24"/>
  <c r="S236" i="24"/>
  <c r="Q228" i="24"/>
  <c r="R228" i="24"/>
  <c r="S228" i="24"/>
  <c r="Q220" i="24"/>
  <c r="R220" i="24"/>
  <c r="S220" i="24"/>
  <c r="Q212" i="24"/>
  <c r="R212" i="24"/>
  <c r="S212" i="24"/>
  <c r="Q204" i="24"/>
  <c r="R204" i="24"/>
  <c r="S204" i="24"/>
  <c r="Q196" i="24"/>
  <c r="R196" i="24"/>
  <c r="S196" i="24"/>
  <c r="Q188" i="24"/>
  <c r="R188" i="24"/>
  <c r="S188" i="24"/>
  <c r="Q180" i="24"/>
  <c r="R180" i="24"/>
  <c r="S180" i="24"/>
  <c r="Q172" i="24"/>
  <c r="R172" i="24"/>
  <c r="S172" i="24"/>
  <c r="Q164" i="24"/>
  <c r="R164" i="24"/>
  <c r="S164" i="24"/>
  <c r="Q156" i="24"/>
  <c r="R156" i="24"/>
  <c r="S156" i="24"/>
  <c r="Q148" i="24"/>
  <c r="R148" i="24"/>
  <c r="S148" i="24"/>
  <c r="Q140" i="24"/>
  <c r="R140" i="24"/>
  <c r="S140" i="24"/>
  <c r="Q132" i="24"/>
  <c r="R132" i="24"/>
  <c r="S132" i="24"/>
  <c r="Q124" i="24"/>
  <c r="R124" i="24"/>
  <c r="S124" i="24"/>
  <c r="Q116" i="24"/>
  <c r="R116" i="24"/>
  <c r="S116" i="24"/>
  <c r="Q108" i="24"/>
  <c r="R108" i="24"/>
  <c r="S108" i="24"/>
  <c r="Q100" i="24"/>
  <c r="R100" i="24"/>
  <c r="S100" i="24"/>
  <c r="Q92" i="24"/>
  <c r="R92" i="24"/>
  <c r="S92" i="24"/>
  <c r="Q84" i="24"/>
  <c r="R84" i="24"/>
  <c r="S84" i="24"/>
  <c r="Q76" i="24"/>
  <c r="R76" i="24"/>
  <c r="S76" i="24"/>
  <c r="Q68" i="24"/>
  <c r="R68" i="24"/>
  <c r="S68" i="24"/>
  <c r="Q60" i="24"/>
  <c r="R60" i="24"/>
  <c r="S60" i="24"/>
  <c r="Q52" i="24"/>
  <c r="R52" i="24"/>
  <c r="S52" i="24"/>
  <c r="Q44" i="24"/>
  <c r="R44" i="24"/>
  <c r="S44" i="24"/>
  <c r="Q36" i="24"/>
  <c r="R36" i="24"/>
  <c r="S36" i="24"/>
  <c r="Q28" i="24"/>
  <c r="R28" i="24"/>
  <c r="S28" i="24"/>
  <c r="Q20" i="24"/>
  <c r="R20" i="24"/>
  <c r="S20" i="24"/>
  <c r="Q12" i="24"/>
  <c r="R12" i="24"/>
  <c r="S12" i="24"/>
  <c r="S11" i="24"/>
  <c r="V11" i="24" s="1"/>
  <c r="Q11" i="24"/>
  <c r="T11" i="24" s="1"/>
  <c r="R11" i="24"/>
  <c r="U11" i="24" s="1"/>
  <c r="Q10" i="24"/>
  <c r="T10" i="24" s="1"/>
  <c r="R10" i="24"/>
  <c r="U10" i="24" s="1"/>
  <c r="S10" i="24"/>
  <c r="V10" i="24" s="1"/>
  <c r="R9" i="24"/>
  <c r="U9" i="24" s="1"/>
  <c r="S9" i="24"/>
  <c r="V9" i="24" s="1"/>
  <c r="Q9" i="24"/>
  <c r="T9" i="24" s="1"/>
  <c r="R8" i="24"/>
  <c r="U8" i="24" s="1"/>
  <c r="S8" i="24"/>
  <c r="V8" i="24" s="1"/>
  <c r="Q8" i="24"/>
  <c r="T8" i="24" s="1"/>
  <c r="R7" i="24"/>
  <c r="U7" i="24" s="1"/>
  <c r="S7" i="24"/>
  <c r="V7" i="24" s="1"/>
  <c r="Q7" i="24"/>
  <c r="T7" i="24" s="1"/>
  <c r="S14" i="33"/>
  <c r="V14" i="33" s="1"/>
  <c r="T14" i="33"/>
  <c r="W14" i="33" s="1"/>
  <c r="R14" i="33"/>
  <c r="U14" i="33" s="1"/>
  <c r="Z7" i="24"/>
  <c r="Y7" i="24"/>
  <c r="Z8" i="24"/>
  <c r="R22" i="33" l="1"/>
  <c r="U22" i="33" s="1"/>
  <c r="S22" i="33"/>
  <c r="V22" i="33" s="1"/>
  <c r="T22" i="33"/>
  <c r="W22" i="33" s="1"/>
  <c r="P23" i="33"/>
  <c r="R15" i="33"/>
  <c r="U15" i="33" s="1"/>
  <c r="S15" i="33"/>
  <c r="V15" i="33" s="1"/>
  <c r="T15" i="33"/>
  <c r="W15" i="33" s="1"/>
  <c r="R23" i="33" l="1"/>
  <c r="U23" i="33" s="1"/>
  <c r="T23" i="33"/>
  <c r="W23" i="33" s="1"/>
  <c r="S23" i="33"/>
  <c r="V23" i="33" s="1"/>
  <c r="P24" i="33"/>
  <c r="T16" i="33"/>
  <c r="W16" i="33" s="1"/>
  <c r="R16" i="33"/>
  <c r="U16" i="33" s="1"/>
  <c r="S16" i="33"/>
  <c r="V16" i="33" s="1"/>
  <c r="R24" i="33" l="1"/>
  <c r="U24" i="33" s="1"/>
  <c r="S24" i="33"/>
  <c r="V24" i="33" s="1"/>
  <c r="T24" i="33"/>
  <c r="W24" i="33" s="1"/>
  <c r="P25" i="33"/>
  <c r="R17" i="33"/>
  <c r="U17" i="33" s="1"/>
  <c r="S17" i="33"/>
  <c r="V17" i="33" s="1"/>
  <c r="T17" i="33"/>
  <c r="W17" i="33" s="1"/>
  <c r="T25" i="33" l="1"/>
  <c r="W25" i="33" s="1"/>
  <c r="S25" i="33"/>
  <c r="V25" i="33" s="1"/>
  <c r="R25" i="33"/>
  <c r="U25" i="33" s="1"/>
  <c r="P26" i="33"/>
  <c r="R18" i="33"/>
  <c r="U18" i="33" s="1"/>
  <c r="S18" i="33"/>
  <c r="V18" i="33" s="1"/>
  <c r="T18" i="33"/>
  <c r="W18" i="33" s="1"/>
  <c r="S26" i="33" l="1"/>
  <c r="V26" i="33" s="1"/>
  <c r="T26" i="33"/>
  <c r="W26" i="33" s="1"/>
  <c r="R26" i="33"/>
  <c r="U26" i="33" s="1"/>
  <c r="P27" i="33"/>
  <c r="T19" i="33"/>
  <c r="W19" i="33" s="1"/>
  <c r="S19" i="33"/>
  <c r="V19" i="33" s="1"/>
  <c r="R19" i="33"/>
  <c r="U19" i="33" s="1"/>
  <c r="R27" i="33" l="1"/>
  <c r="U27" i="33" s="1"/>
  <c r="S27" i="33"/>
  <c r="V27" i="33" s="1"/>
  <c r="T27" i="33"/>
  <c r="W27" i="33" s="1"/>
  <c r="P28" i="33"/>
  <c r="R20" i="33"/>
  <c r="U20" i="33" s="1"/>
  <c r="S20" i="33"/>
  <c r="V20" i="33" s="1"/>
  <c r="T20" i="33"/>
  <c r="W20" i="33" s="1"/>
  <c r="O8" i="22"/>
  <c r="P8" i="22" s="1"/>
  <c r="O9" i="22"/>
  <c r="O10" i="22"/>
  <c r="P10" i="22" s="1"/>
  <c r="O11" i="22"/>
  <c r="O12" i="22"/>
  <c r="P12" i="22" s="1"/>
  <c r="O13" i="22"/>
  <c r="P13" i="22" s="1"/>
  <c r="O14" i="22"/>
  <c r="P14" i="22" s="1"/>
  <c r="O15" i="22"/>
  <c r="P15" i="22" s="1"/>
  <c r="O16" i="22"/>
  <c r="P16" i="22" s="1"/>
  <c r="O17" i="22"/>
  <c r="P17" i="22" s="1"/>
  <c r="O18" i="22"/>
  <c r="P18" i="22" s="1"/>
  <c r="O19" i="22"/>
  <c r="P19" i="22" s="1"/>
  <c r="O20" i="22"/>
  <c r="P20" i="22" s="1"/>
  <c r="O21" i="22"/>
  <c r="P21" i="22" s="1"/>
  <c r="O22" i="22"/>
  <c r="P22" i="22" s="1"/>
  <c r="O23" i="22"/>
  <c r="P23" i="22" s="1"/>
  <c r="O24" i="22"/>
  <c r="P24" i="22" s="1"/>
  <c r="O25" i="22"/>
  <c r="P25" i="22" s="1"/>
  <c r="O26" i="22"/>
  <c r="P26" i="22" s="1"/>
  <c r="O27" i="22"/>
  <c r="P27" i="22" s="1"/>
  <c r="O28" i="22"/>
  <c r="P28" i="22" s="1"/>
  <c r="O29" i="22"/>
  <c r="P29" i="22" s="1"/>
  <c r="O30" i="22"/>
  <c r="P30" i="22" s="1"/>
  <c r="O31" i="22"/>
  <c r="P31" i="22" s="1"/>
  <c r="O32" i="22"/>
  <c r="P32" i="22" s="1"/>
  <c r="O33" i="22"/>
  <c r="P33" i="22" s="1"/>
  <c r="O34" i="22"/>
  <c r="P34" i="22" s="1"/>
  <c r="O35" i="22"/>
  <c r="P35" i="22" s="1"/>
  <c r="O36" i="22"/>
  <c r="P36" i="22" s="1"/>
  <c r="O37" i="22"/>
  <c r="P37" i="22" s="1"/>
  <c r="O38" i="22"/>
  <c r="P38" i="22" s="1"/>
  <c r="O39" i="22"/>
  <c r="P39" i="22" s="1"/>
  <c r="O40" i="22"/>
  <c r="P40" i="22" s="1"/>
  <c r="O41" i="22"/>
  <c r="P41" i="22" s="1"/>
  <c r="O42" i="22"/>
  <c r="P42" i="22" s="1"/>
  <c r="O43" i="22"/>
  <c r="P43" i="22" s="1"/>
  <c r="O44" i="22"/>
  <c r="P44" i="22" s="1"/>
  <c r="O45" i="22"/>
  <c r="P45" i="22" s="1"/>
  <c r="O46" i="22"/>
  <c r="P46" i="22" s="1"/>
  <c r="O47" i="22"/>
  <c r="P47" i="22" s="1"/>
  <c r="O48" i="22"/>
  <c r="P48" i="22" s="1"/>
  <c r="O49" i="22"/>
  <c r="P49" i="22" s="1"/>
  <c r="O50" i="22"/>
  <c r="P50" i="22" s="1"/>
  <c r="O51" i="22"/>
  <c r="P51" i="22" s="1"/>
  <c r="O52" i="22"/>
  <c r="P52" i="22" s="1"/>
  <c r="O53" i="22"/>
  <c r="P53" i="22" s="1"/>
  <c r="O54" i="22"/>
  <c r="P54" i="22" s="1"/>
  <c r="O55" i="22"/>
  <c r="P55" i="22" s="1"/>
  <c r="O56" i="22"/>
  <c r="P56" i="22" s="1"/>
  <c r="O57" i="22"/>
  <c r="P57" i="22" s="1"/>
  <c r="O58" i="22"/>
  <c r="P58" i="22" s="1"/>
  <c r="O59" i="22"/>
  <c r="P59" i="22" s="1"/>
  <c r="O60" i="22"/>
  <c r="P60" i="22" s="1"/>
  <c r="O61" i="22"/>
  <c r="P61" i="22" s="1"/>
  <c r="O62" i="22"/>
  <c r="P62" i="22" s="1"/>
  <c r="O63" i="22"/>
  <c r="P63" i="22" s="1"/>
  <c r="O64" i="22"/>
  <c r="P64" i="22" s="1"/>
  <c r="O65" i="22"/>
  <c r="P65" i="22" s="1"/>
  <c r="O66" i="22"/>
  <c r="P66" i="22" s="1"/>
  <c r="O67" i="22"/>
  <c r="P67" i="22" s="1"/>
  <c r="O68" i="22"/>
  <c r="P68" i="22" s="1"/>
  <c r="O69" i="22"/>
  <c r="P69" i="22" s="1"/>
  <c r="O70" i="22"/>
  <c r="P70" i="22" s="1"/>
  <c r="O71" i="22"/>
  <c r="P71" i="22" s="1"/>
  <c r="O72" i="22"/>
  <c r="P72" i="22" s="1"/>
  <c r="O73" i="22"/>
  <c r="P73" i="22" s="1"/>
  <c r="O74" i="22"/>
  <c r="P74" i="22" s="1"/>
  <c r="O75" i="22"/>
  <c r="P75" i="22" s="1"/>
  <c r="O76" i="22"/>
  <c r="P76" i="22" s="1"/>
  <c r="O77" i="22"/>
  <c r="P77" i="22" s="1"/>
  <c r="O78" i="22"/>
  <c r="P78" i="22" s="1"/>
  <c r="O79" i="22"/>
  <c r="P79" i="22" s="1"/>
  <c r="O80" i="22"/>
  <c r="P80" i="22" s="1"/>
  <c r="O81" i="22"/>
  <c r="P81" i="22" s="1"/>
  <c r="O82" i="22"/>
  <c r="P82" i="22" s="1"/>
  <c r="O83" i="22"/>
  <c r="P83" i="22" s="1"/>
  <c r="O84" i="22"/>
  <c r="P84" i="22" s="1"/>
  <c r="O85" i="22"/>
  <c r="P85" i="22" s="1"/>
  <c r="O86" i="22"/>
  <c r="P86" i="22" s="1"/>
  <c r="O87" i="22"/>
  <c r="P87" i="22" s="1"/>
  <c r="O88" i="22"/>
  <c r="P88" i="22" s="1"/>
  <c r="O89" i="22"/>
  <c r="P89" i="22" s="1"/>
  <c r="O90" i="22"/>
  <c r="P90" i="22" s="1"/>
  <c r="O91" i="22"/>
  <c r="P91" i="22" s="1"/>
  <c r="O92" i="22"/>
  <c r="P92" i="22" s="1"/>
  <c r="O93" i="22"/>
  <c r="P93" i="22" s="1"/>
  <c r="O94" i="22"/>
  <c r="P94" i="22" s="1"/>
  <c r="O95" i="22"/>
  <c r="P95" i="22" s="1"/>
  <c r="O96" i="22"/>
  <c r="P96" i="22" s="1"/>
  <c r="O97" i="22"/>
  <c r="P97" i="22" s="1"/>
  <c r="O98" i="22"/>
  <c r="P98" i="22" s="1"/>
  <c r="O99" i="22"/>
  <c r="P99" i="22" s="1"/>
  <c r="O100" i="22"/>
  <c r="P100" i="22" s="1"/>
  <c r="O101" i="22"/>
  <c r="P101" i="22" s="1"/>
  <c r="O102" i="22"/>
  <c r="P102" i="22" s="1"/>
  <c r="O103" i="22"/>
  <c r="P103" i="22" s="1"/>
  <c r="O104" i="22"/>
  <c r="P104" i="22" s="1"/>
  <c r="O105" i="22"/>
  <c r="P105" i="22" s="1"/>
  <c r="O106" i="22"/>
  <c r="P106" i="22" s="1"/>
  <c r="O7" i="22"/>
  <c r="I8" i="22"/>
  <c r="I9" i="22"/>
  <c r="I10" i="22"/>
  <c r="I11" i="22"/>
  <c r="J11" i="22" s="1"/>
  <c r="I12" i="22"/>
  <c r="J12" i="22" s="1"/>
  <c r="I13" i="22"/>
  <c r="J13" i="22" s="1"/>
  <c r="I14" i="22"/>
  <c r="I15" i="22"/>
  <c r="J15" i="22" s="1"/>
  <c r="I16" i="22"/>
  <c r="J16" i="22" s="1"/>
  <c r="I17" i="22"/>
  <c r="J17" i="22" s="1"/>
  <c r="I18" i="22"/>
  <c r="J18" i="22" s="1"/>
  <c r="I19" i="22"/>
  <c r="J19" i="22" s="1"/>
  <c r="I20" i="22"/>
  <c r="J20" i="22" s="1"/>
  <c r="I21" i="22"/>
  <c r="J21" i="22" s="1"/>
  <c r="I22" i="22"/>
  <c r="J22" i="22" s="1"/>
  <c r="I23" i="22"/>
  <c r="J23" i="22" s="1"/>
  <c r="I24" i="22"/>
  <c r="I25" i="22"/>
  <c r="J25" i="22" s="1"/>
  <c r="I26" i="22"/>
  <c r="I27" i="22"/>
  <c r="J27" i="22" s="1"/>
  <c r="I28" i="22"/>
  <c r="I29" i="22"/>
  <c r="J29" i="22" s="1"/>
  <c r="I30" i="22"/>
  <c r="I31" i="22"/>
  <c r="J31" i="22" s="1"/>
  <c r="I32" i="22"/>
  <c r="J32" i="22" s="1"/>
  <c r="I33" i="22"/>
  <c r="I34" i="22"/>
  <c r="J34" i="22" s="1"/>
  <c r="I35" i="22"/>
  <c r="J35" i="22" s="1"/>
  <c r="I36" i="22"/>
  <c r="J36" i="22" s="1"/>
  <c r="I37" i="22"/>
  <c r="J37" i="22" s="1"/>
  <c r="I38" i="22"/>
  <c r="J38" i="22" s="1"/>
  <c r="I39" i="22"/>
  <c r="J39" i="22" s="1"/>
  <c r="I40" i="22"/>
  <c r="J40" i="22" s="1"/>
  <c r="I41" i="22"/>
  <c r="J41" i="22" s="1"/>
  <c r="I42" i="22"/>
  <c r="I43" i="22"/>
  <c r="J43" i="22" s="1"/>
  <c r="I44" i="22"/>
  <c r="J44" i="22" s="1"/>
  <c r="I45" i="22"/>
  <c r="J45" i="22" s="1"/>
  <c r="I46" i="22"/>
  <c r="I47" i="22"/>
  <c r="J47" i="22" s="1"/>
  <c r="I48" i="22"/>
  <c r="I49" i="22"/>
  <c r="J49" i="22" s="1"/>
  <c r="I50" i="22"/>
  <c r="I51" i="22"/>
  <c r="J51" i="22" s="1"/>
  <c r="I52" i="22"/>
  <c r="J52" i="22" s="1"/>
  <c r="I53" i="22"/>
  <c r="J53" i="22" s="1"/>
  <c r="I54" i="22"/>
  <c r="J54" i="22" s="1"/>
  <c r="I55" i="22"/>
  <c r="J55" i="22" s="1"/>
  <c r="I56" i="22"/>
  <c r="J56" i="22" s="1"/>
  <c r="I57" i="22"/>
  <c r="I58" i="22"/>
  <c r="J58" i="22" s="1"/>
  <c r="I59" i="22"/>
  <c r="J59" i="22" s="1"/>
  <c r="I60" i="22"/>
  <c r="I61" i="22"/>
  <c r="J61" i="22" s="1"/>
  <c r="I62" i="22"/>
  <c r="J62" i="22" s="1"/>
  <c r="I63" i="22"/>
  <c r="J63" i="22" s="1"/>
  <c r="I64" i="22"/>
  <c r="J64" i="22" s="1"/>
  <c r="I65" i="22"/>
  <c r="J65" i="22" s="1"/>
  <c r="I66" i="22"/>
  <c r="J66" i="22" s="1"/>
  <c r="I67" i="22"/>
  <c r="J67" i="22" s="1"/>
  <c r="I68" i="22"/>
  <c r="J68" i="22" s="1"/>
  <c r="I69" i="22"/>
  <c r="J69" i="22" s="1"/>
  <c r="I70" i="22"/>
  <c r="J70" i="22" s="1"/>
  <c r="I71" i="22"/>
  <c r="J71" i="22" s="1"/>
  <c r="I72" i="22"/>
  <c r="J72" i="22" s="1"/>
  <c r="I73" i="22"/>
  <c r="J73" i="22" s="1"/>
  <c r="I74" i="22"/>
  <c r="I75" i="22"/>
  <c r="J75" i="22" s="1"/>
  <c r="I76" i="22"/>
  <c r="I77" i="22"/>
  <c r="I78" i="22"/>
  <c r="K78" i="22" s="1"/>
  <c r="I79" i="22"/>
  <c r="I80" i="22"/>
  <c r="K80" i="22" s="1"/>
  <c r="I81" i="22"/>
  <c r="K81" i="22" s="1"/>
  <c r="I82" i="22"/>
  <c r="K82" i="22" s="1"/>
  <c r="I83" i="22"/>
  <c r="I84" i="22"/>
  <c r="I85" i="22"/>
  <c r="I86" i="22"/>
  <c r="K86" i="22" s="1"/>
  <c r="I87" i="22"/>
  <c r="I88" i="22"/>
  <c r="K88" i="22" s="1"/>
  <c r="I89" i="22"/>
  <c r="I90" i="22"/>
  <c r="K90" i="22" s="1"/>
  <c r="I91" i="22"/>
  <c r="I92" i="22"/>
  <c r="I93" i="22"/>
  <c r="I94" i="22"/>
  <c r="K94" i="22" s="1"/>
  <c r="I95" i="22"/>
  <c r="I96" i="22"/>
  <c r="K96" i="22" s="1"/>
  <c r="I97" i="22"/>
  <c r="I98" i="22"/>
  <c r="I99" i="22"/>
  <c r="I100" i="22"/>
  <c r="K100" i="22" s="1"/>
  <c r="I101" i="22"/>
  <c r="I102" i="22"/>
  <c r="I103" i="22"/>
  <c r="I104" i="22"/>
  <c r="I105" i="22"/>
  <c r="I106" i="22"/>
  <c r="I107" i="22"/>
  <c r="I108" i="22"/>
  <c r="K108" i="22" s="1"/>
  <c r="I109" i="22"/>
  <c r="I110" i="22"/>
  <c r="I111" i="22"/>
  <c r="I112" i="22"/>
  <c r="I113" i="22"/>
  <c r="K113" i="22" s="1"/>
  <c r="I114" i="22"/>
  <c r="I115" i="22"/>
  <c r="I116" i="22"/>
  <c r="I117" i="22"/>
  <c r="I118" i="22"/>
  <c r="I119" i="22"/>
  <c r="I120" i="22"/>
  <c r="I121" i="22"/>
  <c r="K121" i="22" s="1"/>
  <c r="I122" i="22"/>
  <c r="I123" i="22"/>
  <c r="I124" i="22"/>
  <c r="I125" i="22"/>
  <c r="I126" i="22"/>
  <c r="K126" i="22" s="1"/>
  <c r="I127" i="22"/>
  <c r="I128" i="22"/>
  <c r="I129" i="22"/>
  <c r="I130" i="22"/>
  <c r="I131" i="22"/>
  <c r="I132" i="22"/>
  <c r="K132" i="22" s="1"/>
  <c r="I133" i="22"/>
  <c r="I134" i="22"/>
  <c r="I135" i="22"/>
  <c r="I136" i="22"/>
  <c r="K136" i="22" s="1"/>
  <c r="I137" i="22"/>
  <c r="I138" i="22"/>
  <c r="I139" i="22"/>
  <c r="I140" i="22"/>
  <c r="K140" i="22" s="1"/>
  <c r="I141" i="22"/>
  <c r="I142" i="22"/>
  <c r="I143" i="22"/>
  <c r="I144" i="22"/>
  <c r="K144" i="22" s="1"/>
  <c r="I145" i="22"/>
  <c r="I146" i="22"/>
  <c r="I147" i="22"/>
  <c r="I148" i="22"/>
  <c r="I149" i="22"/>
  <c r="I150" i="22"/>
  <c r="I151" i="22"/>
  <c r="I152" i="22"/>
  <c r="I153" i="22"/>
  <c r="I154" i="22"/>
  <c r="I155" i="22"/>
  <c r="I156" i="22"/>
  <c r="K156" i="22" s="1"/>
  <c r="I157" i="22"/>
  <c r="I158" i="22"/>
  <c r="I159" i="22"/>
  <c r="I160" i="22"/>
  <c r="I161" i="22"/>
  <c r="I162" i="22"/>
  <c r="I163" i="22"/>
  <c r="I164" i="22"/>
  <c r="K164" i="22" s="1"/>
  <c r="I165" i="22"/>
  <c r="I166" i="22"/>
  <c r="K166" i="22" s="1"/>
  <c r="I167" i="22"/>
  <c r="I168" i="22"/>
  <c r="I169" i="22"/>
  <c r="K169" i="22" s="1"/>
  <c r="I170" i="22"/>
  <c r="K170" i="22" s="1"/>
  <c r="I171" i="22"/>
  <c r="I172" i="22"/>
  <c r="I173" i="22"/>
  <c r="I174" i="22"/>
  <c r="K174" i="22" s="1"/>
  <c r="I175" i="22"/>
  <c r="I176" i="22"/>
  <c r="I177" i="22"/>
  <c r="I178" i="22"/>
  <c r="I179" i="22"/>
  <c r="I180" i="22"/>
  <c r="I181" i="22"/>
  <c r="K181" i="22" s="1"/>
  <c r="I182" i="22"/>
  <c r="I183" i="22"/>
  <c r="I184" i="22"/>
  <c r="K184" i="22" s="1"/>
  <c r="I185" i="22"/>
  <c r="K185" i="22" s="1"/>
  <c r="I186" i="22"/>
  <c r="I187" i="22"/>
  <c r="I188" i="22"/>
  <c r="I189" i="22"/>
  <c r="I190" i="22"/>
  <c r="K190" i="22" s="1"/>
  <c r="I191" i="22"/>
  <c r="I192" i="22"/>
  <c r="I193" i="22"/>
  <c r="K193" i="22" s="1"/>
  <c r="I194" i="22"/>
  <c r="I195" i="22"/>
  <c r="I196" i="22"/>
  <c r="I197" i="22"/>
  <c r="I198" i="22"/>
  <c r="I199" i="22"/>
  <c r="K199" i="22" s="1"/>
  <c r="I200" i="22"/>
  <c r="I201" i="22"/>
  <c r="I202" i="22"/>
  <c r="K202" i="22" s="1"/>
  <c r="I203" i="22"/>
  <c r="I204" i="22"/>
  <c r="I205" i="22"/>
  <c r="K205" i="22" s="1"/>
  <c r="I206" i="22"/>
  <c r="I207" i="22"/>
  <c r="I208" i="22"/>
  <c r="K208" i="22" s="1"/>
  <c r="I209" i="22"/>
  <c r="K209" i="22" s="1"/>
  <c r="I210" i="22"/>
  <c r="K210" i="22" s="1"/>
  <c r="I211" i="22"/>
  <c r="I212" i="22"/>
  <c r="I213" i="22"/>
  <c r="K213" i="22" s="1"/>
  <c r="I214" i="22"/>
  <c r="I215" i="22"/>
  <c r="I216" i="22"/>
  <c r="I217" i="22"/>
  <c r="I218" i="22"/>
  <c r="I219" i="22"/>
  <c r="I220" i="22"/>
  <c r="I221" i="22"/>
  <c r="I222" i="22"/>
  <c r="K222" i="22" s="1"/>
  <c r="I223" i="22"/>
  <c r="I224" i="22"/>
  <c r="I225" i="22"/>
  <c r="I226" i="22"/>
  <c r="I227" i="22"/>
  <c r="I228" i="22"/>
  <c r="I229" i="22"/>
  <c r="K229" i="22" s="1"/>
  <c r="I230" i="22"/>
  <c r="I231" i="22"/>
  <c r="I232" i="22"/>
  <c r="K232" i="22" s="1"/>
  <c r="I233" i="22"/>
  <c r="K233" i="22" s="1"/>
  <c r="I234" i="22"/>
  <c r="I235" i="22"/>
  <c r="I236" i="22"/>
  <c r="I237" i="22"/>
  <c r="K237" i="22" s="1"/>
  <c r="I238" i="22"/>
  <c r="K238" i="22" s="1"/>
  <c r="I239" i="22"/>
  <c r="I240" i="22"/>
  <c r="I241" i="22"/>
  <c r="I242" i="22"/>
  <c r="I243" i="22"/>
  <c r="I244" i="22"/>
  <c r="I245" i="22"/>
  <c r="K245" i="22" s="1"/>
  <c r="I246" i="22"/>
  <c r="I247" i="22"/>
  <c r="I248" i="22"/>
  <c r="I249" i="22"/>
  <c r="I250" i="22"/>
  <c r="I251" i="22"/>
  <c r="I252" i="22"/>
  <c r="K252" i="22" s="1"/>
  <c r="I253" i="22"/>
  <c r="K253" i="22" s="1"/>
  <c r="I254" i="22"/>
  <c r="I255" i="22"/>
  <c r="I256" i="22"/>
  <c r="I257" i="22"/>
  <c r="K257" i="22" s="1"/>
  <c r="I258" i="22"/>
  <c r="I259" i="22"/>
  <c r="I260" i="22"/>
  <c r="I261" i="22"/>
  <c r="K261" i="22" s="1"/>
  <c r="I262" i="22"/>
  <c r="I263" i="22"/>
  <c r="I264" i="22"/>
  <c r="K264" i="22" s="1"/>
  <c r="I265" i="22"/>
  <c r="I266" i="22"/>
  <c r="I267" i="22"/>
  <c r="I268" i="22"/>
  <c r="K268" i="22" s="1"/>
  <c r="I269" i="22"/>
  <c r="I270" i="22"/>
  <c r="K270" i="22" s="1"/>
  <c r="I271" i="22"/>
  <c r="I272" i="22"/>
  <c r="K272" i="22" s="1"/>
  <c r="I273" i="22"/>
  <c r="K273" i="22" s="1"/>
  <c r="I274" i="22"/>
  <c r="I275" i="22"/>
  <c r="I276" i="22"/>
  <c r="I277" i="22"/>
  <c r="K277" i="22" s="1"/>
  <c r="I278" i="22"/>
  <c r="K278" i="22" s="1"/>
  <c r="I279" i="22"/>
  <c r="I280" i="22"/>
  <c r="K280" i="22" s="1"/>
  <c r="I281" i="22"/>
  <c r="K281" i="22" s="1"/>
  <c r="I282" i="22"/>
  <c r="I283" i="22"/>
  <c r="I284" i="22"/>
  <c r="I285" i="22"/>
  <c r="K285" i="22" s="1"/>
  <c r="I286" i="22"/>
  <c r="K286" i="22" s="1"/>
  <c r="I287" i="22"/>
  <c r="I288" i="22"/>
  <c r="I289" i="22"/>
  <c r="K289" i="22" s="1"/>
  <c r="I290" i="22"/>
  <c r="I291" i="22"/>
  <c r="I292" i="22"/>
  <c r="I293" i="22"/>
  <c r="K293" i="22" s="1"/>
  <c r="I294" i="22"/>
  <c r="I295" i="22"/>
  <c r="K295" i="22" s="1"/>
  <c r="I296" i="22"/>
  <c r="I297" i="22"/>
  <c r="I298" i="22"/>
  <c r="I299" i="22"/>
  <c r="I300" i="22"/>
  <c r="I301" i="22"/>
  <c r="K301" i="22" s="1"/>
  <c r="I302" i="22"/>
  <c r="I303" i="22"/>
  <c r="K303" i="22" s="1"/>
  <c r="I304" i="22"/>
  <c r="I305" i="22"/>
  <c r="I306" i="22"/>
  <c r="I307" i="22"/>
  <c r="I308" i="22"/>
  <c r="I309" i="22"/>
  <c r="K309" i="22" s="1"/>
  <c r="I310" i="22"/>
  <c r="I311" i="22"/>
  <c r="K311" i="22" s="1"/>
  <c r="I312" i="22"/>
  <c r="I313" i="22"/>
  <c r="K313" i="22"/>
  <c r="I314" i="22"/>
  <c r="I315" i="22"/>
  <c r="I316" i="22"/>
  <c r="I317" i="22"/>
  <c r="K317" i="22" s="1"/>
  <c r="I318" i="22"/>
  <c r="I319" i="22"/>
  <c r="K319" i="22" s="1"/>
  <c r="I320" i="22"/>
  <c r="I321" i="22"/>
  <c r="I322" i="22"/>
  <c r="I323" i="22"/>
  <c r="I324" i="22"/>
  <c r="I325" i="22"/>
  <c r="I326" i="22"/>
  <c r="I327" i="22"/>
  <c r="K327" i="22" s="1"/>
  <c r="I328" i="22"/>
  <c r="I329" i="22"/>
  <c r="I330" i="22"/>
  <c r="I331" i="22"/>
  <c r="I332" i="22"/>
  <c r="I333" i="22"/>
  <c r="K333" i="22" s="1"/>
  <c r="I334" i="22"/>
  <c r="I335" i="22"/>
  <c r="K335" i="22" s="1"/>
  <c r="I336" i="22"/>
  <c r="I337" i="22"/>
  <c r="K337" i="22" s="1"/>
  <c r="I338" i="22"/>
  <c r="I339" i="22"/>
  <c r="I340" i="22"/>
  <c r="I341" i="22"/>
  <c r="K341" i="22" s="1"/>
  <c r="I342" i="22"/>
  <c r="K342" i="22" s="1"/>
  <c r="I343" i="22"/>
  <c r="K343" i="22" s="1"/>
  <c r="I344" i="22"/>
  <c r="K344" i="22" s="1"/>
  <c r="I345" i="22"/>
  <c r="I346" i="22"/>
  <c r="I347" i="22"/>
  <c r="I348" i="22"/>
  <c r="I349" i="22"/>
  <c r="K349" i="22" s="1"/>
  <c r="I350" i="22"/>
  <c r="I351" i="22"/>
  <c r="K351" i="22" s="1"/>
  <c r="I352" i="22"/>
  <c r="I353" i="22"/>
  <c r="I354" i="22"/>
  <c r="I355" i="22"/>
  <c r="I356" i="22"/>
  <c r="I357" i="22"/>
  <c r="K357" i="22" s="1"/>
  <c r="I358" i="22"/>
  <c r="I359" i="22"/>
  <c r="K359" i="22" s="1"/>
  <c r="I360" i="22"/>
  <c r="K360" i="22" s="1"/>
  <c r="I361" i="22"/>
  <c r="I362" i="22"/>
  <c r="I363" i="22"/>
  <c r="I364" i="22"/>
  <c r="I365" i="22"/>
  <c r="I366" i="22"/>
  <c r="K366" i="22" s="1"/>
  <c r="I367" i="22"/>
  <c r="K367" i="22" s="1"/>
  <c r="I368" i="22"/>
  <c r="K368" i="22" s="1"/>
  <c r="I369" i="22"/>
  <c r="I370" i="22"/>
  <c r="I371" i="22"/>
  <c r="I372" i="22"/>
  <c r="I373" i="22"/>
  <c r="K373" i="22" s="1"/>
  <c r="I374" i="22"/>
  <c r="K374" i="22" s="1"/>
  <c r="I375" i="22"/>
  <c r="I376" i="22"/>
  <c r="K376" i="22" s="1"/>
  <c r="I377" i="22"/>
  <c r="I378" i="22"/>
  <c r="I379" i="22"/>
  <c r="I380" i="22"/>
  <c r="I381" i="22"/>
  <c r="K381" i="22" s="1"/>
  <c r="I382" i="22"/>
  <c r="I383" i="22"/>
  <c r="I384" i="22"/>
  <c r="K384" i="22" s="1"/>
  <c r="I385" i="22"/>
  <c r="I386" i="22"/>
  <c r="I387" i="22"/>
  <c r="I388" i="22"/>
  <c r="I389" i="22"/>
  <c r="I390" i="22"/>
  <c r="I391" i="22"/>
  <c r="K391" i="22" s="1"/>
  <c r="I392" i="22"/>
  <c r="I393" i="22"/>
  <c r="K393" i="22" s="1"/>
  <c r="I394" i="22"/>
  <c r="I395" i="22"/>
  <c r="I396" i="22"/>
  <c r="I397" i="22"/>
  <c r="I398" i="22"/>
  <c r="K398" i="22" s="1"/>
  <c r="I399" i="22"/>
  <c r="I400" i="22"/>
  <c r="I401" i="22"/>
  <c r="I402" i="22"/>
  <c r="I403" i="22"/>
  <c r="I404" i="22"/>
  <c r="I405" i="22"/>
  <c r="K405" i="22" s="1"/>
  <c r="I406" i="22"/>
  <c r="I407" i="22"/>
  <c r="I408" i="22"/>
  <c r="I409" i="22"/>
  <c r="I410" i="22"/>
  <c r="I411" i="22"/>
  <c r="I412" i="22"/>
  <c r="I413" i="22"/>
  <c r="I414" i="22"/>
  <c r="I415" i="22"/>
  <c r="K415" i="22" s="1"/>
  <c r="I416" i="22"/>
  <c r="K416" i="22" s="1"/>
  <c r="I417" i="22"/>
  <c r="I418" i="22"/>
  <c r="I419" i="22"/>
  <c r="I420" i="22"/>
  <c r="I421" i="22"/>
  <c r="I422" i="22"/>
  <c r="I423" i="22"/>
  <c r="I424" i="22"/>
  <c r="I425" i="22"/>
  <c r="K425" i="22" s="1"/>
  <c r="I426" i="22"/>
  <c r="I427" i="22"/>
  <c r="I428" i="22"/>
  <c r="I429" i="22"/>
  <c r="K429" i="22" s="1"/>
  <c r="I430" i="22"/>
  <c r="I431" i="22"/>
  <c r="I432" i="22"/>
  <c r="I433" i="22"/>
  <c r="I434" i="22"/>
  <c r="I435" i="22"/>
  <c r="I436" i="22"/>
  <c r="I437" i="22"/>
  <c r="I438" i="22"/>
  <c r="K438" i="22" s="1"/>
  <c r="I439" i="22"/>
  <c r="I440" i="22"/>
  <c r="I441" i="22"/>
  <c r="I442" i="22"/>
  <c r="I443" i="22"/>
  <c r="I444" i="22"/>
  <c r="I445" i="22"/>
  <c r="I446" i="22"/>
  <c r="K446" i="22" s="1"/>
  <c r="I447" i="22"/>
  <c r="I448" i="22"/>
  <c r="K448" i="22" s="1"/>
  <c r="I449" i="22"/>
  <c r="I450" i="22"/>
  <c r="I451" i="22"/>
  <c r="I452" i="22"/>
  <c r="I453" i="22"/>
  <c r="I454" i="22"/>
  <c r="I455" i="22"/>
  <c r="I456" i="22"/>
  <c r="I457" i="22"/>
  <c r="I458" i="22"/>
  <c r="I459" i="22"/>
  <c r="I460" i="22"/>
  <c r="I461" i="22"/>
  <c r="I462" i="22"/>
  <c r="I463" i="22"/>
  <c r="I464" i="22"/>
  <c r="K464" i="22" s="1"/>
  <c r="I465" i="22"/>
  <c r="K465" i="22" s="1"/>
  <c r="I466" i="22"/>
  <c r="I467" i="22"/>
  <c r="I468" i="22"/>
  <c r="I469" i="22"/>
  <c r="I470" i="22"/>
  <c r="I471" i="22"/>
  <c r="I472" i="22"/>
  <c r="I473" i="22"/>
  <c r="I474" i="22"/>
  <c r="I475" i="22"/>
  <c r="I476" i="22"/>
  <c r="I477" i="22"/>
  <c r="I478" i="22"/>
  <c r="I479" i="22"/>
  <c r="I480" i="22"/>
  <c r="I481" i="22"/>
  <c r="I482" i="22"/>
  <c r="I483" i="22"/>
  <c r="I484" i="22"/>
  <c r="I485" i="22"/>
  <c r="I486" i="22"/>
  <c r="K486" i="22" s="1"/>
  <c r="I487" i="22"/>
  <c r="I488" i="22"/>
  <c r="I489" i="22"/>
  <c r="K489" i="22" s="1"/>
  <c r="I490" i="22"/>
  <c r="I491" i="22"/>
  <c r="I492" i="22"/>
  <c r="I493" i="22"/>
  <c r="K493" i="22" s="1"/>
  <c r="I494" i="22"/>
  <c r="K494" i="22" s="1"/>
  <c r="I495" i="22"/>
  <c r="I496" i="22"/>
  <c r="K496" i="22" s="1"/>
  <c r="I497" i="22"/>
  <c r="K497" i="22" s="1"/>
  <c r="I498" i="22"/>
  <c r="I499" i="22"/>
  <c r="I500" i="22"/>
  <c r="I501" i="22"/>
  <c r="K501" i="22" s="1"/>
  <c r="I502" i="22"/>
  <c r="K502" i="22" s="1"/>
  <c r="I503" i="22"/>
  <c r="I504" i="22"/>
  <c r="I505" i="22"/>
  <c r="I506" i="22"/>
  <c r="I507" i="22"/>
  <c r="I508" i="22"/>
  <c r="I509" i="22"/>
  <c r="I510" i="22"/>
  <c r="I511" i="22"/>
  <c r="I512" i="22"/>
  <c r="I513" i="22"/>
  <c r="K513" i="22" s="1"/>
  <c r="I514" i="22"/>
  <c r="I515" i="22"/>
  <c r="I516" i="22"/>
  <c r="I517" i="22"/>
  <c r="I518" i="22"/>
  <c r="K518" i="22" s="1"/>
  <c r="I519" i="22"/>
  <c r="I520" i="22"/>
  <c r="I521" i="22"/>
  <c r="I522" i="22"/>
  <c r="I523" i="22"/>
  <c r="I524" i="22"/>
  <c r="K524" i="22" s="1"/>
  <c r="I525" i="22"/>
  <c r="K525" i="22" s="1"/>
  <c r="I526" i="22"/>
  <c r="K526" i="22" s="1"/>
  <c r="I527" i="22"/>
  <c r="I528" i="22"/>
  <c r="I529" i="22"/>
  <c r="K529" i="22" s="1"/>
  <c r="I530" i="22"/>
  <c r="I531" i="22"/>
  <c r="I532" i="22"/>
  <c r="I533" i="22"/>
  <c r="I534" i="22"/>
  <c r="I535" i="22"/>
  <c r="I536" i="22"/>
  <c r="K536" i="22" s="1"/>
  <c r="I537" i="22"/>
  <c r="I538" i="22"/>
  <c r="I539" i="22"/>
  <c r="I540" i="22"/>
  <c r="I541" i="22"/>
  <c r="K541" i="22" s="1"/>
  <c r="I542" i="22"/>
  <c r="K542" i="22" s="1"/>
  <c r="I543" i="22"/>
  <c r="I544" i="22"/>
  <c r="I545" i="22"/>
  <c r="I546" i="22"/>
  <c r="I547" i="22"/>
  <c r="I548" i="22"/>
  <c r="I549" i="22"/>
  <c r="K549" i="22" s="1"/>
  <c r="I550" i="22"/>
  <c r="K550" i="22" s="1"/>
  <c r="I551" i="22"/>
  <c r="I552" i="22"/>
  <c r="I553" i="22"/>
  <c r="I554" i="22"/>
  <c r="I555" i="22"/>
  <c r="I556" i="22"/>
  <c r="I557" i="22"/>
  <c r="I558" i="22"/>
  <c r="K558" i="22" s="1"/>
  <c r="I559" i="22"/>
  <c r="K559" i="22" s="1"/>
  <c r="I560" i="22"/>
  <c r="I561" i="22"/>
  <c r="K561" i="22" s="1"/>
  <c r="I562" i="22"/>
  <c r="I563" i="22"/>
  <c r="I564" i="22"/>
  <c r="I565" i="22"/>
  <c r="K565" i="22" s="1"/>
  <c r="I566" i="22"/>
  <c r="I567" i="22"/>
  <c r="I568" i="22"/>
  <c r="I569" i="22"/>
  <c r="I570" i="22"/>
  <c r="I571" i="22"/>
  <c r="I572" i="22"/>
  <c r="I573" i="22"/>
  <c r="K573" i="22" s="1"/>
  <c r="I574" i="22"/>
  <c r="K574" i="22" s="1"/>
  <c r="I575" i="22"/>
  <c r="I576" i="22"/>
  <c r="I577" i="22"/>
  <c r="I578" i="22"/>
  <c r="I579" i="22"/>
  <c r="I580" i="22"/>
  <c r="I581" i="22"/>
  <c r="I582" i="22"/>
  <c r="I583" i="22"/>
  <c r="I584" i="22"/>
  <c r="I585" i="22"/>
  <c r="I586" i="22"/>
  <c r="I587" i="22"/>
  <c r="I588" i="22"/>
  <c r="I589" i="22"/>
  <c r="I590" i="22"/>
  <c r="K590" i="22" s="1"/>
  <c r="I591" i="22"/>
  <c r="I592" i="22"/>
  <c r="I593" i="22"/>
  <c r="I594" i="22"/>
  <c r="I595" i="22"/>
  <c r="I596" i="22"/>
  <c r="I597" i="22"/>
  <c r="I598" i="22"/>
  <c r="I599" i="22"/>
  <c r="K599" i="22" s="1"/>
  <c r="I600" i="22"/>
  <c r="I601" i="22"/>
  <c r="I602" i="22"/>
  <c r="I603" i="22"/>
  <c r="I604" i="22"/>
  <c r="I605" i="22"/>
  <c r="K605" i="22" s="1"/>
  <c r="I606" i="22"/>
  <c r="I607" i="22"/>
  <c r="I608" i="22"/>
  <c r="K608" i="22" s="1"/>
  <c r="I609" i="22"/>
  <c r="I610" i="22"/>
  <c r="I611" i="22"/>
  <c r="I612" i="22"/>
  <c r="I613" i="22"/>
  <c r="K613" i="22" s="1"/>
  <c r="I614" i="22"/>
  <c r="K614" i="22" s="1"/>
  <c r="I615" i="22"/>
  <c r="I616" i="22"/>
  <c r="I617" i="22"/>
  <c r="I618" i="22"/>
  <c r="I619" i="22"/>
  <c r="I620" i="22"/>
  <c r="I621" i="22"/>
  <c r="K621" i="22" s="1"/>
  <c r="I622" i="22"/>
  <c r="I623" i="22"/>
  <c r="I624" i="22"/>
  <c r="K624" i="22" s="1"/>
  <c r="I625" i="22"/>
  <c r="K625" i="22" s="1"/>
  <c r="I626" i="22"/>
  <c r="I627" i="22"/>
  <c r="I628" i="22"/>
  <c r="I629" i="22"/>
  <c r="I630" i="22"/>
  <c r="I631" i="22"/>
  <c r="I632" i="22"/>
  <c r="I633" i="22"/>
  <c r="K633" i="22" s="1"/>
  <c r="I634" i="22"/>
  <c r="I635" i="22"/>
  <c r="K635" i="22" s="1"/>
  <c r="I636" i="22"/>
  <c r="I637" i="22"/>
  <c r="K637" i="22" s="1"/>
  <c r="I638" i="22"/>
  <c r="I639" i="22"/>
  <c r="K639" i="22" s="1"/>
  <c r="I640" i="22"/>
  <c r="K640" i="22" s="1"/>
  <c r="I641" i="22"/>
  <c r="K641" i="22" s="1"/>
  <c r="I642" i="22"/>
  <c r="I643" i="22"/>
  <c r="I644" i="22"/>
  <c r="I645" i="22"/>
  <c r="K645" i="22" s="1"/>
  <c r="I646" i="22"/>
  <c r="I647" i="22"/>
  <c r="I648" i="22"/>
  <c r="I649" i="22"/>
  <c r="I650" i="22"/>
  <c r="I651" i="22"/>
  <c r="K651" i="22" s="1"/>
  <c r="I652" i="22"/>
  <c r="I653" i="22"/>
  <c r="I654" i="22"/>
  <c r="I655" i="22"/>
  <c r="I656" i="22"/>
  <c r="I657" i="22"/>
  <c r="I658" i="22"/>
  <c r="I659" i="22"/>
  <c r="K659" i="22" s="1"/>
  <c r="I660" i="22"/>
  <c r="I661" i="22"/>
  <c r="I662" i="22"/>
  <c r="I663" i="22"/>
  <c r="I664" i="22"/>
  <c r="I665" i="22"/>
  <c r="I666" i="22"/>
  <c r="I667" i="22"/>
  <c r="I668" i="22"/>
  <c r="I669" i="22"/>
  <c r="I670" i="22"/>
  <c r="I671" i="22"/>
  <c r="K671" i="22" s="1"/>
  <c r="I672" i="22"/>
  <c r="I673" i="22"/>
  <c r="I674" i="22"/>
  <c r="I675" i="22"/>
  <c r="I676" i="22"/>
  <c r="I677" i="22"/>
  <c r="I678" i="22"/>
  <c r="I679" i="22"/>
  <c r="I680" i="22"/>
  <c r="I681" i="22"/>
  <c r="I682" i="22"/>
  <c r="I683" i="22"/>
  <c r="I684" i="22"/>
  <c r="I685" i="22"/>
  <c r="I686" i="22"/>
  <c r="I687" i="22"/>
  <c r="I688" i="22"/>
  <c r="I689" i="22"/>
  <c r="I690" i="22"/>
  <c r="I691" i="22"/>
  <c r="I692" i="22"/>
  <c r="I693" i="22"/>
  <c r="I694" i="22"/>
  <c r="I695" i="22"/>
  <c r="I696" i="22"/>
  <c r="K696" i="22" s="1"/>
  <c r="I697" i="22"/>
  <c r="K697" i="22" s="1"/>
  <c r="I698" i="22"/>
  <c r="I699" i="22"/>
  <c r="I700" i="22"/>
  <c r="K700" i="22" s="1"/>
  <c r="I701" i="22"/>
  <c r="K701" i="22" s="1"/>
  <c r="I702" i="22"/>
  <c r="I703" i="22"/>
  <c r="K703" i="22" s="1"/>
  <c r="I704" i="22"/>
  <c r="I705" i="22"/>
  <c r="I706" i="22"/>
  <c r="I707" i="22"/>
  <c r="K707" i="22" s="1"/>
  <c r="I708" i="22"/>
  <c r="K708" i="22" s="1"/>
  <c r="I709" i="22"/>
  <c r="I710" i="22"/>
  <c r="K710" i="22" s="1"/>
  <c r="I711" i="22"/>
  <c r="I712" i="22"/>
  <c r="I713" i="22"/>
  <c r="I714" i="22"/>
  <c r="I715" i="22"/>
  <c r="K715" i="22" s="1"/>
  <c r="I716" i="22"/>
  <c r="I717" i="22"/>
  <c r="I718" i="22"/>
  <c r="K718" i="22" s="1"/>
  <c r="I719" i="22"/>
  <c r="I720" i="22"/>
  <c r="I721" i="22"/>
  <c r="I722" i="22"/>
  <c r="I723" i="22"/>
  <c r="K723" i="22" s="1"/>
  <c r="I724" i="22"/>
  <c r="K724" i="22" s="1"/>
  <c r="I725" i="22"/>
  <c r="I726" i="22"/>
  <c r="I727" i="22"/>
  <c r="I728" i="22"/>
  <c r="I729" i="22"/>
  <c r="I730" i="22"/>
  <c r="I731" i="22"/>
  <c r="I732" i="22"/>
  <c r="I733" i="22"/>
  <c r="I734" i="22"/>
  <c r="I735" i="22"/>
  <c r="I736" i="22"/>
  <c r="I737" i="22"/>
  <c r="I738" i="22"/>
  <c r="I739" i="22"/>
  <c r="K739" i="22" s="1"/>
  <c r="I740" i="22"/>
  <c r="K740" i="22" s="1"/>
  <c r="I741" i="22"/>
  <c r="K741" i="22" s="1"/>
  <c r="I742" i="22"/>
  <c r="I743" i="22"/>
  <c r="K743" i="22" s="1"/>
  <c r="I744" i="22"/>
  <c r="I745" i="22"/>
  <c r="I746" i="22"/>
  <c r="I747" i="22"/>
  <c r="K747" i="22" s="1"/>
  <c r="I748" i="22"/>
  <c r="I749" i="22"/>
  <c r="I750" i="22"/>
  <c r="I751" i="22"/>
  <c r="I752" i="22"/>
  <c r="I753" i="22"/>
  <c r="I754" i="22"/>
  <c r="I755" i="22"/>
  <c r="I756" i="22"/>
  <c r="K756" i="22" s="1"/>
  <c r="I757" i="22"/>
  <c r="I758" i="22"/>
  <c r="I759" i="22"/>
  <c r="K759" i="22" s="1"/>
  <c r="I760" i="22"/>
  <c r="I761" i="22"/>
  <c r="I762" i="22"/>
  <c r="I763" i="22"/>
  <c r="I764" i="22"/>
  <c r="K764" i="22" s="1"/>
  <c r="I765" i="22"/>
  <c r="K765" i="22" s="1"/>
  <c r="I766" i="22"/>
  <c r="K766" i="22" s="1"/>
  <c r="I767" i="22"/>
  <c r="I768" i="22"/>
  <c r="I769" i="22"/>
  <c r="I770" i="22"/>
  <c r="I771" i="22"/>
  <c r="K771" i="22" s="1"/>
  <c r="I772" i="22"/>
  <c r="K772" i="22" s="1"/>
  <c r="I773" i="22"/>
  <c r="I774" i="22"/>
  <c r="K774" i="22" s="1"/>
  <c r="I775" i="22"/>
  <c r="I776" i="22"/>
  <c r="I777" i="22"/>
  <c r="I778" i="22"/>
  <c r="I779" i="22"/>
  <c r="K779" i="22" s="1"/>
  <c r="I780" i="22"/>
  <c r="I781" i="22"/>
  <c r="K781" i="22" s="1"/>
  <c r="I782" i="22"/>
  <c r="K782" i="22" s="1"/>
  <c r="I783" i="22"/>
  <c r="I784" i="22"/>
  <c r="I785" i="22"/>
  <c r="I786" i="22"/>
  <c r="I787" i="22"/>
  <c r="K787" i="22" s="1"/>
  <c r="I788" i="22"/>
  <c r="K788" i="22" s="1"/>
  <c r="I789" i="22"/>
  <c r="I790" i="22"/>
  <c r="I791" i="22"/>
  <c r="K791" i="22" s="1"/>
  <c r="I792" i="22"/>
  <c r="I793" i="22"/>
  <c r="I794" i="22"/>
  <c r="I795" i="22"/>
  <c r="I796" i="22"/>
  <c r="K796" i="22" s="1"/>
  <c r="I797" i="22"/>
  <c r="K797" i="22" s="1"/>
  <c r="I798" i="22"/>
  <c r="K798" i="22" s="1"/>
  <c r="I799" i="22"/>
  <c r="I800" i="22"/>
  <c r="I801" i="22"/>
  <c r="I802" i="22"/>
  <c r="I803" i="22"/>
  <c r="K803" i="22" s="1"/>
  <c r="I804" i="22"/>
  <c r="K804" i="22" s="1"/>
  <c r="I805" i="22"/>
  <c r="K805" i="22" s="1"/>
  <c r="I806" i="22"/>
  <c r="K806" i="22" s="1"/>
  <c r="I807" i="22"/>
  <c r="I808" i="22"/>
  <c r="I809" i="22"/>
  <c r="I810" i="22"/>
  <c r="I811" i="22"/>
  <c r="I812" i="22"/>
  <c r="K812" i="22" s="1"/>
  <c r="I813" i="22"/>
  <c r="I814" i="22"/>
  <c r="I815" i="22"/>
  <c r="K815" i="22" s="1"/>
  <c r="I816" i="22"/>
  <c r="I817" i="22"/>
  <c r="I818" i="22"/>
  <c r="I819" i="22"/>
  <c r="K819" i="22" s="1"/>
  <c r="I820" i="22"/>
  <c r="I821" i="22"/>
  <c r="I822" i="22"/>
  <c r="I823" i="22"/>
  <c r="I824" i="22"/>
  <c r="I825" i="22"/>
  <c r="I826" i="22"/>
  <c r="I827" i="22"/>
  <c r="I828" i="22"/>
  <c r="K828" i="22" s="1"/>
  <c r="I829" i="22"/>
  <c r="I830" i="22"/>
  <c r="K830" i="22" s="1"/>
  <c r="I831" i="22"/>
  <c r="K831" i="22" s="1"/>
  <c r="I832" i="22"/>
  <c r="I833" i="22"/>
  <c r="I834" i="22"/>
  <c r="I835" i="22"/>
  <c r="I836" i="22"/>
  <c r="K836" i="22" s="1"/>
  <c r="I837" i="22"/>
  <c r="I838" i="22"/>
  <c r="I839" i="22"/>
  <c r="I840" i="22"/>
  <c r="I841" i="22"/>
  <c r="I842" i="22"/>
  <c r="I843" i="22"/>
  <c r="K843" i="22" s="1"/>
  <c r="I844" i="22"/>
  <c r="K844" i="22" s="1"/>
  <c r="I845" i="22"/>
  <c r="I846" i="22"/>
  <c r="K846" i="22" s="1"/>
  <c r="I847" i="22"/>
  <c r="K847" i="22" s="1"/>
  <c r="I848" i="22"/>
  <c r="I849" i="22"/>
  <c r="I850" i="22"/>
  <c r="I851" i="22"/>
  <c r="I852" i="22"/>
  <c r="I853" i="22"/>
  <c r="I854" i="22"/>
  <c r="I855" i="22"/>
  <c r="I856" i="22"/>
  <c r="I857" i="22"/>
  <c r="I858" i="22"/>
  <c r="I859" i="22"/>
  <c r="K859" i="22" s="1"/>
  <c r="I860" i="22"/>
  <c r="I861" i="22"/>
  <c r="K861" i="22" s="1"/>
  <c r="I862" i="22"/>
  <c r="K862" i="22" s="1"/>
  <c r="I863" i="22"/>
  <c r="K863" i="22" s="1"/>
  <c r="I864" i="22"/>
  <c r="I865" i="22"/>
  <c r="I866" i="22"/>
  <c r="I867" i="22"/>
  <c r="K867" i="22" s="1"/>
  <c r="I868" i="22"/>
  <c r="I869" i="22"/>
  <c r="I870" i="22"/>
  <c r="I871" i="22"/>
  <c r="I872" i="22"/>
  <c r="I873" i="22"/>
  <c r="I874" i="22"/>
  <c r="I875" i="22"/>
  <c r="K875" i="22" s="1"/>
  <c r="I876" i="22"/>
  <c r="I877" i="22"/>
  <c r="I878" i="22"/>
  <c r="K878" i="22" s="1"/>
  <c r="I879" i="22"/>
  <c r="I880" i="22"/>
  <c r="I881" i="22"/>
  <c r="I882" i="22"/>
  <c r="I883" i="22"/>
  <c r="K883" i="22" s="1"/>
  <c r="I884" i="22"/>
  <c r="I885" i="22"/>
  <c r="I886" i="22"/>
  <c r="I887" i="22"/>
  <c r="I888" i="22"/>
  <c r="I889" i="22"/>
  <c r="I890" i="22"/>
  <c r="I891" i="22"/>
  <c r="K891" i="22" s="1"/>
  <c r="I892" i="22"/>
  <c r="I893" i="22"/>
  <c r="K893" i="22" s="1"/>
  <c r="I894" i="22"/>
  <c r="K894" i="22" s="1"/>
  <c r="I895" i="22"/>
  <c r="I896" i="22"/>
  <c r="I897" i="22"/>
  <c r="I898" i="22"/>
  <c r="I899" i="22"/>
  <c r="K899" i="22" s="1"/>
  <c r="I900" i="22"/>
  <c r="I901" i="22"/>
  <c r="I902" i="22"/>
  <c r="K902" i="22" s="1"/>
  <c r="I903" i="22"/>
  <c r="K903" i="22" s="1"/>
  <c r="I904" i="22"/>
  <c r="I905" i="22"/>
  <c r="I906" i="22"/>
  <c r="I907" i="22"/>
  <c r="K907" i="22" s="1"/>
  <c r="I908" i="22"/>
  <c r="I909" i="22"/>
  <c r="K909" i="22" s="1"/>
  <c r="I910" i="22"/>
  <c r="I911" i="22"/>
  <c r="I912" i="22"/>
  <c r="I913" i="22"/>
  <c r="I914" i="22"/>
  <c r="I915" i="22"/>
  <c r="K915" i="22" s="1"/>
  <c r="I916" i="22"/>
  <c r="I917" i="22"/>
  <c r="I918" i="22"/>
  <c r="I919" i="22"/>
  <c r="I920" i="22"/>
  <c r="I921" i="22"/>
  <c r="I922" i="22"/>
  <c r="I923" i="22"/>
  <c r="K923" i="22" s="1"/>
  <c r="I924" i="22"/>
  <c r="I925" i="22"/>
  <c r="K925" i="22" s="1"/>
  <c r="I926" i="22"/>
  <c r="I927" i="22"/>
  <c r="I928" i="22"/>
  <c r="I929" i="22"/>
  <c r="I930" i="22"/>
  <c r="I931" i="22"/>
  <c r="K931" i="22" s="1"/>
  <c r="I932" i="22"/>
  <c r="I933" i="22"/>
  <c r="K933" i="22" s="1"/>
  <c r="I934" i="22"/>
  <c r="I935" i="22"/>
  <c r="K935" i="22" s="1"/>
  <c r="I936" i="22"/>
  <c r="I937" i="22"/>
  <c r="I938" i="22"/>
  <c r="I939" i="22"/>
  <c r="K939" i="22" s="1"/>
  <c r="I940" i="22"/>
  <c r="I941" i="22"/>
  <c r="K941" i="22" s="1"/>
  <c r="I942" i="22"/>
  <c r="I943" i="22"/>
  <c r="I944" i="22"/>
  <c r="I945" i="22"/>
  <c r="I946" i="22"/>
  <c r="I947" i="22"/>
  <c r="I948" i="22"/>
  <c r="I949" i="22"/>
  <c r="K949" i="22" s="1"/>
  <c r="I950" i="22"/>
  <c r="I951" i="22"/>
  <c r="I952" i="22"/>
  <c r="I953" i="22"/>
  <c r="I954" i="22"/>
  <c r="K954" i="22" s="1"/>
  <c r="I955" i="22"/>
  <c r="K955" i="22" s="1"/>
  <c r="I956" i="22"/>
  <c r="I957" i="22"/>
  <c r="K957" i="22" s="1"/>
  <c r="I958" i="22"/>
  <c r="I959" i="22"/>
  <c r="I960" i="22"/>
  <c r="I961" i="22"/>
  <c r="I962" i="22"/>
  <c r="K962" i="22" s="1"/>
  <c r="I963" i="22"/>
  <c r="I964" i="22"/>
  <c r="I965" i="22"/>
  <c r="I966" i="22"/>
  <c r="I967" i="22"/>
  <c r="I968" i="22"/>
  <c r="I969" i="22"/>
  <c r="I970" i="22"/>
  <c r="I971" i="22"/>
  <c r="K971" i="22" s="1"/>
  <c r="I972" i="22"/>
  <c r="I973" i="22"/>
  <c r="I974" i="22"/>
  <c r="K974" i="22" s="1"/>
  <c r="I975" i="22"/>
  <c r="I976" i="22"/>
  <c r="I977" i="22"/>
  <c r="I978" i="22"/>
  <c r="K978" i="22" s="1"/>
  <c r="I979" i="22"/>
  <c r="I980" i="22"/>
  <c r="I981" i="22"/>
  <c r="K981" i="22" s="1"/>
  <c r="I982" i="22"/>
  <c r="K982" i="22" s="1"/>
  <c r="I983" i="22"/>
  <c r="I984" i="22"/>
  <c r="I985" i="22"/>
  <c r="I986" i="22"/>
  <c r="I987" i="22"/>
  <c r="K987" i="22" s="1"/>
  <c r="I988" i="22"/>
  <c r="I989" i="22"/>
  <c r="I990" i="22"/>
  <c r="I991" i="22"/>
  <c r="I992" i="22"/>
  <c r="I993" i="22"/>
  <c r="I994" i="22"/>
  <c r="K994" i="22" s="1"/>
  <c r="I995" i="22"/>
  <c r="I996" i="22"/>
  <c r="I997" i="22"/>
  <c r="I998" i="22"/>
  <c r="K998" i="22" s="1"/>
  <c r="I999" i="22"/>
  <c r="I1000" i="22"/>
  <c r="I1001" i="22"/>
  <c r="I1002" i="22"/>
  <c r="I1003" i="22"/>
  <c r="I1004" i="22"/>
  <c r="I1005" i="22"/>
  <c r="I1006" i="22"/>
  <c r="I1007" i="22"/>
  <c r="I1008" i="22"/>
  <c r="I1009" i="22"/>
  <c r="I1010" i="22"/>
  <c r="I1011" i="22"/>
  <c r="I1012" i="22"/>
  <c r="I1013" i="22"/>
  <c r="I1014" i="22"/>
  <c r="K1014" i="22" s="1"/>
  <c r="I1015" i="22"/>
  <c r="I1016" i="22"/>
  <c r="I1017" i="22"/>
  <c r="I1018" i="22"/>
  <c r="I1019" i="22"/>
  <c r="K1019" i="22" s="1"/>
  <c r="I1020" i="22"/>
  <c r="I1021" i="22"/>
  <c r="I1022" i="22"/>
  <c r="I1023" i="22"/>
  <c r="I1024" i="22"/>
  <c r="I1025" i="22"/>
  <c r="I1026" i="22"/>
  <c r="K1026" i="22" s="1"/>
  <c r="I1027" i="22"/>
  <c r="K1027" i="22" s="1"/>
  <c r="I1028" i="22"/>
  <c r="I1029" i="22"/>
  <c r="I1030" i="22"/>
  <c r="I1031" i="22"/>
  <c r="I1032" i="22"/>
  <c r="I1033" i="22"/>
  <c r="I1034" i="22"/>
  <c r="K1034" i="22" s="1"/>
  <c r="I1035" i="22"/>
  <c r="I1036" i="22"/>
  <c r="I1037" i="22"/>
  <c r="K1037" i="22" s="1"/>
  <c r="I1038" i="22"/>
  <c r="I1039" i="22"/>
  <c r="I1040" i="22"/>
  <c r="I1041" i="22"/>
  <c r="I1042" i="22"/>
  <c r="K1042" i="22" s="1"/>
  <c r="I1043" i="22"/>
  <c r="K1043" i="22" s="1"/>
  <c r="I1044" i="22"/>
  <c r="I1045" i="22"/>
  <c r="K1045" i="22" s="1"/>
  <c r="I1046" i="22"/>
  <c r="K1046" i="22" s="1"/>
  <c r="I1047" i="22"/>
  <c r="I1048" i="22"/>
  <c r="I1049" i="22"/>
  <c r="I1050" i="22"/>
  <c r="K1050" i="22" s="1"/>
  <c r="I1051" i="22"/>
  <c r="I1052" i="22"/>
  <c r="I1053" i="22"/>
  <c r="I1054" i="22"/>
  <c r="I1055" i="22"/>
  <c r="I1056" i="22"/>
  <c r="I1057" i="22"/>
  <c r="I1058" i="22"/>
  <c r="I1059" i="22"/>
  <c r="K1059" i="22" s="1"/>
  <c r="I1060" i="22"/>
  <c r="I1061" i="22"/>
  <c r="K1061" i="22" s="1"/>
  <c r="I1062" i="22"/>
  <c r="I1063" i="22"/>
  <c r="I1064" i="22"/>
  <c r="I1065" i="22"/>
  <c r="K1065" i="22" s="1"/>
  <c r="I1066" i="22"/>
  <c r="K1066" i="22" s="1"/>
  <c r="I1067" i="22"/>
  <c r="K1067" i="22" s="1"/>
  <c r="I1068" i="22"/>
  <c r="I1069" i="22"/>
  <c r="I1070" i="22"/>
  <c r="I1071" i="22"/>
  <c r="I1072" i="22"/>
  <c r="I1073" i="22"/>
  <c r="I1074" i="22"/>
  <c r="K1074" i="22" s="1"/>
  <c r="I1075" i="22"/>
  <c r="I1076" i="22"/>
  <c r="I1077" i="22"/>
  <c r="I1078" i="22"/>
  <c r="K1078" i="22" s="1"/>
  <c r="I1079" i="22"/>
  <c r="I1080" i="22"/>
  <c r="I1081" i="22"/>
  <c r="I1082" i="22"/>
  <c r="K1082" i="22" s="1"/>
  <c r="I1083" i="22"/>
  <c r="I1084" i="22"/>
  <c r="I1085" i="22"/>
  <c r="K1085" i="22" s="1"/>
  <c r="I1086" i="22"/>
  <c r="I1087" i="22"/>
  <c r="I1088" i="22"/>
  <c r="I1089" i="22"/>
  <c r="K1089" i="22" s="1"/>
  <c r="I1090" i="22"/>
  <c r="I1091" i="22"/>
  <c r="K1091" i="22" s="1"/>
  <c r="I1092" i="22"/>
  <c r="I1093" i="22"/>
  <c r="I1094" i="22"/>
  <c r="K1094" i="22" s="1"/>
  <c r="I1095" i="22"/>
  <c r="I1096" i="22"/>
  <c r="I1097" i="22"/>
  <c r="I1098" i="22"/>
  <c r="K1098" i="22" s="1"/>
  <c r="I1099" i="22"/>
  <c r="I1100" i="22"/>
  <c r="I1101" i="22"/>
  <c r="K1101" i="22" s="1"/>
  <c r="I1102" i="22"/>
  <c r="I1103" i="22"/>
  <c r="I1104" i="22"/>
  <c r="I1105" i="22"/>
  <c r="K1105" i="22" s="1"/>
  <c r="I1106" i="22"/>
  <c r="K1106" i="22" s="1"/>
  <c r="I1107" i="22"/>
  <c r="K1107" i="22" s="1"/>
  <c r="I1108" i="22"/>
  <c r="I1109" i="22"/>
  <c r="K1109" i="22" s="1"/>
  <c r="I1110" i="22"/>
  <c r="I1111" i="22"/>
  <c r="I1112" i="22"/>
  <c r="I1113" i="22"/>
  <c r="K1113" i="22" s="1"/>
  <c r="I1114" i="22"/>
  <c r="K1114" i="22" s="1"/>
  <c r="I1115" i="22"/>
  <c r="I1116" i="22"/>
  <c r="I1117" i="22"/>
  <c r="I1118" i="22"/>
  <c r="I1119" i="22"/>
  <c r="K1119" i="22" s="1"/>
  <c r="I1120" i="22"/>
  <c r="I1121" i="22"/>
  <c r="I1122" i="22"/>
  <c r="K1122" i="22" s="1"/>
  <c r="I1123" i="22"/>
  <c r="I1124" i="22"/>
  <c r="I1125" i="22"/>
  <c r="I1126" i="22"/>
  <c r="I1127" i="22"/>
  <c r="K1127" i="22" s="1"/>
  <c r="I1128" i="22"/>
  <c r="I1129" i="22"/>
  <c r="I1130" i="22"/>
  <c r="I1131" i="22"/>
  <c r="I1132" i="22"/>
  <c r="I1133" i="22"/>
  <c r="I1134" i="22"/>
  <c r="K1134" i="22" s="1"/>
  <c r="I1135" i="22"/>
  <c r="K1135" i="22" s="1"/>
  <c r="I1136" i="22"/>
  <c r="K1136" i="22" s="1"/>
  <c r="I1137" i="22"/>
  <c r="I1138" i="22"/>
  <c r="I1139" i="22"/>
  <c r="I1140" i="22"/>
  <c r="I1141" i="22"/>
  <c r="I1142" i="22"/>
  <c r="K1142" i="22" s="1"/>
  <c r="I1143" i="22"/>
  <c r="K1143" i="22" s="1"/>
  <c r="I1144" i="22"/>
  <c r="K1144" i="22" s="1"/>
  <c r="I1145" i="22"/>
  <c r="I1146" i="22"/>
  <c r="I1147" i="22"/>
  <c r="I1148" i="22"/>
  <c r="I1149" i="22"/>
  <c r="I1150" i="22"/>
  <c r="K1150" i="22" s="1"/>
  <c r="I1151" i="22"/>
  <c r="K1151" i="22" s="1"/>
  <c r="I1152" i="22"/>
  <c r="I1153" i="22"/>
  <c r="K1153" i="22" s="1"/>
  <c r="I1154" i="22"/>
  <c r="I1155" i="22"/>
  <c r="I1156" i="22"/>
  <c r="I1157" i="22"/>
  <c r="I1158" i="22"/>
  <c r="K1158" i="22" s="1"/>
  <c r="I1159" i="22"/>
  <c r="K1159" i="22" s="1"/>
  <c r="I1160" i="22"/>
  <c r="I1161" i="22"/>
  <c r="I1162" i="22"/>
  <c r="K1162" i="22" s="1"/>
  <c r="I1163" i="22"/>
  <c r="I1164" i="22"/>
  <c r="I1165" i="22"/>
  <c r="I1166" i="22"/>
  <c r="I1167" i="22"/>
  <c r="I1168" i="22"/>
  <c r="I1169" i="22"/>
  <c r="K1169" i="22" s="1"/>
  <c r="I1170" i="22"/>
  <c r="I1171" i="22"/>
  <c r="I1172" i="22"/>
  <c r="I1173" i="22"/>
  <c r="I1174" i="22"/>
  <c r="I1175" i="22"/>
  <c r="K1175" i="22" s="1"/>
  <c r="I1176" i="22"/>
  <c r="I1177" i="22"/>
  <c r="K1177" i="22" s="1"/>
  <c r="I1178" i="22"/>
  <c r="I1179" i="22"/>
  <c r="I1180" i="22"/>
  <c r="I1181" i="22"/>
  <c r="I1182" i="22"/>
  <c r="I1183" i="22"/>
  <c r="K1183" i="22" s="1"/>
  <c r="I1184" i="22"/>
  <c r="I1185" i="22"/>
  <c r="I1186" i="22"/>
  <c r="I1187" i="22"/>
  <c r="I1188" i="22"/>
  <c r="I1189" i="22"/>
  <c r="I1190" i="22"/>
  <c r="K1190" i="22" s="1"/>
  <c r="I1191" i="22"/>
  <c r="K1191" i="22" s="1"/>
  <c r="I1192" i="22"/>
  <c r="K1192" i="22" s="1"/>
  <c r="I1193" i="22"/>
  <c r="I1194" i="22"/>
  <c r="I1195" i="22"/>
  <c r="I1196" i="22"/>
  <c r="I1197" i="22"/>
  <c r="I1198" i="22"/>
  <c r="K1198" i="22" s="1"/>
  <c r="I1199" i="22"/>
  <c r="I1200" i="22"/>
  <c r="I1201" i="22"/>
  <c r="K1201" i="22" s="1"/>
  <c r="I1202" i="22"/>
  <c r="I1203" i="22"/>
  <c r="I1204" i="22"/>
  <c r="I1205" i="22"/>
  <c r="I1206" i="22"/>
  <c r="K1206" i="22" s="1"/>
  <c r="I1207" i="22"/>
  <c r="I1208" i="22"/>
  <c r="I1209" i="22"/>
  <c r="I1210" i="22"/>
  <c r="I1211" i="22"/>
  <c r="I1212" i="22"/>
  <c r="I1213" i="22"/>
  <c r="I1214" i="22"/>
  <c r="K1214" i="22" s="1"/>
  <c r="I1215" i="22"/>
  <c r="K1215" i="22" s="1"/>
  <c r="I1216" i="22"/>
  <c r="K1216" i="22" s="1"/>
  <c r="I1217" i="22"/>
  <c r="K1217" i="22" s="1"/>
  <c r="I1218" i="22"/>
  <c r="K1218" i="22" s="1"/>
  <c r="I1219" i="22"/>
  <c r="I1220" i="22"/>
  <c r="I1221" i="22"/>
  <c r="I1222" i="22"/>
  <c r="K1222" i="22" s="1"/>
  <c r="I1223" i="22"/>
  <c r="K1223" i="22" s="1"/>
  <c r="I1224" i="22"/>
  <c r="K1224" i="22" s="1"/>
  <c r="I1225" i="22"/>
  <c r="I1226" i="22"/>
  <c r="K1226" i="22" s="1"/>
  <c r="I1227" i="22"/>
  <c r="I1228" i="22"/>
  <c r="I1229" i="22"/>
  <c r="I1230" i="22"/>
  <c r="K1230" i="22" s="1"/>
  <c r="I1231" i="22"/>
  <c r="I1232" i="22"/>
  <c r="K1232" i="22" s="1"/>
  <c r="I1233" i="22"/>
  <c r="K1233" i="22" s="1"/>
  <c r="I1234" i="22"/>
  <c r="K1234" i="22" s="1"/>
  <c r="I1235" i="22"/>
  <c r="I1236" i="22"/>
  <c r="I1237" i="22"/>
  <c r="I1238" i="22"/>
  <c r="K1238" i="22" s="1"/>
  <c r="I1239" i="22"/>
  <c r="K1239" i="22" s="1"/>
  <c r="I1240" i="22"/>
  <c r="I1241" i="22"/>
  <c r="K1241" i="22" s="1"/>
  <c r="I1242" i="22"/>
  <c r="I1243" i="22"/>
  <c r="I1244" i="22"/>
  <c r="I1245" i="22"/>
  <c r="I1246" i="22"/>
  <c r="K1246" i="22" s="1"/>
  <c r="I1247" i="22"/>
  <c r="I1248" i="22"/>
  <c r="I1249" i="22"/>
  <c r="I1250" i="22"/>
  <c r="I1251" i="22"/>
  <c r="I1252" i="22"/>
  <c r="I1253" i="22"/>
  <c r="I1254" i="22"/>
  <c r="I1255" i="22"/>
  <c r="K1255" i="22" s="1"/>
  <c r="I1256" i="22"/>
  <c r="I1257" i="22"/>
  <c r="I1258" i="22"/>
  <c r="I1259" i="22"/>
  <c r="I1260" i="22"/>
  <c r="I1261" i="22"/>
  <c r="I1262" i="22"/>
  <c r="K1262" i="22" s="1"/>
  <c r="I1263" i="22"/>
  <c r="I1264" i="22"/>
  <c r="I1265" i="22"/>
  <c r="I1266" i="22"/>
  <c r="I1267" i="22"/>
  <c r="I1268" i="22"/>
  <c r="I1269" i="22"/>
  <c r="I1270" i="22"/>
  <c r="I1271" i="22"/>
  <c r="K1271" i="22" s="1"/>
  <c r="I1272" i="22"/>
  <c r="K1272" i="22" s="1"/>
  <c r="I1273" i="22"/>
  <c r="K1273" i="22" s="1"/>
  <c r="I1274" i="22"/>
  <c r="K1274" i="22" s="1"/>
  <c r="I1275" i="22"/>
  <c r="I1276" i="22"/>
  <c r="I1277" i="22"/>
  <c r="I1278" i="22"/>
  <c r="K1278" i="22" s="1"/>
  <c r="I1279" i="22"/>
  <c r="K1279" i="22" s="1"/>
  <c r="I1280" i="22"/>
  <c r="I1281" i="22"/>
  <c r="I1282" i="22"/>
  <c r="K1282" i="22" s="1"/>
  <c r="I1283" i="22"/>
  <c r="I1284" i="22"/>
  <c r="I1285" i="22"/>
  <c r="I1286" i="22"/>
  <c r="K1286" i="22" s="1"/>
  <c r="I1287" i="22"/>
  <c r="I1288" i="22"/>
  <c r="I1289" i="22"/>
  <c r="I1290" i="22"/>
  <c r="I1291" i="22"/>
  <c r="I1292" i="22"/>
  <c r="I1293" i="22"/>
  <c r="I1294" i="22"/>
  <c r="K1294" i="22" s="1"/>
  <c r="I1295" i="22"/>
  <c r="K1295" i="22" s="1"/>
  <c r="I1296" i="22"/>
  <c r="K1296" i="22" s="1"/>
  <c r="I1297" i="22"/>
  <c r="I1298" i="22"/>
  <c r="I1299" i="22"/>
  <c r="I1300" i="22"/>
  <c r="I1301" i="22"/>
  <c r="K1301" i="22" s="1"/>
  <c r="I1302" i="22"/>
  <c r="I1303" i="22"/>
  <c r="K1303" i="22" s="1"/>
  <c r="I1304" i="22"/>
  <c r="I1305" i="22"/>
  <c r="I1306" i="22"/>
  <c r="K1306" i="22" s="1"/>
  <c r="I1307" i="22"/>
  <c r="I1308" i="22"/>
  <c r="I1309" i="22"/>
  <c r="I1310" i="22"/>
  <c r="K1310" i="22" s="1"/>
  <c r="I1311" i="22"/>
  <c r="I1312" i="22"/>
  <c r="I1313" i="22"/>
  <c r="I1314" i="22"/>
  <c r="K1314" i="22" s="1"/>
  <c r="I1315" i="22"/>
  <c r="I1316" i="22"/>
  <c r="I1317" i="22"/>
  <c r="I1318" i="22"/>
  <c r="I1319" i="22"/>
  <c r="K1319" i="22" s="1"/>
  <c r="I1320" i="22"/>
  <c r="I1321" i="22"/>
  <c r="I1322" i="22"/>
  <c r="K1322" i="22" s="1"/>
  <c r="I1323" i="22"/>
  <c r="I1324" i="22"/>
  <c r="I1325" i="22"/>
  <c r="K1325" i="22" s="1"/>
  <c r="I1326" i="22"/>
  <c r="I1327" i="22"/>
  <c r="I1328" i="22"/>
  <c r="I1329" i="22"/>
  <c r="I1330" i="22"/>
  <c r="I1331" i="22"/>
  <c r="I1332" i="22"/>
  <c r="I1333" i="22"/>
  <c r="I1334" i="22"/>
  <c r="K1334" i="22" s="1"/>
  <c r="I1335" i="22"/>
  <c r="I1336" i="22"/>
  <c r="K1336" i="22" s="1"/>
  <c r="I1337" i="22"/>
  <c r="K1337" i="22" s="1"/>
  <c r="I1338" i="22"/>
  <c r="K1338" i="22" s="1"/>
  <c r="I1339" i="22"/>
  <c r="I1340" i="22"/>
  <c r="I1341" i="22"/>
  <c r="I1342" i="22"/>
  <c r="I1343" i="22"/>
  <c r="K1343" i="22" s="1"/>
  <c r="I1344" i="22"/>
  <c r="I1345" i="22"/>
  <c r="I1346" i="22"/>
  <c r="K1346" i="22" s="1"/>
  <c r="I1347" i="22"/>
  <c r="I1348" i="22"/>
  <c r="I1349" i="22"/>
  <c r="I1350" i="22"/>
  <c r="K1350" i="22" s="1"/>
  <c r="I1351" i="22"/>
  <c r="I1352" i="22"/>
  <c r="I1353" i="22"/>
  <c r="I1354" i="22"/>
  <c r="K1354" i="22" s="1"/>
  <c r="I1355" i="22"/>
  <c r="I1356" i="22"/>
  <c r="I1357" i="22"/>
  <c r="K1357" i="22" s="1"/>
  <c r="I1358" i="22"/>
  <c r="I1359" i="22"/>
  <c r="I1360" i="22"/>
  <c r="I1361" i="22"/>
  <c r="I1362" i="22"/>
  <c r="K1362" i="22" s="1"/>
  <c r="I1363" i="22"/>
  <c r="I1364" i="22"/>
  <c r="K1364" i="22" s="1"/>
  <c r="I1365" i="22"/>
  <c r="I1366" i="22"/>
  <c r="I1367" i="22"/>
  <c r="I1368" i="22"/>
  <c r="I1369" i="22"/>
  <c r="I1370" i="22"/>
  <c r="I1371" i="22"/>
  <c r="K1371" i="22" s="1"/>
  <c r="I1372" i="22"/>
  <c r="I1373" i="22"/>
  <c r="I1374" i="22"/>
  <c r="K1374" i="22" s="1"/>
  <c r="I1375" i="22"/>
  <c r="I1376" i="22"/>
  <c r="I1377" i="22"/>
  <c r="I1378" i="22"/>
  <c r="I1379" i="22"/>
  <c r="I1380" i="22"/>
  <c r="I1381" i="22"/>
  <c r="I1382" i="22"/>
  <c r="I1383" i="22"/>
  <c r="I1384" i="22"/>
  <c r="I1385" i="22"/>
  <c r="I1386" i="22"/>
  <c r="I1387" i="22"/>
  <c r="I1388" i="22"/>
  <c r="K1388" i="22" s="1"/>
  <c r="I1389" i="22"/>
  <c r="I1390" i="22"/>
  <c r="I1391" i="22"/>
  <c r="I1392" i="22"/>
  <c r="I1393" i="22"/>
  <c r="I1394" i="22"/>
  <c r="I1395" i="22"/>
  <c r="I1396" i="22"/>
  <c r="K1396" i="22" s="1"/>
  <c r="I1397" i="22"/>
  <c r="I1398" i="22"/>
  <c r="I1399" i="22"/>
  <c r="I1400" i="22"/>
  <c r="I1401" i="22"/>
  <c r="I1402" i="22"/>
  <c r="K1402" i="22" s="1"/>
  <c r="I1403" i="22"/>
  <c r="K1403" i="22" s="1"/>
  <c r="I1404" i="22"/>
  <c r="K1404" i="22" s="1"/>
  <c r="I1405" i="22"/>
  <c r="K1405" i="22" s="1"/>
  <c r="I1406" i="22"/>
  <c r="K1406" i="22" s="1"/>
  <c r="I1407" i="22"/>
  <c r="I1408" i="22"/>
  <c r="I1409" i="22"/>
  <c r="I1410" i="22"/>
  <c r="I1411" i="22"/>
  <c r="I1412" i="22"/>
  <c r="I1413" i="22"/>
  <c r="I1414" i="22"/>
  <c r="I1415" i="22"/>
  <c r="I1416" i="22"/>
  <c r="I1417" i="22"/>
  <c r="I1418" i="22"/>
  <c r="I1419" i="22"/>
  <c r="I1420" i="22"/>
  <c r="I1421" i="22"/>
  <c r="I1422" i="22"/>
  <c r="K1422" i="22" s="1"/>
  <c r="I1423" i="22"/>
  <c r="I1424" i="22"/>
  <c r="I1425" i="22"/>
  <c r="I1426" i="22"/>
  <c r="I1427" i="22"/>
  <c r="K1427" i="22" s="1"/>
  <c r="I1428" i="22"/>
  <c r="I1429" i="22"/>
  <c r="K1429" i="22" s="1"/>
  <c r="I1430" i="22"/>
  <c r="I1431" i="22"/>
  <c r="I1432" i="22"/>
  <c r="I1433" i="22"/>
  <c r="I1434" i="22"/>
  <c r="K1434" i="22" s="1"/>
  <c r="I1435" i="22"/>
  <c r="K1435" i="22" s="1"/>
  <c r="I1436" i="22"/>
  <c r="I1437" i="22"/>
  <c r="I1438" i="22"/>
  <c r="I1439" i="22"/>
  <c r="I1440" i="22"/>
  <c r="I1441" i="22"/>
  <c r="I1442" i="22"/>
  <c r="I1443" i="22"/>
  <c r="I1444" i="22"/>
  <c r="I1445" i="22"/>
  <c r="K1445" i="22" s="1"/>
  <c r="I1446" i="22"/>
  <c r="I1447" i="22"/>
  <c r="I1448" i="22"/>
  <c r="I1449" i="22"/>
  <c r="I1450" i="22"/>
  <c r="I1451" i="22"/>
  <c r="K1451" i="22" s="1"/>
  <c r="I1452" i="22"/>
  <c r="I1453" i="22"/>
  <c r="I1454" i="22"/>
  <c r="I1455" i="22"/>
  <c r="I1456" i="22"/>
  <c r="I1457" i="22"/>
  <c r="I1458" i="22"/>
  <c r="I1459" i="22"/>
  <c r="K1459" i="22" s="1"/>
  <c r="I1460" i="22"/>
  <c r="I1461" i="22"/>
  <c r="I1462" i="22"/>
  <c r="I1463" i="22"/>
  <c r="I1464" i="22"/>
  <c r="I1465" i="22"/>
  <c r="I1466" i="22"/>
  <c r="I1467" i="22"/>
  <c r="K1467" i="22" s="1"/>
  <c r="I1468" i="22"/>
  <c r="I1469" i="22"/>
  <c r="K1469" i="22" s="1"/>
  <c r="I1470" i="22"/>
  <c r="K1470" i="22" s="1"/>
  <c r="I1471" i="22"/>
  <c r="I1472" i="22"/>
  <c r="I1473" i="22"/>
  <c r="I1474" i="22"/>
  <c r="I1475" i="22"/>
  <c r="I1476" i="22"/>
  <c r="I1477" i="22"/>
  <c r="I1478" i="22"/>
  <c r="I1479" i="22"/>
  <c r="I1480" i="22"/>
  <c r="I1481" i="22"/>
  <c r="I1482" i="22"/>
  <c r="K1482" i="22" s="1"/>
  <c r="I1483" i="22"/>
  <c r="I1484" i="22"/>
  <c r="I1485" i="22"/>
  <c r="K1485" i="22" s="1"/>
  <c r="I1486" i="22"/>
  <c r="K1486" i="22" s="1"/>
  <c r="I1487" i="22"/>
  <c r="I1488" i="22"/>
  <c r="I1489" i="22"/>
  <c r="I1490" i="22"/>
  <c r="I1491" i="22"/>
  <c r="K1491" i="22" s="1"/>
  <c r="I1492" i="22"/>
  <c r="K1492" i="22" s="1"/>
  <c r="I1493" i="22"/>
  <c r="I1494" i="22"/>
  <c r="K1494" i="22" s="1"/>
  <c r="I1495" i="22"/>
  <c r="I1496" i="22"/>
  <c r="I1497" i="22"/>
  <c r="I1498" i="22"/>
  <c r="K1498" i="22" s="1"/>
  <c r="I1499" i="22"/>
  <c r="K1499" i="22" s="1"/>
  <c r="I1500" i="22"/>
  <c r="I1501" i="22"/>
  <c r="I1502" i="22"/>
  <c r="I1503" i="22"/>
  <c r="I1504" i="22"/>
  <c r="I1505" i="22"/>
  <c r="I1506" i="22"/>
  <c r="K1506" i="22" s="1"/>
  <c r="I1507" i="22"/>
  <c r="I1508" i="22"/>
  <c r="I1509" i="22"/>
  <c r="I1510" i="22"/>
  <c r="K1510" i="22" s="1"/>
  <c r="I1511" i="22"/>
  <c r="I1512" i="22"/>
  <c r="I1513" i="22"/>
  <c r="I1514" i="22"/>
  <c r="K1514" i="22" s="1"/>
  <c r="I1515" i="22"/>
  <c r="I1516" i="22"/>
  <c r="I1517" i="22"/>
  <c r="I1518" i="22"/>
  <c r="I1519" i="22"/>
  <c r="I1520" i="22"/>
  <c r="I1521" i="22"/>
  <c r="I1522" i="22"/>
  <c r="I1523" i="22"/>
  <c r="I1524" i="22"/>
  <c r="I1525" i="22"/>
  <c r="I1526" i="22"/>
  <c r="I1527" i="22"/>
  <c r="I1528" i="22"/>
  <c r="I1529" i="22"/>
  <c r="I1530" i="22"/>
  <c r="I1531" i="22"/>
  <c r="K1531" i="22" s="1"/>
  <c r="I1532" i="22"/>
  <c r="I1533" i="22"/>
  <c r="I1534" i="22"/>
  <c r="I1535" i="22"/>
  <c r="I1536" i="22"/>
  <c r="I1537" i="22"/>
  <c r="I1538" i="22"/>
  <c r="K1538" i="22" s="1"/>
  <c r="I1539" i="22"/>
  <c r="I1540" i="22"/>
  <c r="I1541" i="22"/>
  <c r="I1542" i="22"/>
  <c r="I1543" i="22"/>
  <c r="I1544" i="22"/>
  <c r="I1545" i="22"/>
  <c r="I1546" i="22"/>
  <c r="I1547" i="22"/>
  <c r="I1548" i="22"/>
  <c r="K1548" i="22" s="1"/>
  <c r="I1549" i="22"/>
  <c r="K1549" i="22" s="1"/>
  <c r="I1550" i="22"/>
  <c r="K1550" i="22" s="1"/>
  <c r="I1551" i="22"/>
  <c r="I1552" i="22"/>
  <c r="I1553" i="22"/>
  <c r="I1554" i="22"/>
  <c r="K1554" i="22" s="1"/>
  <c r="I1555" i="22"/>
  <c r="I1556" i="22"/>
  <c r="I1557" i="22"/>
  <c r="K1557" i="22" s="1"/>
  <c r="I1558" i="22"/>
  <c r="K1558" i="22" s="1"/>
  <c r="I1559" i="22"/>
  <c r="I1560" i="22"/>
  <c r="I1561" i="22"/>
  <c r="I1562" i="22"/>
  <c r="I1563" i="22"/>
  <c r="K1563" i="22" s="1"/>
  <c r="I1564" i="22"/>
  <c r="I1565" i="22"/>
  <c r="I1566" i="22"/>
  <c r="I1567" i="22"/>
  <c r="I1568" i="22"/>
  <c r="I1569" i="22"/>
  <c r="I1570" i="22"/>
  <c r="K1570" i="22" s="1"/>
  <c r="I1571" i="22"/>
  <c r="I1572" i="22"/>
  <c r="K1572" i="22" s="1"/>
  <c r="I1573" i="22"/>
  <c r="K1573" i="22"/>
  <c r="I1574" i="22"/>
  <c r="K1574" i="22" s="1"/>
  <c r="I1575" i="22"/>
  <c r="I1576" i="22"/>
  <c r="I1577" i="22"/>
  <c r="I1578" i="22"/>
  <c r="K1578" i="22" s="1"/>
  <c r="I1579" i="22"/>
  <c r="K1579" i="22" s="1"/>
  <c r="I1580" i="22"/>
  <c r="I1581" i="22"/>
  <c r="I1582" i="22"/>
  <c r="I1583" i="22"/>
  <c r="I1584" i="22"/>
  <c r="I1585" i="22"/>
  <c r="I1586" i="22"/>
  <c r="K1586" i="22" s="1"/>
  <c r="I1587" i="22"/>
  <c r="K1587" i="22" s="1"/>
  <c r="I1588" i="22"/>
  <c r="I1589" i="22"/>
  <c r="I1590" i="22"/>
  <c r="I1591" i="22"/>
  <c r="I1592" i="22"/>
  <c r="I1593" i="22"/>
  <c r="I1594" i="22"/>
  <c r="K1594" i="22" s="1"/>
  <c r="I1595" i="22"/>
  <c r="K1595" i="22" s="1"/>
  <c r="I1596" i="22"/>
  <c r="I1597" i="22"/>
  <c r="I1598" i="22"/>
  <c r="K1598" i="22" s="1"/>
  <c r="I1599" i="22"/>
  <c r="I1600" i="22"/>
  <c r="I1601" i="22"/>
  <c r="I1602" i="22"/>
  <c r="I1603" i="22"/>
  <c r="I1604" i="22"/>
  <c r="I1605" i="22"/>
  <c r="K1605" i="22" s="1"/>
  <c r="I1606" i="22"/>
  <c r="K1606" i="22" s="1"/>
  <c r="I1607" i="22"/>
  <c r="I1608" i="22"/>
  <c r="I1609" i="22"/>
  <c r="I1610" i="22"/>
  <c r="I1611" i="22"/>
  <c r="K1611" i="22" s="1"/>
  <c r="I1612" i="22"/>
  <c r="K1612" i="22" s="1"/>
  <c r="I1613" i="22"/>
  <c r="K1613" i="22" s="1"/>
  <c r="I1614" i="22"/>
  <c r="K1614" i="22" s="1"/>
  <c r="I1615" i="22"/>
  <c r="I1616" i="22"/>
  <c r="I1617" i="22"/>
  <c r="I1618" i="22"/>
  <c r="I1619" i="22"/>
  <c r="K1619" i="22" s="1"/>
  <c r="I1620" i="22"/>
  <c r="I1621" i="22"/>
  <c r="I1622" i="22"/>
  <c r="I1623" i="22"/>
  <c r="I1624" i="22"/>
  <c r="I1625" i="22"/>
  <c r="I1626" i="22"/>
  <c r="K1626" i="22" s="1"/>
  <c r="I1627" i="22"/>
  <c r="K1627" i="22" s="1"/>
  <c r="I1628" i="22"/>
  <c r="I1629" i="22"/>
  <c r="I1630" i="22"/>
  <c r="I1631" i="22"/>
  <c r="I1632" i="22"/>
  <c r="I1633" i="22"/>
  <c r="I1634" i="22"/>
  <c r="K1634" i="22" s="1"/>
  <c r="I1635" i="22"/>
  <c r="K1635" i="22" s="1"/>
  <c r="I1636" i="22"/>
  <c r="I1637" i="22"/>
  <c r="I1638" i="22"/>
  <c r="K1638" i="22" s="1"/>
  <c r="I1639" i="22"/>
  <c r="I1640" i="22"/>
  <c r="I1641" i="22"/>
  <c r="I1642" i="22"/>
  <c r="K1642" i="22" s="1"/>
  <c r="I1643" i="22"/>
  <c r="I1644" i="22"/>
  <c r="I1645" i="22"/>
  <c r="I1646" i="22"/>
  <c r="I1647" i="22"/>
  <c r="I1648" i="22"/>
  <c r="I1649" i="22"/>
  <c r="I1650" i="22"/>
  <c r="K1650" i="22" s="1"/>
  <c r="I1651" i="22"/>
  <c r="K1651" i="22" s="1"/>
  <c r="I1652" i="22"/>
  <c r="I1653" i="22"/>
  <c r="I1654" i="22"/>
  <c r="I1655" i="22"/>
  <c r="I1656" i="22"/>
  <c r="I1657" i="22"/>
  <c r="I1658" i="22"/>
  <c r="K1658" i="22" s="1"/>
  <c r="I1659" i="22"/>
  <c r="K1659" i="22" s="1"/>
  <c r="I1660" i="22"/>
  <c r="I1661" i="22"/>
  <c r="I1662" i="22"/>
  <c r="I1663" i="22"/>
  <c r="I1664" i="22"/>
  <c r="I1665" i="22"/>
  <c r="I1666" i="22"/>
  <c r="I1667" i="22"/>
  <c r="K1667" i="22" s="1"/>
  <c r="I1668" i="22"/>
  <c r="I1669" i="22"/>
  <c r="K1669" i="22" s="1"/>
  <c r="I1670" i="22"/>
  <c r="I1671" i="22"/>
  <c r="I1672" i="22"/>
  <c r="I1673" i="22"/>
  <c r="I1674" i="22"/>
  <c r="K1674" i="22" s="1"/>
  <c r="I1675" i="22"/>
  <c r="I1676" i="22"/>
  <c r="K1676" i="22" s="1"/>
  <c r="I1677" i="22"/>
  <c r="K1677" i="22" s="1"/>
  <c r="I1678" i="22"/>
  <c r="I1679" i="22"/>
  <c r="I1680" i="22"/>
  <c r="I1681" i="22"/>
  <c r="I1682" i="22"/>
  <c r="K1682" i="22" s="1"/>
  <c r="I1683" i="22"/>
  <c r="I1684" i="22"/>
  <c r="I1685" i="22"/>
  <c r="I1686" i="22"/>
  <c r="I1687" i="22"/>
  <c r="I1688" i="22"/>
  <c r="I1689" i="22"/>
  <c r="I1690" i="22"/>
  <c r="K1690" i="22" s="1"/>
  <c r="I1691" i="22"/>
  <c r="K1691" i="22" s="1"/>
  <c r="I1692" i="22"/>
  <c r="K1692" i="22" s="1"/>
  <c r="I1693" i="22"/>
  <c r="I1694" i="22"/>
  <c r="I1695" i="22"/>
  <c r="I1696" i="22"/>
  <c r="I1697" i="22"/>
  <c r="I1698" i="22"/>
  <c r="K1698" i="22" s="1"/>
  <c r="I1699" i="22"/>
  <c r="K1699" i="22" s="1"/>
  <c r="I1700" i="22"/>
  <c r="I1701" i="22"/>
  <c r="I1702" i="22"/>
  <c r="I1703" i="22"/>
  <c r="I1704" i="22"/>
  <c r="I1705" i="22"/>
  <c r="I1706" i="22"/>
  <c r="K1706" i="22" s="1"/>
  <c r="I1707" i="22"/>
  <c r="I1708" i="22"/>
  <c r="I1709" i="22"/>
  <c r="I1710" i="22"/>
  <c r="K1710" i="22" s="1"/>
  <c r="I1711" i="22"/>
  <c r="I1712" i="22"/>
  <c r="I1713" i="22"/>
  <c r="I1714" i="22"/>
  <c r="I1715" i="22"/>
  <c r="I1716" i="22"/>
  <c r="K1716" i="22" s="1"/>
  <c r="I1717" i="22"/>
  <c r="K1717" i="22" s="1"/>
  <c r="I1718" i="22"/>
  <c r="I1719" i="22"/>
  <c r="I1720" i="22"/>
  <c r="I1721" i="22"/>
  <c r="I1722" i="22"/>
  <c r="I1723" i="22"/>
  <c r="K1723" i="22" s="1"/>
  <c r="I1724" i="22"/>
  <c r="I1725" i="22"/>
  <c r="I1726" i="22"/>
  <c r="I1727" i="22"/>
  <c r="I1728" i="22"/>
  <c r="I1729" i="22"/>
  <c r="I1730" i="22"/>
  <c r="I1731" i="22"/>
  <c r="I1732" i="22"/>
  <c r="I1733" i="22"/>
  <c r="K1733" i="22" s="1"/>
  <c r="I1734" i="22"/>
  <c r="I1735" i="22"/>
  <c r="I1736" i="22"/>
  <c r="I1737" i="22"/>
  <c r="I1738" i="22"/>
  <c r="K1738" i="22" s="1"/>
  <c r="I1739" i="22"/>
  <c r="I1740" i="22"/>
  <c r="I1741" i="22"/>
  <c r="K1741" i="22" s="1"/>
  <c r="I1742" i="22"/>
  <c r="I1743" i="22"/>
  <c r="I1744" i="22"/>
  <c r="I1745" i="22"/>
  <c r="I1746" i="22"/>
  <c r="K1746" i="22" s="1"/>
  <c r="I1747" i="22"/>
  <c r="K1747" i="22" s="1"/>
  <c r="I1748" i="22"/>
  <c r="I1749" i="22"/>
  <c r="I1750" i="22"/>
  <c r="K1750" i="22" s="1"/>
  <c r="I1751" i="22"/>
  <c r="I1752" i="22"/>
  <c r="I1753" i="22"/>
  <c r="I1754" i="22"/>
  <c r="I1755" i="22"/>
  <c r="K1755" i="22" s="1"/>
  <c r="I1756" i="22"/>
  <c r="I1757" i="22"/>
  <c r="K1757" i="22" s="1"/>
  <c r="I1758" i="22"/>
  <c r="K1758" i="22" s="1"/>
  <c r="I1759" i="22"/>
  <c r="I1760" i="22"/>
  <c r="I1761" i="22"/>
  <c r="I1762" i="22"/>
  <c r="K1762" i="22" s="1"/>
  <c r="I1763" i="22"/>
  <c r="I1764" i="22"/>
  <c r="I1765" i="22"/>
  <c r="I1766" i="22"/>
  <c r="I1767" i="22"/>
  <c r="I1768" i="22"/>
  <c r="I1769" i="22"/>
  <c r="I1770" i="22"/>
  <c r="K1770" i="22" s="1"/>
  <c r="I1771" i="22"/>
  <c r="K1771" i="22" s="1"/>
  <c r="I1772" i="22"/>
  <c r="I1773" i="22"/>
  <c r="I1774" i="22"/>
  <c r="I1775" i="22"/>
  <c r="I1776" i="22"/>
  <c r="I1777" i="22"/>
  <c r="I1778" i="22"/>
  <c r="I1779" i="22"/>
  <c r="K1779" i="22" s="1"/>
  <c r="I1780" i="22"/>
  <c r="K1780" i="22" s="1"/>
  <c r="I1781" i="22"/>
  <c r="I1782" i="22"/>
  <c r="I1783" i="22"/>
  <c r="I1784" i="22"/>
  <c r="I1785" i="22"/>
  <c r="I1786" i="22"/>
  <c r="I1787" i="22"/>
  <c r="K1787" i="22" s="1"/>
  <c r="I1788" i="22"/>
  <c r="K1788" i="22" s="1"/>
  <c r="I1789" i="22"/>
  <c r="K1789" i="22" s="1"/>
  <c r="I1790" i="22"/>
  <c r="I1791" i="22"/>
  <c r="I1792" i="22"/>
  <c r="I1793" i="22"/>
  <c r="I1794" i="22"/>
  <c r="I1795" i="22"/>
  <c r="K1795" i="22" s="1"/>
  <c r="I1796" i="22"/>
  <c r="I1797" i="22"/>
  <c r="I1798" i="22"/>
  <c r="I1799" i="22"/>
  <c r="I1800" i="22"/>
  <c r="I1801" i="22"/>
  <c r="K1801" i="22" s="1"/>
  <c r="I1802" i="22"/>
  <c r="I1803" i="22"/>
  <c r="K1803" i="22" s="1"/>
  <c r="I1804" i="22"/>
  <c r="I1805" i="22"/>
  <c r="I1806" i="22"/>
  <c r="I1807" i="22"/>
  <c r="I1808" i="22"/>
  <c r="I1809" i="22"/>
  <c r="I1810" i="22"/>
  <c r="I1811" i="22"/>
  <c r="I1812" i="22"/>
  <c r="I1813" i="22"/>
  <c r="K1813" i="22" s="1"/>
  <c r="I1814" i="22"/>
  <c r="I1815" i="22"/>
  <c r="I1816" i="22"/>
  <c r="I1817" i="22"/>
  <c r="I1818" i="22"/>
  <c r="I1819" i="22"/>
  <c r="K1819" i="22" s="1"/>
  <c r="I1820" i="22"/>
  <c r="K1820" i="22" s="1"/>
  <c r="I1821" i="22"/>
  <c r="I1822" i="22"/>
  <c r="I1823" i="22"/>
  <c r="I1824" i="22"/>
  <c r="I1825" i="22"/>
  <c r="I1826" i="22"/>
  <c r="I1827" i="22"/>
  <c r="K1827" i="22" s="1"/>
  <c r="I1828" i="22"/>
  <c r="I1829" i="22"/>
  <c r="I1830" i="22"/>
  <c r="I1831" i="22"/>
  <c r="I1832" i="22"/>
  <c r="I1833" i="22"/>
  <c r="I1834" i="22"/>
  <c r="I1835" i="22"/>
  <c r="K1835" i="22" s="1"/>
  <c r="I1836" i="22"/>
  <c r="K1836" i="22" s="1"/>
  <c r="I1837" i="22"/>
  <c r="K1837" i="22" s="1"/>
  <c r="I1838" i="22"/>
  <c r="K1838" i="22" s="1"/>
  <c r="I1839" i="22"/>
  <c r="I1840" i="22"/>
  <c r="I1841" i="22"/>
  <c r="I1842" i="22"/>
  <c r="I1843" i="22"/>
  <c r="K1843" i="22" s="1"/>
  <c r="I1844" i="22"/>
  <c r="I1845" i="22"/>
  <c r="I1846" i="22"/>
  <c r="K1846" i="22" s="1"/>
  <c r="I1847" i="22"/>
  <c r="I1848" i="22"/>
  <c r="I1849" i="22"/>
  <c r="K1849" i="22" s="1"/>
  <c r="I1850" i="22"/>
  <c r="I1851" i="22"/>
  <c r="I1852" i="22"/>
  <c r="I1853" i="22"/>
  <c r="I1854" i="22"/>
  <c r="I1855" i="22"/>
  <c r="I1856" i="22"/>
  <c r="I1857" i="22"/>
  <c r="I1858" i="22"/>
  <c r="K1858" i="22" s="1"/>
  <c r="I1859" i="22"/>
  <c r="I1860" i="22"/>
  <c r="I1861" i="22"/>
  <c r="I1862" i="22"/>
  <c r="I1863" i="22"/>
  <c r="I1864" i="22"/>
  <c r="K1864" i="22" s="1"/>
  <c r="I1865" i="22"/>
  <c r="K1865" i="22" s="1"/>
  <c r="I1866" i="22"/>
  <c r="K1866" i="22" s="1"/>
  <c r="I1867" i="22"/>
  <c r="K1867" i="22" s="1"/>
  <c r="I1868" i="22"/>
  <c r="I1869" i="22"/>
  <c r="I1870" i="22"/>
  <c r="I1871" i="22"/>
  <c r="I1872" i="22"/>
  <c r="K1872" i="22" s="1"/>
  <c r="I1873" i="22"/>
  <c r="K1873" i="22" s="1"/>
  <c r="I1874" i="22"/>
  <c r="I1875" i="22"/>
  <c r="I1876" i="22"/>
  <c r="I1877" i="22"/>
  <c r="I1878" i="22"/>
  <c r="I1879" i="22"/>
  <c r="K1879" i="22" s="1"/>
  <c r="I1880" i="22"/>
  <c r="K1880" i="22" s="1"/>
  <c r="I1881" i="22"/>
  <c r="K1881" i="22" s="1"/>
  <c r="I1882" i="22"/>
  <c r="I1883" i="22"/>
  <c r="I1884" i="22"/>
  <c r="I1885" i="22"/>
  <c r="I1886" i="22"/>
  <c r="I1887" i="22"/>
  <c r="I1888" i="22"/>
  <c r="K1888" i="22" s="1"/>
  <c r="I1889" i="22"/>
  <c r="K1889" i="22" s="1"/>
  <c r="I1890" i="22"/>
  <c r="I1891" i="22"/>
  <c r="I1892" i="22"/>
  <c r="I1893" i="22"/>
  <c r="I1894" i="22"/>
  <c r="I1895" i="22"/>
  <c r="K1895" i="22" s="1"/>
  <c r="I1896" i="22"/>
  <c r="K1896" i="22" s="1"/>
  <c r="I1897" i="22"/>
  <c r="K1897" i="22" s="1"/>
  <c r="I1898" i="22"/>
  <c r="I1899" i="22"/>
  <c r="I1900" i="22"/>
  <c r="I1901" i="22"/>
  <c r="I1902" i="22"/>
  <c r="I1903" i="22"/>
  <c r="I1904" i="22"/>
  <c r="I1905" i="22"/>
  <c r="K1905" i="22" s="1"/>
  <c r="I1906" i="22"/>
  <c r="K1906" i="22" s="1"/>
  <c r="I1907" i="22"/>
  <c r="I1908" i="22"/>
  <c r="I1909" i="22"/>
  <c r="I1910" i="22"/>
  <c r="I1911" i="22"/>
  <c r="I1912" i="22"/>
  <c r="I1913" i="22"/>
  <c r="K1913" i="22" s="1"/>
  <c r="I1914" i="22"/>
  <c r="K1914" i="22" s="1"/>
  <c r="I1915" i="22"/>
  <c r="I1916" i="22"/>
  <c r="I1917" i="22"/>
  <c r="I1918" i="22"/>
  <c r="I1919" i="22"/>
  <c r="I1920" i="22"/>
  <c r="I1921" i="22"/>
  <c r="I1922" i="22"/>
  <c r="K1922" i="22" s="1"/>
  <c r="I1923" i="22"/>
  <c r="K1923" i="22" s="1"/>
  <c r="I1924" i="22"/>
  <c r="I1925" i="22"/>
  <c r="I1926" i="22"/>
  <c r="I1927" i="22"/>
  <c r="I1928" i="22"/>
  <c r="I1929" i="22"/>
  <c r="K1929" i="22" s="1"/>
  <c r="I1930" i="22"/>
  <c r="K1930" i="22" s="1"/>
  <c r="I1931" i="22"/>
  <c r="K1931" i="22" s="1"/>
  <c r="I1932" i="22"/>
  <c r="I1933" i="22"/>
  <c r="I1934" i="22"/>
  <c r="I1935" i="22"/>
  <c r="I1936" i="22"/>
  <c r="I1937" i="22"/>
  <c r="K1937" i="22" s="1"/>
  <c r="I1938" i="22"/>
  <c r="K1938" i="22" s="1"/>
  <c r="I1939" i="22"/>
  <c r="I1940" i="22"/>
  <c r="I1941" i="22"/>
  <c r="I1942" i="22"/>
  <c r="I1943" i="22"/>
  <c r="I1944" i="22"/>
  <c r="I1945" i="22"/>
  <c r="K1945" i="22" s="1"/>
  <c r="I1946" i="22"/>
  <c r="K1946" i="22" s="1"/>
  <c r="I1947" i="22"/>
  <c r="I1948" i="22"/>
  <c r="I1949" i="22"/>
  <c r="I1950" i="22"/>
  <c r="I1951" i="22"/>
  <c r="I1952" i="22"/>
  <c r="K1952" i="22" s="1"/>
  <c r="I1953" i="22"/>
  <c r="K1953" i="22" s="1"/>
  <c r="I1954" i="22"/>
  <c r="I1955" i="22"/>
  <c r="I1956" i="22"/>
  <c r="I1957" i="22"/>
  <c r="I1958" i="22"/>
  <c r="I1959" i="22"/>
  <c r="I1960" i="22"/>
  <c r="I1961" i="22"/>
  <c r="I1962" i="22"/>
  <c r="I1963" i="22"/>
  <c r="I1964" i="22"/>
  <c r="K1964" i="22" s="1"/>
  <c r="I1965" i="22"/>
  <c r="K1965" i="22" s="1"/>
  <c r="I1966" i="22"/>
  <c r="I1967" i="22"/>
  <c r="I1968" i="22"/>
  <c r="K1968" i="22" s="1"/>
  <c r="I1969" i="22"/>
  <c r="I1970" i="22"/>
  <c r="I1971" i="22"/>
  <c r="I1972" i="22"/>
  <c r="K1972" i="22" s="1"/>
  <c r="I1973" i="22"/>
  <c r="K1973" i="22" s="1"/>
  <c r="I1974" i="22"/>
  <c r="I1975" i="22"/>
  <c r="I1976" i="22"/>
  <c r="I1977" i="22"/>
  <c r="I1978" i="22"/>
  <c r="I1979" i="22"/>
  <c r="I1980" i="22"/>
  <c r="I1981" i="22"/>
  <c r="K1981" i="22" s="1"/>
  <c r="I1982" i="22"/>
  <c r="I1983" i="22"/>
  <c r="I1984" i="22"/>
  <c r="K1984" i="22" s="1"/>
  <c r="I1985" i="22"/>
  <c r="I1986" i="22"/>
  <c r="I1987" i="22"/>
  <c r="I1988" i="22"/>
  <c r="K1988" i="22" s="1"/>
  <c r="I1989" i="22"/>
  <c r="I1990" i="22"/>
  <c r="I1991" i="22"/>
  <c r="I1992" i="22"/>
  <c r="I1993" i="22"/>
  <c r="I1994" i="22"/>
  <c r="I1995" i="22"/>
  <c r="I1996" i="22"/>
  <c r="K1996" i="22" s="1"/>
  <c r="I1997" i="22"/>
  <c r="K1997" i="22" s="1"/>
  <c r="I1998" i="22"/>
  <c r="I1999" i="22"/>
  <c r="I2000" i="22"/>
  <c r="I2001" i="22"/>
  <c r="I2002" i="22"/>
  <c r="I2003" i="22"/>
  <c r="I2004" i="22"/>
  <c r="K2004" i="22" s="1"/>
  <c r="I2005" i="22"/>
  <c r="K2005" i="22" s="1"/>
  <c r="I2006" i="22"/>
  <c r="I2007" i="22"/>
  <c r="I2008" i="22"/>
  <c r="I2009" i="22"/>
  <c r="I2010" i="22"/>
  <c r="I2011" i="22"/>
  <c r="I2012" i="22"/>
  <c r="K2012" i="22" s="1"/>
  <c r="I2013" i="22"/>
  <c r="K2013" i="22" s="1"/>
  <c r="I2014" i="22"/>
  <c r="K2014" i="22" s="1"/>
  <c r="I2015" i="22"/>
  <c r="I2016" i="22"/>
  <c r="I2017" i="22"/>
  <c r="I2018" i="22"/>
  <c r="I2019" i="22"/>
  <c r="I2020" i="22"/>
  <c r="K2020" i="22" s="1"/>
  <c r="I2021" i="22"/>
  <c r="I2022" i="22"/>
  <c r="K2022" i="22" s="1"/>
  <c r="I2023" i="22"/>
  <c r="I2024" i="22"/>
  <c r="I2025" i="22"/>
  <c r="I2026" i="22"/>
  <c r="I2027" i="22"/>
  <c r="I2028" i="22"/>
  <c r="K2028" i="22" s="1"/>
  <c r="I2029" i="22"/>
  <c r="K2029" i="22" s="1"/>
  <c r="I2030" i="22"/>
  <c r="I2031" i="22"/>
  <c r="I2032" i="22"/>
  <c r="K2032" i="22" s="1"/>
  <c r="I2033" i="22"/>
  <c r="I2034" i="22"/>
  <c r="I2035" i="22"/>
  <c r="I2036" i="22"/>
  <c r="K2036" i="22" s="1"/>
  <c r="I2037" i="22"/>
  <c r="I2038" i="22"/>
  <c r="I2039" i="22"/>
  <c r="I2040" i="22"/>
  <c r="K2040" i="22" s="1"/>
  <c r="I2041" i="22"/>
  <c r="I2042" i="22"/>
  <c r="I2043" i="22"/>
  <c r="I2044" i="22"/>
  <c r="K2044" i="22" s="1"/>
  <c r="I2045" i="22"/>
  <c r="K2045" i="22" s="1"/>
  <c r="I2046" i="22"/>
  <c r="I2047" i="22"/>
  <c r="I2048" i="22"/>
  <c r="I2049" i="22"/>
  <c r="I2050" i="22"/>
  <c r="I2051" i="22"/>
  <c r="I2052" i="22"/>
  <c r="K2052" i="22" s="1"/>
  <c r="I2053" i="22"/>
  <c r="I2054" i="22"/>
  <c r="I2055" i="22"/>
  <c r="I2056" i="22"/>
  <c r="I2057" i="22"/>
  <c r="I2058" i="22"/>
  <c r="I2059" i="22"/>
  <c r="I2060" i="22"/>
  <c r="I2061" i="22"/>
  <c r="K2061" i="22" s="1"/>
  <c r="I2062" i="22"/>
  <c r="I2063" i="22"/>
  <c r="I2064" i="22"/>
  <c r="I2065" i="22"/>
  <c r="I2066" i="22"/>
  <c r="I2067" i="22"/>
  <c r="I2068" i="22"/>
  <c r="K2068" i="22" s="1"/>
  <c r="I2069" i="22"/>
  <c r="I2070" i="22"/>
  <c r="K2070" i="22" s="1"/>
  <c r="I2071" i="22"/>
  <c r="I2072" i="22"/>
  <c r="I2073" i="22"/>
  <c r="I2074" i="22"/>
  <c r="I2075" i="22"/>
  <c r="I2076" i="22"/>
  <c r="K2076" i="22" s="1"/>
  <c r="I2077" i="22"/>
  <c r="K2077" i="22" s="1"/>
  <c r="I2078" i="22"/>
  <c r="I2079" i="22"/>
  <c r="I2080" i="22"/>
  <c r="I2081" i="22"/>
  <c r="I2082" i="22"/>
  <c r="I2083" i="22"/>
  <c r="I2084" i="22"/>
  <c r="K2084" i="22" s="1"/>
  <c r="I2085" i="22"/>
  <c r="K2085" i="22" s="1"/>
  <c r="I2086" i="22"/>
  <c r="I2087" i="22"/>
  <c r="I2088" i="22"/>
  <c r="I2089" i="22"/>
  <c r="I2090" i="22"/>
  <c r="I2091" i="22"/>
  <c r="I2092" i="22"/>
  <c r="K2092" i="22" s="1"/>
  <c r="I2093" i="22"/>
  <c r="K2093" i="22" s="1"/>
  <c r="I2094" i="22"/>
  <c r="K2094" i="22" s="1"/>
  <c r="I2095" i="22"/>
  <c r="I2096" i="22"/>
  <c r="I2097" i="22"/>
  <c r="I2098" i="22"/>
  <c r="I2099" i="22"/>
  <c r="I2100" i="22"/>
  <c r="K2100" i="22" s="1"/>
  <c r="I2101" i="22"/>
  <c r="K2101" i="22" s="1"/>
  <c r="I2102" i="22"/>
  <c r="I2103" i="22"/>
  <c r="I2104" i="22"/>
  <c r="I2105" i="22"/>
  <c r="I2106" i="22"/>
  <c r="I2107" i="22"/>
  <c r="I2108" i="22"/>
  <c r="K2108" i="22" s="1"/>
  <c r="I2109" i="22"/>
  <c r="I2110" i="22"/>
  <c r="K2110" i="22" s="1"/>
  <c r="I2111" i="22"/>
  <c r="I2112" i="22"/>
  <c r="K2112" i="22" s="1"/>
  <c r="I2113" i="22"/>
  <c r="I2114" i="22"/>
  <c r="I2115" i="22"/>
  <c r="I2116" i="22"/>
  <c r="K2116" i="22" s="1"/>
  <c r="I2117" i="22"/>
  <c r="K2117" i="22" s="1"/>
  <c r="I2118" i="22"/>
  <c r="I2119" i="22"/>
  <c r="I2120" i="22"/>
  <c r="I2121" i="22"/>
  <c r="I2122" i="22"/>
  <c r="I2123" i="22"/>
  <c r="I2124" i="22"/>
  <c r="K2124" i="22" s="1"/>
  <c r="I2125" i="22"/>
  <c r="K2125" i="22" s="1"/>
  <c r="I2126" i="22"/>
  <c r="I2127" i="22"/>
  <c r="I2128" i="22"/>
  <c r="I2129" i="22"/>
  <c r="I2130" i="22"/>
  <c r="I2131" i="22"/>
  <c r="I2132" i="22"/>
  <c r="K2132" i="22" s="1"/>
  <c r="I2133" i="22"/>
  <c r="I2134" i="22"/>
  <c r="K2134" i="22" s="1"/>
  <c r="I2135" i="22"/>
  <c r="I2136" i="22"/>
  <c r="K2136" i="22" s="1"/>
  <c r="I2137" i="22"/>
  <c r="I2138" i="22"/>
  <c r="I2139" i="22"/>
  <c r="I2140" i="22"/>
  <c r="K2140" i="22" s="1"/>
  <c r="I2141" i="22"/>
  <c r="K2141" i="22" s="1"/>
  <c r="I2142" i="22"/>
  <c r="I2143" i="22"/>
  <c r="I2144" i="22"/>
  <c r="I2145" i="22"/>
  <c r="I2146" i="22"/>
  <c r="K2146" i="22" s="1"/>
  <c r="I2147" i="22"/>
  <c r="I2148" i="22"/>
  <c r="K2148" i="22" s="1"/>
  <c r="I2149" i="22"/>
  <c r="K2149" i="22" s="1"/>
  <c r="I2150" i="22"/>
  <c r="I2151" i="22"/>
  <c r="I2152" i="22"/>
  <c r="I2153" i="22"/>
  <c r="I2154" i="22"/>
  <c r="I2155" i="22"/>
  <c r="I2156" i="22"/>
  <c r="K2156" i="22" s="1"/>
  <c r="I2157" i="22"/>
  <c r="I2158" i="22"/>
  <c r="I2159" i="22"/>
  <c r="I2160" i="22"/>
  <c r="K2160" i="22" s="1"/>
  <c r="I2161" i="22"/>
  <c r="I2162" i="22"/>
  <c r="K2162" i="22" s="1"/>
  <c r="I2163" i="22"/>
  <c r="I2164" i="22"/>
  <c r="K2164" i="22" s="1"/>
  <c r="I2165" i="22"/>
  <c r="I2166" i="22"/>
  <c r="I2167" i="22"/>
  <c r="I2168" i="22"/>
  <c r="I2169" i="22"/>
  <c r="I2170" i="22"/>
  <c r="I2171" i="22"/>
  <c r="K2171" i="22" s="1"/>
  <c r="I2172" i="22"/>
  <c r="I2173" i="22"/>
  <c r="I2174" i="22"/>
  <c r="I2175" i="22"/>
  <c r="I2176" i="22"/>
  <c r="I2177" i="22"/>
  <c r="I2178" i="22"/>
  <c r="I2179" i="22"/>
  <c r="K2179" i="22" s="1"/>
  <c r="I2180" i="22"/>
  <c r="K2180" i="22" s="1"/>
  <c r="I2181" i="22"/>
  <c r="I2182" i="22"/>
  <c r="I2183" i="22"/>
  <c r="K2183" i="22" s="1"/>
  <c r="I2184" i="22"/>
  <c r="K2184" i="22" s="1"/>
  <c r="I2185" i="22"/>
  <c r="I2186" i="22"/>
  <c r="K2186" i="22" s="1"/>
  <c r="I2187" i="22"/>
  <c r="I2188" i="22"/>
  <c r="I2189" i="22"/>
  <c r="K2189" i="22" s="1"/>
  <c r="I2190" i="22"/>
  <c r="I2191" i="22"/>
  <c r="I2192" i="22"/>
  <c r="I2193" i="22"/>
  <c r="I2194" i="22"/>
  <c r="I2195" i="22"/>
  <c r="K2195" i="22" s="1"/>
  <c r="I2196" i="22"/>
  <c r="K2196" i="22" s="1"/>
  <c r="I2197" i="22"/>
  <c r="I2198" i="22"/>
  <c r="I2199" i="22"/>
  <c r="K2199" i="22" s="1"/>
  <c r="I2200" i="22"/>
  <c r="I2201" i="22"/>
  <c r="I2202" i="22"/>
  <c r="I2203" i="22"/>
  <c r="I2204" i="22"/>
  <c r="I2205" i="22"/>
  <c r="I2206" i="22"/>
  <c r="I2207" i="22"/>
  <c r="I2208" i="22"/>
  <c r="I2209" i="22"/>
  <c r="I2210" i="22"/>
  <c r="K2210" i="22" s="1"/>
  <c r="I2211" i="22"/>
  <c r="K2211" i="22" s="1"/>
  <c r="I2212" i="22"/>
  <c r="I2213" i="22"/>
  <c r="I2214" i="22"/>
  <c r="I2215" i="22"/>
  <c r="I2216" i="22"/>
  <c r="I2217" i="22"/>
  <c r="I2218" i="22"/>
  <c r="I2219" i="22"/>
  <c r="I2220" i="22"/>
  <c r="K2220" i="22" s="1"/>
  <c r="I2221" i="22"/>
  <c r="I2222" i="22"/>
  <c r="I2223" i="22"/>
  <c r="I2224" i="22"/>
  <c r="I2225" i="22"/>
  <c r="I2226" i="22"/>
  <c r="I2227" i="22"/>
  <c r="I2228" i="22"/>
  <c r="I2229" i="22"/>
  <c r="I2230" i="22"/>
  <c r="I2231" i="22"/>
  <c r="K2231" i="22" s="1"/>
  <c r="I2232" i="22"/>
  <c r="I2233" i="22"/>
  <c r="I2234" i="22"/>
  <c r="I2235" i="22"/>
  <c r="I2236" i="22"/>
  <c r="I2237" i="22"/>
  <c r="I2238" i="22"/>
  <c r="I2239" i="22"/>
  <c r="I2240" i="22"/>
  <c r="I2241" i="22"/>
  <c r="I2242" i="22"/>
  <c r="K2242" i="22" s="1"/>
  <c r="I2243" i="22"/>
  <c r="K2243" i="22" s="1"/>
  <c r="I2244" i="22"/>
  <c r="K2244" i="22" s="1"/>
  <c r="I2245" i="22"/>
  <c r="I2246" i="22"/>
  <c r="I2247" i="22"/>
  <c r="I2248" i="22"/>
  <c r="I2249" i="22"/>
  <c r="I2250" i="22"/>
  <c r="I2251" i="22"/>
  <c r="I2252" i="22"/>
  <c r="K2252" i="22" s="1"/>
  <c r="I2253" i="22"/>
  <c r="I2254" i="22"/>
  <c r="I2255" i="22"/>
  <c r="I2256" i="22"/>
  <c r="I2257" i="22"/>
  <c r="I2258" i="22"/>
  <c r="I2259" i="22"/>
  <c r="K2259" i="22" s="1"/>
  <c r="I2260" i="22"/>
  <c r="K2260" i="22" s="1"/>
  <c r="I2261" i="22"/>
  <c r="I2262" i="22"/>
  <c r="I2263" i="22"/>
  <c r="K2263" i="22" s="1"/>
  <c r="I2264" i="22"/>
  <c r="I2265" i="22"/>
  <c r="I2266" i="22"/>
  <c r="K2266" i="22" s="1"/>
  <c r="I2267" i="22"/>
  <c r="I2268" i="22"/>
  <c r="I2269" i="22"/>
  <c r="I2270" i="22"/>
  <c r="I2271" i="22"/>
  <c r="K2271" i="22" s="1"/>
  <c r="I2272" i="22"/>
  <c r="I2273" i="22"/>
  <c r="I2274" i="22"/>
  <c r="I2275" i="22"/>
  <c r="K2275" i="22" s="1"/>
  <c r="I2276" i="22"/>
  <c r="I2277" i="22"/>
  <c r="I2278" i="22"/>
  <c r="I2279" i="22"/>
  <c r="I2280" i="22"/>
  <c r="I2281" i="22"/>
  <c r="I2282" i="22"/>
  <c r="I2283" i="22"/>
  <c r="I2284" i="22"/>
  <c r="I2285" i="22"/>
  <c r="K2285" i="22" s="1"/>
  <c r="I2286" i="22"/>
  <c r="I2287" i="22"/>
  <c r="I2288" i="22"/>
  <c r="I2289" i="22"/>
  <c r="I2290" i="22"/>
  <c r="I2291" i="22"/>
  <c r="I2292" i="22"/>
  <c r="K2292" i="22" s="1"/>
  <c r="I2293" i="22"/>
  <c r="K2293" i="22" s="1"/>
  <c r="I2294" i="22"/>
  <c r="I2295" i="22"/>
  <c r="K2295" i="22" s="1"/>
  <c r="I2296" i="22"/>
  <c r="I2297" i="22"/>
  <c r="I2298" i="22"/>
  <c r="I2299" i="22"/>
  <c r="I2300" i="22"/>
  <c r="I2301" i="22"/>
  <c r="K2301" i="22" s="1"/>
  <c r="I2302" i="22"/>
  <c r="I2303" i="22"/>
  <c r="I2304" i="22"/>
  <c r="I2305" i="22"/>
  <c r="I2306" i="22"/>
  <c r="I2307" i="22"/>
  <c r="K2307" i="22"/>
  <c r="I2308" i="22"/>
  <c r="K2308" i="22" s="1"/>
  <c r="I2309" i="22"/>
  <c r="K2309" i="22" s="1"/>
  <c r="I2310" i="22"/>
  <c r="I2311" i="22"/>
  <c r="I2312" i="22"/>
  <c r="I2313" i="22"/>
  <c r="I2314" i="22"/>
  <c r="I2315" i="22"/>
  <c r="I2316" i="22"/>
  <c r="K2316" i="22" s="1"/>
  <c r="I2317" i="22"/>
  <c r="I2318" i="22"/>
  <c r="I2319" i="22"/>
  <c r="I2320" i="22"/>
  <c r="I2321" i="22"/>
  <c r="I2322" i="22"/>
  <c r="I2323" i="22"/>
  <c r="K2323" i="22" s="1"/>
  <c r="I2324" i="22"/>
  <c r="K2324" i="22" s="1"/>
  <c r="I2325" i="22"/>
  <c r="K2325" i="22" s="1"/>
  <c r="I2326" i="22"/>
  <c r="I2327" i="22"/>
  <c r="I2328" i="22"/>
  <c r="I2329" i="22"/>
  <c r="I2330" i="22"/>
  <c r="K2330" i="22" s="1"/>
  <c r="I2331" i="22"/>
  <c r="I2332" i="22"/>
  <c r="I2333" i="22"/>
  <c r="I2334" i="22"/>
  <c r="I2335" i="22"/>
  <c r="I2336" i="22"/>
  <c r="I2337" i="22"/>
  <c r="I2338" i="22"/>
  <c r="I2339" i="22"/>
  <c r="I2340" i="22"/>
  <c r="I2341" i="22"/>
  <c r="I2342" i="22"/>
  <c r="I2343" i="22"/>
  <c r="I2344" i="22"/>
  <c r="I2345" i="22"/>
  <c r="I2346" i="22"/>
  <c r="I2347" i="22"/>
  <c r="I2348" i="22"/>
  <c r="K2348" i="22" s="1"/>
  <c r="I2349" i="22"/>
  <c r="I2350" i="22"/>
  <c r="I2351" i="22"/>
  <c r="I2352" i="22"/>
  <c r="I2353" i="22"/>
  <c r="I2354" i="22"/>
  <c r="I2355" i="22"/>
  <c r="I2356" i="22"/>
  <c r="K2356" i="22" s="1"/>
  <c r="I2357" i="22"/>
  <c r="K2357" i="22" s="1"/>
  <c r="I2358" i="22"/>
  <c r="I2359" i="22"/>
  <c r="I2360" i="22"/>
  <c r="I2361" i="22"/>
  <c r="I2362" i="22"/>
  <c r="K2362" i="22" s="1"/>
  <c r="I2363" i="22"/>
  <c r="I2364" i="22"/>
  <c r="I2365" i="22"/>
  <c r="I2366" i="22"/>
  <c r="I2367" i="22"/>
  <c r="I2368" i="22"/>
  <c r="I2369" i="22"/>
  <c r="I2370" i="22"/>
  <c r="K2370" i="22" s="1"/>
  <c r="I2371" i="22"/>
  <c r="I2372" i="22"/>
  <c r="K2372" i="22" s="1"/>
  <c r="I2373" i="22"/>
  <c r="I2374" i="22"/>
  <c r="I2375" i="22"/>
  <c r="I2376" i="22"/>
  <c r="I2377" i="22"/>
  <c r="I2378" i="22"/>
  <c r="I2379" i="22"/>
  <c r="I2380" i="22"/>
  <c r="I2381" i="22"/>
  <c r="K2381" i="22" s="1"/>
  <c r="I2382" i="22"/>
  <c r="I2383" i="22"/>
  <c r="I2384" i="22"/>
  <c r="I2385" i="22"/>
  <c r="I2386" i="22"/>
  <c r="I2387" i="22"/>
  <c r="I2388" i="22"/>
  <c r="I2389" i="22"/>
  <c r="K2389" i="22" s="1"/>
  <c r="I2390" i="22"/>
  <c r="I2391" i="22"/>
  <c r="I2392" i="22"/>
  <c r="I2393" i="22"/>
  <c r="I2394" i="22"/>
  <c r="I2395" i="22"/>
  <c r="I2396" i="22"/>
  <c r="I2397" i="22"/>
  <c r="I2398" i="22"/>
  <c r="I2399" i="22"/>
  <c r="I2400" i="22"/>
  <c r="I2401" i="22"/>
  <c r="I2402" i="22"/>
  <c r="I2403" i="22"/>
  <c r="I2404" i="22"/>
  <c r="I2405" i="22"/>
  <c r="I2406" i="22"/>
  <c r="I2407" i="22"/>
  <c r="I2408" i="22"/>
  <c r="I2409" i="22"/>
  <c r="I2410" i="22"/>
  <c r="I2411" i="22"/>
  <c r="I2412" i="22"/>
  <c r="K2412" i="22" s="1"/>
  <c r="I2413" i="22"/>
  <c r="I2414" i="22"/>
  <c r="I2415" i="22"/>
  <c r="I2416" i="22"/>
  <c r="I2417" i="22"/>
  <c r="I2418" i="22"/>
  <c r="I2419" i="22"/>
  <c r="I2420" i="22"/>
  <c r="I2421" i="22"/>
  <c r="I2422" i="22"/>
  <c r="I2423" i="22"/>
  <c r="I2424" i="22"/>
  <c r="I2425" i="22"/>
  <c r="I2426" i="22"/>
  <c r="I2427" i="22"/>
  <c r="I2428" i="22"/>
  <c r="I2429" i="22"/>
  <c r="I2430" i="22"/>
  <c r="I2431" i="22"/>
  <c r="K2431" i="22" s="1"/>
  <c r="I2432" i="22"/>
  <c r="I2433" i="22"/>
  <c r="I2434" i="22"/>
  <c r="I2435" i="22"/>
  <c r="I2436" i="22"/>
  <c r="I2437" i="22"/>
  <c r="I2438" i="22"/>
  <c r="I2439" i="22"/>
  <c r="I2440" i="22"/>
  <c r="I2441" i="22"/>
  <c r="I2442" i="22"/>
  <c r="I2443" i="22"/>
  <c r="I2444" i="22"/>
  <c r="I2445" i="22"/>
  <c r="I2446" i="22"/>
  <c r="I2447" i="22"/>
  <c r="I2448" i="22"/>
  <c r="I2449" i="22"/>
  <c r="I2450" i="22"/>
  <c r="I2451" i="22"/>
  <c r="I2452" i="22"/>
  <c r="K2452" i="22" s="1"/>
  <c r="I2453" i="22"/>
  <c r="I2454" i="22"/>
  <c r="I2455" i="22"/>
  <c r="K2455" i="22" s="1"/>
  <c r="I2456" i="22"/>
  <c r="I2457" i="22"/>
  <c r="I2458" i="22"/>
  <c r="I2459" i="22"/>
  <c r="I2460" i="22"/>
  <c r="I2461" i="22"/>
  <c r="I2462" i="22"/>
  <c r="I2463" i="22"/>
  <c r="K2463" i="22" s="1"/>
  <c r="I2464" i="22"/>
  <c r="I2465" i="22"/>
  <c r="I2466" i="22"/>
  <c r="I2467" i="22"/>
  <c r="I2468" i="22"/>
  <c r="I2469" i="22"/>
  <c r="K2469" i="22" s="1"/>
  <c r="I2470" i="22"/>
  <c r="I2471" i="22"/>
  <c r="I2472" i="22"/>
  <c r="I2473" i="22"/>
  <c r="I2474" i="22"/>
  <c r="I2475" i="22"/>
  <c r="K2475" i="22" s="1"/>
  <c r="I2476" i="22"/>
  <c r="I2477" i="22"/>
  <c r="I2478" i="22"/>
  <c r="I2479" i="22"/>
  <c r="I2480" i="22"/>
  <c r="I2481" i="22"/>
  <c r="I2482" i="22"/>
  <c r="I2483" i="22"/>
  <c r="I2484" i="22"/>
  <c r="I2485" i="22"/>
  <c r="I2486" i="22"/>
  <c r="I2487" i="22"/>
  <c r="I2488" i="22"/>
  <c r="I2489" i="22"/>
  <c r="K2489" i="22" s="1"/>
  <c r="I2490" i="22"/>
  <c r="I2491" i="22"/>
  <c r="I2492" i="22"/>
  <c r="I2493" i="22"/>
  <c r="I2494" i="22"/>
  <c r="I2495" i="22"/>
  <c r="K2495" i="22" s="1"/>
  <c r="I2496" i="22"/>
  <c r="I2497" i="22"/>
  <c r="I2498" i="22"/>
  <c r="I2499" i="22"/>
  <c r="I2500" i="22"/>
  <c r="I2501" i="22"/>
  <c r="I2502" i="22"/>
  <c r="I2503" i="22"/>
  <c r="I2504" i="22"/>
  <c r="I2505" i="22"/>
  <c r="I2506" i="22"/>
  <c r="I2507" i="22"/>
  <c r="K2507" i="22" s="1"/>
  <c r="I2508" i="22"/>
  <c r="I2509" i="22"/>
  <c r="I2510" i="22"/>
  <c r="I2511" i="22"/>
  <c r="I2512" i="22"/>
  <c r="I2513" i="22"/>
  <c r="I2514" i="22"/>
  <c r="I2515" i="22"/>
  <c r="K2515" i="22" s="1"/>
  <c r="I2516" i="22"/>
  <c r="I2517" i="22"/>
  <c r="I2518" i="22"/>
  <c r="I2519" i="22"/>
  <c r="I2520" i="22"/>
  <c r="I2521" i="22"/>
  <c r="K2521" i="22" s="1"/>
  <c r="I2522" i="22"/>
  <c r="I2523" i="22"/>
  <c r="I2524" i="22"/>
  <c r="K2524" i="22" s="1"/>
  <c r="I2525" i="22"/>
  <c r="I2526" i="22"/>
  <c r="I2527" i="22"/>
  <c r="I2528" i="22"/>
  <c r="I2529" i="22"/>
  <c r="I2530" i="22"/>
  <c r="I2531" i="22"/>
  <c r="I2532" i="22"/>
  <c r="I2533" i="22"/>
  <c r="I2534" i="22"/>
  <c r="I2535" i="22"/>
  <c r="I2536" i="22"/>
  <c r="I2537" i="22"/>
  <c r="I2538" i="22"/>
  <c r="I2539" i="22"/>
  <c r="I2540" i="22"/>
  <c r="I2541" i="22"/>
  <c r="I2542" i="22"/>
  <c r="I2543" i="22"/>
  <c r="I2544" i="22"/>
  <c r="I2545" i="22"/>
  <c r="I2546" i="22"/>
  <c r="I2547" i="22"/>
  <c r="I2548" i="22"/>
  <c r="I2549" i="22"/>
  <c r="K2549" i="22" s="1"/>
  <c r="I2550" i="22"/>
  <c r="I2551" i="22"/>
  <c r="I2552" i="22"/>
  <c r="I2553" i="22"/>
  <c r="K2553" i="22" s="1"/>
  <c r="I2554" i="22"/>
  <c r="I2555" i="22"/>
  <c r="I2556" i="22"/>
  <c r="K2556" i="22" s="1"/>
  <c r="I2557" i="22"/>
  <c r="K2557" i="22" s="1"/>
  <c r="I2558" i="22"/>
  <c r="I2559" i="22"/>
  <c r="I2560" i="22"/>
  <c r="I2561" i="22"/>
  <c r="I2562" i="22"/>
  <c r="I2563" i="22"/>
  <c r="I2564" i="22"/>
  <c r="I2565" i="22"/>
  <c r="I2566" i="22"/>
  <c r="I2567" i="22"/>
  <c r="I2568" i="22"/>
  <c r="I2569" i="22"/>
  <c r="I2570" i="22"/>
  <c r="I2571" i="22"/>
  <c r="I2572" i="22"/>
  <c r="I2573" i="22"/>
  <c r="K2573" i="22" s="1"/>
  <c r="I2574" i="22"/>
  <c r="I2575" i="22"/>
  <c r="I2576" i="22"/>
  <c r="I2577" i="22"/>
  <c r="I2578" i="22"/>
  <c r="I2579" i="22"/>
  <c r="K2579" i="22" s="1"/>
  <c r="I2580" i="22"/>
  <c r="I2581" i="22"/>
  <c r="I2582" i="22"/>
  <c r="I2583" i="22"/>
  <c r="I2584" i="22"/>
  <c r="I2585" i="22"/>
  <c r="K2585" i="22" s="1"/>
  <c r="I2586" i="22"/>
  <c r="I2587" i="22"/>
  <c r="I2588" i="22"/>
  <c r="I2589" i="22"/>
  <c r="I2590" i="22"/>
  <c r="I2591" i="22"/>
  <c r="I2592" i="22"/>
  <c r="I2593" i="22"/>
  <c r="K2593" i="22" s="1"/>
  <c r="I2594" i="22"/>
  <c r="I2595" i="22"/>
  <c r="I2596" i="22"/>
  <c r="I2597" i="22"/>
  <c r="I2598" i="22"/>
  <c r="I2599" i="22"/>
  <c r="I2600" i="22"/>
  <c r="I2601" i="22"/>
  <c r="K2601" i="22" s="1"/>
  <c r="I2602" i="22"/>
  <c r="I2603" i="22"/>
  <c r="I2604" i="22"/>
  <c r="I2605" i="22"/>
  <c r="I2606" i="22"/>
  <c r="I2607" i="22"/>
  <c r="I2608" i="22"/>
  <c r="I2609" i="22"/>
  <c r="I2610" i="22"/>
  <c r="K2610" i="22" s="1"/>
  <c r="I2611" i="22"/>
  <c r="I2612" i="22"/>
  <c r="I2613" i="22"/>
  <c r="K2613" i="22" s="1"/>
  <c r="I2614" i="22"/>
  <c r="I2615" i="22"/>
  <c r="I2616" i="22"/>
  <c r="I2617" i="22"/>
  <c r="K2617" i="22" s="1"/>
  <c r="I2618" i="22"/>
  <c r="I2619" i="22"/>
  <c r="I2620" i="22"/>
  <c r="K2620" i="22" s="1"/>
  <c r="I2621" i="22"/>
  <c r="I2622" i="22"/>
  <c r="I2623" i="22"/>
  <c r="I2624" i="22"/>
  <c r="I2625" i="22"/>
  <c r="K2625" i="22" s="1"/>
  <c r="I2626" i="22"/>
  <c r="I2627" i="22"/>
  <c r="I2628" i="22"/>
  <c r="I2629" i="22"/>
  <c r="I2630" i="22"/>
  <c r="I2631" i="22"/>
  <c r="K2631" i="22" s="1"/>
  <c r="I2632" i="22"/>
  <c r="I2633" i="22"/>
  <c r="K2633" i="22" s="1"/>
  <c r="I2634" i="22"/>
  <c r="I2635" i="22"/>
  <c r="I2636" i="22"/>
  <c r="I2637" i="22"/>
  <c r="I2638" i="22"/>
  <c r="I2639" i="22"/>
  <c r="I2640" i="22"/>
  <c r="I2641" i="22"/>
  <c r="I2642" i="22"/>
  <c r="K2642" i="22" s="1"/>
  <c r="I2643" i="22"/>
  <c r="I2644" i="22"/>
  <c r="I2645" i="22"/>
  <c r="I2646" i="22"/>
  <c r="I2647" i="22"/>
  <c r="I2648" i="22"/>
  <c r="I2649" i="22"/>
  <c r="K2649" i="22" s="1"/>
  <c r="I2650" i="22"/>
  <c r="I2651" i="22"/>
  <c r="I2652" i="22"/>
  <c r="K2652" i="22" s="1"/>
  <c r="I2653" i="22"/>
  <c r="K2653" i="22" s="1"/>
  <c r="I2654" i="22"/>
  <c r="I2655" i="22"/>
  <c r="I2656" i="22"/>
  <c r="I2657" i="22"/>
  <c r="K2657" i="22" s="1"/>
  <c r="I2658" i="22"/>
  <c r="I2659" i="22"/>
  <c r="I2660" i="22"/>
  <c r="I2661" i="22"/>
  <c r="I2662" i="22"/>
  <c r="I2663" i="22"/>
  <c r="I2664" i="22"/>
  <c r="I2665" i="22"/>
  <c r="I2666" i="22"/>
  <c r="K2666" i="22" s="1"/>
  <c r="I2667" i="22"/>
  <c r="K2667" i="22" s="1"/>
  <c r="I2668" i="22"/>
  <c r="I2669" i="22"/>
  <c r="I2670" i="22"/>
  <c r="I2671" i="22"/>
  <c r="K2671" i="22" s="1"/>
  <c r="I2672" i="22"/>
  <c r="I2673" i="22"/>
  <c r="K2673" i="22" s="1"/>
  <c r="I2674" i="22"/>
  <c r="I2675" i="22"/>
  <c r="I2676" i="22"/>
  <c r="I2677" i="22"/>
  <c r="I2678" i="22"/>
  <c r="I2679" i="22"/>
  <c r="I2680" i="22"/>
  <c r="I2681" i="22"/>
  <c r="K2681" i="22" s="1"/>
  <c r="I2682" i="22"/>
  <c r="I2683" i="22"/>
  <c r="I2684" i="22"/>
  <c r="I2685" i="22"/>
  <c r="I2686" i="22"/>
  <c r="I2687" i="22"/>
  <c r="I2688" i="22"/>
  <c r="I2689" i="22"/>
  <c r="I2690" i="22"/>
  <c r="K2690" i="22" s="1"/>
  <c r="I2691" i="22"/>
  <c r="I2692" i="22"/>
  <c r="I2693" i="22"/>
  <c r="K2693" i="22" s="1"/>
  <c r="I2694" i="22"/>
  <c r="I2695" i="22"/>
  <c r="I2696" i="22"/>
  <c r="K2696" i="22" s="1"/>
  <c r="I2697" i="22"/>
  <c r="K2697" i="22" s="1"/>
  <c r="I2698" i="22"/>
  <c r="K2698" i="22" s="1"/>
  <c r="I2699" i="22"/>
  <c r="I2700" i="22"/>
  <c r="I2701" i="22"/>
  <c r="I2702" i="22"/>
  <c r="I2703" i="22"/>
  <c r="I2704" i="22"/>
  <c r="I2705" i="22"/>
  <c r="K2705" i="22" s="1"/>
  <c r="I2706" i="22"/>
  <c r="I2707" i="22"/>
  <c r="I2708" i="22"/>
  <c r="I2709" i="22"/>
  <c r="K2709" i="22" s="1"/>
  <c r="I2710" i="22"/>
  <c r="I2711" i="22"/>
  <c r="I2712" i="22"/>
  <c r="I2713" i="22"/>
  <c r="K2713" i="22" s="1"/>
  <c r="I2714" i="22"/>
  <c r="I2715" i="22"/>
  <c r="I2716" i="22"/>
  <c r="I2717" i="22"/>
  <c r="I2718" i="22"/>
  <c r="I2719" i="22"/>
  <c r="I2720" i="22"/>
  <c r="K2720" i="22" s="1"/>
  <c r="I2721" i="22"/>
  <c r="K2721" i="22" s="1"/>
  <c r="I2722" i="22"/>
  <c r="I2723" i="22"/>
  <c r="I2724" i="22"/>
  <c r="I2725" i="22"/>
  <c r="I2726" i="22"/>
  <c r="I2727" i="22"/>
  <c r="I2728" i="22"/>
  <c r="I2729" i="22"/>
  <c r="I2730" i="22"/>
  <c r="I2731" i="22"/>
  <c r="I2732" i="22"/>
  <c r="I2733" i="22"/>
  <c r="I2734" i="22"/>
  <c r="I2735" i="22"/>
  <c r="I2736" i="22"/>
  <c r="I2737" i="22"/>
  <c r="K2737" i="22" s="1"/>
  <c r="I2738" i="22"/>
  <c r="I2739" i="22"/>
  <c r="I2740" i="22"/>
  <c r="I2741" i="22"/>
  <c r="I2742" i="22"/>
  <c r="I2743" i="22"/>
  <c r="I2744" i="22"/>
  <c r="K2744" i="22" s="1"/>
  <c r="I2745" i="22"/>
  <c r="K2745" i="22" s="1"/>
  <c r="I2746" i="22"/>
  <c r="K2746" i="22" s="1"/>
  <c r="I2747" i="22"/>
  <c r="I2748" i="22"/>
  <c r="I2749" i="22"/>
  <c r="I2750" i="22"/>
  <c r="I2751" i="22"/>
  <c r="I2752" i="22"/>
  <c r="I2753" i="22"/>
  <c r="K2753" i="22" s="1"/>
  <c r="I2754" i="22"/>
  <c r="K2754" i="22" s="1"/>
  <c r="I2755" i="22"/>
  <c r="I2756" i="22"/>
  <c r="I2757" i="22"/>
  <c r="I2758" i="22"/>
  <c r="I2759" i="22"/>
  <c r="I2760" i="22"/>
  <c r="K2760" i="22" s="1"/>
  <c r="I2761" i="22"/>
  <c r="K2761" i="22" s="1"/>
  <c r="I2762" i="22"/>
  <c r="I2763" i="22"/>
  <c r="I2764" i="22"/>
  <c r="I2765" i="22"/>
  <c r="I2766" i="22"/>
  <c r="I2767" i="22"/>
  <c r="I2768" i="22"/>
  <c r="I2769" i="22"/>
  <c r="K2769" i="22" s="1"/>
  <c r="I2770" i="22"/>
  <c r="K2770" i="22" s="1"/>
  <c r="I2771" i="22"/>
  <c r="I2772" i="22"/>
  <c r="I2773" i="22"/>
  <c r="I2774" i="22"/>
  <c r="I2775" i="22"/>
  <c r="I2776" i="22"/>
  <c r="K2776" i="22" s="1"/>
  <c r="I2777" i="22"/>
  <c r="I2778" i="22"/>
  <c r="I2779" i="22"/>
  <c r="I2780" i="22"/>
  <c r="I2781" i="22"/>
  <c r="I2782" i="22"/>
  <c r="K2782" i="22" s="1"/>
  <c r="I2783" i="22"/>
  <c r="I2784" i="22"/>
  <c r="I2785" i="22"/>
  <c r="I2786" i="22"/>
  <c r="I2787" i="22"/>
  <c r="I2788" i="22"/>
  <c r="I2789" i="22"/>
  <c r="I2790" i="22"/>
  <c r="K2790" i="22" s="1"/>
  <c r="I2791" i="22"/>
  <c r="K2791" i="22" s="1"/>
  <c r="I2792" i="22"/>
  <c r="I2793" i="22"/>
  <c r="I2794" i="22"/>
  <c r="I2795" i="22"/>
  <c r="I2796" i="22"/>
  <c r="I2797" i="22"/>
  <c r="I2798" i="22"/>
  <c r="I2799" i="22"/>
  <c r="I2800" i="22"/>
  <c r="I2801" i="22"/>
  <c r="I2802" i="22"/>
  <c r="I2803" i="22"/>
  <c r="I2804" i="22"/>
  <c r="I2805" i="22"/>
  <c r="I2806" i="22"/>
  <c r="K2806" i="22" s="1"/>
  <c r="I2807" i="22"/>
  <c r="K2807" i="22" s="1"/>
  <c r="I2808" i="22"/>
  <c r="I2809" i="22"/>
  <c r="I2810" i="22"/>
  <c r="I2811" i="22"/>
  <c r="I2812" i="22"/>
  <c r="I2813" i="22"/>
  <c r="I2814" i="22"/>
  <c r="K2814" i="22" s="1"/>
  <c r="I2815" i="22"/>
  <c r="I2816" i="22"/>
  <c r="I2817" i="22"/>
  <c r="I2818" i="22"/>
  <c r="K2818" i="22" s="1"/>
  <c r="I2819" i="22"/>
  <c r="I2820" i="22"/>
  <c r="I2821" i="22"/>
  <c r="I2822" i="22"/>
  <c r="I2823" i="22"/>
  <c r="I2824" i="22"/>
  <c r="I2825" i="22"/>
  <c r="I2826" i="22"/>
  <c r="I2827" i="22"/>
  <c r="I2828" i="22"/>
  <c r="I2829" i="22"/>
  <c r="I2830" i="22"/>
  <c r="K2830" i="22" s="1"/>
  <c r="I2831" i="22"/>
  <c r="K2831" i="22" s="1"/>
  <c r="I2832" i="22"/>
  <c r="I2833" i="22"/>
  <c r="I2834" i="22"/>
  <c r="I2835" i="22"/>
  <c r="I2836" i="22"/>
  <c r="I2837" i="22"/>
  <c r="I2838" i="22"/>
  <c r="K2838" i="22" s="1"/>
  <c r="I2839" i="22"/>
  <c r="I2840" i="22"/>
  <c r="I2841" i="22"/>
  <c r="I2842" i="22"/>
  <c r="K2842" i="22" s="1"/>
  <c r="I2843" i="22"/>
  <c r="I2844" i="22"/>
  <c r="I2845" i="22"/>
  <c r="I2846" i="22"/>
  <c r="K2846" i="22" s="1"/>
  <c r="I2847" i="22"/>
  <c r="I2848" i="22"/>
  <c r="I2849" i="22"/>
  <c r="I2850" i="22"/>
  <c r="I2851" i="22"/>
  <c r="I2852" i="22"/>
  <c r="I2853" i="22"/>
  <c r="I2854" i="22"/>
  <c r="K2854" i="22" s="1"/>
  <c r="I2855" i="22"/>
  <c r="I2856" i="22"/>
  <c r="I2857" i="22"/>
  <c r="I2858" i="22"/>
  <c r="I2859" i="22"/>
  <c r="I2860" i="22"/>
  <c r="I2861" i="22"/>
  <c r="I2862" i="22"/>
  <c r="K2862" i="22" s="1"/>
  <c r="I2863" i="22"/>
  <c r="I2864" i="22"/>
  <c r="K2864" i="22" s="1"/>
  <c r="I2865" i="22"/>
  <c r="I2866" i="22"/>
  <c r="I2867" i="22"/>
  <c r="I2868" i="22"/>
  <c r="I2869" i="22"/>
  <c r="I2870" i="22"/>
  <c r="K2870" i="22" s="1"/>
  <c r="I2871" i="22"/>
  <c r="I2872" i="22"/>
  <c r="K2872" i="22" s="1"/>
  <c r="I2873" i="22"/>
  <c r="I2874" i="22"/>
  <c r="I2875" i="22"/>
  <c r="I2876" i="22"/>
  <c r="I2877" i="22"/>
  <c r="I2878" i="22"/>
  <c r="K2878" i="22" s="1"/>
  <c r="I2879" i="22"/>
  <c r="K2879" i="22" s="1"/>
  <c r="I2880" i="22"/>
  <c r="I2881" i="22"/>
  <c r="I2882" i="22"/>
  <c r="I2883" i="22"/>
  <c r="I2884" i="22"/>
  <c r="I2885" i="22"/>
  <c r="I2886" i="22"/>
  <c r="K2886" i="22" s="1"/>
  <c r="I2887" i="22"/>
  <c r="K2887" i="22" s="1"/>
  <c r="I2888" i="22"/>
  <c r="I2889" i="22"/>
  <c r="I2890" i="22"/>
  <c r="K2890" i="22" s="1"/>
  <c r="I2891" i="22"/>
  <c r="I2892" i="22"/>
  <c r="I2893" i="22"/>
  <c r="I2894" i="22"/>
  <c r="K2894" i="22" s="1"/>
  <c r="I2895" i="22"/>
  <c r="K2895" i="22" s="1"/>
  <c r="I2896" i="22"/>
  <c r="I2897" i="22"/>
  <c r="I2898" i="22"/>
  <c r="I2899" i="22"/>
  <c r="I2900" i="22"/>
  <c r="I2901" i="22"/>
  <c r="I2902" i="22"/>
  <c r="K2902" i="22" s="1"/>
  <c r="I2903" i="22"/>
  <c r="K2903" i="22" s="1"/>
  <c r="I2904" i="22"/>
  <c r="I2905" i="22"/>
  <c r="I2906" i="22"/>
  <c r="I2907" i="22"/>
  <c r="I2908" i="22"/>
  <c r="I2909" i="22"/>
  <c r="I2910" i="22"/>
  <c r="I2911" i="22"/>
  <c r="I2912" i="22"/>
  <c r="I2913" i="22"/>
  <c r="I2914" i="22"/>
  <c r="K2914" i="22" s="1"/>
  <c r="I2915" i="22"/>
  <c r="I2916" i="22"/>
  <c r="K2916" i="22" s="1"/>
  <c r="I2917" i="22"/>
  <c r="I2918" i="22"/>
  <c r="K2918" i="22" s="1"/>
  <c r="I2919" i="22"/>
  <c r="K2919" i="22" s="1"/>
  <c r="I2920" i="22"/>
  <c r="I2921" i="22"/>
  <c r="I2922" i="22"/>
  <c r="I2923" i="22"/>
  <c r="I2924" i="22"/>
  <c r="K2924" i="22" s="1"/>
  <c r="I2925" i="22"/>
  <c r="I2926" i="22"/>
  <c r="K2926" i="22" s="1"/>
  <c r="I2927" i="22"/>
  <c r="I2928" i="22"/>
  <c r="I2929" i="22"/>
  <c r="I2930" i="22"/>
  <c r="I2931" i="22"/>
  <c r="I2932" i="22"/>
  <c r="K2932" i="22" s="1"/>
  <c r="I2933" i="22"/>
  <c r="I2934" i="22"/>
  <c r="K2934" i="22" s="1"/>
  <c r="I2935" i="22"/>
  <c r="I2936" i="22"/>
  <c r="I2937" i="22"/>
  <c r="I2938" i="22"/>
  <c r="I2939" i="22"/>
  <c r="I2940" i="22"/>
  <c r="K2940" i="22" s="1"/>
  <c r="I2941" i="22"/>
  <c r="I2942" i="22"/>
  <c r="K2942" i="22" s="1"/>
  <c r="I2943" i="22"/>
  <c r="I2944" i="22"/>
  <c r="I2945" i="22"/>
  <c r="I2946" i="22"/>
  <c r="I2947" i="22"/>
  <c r="I2948" i="22"/>
  <c r="K2948" i="22" s="1"/>
  <c r="I2949" i="22"/>
  <c r="I2950" i="22"/>
  <c r="K2950" i="22" s="1"/>
  <c r="I2951" i="22"/>
  <c r="I2952" i="22"/>
  <c r="I2953" i="22"/>
  <c r="I2954" i="22"/>
  <c r="I2955" i="22"/>
  <c r="I2956" i="22"/>
  <c r="I2957" i="22"/>
  <c r="I2958" i="22"/>
  <c r="K2958" i="22" s="1"/>
  <c r="I2959" i="22"/>
  <c r="K2959" i="22" s="1"/>
  <c r="I2960" i="22"/>
  <c r="I2961" i="22"/>
  <c r="I2962" i="22"/>
  <c r="I2963" i="22"/>
  <c r="I2964" i="22"/>
  <c r="I2965" i="22"/>
  <c r="I2966" i="22"/>
  <c r="K2966" i="22" s="1"/>
  <c r="I2967" i="22"/>
  <c r="K2967" i="22" s="1"/>
  <c r="I2968" i="22"/>
  <c r="I2969" i="22"/>
  <c r="I2970" i="22"/>
  <c r="I2971" i="22"/>
  <c r="I2972" i="22"/>
  <c r="K2972" i="22" s="1"/>
  <c r="I2973" i="22"/>
  <c r="I2974" i="22"/>
  <c r="K2974" i="22" s="1"/>
  <c r="I2975" i="22"/>
  <c r="K2975" i="22" s="1"/>
  <c r="I2976" i="22"/>
  <c r="K2976" i="22" s="1"/>
  <c r="I2977" i="22"/>
  <c r="I2978" i="22"/>
  <c r="I2979" i="22"/>
  <c r="I2980" i="22"/>
  <c r="I2981" i="22"/>
  <c r="I2982" i="22"/>
  <c r="K2982" i="22" s="1"/>
  <c r="I2983" i="22"/>
  <c r="I2984" i="22"/>
  <c r="I2985" i="22"/>
  <c r="I2986" i="22"/>
  <c r="I2987" i="22"/>
  <c r="I2988" i="22"/>
  <c r="I2989" i="22"/>
  <c r="I2990" i="22"/>
  <c r="I2991" i="22"/>
  <c r="I2992" i="22"/>
  <c r="I2993" i="22"/>
  <c r="I2994" i="22"/>
  <c r="I2995" i="22"/>
  <c r="I2996" i="22"/>
  <c r="I2997" i="22"/>
  <c r="I2998" i="22"/>
  <c r="K2998" i="22" s="1"/>
  <c r="I2999" i="22"/>
  <c r="I3000" i="22"/>
  <c r="I3001" i="22"/>
  <c r="I3002" i="22"/>
  <c r="I3003" i="22"/>
  <c r="I3004" i="22"/>
  <c r="I3005" i="22"/>
  <c r="I3006" i="22"/>
  <c r="K3006" i="22" s="1"/>
  <c r="I3007" i="22"/>
  <c r="K3007" i="22" s="1"/>
  <c r="I3008" i="22"/>
  <c r="I3009" i="22"/>
  <c r="I3010" i="22"/>
  <c r="I3011" i="22"/>
  <c r="I3012" i="22"/>
  <c r="I3013" i="22"/>
  <c r="I3014" i="22"/>
  <c r="K3014" i="22" s="1"/>
  <c r="I3015" i="22"/>
  <c r="K3015" i="22" s="1"/>
  <c r="I3016" i="22"/>
  <c r="I3017" i="22"/>
  <c r="I3018" i="22"/>
  <c r="I3019" i="22"/>
  <c r="I3020" i="22"/>
  <c r="I3021" i="22"/>
  <c r="I3022" i="22"/>
  <c r="K3022" i="22" s="1"/>
  <c r="I3023" i="22"/>
  <c r="K3023" i="22" s="1"/>
  <c r="I3024" i="22"/>
  <c r="K3024" i="22" s="1"/>
  <c r="I3025" i="22"/>
  <c r="I3026" i="22"/>
  <c r="I3027" i="22"/>
  <c r="I3028" i="22"/>
  <c r="I3029" i="22"/>
  <c r="I3030" i="22"/>
  <c r="K3030" i="22" s="1"/>
  <c r="I3031" i="22"/>
  <c r="K3031" i="22" s="1"/>
  <c r="I3032" i="22"/>
  <c r="I3033" i="22"/>
  <c r="I3034" i="22"/>
  <c r="I3035" i="22"/>
  <c r="I3036" i="22"/>
  <c r="I3037" i="22"/>
  <c r="I3038" i="22"/>
  <c r="K3038" i="22" s="1"/>
  <c r="I3039" i="22"/>
  <c r="K3039" i="22" s="1"/>
  <c r="I3040" i="22"/>
  <c r="I3041" i="22"/>
  <c r="I3042" i="22"/>
  <c r="I3043" i="22"/>
  <c r="I3044" i="22"/>
  <c r="I3045" i="22"/>
  <c r="I3046" i="22"/>
  <c r="K3046" i="22" s="1"/>
  <c r="I3047" i="22"/>
  <c r="K3047" i="22" s="1"/>
  <c r="I3048" i="22"/>
  <c r="I3049" i="22"/>
  <c r="I3050" i="22"/>
  <c r="I3051" i="22"/>
  <c r="I3052" i="22"/>
  <c r="I3053" i="22"/>
  <c r="I3054" i="22"/>
  <c r="K3054" i="22" s="1"/>
  <c r="I3055" i="22"/>
  <c r="K3055" i="22" s="1"/>
  <c r="I3056" i="22"/>
  <c r="I3057" i="22"/>
  <c r="I3058" i="22"/>
  <c r="I3059" i="22"/>
  <c r="I3060" i="22"/>
  <c r="I3061" i="22"/>
  <c r="I3062" i="22"/>
  <c r="K3062" i="22" s="1"/>
  <c r="I3063" i="22"/>
  <c r="K3063" i="22" s="1"/>
  <c r="I3064" i="22"/>
  <c r="K3064" i="22" s="1"/>
  <c r="I3065" i="22"/>
  <c r="I3066" i="22"/>
  <c r="I3067" i="22"/>
  <c r="I3068" i="22"/>
  <c r="I3069" i="22"/>
  <c r="I3070" i="22"/>
  <c r="K3070" i="22" s="1"/>
  <c r="I3071" i="22"/>
  <c r="K3071" i="22" s="1"/>
  <c r="I3072" i="22"/>
  <c r="I3073" i="22"/>
  <c r="I3074" i="22"/>
  <c r="I3075" i="22"/>
  <c r="I3076" i="22"/>
  <c r="I3077" i="22"/>
  <c r="I3078" i="22"/>
  <c r="K3078" i="22" s="1"/>
  <c r="I3079" i="22"/>
  <c r="K3079" i="22" s="1"/>
  <c r="I3080" i="22"/>
  <c r="I3081" i="22"/>
  <c r="I3082" i="22"/>
  <c r="I3083" i="22"/>
  <c r="I3084" i="22"/>
  <c r="I3085" i="22"/>
  <c r="K3085" i="22" s="1"/>
  <c r="I3086" i="22"/>
  <c r="K3086" i="22" s="1"/>
  <c r="I3087" i="22"/>
  <c r="I3088" i="22"/>
  <c r="I3089" i="22"/>
  <c r="K3089" i="22" s="1"/>
  <c r="I3090" i="22"/>
  <c r="I3091" i="22"/>
  <c r="I3092" i="22"/>
  <c r="K3092" i="22" s="1"/>
  <c r="I3093" i="22"/>
  <c r="I3094" i="22"/>
  <c r="I3095" i="22"/>
  <c r="I3096" i="22"/>
  <c r="I3097" i="22"/>
  <c r="I3098" i="22"/>
  <c r="K3098" i="22" s="1"/>
  <c r="I3099" i="22"/>
  <c r="I3100" i="22"/>
  <c r="I3101" i="22"/>
  <c r="I3102" i="22"/>
  <c r="K3102" i="22" s="1"/>
  <c r="I3103" i="22"/>
  <c r="I3104" i="22"/>
  <c r="I3105" i="22"/>
  <c r="I3106" i="22"/>
  <c r="I3107" i="22"/>
  <c r="I3108" i="22"/>
  <c r="I3109" i="22"/>
  <c r="I3110" i="22"/>
  <c r="I3111" i="22"/>
  <c r="I3112" i="22"/>
  <c r="I3113" i="22"/>
  <c r="I3114" i="22"/>
  <c r="K3114" i="22" s="1"/>
  <c r="I3115" i="22"/>
  <c r="I3116" i="22"/>
  <c r="I3117" i="22"/>
  <c r="I3118" i="22"/>
  <c r="I3119" i="22"/>
  <c r="I3120" i="22"/>
  <c r="K3120" i="22" s="1"/>
  <c r="I3121" i="22"/>
  <c r="I3122" i="22"/>
  <c r="K3122" i="22" s="1"/>
  <c r="I3123" i="22"/>
  <c r="I3124" i="22"/>
  <c r="I3125" i="22"/>
  <c r="I3126" i="22"/>
  <c r="I3127" i="22"/>
  <c r="I3128" i="22"/>
  <c r="I3129" i="22"/>
  <c r="I3130" i="22"/>
  <c r="K3130" i="22" s="1"/>
  <c r="I3131" i="22"/>
  <c r="K3131" i="22" s="1"/>
  <c r="I3132" i="22"/>
  <c r="I3133" i="22"/>
  <c r="I3134" i="22"/>
  <c r="I3135" i="22"/>
  <c r="I3136" i="22"/>
  <c r="I3137" i="22"/>
  <c r="I3138" i="22"/>
  <c r="K3138" i="22" s="1"/>
  <c r="I3139" i="22"/>
  <c r="I3140" i="22"/>
  <c r="K3140" i="22" s="1"/>
  <c r="I3141" i="22"/>
  <c r="I3142" i="22"/>
  <c r="I3143" i="22"/>
  <c r="I3144" i="22"/>
  <c r="I3145" i="22"/>
  <c r="I3146" i="22"/>
  <c r="K3146" i="22" s="1"/>
  <c r="I3147" i="22"/>
  <c r="K3147" i="22" s="1"/>
  <c r="I3148" i="22"/>
  <c r="I3149" i="22"/>
  <c r="I3150" i="22"/>
  <c r="I3151" i="22"/>
  <c r="I3152" i="22"/>
  <c r="I3153" i="22"/>
  <c r="I3154" i="22"/>
  <c r="I3155" i="22"/>
  <c r="I3156" i="22"/>
  <c r="I3157" i="22"/>
  <c r="I3158" i="22"/>
  <c r="I3159" i="22"/>
  <c r="I3160" i="22"/>
  <c r="I3161" i="22"/>
  <c r="I3162" i="22"/>
  <c r="K3162" i="22" s="1"/>
  <c r="I3163" i="22"/>
  <c r="I3164" i="22"/>
  <c r="I3165" i="22"/>
  <c r="I3166" i="22"/>
  <c r="I3167" i="22"/>
  <c r="I3168" i="22"/>
  <c r="K3168" i="22" s="1"/>
  <c r="I3169" i="22"/>
  <c r="I3170" i="22"/>
  <c r="I3171" i="22"/>
  <c r="I3172" i="22"/>
  <c r="I3173" i="22"/>
  <c r="I3174" i="22"/>
  <c r="I3175" i="22"/>
  <c r="I3176" i="22"/>
  <c r="I3177" i="22"/>
  <c r="K3177" i="22" s="1"/>
  <c r="I3178" i="22"/>
  <c r="K3178" i="22" s="1"/>
  <c r="I3179" i="22"/>
  <c r="K3179" i="22" s="1"/>
  <c r="I3180" i="22"/>
  <c r="I3181" i="22"/>
  <c r="I3182" i="22"/>
  <c r="I3183" i="22"/>
  <c r="I3184" i="22"/>
  <c r="K3184" i="22" s="1"/>
  <c r="I3185" i="22"/>
  <c r="K3185" i="22" s="1"/>
  <c r="I3186" i="22"/>
  <c r="K3186" i="22" s="1"/>
  <c r="I3187" i="22"/>
  <c r="I3188" i="22"/>
  <c r="I3189" i="22"/>
  <c r="I3190" i="22"/>
  <c r="I3191" i="22"/>
  <c r="I3192" i="22"/>
  <c r="I3193" i="22"/>
  <c r="I3194" i="22"/>
  <c r="K3194" i="22" s="1"/>
  <c r="I3195" i="22"/>
  <c r="I3196" i="22"/>
  <c r="I3197" i="22"/>
  <c r="I3198" i="22"/>
  <c r="I3199" i="22"/>
  <c r="I3200" i="22"/>
  <c r="I3201" i="22"/>
  <c r="K3201" i="22" s="1"/>
  <c r="I3202" i="22"/>
  <c r="K3202" i="22" s="1"/>
  <c r="I3203" i="22"/>
  <c r="I3204" i="22"/>
  <c r="K3204" i="22" s="1"/>
  <c r="I3205" i="22"/>
  <c r="I3206" i="22"/>
  <c r="I3207" i="22"/>
  <c r="I3208" i="22"/>
  <c r="K3208" i="22" s="1"/>
  <c r="I3209" i="22"/>
  <c r="K3209" i="22" s="1"/>
  <c r="I3210" i="22"/>
  <c r="I3211" i="22"/>
  <c r="I3212" i="22"/>
  <c r="I3213" i="22"/>
  <c r="I3214" i="22"/>
  <c r="I3215" i="22"/>
  <c r="I3216" i="22"/>
  <c r="K3216" i="22" s="1"/>
  <c r="I3217" i="22"/>
  <c r="K3217" i="22" s="1"/>
  <c r="I3218" i="22"/>
  <c r="K3218" i="22" s="1"/>
  <c r="I3219" i="22"/>
  <c r="I3220" i="22"/>
  <c r="K3220" i="22" s="1"/>
  <c r="I3221" i="22"/>
  <c r="I3222" i="22"/>
  <c r="I3223" i="22"/>
  <c r="I3224" i="22"/>
  <c r="I3225" i="22"/>
  <c r="K3225" i="22" s="1"/>
  <c r="I3226" i="22"/>
  <c r="I3227" i="22"/>
  <c r="I3228" i="22"/>
  <c r="I3229" i="22"/>
  <c r="I3230" i="22"/>
  <c r="I3231" i="22"/>
  <c r="I3232" i="22"/>
  <c r="I3233" i="22"/>
  <c r="I3234" i="22"/>
  <c r="K3234" i="22" s="1"/>
  <c r="I3235" i="22"/>
  <c r="I3236" i="22"/>
  <c r="K3236" i="22" s="1"/>
  <c r="I3237" i="22"/>
  <c r="I3238" i="22"/>
  <c r="I3239" i="22"/>
  <c r="I3240" i="22"/>
  <c r="K3240" i="22" s="1"/>
  <c r="I3241" i="22"/>
  <c r="K3241" i="22" s="1"/>
  <c r="I3242" i="22"/>
  <c r="K3242" i="22" s="1"/>
  <c r="I3243" i="22"/>
  <c r="I3244" i="22"/>
  <c r="I3245" i="22"/>
  <c r="I3246" i="22"/>
  <c r="I3247" i="22"/>
  <c r="I3248" i="22"/>
  <c r="I3249" i="22"/>
  <c r="K3249" i="22" s="1"/>
  <c r="I3250" i="22"/>
  <c r="K3250" i="22" s="1"/>
  <c r="I3251" i="22"/>
  <c r="I3252" i="22"/>
  <c r="I3253" i="22"/>
  <c r="I3254" i="22"/>
  <c r="I3255" i="22"/>
  <c r="I3256" i="22"/>
  <c r="I3257" i="22"/>
  <c r="K3257" i="22" s="1"/>
  <c r="I3258" i="22"/>
  <c r="K3258" i="22" s="1"/>
  <c r="I3259" i="22"/>
  <c r="I3260" i="22"/>
  <c r="I3261" i="22"/>
  <c r="I3262" i="22"/>
  <c r="I3263" i="22"/>
  <c r="I3264" i="22"/>
  <c r="I3265" i="22"/>
  <c r="I3266" i="22"/>
  <c r="I3267" i="22"/>
  <c r="I3268" i="22"/>
  <c r="I3269" i="22"/>
  <c r="I3270" i="22"/>
  <c r="I3271" i="22"/>
  <c r="I3272" i="22"/>
  <c r="I3273" i="22"/>
  <c r="K3273" i="22" s="1"/>
  <c r="I3274" i="22"/>
  <c r="K3274" i="22" s="1"/>
  <c r="I3275" i="22"/>
  <c r="I3276" i="22"/>
  <c r="I3277" i="22"/>
  <c r="I3278" i="22"/>
  <c r="I3279" i="22"/>
  <c r="I3280" i="22"/>
  <c r="K3280" i="22" s="1"/>
  <c r="I3281" i="22"/>
  <c r="K3281" i="22" s="1"/>
  <c r="I3282" i="22"/>
  <c r="I3283" i="22"/>
  <c r="K3283" i="22" s="1"/>
  <c r="I3284" i="22"/>
  <c r="I3285" i="22"/>
  <c r="I3286" i="22"/>
  <c r="I3287" i="22"/>
  <c r="I3288" i="22"/>
  <c r="I3289" i="22"/>
  <c r="K3289" i="22" s="1"/>
  <c r="I3290" i="22"/>
  <c r="K3290" i="22" s="1"/>
  <c r="I3291" i="22"/>
  <c r="I3292" i="22"/>
  <c r="I3293" i="22"/>
  <c r="I3294" i="22"/>
  <c r="I3295" i="22"/>
  <c r="I3296" i="22"/>
  <c r="I3297" i="22"/>
  <c r="I3298" i="22"/>
  <c r="K3298" i="22" s="1"/>
  <c r="I3299" i="22"/>
  <c r="I3300" i="22"/>
  <c r="K3300" i="22" s="1"/>
  <c r="I3301" i="22"/>
  <c r="I3302" i="22"/>
  <c r="I3303" i="22"/>
  <c r="I3304" i="22"/>
  <c r="K3304" i="22" s="1"/>
  <c r="I3305" i="22"/>
  <c r="K3305" i="22" s="1"/>
  <c r="I3306" i="22"/>
  <c r="I3307" i="22"/>
  <c r="I3308" i="22"/>
  <c r="I3309" i="22"/>
  <c r="I3310" i="22"/>
  <c r="I3311" i="22"/>
  <c r="I3312" i="22"/>
  <c r="K3312" i="22" s="1"/>
  <c r="I3313" i="22"/>
  <c r="I3314" i="22"/>
  <c r="K3314" i="22" s="1"/>
  <c r="I3315" i="22"/>
  <c r="I3316" i="22"/>
  <c r="I3317" i="22"/>
  <c r="K3317" i="22" s="1"/>
  <c r="I3318" i="22"/>
  <c r="I3319" i="22"/>
  <c r="I3320" i="22"/>
  <c r="I3321" i="22"/>
  <c r="I3322" i="22"/>
  <c r="K3322" i="22" s="1"/>
  <c r="I3323" i="22"/>
  <c r="I3324" i="22"/>
  <c r="I3325" i="22"/>
  <c r="I3326" i="22"/>
  <c r="I3327" i="22"/>
  <c r="I3328" i="22"/>
  <c r="K3328" i="22" s="1"/>
  <c r="I3329" i="22"/>
  <c r="I3330" i="22"/>
  <c r="I3331" i="22"/>
  <c r="I3332" i="22"/>
  <c r="K3332" i="22" s="1"/>
  <c r="I3333" i="22"/>
  <c r="K3333" i="22" s="1"/>
  <c r="I3334" i="22"/>
  <c r="I3335" i="22"/>
  <c r="I3336" i="22"/>
  <c r="I3337" i="22"/>
  <c r="K3337" i="22" s="1"/>
  <c r="I3338" i="22"/>
  <c r="I3339" i="22"/>
  <c r="I3340" i="22"/>
  <c r="I3341" i="22"/>
  <c r="I3342" i="22"/>
  <c r="I3343" i="22"/>
  <c r="I3344" i="22"/>
  <c r="I3345" i="22"/>
  <c r="K3345" i="22" s="1"/>
  <c r="I3346" i="22"/>
  <c r="K3346" i="22" s="1"/>
  <c r="I3347" i="22"/>
  <c r="I3348" i="22"/>
  <c r="I3349" i="22"/>
  <c r="I3350" i="22"/>
  <c r="I3351" i="22"/>
  <c r="I3352" i="22"/>
  <c r="I3353" i="22"/>
  <c r="K3353" i="22" s="1"/>
  <c r="I3354" i="22"/>
  <c r="I3355" i="22"/>
  <c r="I3356" i="22"/>
  <c r="I3357" i="22"/>
  <c r="I3358" i="22"/>
  <c r="I3359" i="22"/>
  <c r="I3360" i="22"/>
  <c r="I3361" i="22"/>
  <c r="I3362" i="22"/>
  <c r="I3363" i="22"/>
  <c r="I3364" i="22"/>
  <c r="I3365" i="22"/>
  <c r="I3366" i="22"/>
  <c r="I3367" i="22"/>
  <c r="I3368" i="22"/>
  <c r="I3369" i="22"/>
  <c r="K3369" i="22" s="1"/>
  <c r="I3370" i="22"/>
  <c r="I3371" i="22"/>
  <c r="I3372" i="22"/>
  <c r="K3372" i="22" s="1"/>
  <c r="I3373" i="22"/>
  <c r="I3374" i="22"/>
  <c r="I3375" i="22"/>
  <c r="I3376" i="22"/>
  <c r="I3377" i="22"/>
  <c r="I3378" i="22"/>
  <c r="I3379" i="22"/>
  <c r="I3380" i="22"/>
  <c r="I3381" i="22"/>
  <c r="I3382" i="22"/>
  <c r="I3383" i="22"/>
  <c r="I3384" i="22"/>
  <c r="I3385" i="22"/>
  <c r="K3385" i="22" s="1"/>
  <c r="I3386" i="22"/>
  <c r="I3387" i="22"/>
  <c r="I3388" i="22"/>
  <c r="I3389" i="22"/>
  <c r="I3390" i="22"/>
  <c r="I3391" i="22"/>
  <c r="I3392" i="22"/>
  <c r="I3393" i="22"/>
  <c r="I3394" i="22"/>
  <c r="I3395" i="22"/>
  <c r="I3396" i="22"/>
  <c r="I3397" i="22"/>
  <c r="I3398" i="22"/>
  <c r="I3399" i="22"/>
  <c r="I3400" i="22"/>
  <c r="I3401" i="22"/>
  <c r="K3401" i="22" s="1"/>
  <c r="I3402" i="22"/>
  <c r="I3403" i="22"/>
  <c r="I3404" i="22"/>
  <c r="K3404" i="22" s="1"/>
  <c r="I3405" i="22"/>
  <c r="I3406" i="22"/>
  <c r="I3407" i="22"/>
  <c r="I3408" i="22"/>
  <c r="I3409" i="22"/>
  <c r="I3410" i="22"/>
  <c r="I3411" i="22"/>
  <c r="I3412" i="22"/>
  <c r="I3413" i="22"/>
  <c r="I3414" i="22"/>
  <c r="I3415" i="22"/>
  <c r="I3416" i="22"/>
  <c r="I3417" i="22"/>
  <c r="K3417" i="22" s="1"/>
  <c r="I3418" i="22"/>
  <c r="I3419" i="22"/>
  <c r="I3420" i="22"/>
  <c r="I3421" i="22"/>
  <c r="I3422" i="22"/>
  <c r="I3423" i="22"/>
  <c r="I3424" i="22"/>
  <c r="I3425" i="22"/>
  <c r="I3426" i="22"/>
  <c r="I3427" i="22"/>
  <c r="I3428" i="22"/>
  <c r="K3428" i="22" s="1"/>
  <c r="I3429" i="22"/>
  <c r="I3430" i="22"/>
  <c r="I3431" i="22"/>
  <c r="I3432" i="22"/>
  <c r="I3433" i="22"/>
  <c r="K3433" i="22" s="1"/>
  <c r="I3434" i="22"/>
  <c r="I3435" i="22"/>
  <c r="I3436" i="22"/>
  <c r="I3437" i="22"/>
  <c r="I3438" i="22"/>
  <c r="I3439" i="22"/>
  <c r="I3440" i="22"/>
  <c r="I3441" i="22"/>
  <c r="I3442" i="22"/>
  <c r="I3443" i="22"/>
  <c r="I3444" i="22"/>
  <c r="K3444" i="22" s="1"/>
  <c r="I3445" i="22"/>
  <c r="I3446" i="22"/>
  <c r="I3447" i="22"/>
  <c r="I3448" i="22"/>
  <c r="I3449" i="22"/>
  <c r="K3449" i="22" s="1"/>
  <c r="I3450" i="22"/>
  <c r="I3451" i="22"/>
  <c r="I3452" i="22"/>
  <c r="K3452" i="22" s="1"/>
  <c r="I3453" i="22"/>
  <c r="I3454" i="22"/>
  <c r="I3455" i="22"/>
  <c r="I3456" i="22"/>
  <c r="I3457" i="22"/>
  <c r="K3457" i="22" s="1"/>
  <c r="I3458" i="22"/>
  <c r="I3459" i="22"/>
  <c r="I3460" i="22"/>
  <c r="I3461" i="22"/>
  <c r="I3462" i="22"/>
  <c r="I3463" i="22"/>
  <c r="I3464" i="22"/>
  <c r="I3465" i="22"/>
  <c r="I3466" i="22"/>
  <c r="K3466" i="22" s="1"/>
  <c r="I3467" i="22"/>
  <c r="I3468" i="22"/>
  <c r="I3469" i="22"/>
  <c r="I3470" i="22"/>
  <c r="I3471" i="22"/>
  <c r="I3472" i="22"/>
  <c r="I3473" i="22"/>
  <c r="I3474" i="22"/>
  <c r="I3475" i="22"/>
  <c r="I3476" i="22"/>
  <c r="I3477" i="22"/>
  <c r="I3478" i="22"/>
  <c r="I3479" i="22"/>
  <c r="I3480" i="22"/>
  <c r="I3481" i="22"/>
  <c r="K3481" i="22" s="1"/>
  <c r="I3482" i="22"/>
  <c r="K3482" i="22" s="1"/>
  <c r="I3483" i="22"/>
  <c r="I3484" i="22"/>
  <c r="K3484" i="22" s="1"/>
  <c r="I3485" i="22"/>
  <c r="I3486" i="22"/>
  <c r="I3487" i="22"/>
  <c r="I3488" i="22"/>
  <c r="I3489" i="22"/>
  <c r="K3489" i="22" s="1"/>
  <c r="I3490" i="22"/>
  <c r="I3491" i="22"/>
  <c r="I3492" i="22"/>
  <c r="I3493" i="22"/>
  <c r="I3494" i="22"/>
  <c r="I3495" i="22"/>
  <c r="I3496" i="22"/>
  <c r="I3497" i="22"/>
  <c r="I3498" i="22"/>
  <c r="K3498" i="22" s="1"/>
  <c r="I3499" i="22"/>
  <c r="I3500" i="22"/>
  <c r="I3501" i="22"/>
  <c r="I3502" i="22"/>
  <c r="K3502" i="22" s="1"/>
  <c r="I3503" i="22"/>
  <c r="I3504" i="22"/>
  <c r="I3505" i="22"/>
  <c r="I3506" i="22"/>
  <c r="K3506" i="22" s="1"/>
  <c r="I3507" i="22"/>
  <c r="I3508" i="22"/>
  <c r="I3509" i="22"/>
  <c r="I3510" i="22"/>
  <c r="I3511" i="22"/>
  <c r="I3512" i="22"/>
  <c r="I3513" i="22"/>
  <c r="I3514" i="22"/>
  <c r="K3514" i="22" s="1"/>
  <c r="I3515" i="22"/>
  <c r="K3515" i="22" s="1"/>
  <c r="I3516" i="22"/>
  <c r="K3516" i="22" s="1"/>
  <c r="I3517" i="22"/>
  <c r="K3517" i="22" s="1"/>
  <c r="I3518" i="22"/>
  <c r="I3519" i="22"/>
  <c r="I3520" i="22"/>
  <c r="I3521" i="22"/>
  <c r="I3522" i="22"/>
  <c r="I3523" i="22"/>
  <c r="K3523" i="22" s="1"/>
  <c r="I3524" i="22"/>
  <c r="I3525" i="22"/>
  <c r="I3526" i="22"/>
  <c r="K3526" i="22" s="1"/>
  <c r="I3527" i="22"/>
  <c r="I3528" i="22"/>
  <c r="I3529" i="22"/>
  <c r="I3530" i="22"/>
  <c r="I3531" i="22"/>
  <c r="I3532" i="22"/>
  <c r="I3533" i="22"/>
  <c r="I3534" i="22"/>
  <c r="K3534" i="22" s="1"/>
  <c r="I3535" i="22"/>
  <c r="I3536" i="22"/>
  <c r="K3536" i="22" s="1"/>
  <c r="I3537" i="22"/>
  <c r="I3538" i="22"/>
  <c r="I3539" i="22"/>
  <c r="I3540" i="22"/>
  <c r="I3541" i="22"/>
  <c r="I3542" i="22"/>
  <c r="I3543" i="22"/>
  <c r="K3543" i="22" s="1"/>
  <c r="I3544" i="22"/>
  <c r="K3544" i="22" s="1"/>
  <c r="I3545" i="22"/>
  <c r="I3546" i="22"/>
  <c r="I3547" i="22"/>
  <c r="I3548" i="22"/>
  <c r="I3549" i="22"/>
  <c r="I3550" i="22"/>
  <c r="I3551" i="22"/>
  <c r="I3552" i="22"/>
  <c r="K3552" i="22" s="1"/>
  <c r="I3553" i="22"/>
  <c r="I3554" i="22"/>
  <c r="I3555" i="22"/>
  <c r="I3556" i="22"/>
  <c r="K3556" i="22" s="1"/>
  <c r="I3557" i="22"/>
  <c r="I3558" i="22"/>
  <c r="I3559" i="22"/>
  <c r="K3559" i="22" s="1"/>
  <c r="I3560" i="22"/>
  <c r="I3561" i="22"/>
  <c r="I3562" i="22"/>
  <c r="I3563" i="22"/>
  <c r="I3564" i="22"/>
  <c r="I3565" i="22"/>
  <c r="I3566" i="22"/>
  <c r="I3567" i="22"/>
  <c r="I3568" i="22"/>
  <c r="K3568" i="22" s="1"/>
  <c r="I3569" i="22"/>
  <c r="I3570" i="22"/>
  <c r="K3570" i="22" s="1"/>
  <c r="I3571" i="22"/>
  <c r="I3572" i="22"/>
  <c r="I3573" i="22"/>
  <c r="I3574" i="22"/>
  <c r="K3574" i="22" s="1"/>
  <c r="I3575" i="22"/>
  <c r="I3576" i="22"/>
  <c r="I3577" i="22"/>
  <c r="I3578" i="22"/>
  <c r="I3579" i="22"/>
  <c r="I3580" i="22"/>
  <c r="I3581" i="22"/>
  <c r="I3582" i="22"/>
  <c r="I3583" i="22"/>
  <c r="K3583" i="22" s="1"/>
  <c r="I3584" i="22"/>
  <c r="I3585" i="22"/>
  <c r="I3586" i="22"/>
  <c r="K3586" i="22" s="1"/>
  <c r="I3587" i="22"/>
  <c r="I3588" i="22"/>
  <c r="I3589" i="22"/>
  <c r="I3590" i="22"/>
  <c r="I3591" i="22"/>
  <c r="I3592" i="22"/>
  <c r="K3592" i="22" s="1"/>
  <c r="I3593" i="22"/>
  <c r="I3594" i="22"/>
  <c r="I3595" i="22"/>
  <c r="K3595" i="22" s="1"/>
  <c r="I3596" i="22"/>
  <c r="I3597" i="22"/>
  <c r="I3598" i="22"/>
  <c r="I3599" i="22"/>
  <c r="I3600" i="22"/>
  <c r="I3601" i="22"/>
  <c r="I3602" i="22"/>
  <c r="K3602" i="22" s="1"/>
  <c r="I3603" i="22"/>
  <c r="I3604" i="22"/>
  <c r="I3605" i="22"/>
  <c r="I3606" i="22"/>
  <c r="I3607" i="22"/>
  <c r="I3608" i="22"/>
  <c r="I3609" i="22"/>
  <c r="I3610" i="22"/>
  <c r="I3611" i="22"/>
  <c r="K3611" i="22" s="1"/>
  <c r="I3612" i="22"/>
  <c r="K3612" i="22" s="1"/>
  <c r="I3613" i="22"/>
  <c r="I3614" i="22"/>
  <c r="K3614" i="22" s="1"/>
  <c r="I3615" i="22"/>
  <c r="K3615" i="22" s="1"/>
  <c r="I3616" i="22"/>
  <c r="I3617" i="22"/>
  <c r="I3618" i="22"/>
  <c r="K3618" i="22" s="1"/>
  <c r="I3619" i="22"/>
  <c r="I3620" i="22"/>
  <c r="I3621" i="22"/>
  <c r="I3622" i="22"/>
  <c r="K3622" i="22" s="1"/>
  <c r="I3623" i="22"/>
  <c r="I3624" i="22"/>
  <c r="I3625" i="22"/>
  <c r="I3626" i="22"/>
  <c r="I3627" i="22"/>
  <c r="K3627" i="22" s="1"/>
  <c r="I3628" i="22"/>
  <c r="I3629" i="22"/>
  <c r="I3630" i="22"/>
  <c r="I3631" i="22"/>
  <c r="I3632" i="22"/>
  <c r="I3633" i="22"/>
  <c r="I3634" i="22"/>
  <c r="K3634" i="22" s="1"/>
  <c r="I3635" i="22"/>
  <c r="K3635" i="22" s="1"/>
  <c r="I3636" i="22"/>
  <c r="I3637" i="22"/>
  <c r="I3638" i="22"/>
  <c r="I3639" i="22"/>
  <c r="I3640" i="22"/>
  <c r="I3641" i="22"/>
  <c r="I3642" i="22"/>
  <c r="K3642" i="22" s="1"/>
  <c r="I3643" i="22"/>
  <c r="K3643" i="22" s="1"/>
  <c r="I3644" i="22"/>
  <c r="K3644" i="22" s="1"/>
  <c r="I3645" i="22"/>
  <c r="I3646" i="22"/>
  <c r="K3646" i="22" s="1"/>
  <c r="I3647" i="22"/>
  <c r="I3648" i="22"/>
  <c r="I3649" i="22"/>
  <c r="I3650" i="22"/>
  <c r="K3650" i="22" s="1"/>
  <c r="I3651" i="22"/>
  <c r="I3652" i="22"/>
  <c r="I3653" i="22"/>
  <c r="I3654" i="22"/>
  <c r="K3654" i="22" s="1"/>
  <c r="I3655" i="22"/>
  <c r="I3656" i="22"/>
  <c r="I3657" i="22"/>
  <c r="I3658" i="22"/>
  <c r="I3659" i="22"/>
  <c r="K3659" i="22" s="1"/>
  <c r="I3660" i="22"/>
  <c r="K3660" i="22" s="1"/>
  <c r="I3661" i="22"/>
  <c r="I3662" i="22"/>
  <c r="I3663" i="22"/>
  <c r="I3664" i="22"/>
  <c r="I3665" i="22"/>
  <c r="I3666" i="22"/>
  <c r="I3667" i="22"/>
  <c r="K3667" i="22" s="1"/>
  <c r="I3668" i="22"/>
  <c r="I3669" i="22"/>
  <c r="K3669" i="22" s="1"/>
  <c r="I3670" i="22"/>
  <c r="K3670" i="22" s="1"/>
  <c r="I3671" i="22"/>
  <c r="I3672" i="22"/>
  <c r="I3673" i="22"/>
  <c r="I3674" i="22"/>
  <c r="I3675" i="22"/>
  <c r="K3675" i="22" s="1"/>
  <c r="I3676" i="22"/>
  <c r="I3677" i="22"/>
  <c r="I3678" i="22"/>
  <c r="K3678" i="22" s="1"/>
  <c r="I3679" i="22"/>
  <c r="I3680" i="22"/>
  <c r="I3681" i="22"/>
  <c r="I3682" i="22"/>
  <c r="K3682" i="22" s="1"/>
  <c r="I3683" i="22"/>
  <c r="I3684" i="22"/>
  <c r="I3685" i="22"/>
  <c r="I3686" i="22"/>
  <c r="K3686" i="22" s="1"/>
  <c r="I3687" i="22"/>
  <c r="I3688" i="22"/>
  <c r="I3689" i="22"/>
  <c r="I3690" i="22"/>
  <c r="I3691" i="22"/>
  <c r="K3691" i="22" s="1"/>
  <c r="I3692" i="22"/>
  <c r="K3692" i="22" s="1"/>
  <c r="I3693" i="22"/>
  <c r="I3694" i="22"/>
  <c r="I3695" i="22"/>
  <c r="I3696" i="22"/>
  <c r="I3697" i="22"/>
  <c r="I3698" i="22"/>
  <c r="I3699" i="22"/>
  <c r="I3700" i="22"/>
  <c r="K3700" i="22" s="1"/>
  <c r="I3701" i="22"/>
  <c r="I3702" i="22"/>
  <c r="K3702" i="22" s="1"/>
  <c r="I3703" i="22"/>
  <c r="I3704" i="22"/>
  <c r="I3705" i="22"/>
  <c r="I3706" i="22"/>
  <c r="I3707" i="22"/>
  <c r="K3707" i="22" s="1"/>
  <c r="I3708" i="22"/>
  <c r="I3709" i="22"/>
  <c r="K3709" i="22" s="1"/>
  <c r="I3710" i="22"/>
  <c r="K3710" i="22" s="1"/>
  <c r="I3711" i="22"/>
  <c r="I3712" i="22"/>
  <c r="I3713" i="22"/>
  <c r="I3714" i="22"/>
  <c r="I3715" i="22"/>
  <c r="K3715" i="22" s="1"/>
  <c r="I3716" i="22"/>
  <c r="I3717" i="22"/>
  <c r="K3717" i="22" s="1"/>
  <c r="I3718" i="22"/>
  <c r="I3719" i="22"/>
  <c r="I3720" i="22"/>
  <c r="I3721" i="22"/>
  <c r="I3722" i="22"/>
  <c r="I3723" i="22"/>
  <c r="K3723" i="22" s="1"/>
  <c r="I3724" i="22"/>
  <c r="K3724" i="22" s="1"/>
  <c r="I3725" i="22"/>
  <c r="I3726" i="22"/>
  <c r="I3727" i="22"/>
  <c r="I3728" i="22"/>
  <c r="I3729" i="22"/>
  <c r="I3730" i="22"/>
  <c r="I3731" i="22"/>
  <c r="K3731" i="22" s="1"/>
  <c r="I3732" i="22"/>
  <c r="K3732" i="22" s="1"/>
  <c r="I3733" i="22"/>
  <c r="I3734" i="22"/>
  <c r="K3734" i="22" s="1"/>
  <c r="I3735" i="22"/>
  <c r="I3736" i="22"/>
  <c r="I3737" i="22"/>
  <c r="I3738" i="22"/>
  <c r="I3739" i="22"/>
  <c r="K3739" i="22" s="1"/>
  <c r="I3740" i="22"/>
  <c r="K3740" i="22" s="1"/>
  <c r="I3741" i="22"/>
  <c r="I3742" i="22"/>
  <c r="I3743" i="22"/>
  <c r="I3744" i="22"/>
  <c r="I3745" i="22"/>
  <c r="I3746" i="22"/>
  <c r="I3747" i="22"/>
  <c r="K3747" i="22" s="1"/>
  <c r="I3748" i="22"/>
  <c r="K3748" i="22" s="1"/>
  <c r="I3749" i="22"/>
  <c r="I3750" i="22"/>
  <c r="I3751" i="22"/>
  <c r="I3752" i="22"/>
  <c r="I3753" i="22"/>
  <c r="I3754" i="22"/>
  <c r="K3754" i="22" s="1"/>
  <c r="I3755" i="22"/>
  <c r="K3755" i="22" s="1"/>
  <c r="I3756" i="22"/>
  <c r="K3756" i="22" s="1"/>
  <c r="I3757" i="22"/>
  <c r="I3758" i="22"/>
  <c r="I3759" i="22"/>
  <c r="I3760" i="22"/>
  <c r="I3761" i="22"/>
  <c r="I3762" i="22"/>
  <c r="I3763" i="22"/>
  <c r="K3763" i="22" s="1"/>
  <c r="I3764" i="22"/>
  <c r="K3764" i="22" s="1"/>
  <c r="I3765" i="22"/>
  <c r="I3766" i="22"/>
  <c r="I3767" i="22"/>
  <c r="I3768" i="22"/>
  <c r="I3769" i="22"/>
  <c r="I3770" i="22"/>
  <c r="I3771" i="22"/>
  <c r="K3771" i="22" s="1"/>
  <c r="I3772" i="22"/>
  <c r="K3772" i="22" s="1"/>
  <c r="I3773" i="22"/>
  <c r="I3774" i="22"/>
  <c r="I3775" i="22"/>
  <c r="I3776" i="22"/>
  <c r="I3777" i="22"/>
  <c r="I3778" i="22"/>
  <c r="I3779" i="22"/>
  <c r="I3780" i="22"/>
  <c r="K3780" i="22" s="1"/>
  <c r="I3781" i="22"/>
  <c r="K3781" i="22" s="1"/>
  <c r="I3782" i="22"/>
  <c r="I3783" i="22"/>
  <c r="I3784" i="22"/>
  <c r="I3785" i="22"/>
  <c r="I3786" i="22"/>
  <c r="I3787" i="22"/>
  <c r="I3788" i="22"/>
  <c r="I3789" i="22"/>
  <c r="I3790" i="22"/>
  <c r="I3791" i="22"/>
  <c r="I3792" i="22"/>
  <c r="I3793" i="22"/>
  <c r="I3794" i="22"/>
  <c r="K3794" i="22" s="1"/>
  <c r="I3795" i="22"/>
  <c r="K3795" i="22" s="1"/>
  <c r="I3796" i="22"/>
  <c r="K3796" i="22" s="1"/>
  <c r="I3797" i="22"/>
  <c r="I3798" i="22"/>
  <c r="I3799" i="22"/>
  <c r="I3800" i="22"/>
  <c r="I3801" i="22"/>
  <c r="I3802" i="22"/>
  <c r="I3803" i="22"/>
  <c r="K3803" i="22" s="1"/>
  <c r="I3804" i="22"/>
  <c r="I3805" i="22"/>
  <c r="I3806" i="22"/>
  <c r="K3806" i="22" s="1"/>
  <c r="I3807" i="22"/>
  <c r="I3808" i="22"/>
  <c r="I3809" i="22"/>
  <c r="I3810" i="22"/>
  <c r="I3811" i="22"/>
  <c r="I3812" i="22"/>
  <c r="K3812" i="22" s="1"/>
  <c r="I3813" i="22"/>
  <c r="I3814" i="22"/>
  <c r="K3814" i="22" s="1"/>
  <c r="I3815" i="22"/>
  <c r="I3816" i="22"/>
  <c r="I3817" i="22"/>
  <c r="I3818" i="22"/>
  <c r="K3818" i="22" s="1"/>
  <c r="I3819" i="22"/>
  <c r="K3819" i="22" s="1"/>
  <c r="I3820" i="22"/>
  <c r="K3820" i="22" s="1"/>
  <c r="I3821" i="22"/>
  <c r="K3821" i="22" s="1"/>
  <c r="I3822" i="22"/>
  <c r="I3823" i="22"/>
  <c r="I3824" i="22"/>
  <c r="I3825" i="22"/>
  <c r="I3826" i="22"/>
  <c r="I3827" i="22"/>
  <c r="I3828" i="22"/>
  <c r="K3828" i="22" s="1"/>
  <c r="I3829" i="22"/>
  <c r="I3830" i="22"/>
  <c r="I3831" i="22"/>
  <c r="I3832" i="22"/>
  <c r="I3833" i="22"/>
  <c r="I3834" i="22"/>
  <c r="I3835" i="22"/>
  <c r="K3835" i="22" s="1"/>
  <c r="I3836" i="22"/>
  <c r="K3836" i="22" s="1"/>
  <c r="I3837" i="22"/>
  <c r="K3837" i="22" s="1"/>
  <c r="I3838" i="22"/>
  <c r="K3838" i="22" s="1"/>
  <c r="I3839" i="22"/>
  <c r="I3840" i="22"/>
  <c r="I3841" i="22"/>
  <c r="I3842" i="22"/>
  <c r="I3843" i="22"/>
  <c r="K3843" i="22" s="1"/>
  <c r="I3844" i="22"/>
  <c r="K3844" i="22" s="1"/>
  <c r="I3845" i="22"/>
  <c r="I3846" i="22"/>
  <c r="I3847" i="22"/>
  <c r="I3848" i="22"/>
  <c r="I3849" i="22"/>
  <c r="I3850" i="22"/>
  <c r="I3851" i="22"/>
  <c r="K3851" i="22" s="1"/>
  <c r="I3852" i="22"/>
  <c r="K3852" i="22" s="1"/>
  <c r="I3853" i="22"/>
  <c r="I3854" i="22"/>
  <c r="I3855" i="22"/>
  <c r="I3856" i="22"/>
  <c r="I3857" i="22"/>
  <c r="I3858" i="22"/>
  <c r="I3859" i="22"/>
  <c r="K3859" i="22" s="1"/>
  <c r="I3860" i="22"/>
  <c r="K3860" i="22" s="1"/>
  <c r="I3861" i="22"/>
  <c r="K3861" i="22" s="1"/>
  <c r="I3862" i="22"/>
  <c r="I3863" i="22"/>
  <c r="I3864" i="22"/>
  <c r="I3865" i="22"/>
  <c r="I3866" i="22"/>
  <c r="K3866" i="22" s="1"/>
  <c r="I3867" i="22"/>
  <c r="K3867" i="22" s="1"/>
  <c r="I3868" i="22"/>
  <c r="K3868" i="22" s="1"/>
  <c r="I3869" i="22"/>
  <c r="I3870" i="22"/>
  <c r="I3871" i="22"/>
  <c r="I3872" i="22"/>
  <c r="I3873" i="22"/>
  <c r="I3874" i="22"/>
  <c r="I3875" i="22"/>
  <c r="K3875" i="22" s="1"/>
  <c r="I3876" i="22"/>
  <c r="K3876" i="22" s="1"/>
  <c r="I3877" i="22"/>
  <c r="I3878" i="22"/>
  <c r="I3879" i="22"/>
  <c r="I3880" i="22"/>
  <c r="I3881" i="22"/>
  <c r="I3882" i="22"/>
  <c r="K3882" i="22" s="1"/>
  <c r="I3883" i="22"/>
  <c r="K3883" i="22" s="1"/>
  <c r="I3884" i="22"/>
  <c r="I3885" i="22"/>
  <c r="I3886" i="22"/>
  <c r="I3887" i="22"/>
  <c r="I3888" i="22"/>
  <c r="I3889" i="22"/>
  <c r="I3890" i="22"/>
  <c r="K3890" i="22" s="1"/>
  <c r="I3891" i="22"/>
  <c r="K3891" i="22" s="1"/>
  <c r="I3892" i="22"/>
  <c r="K3892" i="22" s="1"/>
  <c r="I3893" i="22"/>
  <c r="I3894" i="22"/>
  <c r="K3894" i="22" s="1"/>
  <c r="I3895" i="22"/>
  <c r="I3896" i="22"/>
  <c r="I3897" i="22"/>
  <c r="I3898" i="22"/>
  <c r="I3899" i="22"/>
  <c r="K3899" i="22" s="1"/>
  <c r="I3900" i="22"/>
  <c r="I3901" i="22"/>
  <c r="I3902" i="22"/>
  <c r="I3903" i="22"/>
  <c r="I3904" i="22"/>
  <c r="I3905" i="22"/>
  <c r="I3906" i="22"/>
  <c r="I3907" i="22"/>
  <c r="I3908" i="22"/>
  <c r="K3908" i="22" s="1"/>
  <c r="I3909" i="22"/>
  <c r="I3910" i="22"/>
  <c r="K3910" i="22" s="1"/>
  <c r="I3911" i="22"/>
  <c r="I3912" i="22"/>
  <c r="I3913" i="22"/>
  <c r="I3914" i="22"/>
  <c r="I3915" i="22"/>
  <c r="I3916" i="22"/>
  <c r="K3916" i="22" s="1"/>
  <c r="I3917" i="22"/>
  <c r="I3918" i="22"/>
  <c r="K3918" i="22" s="1"/>
  <c r="I3919" i="22"/>
  <c r="I3920" i="22"/>
  <c r="I3921" i="22"/>
  <c r="I3922" i="22"/>
  <c r="I3923" i="22"/>
  <c r="K3923" i="22" s="1"/>
  <c r="I3924" i="22"/>
  <c r="K3924" i="22" s="1"/>
  <c r="I3925" i="22"/>
  <c r="I3926" i="22"/>
  <c r="K3926" i="22" s="1"/>
  <c r="I3927" i="22"/>
  <c r="I3928" i="22"/>
  <c r="I3929" i="22"/>
  <c r="I3930" i="22"/>
  <c r="I3931" i="22"/>
  <c r="I3932" i="22"/>
  <c r="K3932" i="22" s="1"/>
  <c r="I3933" i="22"/>
  <c r="I3934" i="22"/>
  <c r="I3935" i="22"/>
  <c r="I3936" i="22"/>
  <c r="I3937" i="22"/>
  <c r="I3938" i="22"/>
  <c r="I3939" i="22"/>
  <c r="I3940" i="22"/>
  <c r="K3940" i="22" s="1"/>
  <c r="I3941" i="22"/>
  <c r="K3941" i="22" s="1"/>
  <c r="I3942" i="22"/>
  <c r="I3943" i="22"/>
  <c r="I3944" i="22"/>
  <c r="I3945" i="22"/>
  <c r="I3946" i="22"/>
  <c r="I3947" i="22"/>
  <c r="K3947" i="22" s="1"/>
  <c r="I3948" i="22"/>
  <c r="K3948" i="22" s="1"/>
  <c r="I3949" i="22"/>
  <c r="I3950" i="22"/>
  <c r="I3951" i="22"/>
  <c r="I3952" i="22"/>
  <c r="I3953" i="22"/>
  <c r="I3954" i="22"/>
  <c r="I3955" i="22"/>
  <c r="K3955" i="22" s="1"/>
  <c r="I3956" i="22"/>
  <c r="I3957" i="22"/>
  <c r="K3957" i="22" s="1"/>
  <c r="I3958" i="22"/>
  <c r="I3959" i="22"/>
  <c r="I3960" i="22"/>
  <c r="I3961" i="22"/>
  <c r="I3962" i="22"/>
  <c r="K3962" i="22" s="1"/>
  <c r="I3963" i="22"/>
  <c r="K3963" i="22" s="1"/>
  <c r="I3964" i="22"/>
  <c r="I3965" i="22"/>
  <c r="I3966" i="22"/>
  <c r="K3966" i="22" s="1"/>
  <c r="I3967" i="22"/>
  <c r="I3968" i="22"/>
  <c r="I3969" i="22"/>
  <c r="I3970" i="22"/>
  <c r="K3970" i="22" s="1"/>
  <c r="I3971" i="22"/>
  <c r="I3972" i="22"/>
  <c r="K3972" i="22" s="1"/>
  <c r="I3973" i="22"/>
  <c r="K3973" i="22" s="1"/>
  <c r="I3974" i="22"/>
  <c r="I3975" i="22"/>
  <c r="I3976" i="22"/>
  <c r="I3977" i="22"/>
  <c r="I3978" i="22"/>
  <c r="K3978" i="22" s="1"/>
  <c r="I3979" i="22"/>
  <c r="K3979" i="22" s="1"/>
  <c r="I3980" i="22"/>
  <c r="K3980" i="22" s="1"/>
  <c r="I3981" i="22"/>
  <c r="K3981" i="22" s="1"/>
  <c r="I3982" i="22"/>
  <c r="I3983" i="22"/>
  <c r="I3984" i="22"/>
  <c r="I3985" i="22"/>
  <c r="I3986" i="22"/>
  <c r="I3987" i="22"/>
  <c r="K3987" i="22" s="1"/>
  <c r="I3988" i="22"/>
  <c r="K3988" i="22" s="1"/>
  <c r="I3989" i="22"/>
  <c r="K3989" i="22" s="1"/>
  <c r="I3990" i="22"/>
  <c r="I3991" i="22"/>
  <c r="I3992" i="22"/>
  <c r="I3993" i="22"/>
  <c r="I3994" i="22"/>
  <c r="K3994" i="22" s="1"/>
  <c r="I3995" i="22"/>
  <c r="K3995" i="22" s="1"/>
  <c r="I3996" i="22"/>
  <c r="K3996" i="22" s="1"/>
  <c r="I3997" i="22"/>
  <c r="I3998" i="22"/>
  <c r="K3998" i="22" s="1"/>
  <c r="I3999" i="22"/>
  <c r="I4000" i="22"/>
  <c r="I4001" i="22"/>
  <c r="I4002" i="22"/>
  <c r="I4003" i="22"/>
  <c r="K4003" i="22" s="1"/>
  <c r="I4004" i="22"/>
  <c r="K4004" i="22" s="1"/>
  <c r="I4005" i="22"/>
  <c r="I4006" i="22"/>
  <c r="K4006" i="22" s="1"/>
  <c r="I4007" i="22"/>
  <c r="I4008" i="22"/>
  <c r="I4009" i="22"/>
  <c r="I4010" i="22"/>
  <c r="K4010" i="22" s="1"/>
  <c r="I4011" i="22"/>
  <c r="K4011" i="22" s="1"/>
  <c r="I4012" i="22"/>
  <c r="K4012" i="22" s="1"/>
  <c r="I4013" i="22"/>
  <c r="K4013" i="22" s="1"/>
  <c r="I4014" i="22"/>
  <c r="I4015" i="22"/>
  <c r="I4016" i="22"/>
  <c r="I4017" i="22"/>
  <c r="I4018" i="22"/>
  <c r="I4019" i="22"/>
  <c r="K4019" i="22" s="1"/>
  <c r="I4020" i="22"/>
  <c r="K4020" i="22" s="1"/>
  <c r="I4021" i="22"/>
  <c r="I4022" i="22"/>
  <c r="K4022" i="22" s="1"/>
  <c r="I4023" i="22"/>
  <c r="I4024" i="22"/>
  <c r="I4025" i="22"/>
  <c r="I4026" i="22"/>
  <c r="I4027" i="22"/>
  <c r="K4027" i="22" s="1"/>
  <c r="I4028" i="22"/>
  <c r="K4028" i="22" s="1"/>
  <c r="I4029" i="22"/>
  <c r="I4030" i="22"/>
  <c r="I4031" i="22"/>
  <c r="I4032" i="22"/>
  <c r="I4033" i="22"/>
  <c r="I4034" i="22"/>
  <c r="I4035" i="22"/>
  <c r="K4035" i="22" s="1"/>
  <c r="I4036" i="22"/>
  <c r="K4036" i="22" s="1"/>
  <c r="I4037" i="22"/>
  <c r="I4038" i="22"/>
  <c r="I4039" i="22"/>
  <c r="I4040" i="22"/>
  <c r="I4041" i="22"/>
  <c r="I4042" i="22"/>
  <c r="I4043" i="22"/>
  <c r="K4043" i="22" s="1"/>
  <c r="I4044" i="22"/>
  <c r="K4044" i="22" s="1"/>
  <c r="I4045" i="22"/>
  <c r="I4046" i="22"/>
  <c r="I4047" i="22"/>
  <c r="I4048" i="22"/>
  <c r="I4049" i="22"/>
  <c r="I4050" i="22"/>
  <c r="I4051" i="22"/>
  <c r="K4051" i="22" s="1"/>
  <c r="I4052" i="22"/>
  <c r="K4052" i="22" s="1"/>
  <c r="I4053" i="22"/>
  <c r="I4054" i="22"/>
  <c r="K4054" i="22" s="1"/>
  <c r="I4055" i="22"/>
  <c r="I4056" i="22"/>
  <c r="I4057" i="22"/>
  <c r="I4058" i="22"/>
  <c r="I4059" i="22"/>
  <c r="K4059" i="22" s="1"/>
  <c r="I4060" i="22"/>
  <c r="I4061" i="22"/>
  <c r="I4062" i="22"/>
  <c r="I4063" i="22"/>
  <c r="I4064" i="22"/>
  <c r="I4065" i="22"/>
  <c r="I4066" i="22"/>
  <c r="I4067" i="22"/>
  <c r="K4067" i="22" s="1"/>
  <c r="I4068" i="22"/>
  <c r="K4068" i="22" s="1"/>
  <c r="I4069" i="22"/>
  <c r="I4070" i="22"/>
  <c r="I4071" i="22"/>
  <c r="I4072" i="22"/>
  <c r="I4073" i="22"/>
  <c r="I4074" i="22"/>
  <c r="I4075" i="22"/>
  <c r="K4075" i="22" s="1"/>
  <c r="I4076" i="22"/>
  <c r="I4077" i="22"/>
  <c r="I4078" i="22"/>
  <c r="K4078" i="22" s="1"/>
  <c r="I4079" i="22"/>
  <c r="I4080" i="22"/>
  <c r="I4081" i="22"/>
  <c r="I4082" i="22"/>
  <c r="I4083" i="22"/>
  <c r="K4083" i="22" s="1"/>
  <c r="I4084" i="22"/>
  <c r="I4085" i="22"/>
  <c r="I4086" i="22"/>
  <c r="I4087" i="22"/>
  <c r="I4088" i="22"/>
  <c r="I4089" i="22"/>
  <c r="I4090" i="22"/>
  <c r="K4090" i="22" s="1"/>
  <c r="I4091" i="22"/>
  <c r="K4091" i="22" s="1"/>
  <c r="I4092" i="22"/>
  <c r="K4092" i="22" s="1"/>
  <c r="I4093" i="22"/>
  <c r="K4093" i="22" s="1"/>
  <c r="I4094" i="22"/>
  <c r="I4095" i="22"/>
  <c r="I4096" i="22"/>
  <c r="I4097" i="22"/>
  <c r="I4098" i="22"/>
  <c r="I4099" i="22"/>
  <c r="K4099" i="22" s="1"/>
  <c r="I4100" i="22"/>
  <c r="I4101" i="22"/>
  <c r="I4102" i="22"/>
  <c r="I4103" i="22"/>
  <c r="I4104" i="22"/>
  <c r="I4105" i="22"/>
  <c r="I4106" i="22"/>
  <c r="K4106" i="22" s="1"/>
  <c r="I4107" i="22"/>
  <c r="K4107" i="22" s="1"/>
  <c r="I4108" i="22"/>
  <c r="K4108" i="22" s="1"/>
  <c r="I4109" i="22"/>
  <c r="I4110" i="22"/>
  <c r="I4111" i="22"/>
  <c r="I4112" i="22"/>
  <c r="I4113" i="22"/>
  <c r="I4114" i="22"/>
  <c r="I4115" i="22"/>
  <c r="K4115" i="22" s="1"/>
  <c r="I4116" i="22"/>
  <c r="K4116" i="22" s="1"/>
  <c r="I4117" i="22"/>
  <c r="I4118" i="22"/>
  <c r="I4119" i="22"/>
  <c r="I4120" i="22"/>
  <c r="I4121" i="22"/>
  <c r="I4122" i="22"/>
  <c r="I4123" i="22"/>
  <c r="K4123" i="22" s="1"/>
  <c r="I4124" i="22"/>
  <c r="I4125" i="22"/>
  <c r="K4125" i="22" s="1"/>
  <c r="I4126" i="22"/>
  <c r="I4127" i="22"/>
  <c r="I4128" i="22"/>
  <c r="I4129" i="22"/>
  <c r="I4130" i="22"/>
  <c r="I4131" i="22"/>
  <c r="K4131" i="22" s="1"/>
  <c r="I4132" i="22"/>
  <c r="I4133" i="22"/>
  <c r="K4133" i="22" s="1"/>
  <c r="I4134" i="22"/>
  <c r="K4134" i="22" s="1"/>
  <c r="I4135" i="22"/>
  <c r="I4136" i="22"/>
  <c r="I4137" i="22"/>
  <c r="I4138" i="22"/>
  <c r="I4139" i="22"/>
  <c r="K4139" i="22" s="1"/>
  <c r="I4140" i="22"/>
  <c r="I4141" i="22"/>
  <c r="I4142" i="22"/>
  <c r="K4142" i="22" s="1"/>
  <c r="I4143" i="22"/>
  <c r="I4144" i="22"/>
  <c r="I4145" i="22"/>
  <c r="I4146" i="22"/>
  <c r="I4147" i="22"/>
  <c r="K4147" i="22" s="1"/>
  <c r="I4148" i="22"/>
  <c r="I4149" i="22"/>
  <c r="I4150" i="22"/>
  <c r="I4151" i="22"/>
  <c r="I4152" i="22"/>
  <c r="I4153" i="22"/>
  <c r="I4154" i="22"/>
  <c r="I4155" i="22"/>
  <c r="K4155" i="22" s="1"/>
  <c r="I4156" i="22"/>
  <c r="K4156" i="22" s="1"/>
  <c r="I4157" i="22"/>
  <c r="I4158" i="22"/>
  <c r="I4159" i="22"/>
  <c r="I4160" i="22"/>
  <c r="I4161" i="22"/>
  <c r="I4162" i="22"/>
  <c r="I4163" i="22"/>
  <c r="K4163" i="22" s="1"/>
  <c r="I4164" i="22"/>
  <c r="K4164" i="22" s="1"/>
  <c r="I4165" i="22"/>
  <c r="I4166" i="22"/>
  <c r="K4166" i="22" s="1"/>
  <c r="I4167" i="22"/>
  <c r="I4168" i="22"/>
  <c r="I4169" i="22"/>
  <c r="I4170" i="22"/>
  <c r="K4170" i="22" s="1"/>
  <c r="I4171" i="22"/>
  <c r="K4171" i="22" s="1"/>
  <c r="I4172" i="22"/>
  <c r="K4172" i="22" s="1"/>
  <c r="I4173" i="22"/>
  <c r="I4174" i="22"/>
  <c r="I4175" i="22"/>
  <c r="I4176" i="22"/>
  <c r="I4177" i="22"/>
  <c r="I4178" i="22"/>
  <c r="I4179" i="22"/>
  <c r="K4179" i="22" s="1"/>
  <c r="I4180" i="22"/>
  <c r="K4180" i="22" s="1"/>
  <c r="I4181" i="22"/>
  <c r="I4182" i="22"/>
  <c r="I4183" i="22"/>
  <c r="I4184" i="22"/>
  <c r="I4185" i="22"/>
  <c r="I4186" i="22"/>
  <c r="I4187" i="22"/>
  <c r="K4187" i="22" s="1"/>
  <c r="I4188" i="22"/>
  <c r="K4188" i="22" s="1"/>
  <c r="I4189" i="22"/>
  <c r="K4189" i="22" s="1"/>
  <c r="I4190" i="22"/>
  <c r="K4190" i="22" s="1"/>
  <c r="I4191" i="22"/>
  <c r="I4192" i="22"/>
  <c r="I4193" i="22"/>
  <c r="I4194" i="22"/>
  <c r="I4195" i="22"/>
  <c r="K4195" i="22" s="1"/>
  <c r="I4196" i="22"/>
  <c r="I4197" i="22"/>
  <c r="K4197" i="22" s="1"/>
  <c r="I4198" i="22"/>
  <c r="I4199" i="22"/>
  <c r="I4200" i="22"/>
  <c r="I4201" i="22"/>
  <c r="I4202" i="22"/>
  <c r="I4203" i="22"/>
  <c r="K4203" i="22" s="1"/>
  <c r="I4204" i="22"/>
  <c r="I4205" i="22"/>
  <c r="I4206" i="22"/>
  <c r="K4206" i="22" s="1"/>
  <c r="I4207" i="22"/>
  <c r="I4208" i="22"/>
  <c r="I4209" i="22"/>
  <c r="I4210" i="22"/>
  <c r="I4211" i="22"/>
  <c r="K4211" i="22" s="1"/>
  <c r="I4212" i="22"/>
  <c r="K4212" i="22" s="1"/>
  <c r="I4213" i="22"/>
  <c r="I4214" i="22"/>
  <c r="I4215" i="22"/>
  <c r="I4216" i="22"/>
  <c r="I4217" i="22"/>
  <c r="I4218" i="22"/>
  <c r="K4218" i="22" s="1"/>
  <c r="I4219" i="22"/>
  <c r="K4219" i="22" s="1"/>
  <c r="I4220" i="22"/>
  <c r="K4220" i="22" s="1"/>
  <c r="I4221" i="22"/>
  <c r="I4222" i="22"/>
  <c r="I4223" i="22"/>
  <c r="I4224" i="22"/>
  <c r="I4225" i="22"/>
  <c r="I4226" i="22"/>
  <c r="I4227" i="22"/>
  <c r="K4227" i="22" s="1"/>
  <c r="I4228" i="22"/>
  <c r="K4228" i="22" s="1"/>
  <c r="I4229" i="22"/>
  <c r="I4230" i="22"/>
  <c r="K4230" i="22" s="1"/>
  <c r="I4231" i="22"/>
  <c r="I4232" i="22"/>
  <c r="I4233" i="22"/>
  <c r="I4234" i="22"/>
  <c r="K4234" i="22" s="1"/>
  <c r="I4235" i="22"/>
  <c r="K4235" i="22" s="1"/>
  <c r="I4236" i="22"/>
  <c r="K4236" i="22" s="1"/>
  <c r="I4237" i="22"/>
  <c r="I4238" i="22"/>
  <c r="I4239" i="22"/>
  <c r="I4240" i="22"/>
  <c r="I4241" i="22"/>
  <c r="I4242" i="22"/>
  <c r="I4243" i="22"/>
  <c r="K4243" i="22" s="1"/>
  <c r="I4244" i="22"/>
  <c r="I4245" i="22"/>
  <c r="I4246" i="22"/>
  <c r="K4246" i="22" s="1"/>
  <c r="I4247" i="22"/>
  <c r="I4248" i="22"/>
  <c r="I4249" i="22"/>
  <c r="I4250" i="22"/>
  <c r="I4251" i="22"/>
  <c r="I4252" i="22"/>
  <c r="K4252" i="22" s="1"/>
  <c r="I4253" i="22"/>
  <c r="I4254" i="22"/>
  <c r="I4255" i="22"/>
  <c r="I4256" i="22"/>
  <c r="I4257" i="22"/>
  <c r="I4258" i="22"/>
  <c r="K4258" i="22" s="1"/>
  <c r="I4259" i="22"/>
  <c r="K4259" i="22" s="1"/>
  <c r="I4260" i="22"/>
  <c r="K4260" i="22" s="1"/>
  <c r="I4261" i="22"/>
  <c r="I4262" i="22"/>
  <c r="I4263" i="22"/>
  <c r="I4264" i="22"/>
  <c r="I4265" i="22"/>
  <c r="I4266" i="22"/>
  <c r="K4266" i="22" s="1"/>
  <c r="I4267" i="22"/>
  <c r="K4267" i="22" s="1"/>
  <c r="I4268" i="22"/>
  <c r="I4269" i="22"/>
  <c r="K4269" i="22" s="1"/>
  <c r="I4270" i="22"/>
  <c r="I4271" i="22"/>
  <c r="I4272" i="22"/>
  <c r="I4273" i="22"/>
  <c r="I4274" i="22"/>
  <c r="K4274" i="22" s="1"/>
  <c r="I4275" i="22"/>
  <c r="K4275" i="22" s="1"/>
  <c r="I4276" i="22"/>
  <c r="I4277" i="22"/>
  <c r="I4278" i="22"/>
  <c r="K4278" i="22" s="1"/>
  <c r="I4279" i="22"/>
  <c r="I4280" i="22"/>
  <c r="I4281" i="22"/>
  <c r="I4282" i="22"/>
  <c r="K4282" i="22" s="1"/>
  <c r="I4283" i="22"/>
  <c r="I4284" i="22"/>
  <c r="K4284" i="22" s="1"/>
  <c r="I4285" i="22"/>
  <c r="I4286" i="22"/>
  <c r="K4286" i="22" s="1"/>
  <c r="I4287" i="22"/>
  <c r="I4288" i="22"/>
  <c r="I4289" i="22"/>
  <c r="I4290" i="22"/>
  <c r="K4290" i="22" s="1"/>
  <c r="I4291" i="22"/>
  <c r="K4291" i="22" s="1"/>
  <c r="I4292" i="22"/>
  <c r="I4293" i="22"/>
  <c r="K4293" i="22" s="1"/>
  <c r="I4294" i="22"/>
  <c r="K4294" i="22" s="1"/>
  <c r="I4295" i="22"/>
  <c r="I4296" i="22"/>
  <c r="I4297" i="22"/>
  <c r="I4298" i="22"/>
  <c r="K4298" i="22" s="1"/>
  <c r="I4299" i="22"/>
  <c r="K4299" i="22" s="1"/>
  <c r="I4300" i="22"/>
  <c r="I4301" i="22"/>
  <c r="K4301" i="22" s="1"/>
  <c r="I4302" i="22"/>
  <c r="I4303" i="22"/>
  <c r="I4304" i="22"/>
  <c r="I4305" i="22"/>
  <c r="I4306" i="22"/>
  <c r="K4306" i="22" s="1"/>
  <c r="I4307" i="22"/>
  <c r="K4307" i="22" s="1"/>
  <c r="I4308" i="22"/>
  <c r="K4308" i="22" s="1"/>
  <c r="I4309" i="22"/>
  <c r="K4309" i="22" s="1"/>
  <c r="I4310" i="22"/>
  <c r="I4311" i="22"/>
  <c r="I4312" i="22"/>
  <c r="I4313" i="22"/>
  <c r="I4314" i="22"/>
  <c r="K4314" i="22" s="1"/>
  <c r="I4315" i="22"/>
  <c r="K4315" i="22" s="1"/>
  <c r="I4316" i="22"/>
  <c r="K4316" i="22" s="1"/>
  <c r="I4317" i="22"/>
  <c r="K4317" i="22" s="1"/>
  <c r="I4318" i="22"/>
  <c r="K4318" i="22" s="1"/>
  <c r="I4319" i="22"/>
  <c r="I4320" i="22"/>
  <c r="I4321" i="22"/>
  <c r="I4322" i="22"/>
  <c r="K4322" i="22" s="1"/>
  <c r="I4323" i="22"/>
  <c r="K4323" i="22" s="1"/>
  <c r="I4324" i="22"/>
  <c r="K4324" i="22" s="1"/>
  <c r="I4325" i="22"/>
  <c r="I4326" i="22"/>
  <c r="K4326" i="22" s="1"/>
  <c r="I4327" i="22"/>
  <c r="I4328" i="22"/>
  <c r="I4329" i="22"/>
  <c r="I4330" i="22"/>
  <c r="K4330" i="22" s="1"/>
  <c r="I4331" i="22"/>
  <c r="K4331" i="22" s="1"/>
  <c r="I4332" i="22"/>
  <c r="K4332" i="22" s="1"/>
  <c r="I4333" i="22"/>
  <c r="K4333" i="22" s="1"/>
  <c r="I4334" i="22"/>
  <c r="I4335" i="22"/>
  <c r="I4336" i="22"/>
  <c r="I4337" i="22"/>
  <c r="I4338" i="22"/>
  <c r="K4338" i="22" s="1"/>
  <c r="I4339" i="22"/>
  <c r="K4339" i="22" s="1"/>
  <c r="I4340" i="22"/>
  <c r="K4340" i="22" s="1"/>
  <c r="I4341" i="22"/>
  <c r="K4341" i="22" s="1"/>
  <c r="I4342" i="22"/>
  <c r="I4343" i="22"/>
  <c r="I4344" i="22"/>
  <c r="I4345" i="22"/>
  <c r="I4346" i="22"/>
  <c r="K4346" i="22" s="1"/>
  <c r="I4347" i="22"/>
  <c r="K4347" i="22" s="1"/>
  <c r="I4348" i="22"/>
  <c r="K4348" i="22" s="1"/>
  <c r="I4349" i="22"/>
  <c r="I4350" i="22"/>
  <c r="K4350" i="22" s="1"/>
  <c r="I4351" i="22"/>
  <c r="I4352" i="22"/>
  <c r="I4353" i="22"/>
  <c r="I4354" i="22"/>
  <c r="K4354" i="22" s="1"/>
  <c r="I4355" i="22"/>
  <c r="K4355" i="22" s="1"/>
  <c r="I4356" i="22"/>
  <c r="K4356" i="22" s="1"/>
  <c r="I4357" i="22"/>
  <c r="K4357" i="22" s="1"/>
  <c r="I4358" i="22"/>
  <c r="I4359" i="22"/>
  <c r="I4360" i="22"/>
  <c r="I4361" i="22"/>
  <c r="I4362" i="22"/>
  <c r="K4362" i="22" s="1"/>
  <c r="I4363" i="22"/>
  <c r="K4363" i="22" s="1"/>
  <c r="I4364" i="22"/>
  <c r="K4364" i="22" s="1"/>
  <c r="I4365" i="22"/>
  <c r="K4365" i="22" s="1"/>
  <c r="I4366" i="22"/>
  <c r="K4366" i="22" s="1"/>
  <c r="I4367" i="22"/>
  <c r="I4368" i="22"/>
  <c r="I4369" i="22"/>
  <c r="I4370" i="22"/>
  <c r="K4370" i="22" s="1"/>
  <c r="I4371" i="22"/>
  <c r="K4371" i="22" s="1"/>
  <c r="I4372" i="22"/>
  <c r="K4372" i="22" s="1"/>
  <c r="I4373" i="22"/>
  <c r="K4373" i="22" s="1"/>
  <c r="I4374" i="22"/>
  <c r="K4374" i="22" s="1"/>
  <c r="I4375" i="22"/>
  <c r="I4376" i="22"/>
  <c r="I4377" i="22"/>
  <c r="I4378" i="22"/>
  <c r="K4378" i="22" s="1"/>
  <c r="I4379" i="22"/>
  <c r="K4379" i="22" s="1"/>
  <c r="I4380" i="22"/>
  <c r="K4380" i="22" s="1"/>
  <c r="I4381" i="22"/>
  <c r="I4382" i="22"/>
  <c r="I4383" i="22"/>
  <c r="I4384" i="22"/>
  <c r="I4385" i="22"/>
  <c r="I4386" i="22"/>
  <c r="K4386" i="22" s="1"/>
  <c r="I4387" i="22"/>
  <c r="K4387" i="22" s="1"/>
  <c r="I4388" i="22"/>
  <c r="K4388" i="22" s="1"/>
  <c r="I4389" i="22"/>
  <c r="I4390" i="22"/>
  <c r="K4390" i="22" s="1"/>
  <c r="I4391" i="22"/>
  <c r="I4392" i="22"/>
  <c r="I4393" i="22"/>
  <c r="I4394" i="22"/>
  <c r="K4394" i="22" s="1"/>
  <c r="I4395" i="22"/>
  <c r="K4395" i="22" s="1"/>
  <c r="I4396" i="22"/>
  <c r="K4396" i="22" s="1"/>
  <c r="I4397" i="22"/>
  <c r="I4398" i="22"/>
  <c r="I4399" i="22"/>
  <c r="I4400" i="22"/>
  <c r="I4401" i="22"/>
  <c r="I4402" i="22"/>
  <c r="K4402" i="22" s="1"/>
  <c r="I4403" i="22"/>
  <c r="K4403" i="22" s="1"/>
  <c r="I4404" i="22"/>
  <c r="K4404" i="22" s="1"/>
  <c r="I4405" i="22"/>
  <c r="I4406" i="22"/>
  <c r="I4407" i="22"/>
  <c r="I4408" i="22"/>
  <c r="I4409" i="22"/>
  <c r="I4410" i="22"/>
  <c r="K4410" i="22" s="1"/>
  <c r="I4411" i="22"/>
  <c r="K4411" i="22" s="1"/>
  <c r="I4412" i="22"/>
  <c r="K4412" i="22" s="1"/>
  <c r="I4413" i="22"/>
  <c r="I4414" i="22"/>
  <c r="I4415" i="22"/>
  <c r="I4416" i="22"/>
  <c r="I4417" i="22"/>
  <c r="I4418" i="22"/>
  <c r="K4418" i="22" s="1"/>
  <c r="I4419" i="22"/>
  <c r="K4419" i="22" s="1"/>
  <c r="I4420" i="22"/>
  <c r="K4420" i="22" s="1"/>
  <c r="I4421" i="22"/>
  <c r="I4422" i="22"/>
  <c r="I4423" i="22"/>
  <c r="I4424" i="22"/>
  <c r="I4425" i="22"/>
  <c r="I4426" i="22"/>
  <c r="K4426" i="22" s="1"/>
  <c r="I4427" i="22"/>
  <c r="K4427" i="22" s="1"/>
  <c r="I4428" i="22"/>
  <c r="K4428" i="22" s="1"/>
  <c r="I4429" i="22"/>
  <c r="I4430" i="22"/>
  <c r="K4430" i="22" s="1"/>
  <c r="I4431" i="22"/>
  <c r="I4432" i="22"/>
  <c r="I4433" i="22"/>
  <c r="I4434" i="22"/>
  <c r="K4434" i="22" s="1"/>
  <c r="I4435" i="22"/>
  <c r="K4435" i="22" s="1"/>
  <c r="I4436" i="22"/>
  <c r="K4436" i="22" s="1"/>
  <c r="I4437" i="22"/>
  <c r="I4438" i="22"/>
  <c r="I4439" i="22"/>
  <c r="I4440" i="22"/>
  <c r="I4441" i="22"/>
  <c r="I4442" i="22"/>
  <c r="K4442" i="22" s="1"/>
  <c r="I4443" i="22"/>
  <c r="K4443" i="22" s="1"/>
  <c r="I4444" i="22"/>
  <c r="K4444" i="22" s="1"/>
  <c r="I4445" i="22"/>
  <c r="I4446" i="22"/>
  <c r="K4446" i="22" s="1"/>
  <c r="I4447" i="22"/>
  <c r="I4448" i="22"/>
  <c r="I4449" i="22"/>
  <c r="I4450" i="22"/>
  <c r="K4450" i="22" s="1"/>
  <c r="I4451" i="22"/>
  <c r="K4451" i="22" s="1"/>
  <c r="I4452" i="22"/>
  <c r="K4452" i="22" s="1"/>
  <c r="I4453" i="22"/>
  <c r="I4454" i="22"/>
  <c r="I4455" i="22"/>
  <c r="I4456" i="22"/>
  <c r="I4457" i="22"/>
  <c r="I4458" i="22"/>
  <c r="K4458" i="22" s="1"/>
  <c r="I4459" i="22"/>
  <c r="K4459" i="22" s="1"/>
  <c r="I4460" i="22"/>
  <c r="K4460" i="22" s="1"/>
  <c r="I4461" i="22"/>
  <c r="K4461" i="22" s="1"/>
  <c r="I4462" i="22"/>
  <c r="K4462" i="22" s="1"/>
  <c r="I4463" i="22"/>
  <c r="I4464" i="22"/>
  <c r="I4465" i="22"/>
  <c r="I4466" i="22"/>
  <c r="K4466" i="22" s="1"/>
  <c r="I4467" i="22"/>
  <c r="K4467" i="22" s="1"/>
  <c r="I4468" i="22"/>
  <c r="K4468" i="22" s="1"/>
  <c r="I4469" i="22"/>
  <c r="K4469" i="22" s="1"/>
  <c r="I4470" i="22"/>
  <c r="I4471" i="22"/>
  <c r="I4472" i="22"/>
  <c r="I4473" i="22"/>
  <c r="I4474" i="22"/>
  <c r="K4474" i="22" s="1"/>
  <c r="I4475" i="22"/>
  <c r="K4475" i="22" s="1"/>
  <c r="I4476" i="22"/>
  <c r="K4476" i="22" s="1"/>
  <c r="I4477" i="22"/>
  <c r="K4477" i="22" s="1"/>
  <c r="I4478" i="22"/>
  <c r="I4479" i="22"/>
  <c r="I4480" i="22"/>
  <c r="I4481" i="22"/>
  <c r="I4482" i="22"/>
  <c r="K4482" i="22" s="1"/>
  <c r="I4483" i="22"/>
  <c r="K4483" i="22" s="1"/>
  <c r="I4484" i="22"/>
  <c r="K4484" i="22" s="1"/>
  <c r="I4485" i="22"/>
  <c r="K4485" i="22" s="1"/>
  <c r="I4486" i="22"/>
  <c r="I4487" i="22"/>
  <c r="I4488" i="22"/>
  <c r="I4489" i="22"/>
  <c r="I4490" i="22"/>
  <c r="K4490" i="22" s="1"/>
  <c r="I4491" i="22"/>
  <c r="K4491" i="22" s="1"/>
  <c r="I4492" i="22"/>
  <c r="K4492" i="22" s="1"/>
  <c r="I4493" i="22"/>
  <c r="K4493" i="22" s="1"/>
  <c r="I4494" i="22"/>
  <c r="I4495" i="22"/>
  <c r="I4496" i="22"/>
  <c r="I4497" i="22"/>
  <c r="I4498" i="22"/>
  <c r="K4498" i="22" s="1"/>
  <c r="I4499" i="22"/>
  <c r="K4499" i="22" s="1"/>
  <c r="I4500" i="22"/>
  <c r="K4500" i="22" s="1"/>
  <c r="I4501" i="22"/>
  <c r="I4502" i="22"/>
  <c r="I4503" i="22"/>
  <c r="I4504" i="22"/>
  <c r="I4505" i="22"/>
  <c r="I4506" i="22"/>
  <c r="K4506" i="22" s="1"/>
  <c r="I4507" i="22"/>
  <c r="K4507" i="22" s="1"/>
  <c r="I4508" i="22"/>
  <c r="K4508" i="22" s="1"/>
  <c r="I4509" i="22"/>
  <c r="K4509" i="22" s="1"/>
  <c r="I4510" i="22"/>
  <c r="I4511" i="22"/>
  <c r="I4512" i="22"/>
  <c r="I4513" i="22"/>
  <c r="I4514" i="22"/>
  <c r="K4514" i="22" s="1"/>
  <c r="I4515" i="22"/>
  <c r="K4515" i="22" s="1"/>
  <c r="I4516" i="22"/>
  <c r="K4516" i="22" s="1"/>
  <c r="I4517" i="22"/>
  <c r="I4518" i="22"/>
  <c r="K4518" i="22" s="1"/>
  <c r="I4519" i="22"/>
  <c r="I4520" i="22"/>
  <c r="I4521" i="22"/>
  <c r="I4522" i="22"/>
  <c r="K4522" i="22" s="1"/>
  <c r="I4523" i="22"/>
  <c r="K4523" i="22" s="1"/>
  <c r="I4524" i="22"/>
  <c r="K4524" i="22" s="1"/>
  <c r="I4525" i="22"/>
  <c r="I4526" i="22"/>
  <c r="I4527" i="22"/>
  <c r="I4528" i="22"/>
  <c r="I4529" i="22"/>
  <c r="I4530" i="22"/>
  <c r="K4530" i="22" s="1"/>
  <c r="I4531" i="22"/>
  <c r="K4531" i="22" s="1"/>
  <c r="I4532" i="22"/>
  <c r="K4532" i="22" s="1"/>
  <c r="I4533" i="22"/>
  <c r="I4534" i="22"/>
  <c r="K4534" i="22" s="1"/>
  <c r="I4535" i="22"/>
  <c r="I4536" i="22"/>
  <c r="I4537" i="22"/>
  <c r="I4538" i="22"/>
  <c r="K4538" i="22" s="1"/>
  <c r="I4539" i="22"/>
  <c r="K4539" i="22" s="1"/>
  <c r="I4540" i="22"/>
  <c r="K4540" i="22" s="1"/>
  <c r="I4541" i="22"/>
  <c r="K4541" i="22" s="1"/>
  <c r="I4542" i="22"/>
  <c r="I4543" i="22"/>
  <c r="I4544" i="22"/>
  <c r="I4545" i="22"/>
  <c r="I4546" i="22"/>
  <c r="K4546" i="22" s="1"/>
  <c r="I4547" i="22"/>
  <c r="K4547" i="22" s="1"/>
  <c r="I4548" i="22"/>
  <c r="K4548" i="22" s="1"/>
  <c r="I4549" i="22"/>
  <c r="I4550" i="22"/>
  <c r="K4550" i="22" s="1"/>
  <c r="I4551" i="22"/>
  <c r="I4552" i="22"/>
  <c r="I4553" i="22"/>
  <c r="I4554" i="22"/>
  <c r="K4554" i="22" s="1"/>
  <c r="I4555" i="22"/>
  <c r="K4555" i="22" s="1"/>
  <c r="I4556" i="22"/>
  <c r="K4556" i="22" s="1"/>
  <c r="I4557" i="22"/>
  <c r="I4558" i="22"/>
  <c r="K4558" i="22" s="1"/>
  <c r="I4559" i="22"/>
  <c r="I4560" i="22"/>
  <c r="I4561" i="22"/>
  <c r="I4562" i="22"/>
  <c r="K4562" i="22" s="1"/>
  <c r="I4563" i="22"/>
  <c r="K4563" i="22" s="1"/>
  <c r="I4564" i="22"/>
  <c r="K4564" i="22" s="1"/>
  <c r="I4565" i="22"/>
  <c r="K4565" i="22" s="1"/>
  <c r="I4566" i="22"/>
  <c r="K4566" i="22" s="1"/>
  <c r="I4567" i="22"/>
  <c r="I4568" i="22"/>
  <c r="I4569" i="22"/>
  <c r="I4570" i="22"/>
  <c r="K4570" i="22" s="1"/>
  <c r="I4571" i="22"/>
  <c r="K4571" i="22" s="1"/>
  <c r="I4572" i="22"/>
  <c r="K4572" i="22" s="1"/>
  <c r="I4573" i="22"/>
  <c r="K4573" i="22" s="1"/>
  <c r="I4574" i="22"/>
  <c r="I4575" i="22"/>
  <c r="I4576" i="22"/>
  <c r="I4577" i="22"/>
  <c r="I4578" i="22"/>
  <c r="K4578" i="22" s="1"/>
  <c r="I4579" i="22"/>
  <c r="K4579" i="22" s="1"/>
  <c r="I4580" i="22"/>
  <c r="K4580" i="22" s="1"/>
  <c r="I4581" i="22"/>
  <c r="I4582" i="22"/>
  <c r="I4583" i="22"/>
  <c r="I4584" i="22"/>
  <c r="I4585" i="22"/>
  <c r="I4586" i="22"/>
  <c r="K4586" i="22" s="1"/>
  <c r="I4587" i="22"/>
  <c r="K4587" i="22" s="1"/>
  <c r="I4588" i="22"/>
  <c r="K4588" i="22" s="1"/>
  <c r="I4589" i="22"/>
  <c r="K4589" i="22" s="1"/>
  <c r="I4590" i="22"/>
  <c r="I4591" i="22"/>
  <c r="I4592" i="22"/>
  <c r="I4593" i="22"/>
  <c r="I4594" i="22"/>
  <c r="K4594" i="22" s="1"/>
  <c r="I4595" i="22"/>
  <c r="K4595" i="22" s="1"/>
  <c r="I4596" i="22"/>
  <c r="K4596" i="22" s="1"/>
  <c r="I4597" i="22"/>
  <c r="K4597" i="22" s="1"/>
  <c r="I4598" i="22"/>
  <c r="I4599" i="22"/>
  <c r="I4600" i="22"/>
  <c r="I4601" i="22"/>
  <c r="I4602" i="22"/>
  <c r="K4602" i="22" s="1"/>
  <c r="I4603" i="22"/>
  <c r="K4603" i="22" s="1"/>
  <c r="I4604" i="22"/>
  <c r="K4604" i="22" s="1"/>
  <c r="I4605" i="22"/>
  <c r="I4606" i="22"/>
  <c r="I4607" i="22"/>
  <c r="I4608" i="22"/>
  <c r="I4609" i="22"/>
  <c r="I4610" i="22"/>
  <c r="K4610" i="22" s="1"/>
  <c r="I4611" i="22"/>
  <c r="K4611" i="22" s="1"/>
  <c r="I4612" i="22"/>
  <c r="K4612" i="22" s="1"/>
  <c r="I4613" i="22"/>
  <c r="I4614" i="22"/>
  <c r="I4615" i="22"/>
  <c r="I4616" i="22"/>
  <c r="I4617" i="22"/>
  <c r="I4618" i="22"/>
  <c r="K4618" i="22" s="1"/>
  <c r="I4619" i="22"/>
  <c r="K4619" i="22" s="1"/>
  <c r="I4620" i="22"/>
  <c r="K4620" i="22" s="1"/>
  <c r="I4621" i="22"/>
  <c r="I4622" i="22"/>
  <c r="I4623" i="22"/>
  <c r="I4624" i="22"/>
  <c r="I4625" i="22"/>
  <c r="I4626" i="22"/>
  <c r="K4626" i="22" s="1"/>
  <c r="I4627" i="22"/>
  <c r="K4627" i="22" s="1"/>
  <c r="I4628" i="22"/>
  <c r="K4628" i="22" s="1"/>
  <c r="I4629" i="22"/>
  <c r="I4630" i="22"/>
  <c r="I4631" i="22"/>
  <c r="I4632" i="22"/>
  <c r="I4633" i="22"/>
  <c r="I4634" i="22"/>
  <c r="K4634" i="22" s="1"/>
  <c r="I4635" i="22"/>
  <c r="K4635" i="22" s="1"/>
  <c r="I4636" i="22"/>
  <c r="K4636" i="22" s="1"/>
  <c r="I4637" i="22"/>
  <c r="I4638" i="22"/>
  <c r="I4639" i="22"/>
  <c r="I4640" i="22"/>
  <c r="I4641" i="22"/>
  <c r="I4642" i="22"/>
  <c r="K4642" i="22" s="1"/>
  <c r="I4643" i="22"/>
  <c r="K4643" i="22" s="1"/>
  <c r="I4644" i="22"/>
  <c r="K4644" i="22" s="1"/>
  <c r="I4645" i="22"/>
  <c r="K4645" i="22" s="1"/>
  <c r="I4646" i="22"/>
  <c r="K4646" i="22" s="1"/>
  <c r="I4647" i="22"/>
  <c r="I4648" i="22"/>
  <c r="I4649" i="22"/>
  <c r="I4650" i="22"/>
  <c r="K4650" i="22" s="1"/>
  <c r="I4651" i="22"/>
  <c r="K4651" i="22" s="1"/>
  <c r="I4652" i="22"/>
  <c r="K4652" i="22" s="1"/>
  <c r="I4653" i="22"/>
  <c r="I4654" i="22"/>
  <c r="K4654" i="22" s="1"/>
  <c r="I4655" i="22"/>
  <c r="I4656" i="22"/>
  <c r="I4657" i="22"/>
  <c r="I4658" i="22"/>
  <c r="K4658" i="22" s="1"/>
  <c r="I4659" i="22"/>
  <c r="K4659" i="22" s="1"/>
  <c r="I4660" i="22"/>
  <c r="K4660" i="22" s="1"/>
  <c r="I4661" i="22"/>
  <c r="I4662" i="22"/>
  <c r="I4663" i="22"/>
  <c r="I4664" i="22"/>
  <c r="I4665" i="22"/>
  <c r="I4666" i="22"/>
  <c r="K4666" i="22" s="1"/>
  <c r="I4667" i="22"/>
  <c r="K4667" i="22" s="1"/>
  <c r="I4668" i="22"/>
  <c r="K4668" i="22" s="1"/>
  <c r="I4669" i="22"/>
  <c r="K4669" i="22" s="1"/>
  <c r="I4670" i="22"/>
  <c r="K4670" i="22" s="1"/>
  <c r="I4671" i="22"/>
  <c r="I4672" i="22"/>
  <c r="I4673" i="22"/>
  <c r="I4674" i="22"/>
  <c r="K4674" i="22" s="1"/>
  <c r="I4675" i="22"/>
  <c r="K4675" i="22" s="1"/>
  <c r="I4676" i="22"/>
  <c r="K4676" i="22" s="1"/>
  <c r="I4677" i="22"/>
  <c r="K4677" i="22" s="1"/>
  <c r="I4678" i="22"/>
  <c r="I4679" i="22"/>
  <c r="I4680" i="22"/>
  <c r="I4681" i="22"/>
  <c r="I4682" i="22"/>
  <c r="K4682" i="22" s="1"/>
  <c r="I4683" i="22"/>
  <c r="K4683" i="22" s="1"/>
  <c r="I4684" i="22"/>
  <c r="K4684" i="22" s="1"/>
  <c r="I4685" i="22"/>
  <c r="K4685" i="22" s="1"/>
  <c r="I4686" i="22"/>
  <c r="K4686" i="22" s="1"/>
  <c r="I4687" i="22"/>
  <c r="I4688" i="22"/>
  <c r="I4689" i="22"/>
  <c r="I4690" i="22"/>
  <c r="K4690" i="22" s="1"/>
  <c r="I4691" i="22"/>
  <c r="K4691" i="22" s="1"/>
  <c r="I4692" i="22"/>
  <c r="K4692" i="22" s="1"/>
  <c r="I4693" i="22"/>
  <c r="I4694" i="22"/>
  <c r="I4695" i="22"/>
  <c r="I4696" i="22"/>
  <c r="I4697" i="22"/>
  <c r="I4698" i="22"/>
  <c r="K4698" i="22" s="1"/>
  <c r="I4699" i="22"/>
  <c r="K4699" i="22" s="1"/>
  <c r="I4700" i="22"/>
  <c r="K4700" i="22" s="1"/>
  <c r="I4701" i="22"/>
  <c r="K4701" i="22" s="1"/>
  <c r="I4702" i="22"/>
  <c r="I4703" i="22"/>
  <c r="I4704" i="22"/>
  <c r="I4705" i="22"/>
  <c r="I4706" i="22"/>
  <c r="K4706" i="22" s="1"/>
  <c r="I4707" i="22"/>
  <c r="K4707" i="22" s="1"/>
  <c r="I4708" i="22"/>
  <c r="K4708" i="22" s="1"/>
  <c r="I4709" i="22"/>
  <c r="K4709" i="22" s="1"/>
  <c r="I4710" i="22"/>
  <c r="I4711" i="22"/>
  <c r="I4712" i="22"/>
  <c r="I4713" i="22"/>
  <c r="I4714" i="22"/>
  <c r="K4714" i="22" s="1"/>
  <c r="I4715" i="22"/>
  <c r="K4715" i="22" s="1"/>
  <c r="I4716" i="22"/>
  <c r="K4716" i="22" s="1"/>
  <c r="I4717" i="22"/>
  <c r="I4718" i="22"/>
  <c r="I4719" i="22"/>
  <c r="I4720" i="22"/>
  <c r="I4721" i="22"/>
  <c r="I4722" i="22"/>
  <c r="K4722" i="22" s="1"/>
  <c r="I4723" i="22"/>
  <c r="K4723" i="22" s="1"/>
  <c r="I4724" i="22"/>
  <c r="K4724" i="22" s="1"/>
  <c r="I4725" i="22"/>
  <c r="I4726" i="22"/>
  <c r="K4726" i="22" s="1"/>
  <c r="I4727" i="22"/>
  <c r="I4728" i="22"/>
  <c r="I4729" i="22"/>
  <c r="I4730" i="22"/>
  <c r="K4730" i="22" s="1"/>
  <c r="I4731" i="22"/>
  <c r="K4731" i="22" s="1"/>
  <c r="I4732" i="22"/>
  <c r="K4732" i="22" s="1"/>
  <c r="I4733" i="22"/>
  <c r="I4734" i="22"/>
  <c r="I4735" i="22"/>
  <c r="I4736" i="22"/>
  <c r="I4737" i="22"/>
  <c r="I4738" i="22"/>
  <c r="K4738" i="22" s="1"/>
  <c r="I4739" i="22"/>
  <c r="K4739" i="22" s="1"/>
  <c r="I4740" i="22"/>
  <c r="K4740" i="22" s="1"/>
  <c r="I4741" i="22"/>
  <c r="I4742" i="22"/>
  <c r="I4743" i="22"/>
  <c r="I4744" i="22"/>
  <c r="I4745" i="22"/>
  <c r="I4746" i="22"/>
  <c r="K4746" i="22" s="1"/>
  <c r="I4747" i="22"/>
  <c r="K4747" i="22" s="1"/>
  <c r="I4748" i="22"/>
  <c r="K4748" i="22" s="1"/>
  <c r="I4749" i="22"/>
  <c r="K4749" i="22" s="1"/>
  <c r="I4750" i="22"/>
  <c r="I4751" i="22"/>
  <c r="I4752" i="22"/>
  <c r="I4753" i="22"/>
  <c r="I4754" i="22"/>
  <c r="K4754" i="22" s="1"/>
  <c r="I4755" i="22"/>
  <c r="K4755" i="22" s="1"/>
  <c r="I4756" i="22"/>
  <c r="K4756" i="22" s="1"/>
  <c r="I4757" i="22"/>
  <c r="I4758" i="22"/>
  <c r="K4758" i="22" s="1"/>
  <c r="I4759" i="22"/>
  <c r="I4760" i="22"/>
  <c r="I4761" i="22"/>
  <c r="I4762" i="22"/>
  <c r="K4762" i="22" s="1"/>
  <c r="I4763" i="22"/>
  <c r="K4763" i="22" s="1"/>
  <c r="I4764" i="22"/>
  <c r="K4764" i="22" s="1"/>
  <c r="I4765" i="22"/>
  <c r="I4766" i="22"/>
  <c r="K4766" i="22" s="1"/>
  <c r="I4767" i="22"/>
  <c r="I4768" i="22"/>
  <c r="I4769" i="22"/>
  <c r="I4770" i="22"/>
  <c r="K4770" i="22" s="1"/>
  <c r="I4771" i="22"/>
  <c r="K4771" i="22" s="1"/>
  <c r="I4772" i="22"/>
  <c r="K4772" i="22" s="1"/>
  <c r="I4773" i="22"/>
  <c r="I4774" i="22"/>
  <c r="I4775" i="22"/>
  <c r="I4776" i="22"/>
  <c r="I4777" i="22"/>
  <c r="I4778" i="22"/>
  <c r="K4778" i="22" s="1"/>
  <c r="I4779" i="22"/>
  <c r="K4779" i="22" s="1"/>
  <c r="I4780" i="22"/>
  <c r="I4781" i="22"/>
  <c r="I4782" i="22"/>
  <c r="K4782" i="22" s="1"/>
  <c r="I4783" i="22"/>
  <c r="I4784" i="22"/>
  <c r="I4785" i="22"/>
  <c r="I4786" i="22"/>
  <c r="K4786" i="22" s="1"/>
  <c r="I4787" i="22"/>
  <c r="K4787" i="22" s="1"/>
  <c r="I4788" i="22"/>
  <c r="K4788" i="22" s="1"/>
  <c r="I4789" i="22"/>
  <c r="I4790" i="22"/>
  <c r="K4790" i="22" s="1"/>
  <c r="I4791" i="22"/>
  <c r="I4792" i="22"/>
  <c r="I4793" i="22"/>
  <c r="I4794" i="22"/>
  <c r="K4794" i="22" s="1"/>
  <c r="I4795" i="22"/>
  <c r="K4795" i="22" s="1"/>
  <c r="I4796" i="22"/>
  <c r="K4796" i="22" s="1"/>
  <c r="I4797" i="22"/>
  <c r="K4797" i="22" s="1"/>
  <c r="I4798" i="22"/>
  <c r="K4798" i="22" s="1"/>
  <c r="I4799" i="22"/>
  <c r="I4800" i="22"/>
  <c r="I4801" i="22"/>
  <c r="I4802" i="22"/>
  <c r="K4802" i="22" s="1"/>
  <c r="I4803" i="22"/>
  <c r="K4803" i="22" s="1"/>
  <c r="I4804" i="22"/>
  <c r="I4805" i="22"/>
  <c r="I4806" i="22"/>
  <c r="K4806" i="22" s="1"/>
  <c r="I4807" i="22"/>
  <c r="I4808" i="22"/>
  <c r="I4809" i="22"/>
  <c r="I4810" i="22"/>
  <c r="K4810" i="22" s="1"/>
  <c r="I4811" i="22"/>
  <c r="K4811" i="22" s="1"/>
  <c r="I4812" i="22"/>
  <c r="K4812" i="22" s="1"/>
  <c r="I4813" i="22"/>
  <c r="I4814" i="22"/>
  <c r="I4815" i="22"/>
  <c r="I4816" i="22"/>
  <c r="I4817" i="22"/>
  <c r="I4818" i="22"/>
  <c r="K4818" i="22" s="1"/>
  <c r="I4819" i="22"/>
  <c r="K4819" i="22" s="1"/>
  <c r="I4820" i="22"/>
  <c r="K4820" i="22" s="1"/>
  <c r="I4821" i="22"/>
  <c r="I4822" i="22"/>
  <c r="I4823" i="22"/>
  <c r="I4824" i="22"/>
  <c r="I4825" i="22"/>
  <c r="I4826" i="22"/>
  <c r="K4826" i="22" s="1"/>
  <c r="I4827" i="22"/>
  <c r="K4827" i="22" s="1"/>
  <c r="I4828" i="22"/>
  <c r="I4829" i="22"/>
  <c r="K4829" i="22" s="1"/>
  <c r="I4830" i="22"/>
  <c r="I4831" i="22"/>
  <c r="I4832" i="22"/>
  <c r="I4833" i="22"/>
  <c r="I4834" i="22"/>
  <c r="K4834" i="22" s="1"/>
  <c r="I4835" i="22"/>
  <c r="K4835" i="22" s="1"/>
  <c r="I4836" i="22"/>
  <c r="I4837" i="22"/>
  <c r="I4838" i="22"/>
  <c r="I4839" i="22"/>
  <c r="I4840" i="22"/>
  <c r="I4841" i="22"/>
  <c r="I4842" i="22"/>
  <c r="K4842" i="22" s="1"/>
  <c r="I4843" i="22"/>
  <c r="K4843" i="22" s="1"/>
  <c r="I4844" i="22"/>
  <c r="I4845" i="22"/>
  <c r="I4846" i="22"/>
  <c r="K4846" i="22" s="1"/>
  <c r="I4847" i="22"/>
  <c r="I4848" i="22"/>
  <c r="I4849" i="22"/>
  <c r="I4850" i="22"/>
  <c r="K4850" i="22" s="1"/>
  <c r="I4851" i="22"/>
  <c r="K4851" i="22" s="1"/>
  <c r="I4852" i="22"/>
  <c r="I4853" i="22"/>
  <c r="K4853" i="22" s="1"/>
  <c r="I4854" i="22"/>
  <c r="I4855" i="22"/>
  <c r="I4856" i="22"/>
  <c r="I4857" i="22"/>
  <c r="I4858" i="22"/>
  <c r="K4858" i="22" s="1"/>
  <c r="I4859" i="22"/>
  <c r="K4859" i="22" s="1"/>
  <c r="I4860" i="22"/>
  <c r="I4861" i="22"/>
  <c r="K4861" i="22" s="1"/>
  <c r="I4862" i="22"/>
  <c r="I4863" i="22"/>
  <c r="I4864" i="22"/>
  <c r="I4865" i="22"/>
  <c r="I4866" i="22"/>
  <c r="K4866" i="22" s="1"/>
  <c r="I4867" i="22"/>
  <c r="K4867" i="22" s="1"/>
  <c r="I4868" i="22"/>
  <c r="I4869" i="22"/>
  <c r="K4869" i="22" s="1"/>
  <c r="I4870" i="22"/>
  <c r="K4870" i="22" s="1"/>
  <c r="I4871" i="22"/>
  <c r="I4872" i="22"/>
  <c r="I4873" i="22"/>
  <c r="I4874" i="22"/>
  <c r="K4874" i="22" s="1"/>
  <c r="I4875" i="22"/>
  <c r="K4875" i="22" s="1"/>
  <c r="I4876" i="22"/>
  <c r="I4877" i="22"/>
  <c r="I4878" i="22"/>
  <c r="K4878" i="22" s="1"/>
  <c r="I4879" i="22"/>
  <c r="I4880" i="22"/>
  <c r="I4881" i="22"/>
  <c r="K4881" i="22" s="1"/>
  <c r="I4882" i="22"/>
  <c r="K4882" i="22" s="1"/>
  <c r="I4883" i="22"/>
  <c r="K4883" i="22" s="1"/>
  <c r="I4884" i="22"/>
  <c r="K4884" i="22" s="1"/>
  <c r="I4885" i="22"/>
  <c r="I4886" i="22"/>
  <c r="K4886" i="22" s="1"/>
  <c r="I4887" i="22"/>
  <c r="I4888" i="22"/>
  <c r="I4889" i="22"/>
  <c r="K4889" i="22" s="1"/>
  <c r="I4890" i="22"/>
  <c r="K4890" i="22" s="1"/>
  <c r="I4891" i="22"/>
  <c r="K4891" i="22" s="1"/>
  <c r="I4892" i="22"/>
  <c r="I4893" i="22"/>
  <c r="K4893" i="22" s="1"/>
  <c r="I4894" i="22"/>
  <c r="K4894" i="22" s="1"/>
  <c r="I4895" i="22"/>
  <c r="I4896" i="22"/>
  <c r="I4897" i="22"/>
  <c r="K4897" i="22" s="1"/>
  <c r="I4898" i="22"/>
  <c r="K4898" i="22" s="1"/>
  <c r="I4899" i="22"/>
  <c r="I4900" i="22"/>
  <c r="I4901" i="22"/>
  <c r="I4902" i="22"/>
  <c r="K4902" i="22" s="1"/>
  <c r="I4903" i="22"/>
  <c r="K4903" i="22" s="1"/>
  <c r="I4904" i="22"/>
  <c r="K4904" i="22" s="1"/>
  <c r="I4905" i="22"/>
  <c r="I4906" i="22"/>
  <c r="I4907" i="22"/>
  <c r="I4908" i="22"/>
  <c r="I4909" i="22"/>
  <c r="I4910" i="22"/>
  <c r="K4910" i="22" s="1"/>
  <c r="I4911" i="22"/>
  <c r="K4911" i="22" s="1"/>
  <c r="I4912" i="22"/>
  <c r="K4912" i="22" s="1"/>
  <c r="I4913" i="22"/>
  <c r="K4913" i="22" s="1"/>
  <c r="I4914" i="22"/>
  <c r="K4914" i="22" s="1"/>
  <c r="I4915" i="22"/>
  <c r="I4916" i="22"/>
  <c r="I4917" i="22"/>
  <c r="I4918" i="22"/>
  <c r="K4918" i="22" s="1"/>
  <c r="I4919" i="22"/>
  <c r="K4919" i="22" s="1"/>
  <c r="I4920" i="22"/>
  <c r="K4920" i="22" s="1"/>
  <c r="I4921" i="22"/>
  <c r="I4922" i="22"/>
  <c r="I4923" i="22"/>
  <c r="I4924" i="22"/>
  <c r="I4925" i="22"/>
  <c r="I4926" i="22"/>
  <c r="K4926" i="22" s="1"/>
  <c r="I4927" i="22"/>
  <c r="K4927" i="22" s="1"/>
  <c r="I4928" i="22"/>
  <c r="K4928" i="22" s="1"/>
  <c r="I4929" i="22"/>
  <c r="K4929" i="22" s="1"/>
  <c r="I4930" i="22"/>
  <c r="I4931" i="22"/>
  <c r="I4932" i="22"/>
  <c r="I4933" i="22"/>
  <c r="I4934" i="22"/>
  <c r="K4934" i="22" s="1"/>
  <c r="I4935" i="22"/>
  <c r="K4935" i="22" s="1"/>
  <c r="I4936" i="22"/>
  <c r="K4936" i="22" s="1"/>
  <c r="I4937" i="22"/>
  <c r="K4937" i="22" s="1"/>
  <c r="I4938" i="22"/>
  <c r="I4939" i="22"/>
  <c r="I4940" i="22"/>
  <c r="I4941" i="22"/>
  <c r="I4942" i="22"/>
  <c r="K4942" i="22" s="1"/>
  <c r="I4943" i="22"/>
  <c r="K4943" i="22" s="1"/>
  <c r="I4944" i="22"/>
  <c r="K4944" i="22" s="1"/>
  <c r="I4945" i="22"/>
  <c r="I4946" i="22"/>
  <c r="I4947" i="22"/>
  <c r="I4948" i="22"/>
  <c r="I4949" i="22"/>
  <c r="I4950" i="22"/>
  <c r="K4950" i="22" s="1"/>
  <c r="I4951" i="22"/>
  <c r="K4951" i="22" s="1"/>
  <c r="I4952" i="22"/>
  <c r="K4952" i="22" s="1"/>
  <c r="I4953" i="22"/>
  <c r="I4954" i="22"/>
  <c r="K4954" i="22" s="1"/>
  <c r="I4955" i="22"/>
  <c r="I4956" i="22"/>
  <c r="I4957" i="22"/>
  <c r="I4958" i="22"/>
  <c r="K4958" i="22" s="1"/>
  <c r="I4959" i="22"/>
  <c r="K4959" i="22" s="1"/>
  <c r="I4960" i="22"/>
  <c r="K4960" i="22" s="1"/>
  <c r="I4961" i="22"/>
  <c r="K4961" i="22" s="1"/>
  <c r="I4962" i="22"/>
  <c r="I4963" i="22"/>
  <c r="I4964" i="22"/>
  <c r="I4965" i="22"/>
  <c r="I4966" i="22"/>
  <c r="K4966" i="22" s="1"/>
  <c r="I4967" i="22"/>
  <c r="K4967" i="22" s="1"/>
  <c r="I4968" i="22"/>
  <c r="K4968" i="22" s="1"/>
  <c r="I4969" i="22"/>
  <c r="I4970" i="22"/>
  <c r="I4971" i="22"/>
  <c r="I4972" i="22"/>
  <c r="I4973" i="22"/>
  <c r="I4974" i="22"/>
  <c r="K4974" i="22" s="1"/>
  <c r="I4975" i="22"/>
  <c r="K4975" i="22" s="1"/>
  <c r="I4976" i="22"/>
  <c r="K4976" i="22" s="1"/>
  <c r="I4977" i="22"/>
  <c r="K4977" i="22" s="1"/>
  <c r="I4978" i="22"/>
  <c r="K4978" i="22" s="1"/>
  <c r="I4979" i="22"/>
  <c r="I4980" i="22"/>
  <c r="I4981" i="22"/>
  <c r="I4982" i="22"/>
  <c r="K4982" i="22" s="1"/>
  <c r="I4983" i="22"/>
  <c r="K4983" i="22" s="1"/>
  <c r="I4984" i="22"/>
  <c r="K4984" i="22" s="1"/>
  <c r="I4985" i="22"/>
  <c r="I4986" i="22"/>
  <c r="I4987" i="22"/>
  <c r="I4988" i="22"/>
  <c r="I4989" i="22"/>
  <c r="I4990" i="22"/>
  <c r="K4990" i="22" s="1"/>
  <c r="I4991" i="22"/>
  <c r="K4991" i="22" s="1"/>
  <c r="I4992" i="22"/>
  <c r="K4992" i="22" s="1"/>
  <c r="I4993" i="22"/>
  <c r="K4993" i="22" s="1"/>
  <c r="I4994" i="22"/>
  <c r="I4995" i="22"/>
  <c r="I4996" i="22"/>
  <c r="I4997" i="22"/>
  <c r="I4998" i="22"/>
  <c r="K4998" i="22" s="1"/>
  <c r="I4999" i="22"/>
  <c r="K4999" i="22" s="1"/>
  <c r="I5000" i="22"/>
  <c r="K5000" i="22" s="1"/>
  <c r="I5001" i="22"/>
  <c r="K5001" i="22" s="1"/>
  <c r="I5002" i="22"/>
  <c r="K5002" i="22" s="1"/>
  <c r="I5003" i="22"/>
  <c r="I7" i="22"/>
  <c r="R5" i="22" a="1"/>
  <c r="R5" i="22" s="1"/>
  <c r="B8" i="23"/>
  <c r="C8" i="23"/>
  <c r="B9" i="23"/>
  <c r="C9" i="23"/>
  <c r="B10" i="23"/>
  <c r="C10" i="23"/>
  <c r="B11" i="23"/>
  <c r="C11" i="23"/>
  <c r="B12" i="23"/>
  <c r="C12" i="23"/>
  <c r="B13" i="23"/>
  <c r="C13" i="23"/>
  <c r="B14" i="23"/>
  <c r="C14" i="23"/>
  <c r="B15" i="23"/>
  <c r="C15" i="23"/>
  <c r="B16" i="23"/>
  <c r="C16" i="23"/>
  <c r="B17" i="23"/>
  <c r="C17" i="23"/>
  <c r="B18" i="23"/>
  <c r="C18" i="23"/>
  <c r="B19" i="23"/>
  <c r="C19" i="23"/>
  <c r="B20" i="23"/>
  <c r="C20" i="23"/>
  <c r="B21" i="23"/>
  <c r="C21" i="23"/>
  <c r="B22" i="23"/>
  <c r="C22" i="23"/>
  <c r="B23" i="23"/>
  <c r="C23" i="23"/>
  <c r="AA8" i="24"/>
  <c r="AA7"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X209" i="24"/>
  <c r="X210" i="24"/>
  <c r="X211" i="24"/>
  <c r="X212" i="24"/>
  <c r="X213" i="24"/>
  <c r="X214" i="24"/>
  <c r="X215" i="24"/>
  <c r="X216" i="24"/>
  <c r="X217" i="24"/>
  <c r="X218" i="24"/>
  <c r="X219" i="24"/>
  <c r="X220" i="24"/>
  <c r="X221" i="24"/>
  <c r="X222" i="24"/>
  <c r="X223" i="24"/>
  <c r="X224" i="24"/>
  <c r="X225" i="24"/>
  <c r="X226" i="24"/>
  <c r="X227" i="24"/>
  <c r="X228" i="24"/>
  <c r="X229" i="24"/>
  <c r="X230" i="24"/>
  <c r="X231" i="24"/>
  <c r="X232" i="24"/>
  <c r="X233" i="24"/>
  <c r="X234" i="24"/>
  <c r="X235" i="24"/>
  <c r="X236" i="24"/>
  <c r="X237" i="24"/>
  <c r="X238" i="24"/>
  <c r="X239" i="24"/>
  <c r="X240" i="24"/>
  <c r="X241" i="24"/>
  <c r="X242" i="24"/>
  <c r="X243" i="24"/>
  <c r="X244" i="24"/>
  <c r="X245" i="24"/>
  <c r="X246" i="24"/>
  <c r="X247" i="24"/>
  <c r="X248" i="24"/>
  <c r="X249" i="24"/>
  <c r="X250" i="24"/>
  <c r="X251" i="24"/>
  <c r="X252" i="24"/>
  <c r="X253" i="24"/>
  <c r="X254" i="24"/>
  <c r="X255" i="24"/>
  <c r="X256" i="24"/>
  <c r="X257" i="24"/>
  <c r="X258" i="24"/>
  <c r="X259" i="24"/>
  <c r="X260" i="24"/>
  <c r="X261" i="24"/>
  <c r="X262" i="24"/>
  <c r="X263" i="24"/>
  <c r="X264" i="24"/>
  <c r="X265" i="24"/>
  <c r="X266" i="24"/>
  <c r="X267" i="24"/>
  <c r="X268" i="24"/>
  <c r="X269" i="24"/>
  <c r="X270" i="24"/>
  <c r="X271" i="24"/>
  <c r="X272" i="24"/>
  <c r="X273" i="24"/>
  <c r="X274" i="24"/>
  <c r="X275" i="24"/>
  <c r="X276" i="24"/>
  <c r="X277" i="24"/>
  <c r="X278" i="24"/>
  <c r="X279" i="24"/>
  <c r="X280" i="24"/>
  <c r="X281" i="24"/>
  <c r="X282" i="24"/>
  <c r="X283" i="24"/>
  <c r="X284" i="24"/>
  <c r="X285" i="24"/>
  <c r="X286" i="24"/>
  <c r="X287" i="24"/>
  <c r="X288" i="24"/>
  <c r="X289" i="24"/>
  <c r="X290" i="24"/>
  <c r="X291" i="24"/>
  <c r="X292" i="24"/>
  <c r="X293" i="24"/>
  <c r="X294" i="24"/>
  <c r="X295" i="24"/>
  <c r="X296" i="24"/>
  <c r="X297" i="24"/>
  <c r="X298" i="24"/>
  <c r="X299" i="24"/>
  <c r="X300" i="24"/>
  <c r="X301" i="24"/>
  <c r="X302" i="24"/>
  <c r="X303" i="24"/>
  <c r="X304" i="24"/>
  <c r="X305" i="24"/>
  <c r="X306" i="24"/>
  <c r="X307" i="24"/>
  <c r="X308" i="24"/>
  <c r="X309" i="24"/>
  <c r="X310" i="24"/>
  <c r="X311" i="24"/>
  <c r="X312" i="24"/>
  <c r="X313" i="24"/>
  <c r="X314" i="24"/>
  <c r="X315" i="24"/>
  <c r="X316" i="24"/>
  <c r="X317" i="24"/>
  <c r="X318" i="24"/>
  <c r="X319" i="24"/>
  <c r="X320" i="24"/>
  <c r="X321" i="24"/>
  <c r="X322" i="24"/>
  <c r="X323" i="24"/>
  <c r="X324" i="24"/>
  <c r="X325" i="24"/>
  <c r="X326" i="24"/>
  <c r="X327" i="24"/>
  <c r="X328" i="24"/>
  <c r="X329" i="24"/>
  <c r="X330" i="24"/>
  <c r="X331" i="24"/>
  <c r="X332" i="24"/>
  <c r="X333" i="24"/>
  <c r="X334" i="24"/>
  <c r="X335" i="24"/>
  <c r="X336" i="24"/>
  <c r="X337" i="24"/>
  <c r="X338" i="24"/>
  <c r="X339" i="24"/>
  <c r="X340" i="24"/>
  <c r="X341" i="24"/>
  <c r="X342" i="24"/>
  <c r="X343" i="24"/>
  <c r="X344" i="24"/>
  <c r="X345" i="24"/>
  <c r="X346" i="24"/>
  <c r="X347" i="24"/>
  <c r="X348" i="24"/>
  <c r="X349" i="24"/>
  <c r="X350" i="24"/>
  <c r="X351" i="24"/>
  <c r="X352" i="24"/>
  <c r="X353" i="24"/>
  <c r="X354" i="24"/>
  <c r="X355" i="24"/>
  <c r="X356" i="24"/>
  <c r="X357" i="24"/>
  <c r="X358" i="24"/>
  <c r="X359" i="24"/>
  <c r="X360" i="24"/>
  <c r="X361" i="24"/>
  <c r="X362" i="24"/>
  <c r="X363" i="24"/>
  <c r="X364" i="24"/>
  <c r="X365" i="24"/>
  <c r="X366" i="24"/>
  <c r="X367" i="24"/>
  <c r="X368" i="24"/>
  <c r="X369" i="24"/>
  <c r="X370" i="24"/>
  <c r="X371" i="24"/>
  <c r="X372" i="24"/>
  <c r="X373" i="24"/>
  <c r="X374" i="24"/>
  <c r="X375" i="24"/>
  <c r="X376" i="24"/>
  <c r="X377" i="24"/>
  <c r="X378" i="24"/>
  <c r="X379" i="24"/>
  <c r="X380" i="24"/>
  <c r="X381" i="24"/>
  <c r="X382" i="24"/>
  <c r="X383" i="24"/>
  <c r="X384" i="24"/>
  <c r="X385" i="24"/>
  <c r="X386" i="24"/>
  <c r="X387" i="24"/>
  <c r="X388" i="24"/>
  <c r="X389" i="24"/>
  <c r="X390" i="24"/>
  <c r="X391" i="24"/>
  <c r="X392" i="24"/>
  <c r="X393" i="24"/>
  <c r="X394" i="24"/>
  <c r="X395" i="24"/>
  <c r="X396" i="24"/>
  <c r="X397" i="24"/>
  <c r="X398" i="24"/>
  <c r="X399" i="24"/>
  <c r="X400" i="24"/>
  <c r="X401" i="24"/>
  <c r="X402" i="24"/>
  <c r="X403" i="24"/>
  <c r="X404" i="24"/>
  <c r="X405" i="24"/>
  <c r="X406" i="24"/>
  <c r="X407" i="24"/>
  <c r="X408" i="24"/>
  <c r="X409" i="24"/>
  <c r="X410" i="24"/>
  <c r="X411" i="24"/>
  <c r="X412" i="24"/>
  <c r="X413" i="24"/>
  <c r="X414" i="24"/>
  <c r="X415" i="24"/>
  <c r="X416" i="24"/>
  <c r="X417" i="24"/>
  <c r="X418" i="24"/>
  <c r="X419" i="24"/>
  <c r="X420" i="24"/>
  <c r="X421" i="24"/>
  <c r="X422" i="24"/>
  <c r="X423" i="24"/>
  <c r="X424" i="24"/>
  <c r="X425" i="24"/>
  <c r="X426" i="24"/>
  <c r="X427" i="24"/>
  <c r="X428" i="24"/>
  <c r="X429" i="24"/>
  <c r="X430" i="24"/>
  <c r="X431" i="24"/>
  <c r="X432" i="24"/>
  <c r="X433" i="24"/>
  <c r="X434" i="24"/>
  <c r="X435" i="24"/>
  <c r="X436" i="24"/>
  <c r="X437" i="24"/>
  <c r="X438" i="24"/>
  <c r="X439" i="24"/>
  <c r="X440" i="24"/>
  <c r="X441" i="24"/>
  <c r="X442" i="24"/>
  <c r="X443" i="24"/>
  <c r="X444" i="24"/>
  <c r="X445" i="24"/>
  <c r="X446" i="24"/>
  <c r="X447" i="24"/>
  <c r="X448" i="24"/>
  <c r="X449" i="24"/>
  <c r="X450" i="24"/>
  <c r="X451" i="24"/>
  <c r="X452" i="24"/>
  <c r="X453" i="24"/>
  <c r="X454" i="24"/>
  <c r="X455" i="24"/>
  <c r="X456" i="24"/>
  <c r="X457" i="24"/>
  <c r="X458" i="24"/>
  <c r="X459" i="24"/>
  <c r="X460" i="24"/>
  <c r="X461" i="24"/>
  <c r="X462" i="24"/>
  <c r="X463" i="24"/>
  <c r="X464" i="24"/>
  <c r="X465" i="24"/>
  <c r="X466" i="24"/>
  <c r="X467" i="24"/>
  <c r="X468" i="24"/>
  <c r="X469" i="24"/>
  <c r="X470" i="24"/>
  <c r="X471" i="24"/>
  <c r="X472" i="24"/>
  <c r="X473" i="24"/>
  <c r="X474" i="24"/>
  <c r="X475" i="24"/>
  <c r="X476" i="24"/>
  <c r="X477" i="24"/>
  <c r="X478" i="24"/>
  <c r="X479" i="24"/>
  <c r="X480" i="24"/>
  <c r="X481" i="24"/>
  <c r="X482" i="24"/>
  <c r="X483" i="24"/>
  <c r="X484" i="24"/>
  <c r="X485" i="24"/>
  <c r="X486" i="24"/>
  <c r="X487" i="24"/>
  <c r="X488" i="24"/>
  <c r="X489" i="24"/>
  <c r="X490" i="24"/>
  <c r="X491" i="24"/>
  <c r="X492" i="24"/>
  <c r="X493" i="24"/>
  <c r="X494" i="24"/>
  <c r="X495" i="24"/>
  <c r="X496" i="24"/>
  <c r="X497" i="24"/>
  <c r="X498" i="24"/>
  <c r="X499" i="24"/>
  <c r="X500" i="24"/>
  <c r="X501" i="24"/>
  <c r="X502" i="24"/>
  <c r="X503" i="24"/>
  <c r="X504" i="24"/>
  <c r="X505" i="24"/>
  <c r="X506" i="24"/>
  <c r="X507" i="24"/>
  <c r="X508" i="24"/>
  <c r="X509" i="24"/>
  <c r="X510" i="24"/>
  <c r="X511" i="24"/>
  <c r="X512" i="24"/>
  <c r="X513" i="24"/>
  <c r="X514" i="24"/>
  <c r="X515" i="24"/>
  <c r="X516" i="24"/>
  <c r="X517" i="24"/>
  <c r="X518" i="24"/>
  <c r="X519" i="24"/>
  <c r="X520" i="24"/>
  <c r="X521" i="24"/>
  <c r="X522" i="24"/>
  <c r="X523" i="24"/>
  <c r="X524" i="24"/>
  <c r="X525" i="24"/>
  <c r="X526" i="24"/>
  <c r="X527" i="24"/>
  <c r="X528" i="24"/>
  <c r="X529" i="24"/>
  <c r="X530" i="24"/>
  <c r="X531" i="24"/>
  <c r="X532" i="24"/>
  <c r="X533" i="24"/>
  <c r="X534" i="24"/>
  <c r="X535" i="24"/>
  <c r="X536" i="24"/>
  <c r="X537" i="24"/>
  <c r="X538" i="24"/>
  <c r="X539" i="24"/>
  <c r="X540" i="24"/>
  <c r="X541" i="24"/>
  <c r="X542" i="24"/>
  <c r="X543" i="24"/>
  <c r="X544" i="24"/>
  <c r="X545" i="24"/>
  <c r="X546" i="24"/>
  <c r="X547" i="24"/>
  <c r="X548" i="24"/>
  <c r="X549" i="24"/>
  <c r="X550" i="24"/>
  <c r="X551" i="24"/>
  <c r="X552" i="24"/>
  <c r="X553" i="24"/>
  <c r="X554" i="24"/>
  <c r="X555" i="24"/>
  <c r="X556" i="24"/>
  <c r="X557" i="24"/>
  <c r="X558" i="24"/>
  <c r="X559" i="24"/>
  <c r="X560" i="24"/>
  <c r="X561" i="24"/>
  <c r="X562" i="24"/>
  <c r="X563" i="24"/>
  <c r="X564" i="24"/>
  <c r="X565" i="24"/>
  <c r="X566" i="24"/>
  <c r="X567" i="24"/>
  <c r="X568" i="24"/>
  <c r="X569" i="24"/>
  <c r="X570" i="24"/>
  <c r="X571" i="24"/>
  <c r="X572" i="24"/>
  <c r="X573" i="24"/>
  <c r="X574" i="24"/>
  <c r="X575" i="24"/>
  <c r="X576" i="24"/>
  <c r="X577" i="24"/>
  <c r="X578" i="24"/>
  <c r="X579" i="24"/>
  <c r="X580" i="24"/>
  <c r="X581" i="24"/>
  <c r="X582" i="24"/>
  <c r="X583" i="24"/>
  <c r="X584" i="24"/>
  <c r="X585" i="24"/>
  <c r="X586" i="24"/>
  <c r="X587" i="24"/>
  <c r="X588" i="24"/>
  <c r="X589" i="24"/>
  <c r="X590" i="24"/>
  <c r="X591" i="24"/>
  <c r="X592" i="24"/>
  <c r="X593" i="24"/>
  <c r="X594" i="24"/>
  <c r="X595" i="24"/>
  <c r="X596" i="24"/>
  <c r="X597" i="24"/>
  <c r="X598" i="24"/>
  <c r="X599" i="24"/>
  <c r="X600" i="24"/>
  <c r="X601" i="24"/>
  <c r="X602" i="24"/>
  <c r="X603" i="24"/>
  <c r="X604" i="24"/>
  <c r="X605" i="24"/>
  <c r="X606" i="24"/>
  <c r="X607" i="24"/>
  <c r="X608" i="24"/>
  <c r="X609" i="24"/>
  <c r="X610" i="24"/>
  <c r="X611" i="24"/>
  <c r="X612" i="24"/>
  <c r="X613" i="24"/>
  <c r="X614" i="24"/>
  <c r="X615" i="24"/>
  <c r="X616" i="24"/>
  <c r="X617" i="24"/>
  <c r="X618" i="24"/>
  <c r="X619" i="24"/>
  <c r="X620" i="24"/>
  <c r="X621" i="24"/>
  <c r="X622" i="24"/>
  <c r="X623" i="24"/>
  <c r="X624" i="24"/>
  <c r="X625" i="24"/>
  <c r="X626" i="24"/>
  <c r="X627" i="24"/>
  <c r="X628" i="24"/>
  <c r="X629" i="24"/>
  <c r="X630" i="24"/>
  <c r="X631" i="24"/>
  <c r="X632" i="24"/>
  <c r="X633" i="24"/>
  <c r="X634" i="24"/>
  <c r="X635" i="24"/>
  <c r="X636" i="24"/>
  <c r="X637" i="24"/>
  <c r="X638" i="24"/>
  <c r="X639" i="24"/>
  <c r="X640" i="24"/>
  <c r="X641" i="24"/>
  <c r="X642" i="24"/>
  <c r="X643" i="24"/>
  <c r="X644" i="24"/>
  <c r="X645" i="24"/>
  <c r="X646" i="24"/>
  <c r="X647" i="24"/>
  <c r="X648" i="24"/>
  <c r="X649" i="24"/>
  <c r="X650" i="24"/>
  <c r="X651" i="24"/>
  <c r="X652" i="24"/>
  <c r="X653" i="24"/>
  <c r="X654" i="24"/>
  <c r="X655" i="24"/>
  <c r="X656" i="24"/>
  <c r="X657" i="24"/>
  <c r="X658" i="24"/>
  <c r="X659" i="24"/>
  <c r="X660" i="24"/>
  <c r="X661" i="24"/>
  <c r="X662" i="24"/>
  <c r="X663" i="24"/>
  <c r="X664" i="24"/>
  <c r="X665" i="24"/>
  <c r="X666" i="24"/>
  <c r="X667" i="24"/>
  <c r="X668" i="24"/>
  <c r="X669" i="24"/>
  <c r="X670" i="24"/>
  <c r="X671" i="24"/>
  <c r="X672" i="24"/>
  <c r="X673" i="24"/>
  <c r="X674" i="24"/>
  <c r="X675" i="24"/>
  <c r="X676" i="24"/>
  <c r="X677" i="24"/>
  <c r="X678" i="24"/>
  <c r="X679" i="24"/>
  <c r="X680" i="24"/>
  <c r="X681" i="24"/>
  <c r="X682" i="24"/>
  <c r="X683" i="24"/>
  <c r="X684" i="24"/>
  <c r="X685" i="24"/>
  <c r="X686" i="24"/>
  <c r="X687" i="24"/>
  <c r="X688" i="24"/>
  <c r="X689" i="24"/>
  <c r="X690" i="24"/>
  <c r="X691" i="24"/>
  <c r="X692" i="24"/>
  <c r="X693" i="24"/>
  <c r="X694" i="24"/>
  <c r="X695" i="24"/>
  <c r="X696" i="24"/>
  <c r="X697" i="24"/>
  <c r="X698" i="24"/>
  <c r="X699" i="24"/>
  <c r="X700" i="24"/>
  <c r="X701" i="24"/>
  <c r="X702" i="24"/>
  <c r="X703" i="24"/>
  <c r="X704" i="24"/>
  <c r="X705" i="24"/>
  <c r="X706" i="24"/>
  <c r="X707" i="24"/>
  <c r="X708" i="24"/>
  <c r="X709" i="24"/>
  <c r="X710" i="24"/>
  <c r="X711" i="24"/>
  <c r="X712" i="24"/>
  <c r="X713" i="24"/>
  <c r="X714" i="24"/>
  <c r="X715" i="24"/>
  <c r="X716" i="24"/>
  <c r="X717" i="24"/>
  <c r="X718" i="24"/>
  <c r="X719" i="24"/>
  <c r="X720" i="24"/>
  <c r="X721" i="24"/>
  <c r="X722" i="24"/>
  <c r="X723" i="24"/>
  <c r="X724" i="24"/>
  <c r="X725" i="24"/>
  <c r="X726" i="24"/>
  <c r="X727" i="24"/>
  <c r="X728" i="24"/>
  <c r="X729" i="24"/>
  <c r="X730" i="24"/>
  <c r="X731" i="24"/>
  <c r="X732" i="24"/>
  <c r="X733" i="24"/>
  <c r="X734" i="24"/>
  <c r="X735" i="24"/>
  <c r="X736" i="24"/>
  <c r="X737" i="24"/>
  <c r="X738" i="24"/>
  <c r="X739" i="24"/>
  <c r="X740" i="24"/>
  <c r="X741" i="24"/>
  <c r="X742" i="24"/>
  <c r="X743" i="24"/>
  <c r="X744" i="24"/>
  <c r="X745" i="24"/>
  <c r="X746" i="24"/>
  <c r="X747" i="24"/>
  <c r="X748" i="24"/>
  <c r="X749" i="24"/>
  <c r="X750" i="24"/>
  <c r="X751" i="24"/>
  <c r="X752" i="24"/>
  <c r="X753" i="24"/>
  <c r="X754" i="24"/>
  <c r="X755" i="24"/>
  <c r="X756" i="24"/>
  <c r="X757" i="24"/>
  <c r="X758" i="24"/>
  <c r="X759" i="24"/>
  <c r="X760" i="24"/>
  <c r="X761" i="24"/>
  <c r="X762" i="24"/>
  <c r="X763" i="24"/>
  <c r="X764" i="24"/>
  <c r="X765" i="24"/>
  <c r="X766" i="24"/>
  <c r="X767" i="24"/>
  <c r="X768" i="24"/>
  <c r="X769" i="24"/>
  <c r="X770" i="24"/>
  <c r="X771" i="24"/>
  <c r="X772" i="24"/>
  <c r="X773" i="24"/>
  <c r="X774" i="24"/>
  <c r="X775" i="24"/>
  <c r="X776" i="24"/>
  <c r="X777" i="24"/>
  <c r="X778" i="24"/>
  <c r="X779" i="24"/>
  <c r="X780" i="24"/>
  <c r="X781" i="24"/>
  <c r="X782" i="24"/>
  <c r="X783" i="24"/>
  <c r="X784" i="24"/>
  <c r="X785" i="24"/>
  <c r="X786" i="24"/>
  <c r="X787" i="24"/>
  <c r="X788" i="24"/>
  <c r="X789" i="24"/>
  <c r="X790" i="24"/>
  <c r="X791" i="24"/>
  <c r="X792" i="24"/>
  <c r="X793" i="24"/>
  <c r="X794" i="24"/>
  <c r="X795" i="24"/>
  <c r="X796" i="24"/>
  <c r="X797" i="24"/>
  <c r="X798" i="24"/>
  <c r="X799" i="24"/>
  <c r="X800" i="24"/>
  <c r="X801" i="24"/>
  <c r="X802" i="24"/>
  <c r="X803" i="24"/>
  <c r="X804" i="24"/>
  <c r="X805" i="24"/>
  <c r="X806" i="24"/>
  <c r="X807" i="24"/>
  <c r="X808" i="24"/>
  <c r="X809" i="24"/>
  <c r="X810" i="24"/>
  <c r="X811" i="24"/>
  <c r="X812" i="24"/>
  <c r="X813" i="24"/>
  <c r="X814" i="24"/>
  <c r="X815" i="24"/>
  <c r="X816" i="24"/>
  <c r="X817" i="24"/>
  <c r="X818" i="24"/>
  <c r="X819" i="24"/>
  <c r="X820" i="24"/>
  <c r="X821" i="24"/>
  <c r="X822" i="24"/>
  <c r="X823" i="24"/>
  <c r="X824" i="24"/>
  <c r="X825" i="24"/>
  <c r="X826" i="24"/>
  <c r="X827" i="24"/>
  <c r="X828" i="24"/>
  <c r="X829" i="24"/>
  <c r="X830" i="24"/>
  <c r="X831" i="24"/>
  <c r="X832" i="24"/>
  <c r="X833" i="24"/>
  <c r="X834" i="24"/>
  <c r="X835" i="24"/>
  <c r="X836" i="24"/>
  <c r="X837" i="24"/>
  <c r="X838" i="24"/>
  <c r="X839" i="24"/>
  <c r="X840" i="24"/>
  <c r="X841" i="24"/>
  <c r="X842" i="24"/>
  <c r="X843" i="24"/>
  <c r="X844" i="24"/>
  <c r="X845" i="24"/>
  <c r="X846" i="24"/>
  <c r="X847" i="24"/>
  <c r="X848" i="24"/>
  <c r="X849" i="24"/>
  <c r="X850" i="24"/>
  <c r="X851" i="24"/>
  <c r="X852" i="24"/>
  <c r="X853" i="24"/>
  <c r="X854" i="24"/>
  <c r="X855" i="24"/>
  <c r="X856" i="24"/>
  <c r="X857" i="24"/>
  <c r="X858" i="24"/>
  <c r="X859" i="24"/>
  <c r="X860" i="24"/>
  <c r="X861" i="24"/>
  <c r="X862" i="24"/>
  <c r="X863" i="24"/>
  <c r="X864" i="24"/>
  <c r="X865" i="24"/>
  <c r="X866" i="24"/>
  <c r="X867" i="24"/>
  <c r="X868" i="24"/>
  <c r="X869" i="24"/>
  <c r="X870" i="24"/>
  <c r="X871" i="24"/>
  <c r="X872" i="24"/>
  <c r="X873" i="24"/>
  <c r="X874" i="24"/>
  <c r="X875" i="24"/>
  <c r="X876" i="24"/>
  <c r="X877" i="24"/>
  <c r="X878" i="24"/>
  <c r="X879" i="24"/>
  <c r="X880" i="24"/>
  <c r="X881" i="24"/>
  <c r="X882" i="24"/>
  <c r="X883" i="24"/>
  <c r="X884" i="24"/>
  <c r="X885" i="24"/>
  <c r="X886" i="24"/>
  <c r="X887" i="24"/>
  <c r="X888" i="24"/>
  <c r="X889" i="24"/>
  <c r="X890" i="24"/>
  <c r="X891" i="24"/>
  <c r="X892" i="24"/>
  <c r="X893" i="24"/>
  <c r="X894" i="24"/>
  <c r="X895" i="24"/>
  <c r="X896" i="24"/>
  <c r="X897" i="24"/>
  <c r="X898" i="24"/>
  <c r="X899" i="24"/>
  <c r="X900" i="24"/>
  <c r="X901" i="24"/>
  <c r="X902" i="24"/>
  <c r="X903" i="24"/>
  <c r="X904" i="24"/>
  <c r="X905" i="24"/>
  <c r="X906" i="24"/>
  <c r="X907" i="24"/>
  <c r="X908" i="24"/>
  <c r="X909" i="24"/>
  <c r="X910" i="24"/>
  <c r="X911" i="24"/>
  <c r="X912" i="24"/>
  <c r="X913" i="24"/>
  <c r="X914" i="24"/>
  <c r="X915" i="24"/>
  <c r="X916" i="24"/>
  <c r="X917" i="24"/>
  <c r="X918" i="24"/>
  <c r="X919" i="24"/>
  <c r="X920" i="24"/>
  <c r="X921" i="24"/>
  <c r="X922" i="24"/>
  <c r="X923" i="24"/>
  <c r="X924" i="24"/>
  <c r="X925" i="24"/>
  <c r="X926" i="24"/>
  <c r="X927" i="24"/>
  <c r="X928" i="24"/>
  <c r="X929" i="24"/>
  <c r="X930" i="24"/>
  <c r="X931" i="24"/>
  <c r="X932" i="24"/>
  <c r="X933" i="24"/>
  <c r="X934" i="24"/>
  <c r="X935" i="24"/>
  <c r="X936" i="24"/>
  <c r="X937" i="24"/>
  <c r="X938" i="24"/>
  <c r="X939" i="24"/>
  <c r="X940" i="24"/>
  <c r="X941" i="24"/>
  <c r="X942" i="24"/>
  <c r="X943" i="24"/>
  <c r="X944" i="24"/>
  <c r="X945" i="24"/>
  <c r="X946" i="24"/>
  <c r="X947" i="24"/>
  <c r="X948" i="24"/>
  <c r="X949" i="24"/>
  <c r="X950" i="24"/>
  <c r="X951" i="24"/>
  <c r="X952" i="24"/>
  <c r="X953" i="24"/>
  <c r="X954" i="24"/>
  <c r="X955" i="24"/>
  <c r="X956" i="24"/>
  <c r="X957" i="24"/>
  <c r="X958" i="24"/>
  <c r="X959" i="24"/>
  <c r="X960" i="24"/>
  <c r="X961" i="24"/>
  <c r="X962" i="24"/>
  <c r="X963" i="24"/>
  <c r="X964" i="24"/>
  <c r="X965" i="24"/>
  <c r="X966" i="24"/>
  <c r="X967" i="24"/>
  <c r="X968" i="24"/>
  <c r="X969" i="24"/>
  <c r="X970" i="24"/>
  <c r="X971" i="24"/>
  <c r="X972" i="24"/>
  <c r="X973" i="24"/>
  <c r="X974" i="24"/>
  <c r="X975" i="24"/>
  <c r="X976" i="24"/>
  <c r="X977" i="24"/>
  <c r="X978" i="24"/>
  <c r="X979" i="24"/>
  <c r="X980" i="24"/>
  <c r="X981" i="24"/>
  <c r="X982" i="24"/>
  <c r="X983" i="24"/>
  <c r="X984" i="24"/>
  <c r="X985" i="24"/>
  <c r="X986" i="24"/>
  <c r="X987" i="24"/>
  <c r="X988" i="24"/>
  <c r="X989" i="24"/>
  <c r="X990" i="24"/>
  <c r="X991" i="24"/>
  <c r="X992" i="24"/>
  <c r="X993" i="24"/>
  <c r="X994" i="24"/>
  <c r="X995" i="24"/>
  <c r="X996" i="24"/>
  <c r="X997" i="24"/>
  <c r="X998" i="24"/>
  <c r="X999" i="24"/>
  <c r="X1000" i="24"/>
  <c r="X1001" i="24"/>
  <c r="X1002" i="24"/>
  <c r="X1003" i="24"/>
  <c r="X1004" i="24"/>
  <c r="X1005" i="24"/>
  <c r="X1006" i="24"/>
  <c r="P20" i="23" l="1"/>
  <c r="Q20" i="23" s="1"/>
  <c r="N20" i="23"/>
  <c r="O20" i="23" s="1"/>
  <c r="D20" i="23"/>
  <c r="X20" i="23" s="1"/>
  <c r="F20" i="23"/>
  <c r="P21" i="23"/>
  <c r="Q21" i="23" s="1"/>
  <c r="N21" i="23"/>
  <c r="O21" i="23" s="1"/>
  <c r="D21" i="23"/>
  <c r="X21" i="23" s="1"/>
  <c r="F21" i="23"/>
  <c r="N17" i="23"/>
  <c r="O17" i="23" s="1"/>
  <c r="D17" i="23"/>
  <c r="P17" i="23"/>
  <c r="Q17" i="23" s="1"/>
  <c r="F17" i="23"/>
  <c r="P13" i="23"/>
  <c r="Q13" i="23" s="1"/>
  <c r="N13" i="23"/>
  <c r="O13" i="23" s="1"/>
  <c r="D13" i="23"/>
  <c r="F13" i="23"/>
  <c r="D9" i="23"/>
  <c r="X9" i="23" s="1"/>
  <c r="N9" i="23"/>
  <c r="O9" i="23" s="1"/>
  <c r="P9" i="23"/>
  <c r="Q9" i="23" s="1"/>
  <c r="F9" i="23"/>
  <c r="D8" i="23"/>
  <c r="G8" i="23" s="1"/>
  <c r="N8" i="23"/>
  <c r="O8" i="23" s="1"/>
  <c r="P8" i="23"/>
  <c r="Q8" i="23" s="1"/>
  <c r="F8" i="23"/>
  <c r="D23" i="23"/>
  <c r="X23" i="23" s="1"/>
  <c r="P23" i="23"/>
  <c r="Q23" i="23" s="1"/>
  <c r="N23" i="23"/>
  <c r="O23" i="23" s="1"/>
  <c r="F23" i="23"/>
  <c r="N19" i="23"/>
  <c r="O19" i="23" s="1"/>
  <c r="D19" i="23"/>
  <c r="X19" i="23" s="1"/>
  <c r="P19" i="23"/>
  <c r="Q19" i="23" s="1"/>
  <c r="F19" i="23"/>
  <c r="D15" i="23"/>
  <c r="X15" i="23" s="1"/>
  <c r="P15" i="23"/>
  <c r="Q15" i="23" s="1"/>
  <c r="N15" i="23"/>
  <c r="O15" i="23" s="1"/>
  <c r="F15" i="23"/>
  <c r="N11" i="23"/>
  <c r="O11" i="23" s="1"/>
  <c r="D11" i="23"/>
  <c r="X11" i="23" s="1"/>
  <c r="P11" i="23"/>
  <c r="Q11" i="23" s="1"/>
  <c r="F11" i="23"/>
  <c r="N16" i="23"/>
  <c r="O16" i="23" s="1"/>
  <c r="D16" i="23"/>
  <c r="X16" i="23" s="1"/>
  <c r="P16" i="23"/>
  <c r="Q16" i="23" s="1"/>
  <c r="F16" i="23"/>
  <c r="P22" i="23"/>
  <c r="Q22" i="23" s="1"/>
  <c r="N22" i="23"/>
  <c r="O22" i="23" s="1"/>
  <c r="D22" i="23"/>
  <c r="F22" i="23"/>
  <c r="N18" i="23"/>
  <c r="O18" i="23" s="1"/>
  <c r="D18" i="23"/>
  <c r="P18" i="23"/>
  <c r="Q18" i="23" s="1"/>
  <c r="F18" i="23"/>
  <c r="P14" i="23"/>
  <c r="Q14" i="23" s="1"/>
  <c r="N14" i="23"/>
  <c r="O14" i="23" s="1"/>
  <c r="D14" i="23"/>
  <c r="X14" i="23" s="1"/>
  <c r="F14" i="23"/>
  <c r="D10" i="23"/>
  <c r="X10" i="23" s="1"/>
  <c r="N10" i="23"/>
  <c r="O10" i="23" s="1"/>
  <c r="P10" i="23"/>
  <c r="Q10" i="23" s="1"/>
  <c r="F10" i="23"/>
  <c r="P12" i="23"/>
  <c r="Q12" i="23" s="1"/>
  <c r="N12" i="23"/>
  <c r="O12" i="23" s="1"/>
  <c r="D12" i="23"/>
  <c r="X12" i="23" s="1"/>
  <c r="F12" i="23"/>
  <c r="S28" i="33"/>
  <c r="V28" i="33" s="1"/>
  <c r="R28" i="33"/>
  <c r="U28" i="33" s="1"/>
  <c r="T28" i="33"/>
  <c r="W28" i="33" s="1"/>
  <c r="P29" i="33"/>
  <c r="R15" i="23"/>
  <c r="S15" i="23" s="1"/>
  <c r="G11" i="23"/>
  <c r="H11" i="23" s="1"/>
  <c r="X22" i="23"/>
  <c r="R22" i="23"/>
  <c r="S22" i="23" s="1"/>
  <c r="X18" i="23"/>
  <c r="R18" i="23"/>
  <c r="S18" i="23" s="1"/>
  <c r="R14" i="23"/>
  <c r="S14" i="23" s="1"/>
  <c r="R23" i="23"/>
  <c r="S23" i="23" s="1"/>
  <c r="R19" i="23"/>
  <c r="S19" i="23" s="1"/>
  <c r="G9" i="23"/>
  <c r="X13" i="23"/>
  <c r="R13" i="23"/>
  <c r="S13" i="23" s="1"/>
  <c r="R21" i="23"/>
  <c r="S21" i="23" s="1"/>
  <c r="R20" i="23"/>
  <c r="S20" i="23" s="1"/>
  <c r="R16" i="23"/>
  <c r="S16" i="23" s="1"/>
  <c r="R12" i="23"/>
  <c r="S12" i="23" s="1"/>
  <c r="X17" i="23"/>
  <c r="R17" i="23"/>
  <c r="S17" i="23" s="1"/>
  <c r="R11" i="23"/>
  <c r="S11" i="23" s="1"/>
  <c r="R10" i="23"/>
  <c r="S10" i="23" s="1"/>
  <c r="K48" i="22"/>
  <c r="J48" i="22"/>
  <c r="K46" i="22"/>
  <c r="J46" i="22"/>
  <c r="K60" i="22"/>
  <c r="L60" i="22" s="1"/>
  <c r="M60" i="22" s="1"/>
  <c r="J60" i="22"/>
  <c r="K74" i="22"/>
  <c r="J74" i="22"/>
  <c r="K50" i="22"/>
  <c r="J50" i="22"/>
  <c r="K57" i="22"/>
  <c r="J57" i="22"/>
  <c r="K24" i="22"/>
  <c r="L24" i="22" s="1"/>
  <c r="M24" i="22" s="1"/>
  <c r="J24" i="22"/>
  <c r="K30" i="22"/>
  <c r="J30" i="22"/>
  <c r="K14" i="22"/>
  <c r="J14" i="22"/>
  <c r="K28" i="22"/>
  <c r="J28" i="22"/>
  <c r="K42" i="22"/>
  <c r="L42" i="22" s="1"/>
  <c r="M42" i="22" s="1"/>
  <c r="R8" i="22" s="1"/>
  <c r="J42" i="22"/>
  <c r="K26" i="22"/>
  <c r="J26" i="22"/>
  <c r="K33" i="22"/>
  <c r="J33" i="22"/>
  <c r="K10" i="22"/>
  <c r="J10" i="22"/>
  <c r="K9" i="22"/>
  <c r="J9" i="22"/>
  <c r="K8" i="22"/>
  <c r="J8" i="22"/>
  <c r="R9" i="23"/>
  <c r="S9" i="23" s="1"/>
  <c r="R8" i="23"/>
  <c r="S8" i="23" s="1"/>
  <c r="K7" i="22"/>
  <c r="J7" i="22"/>
  <c r="L7" i="22" s="1"/>
  <c r="M7" i="22" s="1"/>
  <c r="R7" i="22" s="1"/>
  <c r="K4630" i="22"/>
  <c r="L4630" i="22" s="1"/>
  <c r="M4630" i="22" s="1"/>
  <c r="E21" i="23"/>
  <c r="G21" i="23"/>
  <c r="H21" i="23" s="1"/>
  <c r="Z21" i="23"/>
  <c r="AA21" i="23" s="1"/>
  <c r="L21" i="23"/>
  <c r="M21" i="23" s="1"/>
  <c r="I21" i="23"/>
  <c r="J21" i="23" s="1"/>
  <c r="W21" i="23"/>
  <c r="Z17" i="23"/>
  <c r="AA17" i="23" s="1"/>
  <c r="E17" i="23"/>
  <c r="L17" i="23"/>
  <c r="M17" i="23" s="1"/>
  <c r="G17" i="23"/>
  <c r="H17" i="23" s="1"/>
  <c r="W17" i="23"/>
  <c r="I17" i="23"/>
  <c r="J17" i="23" s="1"/>
  <c r="W9" i="23"/>
  <c r="Z9" i="23"/>
  <c r="AA9" i="23" s="1"/>
  <c r="E9" i="23"/>
  <c r="L9" i="23"/>
  <c r="M9" i="23" s="1"/>
  <c r="W22" i="23"/>
  <c r="I22" i="23"/>
  <c r="J22" i="23" s="1"/>
  <c r="E22" i="23"/>
  <c r="L22" i="23"/>
  <c r="M22" i="23" s="1"/>
  <c r="Z22" i="23"/>
  <c r="AA22" i="23" s="1"/>
  <c r="G22" i="23"/>
  <c r="H22" i="23" s="1"/>
  <c r="E20" i="23"/>
  <c r="W20" i="23"/>
  <c r="G20" i="23"/>
  <c r="H20" i="23" s="1"/>
  <c r="L20" i="23"/>
  <c r="M20" i="23" s="1"/>
  <c r="Z20" i="23"/>
  <c r="AA20" i="23" s="1"/>
  <c r="I20" i="23"/>
  <c r="J20" i="23" s="1"/>
  <c r="I18" i="23"/>
  <c r="J18" i="23" s="1"/>
  <c r="W18" i="23"/>
  <c r="E18" i="23"/>
  <c r="L18" i="23"/>
  <c r="M18" i="23" s="1"/>
  <c r="G18" i="23"/>
  <c r="H18" i="23" s="1"/>
  <c r="Z18" i="23"/>
  <c r="AA18" i="23" s="1"/>
  <c r="E16" i="23"/>
  <c r="G16" i="23"/>
  <c r="H16" i="23" s="1"/>
  <c r="W16" i="23"/>
  <c r="I16" i="23"/>
  <c r="J16" i="23" s="1"/>
  <c r="L16" i="23"/>
  <c r="M16" i="23" s="1"/>
  <c r="Z16" i="23"/>
  <c r="AA16" i="23" s="1"/>
  <c r="E14" i="23"/>
  <c r="L14" i="23"/>
  <c r="M14" i="23" s="1"/>
  <c r="Z14" i="23"/>
  <c r="AA14" i="23" s="1"/>
  <c r="G14" i="23"/>
  <c r="H14" i="23" s="1"/>
  <c r="W14" i="23"/>
  <c r="I14" i="23"/>
  <c r="J14" i="23" s="1"/>
  <c r="Z12" i="23"/>
  <c r="AA12" i="23" s="1"/>
  <c r="I12" i="23"/>
  <c r="J12" i="23" s="1"/>
  <c r="E12" i="23"/>
  <c r="W12" i="23"/>
  <c r="G12" i="23"/>
  <c r="H12" i="23" s="1"/>
  <c r="L12" i="23"/>
  <c r="M12" i="23" s="1"/>
  <c r="E10" i="23"/>
  <c r="L10" i="23"/>
  <c r="M10" i="23" s="1"/>
  <c r="Z10" i="23"/>
  <c r="AA10" i="23" s="1"/>
  <c r="W10" i="23"/>
  <c r="E8" i="23"/>
  <c r="Z8" i="23"/>
  <c r="AA8" i="23" s="1"/>
  <c r="L8" i="23"/>
  <c r="M8" i="23" s="1"/>
  <c r="W8" i="23"/>
  <c r="K4609" i="22"/>
  <c r="K3797" i="22"/>
  <c r="K3695" i="22"/>
  <c r="K2264" i="22"/>
  <c r="L2264" i="22" s="1"/>
  <c r="M2264" i="22" s="1"/>
  <c r="K1073" i="22"/>
  <c r="L1073" i="22" s="1"/>
  <c r="M1073" i="22" s="1"/>
  <c r="K767" i="22"/>
  <c r="K648" i="22"/>
  <c r="G23" i="23"/>
  <c r="H23" i="23" s="1"/>
  <c r="Z23" i="23"/>
  <c r="AA23" i="23" s="1"/>
  <c r="I23" i="23"/>
  <c r="J23" i="23" s="1"/>
  <c r="E23" i="23"/>
  <c r="L23" i="23"/>
  <c r="M23" i="23" s="1"/>
  <c r="W23" i="23"/>
  <c r="I19" i="23"/>
  <c r="J19" i="23" s="1"/>
  <c r="E19" i="23"/>
  <c r="G19" i="23"/>
  <c r="H19" i="23" s="1"/>
  <c r="L19" i="23"/>
  <c r="M19" i="23" s="1"/>
  <c r="Z19" i="23"/>
  <c r="AA19" i="23" s="1"/>
  <c r="W19" i="23"/>
  <c r="I15" i="23"/>
  <c r="J15" i="23" s="1"/>
  <c r="E15" i="23"/>
  <c r="L15" i="23"/>
  <c r="M15" i="23" s="1"/>
  <c r="W15" i="23"/>
  <c r="G15" i="23"/>
  <c r="H15" i="23" s="1"/>
  <c r="Z15" i="23"/>
  <c r="AA15" i="23" s="1"/>
  <c r="L13" i="23"/>
  <c r="M13" i="23" s="1"/>
  <c r="I13" i="23"/>
  <c r="J13" i="23" s="1"/>
  <c r="W13" i="23"/>
  <c r="E13" i="23"/>
  <c r="G13" i="23"/>
  <c r="H13" i="23" s="1"/>
  <c r="Z13" i="23"/>
  <c r="AA13" i="23" s="1"/>
  <c r="L11" i="23"/>
  <c r="M11" i="23" s="1"/>
  <c r="Z11" i="23"/>
  <c r="AA11" i="23" s="1"/>
  <c r="W11" i="23"/>
  <c r="E11" i="23"/>
  <c r="K4158" i="22"/>
  <c r="L4158" i="22" s="1"/>
  <c r="M4158" i="22" s="1"/>
  <c r="K3228" i="22"/>
  <c r="K3117" i="22"/>
  <c r="K1812" i="22"/>
  <c r="K821" i="22"/>
  <c r="K4830" i="22"/>
  <c r="K3823" i="22"/>
  <c r="L3614" i="22"/>
  <c r="M3614" i="22" s="1"/>
  <c r="K1437" i="22"/>
  <c r="L1437" i="22" s="1"/>
  <c r="M1437" i="22" s="1"/>
  <c r="K784" i="22"/>
  <c r="K4623" i="22"/>
  <c r="L4623" i="22" s="1"/>
  <c r="M4623" i="22" s="1"/>
  <c r="K3807" i="22"/>
  <c r="K2880" i="22"/>
  <c r="L2880" i="22" s="1"/>
  <c r="M2880" i="22" s="1"/>
  <c r="K2849" i="22"/>
  <c r="K1197" i="22"/>
  <c r="K2158" i="22"/>
  <c r="K1890" i="22"/>
  <c r="K717" i="22"/>
  <c r="K212" i="22"/>
  <c r="Y984" i="24"/>
  <c r="Z984" i="24"/>
  <c r="AA984" i="24"/>
  <c r="Y968" i="24"/>
  <c r="Z968" i="24"/>
  <c r="AA968" i="24"/>
  <c r="Y864" i="24"/>
  <c r="Z864" i="24"/>
  <c r="AA864" i="24"/>
  <c r="Z999" i="24"/>
  <c r="AA999" i="24"/>
  <c r="Y999" i="24"/>
  <c r="Z991" i="24"/>
  <c r="AA991" i="24"/>
  <c r="Y991" i="24"/>
  <c r="Z983" i="24"/>
  <c r="AA983" i="24"/>
  <c r="Y983" i="24"/>
  <c r="Z975" i="24"/>
  <c r="AA975" i="24"/>
  <c r="Y975" i="24"/>
  <c r="Z967" i="24"/>
  <c r="AA967" i="24"/>
  <c r="Y967" i="24"/>
  <c r="Z959" i="24"/>
  <c r="AA959" i="24"/>
  <c r="Y959" i="24"/>
  <c r="Z951" i="24"/>
  <c r="AA951" i="24"/>
  <c r="Y951" i="24"/>
  <c r="Z943" i="24"/>
  <c r="AA943" i="24"/>
  <c r="Y943" i="24"/>
  <c r="Z935" i="24"/>
  <c r="AA935" i="24"/>
  <c r="Y935" i="24"/>
  <c r="Z927" i="24"/>
  <c r="AA927" i="24"/>
  <c r="Y927" i="24"/>
  <c r="Z919" i="24"/>
  <c r="AA919" i="24"/>
  <c r="Y919" i="24"/>
  <c r="Z911" i="24"/>
  <c r="AA911" i="24"/>
  <c r="Y911" i="24"/>
  <c r="Z903" i="24"/>
  <c r="AA903" i="24"/>
  <c r="Y903" i="24"/>
  <c r="Z895" i="24"/>
  <c r="AA895" i="24"/>
  <c r="Y895" i="24"/>
  <c r="Z887" i="24"/>
  <c r="AA887" i="24"/>
  <c r="Y887" i="24"/>
  <c r="Z879" i="24"/>
  <c r="AA879" i="24"/>
  <c r="Y879" i="24"/>
  <c r="Z871" i="24"/>
  <c r="AA871" i="24"/>
  <c r="Y871" i="24"/>
  <c r="Z863" i="24"/>
  <c r="AA863" i="24"/>
  <c r="Y863" i="24"/>
  <c r="Z855" i="24"/>
  <c r="AA855" i="24"/>
  <c r="Y855" i="24"/>
  <c r="Z847" i="24"/>
  <c r="AA847" i="24"/>
  <c r="Y847" i="24"/>
  <c r="Z839" i="24"/>
  <c r="AA839" i="24"/>
  <c r="Y839" i="24"/>
  <c r="Z831" i="24"/>
  <c r="AA831" i="24"/>
  <c r="Y831" i="24"/>
  <c r="Z823" i="24"/>
  <c r="AA823" i="24"/>
  <c r="Y823" i="24"/>
  <c r="Z815" i="24"/>
  <c r="AA815" i="24"/>
  <c r="Y815" i="24"/>
  <c r="Z807" i="24"/>
  <c r="AA807" i="24"/>
  <c r="Y807" i="24"/>
  <c r="Z799" i="24"/>
  <c r="AA799" i="24"/>
  <c r="Y799" i="24"/>
  <c r="Z791" i="24"/>
  <c r="AA791" i="24"/>
  <c r="Y791" i="24"/>
  <c r="Y783" i="24"/>
  <c r="Z783" i="24"/>
  <c r="AA783" i="24"/>
  <c r="Y775" i="24"/>
  <c r="Z775" i="24"/>
  <c r="AA775" i="24"/>
  <c r="Y767" i="24"/>
  <c r="Z767" i="24"/>
  <c r="AA767" i="24"/>
  <c r="Y759" i="24"/>
  <c r="Z759" i="24"/>
  <c r="AA759" i="24"/>
  <c r="Y751" i="24"/>
  <c r="Z751" i="24"/>
  <c r="AA751" i="24"/>
  <c r="Y743" i="24"/>
  <c r="Z743" i="24"/>
  <c r="AA743" i="24"/>
  <c r="Y735" i="24"/>
  <c r="Z735" i="24"/>
  <c r="AA735" i="24"/>
  <c r="Y727" i="24"/>
  <c r="Z727" i="24"/>
  <c r="AA727" i="24"/>
  <c r="Y719" i="24"/>
  <c r="Z719" i="24"/>
  <c r="AA719" i="24"/>
  <c r="Y711" i="24"/>
  <c r="Z711" i="24"/>
  <c r="AA711" i="24"/>
  <c r="Y703" i="24"/>
  <c r="Z703" i="24"/>
  <c r="AA703" i="24"/>
  <c r="Y912" i="24"/>
  <c r="Z912" i="24"/>
  <c r="AA912" i="24"/>
  <c r="Y1006" i="24"/>
  <c r="Z1006" i="24"/>
  <c r="AA1006" i="24"/>
  <c r="Y998" i="24"/>
  <c r="Z998" i="24"/>
  <c r="AA998" i="24"/>
  <c r="Y990" i="24"/>
  <c r="Z990" i="24"/>
  <c r="AA990" i="24"/>
  <c r="Y982" i="24"/>
  <c r="Z982" i="24"/>
  <c r="AA982" i="24"/>
  <c r="Y974" i="24"/>
  <c r="Z974" i="24"/>
  <c r="AA974" i="24"/>
  <c r="Y966" i="24"/>
  <c r="Z966" i="24"/>
  <c r="AA966" i="24"/>
  <c r="Y958" i="24"/>
  <c r="Z958" i="24"/>
  <c r="AA958" i="24"/>
  <c r="Y950" i="24"/>
  <c r="Z950" i="24"/>
  <c r="AA950" i="24"/>
  <c r="Y942" i="24"/>
  <c r="Z942" i="24"/>
  <c r="AA942" i="24"/>
  <c r="Y934" i="24"/>
  <c r="Z934" i="24"/>
  <c r="AA934" i="24"/>
  <c r="Y926" i="24"/>
  <c r="Z926" i="24"/>
  <c r="AA926" i="24"/>
  <c r="Y918" i="24"/>
  <c r="Z918" i="24"/>
  <c r="AA918" i="24"/>
  <c r="Y910" i="24"/>
  <c r="Z910" i="24"/>
  <c r="AA910" i="24"/>
  <c r="Y902" i="24"/>
  <c r="Z902" i="24"/>
  <c r="AA902" i="24"/>
  <c r="Y894" i="24"/>
  <c r="Z894" i="24"/>
  <c r="AA894" i="24"/>
  <c r="Y886" i="24"/>
  <c r="Z886" i="24"/>
  <c r="AA886" i="24"/>
  <c r="Y878" i="24"/>
  <c r="Z878" i="24"/>
  <c r="AA878" i="24"/>
  <c r="Y870" i="24"/>
  <c r="Z870" i="24"/>
  <c r="AA870" i="24"/>
  <c r="Y862" i="24"/>
  <c r="Z862" i="24"/>
  <c r="AA862" i="24"/>
  <c r="Y854" i="24"/>
  <c r="Z854" i="24"/>
  <c r="AA854" i="24"/>
  <c r="Y846" i="24"/>
  <c r="Z846" i="24"/>
  <c r="AA846" i="24"/>
  <c r="Y838" i="24"/>
  <c r="Z838" i="24"/>
  <c r="AA838" i="24"/>
  <c r="Y830" i="24"/>
  <c r="Z830" i="24"/>
  <c r="AA830" i="24"/>
  <c r="Y822" i="24"/>
  <c r="Z822" i="24"/>
  <c r="AA822" i="24"/>
  <c r="Y814" i="24"/>
  <c r="Z814" i="24"/>
  <c r="AA814" i="24"/>
  <c r="Y806" i="24"/>
  <c r="Z806" i="24"/>
  <c r="AA806" i="24"/>
  <c r="Y798" i="24"/>
  <c r="Z798" i="24"/>
  <c r="AA798" i="24"/>
  <c r="Y790" i="24"/>
  <c r="Z790" i="24"/>
  <c r="AA790" i="24"/>
  <c r="Z782" i="24"/>
  <c r="AA782" i="24"/>
  <c r="Y782" i="24"/>
  <c r="Z774" i="24"/>
  <c r="AA774" i="24"/>
  <c r="Y774" i="24"/>
  <c r="Z766" i="24"/>
  <c r="AA766" i="24"/>
  <c r="Y766" i="24"/>
  <c r="Z758" i="24"/>
  <c r="AA758" i="24"/>
  <c r="Y758" i="24"/>
  <c r="Y750" i="24"/>
  <c r="Z750" i="24"/>
  <c r="AA750" i="24"/>
  <c r="Y742" i="24"/>
  <c r="Z742" i="24"/>
  <c r="AA742" i="24"/>
  <c r="Y734" i="24"/>
  <c r="Z734" i="24"/>
  <c r="AA734" i="24"/>
  <c r="Y726" i="24"/>
  <c r="Z726" i="24"/>
  <c r="AA726" i="24"/>
  <c r="Y718" i="24"/>
  <c r="Z718" i="24"/>
  <c r="AA718" i="24"/>
  <c r="Y710" i="24"/>
  <c r="Z710" i="24"/>
  <c r="AA710" i="24"/>
  <c r="Y702" i="24"/>
  <c r="Z702" i="24"/>
  <c r="AA702" i="24"/>
  <c r="Y694" i="24"/>
  <c r="Z694" i="24"/>
  <c r="AA694" i="24"/>
  <c r="Y686" i="24"/>
  <c r="Z686" i="24"/>
  <c r="AA686" i="24"/>
  <c r="Y678" i="24"/>
  <c r="Z678" i="24"/>
  <c r="AA678" i="24"/>
  <c r="Y670" i="24"/>
  <c r="Z670" i="24"/>
  <c r="AA670" i="24"/>
  <c r="Y662" i="24"/>
  <c r="Z662" i="24"/>
  <c r="AA662" i="24"/>
  <c r="Y654" i="24"/>
  <c r="Z654" i="24"/>
  <c r="AA654" i="24"/>
  <c r="Y646" i="24"/>
  <c r="Z646" i="24"/>
  <c r="AA646" i="24"/>
  <c r="Y638" i="24"/>
  <c r="Z638" i="24"/>
  <c r="AA638" i="24"/>
  <c r="Y630" i="24"/>
  <c r="Z630" i="24"/>
  <c r="AA630" i="24"/>
  <c r="Y904" i="24"/>
  <c r="Z904" i="24"/>
  <c r="AA904" i="24"/>
  <c r="Y1005" i="24"/>
  <c r="Z1005" i="24"/>
  <c r="AA1005" i="24"/>
  <c r="Y997" i="24"/>
  <c r="Z997" i="24"/>
  <c r="AA997" i="24"/>
  <c r="Y989" i="24"/>
  <c r="Z989" i="24"/>
  <c r="AA989" i="24"/>
  <c r="Y981" i="24"/>
  <c r="Z981" i="24"/>
  <c r="AA981" i="24"/>
  <c r="Y973" i="24"/>
  <c r="Z973" i="24"/>
  <c r="AA973" i="24"/>
  <c r="Y965" i="24"/>
  <c r="Z965" i="24"/>
  <c r="AA965" i="24"/>
  <c r="Y957" i="24"/>
  <c r="Z957" i="24"/>
  <c r="AA957" i="24"/>
  <c r="Y949" i="24"/>
  <c r="Z949" i="24"/>
  <c r="AA949" i="24"/>
  <c r="Y941" i="24"/>
  <c r="Z941" i="24"/>
  <c r="AA941" i="24"/>
  <c r="Y933" i="24"/>
  <c r="Z933" i="24"/>
  <c r="AA933" i="24"/>
  <c r="Y925" i="24"/>
  <c r="Z925" i="24"/>
  <c r="AA925" i="24"/>
  <c r="Y917" i="24"/>
  <c r="Z917" i="24"/>
  <c r="AA917" i="24"/>
  <c r="Y909" i="24"/>
  <c r="Z909" i="24"/>
  <c r="AA909" i="24"/>
  <c r="Y901" i="24"/>
  <c r="Z901" i="24"/>
  <c r="AA901" i="24"/>
  <c r="Y893" i="24"/>
  <c r="Z893" i="24"/>
  <c r="AA893" i="24"/>
  <c r="Y885" i="24"/>
  <c r="Z885" i="24"/>
  <c r="AA885" i="24"/>
  <c r="Y877" i="24"/>
  <c r="Z877" i="24"/>
  <c r="AA877" i="24"/>
  <c r="Y869" i="24"/>
  <c r="Z869" i="24"/>
  <c r="AA869" i="24"/>
  <c r="Y861" i="24"/>
  <c r="Z861" i="24"/>
  <c r="AA861" i="24"/>
  <c r="Y853" i="24"/>
  <c r="Z853" i="24"/>
  <c r="AA853" i="24"/>
  <c r="Y845" i="24"/>
  <c r="Z845" i="24"/>
  <c r="AA845" i="24"/>
  <c r="Y837" i="24"/>
  <c r="Z837" i="24"/>
  <c r="AA837" i="24"/>
  <c r="Y829" i="24"/>
  <c r="Z829" i="24"/>
  <c r="AA829" i="24"/>
  <c r="Y821" i="24"/>
  <c r="Z821" i="24"/>
  <c r="AA821" i="24"/>
  <c r="Y813" i="24"/>
  <c r="Z813" i="24"/>
  <c r="AA813" i="24"/>
  <c r="Y805" i="24"/>
  <c r="Z805" i="24"/>
  <c r="AA805" i="24"/>
  <c r="Y797" i="24"/>
  <c r="Z797" i="24"/>
  <c r="AA797" i="24"/>
  <c r="AA789" i="24"/>
  <c r="Y789" i="24"/>
  <c r="Z789" i="24"/>
  <c r="AA781" i="24"/>
  <c r="Y781" i="24"/>
  <c r="Z781" i="24"/>
  <c r="AA773" i="24"/>
  <c r="Y773" i="24"/>
  <c r="Z773" i="24"/>
  <c r="AA765" i="24"/>
  <c r="Y765" i="24"/>
  <c r="Z765" i="24"/>
  <c r="Z757" i="24"/>
  <c r="AA757" i="24"/>
  <c r="Y757" i="24"/>
  <c r="Z749" i="24"/>
  <c r="AA749" i="24"/>
  <c r="Y749" i="24"/>
  <c r="Z741" i="24"/>
  <c r="AA741" i="24"/>
  <c r="Y741" i="24"/>
  <c r="Z733" i="24"/>
  <c r="AA733" i="24"/>
  <c r="Y733" i="24"/>
  <c r="Z725" i="24"/>
  <c r="AA725" i="24"/>
  <c r="Y725" i="24"/>
  <c r="Z717" i="24"/>
  <c r="AA717" i="24"/>
  <c r="Y717" i="24"/>
  <c r="Z709" i="24"/>
  <c r="AA709" i="24"/>
  <c r="Y709" i="24"/>
  <c r="Z701" i="24"/>
  <c r="AA701" i="24"/>
  <c r="Y701" i="24"/>
  <c r="Z693" i="24"/>
  <c r="AA693" i="24"/>
  <c r="Y693" i="24"/>
  <c r="Z685" i="24"/>
  <c r="AA685" i="24"/>
  <c r="Y685" i="24"/>
  <c r="Z677" i="24"/>
  <c r="AA677" i="24"/>
  <c r="Y677" i="24"/>
  <c r="Z669" i="24"/>
  <c r="AA669" i="24"/>
  <c r="Y669" i="24"/>
  <c r="Z661" i="24"/>
  <c r="AA661" i="24"/>
  <c r="Y661" i="24"/>
  <c r="Y653" i="24"/>
  <c r="AA653" i="24"/>
  <c r="Z653" i="24"/>
  <c r="Y645" i="24"/>
  <c r="AA645" i="24"/>
  <c r="Z645" i="24"/>
  <c r="Y637" i="24"/>
  <c r="AA637" i="24"/>
  <c r="Z637" i="24"/>
  <c r="Y629" i="24"/>
  <c r="AA629" i="24"/>
  <c r="Z629" i="24"/>
  <c r="Y621" i="24"/>
  <c r="AA621" i="24"/>
  <c r="Z621" i="24"/>
  <c r="Y613" i="24"/>
  <c r="AA613" i="24"/>
  <c r="Z613" i="24"/>
  <c r="Y605" i="24"/>
  <c r="Z605" i="24"/>
  <c r="AA605" i="24"/>
  <c r="Y597" i="24"/>
  <c r="Z597" i="24"/>
  <c r="AA597" i="24"/>
  <c r="Y589" i="24"/>
  <c r="Z589" i="24"/>
  <c r="AA589" i="24"/>
  <c r="Y581" i="24"/>
  <c r="Z581" i="24"/>
  <c r="AA581" i="24"/>
  <c r="Y573" i="24"/>
  <c r="Z573" i="24"/>
  <c r="AA573" i="24"/>
  <c r="Y565" i="24"/>
  <c r="Z565" i="24"/>
  <c r="AA565" i="24"/>
  <c r="Y557" i="24"/>
  <c r="Z557" i="24"/>
  <c r="AA557" i="24"/>
  <c r="Y549" i="24"/>
  <c r="Z549" i="24"/>
  <c r="AA549" i="24"/>
  <c r="Y541" i="24"/>
  <c r="Z541" i="24"/>
  <c r="AA541" i="24"/>
  <c r="Y533" i="24"/>
  <c r="Z533" i="24"/>
  <c r="AA533" i="24"/>
  <c r="Y525" i="24"/>
  <c r="Z525" i="24"/>
  <c r="AA525" i="24"/>
  <c r="Y517" i="24"/>
  <c r="Z517" i="24"/>
  <c r="AA517" i="24"/>
  <c r="Y509" i="24"/>
  <c r="Z509" i="24"/>
  <c r="AA509" i="24"/>
  <c r="Y952" i="24"/>
  <c r="Z952" i="24"/>
  <c r="AA952" i="24"/>
  <c r="Y1004" i="24"/>
  <c r="Z1004" i="24"/>
  <c r="AA1004" i="24"/>
  <c r="Y996" i="24"/>
  <c r="Z996" i="24"/>
  <c r="AA996" i="24"/>
  <c r="Y988" i="24"/>
  <c r="Z988" i="24"/>
  <c r="AA988" i="24"/>
  <c r="Y980" i="24"/>
  <c r="Z980" i="24"/>
  <c r="AA980" i="24"/>
  <c r="Y972" i="24"/>
  <c r="Z972" i="24"/>
  <c r="AA972" i="24"/>
  <c r="Y964" i="24"/>
  <c r="Z964" i="24"/>
  <c r="AA964" i="24"/>
  <c r="Y956" i="24"/>
  <c r="Z956" i="24"/>
  <c r="AA956" i="24"/>
  <c r="Y948" i="24"/>
  <c r="Z948" i="24"/>
  <c r="AA948" i="24"/>
  <c r="Y940" i="24"/>
  <c r="Z940" i="24"/>
  <c r="AA940" i="24"/>
  <c r="Y932" i="24"/>
  <c r="Z932" i="24"/>
  <c r="AA932" i="24"/>
  <c r="Y924" i="24"/>
  <c r="Z924" i="24"/>
  <c r="AA924" i="24"/>
  <c r="Y916" i="24"/>
  <c r="Z916" i="24"/>
  <c r="AA916" i="24"/>
  <c r="Y908" i="24"/>
  <c r="Z908" i="24"/>
  <c r="AA908" i="24"/>
  <c r="Y900" i="24"/>
  <c r="Z900" i="24"/>
  <c r="AA900" i="24"/>
  <c r="Y892" i="24"/>
  <c r="Z892" i="24"/>
  <c r="AA892" i="24"/>
  <c r="Y884" i="24"/>
  <c r="Z884" i="24"/>
  <c r="AA884" i="24"/>
  <c r="Y876" i="24"/>
  <c r="Z876" i="24"/>
  <c r="AA876" i="24"/>
  <c r="Y868" i="24"/>
  <c r="Z868" i="24"/>
  <c r="AA868" i="24"/>
  <c r="Y860" i="24"/>
  <c r="Z860" i="24"/>
  <c r="AA860" i="24"/>
  <c r="Y852" i="24"/>
  <c r="Z852" i="24"/>
  <c r="AA852" i="24"/>
  <c r="Y844" i="24"/>
  <c r="Z844" i="24"/>
  <c r="AA844" i="24"/>
  <c r="Y836" i="24"/>
  <c r="Z836" i="24"/>
  <c r="AA836" i="24"/>
  <c r="Y828" i="24"/>
  <c r="Z828" i="24"/>
  <c r="AA828" i="24"/>
  <c r="Y820" i="24"/>
  <c r="Z820" i="24"/>
  <c r="AA820" i="24"/>
  <c r="Y812" i="24"/>
  <c r="Z812" i="24"/>
  <c r="AA812" i="24"/>
  <c r="Y804" i="24"/>
  <c r="Z804" i="24"/>
  <c r="AA804" i="24"/>
  <c r="Y796" i="24"/>
  <c r="Z796" i="24"/>
  <c r="AA796" i="24"/>
  <c r="Y788" i="24"/>
  <c r="Z788" i="24"/>
  <c r="AA788" i="24"/>
  <c r="Y780" i="24"/>
  <c r="Z780" i="24"/>
  <c r="AA780" i="24"/>
  <c r="Y772" i="24"/>
  <c r="Z772" i="24"/>
  <c r="AA772" i="24"/>
  <c r="Y764" i="24"/>
  <c r="Z764" i="24"/>
  <c r="AA764" i="24"/>
  <c r="Y756" i="24"/>
  <c r="Z756" i="24"/>
  <c r="AA756" i="24"/>
  <c r="Y748" i="24"/>
  <c r="Z748" i="24"/>
  <c r="AA748" i="24"/>
  <c r="Y740" i="24"/>
  <c r="Z740" i="24"/>
  <c r="AA740" i="24"/>
  <c r="Y732" i="24"/>
  <c r="Z732" i="24"/>
  <c r="AA732" i="24"/>
  <c r="Y724" i="24"/>
  <c r="Z724" i="24"/>
  <c r="AA724" i="24"/>
  <c r="Y716" i="24"/>
  <c r="Z716" i="24"/>
  <c r="AA716" i="24"/>
  <c r="Y708" i="24"/>
  <c r="Z708" i="24"/>
  <c r="AA708" i="24"/>
  <c r="Y936" i="24"/>
  <c r="Z936" i="24"/>
  <c r="AA936" i="24"/>
  <c r="Y1003" i="24"/>
  <c r="Z1003" i="24"/>
  <c r="AA1003" i="24"/>
  <c r="Y995" i="24"/>
  <c r="Z995" i="24"/>
  <c r="AA995" i="24"/>
  <c r="Y987" i="24"/>
  <c r="Z987" i="24"/>
  <c r="AA987" i="24"/>
  <c r="Y979" i="24"/>
  <c r="Z979" i="24"/>
  <c r="AA979" i="24"/>
  <c r="Y971" i="24"/>
  <c r="Z971" i="24"/>
  <c r="AA971" i="24"/>
  <c r="Y963" i="24"/>
  <c r="Z963" i="24"/>
  <c r="AA963" i="24"/>
  <c r="Y955" i="24"/>
  <c r="Z955" i="24"/>
  <c r="AA955" i="24"/>
  <c r="Y947" i="24"/>
  <c r="Z947" i="24"/>
  <c r="AA947" i="24"/>
  <c r="Y939" i="24"/>
  <c r="Z939" i="24"/>
  <c r="AA939" i="24"/>
  <c r="Y931" i="24"/>
  <c r="Z931" i="24"/>
  <c r="AA931" i="24"/>
  <c r="Y923" i="24"/>
  <c r="Z923" i="24"/>
  <c r="AA923" i="24"/>
  <c r="Y915" i="24"/>
  <c r="Z915" i="24"/>
  <c r="AA915" i="24"/>
  <c r="Y907" i="24"/>
  <c r="Z907" i="24"/>
  <c r="AA907" i="24"/>
  <c r="Y899" i="24"/>
  <c r="Z899" i="24"/>
  <c r="AA899" i="24"/>
  <c r="Y891" i="24"/>
  <c r="Z891" i="24"/>
  <c r="AA891" i="24"/>
  <c r="Y883" i="24"/>
  <c r="Z883" i="24"/>
  <c r="AA883" i="24"/>
  <c r="Y875" i="24"/>
  <c r="Z875" i="24"/>
  <c r="AA875" i="24"/>
  <c r="Y867" i="24"/>
  <c r="Z867" i="24"/>
  <c r="AA867" i="24"/>
  <c r="Y859" i="24"/>
  <c r="Z859" i="24"/>
  <c r="AA859" i="24"/>
  <c r="Y851" i="24"/>
  <c r="Z851" i="24"/>
  <c r="AA851" i="24"/>
  <c r="Y843" i="24"/>
  <c r="Z843" i="24"/>
  <c r="AA843" i="24"/>
  <c r="Y835" i="24"/>
  <c r="Z835" i="24"/>
  <c r="AA835" i="24"/>
  <c r="Y827" i="24"/>
  <c r="Z827" i="24"/>
  <c r="AA827" i="24"/>
  <c r="Y819" i="24"/>
  <c r="Z819" i="24"/>
  <c r="AA819" i="24"/>
  <c r="Y811" i="24"/>
  <c r="Z811" i="24"/>
  <c r="AA811" i="24"/>
  <c r="Y803" i="24"/>
  <c r="Z803" i="24"/>
  <c r="AA803" i="24"/>
  <c r="Y795" i="24"/>
  <c r="Z795" i="24"/>
  <c r="AA795" i="24"/>
  <c r="Y787" i="24"/>
  <c r="Z787" i="24"/>
  <c r="AA787" i="24"/>
  <c r="Y779" i="24"/>
  <c r="Z779" i="24"/>
  <c r="AA779" i="24"/>
  <c r="Y771" i="24"/>
  <c r="Z771" i="24"/>
  <c r="AA771" i="24"/>
  <c r="Y763" i="24"/>
  <c r="Z763" i="24"/>
  <c r="AA763" i="24"/>
  <c r="Y755" i="24"/>
  <c r="Z755" i="24"/>
  <c r="AA755" i="24"/>
  <c r="Y747" i="24"/>
  <c r="Z747" i="24"/>
  <c r="AA747" i="24"/>
  <c r="Y739" i="24"/>
  <c r="Z739" i="24"/>
  <c r="AA739" i="24"/>
  <c r="Y731" i="24"/>
  <c r="Z731" i="24"/>
  <c r="AA731" i="24"/>
  <c r="Y723" i="24"/>
  <c r="Z723" i="24"/>
  <c r="AA723" i="24"/>
  <c r="Y715" i="24"/>
  <c r="Z715" i="24"/>
  <c r="AA715" i="24"/>
  <c r="Y707" i="24"/>
  <c r="Z707" i="24"/>
  <c r="AA707" i="24"/>
  <c r="Y699" i="24"/>
  <c r="Z699" i="24"/>
  <c r="AA699" i="24"/>
  <c r="Y944" i="24"/>
  <c r="Z944" i="24"/>
  <c r="AA944" i="24"/>
  <c r="AA1002" i="24"/>
  <c r="Y1002" i="24"/>
  <c r="Z1002" i="24"/>
  <c r="AA994" i="24"/>
  <c r="Y994" i="24"/>
  <c r="Z994" i="24"/>
  <c r="AA986" i="24"/>
  <c r="Y986" i="24"/>
  <c r="Z986" i="24"/>
  <c r="AA978" i="24"/>
  <c r="Y978" i="24"/>
  <c r="Z978" i="24"/>
  <c r="AA970" i="24"/>
  <c r="Y970" i="24"/>
  <c r="Z970" i="24"/>
  <c r="AA962" i="24"/>
  <c r="Y962" i="24"/>
  <c r="Z962" i="24"/>
  <c r="AA954" i="24"/>
  <c r="Y954" i="24"/>
  <c r="Z954" i="24"/>
  <c r="AA946" i="24"/>
  <c r="Y946" i="24"/>
  <c r="Z946" i="24"/>
  <c r="AA938" i="24"/>
  <c r="Y938" i="24"/>
  <c r="Z938" i="24"/>
  <c r="AA930" i="24"/>
  <c r="Y930" i="24"/>
  <c r="Z930" i="24"/>
  <c r="AA922" i="24"/>
  <c r="Y922" i="24"/>
  <c r="Z922" i="24"/>
  <c r="AA914" i="24"/>
  <c r="Y914" i="24"/>
  <c r="Z914" i="24"/>
  <c r="AA906" i="24"/>
  <c r="Y906" i="24"/>
  <c r="Z906" i="24"/>
  <c r="AA898" i="24"/>
  <c r="Y898" i="24"/>
  <c r="Z898" i="24"/>
  <c r="AA890" i="24"/>
  <c r="Y890" i="24"/>
  <c r="Z890" i="24"/>
  <c r="AA882" i="24"/>
  <c r="Y882" i="24"/>
  <c r="Z882" i="24"/>
  <c r="AA874" i="24"/>
  <c r="Y874" i="24"/>
  <c r="Z874" i="24"/>
  <c r="AA866" i="24"/>
  <c r="Y866" i="24"/>
  <c r="Z866" i="24"/>
  <c r="AA858" i="24"/>
  <c r="Y858" i="24"/>
  <c r="Z858" i="24"/>
  <c r="AA850" i="24"/>
  <c r="Y850" i="24"/>
  <c r="Z850" i="24"/>
  <c r="AA842" i="24"/>
  <c r="Y842" i="24"/>
  <c r="Z842" i="24"/>
  <c r="AA834" i="24"/>
  <c r="Y834" i="24"/>
  <c r="Z834" i="24"/>
  <c r="AA826" i="24"/>
  <c r="Y826" i="24"/>
  <c r="Z826" i="24"/>
  <c r="AA818" i="24"/>
  <c r="Y818" i="24"/>
  <c r="Z818" i="24"/>
  <c r="AA810" i="24"/>
  <c r="Y810" i="24"/>
  <c r="Z810" i="24"/>
  <c r="AA802" i="24"/>
  <c r="Y802" i="24"/>
  <c r="Z802" i="24"/>
  <c r="AA794" i="24"/>
  <c r="Y794" i="24"/>
  <c r="Z794" i="24"/>
  <c r="Z786" i="24"/>
  <c r="AA786" i="24"/>
  <c r="Y786" i="24"/>
  <c r="Z778" i="24"/>
  <c r="AA778" i="24"/>
  <c r="Y778" i="24"/>
  <c r="Z770" i="24"/>
  <c r="AA770" i="24"/>
  <c r="Y770" i="24"/>
  <c r="Z762" i="24"/>
  <c r="AA762" i="24"/>
  <c r="Y762" i="24"/>
  <c r="Y754" i="24"/>
  <c r="Z754" i="24"/>
  <c r="AA754" i="24"/>
  <c r="Y746" i="24"/>
  <c r="Z746" i="24"/>
  <c r="AA746" i="24"/>
  <c r="Y738" i="24"/>
  <c r="Z738" i="24"/>
  <c r="AA738" i="24"/>
  <c r="Y730" i="24"/>
  <c r="Z730" i="24"/>
  <c r="AA730" i="24"/>
  <c r="Y722" i="24"/>
  <c r="Z722" i="24"/>
  <c r="AA722" i="24"/>
  <c r="Y714" i="24"/>
  <c r="Z714" i="24"/>
  <c r="AA714" i="24"/>
  <c r="Y706" i="24"/>
  <c r="Z706" i="24"/>
  <c r="AA706" i="24"/>
  <c r="Y698" i="24"/>
  <c r="Z698" i="24"/>
  <c r="AA698" i="24"/>
  <c r="Y690" i="24"/>
  <c r="Z690" i="24"/>
  <c r="AA690" i="24"/>
  <c r="Y682" i="24"/>
  <c r="Z682" i="24"/>
  <c r="AA682" i="24"/>
  <c r="Y674" i="24"/>
  <c r="Z674" i="24"/>
  <c r="AA674" i="24"/>
  <c r="Y666" i="24"/>
  <c r="Z666" i="24"/>
  <c r="AA666" i="24"/>
  <c r="Y658" i="24"/>
  <c r="Z658" i="24"/>
  <c r="AA658" i="24"/>
  <c r="Z650" i="24"/>
  <c r="Y650" i="24"/>
  <c r="AA650" i="24"/>
  <c r="Z642" i="24"/>
  <c r="Y642" i="24"/>
  <c r="AA642" i="24"/>
  <c r="Y928" i="24"/>
  <c r="Z928" i="24"/>
  <c r="AA928" i="24"/>
  <c r="Y1001" i="24"/>
  <c r="Z1001" i="24"/>
  <c r="AA1001" i="24"/>
  <c r="Y993" i="24"/>
  <c r="Z993" i="24"/>
  <c r="AA993" i="24"/>
  <c r="Y985" i="24"/>
  <c r="Z985" i="24"/>
  <c r="AA985" i="24"/>
  <c r="Y977" i="24"/>
  <c r="Z977" i="24"/>
  <c r="AA977" i="24"/>
  <c r="Y969" i="24"/>
  <c r="Z969" i="24"/>
  <c r="AA969" i="24"/>
  <c r="Y961" i="24"/>
  <c r="Z961" i="24"/>
  <c r="AA961" i="24"/>
  <c r="Y953" i="24"/>
  <c r="Z953" i="24"/>
  <c r="AA953" i="24"/>
  <c r="Y945" i="24"/>
  <c r="Z945" i="24"/>
  <c r="AA945" i="24"/>
  <c r="Y937" i="24"/>
  <c r="Z937" i="24"/>
  <c r="AA937" i="24"/>
  <c r="Y929" i="24"/>
  <c r="Z929" i="24"/>
  <c r="AA929" i="24"/>
  <c r="Y921" i="24"/>
  <c r="Z921" i="24"/>
  <c r="AA921" i="24"/>
  <c r="Y913" i="24"/>
  <c r="Z913" i="24"/>
  <c r="AA913" i="24"/>
  <c r="Y905" i="24"/>
  <c r="Z905" i="24"/>
  <c r="AA905" i="24"/>
  <c r="Y897" i="24"/>
  <c r="Z897" i="24"/>
  <c r="AA897" i="24"/>
  <c r="Y889" i="24"/>
  <c r="Z889" i="24"/>
  <c r="AA889" i="24"/>
  <c r="Y881" i="24"/>
  <c r="Z881" i="24"/>
  <c r="AA881" i="24"/>
  <c r="Y873" i="24"/>
  <c r="Z873" i="24"/>
  <c r="AA873" i="24"/>
  <c r="Y865" i="24"/>
  <c r="Z865" i="24"/>
  <c r="AA865" i="24"/>
  <c r="Y857" i="24"/>
  <c r="Z857" i="24"/>
  <c r="AA857" i="24"/>
  <c r="Y849" i="24"/>
  <c r="Z849" i="24"/>
  <c r="AA849" i="24"/>
  <c r="Y841" i="24"/>
  <c r="Z841" i="24"/>
  <c r="AA841" i="24"/>
  <c r="Y833" i="24"/>
  <c r="Z833" i="24"/>
  <c r="AA833" i="24"/>
  <c r="Y825" i="24"/>
  <c r="Z825" i="24"/>
  <c r="AA825" i="24"/>
  <c r="Y817" i="24"/>
  <c r="Z817" i="24"/>
  <c r="AA817" i="24"/>
  <c r="Y809" i="24"/>
  <c r="Z809" i="24"/>
  <c r="AA809" i="24"/>
  <c r="Y801" i="24"/>
  <c r="Z801" i="24"/>
  <c r="AA801" i="24"/>
  <c r="Y793" i="24"/>
  <c r="Z793" i="24"/>
  <c r="AA793" i="24"/>
  <c r="Y785" i="24"/>
  <c r="AA785" i="24"/>
  <c r="Z785" i="24"/>
  <c r="Y777" i="24"/>
  <c r="AA777" i="24"/>
  <c r="Z777" i="24"/>
  <c r="Y769" i="24"/>
  <c r="AA769" i="24"/>
  <c r="Z769" i="24"/>
  <c r="Y761" i="24"/>
  <c r="AA761" i="24"/>
  <c r="Z761" i="24"/>
  <c r="Y753" i="24"/>
  <c r="Z753" i="24"/>
  <c r="AA753" i="24"/>
  <c r="Y745" i="24"/>
  <c r="Z745" i="24"/>
  <c r="AA745" i="24"/>
  <c r="Y737" i="24"/>
  <c r="Z737" i="24"/>
  <c r="AA737" i="24"/>
  <c r="Y729" i="24"/>
  <c r="Z729" i="24"/>
  <c r="AA729" i="24"/>
  <c r="Y721" i="24"/>
  <c r="Z721" i="24"/>
  <c r="AA721" i="24"/>
  <c r="Y713" i="24"/>
  <c r="Z713" i="24"/>
  <c r="AA713" i="24"/>
  <c r="Y705" i="24"/>
  <c r="Z705" i="24"/>
  <c r="AA705" i="24"/>
  <c r="Y697" i="24"/>
  <c r="Z697" i="24"/>
  <c r="AA697" i="24"/>
  <c r="Y689" i="24"/>
  <c r="Z689" i="24"/>
  <c r="AA689" i="24"/>
  <c r="Y681" i="24"/>
  <c r="Z681" i="24"/>
  <c r="AA681" i="24"/>
  <c r="Y673" i="24"/>
  <c r="Z673" i="24"/>
  <c r="AA673" i="24"/>
  <c r="Y665" i="24"/>
  <c r="Z665" i="24"/>
  <c r="AA665" i="24"/>
  <c r="Y657" i="24"/>
  <c r="Z657" i="24"/>
  <c r="AA657" i="24"/>
  <c r="Y649" i="24"/>
  <c r="Z649" i="24"/>
  <c r="AA649" i="24"/>
  <c r="Y641" i="24"/>
  <c r="Z641" i="24"/>
  <c r="AA641" i="24"/>
  <c r="Y633" i="24"/>
  <c r="Z633" i="24"/>
  <c r="AA633" i="24"/>
  <c r="Y625" i="24"/>
  <c r="Z625" i="24"/>
  <c r="AA625" i="24"/>
  <c r="Y617" i="24"/>
  <c r="Z617" i="24"/>
  <c r="AA617" i="24"/>
  <c r="Y1000" i="24"/>
  <c r="Z1000" i="24"/>
  <c r="AA1000" i="24"/>
  <c r="Y992" i="24"/>
  <c r="Z992" i="24"/>
  <c r="AA992" i="24"/>
  <c r="Y976" i="24"/>
  <c r="Z976" i="24"/>
  <c r="AA976" i="24"/>
  <c r="Y960" i="24"/>
  <c r="Z960" i="24"/>
  <c r="AA960" i="24"/>
  <c r="Y920" i="24"/>
  <c r="Z920" i="24"/>
  <c r="AA920" i="24"/>
  <c r="Y896" i="24"/>
  <c r="Z896" i="24"/>
  <c r="AA896" i="24"/>
  <c r="Y888" i="24"/>
  <c r="Z888" i="24"/>
  <c r="AA888" i="24"/>
  <c r="Y880" i="24"/>
  <c r="Z880" i="24"/>
  <c r="AA880" i="24"/>
  <c r="Y872" i="24"/>
  <c r="Z872" i="24"/>
  <c r="AA872" i="24"/>
  <c r="Y856" i="24"/>
  <c r="Z856" i="24"/>
  <c r="AA856" i="24"/>
  <c r="Y848" i="24"/>
  <c r="Z848" i="24"/>
  <c r="AA848" i="24"/>
  <c r="Y840" i="24"/>
  <c r="Z840" i="24"/>
  <c r="AA840" i="24"/>
  <c r="Y832" i="24"/>
  <c r="Z832" i="24"/>
  <c r="AA832" i="24"/>
  <c r="Y824" i="24"/>
  <c r="Z824" i="24"/>
  <c r="AA824" i="24"/>
  <c r="Y816" i="24"/>
  <c r="Z816" i="24"/>
  <c r="AA816" i="24"/>
  <c r="Y808" i="24"/>
  <c r="Z808" i="24"/>
  <c r="AA808" i="24"/>
  <c r="Y800" i="24"/>
  <c r="Z800" i="24"/>
  <c r="AA800" i="24"/>
  <c r="Y792" i="24"/>
  <c r="Z792" i="24"/>
  <c r="AA792" i="24"/>
  <c r="Y784" i="24"/>
  <c r="Z784" i="24"/>
  <c r="AA784" i="24"/>
  <c r="Y776" i="24"/>
  <c r="Z776" i="24"/>
  <c r="AA776" i="24"/>
  <c r="Y768" i="24"/>
  <c r="Z768" i="24"/>
  <c r="AA768" i="24"/>
  <c r="Y760" i="24"/>
  <c r="Z760" i="24"/>
  <c r="AA760" i="24"/>
  <c r="AA752" i="24"/>
  <c r="Y752" i="24"/>
  <c r="Z752" i="24"/>
  <c r="AA744" i="24"/>
  <c r="Y744" i="24"/>
  <c r="Z744" i="24"/>
  <c r="AA736" i="24"/>
  <c r="Y736" i="24"/>
  <c r="Z736" i="24"/>
  <c r="AA728" i="24"/>
  <c r="Y728" i="24"/>
  <c r="Z728" i="24"/>
  <c r="AA720" i="24"/>
  <c r="Y720" i="24"/>
  <c r="Z720" i="24"/>
  <c r="AA712" i="24"/>
  <c r="Y712" i="24"/>
  <c r="Z712" i="24"/>
  <c r="AA704" i="24"/>
  <c r="Y704" i="24"/>
  <c r="Z704" i="24"/>
  <c r="AA696" i="24"/>
  <c r="Y696" i="24"/>
  <c r="Z696" i="24"/>
  <c r="AA688" i="24"/>
  <c r="Y688" i="24"/>
  <c r="Z688" i="24"/>
  <c r="AA680" i="24"/>
  <c r="Y680" i="24"/>
  <c r="Z680" i="24"/>
  <c r="AA672" i="24"/>
  <c r="Y672" i="24"/>
  <c r="Z672" i="24"/>
  <c r="AA664" i="24"/>
  <c r="Y664" i="24"/>
  <c r="Z664" i="24"/>
  <c r="AA656" i="24"/>
  <c r="Y656" i="24"/>
  <c r="Z656" i="24"/>
  <c r="Z648" i="24"/>
  <c r="Y648" i="24"/>
  <c r="AA648" i="24"/>
  <c r="Z640" i="24"/>
  <c r="Y640" i="24"/>
  <c r="AA640" i="24"/>
  <c r="Z632" i="24"/>
  <c r="Y632" i="24"/>
  <c r="AA632" i="24"/>
  <c r="Z624" i="24"/>
  <c r="Y624" i="24"/>
  <c r="AA624" i="24"/>
  <c r="Z616" i="24"/>
  <c r="Y616" i="24"/>
  <c r="AA616" i="24"/>
  <c r="Y608" i="24"/>
  <c r="Z608" i="24"/>
  <c r="AA608" i="24"/>
  <c r="Y600" i="24"/>
  <c r="Z600" i="24"/>
  <c r="AA600" i="24"/>
  <c r="Y592" i="24"/>
  <c r="Z592" i="24"/>
  <c r="AA592" i="24"/>
  <c r="Y584" i="24"/>
  <c r="Z584" i="24"/>
  <c r="AA584" i="24"/>
  <c r="Y576" i="24"/>
  <c r="Z576" i="24"/>
  <c r="AA576" i="24"/>
  <c r="Y568" i="24"/>
  <c r="Z568" i="24"/>
  <c r="AA568" i="24"/>
  <c r="Z560" i="24"/>
  <c r="Y560" i="24"/>
  <c r="AA560" i="24"/>
  <c r="Z552" i="24"/>
  <c r="Y552" i="24"/>
  <c r="AA552" i="24"/>
  <c r="Y544" i="24"/>
  <c r="Z544" i="24"/>
  <c r="AA544" i="24"/>
  <c r="Y536" i="24"/>
  <c r="Z536" i="24"/>
  <c r="AA536" i="24"/>
  <c r="Y528" i="24"/>
  <c r="Z528" i="24"/>
  <c r="AA528" i="24"/>
  <c r="Y520" i="24"/>
  <c r="Z520" i="24"/>
  <c r="AA520" i="24"/>
  <c r="Y512" i="24"/>
  <c r="Z512" i="24"/>
  <c r="AA512" i="24"/>
  <c r="Y504" i="24"/>
  <c r="Z504" i="24"/>
  <c r="AA504" i="24"/>
  <c r="Y496" i="24"/>
  <c r="Z496" i="24"/>
  <c r="AA496" i="24"/>
  <c r="Y488" i="24"/>
  <c r="Z488" i="24"/>
  <c r="AA488" i="24"/>
  <c r="Y480" i="24"/>
  <c r="Z480" i="24"/>
  <c r="AA480" i="24"/>
  <c r="Y472" i="24"/>
  <c r="Z472" i="24"/>
  <c r="AA472" i="24"/>
  <c r="Y464" i="24"/>
  <c r="Z464" i="24"/>
  <c r="AA464" i="24"/>
  <c r="Y456" i="24"/>
  <c r="Z456" i="24"/>
  <c r="AA456" i="24"/>
  <c r="Y448" i="24"/>
  <c r="Z448" i="24"/>
  <c r="AA448" i="24"/>
  <c r="Y440" i="24"/>
  <c r="Z440" i="24"/>
  <c r="AA440" i="24"/>
  <c r="Y432" i="24"/>
  <c r="Z432" i="24"/>
  <c r="AA432" i="24"/>
  <c r="Y424" i="24"/>
  <c r="Z424" i="24"/>
  <c r="AA424" i="24"/>
  <c r="Z416" i="24"/>
  <c r="AA416" i="24"/>
  <c r="Y416" i="24"/>
  <c r="Z408" i="24"/>
  <c r="AA408" i="24"/>
  <c r="Y408" i="24"/>
  <c r="Z400" i="24"/>
  <c r="AA400" i="24"/>
  <c r="Y400" i="24"/>
  <c r="Z392" i="24"/>
  <c r="AA392" i="24"/>
  <c r="Y392" i="24"/>
  <c r="Z634" i="24"/>
  <c r="Y634" i="24"/>
  <c r="AA634" i="24"/>
  <c r="Z626" i="24"/>
  <c r="Y626" i="24"/>
  <c r="AA626" i="24"/>
  <c r="Z618" i="24"/>
  <c r="Y618" i="24"/>
  <c r="AA618" i="24"/>
  <c r="Y610" i="24"/>
  <c r="Z610" i="24"/>
  <c r="AA610" i="24"/>
  <c r="Y602" i="24"/>
  <c r="Z602" i="24"/>
  <c r="AA602" i="24"/>
  <c r="Y594" i="24"/>
  <c r="Z594" i="24"/>
  <c r="AA594" i="24"/>
  <c r="Y586" i="24"/>
  <c r="Z586" i="24"/>
  <c r="AA586" i="24"/>
  <c r="Y578" i="24"/>
  <c r="Z578" i="24"/>
  <c r="AA578" i="24"/>
  <c r="Y570" i="24"/>
  <c r="Z570" i="24"/>
  <c r="AA570" i="24"/>
  <c r="Z562" i="24"/>
  <c r="AA562" i="24"/>
  <c r="Y562" i="24"/>
  <c r="Y554" i="24"/>
  <c r="Z554" i="24"/>
  <c r="AA554" i="24"/>
  <c r="AA546" i="24"/>
  <c r="Y546" i="24"/>
  <c r="Z546" i="24"/>
  <c r="AA538" i="24"/>
  <c r="Y538" i="24"/>
  <c r="Z538" i="24"/>
  <c r="AA530" i="24"/>
  <c r="Y530" i="24"/>
  <c r="Z530" i="24"/>
  <c r="AA522" i="24"/>
  <c r="Y522" i="24"/>
  <c r="Z522" i="24"/>
  <c r="AA514" i="24"/>
  <c r="Z514" i="24"/>
  <c r="Y514" i="24"/>
  <c r="AA506" i="24"/>
  <c r="Y506" i="24"/>
  <c r="Z506" i="24"/>
  <c r="AA498" i="24"/>
  <c r="Y498" i="24"/>
  <c r="Z498" i="24"/>
  <c r="AA490" i="24"/>
  <c r="Y490" i="24"/>
  <c r="Z490" i="24"/>
  <c r="AA482" i="24"/>
  <c r="Z482" i="24"/>
  <c r="Y482" i="24"/>
  <c r="AA474" i="24"/>
  <c r="Y474" i="24"/>
  <c r="Z474" i="24"/>
  <c r="AA466" i="24"/>
  <c r="Y466" i="24"/>
  <c r="Z466" i="24"/>
  <c r="AA458" i="24"/>
  <c r="Y458" i="24"/>
  <c r="Z458" i="24"/>
  <c r="AA450" i="24"/>
  <c r="Z450" i="24"/>
  <c r="Y450" i="24"/>
  <c r="AA442" i="24"/>
  <c r="Y442" i="24"/>
  <c r="Z442" i="24"/>
  <c r="AA434" i="24"/>
  <c r="Y434" i="24"/>
  <c r="Z434" i="24"/>
  <c r="AA426" i="24"/>
  <c r="Y426" i="24"/>
  <c r="Z426" i="24"/>
  <c r="Y418" i="24"/>
  <c r="Z418" i="24"/>
  <c r="AA418" i="24"/>
  <c r="Y410" i="24"/>
  <c r="Z410" i="24"/>
  <c r="AA410" i="24"/>
  <c r="Y402" i="24"/>
  <c r="Z402" i="24"/>
  <c r="AA402" i="24"/>
  <c r="Y394" i="24"/>
  <c r="Z394" i="24"/>
  <c r="AA394" i="24"/>
  <c r="Y386" i="24"/>
  <c r="Z386" i="24"/>
  <c r="AA386" i="24"/>
  <c r="Y378" i="24"/>
  <c r="Z378" i="24"/>
  <c r="AA378" i="24"/>
  <c r="Y370" i="24"/>
  <c r="Z370" i="24"/>
  <c r="AA370" i="24"/>
  <c r="Y362" i="24"/>
  <c r="Z362" i="24"/>
  <c r="AA362" i="24"/>
  <c r="Y354" i="24"/>
  <c r="Z354" i="24"/>
  <c r="AA354" i="24"/>
  <c r="Y346" i="24"/>
  <c r="Z346" i="24"/>
  <c r="AA346" i="24"/>
  <c r="Y338" i="24"/>
  <c r="Z338" i="24"/>
  <c r="AA338" i="24"/>
  <c r="Y330" i="24"/>
  <c r="Z330" i="24"/>
  <c r="AA330" i="24"/>
  <c r="Y322" i="24"/>
  <c r="Z322" i="24"/>
  <c r="AA322" i="24"/>
  <c r="Y314" i="24"/>
  <c r="Z314" i="24"/>
  <c r="AA314" i="24"/>
  <c r="Y306" i="24"/>
  <c r="Z306" i="24"/>
  <c r="AA306" i="24"/>
  <c r="Y298" i="24"/>
  <c r="Z298" i="24"/>
  <c r="AA298" i="24"/>
  <c r="Y290" i="24"/>
  <c r="Z290" i="24"/>
  <c r="AA290" i="24"/>
  <c r="Y282" i="24"/>
  <c r="Z282" i="24"/>
  <c r="AA282" i="24"/>
  <c r="Y274" i="24"/>
  <c r="Z274" i="24"/>
  <c r="AA274" i="24"/>
  <c r="Y266" i="24"/>
  <c r="Z266" i="24"/>
  <c r="AA266" i="24"/>
  <c r="Y258" i="24"/>
  <c r="Z258" i="24"/>
  <c r="AA258" i="24"/>
  <c r="Y250" i="24"/>
  <c r="Z250" i="24"/>
  <c r="AA250" i="24"/>
  <c r="Y242" i="24"/>
  <c r="Z242" i="24"/>
  <c r="AA242" i="24"/>
  <c r="Y234" i="24"/>
  <c r="Z234" i="24"/>
  <c r="AA234" i="24"/>
  <c r="Y226" i="24"/>
  <c r="Z226" i="24"/>
  <c r="AA226" i="24"/>
  <c r="Y218" i="24"/>
  <c r="Z218" i="24"/>
  <c r="AA218" i="24"/>
  <c r="Y210" i="24"/>
  <c r="Z210" i="24"/>
  <c r="AA210" i="24"/>
  <c r="Y202" i="24"/>
  <c r="Z202" i="24"/>
  <c r="AA202" i="24"/>
  <c r="Y194" i="24"/>
  <c r="Z194" i="24"/>
  <c r="AA194" i="24"/>
  <c r="Y186" i="24"/>
  <c r="Z186" i="24"/>
  <c r="AA186" i="24"/>
  <c r="Y178" i="24"/>
  <c r="Z178" i="24"/>
  <c r="AA178" i="24"/>
  <c r="Y170" i="24"/>
  <c r="Z170" i="24"/>
  <c r="AA170" i="24"/>
  <c r="Y162" i="24"/>
  <c r="Z162" i="24"/>
  <c r="AA162" i="24"/>
  <c r="Y154" i="24"/>
  <c r="Z154" i="24"/>
  <c r="AA154" i="24"/>
  <c r="Y146" i="24"/>
  <c r="Z146" i="24"/>
  <c r="AA146" i="24"/>
  <c r="Y138" i="24"/>
  <c r="Z138" i="24"/>
  <c r="AA138" i="24"/>
  <c r="Y130" i="24"/>
  <c r="Z130" i="24"/>
  <c r="AA130" i="24"/>
  <c r="Y122" i="24"/>
  <c r="Z122" i="24"/>
  <c r="AA122" i="24"/>
  <c r="Y114" i="24"/>
  <c r="Z114" i="24"/>
  <c r="AA114" i="24"/>
  <c r="Y106" i="24"/>
  <c r="Z106" i="24"/>
  <c r="AA106" i="24"/>
  <c r="Y98" i="24"/>
  <c r="Z98" i="24"/>
  <c r="AA98" i="24"/>
  <c r="Y90" i="24"/>
  <c r="Z90" i="24"/>
  <c r="AA90" i="24"/>
  <c r="Y82" i="24"/>
  <c r="Z82" i="24"/>
  <c r="AA82" i="24"/>
  <c r="Y74" i="24"/>
  <c r="Z74" i="24"/>
  <c r="AA74" i="24"/>
  <c r="Y66" i="24"/>
  <c r="Z66" i="24"/>
  <c r="AA66" i="24"/>
  <c r="Y58" i="24"/>
  <c r="Z58" i="24"/>
  <c r="AA58" i="24"/>
  <c r="Y50" i="24"/>
  <c r="Z50" i="24"/>
  <c r="AA50" i="24"/>
  <c r="Y42" i="24"/>
  <c r="Z42" i="24"/>
  <c r="AA42" i="24"/>
  <c r="Y34" i="24"/>
  <c r="Z34" i="24"/>
  <c r="AA34" i="24"/>
  <c r="Z18" i="24"/>
  <c r="AA18" i="24"/>
  <c r="Y18" i="24"/>
  <c r="Z10" i="24"/>
  <c r="AA10" i="24"/>
  <c r="Y10" i="24"/>
  <c r="Y609" i="24"/>
  <c r="Z609" i="24"/>
  <c r="AA609" i="24"/>
  <c r="Y601" i="24"/>
  <c r="Z601" i="24"/>
  <c r="AA601" i="24"/>
  <c r="Y593" i="24"/>
  <c r="Z593" i="24"/>
  <c r="AA593" i="24"/>
  <c r="Y585" i="24"/>
  <c r="Z585" i="24"/>
  <c r="AA585" i="24"/>
  <c r="Y577" i="24"/>
  <c r="Z577" i="24"/>
  <c r="AA577" i="24"/>
  <c r="Y569" i="24"/>
  <c r="Z569" i="24"/>
  <c r="AA569" i="24"/>
  <c r="Y561" i="24"/>
  <c r="Z561" i="24"/>
  <c r="AA561" i="24"/>
  <c r="Y553" i="24"/>
  <c r="Z553" i="24"/>
  <c r="AA553" i="24"/>
  <c r="Y545" i="24"/>
  <c r="AA545" i="24"/>
  <c r="Z545" i="24"/>
  <c r="Y537" i="24"/>
  <c r="AA537" i="24"/>
  <c r="Z537" i="24"/>
  <c r="Y529" i="24"/>
  <c r="AA529" i="24"/>
  <c r="Z529" i="24"/>
  <c r="Y521" i="24"/>
  <c r="Z521" i="24"/>
  <c r="AA521" i="24"/>
  <c r="Y513" i="24"/>
  <c r="Z513" i="24"/>
  <c r="AA513" i="24"/>
  <c r="Y505" i="24"/>
  <c r="Z505" i="24"/>
  <c r="AA505" i="24"/>
  <c r="Y497" i="24"/>
  <c r="Z497" i="24"/>
  <c r="AA497" i="24"/>
  <c r="Y489" i="24"/>
  <c r="Z489" i="24"/>
  <c r="AA489" i="24"/>
  <c r="Y481" i="24"/>
  <c r="Z481" i="24"/>
  <c r="AA481" i="24"/>
  <c r="Y473" i="24"/>
  <c r="Z473" i="24"/>
  <c r="AA473" i="24"/>
  <c r="Y465" i="24"/>
  <c r="Z465" i="24"/>
  <c r="AA465" i="24"/>
  <c r="Y457" i="24"/>
  <c r="Z457" i="24"/>
  <c r="AA457" i="24"/>
  <c r="Y449" i="24"/>
  <c r="Z449" i="24"/>
  <c r="AA449" i="24"/>
  <c r="Y441" i="24"/>
  <c r="Z441" i="24"/>
  <c r="AA441" i="24"/>
  <c r="Y433" i="24"/>
  <c r="Z433" i="24"/>
  <c r="AA433" i="24"/>
  <c r="Y425" i="24"/>
  <c r="Z425" i="24"/>
  <c r="AA425" i="24"/>
  <c r="Y417" i="24"/>
  <c r="Z417" i="24"/>
  <c r="AA417" i="24"/>
  <c r="Y409" i="24"/>
  <c r="Z409" i="24"/>
  <c r="AA409" i="24"/>
  <c r="Y401" i="24"/>
  <c r="Z401" i="24"/>
  <c r="AA401" i="24"/>
  <c r="Y393" i="24"/>
  <c r="Z393" i="24"/>
  <c r="AA393" i="24"/>
  <c r="Y385" i="24"/>
  <c r="Z385" i="24"/>
  <c r="AA385" i="24"/>
  <c r="Y377" i="24"/>
  <c r="Z377" i="24"/>
  <c r="AA377" i="24"/>
  <c r="Y369" i="24"/>
  <c r="Z369" i="24"/>
  <c r="AA369" i="24"/>
  <c r="Y361" i="24"/>
  <c r="Z361" i="24"/>
  <c r="AA361" i="24"/>
  <c r="Y353" i="24"/>
  <c r="Z353" i="24"/>
  <c r="AA353" i="24"/>
  <c r="Y345" i="24"/>
  <c r="Z345" i="24"/>
  <c r="AA345" i="24"/>
  <c r="Y337" i="24"/>
  <c r="Z337" i="24"/>
  <c r="AA337" i="24"/>
  <c r="Y329" i="24"/>
  <c r="Z329" i="24"/>
  <c r="AA329" i="24"/>
  <c r="Y321" i="24"/>
  <c r="Z321" i="24"/>
  <c r="AA321" i="24"/>
  <c r="Y313" i="24"/>
  <c r="Z313" i="24"/>
  <c r="AA313" i="24"/>
  <c r="Y305" i="24"/>
  <c r="Z305" i="24"/>
  <c r="AA305" i="24"/>
  <c r="Y297" i="24"/>
  <c r="Z297" i="24"/>
  <c r="AA297" i="24"/>
  <c r="Y289" i="24"/>
  <c r="Z289" i="24"/>
  <c r="AA289" i="24"/>
  <c r="AA281" i="24"/>
  <c r="Y281" i="24"/>
  <c r="Z281" i="24"/>
  <c r="AA273" i="24"/>
  <c r="Y273" i="24"/>
  <c r="Z273" i="24"/>
  <c r="AA265" i="24"/>
  <c r="Y265" i="24"/>
  <c r="Z265" i="24"/>
  <c r="AA257" i="24"/>
  <c r="Y257" i="24"/>
  <c r="Z257" i="24"/>
  <c r="AA249" i="24"/>
  <c r="Y249" i="24"/>
  <c r="Z249" i="24"/>
  <c r="AA241" i="24"/>
  <c r="Y241" i="24"/>
  <c r="Z241" i="24"/>
  <c r="AA233" i="24"/>
  <c r="Y233" i="24"/>
  <c r="Z233" i="24"/>
  <c r="AA225" i="24"/>
  <c r="Y225" i="24"/>
  <c r="Z225" i="24"/>
  <c r="AA217" i="24"/>
  <c r="Y217" i="24"/>
  <c r="Z217" i="24"/>
  <c r="AA209" i="24"/>
  <c r="Y209" i="24"/>
  <c r="Z209" i="24"/>
  <c r="AA201" i="24"/>
  <c r="Y201" i="24"/>
  <c r="Z201" i="24"/>
  <c r="AA193" i="24"/>
  <c r="Y193" i="24"/>
  <c r="Z193" i="24"/>
  <c r="AA185" i="24"/>
  <c r="Y185" i="24"/>
  <c r="Z185" i="24"/>
  <c r="AA177" i="24"/>
  <c r="Y177" i="24"/>
  <c r="Z177" i="24"/>
  <c r="AA169" i="24"/>
  <c r="Y169" i="24"/>
  <c r="Z169" i="24"/>
  <c r="AA161" i="24"/>
  <c r="Y161" i="24"/>
  <c r="Z161" i="24"/>
  <c r="AA153" i="24"/>
  <c r="Y153" i="24"/>
  <c r="Z153" i="24"/>
  <c r="AA145" i="24"/>
  <c r="Y145" i="24"/>
  <c r="Z145" i="24"/>
  <c r="AA137" i="24"/>
  <c r="Y137" i="24"/>
  <c r="Z137" i="24"/>
  <c r="AA129" i="24"/>
  <c r="Y129" i="24"/>
  <c r="Z129" i="24"/>
  <c r="AA121" i="24"/>
  <c r="Y121" i="24"/>
  <c r="Z121" i="24"/>
  <c r="AA113" i="24"/>
  <c r="Y113" i="24"/>
  <c r="Z113" i="24"/>
  <c r="AA105" i="24"/>
  <c r="Y105" i="24"/>
  <c r="Z105" i="24"/>
  <c r="AA97" i="24"/>
  <c r="Y97" i="24"/>
  <c r="Z97" i="24"/>
  <c r="AA89" i="24"/>
  <c r="Y89" i="24"/>
  <c r="Z89" i="24"/>
  <c r="AA81" i="24"/>
  <c r="Y81" i="24"/>
  <c r="Z81" i="24"/>
  <c r="AA73" i="24"/>
  <c r="Y73" i="24"/>
  <c r="Z73" i="24"/>
  <c r="AA65" i="24"/>
  <c r="Y65" i="24"/>
  <c r="Z65" i="24"/>
  <c r="AA57" i="24"/>
  <c r="Y57" i="24"/>
  <c r="Z57" i="24"/>
  <c r="AA49" i="24"/>
  <c r="Y49" i="24"/>
  <c r="Z49" i="24"/>
  <c r="AA41" i="24"/>
  <c r="Y41" i="24"/>
  <c r="Z41" i="24"/>
  <c r="AA33" i="24"/>
  <c r="Y33" i="24"/>
  <c r="Z33" i="24"/>
  <c r="Y17" i="24"/>
  <c r="Z17" i="24"/>
  <c r="AA17" i="24"/>
  <c r="Y9" i="24"/>
  <c r="Z9" i="24"/>
  <c r="AA9" i="24"/>
  <c r="Y384" i="24"/>
  <c r="Z384" i="24"/>
  <c r="AA384" i="24"/>
  <c r="Y376" i="24"/>
  <c r="Z376" i="24"/>
  <c r="AA376" i="24"/>
  <c r="Y368" i="24"/>
  <c r="Z368" i="24"/>
  <c r="AA368" i="24"/>
  <c r="Y360" i="24"/>
  <c r="Z360" i="24"/>
  <c r="AA360" i="24"/>
  <c r="Y352" i="24"/>
  <c r="Z352" i="24"/>
  <c r="AA352" i="24"/>
  <c r="Y344" i="24"/>
  <c r="Z344" i="24"/>
  <c r="AA344" i="24"/>
  <c r="Y336" i="24"/>
  <c r="Z336" i="24"/>
  <c r="AA336" i="24"/>
  <c r="Y328" i="24"/>
  <c r="Z328" i="24"/>
  <c r="AA328" i="24"/>
  <c r="Y320" i="24"/>
  <c r="Z320" i="24"/>
  <c r="AA320" i="24"/>
  <c r="Y312" i="24"/>
  <c r="Z312" i="24"/>
  <c r="AA312" i="24"/>
  <c r="Y304" i="24"/>
  <c r="Z304" i="24"/>
  <c r="AA304" i="24"/>
  <c r="Y296" i="24"/>
  <c r="Z296" i="24"/>
  <c r="AA296" i="24"/>
  <c r="Y288" i="24"/>
  <c r="Z288" i="24"/>
  <c r="AA288" i="24"/>
  <c r="Y280" i="24"/>
  <c r="Z280" i="24"/>
  <c r="AA280" i="24"/>
  <c r="Y272" i="24"/>
  <c r="Z272" i="24"/>
  <c r="AA272" i="24"/>
  <c r="Y264" i="24"/>
  <c r="Z264" i="24"/>
  <c r="AA264" i="24"/>
  <c r="Y256" i="24"/>
  <c r="Z256" i="24"/>
  <c r="AA256" i="24"/>
  <c r="Y248" i="24"/>
  <c r="Z248" i="24"/>
  <c r="AA248" i="24"/>
  <c r="Y240" i="24"/>
  <c r="Z240" i="24"/>
  <c r="AA240" i="24"/>
  <c r="Y232" i="24"/>
  <c r="Z232" i="24"/>
  <c r="AA232" i="24"/>
  <c r="Y224" i="24"/>
  <c r="Z224" i="24"/>
  <c r="AA224" i="24"/>
  <c r="Y216" i="24"/>
  <c r="Z216" i="24"/>
  <c r="AA216" i="24"/>
  <c r="Y208" i="24"/>
  <c r="Z208" i="24"/>
  <c r="AA208" i="24"/>
  <c r="Y200" i="24"/>
  <c r="Z200" i="24"/>
  <c r="AA200" i="24"/>
  <c r="Y192" i="24"/>
  <c r="Z192" i="24"/>
  <c r="AA192" i="24"/>
  <c r="Y184" i="24"/>
  <c r="Z184" i="24"/>
  <c r="AA184" i="24"/>
  <c r="Y176" i="24"/>
  <c r="Z176" i="24"/>
  <c r="AA176" i="24"/>
  <c r="Y168" i="24"/>
  <c r="Z168" i="24"/>
  <c r="AA168" i="24"/>
  <c r="Y160" i="24"/>
  <c r="Z160" i="24"/>
  <c r="AA160" i="24"/>
  <c r="Y152" i="24"/>
  <c r="Z152" i="24"/>
  <c r="AA152" i="24"/>
  <c r="Y144" i="24"/>
  <c r="Z144" i="24"/>
  <c r="AA144" i="24"/>
  <c r="Y136" i="24"/>
  <c r="Z136" i="24"/>
  <c r="AA136" i="24"/>
  <c r="Y128" i="24"/>
  <c r="Z128" i="24"/>
  <c r="AA128" i="24"/>
  <c r="Y120" i="24"/>
  <c r="Z120" i="24"/>
  <c r="AA120" i="24"/>
  <c r="Y112" i="24"/>
  <c r="Z112" i="24"/>
  <c r="AA112" i="24"/>
  <c r="Y104" i="24"/>
  <c r="Z104" i="24"/>
  <c r="AA104" i="24"/>
  <c r="Y96" i="24"/>
  <c r="Z96" i="24"/>
  <c r="AA96" i="24"/>
  <c r="Y88" i="24"/>
  <c r="Z88" i="24"/>
  <c r="AA88" i="24"/>
  <c r="Y80" i="24"/>
  <c r="Z80" i="24"/>
  <c r="AA80" i="24"/>
  <c r="Y72" i="24"/>
  <c r="Z72" i="24"/>
  <c r="AA72" i="24"/>
  <c r="Y64" i="24"/>
  <c r="Z64" i="24"/>
  <c r="AA64" i="24"/>
  <c r="Y56" i="24"/>
  <c r="Z56" i="24"/>
  <c r="AA56" i="24"/>
  <c r="Y48" i="24"/>
  <c r="Z48" i="24"/>
  <c r="AA48" i="24"/>
  <c r="Y40" i="24"/>
  <c r="Z40" i="24"/>
  <c r="AA40" i="24"/>
  <c r="Y32" i="24"/>
  <c r="Z32" i="24"/>
  <c r="AA32" i="24"/>
  <c r="Y16" i="24"/>
  <c r="Z16" i="24"/>
  <c r="AA16" i="24"/>
  <c r="Y695" i="24"/>
  <c r="Z695" i="24"/>
  <c r="AA695" i="24"/>
  <c r="Y687" i="24"/>
  <c r="Z687" i="24"/>
  <c r="AA687" i="24"/>
  <c r="Y679" i="24"/>
  <c r="Z679" i="24"/>
  <c r="AA679" i="24"/>
  <c r="Y671" i="24"/>
  <c r="Z671" i="24"/>
  <c r="AA671" i="24"/>
  <c r="Y663" i="24"/>
  <c r="Z663" i="24"/>
  <c r="AA663" i="24"/>
  <c r="Y655" i="24"/>
  <c r="Z655" i="24"/>
  <c r="AA655" i="24"/>
  <c r="Y647" i="24"/>
  <c r="AA647" i="24"/>
  <c r="Z647" i="24"/>
  <c r="Y639" i="24"/>
  <c r="AA639" i="24"/>
  <c r="Z639" i="24"/>
  <c r="Y631" i="24"/>
  <c r="AA631" i="24"/>
  <c r="Z631" i="24"/>
  <c r="Y623" i="24"/>
  <c r="AA623" i="24"/>
  <c r="Z623" i="24"/>
  <c r="Y615" i="24"/>
  <c r="AA615" i="24"/>
  <c r="Z615" i="24"/>
  <c r="Y607" i="24"/>
  <c r="Z607" i="24"/>
  <c r="AA607" i="24"/>
  <c r="Y599" i="24"/>
  <c r="Z599" i="24"/>
  <c r="AA599" i="24"/>
  <c r="Y591" i="24"/>
  <c r="Z591" i="24"/>
  <c r="AA591" i="24"/>
  <c r="Y583" i="24"/>
  <c r="Z583" i="24"/>
  <c r="AA583" i="24"/>
  <c r="Y575" i="24"/>
  <c r="Z575" i="24"/>
  <c r="AA575" i="24"/>
  <c r="Y567" i="24"/>
  <c r="Z567" i="24"/>
  <c r="AA567" i="24"/>
  <c r="AA559" i="24"/>
  <c r="Y559" i="24"/>
  <c r="Z559" i="24"/>
  <c r="AA551" i="24"/>
  <c r="Y551" i="24"/>
  <c r="Z551" i="24"/>
  <c r="Z543" i="24"/>
  <c r="AA543" i="24"/>
  <c r="Y543" i="24"/>
  <c r="Z535" i="24"/>
  <c r="AA535" i="24"/>
  <c r="Y535" i="24"/>
  <c r="Z527" i="24"/>
  <c r="AA527" i="24"/>
  <c r="Y527" i="24"/>
  <c r="Z519" i="24"/>
  <c r="AA519" i="24"/>
  <c r="Y519" i="24"/>
  <c r="Z511" i="24"/>
  <c r="AA511" i="24"/>
  <c r="Y511" i="24"/>
  <c r="Z503" i="24"/>
  <c r="AA503" i="24"/>
  <c r="Y503" i="24"/>
  <c r="Z495" i="24"/>
  <c r="AA495" i="24"/>
  <c r="Y495" i="24"/>
  <c r="Z487" i="24"/>
  <c r="AA487" i="24"/>
  <c r="Y487" i="24"/>
  <c r="Z479" i="24"/>
  <c r="AA479" i="24"/>
  <c r="Y479" i="24"/>
  <c r="Z471" i="24"/>
  <c r="AA471" i="24"/>
  <c r="Y471" i="24"/>
  <c r="Z463" i="24"/>
  <c r="AA463" i="24"/>
  <c r="Y463" i="24"/>
  <c r="Z455" i="24"/>
  <c r="AA455" i="24"/>
  <c r="Y455" i="24"/>
  <c r="Z447" i="24"/>
  <c r="AA447" i="24"/>
  <c r="Y447" i="24"/>
  <c r="Z439" i="24"/>
  <c r="AA439" i="24"/>
  <c r="Y439" i="24"/>
  <c r="Z431" i="24"/>
  <c r="AA431" i="24"/>
  <c r="Y431" i="24"/>
  <c r="Z423" i="24"/>
  <c r="AA423" i="24"/>
  <c r="Y423" i="24"/>
  <c r="Y415" i="24"/>
  <c r="AA415" i="24"/>
  <c r="Z415" i="24"/>
  <c r="Y407" i="24"/>
  <c r="AA407" i="24"/>
  <c r="Z407" i="24"/>
  <c r="Y399" i="24"/>
  <c r="AA399" i="24"/>
  <c r="Z399" i="24"/>
  <c r="Y391" i="24"/>
  <c r="AA391" i="24"/>
  <c r="Z391" i="24"/>
  <c r="Y383" i="24"/>
  <c r="Z383" i="24"/>
  <c r="AA383" i="24"/>
  <c r="Y375" i="24"/>
  <c r="Z375" i="24"/>
  <c r="AA375" i="24"/>
  <c r="Y367" i="24"/>
  <c r="Z367" i="24"/>
  <c r="AA367" i="24"/>
  <c r="Y359" i="24"/>
  <c r="Z359" i="24"/>
  <c r="AA359" i="24"/>
  <c r="Y351" i="24"/>
  <c r="Z351" i="24"/>
  <c r="AA351" i="24"/>
  <c r="Y343" i="24"/>
  <c r="Z343" i="24"/>
  <c r="AA343" i="24"/>
  <c r="Y335" i="24"/>
  <c r="Z335" i="24"/>
  <c r="AA335" i="24"/>
  <c r="Y327" i="24"/>
  <c r="Z327" i="24"/>
  <c r="AA327" i="24"/>
  <c r="Y319" i="24"/>
  <c r="Z319" i="24"/>
  <c r="AA319" i="24"/>
  <c r="Y311" i="24"/>
  <c r="Z311" i="24"/>
  <c r="AA311" i="24"/>
  <c r="Y303" i="24"/>
  <c r="Z303" i="24"/>
  <c r="AA303" i="24"/>
  <c r="Y295" i="24"/>
  <c r="Z295" i="24"/>
  <c r="AA295" i="24"/>
  <c r="Y287" i="24"/>
  <c r="Z287" i="24"/>
  <c r="AA287" i="24"/>
  <c r="Y279" i="24"/>
  <c r="Z279" i="24"/>
  <c r="AA279" i="24"/>
  <c r="Y271" i="24"/>
  <c r="Z271" i="24"/>
  <c r="AA271" i="24"/>
  <c r="Y263" i="24"/>
  <c r="Z263" i="24"/>
  <c r="AA263" i="24"/>
  <c r="Y255" i="24"/>
  <c r="Z255" i="24"/>
  <c r="AA255" i="24"/>
  <c r="Y247" i="24"/>
  <c r="Z247" i="24"/>
  <c r="AA247" i="24"/>
  <c r="Y239" i="24"/>
  <c r="Z239" i="24"/>
  <c r="AA239" i="24"/>
  <c r="Y231" i="24"/>
  <c r="Z231" i="24"/>
  <c r="AA231" i="24"/>
  <c r="Y223" i="24"/>
  <c r="Z223" i="24"/>
  <c r="AA223" i="24"/>
  <c r="Y215" i="24"/>
  <c r="Z215" i="24"/>
  <c r="AA215" i="24"/>
  <c r="Y207" i="24"/>
  <c r="Z207" i="24"/>
  <c r="AA207" i="24"/>
  <c r="Y199" i="24"/>
  <c r="Z199" i="24"/>
  <c r="AA199" i="24"/>
  <c r="Y191" i="24"/>
  <c r="Z191" i="24"/>
  <c r="AA191" i="24"/>
  <c r="Y183" i="24"/>
  <c r="Z183" i="24"/>
  <c r="AA183" i="24"/>
  <c r="Y175" i="24"/>
  <c r="Z175" i="24"/>
  <c r="AA175" i="24"/>
  <c r="Y167" i="24"/>
  <c r="Z167" i="24"/>
  <c r="AA167" i="24"/>
  <c r="Y159" i="24"/>
  <c r="Z159" i="24"/>
  <c r="AA159" i="24"/>
  <c r="Y151" i="24"/>
  <c r="Z151" i="24"/>
  <c r="AA151" i="24"/>
  <c r="Y143" i="24"/>
  <c r="Z143" i="24"/>
  <c r="AA143" i="24"/>
  <c r="Y135" i="24"/>
  <c r="Z135" i="24"/>
  <c r="AA135" i="24"/>
  <c r="Y127" i="24"/>
  <c r="Z127" i="24"/>
  <c r="AA127" i="24"/>
  <c r="Y119" i="24"/>
  <c r="Z119" i="24"/>
  <c r="AA119" i="24"/>
  <c r="Y111" i="24"/>
  <c r="Z111" i="24"/>
  <c r="AA111" i="24"/>
  <c r="Y103" i="24"/>
  <c r="Z103" i="24"/>
  <c r="AA103" i="24"/>
  <c r="Y95" i="24"/>
  <c r="Z95" i="24"/>
  <c r="AA95" i="24"/>
  <c r="Y87" i="24"/>
  <c r="Z87" i="24"/>
  <c r="AA87" i="24"/>
  <c r="Y79" i="24"/>
  <c r="Z79" i="24"/>
  <c r="AA79" i="24"/>
  <c r="Y71" i="24"/>
  <c r="Z71" i="24"/>
  <c r="AA71" i="24"/>
  <c r="Y63" i="24"/>
  <c r="Z63" i="24"/>
  <c r="AA63" i="24"/>
  <c r="Y55" i="24"/>
  <c r="Z55" i="24"/>
  <c r="AA55" i="24"/>
  <c r="Y47" i="24"/>
  <c r="Z47" i="24"/>
  <c r="AA47" i="24"/>
  <c r="Y39" i="24"/>
  <c r="Z39" i="24"/>
  <c r="AA39" i="24"/>
  <c r="Y31" i="24"/>
  <c r="Z31" i="24"/>
  <c r="AA31" i="24"/>
  <c r="Y15" i="24"/>
  <c r="Z15" i="24"/>
  <c r="AA15" i="24"/>
  <c r="Y622" i="24"/>
  <c r="Z622" i="24"/>
  <c r="AA622" i="24"/>
  <c r="Y614" i="24"/>
  <c r="Z614" i="24"/>
  <c r="AA614" i="24"/>
  <c r="AA606" i="24"/>
  <c r="Y606" i="24"/>
  <c r="Z606" i="24"/>
  <c r="AA598" i="24"/>
  <c r="Y598" i="24"/>
  <c r="Z598" i="24"/>
  <c r="AA590" i="24"/>
  <c r="Y590" i="24"/>
  <c r="Z590" i="24"/>
  <c r="AA582" i="24"/>
  <c r="Y582" i="24"/>
  <c r="Z582" i="24"/>
  <c r="AA574" i="24"/>
  <c r="Y574" i="24"/>
  <c r="Z574" i="24"/>
  <c r="AA566" i="24"/>
  <c r="Y566" i="24"/>
  <c r="Z566" i="24"/>
  <c r="Y558" i="24"/>
  <c r="Z558" i="24"/>
  <c r="AA558" i="24"/>
  <c r="Z550" i="24"/>
  <c r="Y550" i="24"/>
  <c r="AA550" i="24"/>
  <c r="AA542" i="24"/>
  <c r="Z542" i="24"/>
  <c r="Y542" i="24"/>
  <c r="AA534" i="24"/>
  <c r="Z534" i="24"/>
  <c r="Y534" i="24"/>
  <c r="AA526" i="24"/>
  <c r="Z526" i="24"/>
  <c r="Y526" i="24"/>
  <c r="AA518" i="24"/>
  <c r="Y518" i="24"/>
  <c r="Z518" i="24"/>
  <c r="AA510" i="24"/>
  <c r="Y510" i="24"/>
  <c r="Z510" i="24"/>
  <c r="AA502" i="24"/>
  <c r="Y502" i="24"/>
  <c r="Z502" i="24"/>
  <c r="AA494" i="24"/>
  <c r="Y494" i="24"/>
  <c r="Z494" i="24"/>
  <c r="AA486" i="24"/>
  <c r="Y486" i="24"/>
  <c r="Z486" i="24"/>
  <c r="AA478" i="24"/>
  <c r="Y478" i="24"/>
  <c r="Z478" i="24"/>
  <c r="AA470" i="24"/>
  <c r="Y470" i="24"/>
  <c r="Z470" i="24"/>
  <c r="AA462" i="24"/>
  <c r="Y462" i="24"/>
  <c r="Z462" i="24"/>
  <c r="AA454" i="24"/>
  <c r="Y454" i="24"/>
  <c r="Z454" i="24"/>
  <c r="AA446" i="24"/>
  <c r="Y446" i="24"/>
  <c r="Z446" i="24"/>
  <c r="AA438" i="24"/>
  <c r="Y438" i="24"/>
  <c r="Z438" i="24"/>
  <c r="AA430" i="24"/>
  <c r="Y430" i="24"/>
  <c r="Z430" i="24"/>
  <c r="Y422" i="24"/>
  <c r="Z422" i="24"/>
  <c r="AA422" i="24"/>
  <c r="Y414" i="24"/>
  <c r="Z414" i="24"/>
  <c r="AA414" i="24"/>
  <c r="Y406" i="24"/>
  <c r="Z406" i="24"/>
  <c r="AA406" i="24"/>
  <c r="Y398" i="24"/>
  <c r="Z398" i="24"/>
  <c r="AA398" i="24"/>
  <c r="Y390" i="24"/>
  <c r="Z390" i="24"/>
  <c r="AA390" i="24"/>
  <c r="AA382" i="24"/>
  <c r="Y382" i="24"/>
  <c r="Z382" i="24"/>
  <c r="AA374" i="24"/>
  <c r="Y374" i="24"/>
  <c r="Z374" i="24"/>
  <c r="AA366" i="24"/>
  <c r="Y366" i="24"/>
  <c r="Z366" i="24"/>
  <c r="AA358" i="24"/>
  <c r="Y358" i="24"/>
  <c r="Z358" i="24"/>
  <c r="AA350" i="24"/>
  <c r="Y350" i="24"/>
  <c r="Z350" i="24"/>
  <c r="AA342" i="24"/>
  <c r="Y342" i="24"/>
  <c r="Z342" i="24"/>
  <c r="AA334" i="24"/>
  <c r="Y334" i="24"/>
  <c r="Z334" i="24"/>
  <c r="AA326" i="24"/>
  <c r="Y326" i="24"/>
  <c r="Z326" i="24"/>
  <c r="AA318" i="24"/>
  <c r="Y318" i="24"/>
  <c r="Z318" i="24"/>
  <c r="AA310" i="24"/>
  <c r="Y310" i="24"/>
  <c r="Z310" i="24"/>
  <c r="AA302" i="24"/>
  <c r="Y302" i="24"/>
  <c r="Z302" i="24"/>
  <c r="AA294" i="24"/>
  <c r="Y294" i="24"/>
  <c r="Z294" i="24"/>
  <c r="Z286" i="24"/>
  <c r="Y286" i="24"/>
  <c r="AA286" i="24"/>
  <c r="Z278" i="24"/>
  <c r="AA278" i="24"/>
  <c r="Y278" i="24"/>
  <c r="Z270" i="24"/>
  <c r="AA270" i="24"/>
  <c r="Y270" i="24"/>
  <c r="Z262" i="24"/>
  <c r="AA262" i="24"/>
  <c r="Y262" i="24"/>
  <c r="Z254" i="24"/>
  <c r="AA254" i="24"/>
  <c r="Y254" i="24"/>
  <c r="Z246" i="24"/>
  <c r="AA246" i="24"/>
  <c r="Y246" i="24"/>
  <c r="Z238" i="24"/>
  <c r="AA238" i="24"/>
  <c r="Y238" i="24"/>
  <c r="Z230" i="24"/>
  <c r="AA230" i="24"/>
  <c r="Y230" i="24"/>
  <c r="Z222" i="24"/>
  <c r="AA222" i="24"/>
  <c r="Y222" i="24"/>
  <c r="Z214" i="24"/>
  <c r="AA214" i="24"/>
  <c r="Y214" i="24"/>
  <c r="Z206" i="24"/>
  <c r="AA206" i="24"/>
  <c r="Y206" i="24"/>
  <c r="Z198" i="24"/>
  <c r="AA198" i="24"/>
  <c r="Y198" i="24"/>
  <c r="Z190" i="24"/>
  <c r="AA190" i="24"/>
  <c r="Y190" i="24"/>
  <c r="Z182" i="24"/>
  <c r="AA182" i="24"/>
  <c r="Y182" i="24"/>
  <c r="Z174" i="24"/>
  <c r="AA174" i="24"/>
  <c r="Y174" i="24"/>
  <c r="Z166" i="24"/>
  <c r="AA166" i="24"/>
  <c r="Y166" i="24"/>
  <c r="Z158" i="24"/>
  <c r="AA158" i="24"/>
  <c r="Y158" i="24"/>
  <c r="Y150" i="24"/>
  <c r="Z150" i="24"/>
  <c r="AA150" i="24"/>
  <c r="Z142" i="24"/>
  <c r="AA142" i="24"/>
  <c r="Y142" i="24"/>
  <c r="Z134" i="24"/>
  <c r="AA134" i="24"/>
  <c r="Y134" i="24"/>
  <c r="Z126" i="24"/>
  <c r="AA126" i="24"/>
  <c r="Y126" i="24"/>
  <c r="Z118" i="24"/>
  <c r="AA118" i="24"/>
  <c r="Y118" i="24"/>
  <c r="Z110" i="24"/>
  <c r="AA110" i="24"/>
  <c r="Y110" i="24"/>
  <c r="Z102" i="24"/>
  <c r="AA102" i="24"/>
  <c r="Y102" i="24"/>
  <c r="Z94" i="24"/>
  <c r="AA94" i="24"/>
  <c r="Y94" i="24"/>
  <c r="Z86" i="24"/>
  <c r="AA86" i="24"/>
  <c r="Y86" i="24"/>
  <c r="Z78" i="24"/>
  <c r="AA78" i="24"/>
  <c r="Y78" i="24"/>
  <c r="Z70" i="24"/>
  <c r="AA70" i="24"/>
  <c r="Y70" i="24"/>
  <c r="Z62" i="24"/>
  <c r="AA62" i="24"/>
  <c r="Y62" i="24"/>
  <c r="Z54" i="24"/>
  <c r="AA54" i="24"/>
  <c r="Y54" i="24"/>
  <c r="Z46" i="24"/>
  <c r="AA46" i="24"/>
  <c r="Y46" i="24"/>
  <c r="Z38" i="24"/>
  <c r="AA38" i="24"/>
  <c r="Y38" i="24"/>
  <c r="Z30" i="24"/>
  <c r="AA30" i="24"/>
  <c r="Y30" i="24"/>
  <c r="Y14" i="24"/>
  <c r="Z14" i="24"/>
  <c r="AA14" i="24"/>
  <c r="Y501" i="24"/>
  <c r="AA501" i="24"/>
  <c r="Z501" i="24"/>
  <c r="Y493" i="24"/>
  <c r="Z493" i="24"/>
  <c r="AA493" i="24"/>
  <c r="Y485" i="24"/>
  <c r="Z485" i="24"/>
  <c r="AA485" i="24"/>
  <c r="Y477" i="24"/>
  <c r="Z477" i="24"/>
  <c r="AA477" i="24"/>
  <c r="Y469" i="24"/>
  <c r="AA469" i="24"/>
  <c r="Z469" i="24"/>
  <c r="Y461" i="24"/>
  <c r="Z461" i="24"/>
  <c r="AA461" i="24"/>
  <c r="Y453" i="24"/>
  <c r="Z453" i="24"/>
  <c r="AA453" i="24"/>
  <c r="Y445" i="24"/>
  <c r="Z445" i="24"/>
  <c r="AA445" i="24"/>
  <c r="Y437" i="24"/>
  <c r="AA437" i="24"/>
  <c r="Z437" i="24"/>
  <c r="Y429" i="24"/>
  <c r="Z429" i="24"/>
  <c r="AA429" i="24"/>
  <c r="Y421" i="24"/>
  <c r="Z421" i="24"/>
  <c r="AA421" i="24"/>
  <c r="Y413" i="24"/>
  <c r="Z413" i="24"/>
  <c r="AA413" i="24"/>
  <c r="Y405" i="24"/>
  <c r="Z405" i="24"/>
  <c r="AA405" i="24"/>
  <c r="Y397" i="24"/>
  <c r="Z397" i="24"/>
  <c r="AA397" i="24"/>
  <c r="Y389" i="24"/>
  <c r="Z389" i="24"/>
  <c r="AA389" i="24"/>
  <c r="Y381" i="24"/>
  <c r="Z381" i="24"/>
  <c r="AA381" i="24"/>
  <c r="Y373" i="24"/>
  <c r="Z373" i="24"/>
  <c r="AA373" i="24"/>
  <c r="Y365" i="24"/>
  <c r="Z365" i="24"/>
  <c r="AA365" i="24"/>
  <c r="Y357" i="24"/>
  <c r="Z357" i="24"/>
  <c r="AA357" i="24"/>
  <c r="Y349" i="24"/>
  <c r="Z349" i="24"/>
  <c r="AA349" i="24"/>
  <c r="Y341" i="24"/>
  <c r="Z341" i="24"/>
  <c r="AA341" i="24"/>
  <c r="Y333" i="24"/>
  <c r="Z333" i="24"/>
  <c r="AA333" i="24"/>
  <c r="Y325" i="24"/>
  <c r="Z325" i="24"/>
  <c r="AA325" i="24"/>
  <c r="Y317" i="24"/>
  <c r="Z317" i="24"/>
  <c r="AA317" i="24"/>
  <c r="Y309" i="24"/>
  <c r="Z309" i="24"/>
  <c r="AA309" i="24"/>
  <c r="Y301" i="24"/>
  <c r="Z301" i="24"/>
  <c r="AA301" i="24"/>
  <c r="Y293" i="24"/>
  <c r="Z293" i="24"/>
  <c r="AA293" i="24"/>
  <c r="Y285" i="24"/>
  <c r="Z285" i="24"/>
  <c r="AA285" i="24"/>
  <c r="Y277" i="24"/>
  <c r="Z277" i="24"/>
  <c r="AA277" i="24"/>
  <c r="Y269" i="24"/>
  <c r="Z269" i="24"/>
  <c r="AA269" i="24"/>
  <c r="Y261" i="24"/>
  <c r="Z261" i="24"/>
  <c r="AA261" i="24"/>
  <c r="Y253" i="24"/>
  <c r="Z253" i="24"/>
  <c r="AA253" i="24"/>
  <c r="Y245" i="24"/>
  <c r="Z245" i="24"/>
  <c r="AA245" i="24"/>
  <c r="Y237" i="24"/>
  <c r="Z237" i="24"/>
  <c r="AA237" i="24"/>
  <c r="Y229" i="24"/>
  <c r="Z229" i="24"/>
  <c r="AA229" i="24"/>
  <c r="Y221" i="24"/>
  <c r="Z221" i="24"/>
  <c r="AA221" i="24"/>
  <c r="Y213" i="24"/>
  <c r="Z213" i="24"/>
  <c r="AA213" i="24"/>
  <c r="Y205" i="24"/>
  <c r="Z205" i="24"/>
  <c r="AA205" i="24"/>
  <c r="Y197" i="24"/>
  <c r="Z197" i="24"/>
  <c r="AA197" i="24"/>
  <c r="Y189" i="24"/>
  <c r="Z189" i="24"/>
  <c r="AA189" i="24"/>
  <c r="Y181" i="24"/>
  <c r="Z181" i="24"/>
  <c r="AA181" i="24"/>
  <c r="Y173" i="24"/>
  <c r="Z173" i="24"/>
  <c r="AA173" i="24"/>
  <c r="Y165" i="24"/>
  <c r="Z165" i="24"/>
  <c r="AA165" i="24"/>
  <c r="Y157" i="24"/>
  <c r="Z157" i="24"/>
  <c r="AA157" i="24"/>
  <c r="Y149" i="24"/>
  <c r="Z149" i="24"/>
  <c r="AA149" i="24"/>
  <c r="Y141" i="24"/>
  <c r="Z141" i="24"/>
  <c r="AA141" i="24"/>
  <c r="Y133" i="24"/>
  <c r="Z133" i="24"/>
  <c r="AA133" i="24"/>
  <c r="Y125" i="24"/>
  <c r="Z125" i="24"/>
  <c r="AA125" i="24"/>
  <c r="Y117" i="24"/>
  <c r="Z117" i="24"/>
  <c r="AA117" i="24"/>
  <c r="Y109" i="24"/>
  <c r="Z109" i="24"/>
  <c r="AA109" i="24"/>
  <c r="Y101" i="24"/>
  <c r="Z101" i="24"/>
  <c r="AA101" i="24"/>
  <c r="Y93" i="24"/>
  <c r="Z93" i="24"/>
  <c r="AA93" i="24"/>
  <c r="Y85" i="24"/>
  <c r="Z85" i="24"/>
  <c r="AA85" i="24"/>
  <c r="Y77" i="24"/>
  <c r="Z77" i="24"/>
  <c r="AA77" i="24"/>
  <c r="Y69" i="24"/>
  <c r="Z69" i="24"/>
  <c r="AA69" i="24"/>
  <c r="Y61" i="24"/>
  <c r="Z61" i="24"/>
  <c r="AA61" i="24"/>
  <c r="Y53" i="24"/>
  <c r="Z53" i="24"/>
  <c r="AA53" i="24"/>
  <c r="Y45" i="24"/>
  <c r="Z45" i="24"/>
  <c r="AA45" i="24"/>
  <c r="Y37" i="24"/>
  <c r="Z37" i="24"/>
  <c r="AA37" i="24"/>
  <c r="Y29" i="24"/>
  <c r="Z29" i="24"/>
  <c r="AA29" i="24"/>
  <c r="AA21" i="24"/>
  <c r="Y21" i="24"/>
  <c r="Z21" i="24"/>
  <c r="AA13" i="24"/>
  <c r="Y13" i="24"/>
  <c r="Z13" i="24"/>
  <c r="Y700" i="24"/>
  <c r="Z700" i="24"/>
  <c r="AA700" i="24"/>
  <c r="Y692" i="24"/>
  <c r="Z692" i="24"/>
  <c r="AA692" i="24"/>
  <c r="Y684" i="24"/>
  <c r="Z684" i="24"/>
  <c r="AA684" i="24"/>
  <c r="Y676" i="24"/>
  <c r="Z676" i="24"/>
  <c r="AA676" i="24"/>
  <c r="Y668" i="24"/>
  <c r="Z668" i="24"/>
  <c r="AA668" i="24"/>
  <c r="Y660" i="24"/>
  <c r="Z660" i="24"/>
  <c r="AA660" i="24"/>
  <c r="Z652" i="24"/>
  <c r="AA652" i="24"/>
  <c r="Y652" i="24"/>
  <c r="Z644" i="24"/>
  <c r="AA644" i="24"/>
  <c r="Y644" i="24"/>
  <c r="Z636" i="24"/>
  <c r="AA636" i="24"/>
  <c r="Y636" i="24"/>
  <c r="Z628" i="24"/>
  <c r="AA628" i="24"/>
  <c r="Y628" i="24"/>
  <c r="Z620" i="24"/>
  <c r="AA620" i="24"/>
  <c r="Y620" i="24"/>
  <c r="Y612" i="24"/>
  <c r="Z612" i="24"/>
  <c r="AA612" i="24"/>
  <c r="Y604" i="24"/>
  <c r="Z604" i="24"/>
  <c r="AA604" i="24"/>
  <c r="Y596" i="24"/>
  <c r="Z596" i="24"/>
  <c r="AA596" i="24"/>
  <c r="Y588" i="24"/>
  <c r="Z588" i="24"/>
  <c r="AA588" i="24"/>
  <c r="Y580" i="24"/>
  <c r="Z580" i="24"/>
  <c r="AA580" i="24"/>
  <c r="Y572" i="24"/>
  <c r="Z572" i="24"/>
  <c r="AA572" i="24"/>
  <c r="Z564" i="24"/>
  <c r="AA564" i="24"/>
  <c r="Y564" i="24"/>
  <c r="Z556" i="24"/>
  <c r="Y556" i="24"/>
  <c r="AA556" i="24"/>
  <c r="Z548" i="24"/>
  <c r="Y548" i="24"/>
  <c r="AA548" i="24"/>
  <c r="Y540" i="24"/>
  <c r="Z540" i="24"/>
  <c r="AA540" i="24"/>
  <c r="Y532" i="24"/>
  <c r="Z532" i="24"/>
  <c r="AA532" i="24"/>
  <c r="Y524" i="24"/>
  <c r="Z524" i="24"/>
  <c r="AA524" i="24"/>
  <c r="Y516" i="24"/>
  <c r="Z516" i="24"/>
  <c r="AA516" i="24"/>
  <c r="Y508" i="24"/>
  <c r="Z508" i="24"/>
  <c r="AA508" i="24"/>
  <c r="Y500" i="24"/>
  <c r="Z500" i="24"/>
  <c r="AA500" i="24"/>
  <c r="Y492" i="24"/>
  <c r="Z492" i="24"/>
  <c r="AA492" i="24"/>
  <c r="Y484" i="24"/>
  <c r="Z484" i="24"/>
  <c r="AA484" i="24"/>
  <c r="Y476" i="24"/>
  <c r="Z476" i="24"/>
  <c r="AA476" i="24"/>
  <c r="Y468" i="24"/>
  <c r="Z468" i="24"/>
  <c r="AA468" i="24"/>
  <c r="Y460" i="24"/>
  <c r="Z460" i="24"/>
  <c r="AA460" i="24"/>
  <c r="Y452" i="24"/>
  <c r="Z452" i="24"/>
  <c r="AA452" i="24"/>
  <c r="Y444" i="24"/>
  <c r="Z444" i="24"/>
  <c r="AA444" i="24"/>
  <c r="Y436" i="24"/>
  <c r="Z436" i="24"/>
  <c r="AA436" i="24"/>
  <c r="Y428" i="24"/>
  <c r="Z428" i="24"/>
  <c r="AA428" i="24"/>
  <c r="Z420" i="24"/>
  <c r="AA420" i="24"/>
  <c r="Y420" i="24"/>
  <c r="Z412" i="24"/>
  <c r="AA412" i="24"/>
  <c r="Y412" i="24"/>
  <c r="Z404" i="24"/>
  <c r="AA404" i="24"/>
  <c r="Y404" i="24"/>
  <c r="Z396" i="24"/>
  <c r="AA396" i="24"/>
  <c r="Y396" i="24"/>
  <c r="Y388" i="24"/>
  <c r="Z388" i="24"/>
  <c r="AA388" i="24"/>
  <c r="Y380" i="24"/>
  <c r="Z380" i="24"/>
  <c r="AA380" i="24"/>
  <c r="Y372" i="24"/>
  <c r="Z372" i="24"/>
  <c r="AA372" i="24"/>
  <c r="Y364" i="24"/>
  <c r="Z364" i="24"/>
  <c r="AA364" i="24"/>
  <c r="Y356" i="24"/>
  <c r="Z356" i="24"/>
  <c r="AA356" i="24"/>
  <c r="Y348" i="24"/>
  <c r="Z348" i="24"/>
  <c r="AA348" i="24"/>
  <c r="Y340" i="24"/>
  <c r="Z340" i="24"/>
  <c r="AA340" i="24"/>
  <c r="Y332" i="24"/>
  <c r="Z332" i="24"/>
  <c r="AA332" i="24"/>
  <c r="Y324" i="24"/>
  <c r="Z324" i="24"/>
  <c r="AA324" i="24"/>
  <c r="Y316" i="24"/>
  <c r="Z316" i="24"/>
  <c r="AA316" i="24"/>
  <c r="Y308" i="24"/>
  <c r="Z308" i="24"/>
  <c r="AA308" i="24"/>
  <c r="Y300" i="24"/>
  <c r="Z300" i="24"/>
  <c r="AA300" i="24"/>
  <c r="Y292" i="24"/>
  <c r="Z292" i="24"/>
  <c r="AA292" i="24"/>
  <c r="Y284" i="24"/>
  <c r="Z284" i="24"/>
  <c r="AA284" i="24"/>
  <c r="Y276" i="24"/>
  <c r="Z276" i="24"/>
  <c r="AA276" i="24"/>
  <c r="Y268" i="24"/>
  <c r="Z268" i="24"/>
  <c r="AA268" i="24"/>
  <c r="Y260" i="24"/>
  <c r="Z260" i="24"/>
  <c r="AA260" i="24"/>
  <c r="Y252" i="24"/>
  <c r="Z252" i="24"/>
  <c r="AA252" i="24"/>
  <c r="Y244" i="24"/>
  <c r="Z244" i="24"/>
  <c r="AA244" i="24"/>
  <c r="Y236" i="24"/>
  <c r="Z236" i="24"/>
  <c r="AA236" i="24"/>
  <c r="Y228" i="24"/>
  <c r="Z228" i="24"/>
  <c r="AA228" i="24"/>
  <c r="Y220" i="24"/>
  <c r="Z220" i="24"/>
  <c r="AA220" i="24"/>
  <c r="Y212" i="24"/>
  <c r="Z212" i="24"/>
  <c r="AA212" i="24"/>
  <c r="Y204" i="24"/>
  <c r="Z204" i="24"/>
  <c r="AA204" i="24"/>
  <c r="Y196" i="24"/>
  <c r="Z196" i="24"/>
  <c r="AA196" i="24"/>
  <c r="Y188" i="24"/>
  <c r="Z188" i="24"/>
  <c r="AA188" i="24"/>
  <c r="Y180" i="24"/>
  <c r="Z180" i="24"/>
  <c r="AA180" i="24"/>
  <c r="Y172" i="24"/>
  <c r="Z172" i="24"/>
  <c r="AA172" i="24"/>
  <c r="Y164" i="24"/>
  <c r="Z164" i="24"/>
  <c r="AA164" i="24"/>
  <c r="Y156" i="24"/>
  <c r="Z156" i="24"/>
  <c r="AA156" i="24"/>
  <c r="Y148" i="24"/>
  <c r="Z148" i="24"/>
  <c r="AA148" i="24"/>
  <c r="Y140" i="24"/>
  <c r="Z140" i="24"/>
  <c r="AA140" i="24"/>
  <c r="Y132" i="24"/>
  <c r="Z132" i="24"/>
  <c r="AA132" i="24"/>
  <c r="Y124" i="24"/>
  <c r="Z124" i="24"/>
  <c r="AA124" i="24"/>
  <c r="Y116" i="24"/>
  <c r="Z116" i="24"/>
  <c r="AA116" i="24"/>
  <c r="Y108" i="24"/>
  <c r="Z108" i="24"/>
  <c r="AA108" i="24"/>
  <c r="Y100" i="24"/>
  <c r="Z100" i="24"/>
  <c r="AA100" i="24"/>
  <c r="Y92" i="24"/>
  <c r="Z92" i="24"/>
  <c r="AA92" i="24"/>
  <c r="Y84" i="24"/>
  <c r="Z84" i="24"/>
  <c r="AA84" i="24"/>
  <c r="Y76" i="24"/>
  <c r="Z76" i="24"/>
  <c r="AA76" i="24"/>
  <c r="Y68" i="24"/>
  <c r="Z68" i="24"/>
  <c r="AA68" i="24"/>
  <c r="Y60" i="24"/>
  <c r="Z60" i="24"/>
  <c r="AA60" i="24"/>
  <c r="Y52" i="24"/>
  <c r="Z52" i="24"/>
  <c r="AA52" i="24"/>
  <c r="Y44" i="24"/>
  <c r="Z44" i="24"/>
  <c r="AA44" i="24"/>
  <c r="Y36" i="24"/>
  <c r="Z36" i="24"/>
  <c r="AA36" i="24"/>
  <c r="Y28" i="24"/>
  <c r="Z28" i="24"/>
  <c r="AA28" i="24"/>
  <c r="Y20" i="24"/>
  <c r="Z20" i="24"/>
  <c r="AA20" i="24"/>
  <c r="Y12" i="24"/>
  <c r="Z12" i="24"/>
  <c r="AA12" i="24"/>
  <c r="Y691" i="24"/>
  <c r="Z691" i="24"/>
  <c r="AA691" i="24"/>
  <c r="Y683" i="24"/>
  <c r="Z683" i="24"/>
  <c r="AA683" i="24"/>
  <c r="Y675" i="24"/>
  <c r="Z675" i="24"/>
  <c r="AA675" i="24"/>
  <c r="Y667" i="24"/>
  <c r="Z667" i="24"/>
  <c r="AA667" i="24"/>
  <c r="Y659" i="24"/>
  <c r="Z659" i="24"/>
  <c r="AA659" i="24"/>
  <c r="AA651" i="24"/>
  <c r="Y651" i="24"/>
  <c r="Z651" i="24"/>
  <c r="AA643" i="24"/>
  <c r="Y643" i="24"/>
  <c r="Z643" i="24"/>
  <c r="AA635" i="24"/>
  <c r="Y635" i="24"/>
  <c r="Z635" i="24"/>
  <c r="AA627" i="24"/>
  <c r="Y627" i="24"/>
  <c r="Z627" i="24"/>
  <c r="AA619" i="24"/>
  <c r="Y619" i="24"/>
  <c r="Z619" i="24"/>
  <c r="Z611" i="24"/>
  <c r="AA611" i="24"/>
  <c r="Y611" i="24"/>
  <c r="Z603" i="24"/>
  <c r="AA603" i="24"/>
  <c r="Y603" i="24"/>
  <c r="Z595" i="24"/>
  <c r="AA595" i="24"/>
  <c r="Y595" i="24"/>
  <c r="Z587" i="24"/>
  <c r="AA587" i="24"/>
  <c r="Y587" i="24"/>
  <c r="Z579" i="24"/>
  <c r="AA579" i="24"/>
  <c r="Y579" i="24"/>
  <c r="Z571" i="24"/>
  <c r="AA571" i="24"/>
  <c r="Y571" i="24"/>
  <c r="AA563" i="24"/>
  <c r="Y563" i="24"/>
  <c r="Z563" i="24"/>
  <c r="AA555" i="24"/>
  <c r="Y555" i="24"/>
  <c r="Z555" i="24"/>
  <c r="AA547" i="24"/>
  <c r="Y547" i="24"/>
  <c r="Z547" i="24"/>
  <c r="Z539" i="24"/>
  <c r="AA539" i="24"/>
  <c r="Y539" i="24"/>
  <c r="Z531" i="24"/>
  <c r="AA531" i="24"/>
  <c r="Y531" i="24"/>
  <c r="Z523" i="24"/>
  <c r="AA523" i="24"/>
  <c r="Y523" i="24"/>
  <c r="Z515" i="24"/>
  <c r="AA515" i="24"/>
  <c r="Y515" i="24"/>
  <c r="Z507" i="24"/>
  <c r="AA507" i="24"/>
  <c r="Y507" i="24"/>
  <c r="Z499" i="24"/>
  <c r="AA499" i="24"/>
  <c r="Y499" i="24"/>
  <c r="Z491" i="24"/>
  <c r="AA491" i="24"/>
  <c r="Y491" i="24"/>
  <c r="Z483" i="24"/>
  <c r="AA483" i="24"/>
  <c r="Y483" i="24"/>
  <c r="Z475" i="24"/>
  <c r="AA475" i="24"/>
  <c r="Y475" i="24"/>
  <c r="Z467" i="24"/>
  <c r="AA467" i="24"/>
  <c r="Y467" i="24"/>
  <c r="Z459" i="24"/>
  <c r="AA459" i="24"/>
  <c r="Y459" i="24"/>
  <c r="Z451" i="24"/>
  <c r="AA451" i="24"/>
  <c r="Y451" i="24"/>
  <c r="Z443" i="24"/>
  <c r="AA443" i="24"/>
  <c r="Y443" i="24"/>
  <c r="Z435" i="24"/>
  <c r="AA435" i="24"/>
  <c r="Y435" i="24"/>
  <c r="Z427" i="24"/>
  <c r="AA427" i="24"/>
  <c r="Y427" i="24"/>
  <c r="AA419" i="24"/>
  <c r="Y419" i="24"/>
  <c r="Z419" i="24"/>
  <c r="AA411" i="24"/>
  <c r="Y411" i="24"/>
  <c r="Z411" i="24"/>
  <c r="AA403" i="24"/>
  <c r="Y403" i="24"/>
  <c r="Z403" i="24"/>
  <c r="AA395" i="24"/>
  <c r="Y395" i="24"/>
  <c r="Z395" i="24"/>
  <c r="Z387" i="24"/>
  <c r="AA387" i="24"/>
  <c r="Y387" i="24"/>
  <c r="Z379" i="24"/>
  <c r="AA379" i="24"/>
  <c r="Y379" i="24"/>
  <c r="Z371" i="24"/>
  <c r="AA371" i="24"/>
  <c r="Y371" i="24"/>
  <c r="Z363" i="24"/>
  <c r="AA363" i="24"/>
  <c r="Y363" i="24"/>
  <c r="Z355" i="24"/>
  <c r="AA355" i="24"/>
  <c r="Y355" i="24"/>
  <c r="Z347" i="24"/>
  <c r="AA347" i="24"/>
  <c r="Y347" i="24"/>
  <c r="Z339" i="24"/>
  <c r="AA339" i="24"/>
  <c r="Y339" i="24"/>
  <c r="Z331" i="24"/>
  <c r="AA331" i="24"/>
  <c r="Y331" i="24"/>
  <c r="Z323" i="24"/>
  <c r="AA323" i="24"/>
  <c r="Y323" i="24"/>
  <c r="Z315" i="24"/>
  <c r="AA315" i="24"/>
  <c r="Y315" i="24"/>
  <c r="Z307" i="24"/>
  <c r="AA307" i="24"/>
  <c r="Y307" i="24"/>
  <c r="Z299" i="24"/>
  <c r="AA299" i="24"/>
  <c r="Y299" i="24"/>
  <c r="Z291" i="24"/>
  <c r="AA291" i="24"/>
  <c r="Y291" i="24"/>
  <c r="Y283" i="24"/>
  <c r="Z283" i="24"/>
  <c r="AA283" i="24"/>
  <c r="Y275" i="24"/>
  <c r="Z275" i="24"/>
  <c r="AA275" i="24"/>
  <c r="Y267" i="24"/>
  <c r="Z267" i="24"/>
  <c r="AA267" i="24"/>
  <c r="Y259" i="24"/>
  <c r="Z259" i="24"/>
  <c r="AA259" i="24"/>
  <c r="Y251" i="24"/>
  <c r="Z251" i="24"/>
  <c r="AA251" i="24"/>
  <c r="Y243" i="24"/>
  <c r="Z243" i="24"/>
  <c r="AA243" i="24"/>
  <c r="Y235" i="24"/>
  <c r="Z235" i="24"/>
  <c r="AA235" i="24"/>
  <c r="Y227" i="24"/>
  <c r="Z227" i="24"/>
  <c r="AA227" i="24"/>
  <c r="Y219" i="24"/>
  <c r="Z219" i="24"/>
  <c r="AA219" i="24"/>
  <c r="Y211" i="24"/>
  <c r="Z211" i="24"/>
  <c r="AA211" i="24"/>
  <c r="Y203" i="24"/>
  <c r="Z203" i="24"/>
  <c r="AA203" i="24"/>
  <c r="Y195" i="24"/>
  <c r="Z195" i="24"/>
  <c r="AA195" i="24"/>
  <c r="Y187" i="24"/>
  <c r="Z187" i="24"/>
  <c r="AA187" i="24"/>
  <c r="Y179" i="24"/>
  <c r="Z179" i="24"/>
  <c r="AA179" i="24"/>
  <c r="Y171" i="24"/>
  <c r="Z171" i="24"/>
  <c r="AA171" i="24"/>
  <c r="Y163" i="24"/>
  <c r="Z163" i="24"/>
  <c r="AA163" i="24"/>
  <c r="Y155" i="24"/>
  <c r="Z155" i="24"/>
  <c r="AA155" i="24"/>
  <c r="Y147" i="24"/>
  <c r="Z147" i="24"/>
  <c r="AA147" i="24"/>
  <c r="Y139" i="24"/>
  <c r="Z139" i="24"/>
  <c r="AA139" i="24"/>
  <c r="Y131" i="24"/>
  <c r="Z131" i="24"/>
  <c r="AA131" i="24"/>
  <c r="Y123" i="24"/>
  <c r="Z123" i="24"/>
  <c r="AA123" i="24"/>
  <c r="Y115" i="24"/>
  <c r="Z115" i="24"/>
  <c r="AA115" i="24"/>
  <c r="Y107" i="24"/>
  <c r="Z107" i="24"/>
  <c r="AA107" i="24"/>
  <c r="Y99" i="24"/>
  <c r="Z99" i="24"/>
  <c r="AA99" i="24"/>
  <c r="Y91" i="24"/>
  <c r="Z91" i="24"/>
  <c r="AA91" i="24"/>
  <c r="Y83" i="24"/>
  <c r="Z83" i="24"/>
  <c r="AA83" i="24"/>
  <c r="Y75" i="24"/>
  <c r="Z75" i="24"/>
  <c r="AA75" i="24"/>
  <c r="Y67" i="24"/>
  <c r="Z67" i="24"/>
  <c r="AA67" i="24"/>
  <c r="Y59" i="24"/>
  <c r="Z59" i="24"/>
  <c r="AA59" i="24"/>
  <c r="Y51" i="24"/>
  <c r="Z51" i="24"/>
  <c r="AA51" i="24"/>
  <c r="Y43" i="24"/>
  <c r="Z43" i="24"/>
  <c r="AA43" i="24"/>
  <c r="Y35" i="24"/>
  <c r="Z35" i="24"/>
  <c r="AA35" i="24"/>
  <c r="Y19" i="24"/>
  <c r="Z19" i="24"/>
  <c r="AA19" i="24"/>
  <c r="Y11" i="24"/>
  <c r="Z11" i="24"/>
  <c r="AA11" i="24"/>
  <c r="K4439" i="22"/>
  <c r="L4439" i="22" s="1"/>
  <c r="M4439" i="22" s="1"/>
  <c r="K3826" i="22"/>
  <c r="L3826" i="22" s="1"/>
  <c r="M3826" i="22" s="1"/>
  <c r="K3109" i="22"/>
  <c r="K2835" i="22"/>
  <c r="K2552" i="22"/>
  <c r="L2552" i="22" s="1"/>
  <c r="M2552" i="22" s="1"/>
  <c r="K1452" i="22"/>
  <c r="L1452" i="22" s="1"/>
  <c r="M1452" i="22" s="1"/>
  <c r="K1367" i="22"/>
  <c r="K1312" i="22"/>
  <c r="L1312" i="22" s="1"/>
  <c r="M1312" i="22" s="1"/>
  <c r="K130" i="22"/>
  <c r="K4713" i="22"/>
  <c r="L4713" i="22" s="1"/>
  <c r="M4713" i="22" s="1"/>
  <c r="K4319" i="22"/>
  <c r="L4319" i="22" s="1"/>
  <c r="M4319" i="22" s="1"/>
  <c r="K4169" i="22"/>
  <c r="K3901" i="22"/>
  <c r="K3870" i="22"/>
  <c r="L3870" i="22" s="1"/>
  <c r="M3870" i="22" s="1"/>
  <c r="L2916" i="22"/>
  <c r="M2916" i="22" s="1"/>
  <c r="K2668" i="22"/>
  <c r="K937" i="22"/>
  <c r="L937" i="22" s="1"/>
  <c r="M937" i="22" s="1"/>
  <c r="K456" i="22"/>
  <c r="K4892" i="22"/>
  <c r="K4734" i="22"/>
  <c r="K4633" i="22"/>
  <c r="K4545" i="22"/>
  <c r="L4545" i="22" s="1"/>
  <c r="M4545" i="22" s="1"/>
  <c r="K3685" i="22"/>
  <c r="K3657" i="22"/>
  <c r="L3657" i="22" s="1"/>
  <c r="M3657" i="22" s="1"/>
  <c r="K3587" i="22"/>
  <c r="K2883" i="22"/>
  <c r="L1192" i="22"/>
  <c r="M1192" i="22" s="1"/>
  <c r="K592" i="22"/>
  <c r="K4559" i="22"/>
  <c r="K4025" i="22"/>
  <c r="L4025" i="22" s="1"/>
  <c r="M4025" i="22" s="1"/>
  <c r="K3663" i="22"/>
  <c r="L2830" i="22"/>
  <c r="M2830" i="22" s="1"/>
  <c r="K249" i="22"/>
  <c r="R103" i="22"/>
  <c r="R95" i="22"/>
  <c r="R87" i="22"/>
  <c r="R79" i="22"/>
  <c r="R71" i="22"/>
  <c r="R63" i="22"/>
  <c r="R55" i="22"/>
  <c r="R47" i="22"/>
  <c r="R39" i="22"/>
  <c r="R31" i="22"/>
  <c r="R23" i="22"/>
  <c r="R15" i="22"/>
  <c r="R102" i="22"/>
  <c r="R94" i="22"/>
  <c r="R86" i="22"/>
  <c r="R78" i="22"/>
  <c r="R70" i="22"/>
  <c r="R62" i="22"/>
  <c r="R54" i="22"/>
  <c r="R46" i="22"/>
  <c r="R38" i="22"/>
  <c r="R30" i="22"/>
  <c r="R22" i="22"/>
  <c r="R14" i="22"/>
  <c r="R101" i="22"/>
  <c r="R93" i="22"/>
  <c r="R85" i="22"/>
  <c r="R77" i="22"/>
  <c r="R69" i="22"/>
  <c r="R61" i="22"/>
  <c r="R53" i="22"/>
  <c r="R45" i="22"/>
  <c r="R37" i="22"/>
  <c r="R29" i="22"/>
  <c r="R21" i="22"/>
  <c r="R13" i="22"/>
  <c r="R100" i="22"/>
  <c r="R92" i="22"/>
  <c r="R84" i="22"/>
  <c r="R76" i="22"/>
  <c r="R68" i="22"/>
  <c r="R60" i="22"/>
  <c r="R52" i="22"/>
  <c r="R44" i="22"/>
  <c r="R36" i="22"/>
  <c r="R28" i="22"/>
  <c r="R20" i="22"/>
  <c r="R12" i="22"/>
  <c r="R99" i="22"/>
  <c r="R91" i="22"/>
  <c r="R83" i="22"/>
  <c r="R75" i="22"/>
  <c r="R67" i="22"/>
  <c r="R59" i="22"/>
  <c r="R51" i="22"/>
  <c r="R43" i="22"/>
  <c r="R35" i="22"/>
  <c r="R27" i="22"/>
  <c r="R19" i="22"/>
  <c r="R11" i="22"/>
  <c r="R106" i="22"/>
  <c r="R98" i="22"/>
  <c r="R90" i="22"/>
  <c r="R82" i="22"/>
  <c r="R74" i="22"/>
  <c r="R66" i="22"/>
  <c r="R58" i="22"/>
  <c r="R50" i="22"/>
  <c r="R42" i="22"/>
  <c r="R34" i="22"/>
  <c r="R26" i="22"/>
  <c r="R18" i="22"/>
  <c r="R10" i="22"/>
  <c r="R105" i="22"/>
  <c r="R97" i="22"/>
  <c r="R89" i="22"/>
  <c r="R81" i="22"/>
  <c r="R73" i="22"/>
  <c r="R65" i="22"/>
  <c r="R57" i="22"/>
  <c r="R49" i="22"/>
  <c r="R41" i="22"/>
  <c r="R33" i="22"/>
  <c r="R25" i="22"/>
  <c r="R17" i="22"/>
  <c r="R104" i="22"/>
  <c r="R96" i="22"/>
  <c r="R88" i="22"/>
  <c r="R80" i="22"/>
  <c r="R72" i="22"/>
  <c r="R64" i="22"/>
  <c r="R56" i="22"/>
  <c r="R48" i="22"/>
  <c r="R40" i="22"/>
  <c r="R32" i="22"/>
  <c r="R24" i="22"/>
  <c r="R16" i="22"/>
  <c r="AA27" i="24"/>
  <c r="Z27" i="24"/>
  <c r="Y27" i="24"/>
  <c r="AA26" i="24"/>
  <c r="Z26" i="24"/>
  <c r="Y26" i="24"/>
  <c r="AA25" i="24"/>
  <c r="Z25" i="24"/>
  <c r="Y25" i="24"/>
  <c r="AA24" i="24"/>
  <c r="Z24" i="24"/>
  <c r="Y24" i="24"/>
  <c r="AA23" i="24"/>
  <c r="Z23" i="24"/>
  <c r="Y23" i="24"/>
  <c r="AA22" i="24"/>
  <c r="Z22" i="24"/>
  <c r="Y22" i="24"/>
  <c r="L1105" i="22"/>
  <c r="M1105" i="22" s="1"/>
  <c r="L4715" i="22"/>
  <c r="M4715" i="22" s="1"/>
  <c r="K4693" i="22"/>
  <c r="K4233" i="22"/>
  <c r="L4233" i="22" s="1"/>
  <c r="M4233" i="22" s="1"/>
  <c r="K4087" i="22"/>
  <c r="L4087" i="22" s="1"/>
  <c r="M4087" i="22" s="1"/>
  <c r="L3574" i="22"/>
  <c r="M3574" i="22" s="1"/>
  <c r="K3512" i="22"/>
  <c r="L3512" i="22" s="1"/>
  <c r="M3512" i="22" s="1"/>
  <c r="K3348" i="22"/>
  <c r="L3317" i="22"/>
  <c r="M3317" i="22" s="1"/>
  <c r="K3059" i="22"/>
  <c r="L3059" i="22" s="1"/>
  <c r="M3059" i="22" s="1"/>
  <c r="L2831" i="22"/>
  <c r="M2831" i="22" s="1"/>
  <c r="L2579" i="22"/>
  <c r="M2579" i="22" s="1"/>
  <c r="K2296" i="22"/>
  <c r="L2296" i="22" s="1"/>
  <c r="M2296" i="22" s="1"/>
  <c r="L1923" i="22"/>
  <c r="M1923" i="22" s="1"/>
  <c r="K1623" i="22"/>
  <c r="K1213" i="22"/>
  <c r="L1213" i="22" s="1"/>
  <c r="M1213" i="22" s="1"/>
  <c r="L1162" i="22"/>
  <c r="M1162" i="22" s="1"/>
  <c r="K1155" i="22"/>
  <c r="L1155" i="22" s="1"/>
  <c r="M1155" i="22" s="1"/>
  <c r="L1065" i="22"/>
  <c r="M1065" i="22" s="1"/>
  <c r="L1050" i="22"/>
  <c r="M1050" i="22" s="1"/>
  <c r="L739" i="22"/>
  <c r="M739" i="22" s="1"/>
  <c r="L640" i="22"/>
  <c r="M640" i="22" s="1"/>
  <c r="K410" i="22"/>
  <c r="L410" i="22" s="1"/>
  <c r="M410" i="22" s="1"/>
  <c r="K379" i="22"/>
  <c r="L379" i="22" s="1"/>
  <c r="M379" i="22" s="1"/>
  <c r="L344" i="22"/>
  <c r="M344" i="22" s="1"/>
  <c r="L4992" i="22"/>
  <c r="M4992" i="22" s="1"/>
  <c r="K4953" i="22"/>
  <c r="L4953" i="22" s="1"/>
  <c r="M4953" i="22" s="1"/>
  <c r="L4749" i="22"/>
  <c r="M4749" i="22" s="1"/>
  <c r="L4484" i="22"/>
  <c r="M4484" i="22" s="1"/>
  <c r="L4260" i="22"/>
  <c r="M4260" i="22" s="1"/>
  <c r="L4190" i="22"/>
  <c r="M4190" i="22" s="1"/>
  <c r="K4437" i="22"/>
  <c r="L4437" i="22" s="1"/>
  <c r="M4437" i="22" s="1"/>
  <c r="K4422" i="22"/>
  <c r="L3838" i="22"/>
  <c r="M3838" i="22" s="1"/>
  <c r="L3781" i="22"/>
  <c r="M3781" i="22" s="1"/>
  <c r="K3766" i="22"/>
  <c r="L3766" i="22" s="1"/>
  <c r="M3766" i="22" s="1"/>
  <c r="L3622" i="22"/>
  <c r="M3622" i="22" s="1"/>
  <c r="K3492" i="22"/>
  <c r="K2898" i="22"/>
  <c r="L2898" i="22" s="1"/>
  <c r="M2898" i="22" s="1"/>
  <c r="K2733" i="22"/>
  <c r="L2733" i="22" s="1"/>
  <c r="M2733" i="22" s="1"/>
  <c r="K2612" i="22"/>
  <c r="K2597" i="22"/>
  <c r="L2597" i="22" s="1"/>
  <c r="M2597" i="22" s="1"/>
  <c r="K1841" i="22"/>
  <c r="L1841" i="22" s="1"/>
  <c r="M1841" i="22" s="1"/>
  <c r="L1788" i="22"/>
  <c r="M1788" i="22" s="1"/>
  <c r="K1773" i="22"/>
  <c r="L1773" i="22" s="1"/>
  <c r="M1773" i="22" s="1"/>
  <c r="K1718" i="22"/>
  <c r="L605" i="22"/>
  <c r="M605" i="22" s="1"/>
  <c r="K324" i="22"/>
  <c r="L324" i="22" s="1"/>
  <c r="M324" i="22" s="1"/>
  <c r="L3114" i="22"/>
  <c r="M3114" i="22" s="1"/>
  <c r="K3108" i="22"/>
  <c r="L3108" i="22" s="1"/>
  <c r="M3108" i="22" s="1"/>
  <c r="L3054" i="22"/>
  <c r="M3054" i="22" s="1"/>
  <c r="K2845" i="22"/>
  <c r="L2845" i="22" s="1"/>
  <c r="M2845" i="22" s="1"/>
  <c r="L2838" i="22"/>
  <c r="M2838" i="22" s="1"/>
  <c r="K2832" i="22"/>
  <c r="L2832" i="22" s="1"/>
  <c r="M2832" i="22" s="1"/>
  <c r="K2827" i="22"/>
  <c r="L2827" i="22" s="1"/>
  <c r="M2827" i="22" s="1"/>
  <c r="K2688" i="22"/>
  <c r="K2352" i="22"/>
  <c r="L2352" i="22" s="1"/>
  <c r="M2352" i="22" s="1"/>
  <c r="K1679" i="22"/>
  <c r="L1679" i="22" s="1"/>
  <c r="M1679" i="22" s="1"/>
  <c r="K1533" i="22"/>
  <c r="L1533" i="22" s="1"/>
  <c r="M1533" i="22" s="1"/>
  <c r="L1510" i="22"/>
  <c r="M1510" i="22" s="1"/>
  <c r="K1006" i="22"/>
  <c r="L1006" i="22" s="1"/>
  <c r="M1006" i="22" s="1"/>
  <c r="L635" i="22"/>
  <c r="M635" i="22" s="1"/>
  <c r="L360" i="22"/>
  <c r="M360" i="22" s="1"/>
  <c r="K345" i="22"/>
  <c r="L345" i="22" s="1"/>
  <c r="M345" i="22" s="1"/>
  <c r="K4809" i="22"/>
  <c r="L4809" i="22" s="1"/>
  <c r="M4809" i="22" s="1"/>
  <c r="L3452" i="22"/>
  <c r="M3452" i="22" s="1"/>
  <c r="K2716" i="22"/>
  <c r="K2274" i="22"/>
  <c r="L2274" i="22" s="1"/>
  <c r="M2274" i="22" s="1"/>
  <c r="L1846" i="22"/>
  <c r="M1846" i="22" s="1"/>
  <c r="K966" i="22"/>
  <c r="K153" i="22"/>
  <c r="L153" i="22" s="1"/>
  <c r="M153" i="22" s="1"/>
  <c r="K4924" i="22"/>
  <c r="L4924" i="22" s="1"/>
  <c r="M4924" i="22" s="1"/>
  <c r="K4661" i="22"/>
  <c r="L4661" i="22" s="1"/>
  <c r="M4661" i="22" s="1"/>
  <c r="L4646" i="22"/>
  <c r="M4646" i="22" s="1"/>
  <c r="L4597" i="22"/>
  <c r="M4597" i="22" s="1"/>
  <c r="L4357" i="22"/>
  <c r="M4357" i="22" s="1"/>
  <c r="K4351" i="22"/>
  <c r="L4351" i="22" s="1"/>
  <c r="M4351" i="22" s="1"/>
  <c r="K4255" i="22"/>
  <c r="L4013" i="22"/>
  <c r="M4013" i="22" s="1"/>
  <c r="L4006" i="22"/>
  <c r="M4006" i="22" s="1"/>
  <c r="K3961" i="22"/>
  <c r="L3961" i="22" s="1"/>
  <c r="M3961" i="22" s="1"/>
  <c r="K3954" i="22"/>
  <c r="L3954" i="22" s="1"/>
  <c r="M3954" i="22" s="1"/>
  <c r="L3861" i="22"/>
  <c r="M3861" i="22" s="1"/>
  <c r="K3658" i="22"/>
  <c r="L3658" i="22" s="1"/>
  <c r="M3658" i="22" s="1"/>
  <c r="L3586" i="22"/>
  <c r="M3586" i="22" s="1"/>
  <c r="L3526" i="22"/>
  <c r="M3526" i="22" s="1"/>
  <c r="K3213" i="22"/>
  <c r="L3213" i="22" s="1"/>
  <c r="M3213" i="22" s="1"/>
  <c r="L3184" i="22"/>
  <c r="M3184" i="22" s="1"/>
  <c r="L2846" i="22"/>
  <c r="M2846" i="22" s="1"/>
  <c r="L2667" i="22"/>
  <c r="M2667" i="22" s="1"/>
  <c r="L2244" i="22"/>
  <c r="M2244" i="22" s="1"/>
  <c r="L2183" i="22"/>
  <c r="M2183" i="22" s="1"/>
  <c r="L2108" i="22"/>
  <c r="M2108" i="22" s="1"/>
  <c r="L2101" i="22"/>
  <c r="M2101" i="22" s="1"/>
  <c r="K2078" i="22"/>
  <c r="L2078" i="22" s="1"/>
  <c r="M2078" i="22" s="1"/>
  <c r="K2055" i="22"/>
  <c r="L2055" i="22" s="1"/>
  <c r="M2055" i="22" s="1"/>
  <c r="L2040" i="22"/>
  <c r="M2040" i="22" s="1"/>
  <c r="L1674" i="22"/>
  <c r="M1674" i="22" s="1"/>
  <c r="L1404" i="22"/>
  <c r="M1404" i="22" s="1"/>
  <c r="L1151" i="22"/>
  <c r="M1151" i="22" s="1"/>
  <c r="K1145" i="22"/>
  <c r="L1145" i="22" s="1"/>
  <c r="M1145" i="22" s="1"/>
  <c r="L1106" i="22"/>
  <c r="M1106" i="22" s="1"/>
  <c r="L1101" i="22"/>
  <c r="M1101" i="22" s="1"/>
  <c r="L1094" i="22"/>
  <c r="M1094" i="22" s="1"/>
  <c r="K711" i="22"/>
  <c r="L711" i="22" s="1"/>
  <c r="M711" i="22" s="1"/>
  <c r="K481" i="22"/>
  <c r="L481" i="22" s="1"/>
  <c r="M481" i="22" s="1"/>
  <c r="L319" i="22"/>
  <c r="M319" i="22" s="1"/>
  <c r="L86" i="22"/>
  <c r="M86" i="22" s="1"/>
  <c r="L4266" i="22"/>
  <c r="M4266" i="22" s="1"/>
  <c r="K3742" i="22"/>
  <c r="L3570" i="22"/>
  <c r="M3570" i="22" s="1"/>
  <c r="L3516" i="22"/>
  <c r="M3516" i="22" s="1"/>
  <c r="K3427" i="22"/>
  <c r="L3427" i="22" s="1"/>
  <c r="M3427" i="22" s="1"/>
  <c r="K3277" i="22"/>
  <c r="L3277" i="22" s="1"/>
  <c r="M3277" i="22" s="1"/>
  <c r="L3204" i="22"/>
  <c r="M3204" i="22" s="1"/>
  <c r="L3168" i="22"/>
  <c r="M3168" i="22" s="1"/>
  <c r="K2811" i="22"/>
  <c r="L2811" i="22" s="1"/>
  <c r="M2811" i="22" s="1"/>
  <c r="L2357" i="22"/>
  <c r="M2357" i="22" s="1"/>
  <c r="K2320" i="22"/>
  <c r="L2320" i="22" s="1"/>
  <c r="M2320" i="22" s="1"/>
  <c r="L2275" i="22"/>
  <c r="M2275" i="22" s="1"/>
  <c r="K1991" i="22"/>
  <c r="L1984" i="22"/>
  <c r="M1984" i="22" s="1"/>
  <c r="K196" i="22"/>
  <c r="L196" i="22" s="1"/>
  <c r="M196" i="22" s="1"/>
  <c r="L190" i="22"/>
  <c r="M190" i="22" s="1"/>
  <c r="L4898" i="22"/>
  <c r="M4898" i="22" s="1"/>
  <c r="K4821" i="22"/>
  <c r="L4821" i="22" s="1"/>
  <c r="M4821" i="22" s="1"/>
  <c r="K4792" i="22"/>
  <c r="L4792" i="22" s="1"/>
  <c r="M4792" i="22" s="1"/>
  <c r="L4579" i="22"/>
  <c r="M4579" i="22" s="1"/>
  <c r="K4505" i="22"/>
  <c r="L4505" i="22" s="1"/>
  <c r="M4505" i="22" s="1"/>
  <c r="L4498" i="22"/>
  <c r="M4498" i="22" s="1"/>
  <c r="L4092" i="22"/>
  <c r="M4092" i="22" s="1"/>
  <c r="K4070" i="22"/>
  <c r="L4070" i="22" s="1"/>
  <c r="M4070" i="22" s="1"/>
  <c r="L3972" i="22"/>
  <c r="M3972" i="22" s="1"/>
  <c r="K3822" i="22"/>
  <c r="L3822" i="22" s="1"/>
  <c r="M3822" i="22" s="1"/>
  <c r="L3583" i="22"/>
  <c r="M3583" i="22" s="1"/>
  <c r="K3349" i="22"/>
  <c r="L3349" i="22" s="1"/>
  <c r="M3349" i="22" s="1"/>
  <c r="L3328" i="22"/>
  <c r="M3328" i="22" s="1"/>
  <c r="L3216" i="22"/>
  <c r="M3216" i="22" s="1"/>
  <c r="L3007" i="22"/>
  <c r="M3007" i="22" s="1"/>
  <c r="K3000" i="22"/>
  <c r="L3000" i="22" s="1"/>
  <c r="M3000" i="22" s="1"/>
  <c r="K2602" i="22"/>
  <c r="L2602" i="22" s="1"/>
  <c r="M2602" i="22" s="1"/>
  <c r="L2557" i="22"/>
  <c r="M2557" i="22" s="1"/>
  <c r="K2551" i="22"/>
  <c r="L2551" i="22" s="1"/>
  <c r="M2551" i="22" s="1"/>
  <c r="K2402" i="22"/>
  <c r="L2402" i="22" s="1"/>
  <c r="M2402" i="22" s="1"/>
  <c r="K1529" i="22"/>
  <c r="L1529" i="22" s="1"/>
  <c r="M1529" i="22" s="1"/>
  <c r="L1492" i="22"/>
  <c r="M1492" i="22" s="1"/>
  <c r="K1401" i="22"/>
  <c r="L1401" i="22" s="1"/>
  <c r="M1401" i="22" s="1"/>
  <c r="K1292" i="22"/>
  <c r="L1292" i="22" s="1"/>
  <c r="M1292" i="22" s="1"/>
  <c r="L1272" i="22"/>
  <c r="M1272" i="22" s="1"/>
  <c r="L1218" i="22"/>
  <c r="M1218" i="22" s="1"/>
  <c r="K1154" i="22"/>
  <c r="L1154" i="22" s="1"/>
  <c r="M1154" i="22" s="1"/>
  <c r="L1091" i="22"/>
  <c r="M1091" i="22" s="1"/>
  <c r="L957" i="22"/>
  <c r="M957" i="22" s="1"/>
  <c r="K914" i="22"/>
  <c r="L914" i="22" s="1"/>
  <c r="M914" i="22" s="1"/>
  <c r="L359" i="22"/>
  <c r="M359" i="22" s="1"/>
  <c r="L309" i="22"/>
  <c r="M309" i="22" s="1"/>
  <c r="K36" i="22"/>
  <c r="L36" i="22" s="1"/>
  <c r="M36" i="22" s="1"/>
  <c r="K29" i="22"/>
  <c r="L29" i="22" s="1"/>
  <c r="M29" i="22" s="1"/>
  <c r="K4761" i="22"/>
  <c r="L4761" i="22" s="1"/>
  <c r="M4761" i="22" s="1"/>
  <c r="K4542" i="22"/>
  <c r="L4542" i="22" s="1"/>
  <c r="M4542" i="22" s="1"/>
  <c r="K4353" i="22"/>
  <c r="L4353" i="22" s="1"/>
  <c r="M4353" i="22" s="1"/>
  <c r="L4323" i="22"/>
  <c r="M4323" i="22" s="1"/>
  <c r="K3733" i="22"/>
  <c r="L3733" i="22" s="1"/>
  <c r="M3733" i="22" s="1"/>
  <c r="K3624" i="22"/>
  <c r="L3624" i="22" s="1"/>
  <c r="M3624" i="22" s="1"/>
  <c r="L2879" i="22"/>
  <c r="M2879" i="22" s="1"/>
  <c r="L2754" i="22"/>
  <c r="M2754" i="22" s="1"/>
  <c r="L1836" i="22"/>
  <c r="M1836" i="22" s="1"/>
  <c r="K1790" i="22"/>
  <c r="L1790" i="22" s="1"/>
  <c r="M1790" i="22" s="1"/>
  <c r="L1224" i="22"/>
  <c r="M1224" i="22" s="1"/>
  <c r="K919" i="22"/>
  <c r="L919" i="22" s="1"/>
  <c r="M919" i="22" s="1"/>
  <c r="L759" i="22"/>
  <c r="M759" i="22" s="1"/>
  <c r="K4783" i="22"/>
  <c r="L4783" i="22" s="1"/>
  <c r="M4783" i="22" s="1"/>
  <c r="L4142" i="22"/>
  <c r="M4142" i="22" s="1"/>
  <c r="K4135" i="22"/>
  <c r="L4135" i="22" s="1"/>
  <c r="M4135" i="22" s="1"/>
  <c r="K3985" i="22"/>
  <c r="L3985" i="22" s="1"/>
  <c r="M3985" i="22" s="1"/>
  <c r="L3179" i="22"/>
  <c r="M3179" i="22" s="1"/>
  <c r="K3172" i="22"/>
  <c r="L3172" i="22" s="1"/>
  <c r="M3172" i="22" s="1"/>
  <c r="K2253" i="22"/>
  <c r="L2253" i="22" s="1"/>
  <c r="M2253" i="22" s="1"/>
  <c r="K1974" i="22"/>
  <c r="L1974" i="22" s="1"/>
  <c r="M1974" i="22" s="1"/>
  <c r="K1583" i="22"/>
  <c r="L1583" i="22" s="1"/>
  <c r="M1583" i="22" s="1"/>
  <c r="K1069" i="22"/>
  <c r="L1069" i="22" s="1"/>
  <c r="M1069" i="22" s="1"/>
  <c r="L933" i="22"/>
  <c r="M933" i="22" s="1"/>
  <c r="L707" i="22"/>
  <c r="M707" i="22" s="1"/>
  <c r="L639" i="22"/>
  <c r="M639" i="22" s="1"/>
  <c r="K617" i="22"/>
  <c r="K604" i="22"/>
  <c r="L604" i="22" s="1"/>
  <c r="M604" i="22" s="1"/>
  <c r="L429" i="22"/>
  <c r="M429" i="22" s="1"/>
  <c r="L376" i="22"/>
  <c r="M376" i="22" s="1"/>
  <c r="K363" i="22"/>
  <c r="L363" i="22" s="1"/>
  <c r="M363" i="22" s="1"/>
  <c r="L4796" i="22"/>
  <c r="M4796" i="22" s="1"/>
  <c r="L4541" i="22"/>
  <c r="M4541" i="22" s="1"/>
  <c r="L4269" i="22"/>
  <c r="M4269" i="22" s="1"/>
  <c r="K3645" i="22"/>
  <c r="L3645" i="22" s="1"/>
  <c r="M3645" i="22" s="1"/>
  <c r="L3484" i="22"/>
  <c r="M3484" i="22" s="1"/>
  <c r="L3332" i="22"/>
  <c r="M3332" i="22" s="1"/>
  <c r="L3280" i="22"/>
  <c r="M3280" i="22" s="1"/>
  <c r="K3227" i="22"/>
  <c r="L3227" i="22" s="1"/>
  <c r="M3227" i="22" s="1"/>
  <c r="L3220" i="22"/>
  <c r="M3220" i="22" s="1"/>
  <c r="K3207" i="22"/>
  <c r="L3207" i="22" s="1"/>
  <c r="M3207" i="22" s="1"/>
  <c r="K3019" i="22"/>
  <c r="L2966" i="22"/>
  <c r="M2966" i="22" s="1"/>
  <c r="L2890" i="22"/>
  <c r="M2890" i="22" s="1"/>
  <c r="K2722" i="22"/>
  <c r="L2722" i="22" s="1"/>
  <c r="M2722" i="22" s="1"/>
  <c r="L2693" i="22"/>
  <c r="M2693" i="22" s="1"/>
  <c r="L2681" i="22"/>
  <c r="M2681" i="22" s="1"/>
  <c r="L2653" i="22"/>
  <c r="M2653" i="22" s="1"/>
  <c r="L2549" i="22"/>
  <c r="M2549" i="22" s="1"/>
  <c r="L2323" i="22"/>
  <c r="M2323" i="22" s="1"/>
  <c r="L1548" i="22"/>
  <c r="M1548" i="22" s="1"/>
  <c r="L213" i="22"/>
  <c r="M213" i="22" s="1"/>
  <c r="L199" i="22"/>
  <c r="M199" i="22" s="1"/>
  <c r="L193" i="22"/>
  <c r="M193" i="22" s="1"/>
  <c r="L2924" i="22"/>
  <c r="M2924" i="22" s="1"/>
  <c r="L2210" i="22"/>
  <c r="M2210" i="22" s="1"/>
  <c r="L2134" i="22"/>
  <c r="M2134" i="22" s="1"/>
  <c r="L3457" i="22"/>
  <c r="M3457" i="22" s="1"/>
  <c r="L1278" i="22"/>
  <c r="M1278" i="22" s="1"/>
  <c r="L4587" i="22"/>
  <c r="M4587" i="22" s="1"/>
  <c r="L181" i="22"/>
  <c r="M181" i="22" s="1"/>
  <c r="L1812" i="22"/>
  <c r="M1812" i="22" s="1"/>
  <c r="L651" i="22"/>
  <c r="M651" i="22" s="1"/>
  <c r="L4667" i="22"/>
  <c r="M4667" i="22" s="1"/>
  <c r="L4402" i="22"/>
  <c r="M4402" i="22" s="1"/>
  <c r="L4093" i="22"/>
  <c r="M4093" i="22" s="1"/>
  <c r="L1169" i="22"/>
  <c r="M1169" i="22" s="1"/>
  <c r="L212" i="22"/>
  <c r="M212" i="22" s="1"/>
  <c r="K3605" i="22"/>
  <c r="K3339" i="22"/>
  <c r="K2172" i="22"/>
  <c r="K1830" i="22"/>
  <c r="K1814" i="22"/>
  <c r="K1523" i="22"/>
  <c r="K1356" i="22"/>
  <c r="K958" i="22"/>
  <c r="L958" i="22" s="1"/>
  <c r="M958" i="22" s="1"/>
  <c r="K829" i="22"/>
  <c r="K353" i="22"/>
  <c r="K183" i="22"/>
  <c r="K4836" i="22"/>
  <c r="L4836" i="22" s="1"/>
  <c r="M4836" i="22" s="1"/>
  <c r="L4674" i="22"/>
  <c r="M4674" i="22" s="1"/>
  <c r="L4669" i="22"/>
  <c r="M4669" i="22" s="1"/>
  <c r="K4567" i="22"/>
  <c r="L4567" i="22" s="1"/>
  <c r="M4567" i="22" s="1"/>
  <c r="K4561" i="22"/>
  <c r="L4561" i="22" s="1"/>
  <c r="M4561" i="22" s="1"/>
  <c r="K4521" i="22"/>
  <c r="L4521" i="22" s="1"/>
  <c r="M4521" i="22" s="1"/>
  <c r="L4493" i="22"/>
  <c r="M4493" i="22" s="1"/>
  <c r="L4374" i="22"/>
  <c r="M4374" i="22" s="1"/>
  <c r="L4347" i="22"/>
  <c r="M4347" i="22" s="1"/>
  <c r="L4164" i="22"/>
  <c r="M4164" i="22" s="1"/>
  <c r="K4057" i="22"/>
  <c r="K3877" i="22"/>
  <c r="K3705" i="22"/>
  <c r="L3705" i="22" s="1"/>
  <c r="M3705" i="22" s="1"/>
  <c r="K3638" i="22"/>
  <c r="K3356" i="22"/>
  <c r="L3208" i="22"/>
  <c r="M3208" i="22" s="1"/>
  <c r="K3152" i="22"/>
  <c r="K3128" i="22"/>
  <c r="K3040" i="22"/>
  <c r="K2928" i="22"/>
  <c r="K2921" i="22"/>
  <c r="L2921" i="22" s="1"/>
  <c r="M2921" i="22" s="1"/>
  <c r="K2677" i="22"/>
  <c r="K2634" i="22"/>
  <c r="K2560" i="22"/>
  <c r="L2560" i="22" s="1"/>
  <c r="M2560" i="22" s="1"/>
  <c r="K2434" i="22"/>
  <c r="L2434" i="22" s="1"/>
  <c r="M2434" i="22" s="1"/>
  <c r="K2427" i="22"/>
  <c r="L2427" i="22" s="1"/>
  <c r="M2427" i="22" s="1"/>
  <c r="K2375" i="22"/>
  <c r="K2338" i="22"/>
  <c r="K2163" i="22"/>
  <c r="K2126" i="22"/>
  <c r="K1821" i="22"/>
  <c r="K1522" i="22"/>
  <c r="K1285" i="22"/>
  <c r="K1225" i="22"/>
  <c r="K1174" i="22"/>
  <c r="K1126" i="22"/>
  <c r="K790" i="22"/>
  <c r="K670" i="22"/>
  <c r="K439" i="22"/>
  <c r="L4961" i="22"/>
  <c r="M4961" i="22" s="1"/>
  <c r="K4940" i="22"/>
  <c r="L4940" i="22" s="1"/>
  <c r="M4940" i="22" s="1"/>
  <c r="K4906" i="22"/>
  <c r="L4906" i="22" s="1"/>
  <c r="M4906" i="22" s="1"/>
  <c r="L4829" i="22"/>
  <c r="M4829" i="22" s="1"/>
  <c r="L4810" i="22"/>
  <c r="M4810" i="22" s="1"/>
  <c r="K4791" i="22"/>
  <c r="L4791" i="22" s="1"/>
  <c r="M4791" i="22" s="1"/>
  <c r="L4756" i="22"/>
  <c r="M4756" i="22" s="1"/>
  <c r="L4714" i="22"/>
  <c r="M4714" i="22" s="1"/>
  <c r="L4554" i="22"/>
  <c r="M4554" i="22" s="1"/>
  <c r="K4535" i="22"/>
  <c r="L4535" i="22" s="1"/>
  <c r="M4535" i="22" s="1"/>
  <c r="K4478" i="22"/>
  <c r="L4478" i="22" s="1"/>
  <c r="M4478" i="22" s="1"/>
  <c r="L4436" i="22"/>
  <c r="M4436" i="22" s="1"/>
  <c r="L4430" i="22"/>
  <c r="M4430" i="22" s="1"/>
  <c r="K4261" i="22"/>
  <c r="L4261" i="22" s="1"/>
  <c r="M4261" i="22" s="1"/>
  <c r="K4249" i="22"/>
  <c r="L4249" i="22" s="1"/>
  <c r="M4249" i="22" s="1"/>
  <c r="L4220" i="22"/>
  <c r="M4220" i="22" s="1"/>
  <c r="L4206" i="22"/>
  <c r="M4206" i="22" s="1"/>
  <c r="K4199" i="22"/>
  <c r="L4199" i="22" s="1"/>
  <c r="M4199" i="22" s="1"/>
  <c r="K4098" i="22"/>
  <c r="L4098" i="22" s="1"/>
  <c r="M4098" i="22" s="1"/>
  <c r="K3967" i="22"/>
  <c r="K3953" i="22"/>
  <c r="L3953" i="22" s="1"/>
  <c r="M3953" i="22" s="1"/>
  <c r="K3922" i="22"/>
  <c r="L3922" i="22" s="1"/>
  <c r="M3922" i="22" s="1"/>
  <c r="K3900" i="22"/>
  <c r="K3637" i="22"/>
  <c r="K3363" i="22"/>
  <c r="K3127" i="22"/>
  <c r="K2648" i="22"/>
  <c r="K2581" i="22"/>
  <c r="K2519" i="22"/>
  <c r="K2403" i="22"/>
  <c r="K2155" i="22"/>
  <c r="K1797" i="22"/>
  <c r="K1476" i="22"/>
  <c r="K1189" i="22"/>
  <c r="K898" i="22"/>
  <c r="K66" i="22"/>
  <c r="K3699" i="22"/>
  <c r="K3282" i="22"/>
  <c r="K3011" i="22"/>
  <c r="K2561" i="22"/>
  <c r="K2527" i="22"/>
  <c r="K3798" i="22"/>
  <c r="L3798" i="22" s="1"/>
  <c r="M3798" i="22" s="1"/>
  <c r="K3762" i="22"/>
  <c r="L3762" i="22" s="1"/>
  <c r="M3762" i="22" s="1"/>
  <c r="K3616" i="22"/>
  <c r="L3616" i="22" s="1"/>
  <c r="M3616" i="22" s="1"/>
  <c r="K3535" i="22"/>
  <c r="L3322" i="22"/>
  <c r="M3322" i="22" s="1"/>
  <c r="K3265" i="22"/>
  <c r="K3193" i="22"/>
  <c r="K3008" i="22"/>
  <c r="K2963" i="22"/>
  <c r="K2949" i="22"/>
  <c r="L2949" i="22" s="1"/>
  <c r="M2949" i="22" s="1"/>
  <c r="K2905" i="22"/>
  <c r="K2580" i="22"/>
  <c r="K2559" i="22"/>
  <c r="K2277" i="22"/>
  <c r="L2277" i="22" s="1"/>
  <c r="M2277" i="22" s="1"/>
  <c r="K2272" i="22"/>
  <c r="K2102" i="22"/>
  <c r="K1856" i="22"/>
  <c r="K1796" i="22"/>
  <c r="K292" i="22"/>
  <c r="K230" i="22"/>
  <c r="K3252" i="22"/>
  <c r="K4598" i="22"/>
  <c r="L4598" i="22" s="1"/>
  <c r="M4598" i="22" s="1"/>
  <c r="K4031" i="22"/>
  <c r="K3874" i="22"/>
  <c r="K3676" i="22"/>
  <c r="K3566" i="22"/>
  <c r="K3453" i="22"/>
  <c r="K3200" i="22"/>
  <c r="K3165" i="22"/>
  <c r="K3133" i="22"/>
  <c r="K3097" i="22"/>
  <c r="K2904" i="22"/>
  <c r="K2538" i="22"/>
  <c r="K2523" i="22"/>
  <c r="L2523" i="22" s="1"/>
  <c r="M2523" i="22" s="1"/>
  <c r="K1075" i="22"/>
  <c r="K1024" i="22"/>
  <c r="K811" i="22"/>
  <c r="K111" i="22"/>
  <c r="K2865" i="22"/>
  <c r="K2142" i="22"/>
  <c r="K4994" i="22"/>
  <c r="L4994" i="22" s="1"/>
  <c r="M4994" i="22" s="1"/>
  <c r="K4909" i="22"/>
  <c r="L4909" i="22" s="1"/>
  <c r="M4909" i="22" s="1"/>
  <c r="L4861" i="22"/>
  <c r="M4861" i="22" s="1"/>
  <c r="L4846" i="22"/>
  <c r="M4846" i="22" s="1"/>
  <c r="L4766" i="22"/>
  <c r="M4766" i="22" s="1"/>
  <c r="L4685" i="22"/>
  <c r="M4685" i="22" s="1"/>
  <c r="K4671" i="22"/>
  <c r="L4671" i="22" s="1"/>
  <c r="M4671" i="22" s="1"/>
  <c r="L4652" i="22"/>
  <c r="M4652" i="22" s="1"/>
  <c r="L4611" i="22"/>
  <c r="M4611" i="22" s="1"/>
  <c r="K4407" i="22"/>
  <c r="L4407" i="22" s="1"/>
  <c r="M4407" i="22" s="1"/>
  <c r="K4277" i="22"/>
  <c r="L4277" i="22" s="1"/>
  <c r="M4277" i="22" s="1"/>
  <c r="K4270" i="22"/>
  <c r="L4270" i="22" s="1"/>
  <c r="M4270" i="22" s="1"/>
  <c r="L4218" i="22"/>
  <c r="M4218" i="22" s="1"/>
  <c r="K4154" i="22"/>
  <c r="L4154" i="22" s="1"/>
  <c r="M4154" i="22" s="1"/>
  <c r="L4134" i="22"/>
  <c r="M4134" i="22" s="1"/>
  <c r="L3851" i="22"/>
  <c r="M3851" i="22" s="1"/>
  <c r="K3738" i="22"/>
  <c r="L3634" i="22"/>
  <c r="M3634" i="22" s="1"/>
  <c r="K3572" i="22"/>
  <c r="K3475" i="22"/>
  <c r="K3352" i="22"/>
  <c r="L3352" i="22" s="1"/>
  <c r="M3352" i="22" s="1"/>
  <c r="K3347" i="22"/>
  <c r="L3347" i="22" s="1"/>
  <c r="M3347" i="22" s="1"/>
  <c r="K3340" i="22"/>
  <c r="L3340" i="22" s="1"/>
  <c r="M3340" i="22" s="1"/>
  <c r="K3316" i="22"/>
  <c r="L3316" i="22" s="1"/>
  <c r="M3316" i="22" s="1"/>
  <c r="K3285" i="22"/>
  <c r="K3124" i="22"/>
  <c r="K3104" i="22"/>
  <c r="K2954" i="22"/>
  <c r="L2954" i="22" s="1"/>
  <c r="M2954" i="22" s="1"/>
  <c r="K2896" i="22"/>
  <c r="K2821" i="22"/>
  <c r="L2821" i="22" s="1"/>
  <c r="M2821" i="22" s="1"/>
  <c r="K2607" i="22"/>
  <c r="L2607" i="22" s="1"/>
  <c r="M2607" i="22" s="1"/>
  <c r="K2563" i="22"/>
  <c r="L2563" i="22" s="1"/>
  <c r="M2563" i="22" s="1"/>
  <c r="K2529" i="22"/>
  <c r="K2509" i="22"/>
  <c r="K2424" i="22"/>
  <c r="K2298" i="22"/>
  <c r="K2167" i="22"/>
  <c r="K2047" i="22"/>
  <c r="K1705" i="22"/>
  <c r="K1193" i="22"/>
  <c r="K397" i="22"/>
  <c r="K3787" i="22"/>
  <c r="K4972" i="22"/>
  <c r="L4972" i="22" s="1"/>
  <c r="M4972" i="22" s="1"/>
  <c r="L4937" i="22"/>
  <c r="M4937" i="22" s="1"/>
  <c r="L4897" i="22"/>
  <c r="M4897" i="22" s="1"/>
  <c r="L4891" i="22"/>
  <c r="M4891" i="22" s="1"/>
  <c r="L4826" i="22"/>
  <c r="M4826" i="22" s="1"/>
  <c r="L4820" i="22"/>
  <c r="M4820" i="22" s="1"/>
  <c r="K4753" i="22"/>
  <c r="L4753" i="22" s="1"/>
  <c r="M4753" i="22" s="1"/>
  <c r="L4706" i="22"/>
  <c r="M4706" i="22" s="1"/>
  <c r="L4645" i="22"/>
  <c r="M4645" i="22" s="1"/>
  <c r="K4517" i="22"/>
  <c r="K4438" i="22"/>
  <c r="L4438" i="22" s="1"/>
  <c r="M4438" i="22" s="1"/>
  <c r="K4433" i="22"/>
  <c r="L4433" i="22" s="1"/>
  <c r="M4433" i="22" s="1"/>
  <c r="L4259" i="22"/>
  <c r="M4259" i="22" s="1"/>
  <c r="K4102" i="22"/>
  <c r="K4060" i="22"/>
  <c r="K3919" i="22"/>
  <c r="K3694" i="22"/>
  <c r="L3694" i="22" s="1"/>
  <c r="M3694" i="22" s="1"/>
  <c r="L3646" i="22"/>
  <c r="M3646" i="22" s="1"/>
  <c r="K3621" i="22"/>
  <c r="K3578" i="22"/>
  <c r="K3504" i="22"/>
  <c r="K3327" i="22"/>
  <c r="K3320" i="22"/>
  <c r="L3320" i="22" s="1"/>
  <c r="M3320" i="22" s="1"/>
  <c r="K3308" i="22"/>
  <c r="K3123" i="22"/>
  <c r="L3079" i="22"/>
  <c r="M3079" i="22" s="1"/>
  <c r="K3072" i="22"/>
  <c r="L3072" i="22" s="1"/>
  <c r="M3072" i="22" s="1"/>
  <c r="K3035" i="22"/>
  <c r="L3035" i="22" s="1"/>
  <c r="M3035" i="22" s="1"/>
  <c r="K2910" i="22"/>
  <c r="K2692" i="22"/>
  <c r="K2659" i="22"/>
  <c r="K2644" i="22"/>
  <c r="L2644" i="22" s="1"/>
  <c r="M2644" i="22" s="1"/>
  <c r="K2528" i="22"/>
  <c r="L2528" i="22" s="1"/>
  <c r="M2528" i="22" s="1"/>
  <c r="L2370" i="22"/>
  <c r="M2370" i="22" s="1"/>
  <c r="K2333" i="22"/>
  <c r="K2227" i="22"/>
  <c r="K2144" i="22"/>
  <c r="K1666" i="22"/>
  <c r="K1517" i="22"/>
  <c r="K1503" i="22"/>
  <c r="K1060" i="22"/>
  <c r="K953" i="22"/>
  <c r="K879" i="22"/>
  <c r="K404" i="22"/>
  <c r="L4978" i="22"/>
  <c r="M4978" i="22" s="1"/>
  <c r="L4942" i="22"/>
  <c r="M4942" i="22" s="1"/>
  <c r="K4908" i="22"/>
  <c r="L4908" i="22" s="1"/>
  <c r="M4908" i="22" s="1"/>
  <c r="K4837" i="22"/>
  <c r="L4837" i="22" s="1"/>
  <c r="M4837" i="22" s="1"/>
  <c r="L4812" i="22"/>
  <c r="M4812" i="22" s="1"/>
  <c r="K4807" i="22"/>
  <c r="L4807" i="22" s="1"/>
  <c r="M4807" i="22" s="1"/>
  <c r="L4731" i="22"/>
  <c r="M4731" i="22" s="1"/>
  <c r="K4711" i="22"/>
  <c r="L4711" i="22" s="1"/>
  <c r="M4711" i="22" s="1"/>
  <c r="L4670" i="22"/>
  <c r="M4670" i="22" s="1"/>
  <c r="L4458" i="22"/>
  <c r="M4458" i="22" s="1"/>
  <c r="L4451" i="22"/>
  <c r="M4451" i="22" s="1"/>
  <c r="L4426" i="22"/>
  <c r="M4426" i="22" s="1"/>
  <c r="L4420" i="22"/>
  <c r="M4420" i="22" s="1"/>
  <c r="L4348" i="22"/>
  <c r="M4348" i="22" s="1"/>
  <c r="L4326" i="22"/>
  <c r="M4326" i="22" s="1"/>
  <c r="L4230" i="22"/>
  <c r="M4230" i="22" s="1"/>
  <c r="L4188" i="22"/>
  <c r="M4188" i="22" s="1"/>
  <c r="K4145" i="22"/>
  <c r="L4145" i="22" s="1"/>
  <c r="M4145" i="22" s="1"/>
  <c r="K3977" i="22"/>
  <c r="K3949" i="22"/>
  <c r="K3902" i="22"/>
  <c r="K3850" i="22"/>
  <c r="L3686" i="22"/>
  <c r="M3686" i="22" s="1"/>
  <c r="K3639" i="22"/>
  <c r="L3639" i="22" s="1"/>
  <c r="M3639" i="22" s="1"/>
  <c r="K3606" i="22"/>
  <c r="K3584" i="22"/>
  <c r="K3315" i="22"/>
  <c r="K3189" i="22"/>
  <c r="L3189" i="22" s="1"/>
  <c r="M3189" i="22" s="1"/>
  <c r="K2727" i="22"/>
  <c r="K2651" i="22"/>
  <c r="K2562" i="22"/>
  <c r="K2522" i="22"/>
  <c r="K2459" i="22"/>
  <c r="L2459" i="22" s="1"/>
  <c r="M2459" i="22" s="1"/>
  <c r="K2400" i="22"/>
  <c r="L2400" i="22" s="1"/>
  <c r="M2400" i="22" s="1"/>
  <c r="K2255" i="22"/>
  <c r="K1740" i="22"/>
  <c r="L1740" i="22" s="1"/>
  <c r="M1740" i="22" s="1"/>
  <c r="K822" i="22"/>
  <c r="K92" i="22"/>
  <c r="K2024" i="22"/>
  <c r="L2024" i="22" s="1"/>
  <c r="M2024" i="22" s="1"/>
  <c r="L1953" i="22"/>
  <c r="M1953" i="22" s="1"/>
  <c r="K1645" i="22"/>
  <c r="L1645" i="22" s="1"/>
  <c r="M1645" i="22" s="1"/>
  <c r="K1617" i="22"/>
  <c r="L1617" i="22" s="1"/>
  <c r="M1617" i="22" s="1"/>
  <c r="L1594" i="22"/>
  <c r="M1594" i="22" s="1"/>
  <c r="L1427" i="22"/>
  <c r="M1427" i="22" s="1"/>
  <c r="L1325" i="22"/>
  <c r="M1325" i="22" s="1"/>
  <c r="K1138" i="22"/>
  <c r="L1138" i="22" s="1"/>
  <c r="M1138" i="22" s="1"/>
  <c r="K1131" i="22"/>
  <c r="L1131" i="22" s="1"/>
  <c r="M1131" i="22" s="1"/>
  <c r="L1109" i="22"/>
  <c r="M1109" i="22" s="1"/>
  <c r="K993" i="22"/>
  <c r="L993" i="22" s="1"/>
  <c r="M993" i="22" s="1"/>
  <c r="L847" i="22"/>
  <c r="M847" i="22" s="1"/>
  <c r="L637" i="22"/>
  <c r="M637" i="22" s="1"/>
  <c r="K623" i="22"/>
  <c r="L623" i="22" s="1"/>
  <c r="M623" i="22" s="1"/>
  <c r="L599" i="22"/>
  <c r="M599" i="22" s="1"/>
  <c r="K554" i="22"/>
  <c r="L554" i="22" s="1"/>
  <c r="M554" i="22" s="1"/>
  <c r="K487" i="22"/>
  <c r="L487" i="22" s="1"/>
  <c r="M487" i="22" s="1"/>
  <c r="K369" i="22"/>
  <c r="L369" i="22" s="1"/>
  <c r="M369" i="22" s="1"/>
  <c r="L317" i="22"/>
  <c r="M317" i="22" s="1"/>
  <c r="L311" i="22"/>
  <c r="M311" i="22" s="1"/>
  <c r="K305" i="22"/>
  <c r="L305" i="22" s="1"/>
  <c r="M305" i="22" s="1"/>
  <c r="L229" i="22"/>
  <c r="M229" i="22" s="1"/>
  <c r="K116" i="22"/>
  <c r="L116" i="22" s="1"/>
  <c r="M116" i="22" s="1"/>
  <c r="K103" i="22"/>
  <c r="L103" i="22" s="1"/>
  <c r="M103" i="22" s="1"/>
  <c r="L96" i="22"/>
  <c r="M96" i="22" s="1"/>
  <c r="K84" i="22"/>
  <c r="K407" i="22"/>
  <c r="L407" i="22" s="1"/>
  <c r="M407" i="22" s="1"/>
  <c r="K2221" i="22"/>
  <c r="L2221" i="22" s="1"/>
  <c r="M2221" i="22" s="1"/>
  <c r="L2184" i="22"/>
  <c r="M2184" i="22" s="1"/>
  <c r="L2044" i="22"/>
  <c r="M2044" i="22" s="1"/>
  <c r="K2008" i="22"/>
  <c r="L2008" i="22" s="1"/>
  <c r="M2008" i="22" s="1"/>
  <c r="L1867" i="22"/>
  <c r="M1867" i="22" s="1"/>
  <c r="K1805" i="22"/>
  <c r="L1805" i="22" s="1"/>
  <c r="M1805" i="22" s="1"/>
  <c r="K1798" i="22"/>
  <c r="L1798" i="22" s="1"/>
  <c r="M1798" i="22" s="1"/>
  <c r="K1765" i="22"/>
  <c r="L1758" i="22"/>
  <c r="M1758" i="22" s="1"/>
  <c r="K1636" i="22"/>
  <c r="L1636" i="22" s="1"/>
  <c r="M1636" i="22" s="1"/>
  <c r="K1585" i="22"/>
  <c r="L1585" i="22" s="1"/>
  <c r="M1585" i="22" s="1"/>
  <c r="L1506" i="22"/>
  <c r="M1506" i="22" s="1"/>
  <c r="K1500" i="22"/>
  <c r="L1500" i="22" s="1"/>
  <c r="M1500" i="22" s="1"/>
  <c r="K1493" i="22"/>
  <c r="L1493" i="22" s="1"/>
  <c r="M1493" i="22" s="1"/>
  <c r="K1431" i="22"/>
  <c r="L1431" i="22" s="1"/>
  <c r="M1431" i="22" s="1"/>
  <c r="L1282" i="22"/>
  <c r="M1282" i="22" s="1"/>
  <c r="K1256" i="22"/>
  <c r="L1256" i="22" s="1"/>
  <c r="M1256" i="22" s="1"/>
  <c r="K1108" i="22"/>
  <c r="L1108" i="22" s="1"/>
  <c r="M1108" i="22" s="1"/>
  <c r="K1068" i="22"/>
  <c r="L1068" i="22" s="1"/>
  <c r="M1068" i="22" s="1"/>
  <c r="K992" i="22"/>
  <c r="L992" i="22" s="1"/>
  <c r="M992" i="22" s="1"/>
  <c r="K929" i="22"/>
  <c r="L929" i="22" s="1"/>
  <c r="M929" i="22" s="1"/>
  <c r="K895" i="22"/>
  <c r="L895" i="22" s="1"/>
  <c r="M895" i="22" s="1"/>
  <c r="K839" i="22"/>
  <c r="L839" i="22" s="1"/>
  <c r="M839" i="22" s="1"/>
  <c r="K814" i="22"/>
  <c r="L814" i="22" s="1"/>
  <c r="M814" i="22" s="1"/>
  <c r="L765" i="22"/>
  <c r="M765" i="22" s="1"/>
  <c r="L743" i="22"/>
  <c r="M743" i="22" s="1"/>
  <c r="L703" i="22"/>
  <c r="M703" i="22" s="1"/>
  <c r="K667" i="22"/>
  <c r="L667" i="22" s="1"/>
  <c r="M667" i="22" s="1"/>
  <c r="K615" i="22"/>
  <c r="L615" i="22" s="1"/>
  <c r="M615" i="22" s="1"/>
  <c r="K471" i="22"/>
  <c r="L471" i="22" s="1"/>
  <c r="M471" i="22" s="1"/>
  <c r="L464" i="22"/>
  <c r="M464" i="22" s="1"/>
  <c r="L368" i="22"/>
  <c r="M368" i="22" s="1"/>
  <c r="L281" i="22"/>
  <c r="M281" i="22" s="1"/>
  <c r="L268" i="22"/>
  <c r="M268" i="22" s="1"/>
  <c r="L261" i="22"/>
  <c r="M261" i="22" s="1"/>
  <c r="L166" i="22"/>
  <c r="M166" i="22" s="1"/>
  <c r="K1979" i="22"/>
  <c r="L1979" i="22" s="1"/>
  <c r="M1979" i="22" s="1"/>
  <c r="L1889" i="22"/>
  <c r="M1889" i="22" s="1"/>
  <c r="K1662" i="22"/>
  <c r="L1662" i="22" s="1"/>
  <c r="M1662" i="22" s="1"/>
  <c r="K1655" i="22"/>
  <c r="L1655" i="22" s="1"/>
  <c r="M1655" i="22" s="1"/>
  <c r="K1649" i="22"/>
  <c r="L1649" i="22" s="1"/>
  <c r="M1649" i="22" s="1"/>
  <c r="K1628" i="22"/>
  <c r="L1628" i="22" s="1"/>
  <c r="M1628" i="22" s="1"/>
  <c r="L1557" i="22"/>
  <c r="M1557" i="22" s="1"/>
  <c r="K1417" i="22"/>
  <c r="L1417" i="22" s="1"/>
  <c r="M1417" i="22" s="1"/>
  <c r="K1380" i="22"/>
  <c r="L1380" i="22" s="1"/>
  <c r="M1380" i="22" s="1"/>
  <c r="L1336" i="22"/>
  <c r="M1336" i="22" s="1"/>
  <c r="L1226" i="22"/>
  <c r="M1226" i="22" s="1"/>
  <c r="L1223" i="22"/>
  <c r="M1223" i="22" s="1"/>
  <c r="K1170" i="22"/>
  <c r="L1170" i="22" s="1"/>
  <c r="M1170" i="22" s="1"/>
  <c r="L1142" i="22"/>
  <c r="M1142" i="22" s="1"/>
  <c r="L1034" i="22"/>
  <c r="M1034" i="22" s="1"/>
  <c r="K881" i="22"/>
  <c r="L881" i="22" s="1"/>
  <c r="M881" i="22" s="1"/>
  <c r="L831" i="22"/>
  <c r="M831" i="22" s="1"/>
  <c r="K792" i="22"/>
  <c r="L792" i="22" s="1"/>
  <c r="M792" i="22" s="1"/>
  <c r="K728" i="22"/>
  <c r="L728" i="22" s="1"/>
  <c r="M728" i="22" s="1"/>
  <c r="L659" i="22"/>
  <c r="M659" i="22" s="1"/>
  <c r="K652" i="22"/>
  <c r="L652" i="22" s="1"/>
  <c r="M652" i="22" s="1"/>
  <c r="L82" i="22"/>
  <c r="M82" i="22" s="1"/>
  <c r="K68" i="22"/>
  <c r="L68" i="22" s="1"/>
  <c r="M68" i="22" s="1"/>
  <c r="K1441" i="22"/>
  <c r="L1441" i="22" s="1"/>
  <c r="M1441" i="22" s="1"/>
  <c r="K1436" i="22"/>
  <c r="L1436" i="22" s="1"/>
  <c r="M1436" i="22" s="1"/>
  <c r="K1430" i="22"/>
  <c r="L1430" i="22" s="1"/>
  <c r="M1430" i="22" s="1"/>
  <c r="L1357" i="22"/>
  <c r="M1357" i="22" s="1"/>
  <c r="K1328" i="22"/>
  <c r="L1328" i="22" s="1"/>
  <c r="M1328" i="22" s="1"/>
  <c r="L1314" i="22"/>
  <c r="M1314" i="22" s="1"/>
  <c r="L1286" i="22"/>
  <c r="M1286" i="22" s="1"/>
  <c r="L1274" i="22"/>
  <c r="M1274" i="22" s="1"/>
  <c r="K1240" i="22"/>
  <c r="K1209" i="22"/>
  <c r="L1209" i="22" s="1"/>
  <c r="M1209" i="22" s="1"/>
  <c r="L1190" i="22"/>
  <c r="M1190" i="22" s="1"/>
  <c r="K1163" i="22"/>
  <c r="L1163" i="22" s="1"/>
  <c r="M1163" i="22" s="1"/>
  <c r="L1153" i="22"/>
  <c r="M1153" i="22" s="1"/>
  <c r="L1089" i="22"/>
  <c r="M1089" i="22" s="1"/>
  <c r="K1076" i="22"/>
  <c r="L1076" i="22" s="1"/>
  <c r="M1076" i="22" s="1"/>
  <c r="L1067" i="22"/>
  <c r="M1067" i="22" s="1"/>
  <c r="L1061" i="22"/>
  <c r="M1061" i="22" s="1"/>
  <c r="K920" i="22"/>
  <c r="L920" i="22" s="1"/>
  <c r="M920" i="22" s="1"/>
  <c r="K866" i="22"/>
  <c r="L866" i="22" s="1"/>
  <c r="M866" i="22" s="1"/>
  <c r="L819" i="22"/>
  <c r="M819" i="22" s="1"/>
  <c r="L798" i="22"/>
  <c r="M798" i="22" s="1"/>
  <c r="K694" i="22"/>
  <c r="L694" i="22" s="1"/>
  <c r="M694" i="22" s="1"/>
  <c r="L671" i="22"/>
  <c r="M671" i="22" s="1"/>
  <c r="K646" i="22"/>
  <c r="L646" i="22" s="1"/>
  <c r="M646" i="22" s="1"/>
  <c r="L614" i="22"/>
  <c r="M614" i="22" s="1"/>
  <c r="K372" i="22"/>
  <c r="L372" i="22" s="1"/>
  <c r="M372" i="22" s="1"/>
  <c r="L342" i="22"/>
  <c r="M342" i="22" s="1"/>
  <c r="L280" i="22"/>
  <c r="M280" i="22" s="1"/>
  <c r="L273" i="22"/>
  <c r="M273" i="22" s="1"/>
  <c r="L253" i="22"/>
  <c r="M253" i="22" s="1"/>
  <c r="L184" i="22"/>
  <c r="M184" i="22" s="1"/>
  <c r="K165" i="22"/>
  <c r="L165" i="22" s="1"/>
  <c r="M165" i="22" s="1"/>
  <c r="K106" i="22"/>
  <c r="L106" i="22" s="1"/>
  <c r="M106" i="22" s="1"/>
  <c r="K93" i="22"/>
  <c r="L74" i="22"/>
  <c r="M74" i="22" s="1"/>
  <c r="L4958" i="22"/>
  <c r="M4958" i="22" s="1"/>
  <c r="K4933" i="22"/>
  <c r="L4933" i="22" s="1"/>
  <c r="M4933" i="22" s="1"/>
  <c r="L4927" i="22"/>
  <c r="M4927" i="22" s="1"/>
  <c r="L4870" i="22"/>
  <c r="M4870" i="22" s="1"/>
  <c r="K4864" i="22"/>
  <c r="L4864" i="22" s="1"/>
  <c r="M4864" i="22" s="1"/>
  <c r="L4772" i="22"/>
  <c r="M4772" i="22" s="1"/>
  <c r="K4750" i="22"/>
  <c r="L4750" i="22" s="1"/>
  <c r="M4750" i="22" s="1"/>
  <c r="K4737" i="22"/>
  <c r="L4737" i="22" s="1"/>
  <c r="M4737" i="22" s="1"/>
  <c r="L4594" i="22"/>
  <c r="M4594" i="22" s="1"/>
  <c r="K4519" i="22"/>
  <c r="L4519" i="22" s="1"/>
  <c r="M4519" i="22" s="1"/>
  <c r="L4461" i="22"/>
  <c r="M4461" i="22" s="1"/>
  <c r="K4377" i="22"/>
  <c r="L4377" i="22" s="1"/>
  <c r="M4377" i="22" s="1"/>
  <c r="L4366" i="22"/>
  <c r="M4366" i="22" s="1"/>
  <c r="L4309" i="22"/>
  <c r="M4309" i="22" s="1"/>
  <c r="L4275" i="22"/>
  <c r="M4275" i="22" s="1"/>
  <c r="L4252" i="22"/>
  <c r="M4252" i="22" s="1"/>
  <c r="L4246" i="22"/>
  <c r="M4246" i="22" s="1"/>
  <c r="L4166" i="22"/>
  <c r="M4166" i="22" s="1"/>
  <c r="K4149" i="22"/>
  <c r="L4149" i="22" s="1"/>
  <c r="M4149" i="22" s="1"/>
  <c r="L4078" i="22"/>
  <c r="M4078" i="22" s="1"/>
  <c r="L4068" i="22"/>
  <c r="M4068" i="22" s="1"/>
  <c r="K4055" i="22"/>
  <c r="L4055" i="22" s="1"/>
  <c r="M4055" i="22" s="1"/>
  <c r="K4033" i="22"/>
  <c r="L4033" i="22" s="1"/>
  <c r="M4033" i="22" s="1"/>
  <c r="K4014" i="22"/>
  <c r="L4014" i="22" s="1"/>
  <c r="M4014" i="22" s="1"/>
  <c r="L3996" i="22"/>
  <c r="M3996" i="22" s="1"/>
  <c r="K3975" i="22"/>
  <c r="L3975" i="22" s="1"/>
  <c r="M3975" i="22" s="1"/>
  <c r="K3969" i="22"/>
  <c r="L3969" i="22" s="1"/>
  <c r="M3969" i="22" s="1"/>
  <c r="K3958" i="22"/>
  <c r="L3958" i="22" s="1"/>
  <c r="M3958" i="22" s="1"/>
  <c r="K3946" i="22"/>
  <c r="L3946" i="22" s="1"/>
  <c r="M3946" i="22" s="1"/>
  <c r="L3866" i="22"/>
  <c r="M3866" i="22" s="1"/>
  <c r="L3837" i="22"/>
  <c r="M3837" i="22" s="1"/>
  <c r="L3806" i="22"/>
  <c r="M3806" i="22" s="1"/>
  <c r="K3751" i="22"/>
  <c r="L3751" i="22" s="1"/>
  <c r="M3751" i="22" s="1"/>
  <c r="K3746" i="22"/>
  <c r="L3746" i="22" s="1"/>
  <c r="M3746" i="22" s="1"/>
  <c r="L3709" i="22"/>
  <c r="M3709" i="22" s="1"/>
  <c r="L3660" i="22"/>
  <c r="M3660" i="22" s="1"/>
  <c r="K3647" i="22"/>
  <c r="L3647" i="22" s="1"/>
  <c r="M3647" i="22" s="1"/>
  <c r="K3591" i="22"/>
  <c r="K3537" i="22"/>
  <c r="K3496" i="22"/>
  <c r="K3061" i="22"/>
  <c r="K2990" i="22"/>
  <c r="K2741" i="22"/>
  <c r="K2477" i="22"/>
  <c r="L2477" i="22" s="1"/>
  <c r="M2477" i="22" s="1"/>
  <c r="K2284" i="22"/>
  <c r="K1829" i="22"/>
  <c r="K1555" i="22"/>
  <c r="K1313" i="22"/>
  <c r="K1070" i="22"/>
  <c r="K886" i="22"/>
  <c r="K371" i="22"/>
  <c r="K216" i="22"/>
  <c r="K2989" i="22"/>
  <c r="K2856" i="22"/>
  <c r="K2054" i="22"/>
  <c r="K375" i="22"/>
  <c r="L5002" i="22"/>
  <c r="M5002" i="22" s="1"/>
  <c r="L4982" i="22"/>
  <c r="M4982" i="22" s="1"/>
  <c r="L4943" i="22"/>
  <c r="M4943" i="22" s="1"/>
  <c r="L4912" i="22"/>
  <c r="M4912" i="22" s="1"/>
  <c r="K4856" i="22"/>
  <c r="L4856" i="22" s="1"/>
  <c r="M4856" i="22" s="1"/>
  <c r="L4764" i="22"/>
  <c r="M4764" i="22" s="1"/>
  <c r="K4759" i="22"/>
  <c r="L4759" i="22" s="1"/>
  <c r="M4759" i="22" s="1"/>
  <c r="L4724" i="22"/>
  <c r="M4724" i="22" s="1"/>
  <c r="L4686" i="22"/>
  <c r="M4686" i="22" s="1"/>
  <c r="L4573" i="22"/>
  <c r="M4573" i="22" s="1"/>
  <c r="L4523" i="22"/>
  <c r="M4523" i="22" s="1"/>
  <c r="L4485" i="22"/>
  <c r="M4485" i="22" s="1"/>
  <c r="L4466" i="22"/>
  <c r="M4466" i="22" s="1"/>
  <c r="L4390" i="22"/>
  <c r="M4390" i="22" s="1"/>
  <c r="L4365" i="22"/>
  <c r="M4365" i="22" s="1"/>
  <c r="K4358" i="22"/>
  <c r="L4358" i="22" s="1"/>
  <c r="M4358" i="22" s="1"/>
  <c r="L4341" i="22"/>
  <c r="M4341" i="22" s="1"/>
  <c r="L4314" i="22"/>
  <c r="M4314" i="22" s="1"/>
  <c r="L4308" i="22"/>
  <c r="M4308" i="22" s="1"/>
  <c r="L4212" i="22"/>
  <c r="M4212" i="22" s="1"/>
  <c r="K4186" i="22"/>
  <c r="L4186" i="22" s="1"/>
  <c r="M4186" i="22" s="1"/>
  <c r="L4106" i="22"/>
  <c r="M4106" i="22" s="1"/>
  <c r="K4094" i="22"/>
  <c r="L4094" i="22" s="1"/>
  <c r="M4094" i="22" s="1"/>
  <c r="K4001" i="22"/>
  <c r="L4001" i="22" s="1"/>
  <c r="M4001" i="22" s="1"/>
  <c r="K3930" i="22"/>
  <c r="L3930" i="22" s="1"/>
  <c r="M3930" i="22" s="1"/>
  <c r="L3875" i="22"/>
  <c r="M3875" i="22" s="1"/>
  <c r="L3852" i="22"/>
  <c r="M3852" i="22" s="1"/>
  <c r="K3750" i="22"/>
  <c r="L3750" i="22" s="1"/>
  <c r="M3750" i="22" s="1"/>
  <c r="K3711" i="22"/>
  <c r="K3551" i="22"/>
  <c r="K3473" i="22"/>
  <c r="K3223" i="22"/>
  <c r="K2937" i="22"/>
  <c r="K2863" i="22"/>
  <c r="K2855" i="22"/>
  <c r="K2762" i="22"/>
  <c r="K2525" i="22"/>
  <c r="K2483" i="22"/>
  <c r="K2166" i="22"/>
  <c r="K2091" i="22"/>
  <c r="K1915" i="22"/>
  <c r="K1559" i="22"/>
  <c r="K1252" i="22"/>
  <c r="K1086" i="22"/>
  <c r="K495" i="22"/>
  <c r="K380" i="22"/>
  <c r="K3303" i="22"/>
  <c r="K2917" i="22"/>
  <c r="K2203" i="22"/>
  <c r="K3436" i="22"/>
  <c r="K3243" i="22"/>
  <c r="K3170" i="22"/>
  <c r="K3156" i="22"/>
  <c r="K3088" i="22"/>
  <c r="K3080" i="22"/>
  <c r="K2995" i="22"/>
  <c r="K2951" i="22"/>
  <c r="K2936" i="22"/>
  <c r="K2823" i="22"/>
  <c r="K2816" i="22"/>
  <c r="K2724" i="22"/>
  <c r="K2595" i="22"/>
  <c r="K2587" i="22"/>
  <c r="K2498" i="22"/>
  <c r="K2331" i="22"/>
  <c r="K2303" i="22"/>
  <c r="K2215" i="22"/>
  <c r="K1854" i="22"/>
  <c r="K1257" i="22"/>
  <c r="K517" i="22"/>
  <c r="K395" i="22"/>
  <c r="K387" i="22"/>
  <c r="K2779" i="22"/>
  <c r="K612" i="22"/>
  <c r="K3594" i="22"/>
  <c r="K3576" i="22"/>
  <c r="K3500" i="22"/>
  <c r="K2822" i="22"/>
  <c r="K2784" i="22"/>
  <c r="K2730" i="22"/>
  <c r="K2637" i="22"/>
  <c r="K2594" i="22"/>
  <c r="K2565" i="22"/>
  <c r="K2251" i="22"/>
  <c r="K1921" i="22"/>
  <c r="K1883" i="22"/>
  <c r="K1397" i="22"/>
  <c r="K1130" i="22"/>
  <c r="K853" i="22"/>
  <c r="K681" i="22"/>
  <c r="K553" i="22"/>
  <c r="K421" i="22"/>
  <c r="K137" i="22"/>
  <c r="K122" i="22"/>
  <c r="K2704" i="22"/>
  <c r="K2484" i="22"/>
  <c r="K1326" i="22"/>
  <c r="K783" i="22"/>
  <c r="K488" i="22"/>
  <c r="L4993" i="22"/>
  <c r="M4993" i="22" s="1"/>
  <c r="K4973" i="22"/>
  <c r="L4973" i="22" s="1"/>
  <c r="M4973" i="22" s="1"/>
  <c r="L4967" i="22"/>
  <c r="M4967" i="22" s="1"/>
  <c r="L4954" i="22"/>
  <c r="M4954" i="22" s="1"/>
  <c r="L4929" i="22"/>
  <c r="M4929" i="22" s="1"/>
  <c r="L4910" i="22"/>
  <c r="M4910" i="22" s="1"/>
  <c r="K4847" i="22"/>
  <c r="L4847" i="22" s="1"/>
  <c r="M4847" i="22" s="1"/>
  <c r="K4793" i="22"/>
  <c r="L4793" i="22" s="1"/>
  <c r="M4793" i="22" s="1"/>
  <c r="L4788" i="22"/>
  <c r="M4788" i="22" s="1"/>
  <c r="L4762" i="22"/>
  <c r="M4762" i="22" s="1"/>
  <c r="L4722" i="22"/>
  <c r="M4722" i="22" s="1"/>
  <c r="L4677" i="22"/>
  <c r="M4677" i="22" s="1"/>
  <c r="L4642" i="22"/>
  <c r="M4642" i="22" s="1"/>
  <c r="K4367" i="22"/>
  <c r="L4367" i="22" s="1"/>
  <c r="M4367" i="22" s="1"/>
  <c r="L4306" i="22"/>
  <c r="M4306" i="22" s="1"/>
  <c r="L4189" i="22"/>
  <c r="M4189" i="22" s="1"/>
  <c r="K4157" i="22"/>
  <c r="L4157" i="22" s="1"/>
  <c r="M4157" i="22" s="1"/>
  <c r="K4074" i="22"/>
  <c r="L4074" i="22" s="1"/>
  <c r="M4074" i="22" s="1"/>
  <c r="K4069" i="22"/>
  <c r="L4069" i="22" s="1"/>
  <c r="M4069" i="22" s="1"/>
  <c r="K3885" i="22"/>
  <c r="L3885" i="22" s="1"/>
  <c r="M3885" i="22" s="1"/>
  <c r="K3722" i="22"/>
  <c r="L3722" i="22" s="1"/>
  <c r="M3722" i="22" s="1"/>
  <c r="L3710" i="22"/>
  <c r="M3710" i="22" s="1"/>
  <c r="K3629" i="22"/>
  <c r="L3629" i="22" s="1"/>
  <c r="M3629" i="22" s="1"/>
  <c r="K3582" i="22"/>
  <c r="K3540" i="22"/>
  <c r="K3412" i="22"/>
  <c r="K3175" i="22"/>
  <c r="K3101" i="22"/>
  <c r="K2901" i="22"/>
  <c r="K2564" i="22"/>
  <c r="K2170" i="22"/>
  <c r="K2096" i="22"/>
  <c r="K1615" i="22"/>
  <c r="K1149" i="22"/>
  <c r="K695" i="22"/>
  <c r="K428" i="22"/>
  <c r="K4871" i="22"/>
  <c r="L4871" i="22" s="1"/>
  <c r="M4871" i="22" s="1"/>
  <c r="K4865" i="22"/>
  <c r="L4865" i="22" s="1"/>
  <c r="M4865" i="22" s="1"/>
  <c r="L4853" i="22"/>
  <c r="M4853" i="22" s="1"/>
  <c r="L4798" i="22"/>
  <c r="M4798" i="22" s="1"/>
  <c r="K4751" i="22"/>
  <c r="K4727" i="22"/>
  <c r="L4727" i="22" s="1"/>
  <c r="M4727" i="22" s="1"/>
  <c r="L4666" i="22"/>
  <c r="M4666" i="22" s="1"/>
  <c r="L4589" i="22"/>
  <c r="M4589" i="22" s="1"/>
  <c r="K4583" i="22"/>
  <c r="L4583" i="22" s="1"/>
  <c r="M4583" i="22" s="1"/>
  <c r="L4558" i="22"/>
  <c r="M4558" i="22" s="1"/>
  <c r="L4540" i="22"/>
  <c r="M4540" i="22" s="1"/>
  <c r="L4534" i="22"/>
  <c r="M4534" i="22" s="1"/>
  <c r="L4516" i="22"/>
  <c r="M4516" i="22" s="1"/>
  <c r="L4509" i="22"/>
  <c r="M4509" i="22" s="1"/>
  <c r="L4483" i="22"/>
  <c r="M4483" i="22" s="1"/>
  <c r="L4412" i="22"/>
  <c r="M4412" i="22" s="1"/>
  <c r="K4406" i="22"/>
  <c r="L4406" i="22" s="1"/>
  <c r="M4406" i="22" s="1"/>
  <c r="K4393" i="22"/>
  <c r="L4393" i="22" s="1"/>
  <c r="M4393" i="22" s="1"/>
  <c r="L4373" i="22"/>
  <c r="M4373" i="22" s="1"/>
  <c r="L4350" i="22"/>
  <c r="M4350" i="22" s="1"/>
  <c r="K4241" i="22"/>
  <c r="L4241" i="22" s="1"/>
  <c r="M4241" i="22" s="1"/>
  <c r="L4228" i="22"/>
  <c r="M4228" i="22" s="1"/>
  <c r="K4162" i="22"/>
  <c r="L4162" i="22" s="1"/>
  <c r="M4162" i="22" s="1"/>
  <c r="L4125" i="22"/>
  <c r="M4125" i="22" s="1"/>
  <c r="K4029" i="22"/>
  <c r="L4029" i="22" s="1"/>
  <c r="M4029" i="22" s="1"/>
  <c r="L4004" i="22"/>
  <c r="M4004" i="22" s="1"/>
  <c r="K3965" i="22"/>
  <c r="L3965" i="22" s="1"/>
  <c r="M3965" i="22" s="1"/>
  <c r="K3959" i="22"/>
  <c r="L3959" i="22" s="1"/>
  <c r="M3959" i="22" s="1"/>
  <c r="K3933" i="22"/>
  <c r="L3933" i="22" s="1"/>
  <c r="M3933" i="22" s="1"/>
  <c r="K3855" i="22"/>
  <c r="L3855" i="22" s="1"/>
  <c r="M3855" i="22" s="1"/>
  <c r="K3825" i="22"/>
  <c r="L3825" i="22" s="1"/>
  <c r="M3825" i="22" s="1"/>
  <c r="L3747" i="22"/>
  <c r="M3747" i="22" s="1"/>
  <c r="K3693" i="22"/>
  <c r="L3693" i="22" s="1"/>
  <c r="M3693" i="22" s="1"/>
  <c r="L3675" i="22"/>
  <c r="M3675" i="22" s="1"/>
  <c r="K3599" i="22"/>
  <c r="L3599" i="22" s="1"/>
  <c r="M3599" i="22" s="1"/>
  <c r="L3592" i="22"/>
  <c r="M3592" i="22" s="1"/>
  <c r="K3554" i="22"/>
  <c r="L3554" i="22" s="1"/>
  <c r="M3554" i="22" s="1"/>
  <c r="K3525" i="22"/>
  <c r="L3525" i="22" s="1"/>
  <c r="M3525" i="22" s="1"/>
  <c r="K3419" i="22"/>
  <c r="K3396" i="22"/>
  <c r="K3027" i="22"/>
  <c r="L3027" i="22" s="1"/>
  <c r="M3027" i="22" s="1"/>
  <c r="K2984" i="22"/>
  <c r="K2699" i="22"/>
  <c r="K2655" i="22"/>
  <c r="K2599" i="22"/>
  <c r="K2571" i="22"/>
  <c r="K2517" i="22"/>
  <c r="K2363" i="22"/>
  <c r="K2269" i="22"/>
  <c r="K1281" i="22"/>
  <c r="K720" i="22"/>
  <c r="K440" i="22"/>
  <c r="K348" i="22"/>
  <c r="K3538" i="22"/>
  <c r="K3483" i="22"/>
  <c r="K3468" i="22"/>
  <c r="K3403" i="22"/>
  <c r="K3395" i="22"/>
  <c r="K3106" i="22"/>
  <c r="K3048" i="22"/>
  <c r="K2983" i="22"/>
  <c r="K2797" i="22"/>
  <c r="K2661" i="22"/>
  <c r="K2516" i="22"/>
  <c r="K1054" i="22"/>
  <c r="K1018" i="22"/>
  <c r="K727" i="22"/>
  <c r="K2669" i="22"/>
  <c r="L2669" i="22" s="1"/>
  <c r="M2669" i="22" s="1"/>
  <c r="L2573" i="22"/>
  <c r="M2573" i="22" s="1"/>
  <c r="K2568" i="22"/>
  <c r="L2568" i="22" s="1"/>
  <c r="M2568" i="22" s="1"/>
  <c r="L2524" i="22"/>
  <c r="M2524" i="22" s="1"/>
  <c r="L2455" i="22"/>
  <c r="M2455" i="22" s="1"/>
  <c r="K2448" i="22"/>
  <c r="L2448" i="22" s="1"/>
  <c r="M2448" i="22" s="1"/>
  <c r="K2413" i="22"/>
  <c r="K2407" i="22"/>
  <c r="L2407" i="22" s="1"/>
  <c r="M2407" i="22" s="1"/>
  <c r="L2362" i="22"/>
  <c r="M2362" i="22" s="1"/>
  <c r="L2316" i="22"/>
  <c r="M2316" i="22" s="1"/>
  <c r="K2219" i="22"/>
  <c r="L2219" i="22" s="1"/>
  <c r="M2219" i="22" s="1"/>
  <c r="L2195" i="22"/>
  <c r="M2195" i="22" s="1"/>
  <c r="K2159" i="22"/>
  <c r="L2159" i="22" s="1"/>
  <c r="M2159" i="22" s="1"/>
  <c r="L2076" i="22"/>
  <c r="M2076" i="22" s="1"/>
  <c r="L2070" i="22"/>
  <c r="M2070" i="22" s="1"/>
  <c r="K2064" i="22"/>
  <c r="L2064" i="22" s="1"/>
  <c r="M2064" i="22" s="1"/>
  <c r="L2022" i="22"/>
  <c r="M2022" i="22" s="1"/>
  <c r="K2015" i="22"/>
  <c r="L2015" i="22" s="1"/>
  <c r="M2015" i="22" s="1"/>
  <c r="L2004" i="22"/>
  <c r="M2004" i="22" s="1"/>
  <c r="L1968" i="22"/>
  <c r="M1968" i="22" s="1"/>
  <c r="K1907" i="22"/>
  <c r="L1907" i="22" s="1"/>
  <c r="M1907" i="22" s="1"/>
  <c r="K1828" i="22"/>
  <c r="K1742" i="22"/>
  <c r="K1707" i="22"/>
  <c r="K1694" i="22"/>
  <c r="L1694" i="22" s="1"/>
  <c r="M1694" i="22" s="1"/>
  <c r="K1653" i="22"/>
  <c r="K1621" i="22"/>
  <c r="L1614" i="22"/>
  <c r="M1614" i="22" s="1"/>
  <c r="L1578" i="22"/>
  <c r="M1578" i="22" s="1"/>
  <c r="K1542" i="22"/>
  <c r="K1332" i="22"/>
  <c r="K1200" i="22"/>
  <c r="K897" i="22"/>
  <c r="K872" i="22"/>
  <c r="K726" i="22"/>
  <c r="K544" i="22"/>
  <c r="K394" i="22"/>
  <c r="K321" i="22"/>
  <c r="L3258" i="22"/>
  <c r="M3258" i="22" s="1"/>
  <c r="K3244" i="22"/>
  <c r="L3244" i="22" s="1"/>
  <c r="M3244" i="22" s="1"/>
  <c r="K3176" i="22"/>
  <c r="L3176" i="22" s="1"/>
  <c r="M3176" i="22" s="1"/>
  <c r="K3160" i="22"/>
  <c r="L3160" i="22" s="1"/>
  <c r="M3160" i="22" s="1"/>
  <c r="K2834" i="22"/>
  <c r="L2834" i="22" s="1"/>
  <c r="M2834" i="22" s="1"/>
  <c r="K2824" i="22"/>
  <c r="L2824" i="22" s="1"/>
  <c r="M2824" i="22" s="1"/>
  <c r="L2814" i="22"/>
  <c r="M2814" i="22" s="1"/>
  <c r="K2801" i="22"/>
  <c r="L2801" i="22" s="1"/>
  <c r="M2801" i="22" s="1"/>
  <c r="K2795" i="22"/>
  <c r="L2795" i="22" s="1"/>
  <c r="M2795" i="22" s="1"/>
  <c r="L2760" i="22"/>
  <c r="M2760" i="22" s="1"/>
  <c r="L2721" i="22"/>
  <c r="M2721" i="22" s="1"/>
  <c r="L2696" i="22"/>
  <c r="M2696" i="22" s="1"/>
  <c r="K2691" i="22"/>
  <c r="L2691" i="22" s="1"/>
  <c r="M2691" i="22" s="1"/>
  <c r="K2687" i="22"/>
  <c r="L2687" i="22" s="1"/>
  <c r="M2687" i="22" s="1"/>
  <c r="K2674" i="22"/>
  <c r="L2674" i="22" s="1"/>
  <c r="M2674" i="22" s="1"/>
  <c r="L2652" i="22"/>
  <c r="M2652" i="22" s="1"/>
  <c r="K2647" i="22"/>
  <c r="L2647" i="22" s="1"/>
  <c r="M2647" i="22" s="1"/>
  <c r="K2635" i="22"/>
  <c r="L2635" i="22" s="1"/>
  <c r="M2635" i="22" s="1"/>
  <c r="L2613" i="22"/>
  <c r="M2613" i="22" s="1"/>
  <c r="K2541" i="22"/>
  <c r="L2541" i="22" s="1"/>
  <c r="M2541" i="22" s="1"/>
  <c r="L2475" i="22"/>
  <c r="M2475" i="22" s="1"/>
  <c r="K2306" i="22"/>
  <c r="L2306" i="22" s="1"/>
  <c r="M2306" i="22" s="1"/>
  <c r="L2301" i="22"/>
  <c r="M2301" i="22" s="1"/>
  <c r="K2282" i="22"/>
  <c r="L2282" i="22" s="1"/>
  <c r="M2282" i="22" s="1"/>
  <c r="K2229" i="22"/>
  <c r="L2229" i="22" s="1"/>
  <c r="M2229" i="22" s="1"/>
  <c r="K2224" i="22"/>
  <c r="L2224" i="22" s="1"/>
  <c r="M2224" i="22" s="1"/>
  <c r="K2168" i="22"/>
  <c r="L2168" i="22" s="1"/>
  <c r="M2168" i="22" s="1"/>
  <c r="L2164" i="22"/>
  <c r="M2164" i="22" s="1"/>
  <c r="L2148" i="22"/>
  <c r="M2148" i="22" s="1"/>
  <c r="K2143" i="22"/>
  <c r="L2143" i="22" s="1"/>
  <c r="M2143" i="22" s="1"/>
  <c r="L2094" i="22"/>
  <c r="M2094" i="22" s="1"/>
  <c r="K2081" i="22"/>
  <c r="L2081" i="22" s="1"/>
  <c r="M2081" i="22" s="1"/>
  <c r="L2052" i="22"/>
  <c r="M2052" i="22" s="1"/>
  <c r="K2046" i="22"/>
  <c r="L2046" i="22" s="1"/>
  <c r="M2046" i="22" s="1"/>
  <c r="K2041" i="22"/>
  <c r="L2041" i="22" s="1"/>
  <c r="M2041" i="22" s="1"/>
  <c r="L1973" i="22"/>
  <c r="M1973" i="22" s="1"/>
  <c r="L1931" i="22"/>
  <c r="M1931" i="22" s="1"/>
  <c r="L1913" i="22"/>
  <c r="M1913" i="22" s="1"/>
  <c r="K1901" i="22"/>
  <c r="L1901" i="22" s="1"/>
  <c r="M1901" i="22" s="1"/>
  <c r="K1763" i="22"/>
  <c r="K1735" i="22"/>
  <c r="L1735" i="22" s="1"/>
  <c r="M1735" i="22" s="1"/>
  <c r="K1714" i="22"/>
  <c r="K1652" i="22"/>
  <c r="K1646" i="22"/>
  <c r="L1646" i="22" s="1"/>
  <c r="M1646" i="22" s="1"/>
  <c r="K1633" i="22"/>
  <c r="L1633" i="22" s="1"/>
  <c r="M1633" i="22" s="1"/>
  <c r="K1541" i="22"/>
  <c r="K1450" i="22"/>
  <c r="K1444" i="22"/>
  <c r="L1444" i="22" s="1"/>
  <c r="M1444" i="22" s="1"/>
  <c r="K1428" i="22"/>
  <c r="L1428" i="22" s="1"/>
  <c r="M1428" i="22" s="1"/>
  <c r="L1422" i="22"/>
  <c r="M1422" i="22" s="1"/>
  <c r="K1372" i="22"/>
  <c r="L1372" i="22" s="1"/>
  <c r="M1372" i="22" s="1"/>
  <c r="K1366" i="22"/>
  <c r="L1366" i="22" s="1"/>
  <c r="M1366" i="22" s="1"/>
  <c r="K1297" i="22"/>
  <c r="L1279" i="22"/>
  <c r="M1279" i="22" s="1"/>
  <c r="K1261" i="22"/>
  <c r="L1261" i="22" s="1"/>
  <c r="M1261" i="22" s="1"/>
  <c r="K1242" i="22"/>
  <c r="K1207" i="22"/>
  <c r="K1168" i="22"/>
  <c r="L1107" i="22"/>
  <c r="M1107" i="22" s="1"/>
  <c r="K1052" i="22"/>
  <c r="L994" i="22"/>
  <c r="M994" i="22" s="1"/>
  <c r="L981" i="22"/>
  <c r="M981" i="22" s="1"/>
  <c r="L974" i="22"/>
  <c r="M974" i="22" s="1"/>
  <c r="L955" i="22"/>
  <c r="M955" i="22" s="1"/>
  <c r="L949" i="22"/>
  <c r="M949" i="22" s="1"/>
  <c r="K942" i="22"/>
  <c r="L942" i="22" s="1"/>
  <c r="M942" i="22" s="1"/>
  <c r="L878" i="22"/>
  <c r="M878" i="22" s="1"/>
  <c r="K799" i="22"/>
  <c r="L799" i="22" s="1"/>
  <c r="M799" i="22" s="1"/>
  <c r="K732" i="22"/>
  <c r="K725" i="22"/>
  <c r="L725" i="22" s="1"/>
  <c r="M725" i="22" s="1"/>
  <c r="K610" i="22"/>
  <c r="L610" i="22" s="1"/>
  <c r="M610" i="22" s="1"/>
  <c r="K593" i="22"/>
  <c r="L593" i="22" s="1"/>
  <c r="M593" i="22" s="1"/>
  <c r="K580" i="22"/>
  <c r="L580" i="22" s="1"/>
  <c r="M580" i="22" s="1"/>
  <c r="K480" i="22"/>
  <c r="K472" i="22"/>
  <c r="K458" i="22"/>
  <c r="L458" i="22" s="1"/>
  <c r="M458" i="22" s="1"/>
  <c r="K452" i="22"/>
  <c r="L452" i="22" s="1"/>
  <c r="M452" i="22" s="1"/>
  <c r="K400" i="22"/>
  <c r="L208" i="22"/>
  <c r="M208" i="22" s="1"/>
  <c r="L169" i="22"/>
  <c r="M169" i="22" s="1"/>
  <c r="L156" i="22"/>
  <c r="M156" i="22" s="1"/>
  <c r="K135" i="22"/>
  <c r="L113" i="22"/>
  <c r="M113" i="22" s="1"/>
  <c r="K107" i="22"/>
  <c r="K83" i="22"/>
  <c r="L83" i="22" s="1"/>
  <c r="M83" i="22" s="1"/>
  <c r="K3341" i="22"/>
  <c r="L3341" i="22" s="1"/>
  <c r="M3341" i="22" s="1"/>
  <c r="L3337" i="22"/>
  <c r="M3337" i="22" s="1"/>
  <c r="L3304" i="22"/>
  <c r="M3304" i="22" s="1"/>
  <c r="K3264" i="22"/>
  <c r="L3264" i="22" s="1"/>
  <c r="M3264" i="22" s="1"/>
  <c r="K3188" i="22"/>
  <c r="L3188" i="22" s="1"/>
  <c r="M3188" i="22" s="1"/>
  <c r="L3102" i="22"/>
  <c r="M3102" i="22" s="1"/>
  <c r="K3083" i="22"/>
  <c r="L3083" i="22" s="1"/>
  <c r="M3083" i="22" s="1"/>
  <c r="L3078" i="22"/>
  <c r="M3078" i="22" s="1"/>
  <c r="L3064" i="22"/>
  <c r="M3064" i="22" s="1"/>
  <c r="L3024" i="22"/>
  <c r="M3024" i="22" s="1"/>
  <c r="L2998" i="22"/>
  <c r="M2998" i="22" s="1"/>
  <c r="L2972" i="22"/>
  <c r="M2972" i="22" s="1"/>
  <c r="L2926" i="22"/>
  <c r="M2926" i="22" s="1"/>
  <c r="L2902" i="22"/>
  <c r="M2902" i="22" s="1"/>
  <c r="L2864" i="22"/>
  <c r="M2864" i="22" s="1"/>
  <c r="L2807" i="22"/>
  <c r="M2807" i="22" s="1"/>
  <c r="K2787" i="22"/>
  <c r="L2787" i="22" s="1"/>
  <c r="M2787" i="22" s="1"/>
  <c r="K2731" i="22"/>
  <c r="L2731" i="22" s="1"/>
  <c r="M2731" i="22" s="1"/>
  <c r="K2714" i="22"/>
  <c r="L2714" i="22" s="1"/>
  <c r="M2714" i="22" s="1"/>
  <c r="K2707" i="22"/>
  <c r="L2707" i="22" s="1"/>
  <c r="M2707" i="22" s="1"/>
  <c r="K2640" i="22"/>
  <c r="L2640" i="22" s="1"/>
  <c r="M2640" i="22" s="1"/>
  <c r="K2600" i="22"/>
  <c r="L2600" i="22" s="1"/>
  <c r="M2600" i="22" s="1"/>
  <c r="K2572" i="22"/>
  <c r="L2572" i="22" s="1"/>
  <c r="M2572" i="22" s="1"/>
  <c r="L2507" i="22"/>
  <c r="M2507" i="22" s="1"/>
  <c r="K2493" i="22"/>
  <c r="L2493" i="22" s="1"/>
  <c r="M2493" i="22" s="1"/>
  <c r="K2418" i="22"/>
  <c r="L2418" i="22" s="1"/>
  <c r="M2418" i="22" s="1"/>
  <c r="K2379" i="22"/>
  <c r="L2379" i="22" s="1"/>
  <c r="M2379" i="22" s="1"/>
  <c r="L2348" i="22"/>
  <c r="M2348" i="22" s="1"/>
  <c r="K2315" i="22"/>
  <c r="L2315" i="22" s="1"/>
  <c r="M2315" i="22" s="1"/>
  <c r="L2309" i="22"/>
  <c r="M2309" i="22" s="1"/>
  <c r="L2266" i="22"/>
  <c r="M2266" i="22" s="1"/>
  <c r="K2248" i="22"/>
  <c r="L2248" i="22" s="1"/>
  <c r="M2248" i="22" s="1"/>
  <c r="L2243" i="22"/>
  <c r="M2243" i="22" s="1"/>
  <c r="K2200" i="22"/>
  <c r="L2200" i="22" s="1"/>
  <c r="M2200" i="22" s="1"/>
  <c r="K2153" i="22"/>
  <c r="L2153" i="22" s="1"/>
  <c r="M2153" i="22" s="1"/>
  <c r="L2136" i="22"/>
  <c r="M2136" i="22" s="1"/>
  <c r="L2124" i="22"/>
  <c r="M2124" i="22" s="1"/>
  <c r="L2110" i="22"/>
  <c r="M2110" i="22" s="1"/>
  <c r="K2099" i="22"/>
  <c r="L2099" i="22" s="1"/>
  <c r="M2099" i="22" s="1"/>
  <c r="L2014" i="22"/>
  <c r="M2014" i="22" s="1"/>
  <c r="K1995" i="22"/>
  <c r="L1995" i="22" s="1"/>
  <c r="M1995" i="22" s="1"/>
  <c r="K1982" i="22"/>
  <c r="L1982" i="22" s="1"/>
  <c r="M1982" i="22" s="1"/>
  <c r="L1952" i="22"/>
  <c r="M1952" i="22" s="1"/>
  <c r="L1937" i="22"/>
  <c r="M1937" i="22" s="1"/>
  <c r="K1887" i="22"/>
  <c r="K1851" i="22"/>
  <c r="L1838" i="22"/>
  <c r="M1838" i="22" s="1"/>
  <c r="K1782" i="22"/>
  <c r="K1774" i="22"/>
  <c r="L1699" i="22"/>
  <c r="M1699" i="22" s="1"/>
  <c r="K1685" i="22"/>
  <c r="K1540" i="22"/>
  <c r="L1540" i="22" s="1"/>
  <c r="M1540" i="22" s="1"/>
  <c r="K1515" i="22"/>
  <c r="K1477" i="22"/>
  <c r="K1386" i="22"/>
  <c r="K1344" i="22"/>
  <c r="K1304" i="22"/>
  <c r="K1211" i="22"/>
  <c r="K1173" i="22"/>
  <c r="K1030" i="22"/>
  <c r="K917" i="22"/>
  <c r="L863" i="22"/>
  <c r="M863" i="22" s="1"/>
  <c r="K856" i="22"/>
  <c r="K837" i="22"/>
  <c r="K738" i="22"/>
  <c r="K665" i="22"/>
  <c r="K572" i="22"/>
  <c r="K557" i="22"/>
  <c r="K479" i="22"/>
  <c r="K431" i="22"/>
  <c r="K399" i="22"/>
  <c r="K352" i="22"/>
  <c r="K241" i="22"/>
  <c r="K141" i="22"/>
  <c r="K1871" i="22"/>
  <c r="K1781" i="22"/>
  <c r="K1766" i="22"/>
  <c r="L1766" i="22" s="1"/>
  <c r="M1766" i="22" s="1"/>
  <c r="K1678" i="22"/>
  <c r="K1551" i="22"/>
  <c r="K1508" i="22"/>
  <c r="K1453" i="22"/>
  <c r="L1453" i="22" s="1"/>
  <c r="M1453" i="22" s="1"/>
  <c r="K1393" i="22"/>
  <c r="K1311" i="22"/>
  <c r="K1248" i="22"/>
  <c r="K1210" i="22"/>
  <c r="L1210" i="22" s="1"/>
  <c r="M1210" i="22" s="1"/>
  <c r="K1179" i="22"/>
  <c r="K1161" i="22"/>
  <c r="L1161" i="22" s="1"/>
  <c r="M1161" i="22" s="1"/>
  <c r="K901" i="22"/>
  <c r="K564" i="22"/>
  <c r="K247" i="22"/>
  <c r="K240" i="22"/>
  <c r="L232" i="22"/>
  <c r="M232" i="22" s="1"/>
  <c r="K219" i="22"/>
  <c r="L219" i="22" s="1"/>
  <c r="M219" i="22" s="1"/>
  <c r="K148" i="22"/>
  <c r="K2392" i="22"/>
  <c r="L2392" i="22" s="1"/>
  <c r="M2392" i="22" s="1"/>
  <c r="K2314" i="22"/>
  <c r="L2314" i="22" s="1"/>
  <c r="M2314" i="22" s="1"/>
  <c r="L2308" i="22"/>
  <c r="M2308" i="22" s="1"/>
  <c r="L2293" i="22"/>
  <c r="M2293" i="22" s="1"/>
  <c r="K2247" i="22"/>
  <c r="L2247" i="22" s="1"/>
  <c r="M2247" i="22" s="1"/>
  <c r="L2146" i="22"/>
  <c r="M2146" i="22" s="1"/>
  <c r="K2128" i="22"/>
  <c r="L2128" i="22" s="1"/>
  <c r="M2128" i="22" s="1"/>
  <c r="K2073" i="22"/>
  <c r="L2073" i="22" s="1"/>
  <c r="M2073" i="22" s="1"/>
  <c r="K2067" i="22"/>
  <c r="L2067" i="22" s="1"/>
  <c r="M2067" i="22" s="1"/>
  <c r="L2032" i="22"/>
  <c r="M2032" i="22" s="1"/>
  <c r="L1981" i="22"/>
  <c r="M1981" i="22" s="1"/>
  <c r="K1975" i="22"/>
  <c r="K1971" i="22"/>
  <c r="L1971" i="22" s="1"/>
  <c r="M1971" i="22" s="1"/>
  <c r="L1929" i="22"/>
  <c r="M1929" i="22" s="1"/>
  <c r="L1905" i="22"/>
  <c r="M1905" i="22" s="1"/>
  <c r="L1849" i="22"/>
  <c r="M1849" i="22" s="1"/>
  <c r="L1837" i="22"/>
  <c r="M1837" i="22" s="1"/>
  <c r="K1760" i="22"/>
  <c r="L1760" i="22" s="1"/>
  <c r="M1760" i="22" s="1"/>
  <c r="K1725" i="22"/>
  <c r="K1684" i="22"/>
  <c r="K1663" i="22"/>
  <c r="K1582" i="22"/>
  <c r="K1556" i="22"/>
  <c r="L1556" i="22" s="1"/>
  <c r="M1556" i="22" s="1"/>
  <c r="L1550" i="22"/>
  <c r="M1550" i="22" s="1"/>
  <c r="K1526" i="22"/>
  <c r="K1501" i="22"/>
  <c r="L1501" i="22" s="1"/>
  <c r="M1501" i="22" s="1"/>
  <c r="L1482" i="22"/>
  <c r="M1482" i="22" s="1"/>
  <c r="K1413" i="22"/>
  <c r="K1399" i="22"/>
  <c r="L1294" i="22"/>
  <c r="M1294" i="22" s="1"/>
  <c r="K1288" i="22"/>
  <c r="L1288" i="22" s="1"/>
  <c r="M1288" i="22" s="1"/>
  <c r="K1247" i="22"/>
  <c r="L1232" i="22"/>
  <c r="M1232" i="22" s="1"/>
  <c r="K1088" i="22"/>
  <c r="K1056" i="22"/>
  <c r="K888" i="22"/>
  <c r="L888" i="22" s="1"/>
  <c r="M888" i="22" s="1"/>
  <c r="L803" i="22"/>
  <c r="M803" i="22" s="1"/>
  <c r="K758" i="22"/>
  <c r="K736" i="22"/>
  <c r="L736" i="22" s="1"/>
  <c r="M736" i="22" s="1"/>
  <c r="K578" i="22"/>
  <c r="K527" i="22"/>
  <c r="K490" i="22"/>
  <c r="K442" i="22"/>
  <c r="K382" i="22"/>
  <c r="K1804" i="22"/>
  <c r="K1732" i="22"/>
  <c r="K1724" i="22"/>
  <c r="K1532" i="22"/>
  <c r="K1525" i="22"/>
  <c r="K1419" i="22"/>
  <c r="K1412" i="22"/>
  <c r="K1185" i="22"/>
  <c r="K1081" i="22"/>
  <c r="K946" i="22"/>
  <c r="K854" i="22"/>
  <c r="K749" i="22"/>
  <c r="K649" i="22"/>
  <c r="L649" i="22" s="1"/>
  <c r="M649" i="22" s="1"/>
  <c r="K632" i="22"/>
  <c r="L632" i="22" s="1"/>
  <c r="M632" i="22" s="1"/>
  <c r="L613" i="22"/>
  <c r="M613" i="22" s="1"/>
  <c r="K584" i="22"/>
  <c r="K577" i="22"/>
  <c r="K569" i="22"/>
  <c r="L569" i="22" s="1"/>
  <c r="M569" i="22" s="1"/>
  <c r="K540" i="22"/>
  <c r="K449" i="22"/>
  <c r="K408" i="22"/>
  <c r="L408" i="22" s="1"/>
  <c r="M408" i="22" s="1"/>
  <c r="L367" i="22"/>
  <c r="M367" i="22" s="1"/>
  <c r="L337" i="22"/>
  <c r="M337" i="22" s="1"/>
  <c r="K330" i="22"/>
  <c r="L330" i="22" s="1"/>
  <c r="M330" i="22" s="1"/>
  <c r="L245" i="22"/>
  <c r="M245" i="22" s="1"/>
  <c r="K52" i="22"/>
  <c r="K31" i="22"/>
  <c r="K1689" i="22"/>
  <c r="K1537" i="22"/>
  <c r="K1320" i="22"/>
  <c r="K1276" i="22"/>
  <c r="K1184" i="22"/>
  <c r="K1137" i="22"/>
  <c r="K977" i="22"/>
  <c r="K926" i="22"/>
  <c r="K607" i="22"/>
  <c r="K250" i="22"/>
  <c r="L130" i="22"/>
  <c r="M130" i="22" s="1"/>
  <c r="K73" i="22"/>
  <c r="K45" i="22"/>
  <c r="L1549" i="22"/>
  <c r="M1549" i="22" s="1"/>
  <c r="L1150" i="22"/>
  <c r="M1150" i="22" s="1"/>
  <c r="K521" i="22"/>
  <c r="L521" i="22" s="1"/>
  <c r="M521" i="22" s="1"/>
  <c r="L278" i="22"/>
  <c r="M278" i="22" s="1"/>
  <c r="K236" i="22"/>
  <c r="L236" i="22" s="1"/>
  <c r="M236" i="22" s="1"/>
  <c r="L185" i="22"/>
  <c r="M185" i="22" s="1"/>
  <c r="K13" i="22"/>
  <c r="L13" i="22" s="1"/>
  <c r="M13" i="22" s="1"/>
  <c r="L2690" i="22"/>
  <c r="M2690" i="22" s="1"/>
  <c r="K12" i="22"/>
  <c r="L12" i="22" s="1"/>
  <c r="M12" i="22" s="1"/>
  <c r="L4394" i="22"/>
  <c r="M4394" i="22" s="1"/>
  <c r="L542" i="22"/>
  <c r="M542" i="22" s="1"/>
  <c r="L366" i="22"/>
  <c r="M366" i="22" s="1"/>
  <c r="L3515" i="22"/>
  <c r="M3515" i="22" s="1"/>
  <c r="L2697" i="22"/>
  <c r="M2697" i="22" s="1"/>
  <c r="K4076" i="22"/>
  <c r="K3971" i="22"/>
  <c r="K4970" i="22"/>
  <c r="L4970" i="22" s="1"/>
  <c r="M4970" i="22" s="1"/>
  <c r="L4959" i="22"/>
  <c r="M4959" i="22" s="1"/>
  <c r="K4938" i="22"/>
  <c r="L4938" i="22" s="1"/>
  <c r="M4938" i="22" s="1"/>
  <c r="K4804" i="22"/>
  <c r="L4804" i="22" s="1"/>
  <c r="M4804" i="22" s="1"/>
  <c r="K4678" i="22"/>
  <c r="L4678" i="22" s="1"/>
  <c r="M4678" i="22" s="1"/>
  <c r="K4526" i="22"/>
  <c r="L4526" i="22" s="1"/>
  <c r="M4526" i="22" s="1"/>
  <c r="L4462" i="22"/>
  <c r="M4462" i="22" s="1"/>
  <c r="L4452" i="22"/>
  <c r="M4452" i="22" s="1"/>
  <c r="K4441" i="22"/>
  <c r="L4441" i="22" s="1"/>
  <c r="M4441" i="22" s="1"/>
  <c r="L4378" i="22"/>
  <c r="M4378" i="22" s="1"/>
  <c r="L4354" i="22"/>
  <c r="M4354" i="22" s="1"/>
  <c r="L4332" i="22"/>
  <c r="M4332" i="22" s="1"/>
  <c r="L4324" i="22"/>
  <c r="M4324" i="22" s="1"/>
  <c r="K4302" i="22"/>
  <c r="L4302" i="22" s="1"/>
  <c r="M4302" i="22" s="1"/>
  <c r="L4293" i="22"/>
  <c r="M4293" i="22" s="1"/>
  <c r="L4282" i="22"/>
  <c r="M4282" i="22" s="1"/>
  <c r="K4262" i="22"/>
  <c r="L4262" i="22" s="1"/>
  <c r="M4262" i="22" s="1"/>
  <c r="K4253" i="22"/>
  <c r="L4253" i="22" s="1"/>
  <c r="M4253" i="22" s="1"/>
  <c r="K4226" i="22"/>
  <c r="L4226" i="22" s="1"/>
  <c r="M4226" i="22" s="1"/>
  <c r="K4221" i="22"/>
  <c r="L4221" i="22" s="1"/>
  <c r="M4221" i="22" s="1"/>
  <c r="K4181" i="22"/>
  <c r="L4181" i="22" s="1"/>
  <c r="M4181" i="22" s="1"/>
  <c r="K4117" i="22"/>
  <c r="K4081" i="22"/>
  <c r="K4002" i="22"/>
  <c r="L5001" i="22"/>
  <c r="M5001" i="22" s="1"/>
  <c r="L4991" i="22"/>
  <c r="M4991" i="22" s="1"/>
  <c r="L4974" i="22"/>
  <c r="M4974" i="22" s="1"/>
  <c r="K4948" i="22"/>
  <c r="L4948" i="22" s="1"/>
  <c r="M4948" i="22" s="1"/>
  <c r="L4928" i="22"/>
  <c r="M4928" i="22" s="1"/>
  <c r="K4896" i="22"/>
  <c r="L4896" i="22" s="1"/>
  <c r="M4896" i="22" s="1"/>
  <c r="L4892" i="22"/>
  <c r="M4892" i="22" s="1"/>
  <c r="L4882" i="22"/>
  <c r="M4882" i="22" s="1"/>
  <c r="L4866" i="22"/>
  <c r="M4866" i="22" s="1"/>
  <c r="K4852" i="22"/>
  <c r="L4852" i="22" s="1"/>
  <c r="M4852" i="22" s="1"/>
  <c r="L4790" i="22"/>
  <c r="M4790" i="22" s="1"/>
  <c r="K4757" i="22"/>
  <c r="K4742" i="22"/>
  <c r="L4742" i="22" s="1"/>
  <c r="M4742" i="22" s="1"/>
  <c r="L4738" i="22"/>
  <c r="M4738" i="22" s="1"/>
  <c r="L4716" i="22"/>
  <c r="M4716" i="22" s="1"/>
  <c r="L4701" i="22"/>
  <c r="M4701" i="22" s="1"/>
  <c r="L4684" i="22"/>
  <c r="M4684" i="22" s="1"/>
  <c r="L4668" i="22"/>
  <c r="M4668" i="22" s="1"/>
  <c r="L4634" i="22"/>
  <c r="M4634" i="22" s="1"/>
  <c r="K4593" i="22"/>
  <c r="L4593" i="22" s="1"/>
  <c r="M4593" i="22" s="1"/>
  <c r="L4572" i="22"/>
  <c r="M4572" i="22" s="1"/>
  <c r="K4557" i="22"/>
  <c r="L4557" i="22" s="1"/>
  <c r="M4557" i="22" s="1"/>
  <c r="L4538" i="22"/>
  <c r="M4538" i="22" s="1"/>
  <c r="L4492" i="22"/>
  <c r="M4492" i="22" s="1"/>
  <c r="L4482" i="22"/>
  <c r="M4482" i="22" s="1"/>
  <c r="L4477" i="22"/>
  <c r="M4477" i="22" s="1"/>
  <c r="L4446" i="22"/>
  <c r="M4446" i="22" s="1"/>
  <c r="K4415" i="22"/>
  <c r="L4415" i="22" s="1"/>
  <c r="M4415" i="22" s="1"/>
  <c r="K4349" i="22"/>
  <c r="L4349" i="22" s="1"/>
  <c r="M4349" i="22" s="1"/>
  <c r="L4340" i="22"/>
  <c r="M4340" i="22" s="1"/>
  <c r="K4335" i="22"/>
  <c r="L4335" i="22" s="1"/>
  <c r="M4335" i="22" s="1"/>
  <c r="L4318" i="22"/>
  <c r="M4318" i="22" s="1"/>
  <c r="L4298" i="22"/>
  <c r="M4298" i="22" s="1"/>
  <c r="L4286" i="22"/>
  <c r="M4286" i="22" s="1"/>
  <c r="L4258" i="22"/>
  <c r="M4258" i="22" s="1"/>
  <c r="K4207" i="22"/>
  <c r="L4207" i="22" s="1"/>
  <c r="M4207" i="22" s="1"/>
  <c r="K4175" i="22"/>
  <c r="L4175" i="22" s="1"/>
  <c r="M4175" i="22" s="1"/>
  <c r="K4130" i="22"/>
  <c r="L4130" i="22" s="1"/>
  <c r="M4130" i="22" s="1"/>
  <c r="K4124" i="22"/>
  <c r="L4052" i="22"/>
  <c r="M4052" i="22" s="1"/>
  <c r="K4038" i="22"/>
  <c r="K3982" i="22"/>
  <c r="K4148" i="22"/>
  <c r="K4885" i="22"/>
  <c r="L4885" i="22" s="1"/>
  <c r="M4885" i="22" s="1"/>
  <c r="K4854" i="22"/>
  <c r="L4854" i="22" s="1"/>
  <c r="M4854" i="22" s="1"/>
  <c r="K4741" i="22"/>
  <c r="L4741" i="22" s="1"/>
  <c r="M4741" i="22" s="1"/>
  <c r="K4574" i="22"/>
  <c r="L4574" i="22" s="1"/>
  <c r="M4574" i="22" s="1"/>
  <c r="K4342" i="22"/>
  <c r="L4342" i="22" s="1"/>
  <c r="M4342" i="22" s="1"/>
  <c r="K4334" i="22"/>
  <c r="L4334" i="22" s="1"/>
  <c r="M4334" i="22" s="1"/>
  <c r="K4285" i="22"/>
  <c r="L4285" i="22" s="1"/>
  <c r="M4285" i="22" s="1"/>
  <c r="K4194" i="22"/>
  <c r="L4194" i="22" s="1"/>
  <c r="M4194" i="22" s="1"/>
  <c r="K4122" i="22"/>
  <c r="K4100" i="22"/>
  <c r="K4085" i="22"/>
  <c r="K3945" i="22"/>
  <c r="K4989" i="22"/>
  <c r="L4989" i="22" s="1"/>
  <c r="M4989" i="22" s="1"/>
  <c r="L4977" i="22"/>
  <c r="M4977" i="22" s="1"/>
  <c r="K4957" i="22"/>
  <c r="L4957" i="22" s="1"/>
  <c r="M4957" i="22" s="1"/>
  <c r="L4952" i="22"/>
  <c r="M4952" i="22" s="1"/>
  <c r="K4930" i="22"/>
  <c r="L4930" i="22" s="1"/>
  <c r="M4930" i="22" s="1"/>
  <c r="L4914" i="22"/>
  <c r="M4914" i="22" s="1"/>
  <c r="L4894" i="22"/>
  <c r="M4894" i="22" s="1"/>
  <c r="L4890" i="22"/>
  <c r="M4890" i="22" s="1"/>
  <c r="K4880" i="22"/>
  <c r="L4880" i="22" s="1"/>
  <c r="M4880" i="22" s="1"/>
  <c r="K4873" i="22"/>
  <c r="L4873" i="22" s="1"/>
  <c r="M4873" i="22" s="1"/>
  <c r="L4869" i="22"/>
  <c r="M4869" i="22" s="1"/>
  <c r="L4806" i="22"/>
  <c r="M4806" i="22" s="1"/>
  <c r="L4797" i="22"/>
  <c r="M4797" i="22" s="1"/>
  <c r="K4777" i="22"/>
  <c r="L4777" i="22" s="1"/>
  <c r="M4777" i="22" s="1"/>
  <c r="L4771" i="22"/>
  <c r="M4771" i="22" s="1"/>
  <c r="L4746" i="22"/>
  <c r="M4746" i="22" s="1"/>
  <c r="L4726" i="22"/>
  <c r="M4726" i="22" s="1"/>
  <c r="K4710" i="22"/>
  <c r="L4710" i="22" s="1"/>
  <c r="M4710" i="22" s="1"/>
  <c r="L4654" i="22"/>
  <c r="M4654" i="22" s="1"/>
  <c r="L4644" i="22"/>
  <c r="M4644" i="22" s="1"/>
  <c r="K4638" i="22"/>
  <c r="L4638" i="22" s="1"/>
  <c r="M4638" i="22" s="1"/>
  <c r="L4627" i="22"/>
  <c r="M4627" i="22" s="1"/>
  <c r="L4586" i="22"/>
  <c r="M4586" i="22" s="1"/>
  <c r="L4570" i="22"/>
  <c r="M4570" i="22" s="1"/>
  <c r="L4565" i="22"/>
  <c r="M4565" i="22" s="1"/>
  <c r="L4556" i="22"/>
  <c r="M4556" i="22" s="1"/>
  <c r="L4550" i="22"/>
  <c r="M4550" i="22" s="1"/>
  <c r="L4475" i="22"/>
  <c r="M4475" i="22" s="1"/>
  <c r="L4469" i="22"/>
  <c r="M4469" i="22" s="1"/>
  <c r="K4465" i="22"/>
  <c r="L4465" i="22" s="1"/>
  <c r="M4465" i="22" s="1"/>
  <c r="L4460" i="22"/>
  <c r="M4460" i="22" s="1"/>
  <c r="L4450" i="22"/>
  <c r="M4450" i="22" s="1"/>
  <c r="L4444" i="22"/>
  <c r="M4444" i="22" s="1"/>
  <c r="L4435" i="22"/>
  <c r="M4435" i="22" s="1"/>
  <c r="K4381" i="22"/>
  <c r="L4381" i="22" s="1"/>
  <c r="M4381" i="22" s="1"/>
  <c r="L4356" i="22"/>
  <c r="M4356" i="22" s="1"/>
  <c r="L4338" i="22"/>
  <c r="M4338" i="22" s="1"/>
  <c r="L4330" i="22"/>
  <c r="M4330" i="22" s="1"/>
  <c r="L4316" i="22"/>
  <c r="M4316" i="22" s="1"/>
  <c r="L4290" i="22"/>
  <c r="M4290" i="22" s="1"/>
  <c r="K4279" i="22"/>
  <c r="L4279" i="22" s="1"/>
  <c r="M4279" i="22" s="1"/>
  <c r="L4156" i="22"/>
  <c r="M4156" i="22" s="1"/>
  <c r="K4121" i="22"/>
  <c r="K4113" i="22"/>
  <c r="L4090" i="22"/>
  <c r="M4090" i="22" s="1"/>
  <c r="K4061" i="22"/>
  <c r="L4061" i="22" s="1"/>
  <c r="M4061" i="22" s="1"/>
  <c r="K4453" i="22"/>
  <c r="L4453" i="22" s="1"/>
  <c r="M4453" i="22" s="1"/>
  <c r="K4325" i="22"/>
  <c r="L4325" i="22" s="1"/>
  <c r="M4325" i="22" s="1"/>
  <c r="K4245" i="22"/>
  <c r="L4245" i="22" s="1"/>
  <c r="M4245" i="22" s="1"/>
  <c r="K4198" i="22"/>
  <c r="L4198" i="22" s="1"/>
  <c r="M4198" i="22" s="1"/>
  <c r="K4105" i="22"/>
  <c r="K4084" i="22"/>
  <c r="K4049" i="22"/>
  <c r="K4023" i="22"/>
  <c r="K3929" i="22"/>
  <c r="K4997" i="22"/>
  <c r="L4997" i="22" s="1"/>
  <c r="M4997" i="22" s="1"/>
  <c r="K4988" i="22"/>
  <c r="L4988" i="22" s="1"/>
  <c r="M4988" i="22" s="1"/>
  <c r="L4976" i="22"/>
  <c r="M4976" i="22" s="1"/>
  <c r="L4944" i="22"/>
  <c r="M4944" i="22" s="1"/>
  <c r="K4925" i="22"/>
  <c r="L4925" i="22" s="1"/>
  <c r="M4925" i="22" s="1"/>
  <c r="L4913" i="22"/>
  <c r="M4913" i="22" s="1"/>
  <c r="L4893" i="22"/>
  <c r="M4893" i="22" s="1"/>
  <c r="L4889" i="22"/>
  <c r="M4889" i="22" s="1"/>
  <c r="L4884" i="22"/>
  <c r="M4884" i="22" s="1"/>
  <c r="K4872" i="22"/>
  <c r="L4872" i="22" s="1"/>
  <c r="M4872" i="22" s="1"/>
  <c r="K4868" i="22"/>
  <c r="L4868" i="22" s="1"/>
  <c r="M4868" i="22" s="1"/>
  <c r="K4848" i="22"/>
  <c r="L4848" i="22" s="1"/>
  <c r="M4848" i="22" s="1"/>
  <c r="K4805" i="22"/>
  <c r="L4805" i="22" s="1"/>
  <c r="M4805" i="22" s="1"/>
  <c r="K4800" i="22"/>
  <c r="L4800" i="22" s="1"/>
  <c r="M4800" i="22" s="1"/>
  <c r="L4754" i="22"/>
  <c r="M4754" i="22" s="1"/>
  <c r="L4740" i="22"/>
  <c r="M4740" i="22" s="1"/>
  <c r="L4691" i="22"/>
  <c r="M4691" i="22" s="1"/>
  <c r="K4653" i="22"/>
  <c r="L4653" i="22" s="1"/>
  <c r="M4653" i="22" s="1"/>
  <c r="L4626" i="22"/>
  <c r="M4626" i="22" s="1"/>
  <c r="L4612" i="22"/>
  <c r="M4612" i="22" s="1"/>
  <c r="L4564" i="22"/>
  <c r="M4564" i="22" s="1"/>
  <c r="K4549" i="22"/>
  <c r="L4549" i="22" s="1"/>
  <c r="M4549" i="22" s="1"/>
  <c r="K4543" i="22"/>
  <c r="L4543" i="22" s="1"/>
  <c r="M4543" i="22" s="1"/>
  <c r="L4474" i="22"/>
  <c r="M4474" i="22" s="1"/>
  <c r="L4468" i="22"/>
  <c r="M4468" i="22" s="1"/>
  <c r="L4434" i="22"/>
  <c r="M4434" i="22" s="1"/>
  <c r="L4370" i="22"/>
  <c r="M4370" i="22" s="1"/>
  <c r="L4355" i="22"/>
  <c r="M4355" i="22" s="1"/>
  <c r="K4337" i="22"/>
  <c r="L4337" i="22" s="1"/>
  <c r="M4337" i="22" s="1"/>
  <c r="L4333" i="22"/>
  <c r="M4333" i="22" s="1"/>
  <c r="K4329" i="22"/>
  <c r="L4329" i="22" s="1"/>
  <c r="M4329" i="22" s="1"/>
  <c r="K4303" i="22"/>
  <c r="L4303" i="22" s="1"/>
  <c r="M4303" i="22" s="1"/>
  <c r="L4299" i="22"/>
  <c r="M4299" i="22" s="1"/>
  <c r="L4294" i="22"/>
  <c r="M4294" i="22" s="1"/>
  <c r="L4278" i="22"/>
  <c r="M4278" i="22" s="1"/>
  <c r="K4273" i="22"/>
  <c r="L4273" i="22" s="1"/>
  <c r="M4273" i="22" s="1"/>
  <c r="K4263" i="22"/>
  <c r="L4263" i="22" s="1"/>
  <c r="M4263" i="22" s="1"/>
  <c r="K4239" i="22"/>
  <c r="L4239" i="22" s="1"/>
  <c r="M4239" i="22" s="1"/>
  <c r="K4222" i="22"/>
  <c r="L4222" i="22" s="1"/>
  <c r="M4222" i="22" s="1"/>
  <c r="K4213" i="22"/>
  <c r="L4213" i="22" s="1"/>
  <c r="M4213" i="22" s="1"/>
  <c r="K4209" i="22"/>
  <c r="L4209" i="22" s="1"/>
  <c r="M4209" i="22" s="1"/>
  <c r="K4177" i="22"/>
  <c r="L4177" i="22" s="1"/>
  <c r="M4177" i="22" s="1"/>
  <c r="K4126" i="22"/>
  <c r="K4111" i="22"/>
  <c r="L4028" i="22"/>
  <c r="M4028" i="22" s="1"/>
  <c r="K3991" i="22"/>
  <c r="K4065" i="22"/>
  <c r="L4065" i="22" s="1"/>
  <c r="M4065" i="22" s="1"/>
  <c r="K4047" i="22"/>
  <c r="L4047" i="22" s="1"/>
  <c r="M4047" i="22" s="1"/>
  <c r="K4041" i="22"/>
  <c r="L4041" i="22" s="1"/>
  <c r="M4041" i="22" s="1"/>
  <c r="L4036" i="22"/>
  <c r="M4036" i="22" s="1"/>
  <c r="L4010" i="22"/>
  <c r="M4010" i="22" s="1"/>
  <c r="L3989" i="22"/>
  <c r="M3989" i="22" s="1"/>
  <c r="L3980" i="22"/>
  <c r="M3980" i="22" s="1"/>
  <c r="K3879" i="22"/>
  <c r="L3879" i="22" s="1"/>
  <c r="M3879" i="22" s="1"/>
  <c r="L3843" i="22"/>
  <c r="M3843" i="22" s="1"/>
  <c r="L3803" i="22"/>
  <c r="M3803" i="22" s="1"/>
  <c r="L3772" i="22"/>
  <c r="M3772" i="22" s="1"/>
  <c r="L3702" i="22"/>
  <c r="M3702" i="22" s="1"/>
  <c r="K3690" i="22"/>
  <c r="L3690" i="22" s="1"/>
  <c r="M3690" i="22" s="1"/>
  <c r="L2688" i="22"/>
  <c r="M2688" i="22" s="1"/>
  <c r="K2621" i="22"/>
  <c r="L2621" i="22" s="1"/>
  <c r="M2621" i="22" s="1"/>
  <c r="K2611" i="22"/>
  <c r="L2611" i="22" s="1"/>
  <c r="M2611" i="22" s="1"/>
  <c r="K2547" i="22"/>
  <c r="L2547" i="22" s="1"/>
  <c r="M2547" i="22" s="1"/>
  <c r="K2533" i="22"/>
  <c r="L2533" i="22" s="1"/>
  <c r="M2533" i="22" s="1"/>
  <c r="K2491" i="22"/>
  <c r="K2485" i="22"/>
  <c r="L2485" i="22" s="1"/>
  <c r="M2485" i="22" s="1"/>
  <c r="K3296" i="22"/>
  <c r="L3296" i="22" s="1"/>
  <c r="M3296" i="22" s="1"/>
  <c r="L3273" i="22"/>
  <c r="M3273" i="22" s="1"/>
  <c r="K3268" i="22"/>
  <c r="L3268" i="22" s="1"/>
  <c r="M3268" i="22" s="1"/>
  <c r="L3257" i="22"/>
  <c r="M3257" i="22" s="1"/>
  <c r="K3245" i="22"/>
  <c r="L3245" i="22" s="1"/>
  <c r="M3245" i="22" s="1"/>
  <c r="L3242" i="22"/>
  <c r="M3242" i="22" s="1"/>
  <c r="L3177" i="22"/>
  <c r="M3177" i="22" s="1"/>
  <c r="K3173" i="22"/>
  <c r="L3173" i="22" s="1"/>
  <c r="M3173" i="22" s="1"/>
  <c r="K3155" i="22"/>
  <c r="L3155" i="22" s="1"/>
  <c r="M3155" i="22" s="1"/>
  <c r="L3131" i="22"/>
  <c r="M3131" i="22" s="1"/>
  <c r="K3116" i="22"/>
  <c r="L3116" i="22" s="1"/>
  <c r="M3116" i="22" s="1"/>
  <c r="K3099" i="22"/>
  <c r="L3099" i="22" s="1"/>
  <c r="M3099" i="22" s="1"/>
  <c r="L3023" i="22"/>
  <c r="M3023" i="22" s="1"/>
  <c r="K3005" i="22"/>
  <c r="L3005" i="22" s="1"/>
  <c r="M3005" i="22" s="1"/>
  <c r="L2976" i="22"/>
  <c r="M2976" i="22" s="1"/>
  <c r="K2970" i="22"/>
  <c r="L2970" i="22" s="1"/>
  <c r="M2970" i="22" s="1"/>
  <c r="L2959" i="22"/>
  <c r="M2959" i="22" s="1"/>
  <c r="K2941" i="22"/>
  <c r="L2941" i="22" s="1"/>
  <c r="M2941" i="22" s="1"/>
  <c r="L2919" i="22"/>
  <c r="M2919" i="22" s="1"/>
  <c r="L2914" i="22"/>
  <c r="M2914" i="22" s="1"/>
  <c r="K2859" i="22"/>
  <c r="L2859" i="22" s="1"/>
  <c r="M2859" i="22" s="1"/>
  <c r="K2848" i="22"/>
  <c r="L2848" i="22" s="1"/>
  <c r="M2848" i="22" s="1"/>
  <c r="K2837" i="22"/>
  <c r="L2837" i="22" s="1"/>
  <c r="M2837" i="22" s="1"/>
  <c r="L2806" i="22"/>
  <c r="M2806" i="22" s="1"/>
  <c r="K2794" i="22"/>
  <c r="L2794" i="22" s="1"/>
  <c r="M2794" i="22" s="1"/>
  <c r="L2770" i="22"/>
  <c r="M2770" i="22" s="1"/>
  <c r="K2747" i="22"/>
  <c r="L2747" i="22" s="1"/>
  <c r="M2747" i="22" s="1"/>
  <c r="K2706" i="22"/>
  <c r="L2706" i="22" s="1"/>
  <c r="M2706" i="22" s="1"/>
  <c r="K2672" i="22"/>
  <c r="L2672" i="22" s="1"/>
  <c r="M2672" i="22" s="1"/>
  <c r="L2666" i="22"/>
  <c r="M2666" i="22" s="1"/>
  <c r="L2631" i="22"/>
  <c r="M2631" i="22" s="1"/>
  <c r="K2591" i="22"/>
  <c r="L2591" i="22" s="1"/>
  <c r="M2591" i="22" s="1"/>
  <c r="K2576" i="22"/>
  <c r="L2576" i="22" s="1"/>
  <c r="M2576" i="22" s="1"/>
  <c r="K2555" i="22"/>
  <c r="L2555" i="22" s="1"/>
  <c r="M2555" i="22" s="1"/>
  <c r="K2512" i="22"/>
  <c r="L2512" i="22" s="1"/>
  <c r="M2512" i="22" s="1"/>
  <c r="L2495" i="22"/>
  <c r="M2495" i="22" s="1"/>
  <c r="K2490" i="22"/>
  <c r="L2490" i="22" s="1"/>
  <c r="M2490" i="22" s="1"/>
  <c r="L2469" i="22"/>
  <c r="M2469" i="22" s="1"/>
  <c r="K2388" i="22"/>
  <c r="K2380" i="22"/>
  <c r="K2349" i="22"/>
  <c r="K4143" i="22"/>
  <c r="L4143" i="22" s="1"/>
  <c r="M4143" i="22" s="1"/>
  <c r="K4050" i="22"/>
  <c r="L4050" i="22" s="1"/>
  <c r="M4050" i="22" s="1"/>
  <c r="L3988" i="22"/>
  <c r="M3988" i="22" s="1"/>
  <c r="K3983" i="22"/>
  <c r="L3983" i="22" s="1"/>
  <c r="M3983" i="22" s="1"/>
  <c r="L3973" i="22"/>
  <c r="M3973" i="22" s="1"/>
  <c r="K3942" i="22"/>
  <c r="L3942" i="22" s="1"/>
  <c r="M3942" i="22" s="1"/>
  <c r="K3937" i="22"/>
  <c r="L3937" i="22" s="1"/>
  <c r="M3937" i="22" s="1"/>
  <c r="L3926" i="22"/>
  <c r="M3926" i="22" s="1"/>
  <c r="K3878" i="22"/>
  <c r="L3878" i="22" s="1"/>
  <c r="M3878" i="22" s="1"/>
  <c r="K3846" i="22"/>
  <c r="K3842" i="22"/>
  <c r="L3842" i="22" s="1"/>
  <c r="M3842" i="22" s="1"/>
  <c r="K3834" i="22"/>
  <c r="L3834" i="22" s="1"/>
  <c r="M3834" i="22" s="1"/>
  <c r="K3829" i="22"/>
  <c r="L3829" i="22" s="1"/>
  <c r="M3829" i="22" s="1"/>
  <c r="K3817" i="22"/>
  <c r="L3817" i="22" s="1"/>
  <c r="M3817" i="22" s="1"/>
  <c r="K3790" i="22"/>
  <c r="L3790" i="22" s="1"/>
  <c r="M3790" i="22" s="1"/>
  <c r="K3775" i="22"/>
  <c r="L3775" i="22" s="1"/>
  <c r="M3775" i="22" s="1"/>
  <c r="K3765" i="22"/>
  <c r="L3765" i="22" s="1"/>
  <c r="M3765" i="22" s="1"/>
  <c r="K3741" i="22"/>
  <c r="L3741" i="22" s="1"/>
  <c r="M3741" i="22" s="1"/>
  <c r="L3732" i="22"/>
  <c r="M3732" i="22" s="1"/>
  <c r="K3725" i="22"/>
  <c r="L3725" i="22" s="1"/>
  <c r="M3725" i="22" s="1"/>
  <c r="L3715" i="22"/>
  <c r="M3715" i="22" s="1"/>
  <c r="K3701" i="22"/>
  <c r="L3701" i="22" s="1"/>
  <c r="M3701" i="22" s="1"/>
  <c r="K3689" i="22"/>
  <c r="L3689" i="22" s="1"/>
  <c r="M3689" i="22" s="1"/>
  <c r="K3662" i="22"/>
  <c r="L3662" i="22" s="1"/>
  <c r="M3662" i="22" s="1"/>
  <c r="K3558" i="22"/>
  <c r="L3558" i="22" s="1"/>
  <c r="M3558" i="22" s="1"/>
  <c r="K3518" i="22"/>
  <c r="L3518" i="22" s="1"/>
  <c r="M3518" i="22" s="1"/>
  <c r="K3509" i="22"/>
  <c r="K3485" i="22"/>
  <c r="L3485" i="22" s="1"/>
  <c r="M3485" i="22" s="1"/>
  <c r="K3476" i="22"/>
  <c r="L3476" i="22" s="1"/>
  <c r="M3476" i="22" s="1"/>
  <c r="K3460" i="22"/>
  <c r="L3460" i="22" s="1"/>
  <c r="M3460" i="22" s="1"/>
  <c r="K3454" i="22"/>
  <c r="L3454" i="22" s="1"/>
  <c r="M3454" i="22" s="1"/>
  <c r="L3444" i="22"/>
  <c r="M3444" i="22" s="1"/>
  <c r="K3355" i="22"/>
  <c r="L3355" i="22" s="1"/>
  <c r="M3355" i="22" s="1"/>
  <c r="L3346" i="22"/>
  <c r="M3346" i="22" s="1"/>
  <c r="L3312" i="22"/>
  <c r="M3312" i="22" s="1"/>
  <c r="L3300" i="22"/>
  <c r="M3300" i="22" s="1"/>
  <c r="L3289" i="22"/>
  <c r="M3289" i="22" s="1"/>
  <c r="L3283" i="22"/>
  <c r="M3283" i="22" s="1"/>
  <c r="L3250" i="22"/>
  <c r="M3250" i="22" s="1"/>
  <c r="L3236" i="22"/>
  <c r="M3236" i="22" s="1"/>
  <c r="K3224" i="22"/>
  <c r="L3224" i="22" s="1"/>
  <c r="M3224" i="22" s="1"/>
  <c r="K3219" i="22"/>
  <c r="L3219" i="22" s="1"/>
  <c r="M3219" i="22" s="1"/>
  <c r="K3203" i="22"/>
  <c r="L3203" i="22" s="1"/>
  <c r="M3203" i="22" s="1"/>
  <c r="K3136" i="22"/>
  <c r="L3136" i="22" s="1"/>
  <c r="M3136" i="22" s="1"/>
  <c r="K3103" i="22"/>
  <c r="L3103" i="22" s="1"/>
  <c r="M3103" i="22" s="1"/>
  <c r="L3092" i="22"/>
  <c r="M3092" i="22" s="1"/>
  <c r="K3077" i="22"/>
  <c r="L3077" i="22" s="1"/>
  <c r="M3077" i="22" s="1"/>
  <c r="K2992" i="22"/>
  <c r="L2992" i="22" s="1"/>
  <c r="M2992" i="22" s="1"/>
  <c r="K2810" i="22"/>
  <c r="L2810" i="22" s="1"/>
  <c r="M2810" i="22" s="1"/>
  <c r="K2752" i="22"/>
  <c r="L2752" i="22" s="1"/>
  <c r="M2752" i="22" s="1"/>
  <c r="K2736" i="22"/>
  <c r="L2736" i="22" s="1"/>
  <c r="M2736" i="22" s="1"/>
  <c r="K2355" i="22"/>
  <c r="K2341" i="22"/>
  <c r="K4073" i="22"/>
  <c r="L4073" i="22" s="1"/>
  <c r="M4073" i="22" s="1"/>
  <c r="K4063" i="22"/>
  <c r="L4063" i="22" s="1"/>
  <c r="M4063" i="22" s="1"/>
  <c r="L4054" i="22"/>
  <c r="M4054" i="22" s="1"/>
  <c r="K4039" i="22"/>
  <c r="L4039" i="22" s="1"/>
  <c r="M4039" i="22" s="1"/>
  <c r="L4019" i="22"/>
  <c r="M4019" i="22" s="1"/>
  <c r="L4003" i="22"/>
  <c r="M4003" i="22" s="1"/>
  <c r="L3998" i="22"/>
  <c r="M3998" i="22" s="1"/>
  <c r="L3868" i="22"/>
  <c r="M3868" i="22" s="1"/>
  <c r="L3860" i="22"/>
  <c r="M3860" i="22" s="1"/>
  <c r="K3674" i="22"/>
  <c r="L3674" i="22" s="1"/>
  <c r="M3674" i="22" s="1"/>
  <c r="K3631" i="22"/>
  <c r="L3631" i="22" s="1"/>
  <c r="M3631" i="22" s="1"/>
  <c r="K3553" i="22"/>
  <c r="L3553" i="22" s="1"/>
  <c r="M3553" i="22" s="1"/>
  <c r="K3524" i="22"/>
  <c r="L3524" i="22" s="1"/>
  <c r="M3524" i="22" s="1"/>
  <c r="L3514" i="22"/>
  <c r="M3514" i="22" s="1"/>
  <c r="L3481" i="22"/>
  <c r="M3481" i="22" s="1"/>
  <c r="K3387" i="22"/>
  <c r="L3387" i="22" s="1"/>
  <c r="M3387" i="22" s="1"/>
  <c r="L3372" i="22"/>
  <c r="M3372" i="22" s="1"/>
  <c r="K3336" i="22"/>
  <c r="L3336" i="22" s="1"/>
  <c r="M3336" i="22" s="1"/>
  <c r="K3272" i="22"/>
  <c r="L3272" i="22" s="1"/>
  <c r="M3272" i="22" s="1"/>
  <c r="K3267" i="22"/>
  <c r="L3267" i="22" s="1"/>
  <c r="M3267" i="22" s="1"/>
  <c r="L3241" i="22"/>
  <c r="M3241" i="22" s="1"/>
  <c r="K3191" i="22"/>
  <c r="L3191" i="22" s="1"/>
  <c r="M3191" i="22" s="1"/>
  <c r="K3180" i="22"/>
  <c r="L3180" i="22" s="1"/>
  <c r="M3180" i="22" s="1"/>
  <c r="K3163" i="22"/>
  <c r="L3163" i="22" s="1"/>
  <c r="M3163" i="22" s="1"/>
  <c r="K3159" i="22"/>
  <c r="L3159" i="22" s="1"/>
  <c r="M3159" i="22" s="1"/>
  <c r="K3148" i="22"/>
  <c r="L3148" i="22" s="1"/>
  <c r="M3148" i="22" s="1"/>
  <c r="L3130" i="22"/>
  <c r="M3130" i="22" s="1"/>
  <c r="L3120" i="22"/>
  <c r="M3120" i="22" s="1"/>
  <c r="K3111" i="22"/>
  <c r="L3111" i="22" s="1"/>
  <c r="M3111" i="22" s="1"/>
  <c r="L3086" i="22"/>
  <c r="M3086" i="22" s="1"/>
  <c r="L3038" i="22"/>
  <c r="M3038" i="22" s="1"/>
  <c r="L3015" i="22"/>
  <c r="M3015" i="22" s="1"/>
  <c r="K2981" i="22"/>
  <c r="L2981" i="22" s="1"/>
  <c r="M2981" i="22" s="1"/>
  <c r="K2935" i="22"/>
  <c r="L2935" i="22" s="1"/>
  <c r="M2935" i="22" s="1"/>
  <c r="K2913" i="22"/>
  <c r="L2913" i="22" s="1"/>
  <c r="M2913" i="22" s="1"/>
  <c r="K2907" i="22"/>
  <c r="L2907" i="22" s="1"/>
  <c r="M2907" i="22" s="1"/>
  <c r="L2903" i="22"/>
  <c r="M2903" i="22" s="1"/>
  <c r="L2887" i="22"/>
  <c r="M2887" i="22" s="1"/>
  <c r="K2858" i="22"/>
  <c r="L2858" i="22" s="1"/>
  <c r="M2858" i="22" s="1"/>
  <c r="K2841" i="22"/>
  <c r="L2841" i="22" s="1"/>
  <c r="M2841" i="22" s="1"/>
  <c r="L2818" i="22"/>
  <c r="M2818" i="22" s="1"/>
  <c r="K2793" i="22"/>
  <c r="L2793" i="22" s="1"/>
  <c r="M2793" i="22" s="1"/>
  <c r="L2782" i="22"/>
  <c r="M2782" i="22" s="1"/>
  <c r="L2746" i="22"/>
  <c r="M2746" i="22" s="1"/>
  <c r="K2624" i="22"/>
  <c r="L2624" i="22" s="1"/>
  <c r="M2624" i="22" s="1"/>
  <c r="K2584" i="22"/>
  <c r="L2584" i="22" s="1"/>
  <c r="M2584" i="22" s="1"/>
  <c r="K2575" i="22"/>
  <c r="L2575" i="22" s="1"/>
  <c r="M2575" i="22" s="1"/>
  <c r="K2554" i="22"/>
  <c r="L2554" i="22" s="1"/>
  <c r="M2554" i="22" s="1"/>
  <c r="K2536" i="22"/>
  <c r="L2536" i="22" s="1"/>
  <c r="M2536" i="22" s="1"/>
  <c r="K2532" i="22"/>
  <c r="L2532" i="22" s="1"/>
  <c r="M2532" i="22" s="1"/>
  <c r="K2511" i="22"/>
  <c r="L2511" i="22" s="1"/>
  <c r="M2511" i="22" s="1"/>
  <c r="K2479" i="22"/>
  <c r="L2479" i="22" s="1"/>
  <c r="M2479" i="22" s="1"/>
  <c r="K2468" i="22"/>
  <c r="K2443" i="22"/>
  <c r="L2443" i="22" s="1"/>
  <c r="M2443" i="22" s="1"/>
  <c r="K3853" i="22"/>
  <c r="L3853" i="22" s="1"/>
  <c r="M3853" i="22" s="1"/>
  <c r="K3845" i="22"/>
  <c r="L3845" i="22" s="1"/>
  <c r="M3845" i="22" s="1"/>
  <c r="K3810" i="22"/>
  <c r="L3810" i="22" s="1"/>
  <c r="M3810" i="22" s="1"/>
  <c r="K3774" i="22"/>
  <c r="L3774" i="22" s="1"/>
  <c r="M3774" i="22" s="1"/>
  <c r="K3714" i="22"/>
  <c r="L3714" i="22" s="1"/>
  <c r="M3714" i="22" s="1"/>
  <c r="K3677" i="22"/>
  <c r="L3677" i="22" s="1"/>
  <c r="M3677" i="22" s="1"/>
  <c r="K3623" i="22"/>
  <c r="L3623" i="22" s="1"/>
  <c r="M3623" i="22" s="1"/>
  <c r="K3607" i="22"/>
  <c r="L3607" i="22" s="1"/>
  <c r="M3607" i="22" s="1"/>
  <c r="K3464" i="22"/>
  <c r="L3464" i="22" s="1"/>
  <c r="M3464" i="22" s="1"/>
  <c r="K3364" i="22"/>
  <c r="L3364" i="22" s="1"/>
  <c r="M3364" i="22" s="1"/>
  <c r="K3299" i="22"/>
  <c r="L3299" i="22" s="1"/>
  <c r="M3299" i="22" s="1"/>
  <c r="K3115" i="22"/>
  <c r="L3115" i="22" s="1"/>
  <c r="M3115" i="22" s="1"/>
  <c r="K2968" i="22"/>
  <c r="L2968" i="22" s="1"/>
  <c r="M2968" i="22" s="1"/>
  <c r="K2866" i="22"/>
  <c r="L2866" i="22" s="1"/>
  <c r="M2866" i="22" s="1"/>
  <c r="K2768" i="22"/>
  <c r="L2768" i="22" s="1"/>
  <c r="M2768" i="22" s="1"/>
  <c r="K2740" i="22"/>
  <c r="L2740" i="22" s="1"/>
  <c r="M2740" i="22" s="1"/>
  <c r="K2725" i="22"/>
  <c r="L2725" i="22" s="1"/>
  <c r="M2725" i="22" s="1"/>
  <c r="K2680" i="22"/>
  <c r="L2680" i="22" s="1"/>
  <c r="M2680" i="22" s="1"/>
  <c r="K2643" i="22"/>
  <c r="L2643" i="22" s="1"/>
  <c r="M2643" i="22" s="1"/>
  <c r="K2570" i="22"/>
  <c r="L2570" i="22" s="1"/>
  <c r="M2570" i="22" s="1"/>
  <c r="K2371" i="22"/>
  <c r="K2359" i="22"/>
  <c r="K2339" i="22"/>
  <c r="K3950" i="22"/>
  <c r="L3941" i="22"/>
  <c r="M3941" i="22" s="1"/>
  <c r="K3911" i="22"/>
  <c r="L3911" i="22" s="1"/>
  <c r="M3911" i="22" s="1"/>
  <c r="K3886" i="22"/>
  <c r="L3886" i="22" s="1"/>
  <c r="M3886" i="22" s="1"/>
  <c r="L3867" i="22"/>
  <c r="M3867" i="22" s="1"/>
  <c r="K3863" i="22"/>
  <c r="L3863" i="22" s="1"/>
  <c r="M3863" i="22" s="1"/>
  <c r="K3833" i="22"/>
  <c r="L3833" i="22" s="1"/>
  <c r="M3833" i="22" s="1"/>
  <c r="L3821" i="22"/>
  <c r="M3821" i="22" s="1"/>
  <c r="K3815" i="22"/>
  <c r="L3815" i="22" s="1"/>
  <c r="M3815" i="22" s="1"/>
  <c r="K3782" i="22"/>
  <c r="L3782" i="22" s="1"/>
  <c r="M3782" i="22" s="1"/>
  <c r="K3778" i="22"/>
  <c r="L3778" i="22" s="1"/>
  <c r="M3778" i="22" s="1"/>
  <c r="L3748" i="22"/>
  <c r="M3748" i="22" s="1"/>
  <c r="L3700" i="22"/>
  <c r="M3700" i="22" s="1"/>
  <c r="L3692" i="22"/>
  <c r="M3692" i="22" s="1"/>
  <c r="K3661" i="22"/>
  <c r="L3661" i="22" s="1"/>
  <c r="M3661" i="22" s="1"/>
  <c r="K3630" i="22"/>
  <c r="L3630" i="22" s="1"/>
  <c r="M3630" i="22" s="1"/>
  <c r="K3626" i="22"/>
  <c r="L3626" i="22" s="1"/>
  <c r="M3626" i="22" s="1"/>
  <c r="L3489" i="22"/>
  <c r="M3489" i="22" s="1"/>
  <c r="K3480" i="22"/>
  <c r="L3480" i="22" s="1"/>
  <c r="M3480" i="22" s="1"/>
  <c r="L3428" i="22"/>
  <c r="M3428" i="22" s="1"/>
  <c r="K3344" i="22"/>
  <c r="L3344" i="22" s="1"/>
  <c r="M3344" i="22" s="1"/>
  <c r="K3324" i="22"/>
  <c r="L3324" i="22" s="1"/>
  <c r="M3324" i="22" s="1"/>
  <c r="K3271" i="22"/>
  <c r="L3271" i="22" s="1"/>
  <c r="M3271" i="22" s="1"/>
  <c r="K3248" i="22"/>
  <c r="L3248" i="22" s="1"/>
  <c r="M3248" i="22" s="1"/>
  <c r="L3240" i="22"/>
  <c r="M3240" i="22" s="1"/>
  <c r="L3218" i="22"/>
  <c r="M3218" i="22" s="1"/>
  <c r="K3167" i="22"/>
  <c r="L3167" i="22" s="1"/>
  <c r="M3167" i="22" s="1"/>
  <c r="L3162" i="22"/>
  <c r="M3162" i="22" s="1"/>
  <c r="L3147" i="22"/>
  <c r="M3147" i="22" s="1"/>
  <c r="L3140" i="22"/>
  <c r="M3140" i="22" s="1"/>
  <c r="L3085" i="22"/>
  <c r="M3085" i="22" s="1"/>
  <c r="L3062" i="22"/>
  <c r="M3062" i="22" s="1"/>
  <c r="K3037" i="22"/>
  <c r="K2944" i="22"/>
  <c r="L2944" i="22" s="1"/>
  <c r="M2944" i="22" s="1"/>
  <c r="L2934" i="22"/>
  <c r="M2934" i="22" s="1"/>
  <c r="K2825" i="22"/>
  <c r="L2825" i="22" s="1"/>
  <c r="M2825" i="22" s="1"/>
  <c r="K2817" i="22"/>
  <c r="L2817" i="22" s="1"/>
  <c r="M2817" i="22" s="1"/>
  <c r="K2785" i="22"/>
  <c r="L2785" i="22" s="1"/>
  <c r="M2785" i="22" s="1"/>
  <c r="K2755" i="22"/>
  <c r="L2755" i="22" s="1"/>
  <c r="M2755" i="22" s="1"/>
  <c r="K2715" i="22"/>
  <c r="L2715" i="22" s="1"/>
  <c r="M2715" i="22" s="1"/>
  <c r="L2698" i="22"/>
  <c r="M2698" i="22" s="1"/>
  <c r="K2623" i="22"/>
  <c r="L2623" i="22" s="1"/>
  <c r="M2623" i="22" s="1"/>
  <c r="K2583" i="22"/>
  <c r="L2583" i="22" s="1"/>
  <c r="M2583" i="22" s="1"/>
  <c r="K2540" i="22"/>
  <c r="L2540" i="22" s="1"/>
  <c r="M2540" i="22" s="1"/>
  <c r="K2531" i="22"/>
  <c r="L2531" i="22" s="1"/>
  <c r="M2531" i="22" s="1"/>
  <c r="K2487" i="22"/>
  <c r="L2487" i="22" s="1"/>
  <c r="M2487" i="22" s="1"/>
  <c r="K2467" i="22"/>
  <c r="K2415" i="22"/>
  <c r="K2346" i="22"/>
  <c r="L3892" i="22"/>
  <c r="M3892" i="22" s="1"/>
  <c r="K3849" i="22"/>
  <c r="L3849" i="22" s="1"/>
  <c r="M3849" i="22" s="1"/>
  <c r="L3836" i="22"/>
  <c r="M3836" i="22" s="1"/>
  <c r="L3828" i="22"/>
  <c r="M3828" i="22" s="1"/>
  <c r="L3820" i="22"/>
  <c r="M3820" i="22" s="1"/>
  <c r="L3763" i="22"/>
  <c r="M3763" i="22" s="1"/>
  <c r="K3759" i="22"/>
  <c r="L3759" i="22" s="1"/>
  <c r="M3759" i="22" s="1"/>
  <c r="L3739" i="22"/>
  <c r="M3739" i="22" s="1"/>
  <c r="L3723" i="22"/>
  <c r="M3723" i="22" s="1"/>
  <c r="K3718" i="22"/>
  <c r="L3718" i="22" s="1"/>
  <c r="M3718" i="22" s="1"/>
  <c r="L3644" i="22"/>
  <c r="M3644" i="22" s="1"/>
  <c r="L2642" i="22"/>
  <c r="M2642" i="22" s="1"/>
  <c r="K2632" i="22"/>
  <c r="L2632" i="22" s="1"/>
  <c r="M2632" i="22" s="1"/>
  <c r="K2626" i="22"/>
  <c r="L2626" i="22" s="1"/>
  <c r="M2626" i="22" s="1"/>
  <c r="K2592" i="22"/>
  <c r="L2592" i="22" s="1"/>
  <c r="M2592" i="22" s="1"/>
  <c r="K2543" i="22"/>
  <c r="L2543" i="22" s="1"/>
  <c r="M2543" i="22" s="1"/>
  <c r="K2496" i="22"/>
  <c r="L2496" i="22" s="1"/>
  <c r="M2496" i="22" s="1"/>
  <c r="K2453" i="22"/>
  <c r="L2453" i="22" s="1"/>
  <c r="M2453" i="22" s="1"/>
  <c r="K2426" i="22"/>
  <c r="K2419" i="22"/>
  <c r="L2419" i="22" s="1"/>
  <c r="M2419" i="22" s="1"/>
  <c r="K2397" i="22"/>
  <c r="K2344" i="22"/>
  <c r="L2158" i="22"/>
  <c r="M2158" i="22" s="1"/>
  <c r="K1955" i="22"/>
  <c r="L1955" i="22" s="1"/>
  <c r="M1955" i="22" s="1"/>
  <c r="K1939" i="22"/>
  <c r="L1939" i="22" s="1"/>
  <c r="M1939" i="22" s="1"/>
  <c r="K1899" i="22"/>
  <c r="L1899" i="22" s="1"/>
  <c r="M1899" i="22" s="1"/>
  <c r="K1809" i="22"/>
  <c r="L1809" i="22" s="1"/>
  <c r="M1809" i="22" s="1"/>
  <c r="K1660" i="22"/>
  <c r="L1660" i="22" s="1"/>
  <c r="M1660" i="22" s="1"/>
  <c r="K1580" i="22"/>
  <c r="L1580" i="22" s="1"/>
  <c r="M1580" i="22" s="1"/>
  <c r="K1566" i="22"/>
  <c r="L1566" i="22" s="1"/>
  <c r="M1566" i="22" s="1"/>
  <c r="K1462" i="22"/>
  <c r="L1462" i="22" s="1"/>
  <c r="M1462" i="22" s="1"/>
  <c r="L1445" i="22"/>
  <c r="M1445" i="22" s="1"/>
  <c r="L2381" i="22"/>
  <c r="M2381" i="22" s="1"/>
  <c r="K2378" i="22"/>
  <c r="L2378" i="22" s="1"/>
  <c r="M2378" i="22" s="1"/>
  <c r="K2367" i="22"/>
  <c r="L2367" i="22" s="1"/>
  <c r="M2367" i="22" s="1"/>
  <c r="L2325" i="22"/>
  <c r="M2325" i="22" s="1"/>
  <c r="K2258" i="22"/>
  <c r="L2258" i="22" s="1"/>
  <c r="M2258" i="22" s="1"/>
  <c r="K2240" i="22"/>
  <c r="L2240" i="22" s="1"/>
  <c r="M2240" i="22" s="1"/>
  <c r="L2179" i="22"/>
  <c r="M2179" i="22" s="1"/>
  <c r="K2127" i="22"/>
  <c r="L2127" i="22" s="1"/>
  <c r="M2127" i="22" s="1"/>
  <c r="L2116" i="22"/>
  <c r="M2116" i="22" s="1"/>
  <c r="K2111" i="22"/>
  <c r="L2111" i="22" s="1"/>
  <c r="M2111" i="22" s="1"/>
  <c r="K2088" i="22"/>
  <c r="L2088" i="22" s="1"/>
  <c r="M2088" i="22" s="1"/>
  <c r="K2083" i="22"/>
  <c r="L2083" i="22" s="1"/>
  <c r="M2083" i="22" s="1"/>
  <c r="K2023" i="22"/>
  <c r="L2023" i="22" s="1"/>
  <c r="M2023" i="22" s="1"/>
  <c r="L1945" i="22"/>
  <c r="M1945" i="22" s="1"/>
  <c r="L1866" i="22"/>
  <c r="M1866" i="22" s="1"/>
  <c r="K1832" i="22"/>
  <c r="L1832" i="22" s="1"/>
  <c r="M1832" i="22" s="1"/>
  <c r="K1822" i="22"/>
  <c r="L1822" i="22" s="1"/>
  <c r="M1822" i="22" s="1"/>
  <c r="L1813" i="22"/>
  <c r="M1813" i="22" s="1"/>
  <c r="K1784" i="22"/>
  <c r="L1784" i="22" s="1"/>
  <c r="M1784" i="22" s="1"/>
  <c r="L1780" i="22"/>
  <c r="M1780" i="22" s="1"/>
  <c r="L1770" i="22"/>
  <c r="M1770" i="22" s="1"/>
  <c r="L1750" i="22"/>
  <c r="M1750" i="22" s="1"/>
  <c r="L1746" i="22"/>
  <c r="M1746" i="22" s="1"/>
  <c r="L1741" i="22"/>
  <c r="M1741" i="22" s="1"/>
  <c r="L1698" i="22"/>
  <c r="M1698" i="22" s="1"/>
  <c r="K1668" i="22"/>
  <c r="L1668" i="22" s="1"/>
  <c r="M1668" i="22" s="1"/>
  <c r="K1639" i="22"/>
  <c r="L1639" i="22" s="1"/>
  <c r="M1639" i="22" s="1"/>
  <c r="L1627" i="22"/>
  <c r="M1627" i="22" s="1"/>
  <c r="L1612" i="22"/>
  <c r="M1612" i="22" s="1"/>
  <c r="L1606" i="22"/>
  <c r="M1606" i="22" s="1"/>
  <c r="L1570" i="22"/>
  <c r="M1570" i="22" s="1"/>
  <c r="K1519" i="22"/>
  <c r="L1519" i="22" s="1"/>
  <c r="M1519" i="22" s="1"/>
  <c r="L1514" i="22"/>
  <c r="M1514" i="22" s="1"/>
  <c r="K1505" i="22"/>
  <c r="L1505" i="22" s="1"/>
  <c r="M1505" i="22" s="1"/>
  <c r="K1497" i="22"/>
  <c r="L1497" i="22" s="1"/>
  <c r="M1497" i="22" s="1"/>
  <c r="K1481" i="22"/>
  <c r="L1481" i="22" s="1"/>
  <c r="M1481" i="22" s="1"/>
  <c r="K1471" i="22"/>
  <c r="L1471" i="22" s="1"/>
  <c r="M1471" i="22" s="1"/>
  <c r="L1374" i="22"/>
  <c r="M1374" i="22" s="1"/>
  <c r="K1363" i="22"/>
  <c r="K1300" i="22"/>
  <c r="K2165" i="22"/>
  <c r="L2165" i="22" s="1"/>
  <c r="M2165" i="22" s="1"/>
  <c r="K2038" i="22"/>
  <c r="L2038" i="22" s="1"/>
  <c r="M2038" i="22" s="1"/>
  <c r="K1990" i="22"/>
  <c r="L1990" i="22" s="1"/>
  <c r="M1990" i="22" s="1"/>
  <c r="K1966" i="22"/>
  <c r="L1966" i="22" s="1"/>
  <c r="M1966" i="22" s="1"/>
  <c r="K1875" i="22"/>
  <c r="L1875" i="22" s="1"/>
  <c r="M1875" i="22" s="1"/>
  <c r="K1859" i="22"/>
  <c r="L1859" i="22" s="1"/>
  <c r="M1859" i="22" s="1"/>
  <c r="K1421" i="22"/>
  <c r="K1415" i="22"/>
  <c r="K1409" i="22"/>
  <c r="K1329" i="22"/>
  <c r="K2304" i="22"/>
  <c r="L2304" i="22" s="1"/>
  <c r="M2304" i="22" s="1"/>
  <c r="K2299" i="22"/>
  <c r="L2299" i="22" s="1"/>
  <c r="M2299" i="22" s="1"/>
  <c r="L2231" i="22"/>
  <c r="M2231" i="22" s="1"/>
  <c r="L2160" i="22"/>
  <c r="M2160" i="22" s="1"/>
  <c r="L2156" i="22"/>
  <c r="M2156" i="22" s="1"/>
  <c r="K2151" i="22"/>
  <c r="L2151" i="22" s="1"/>
  <c r="M2151" i="22" s="1"/>
  <c r="K2131" i="22"/>
  <c r="L2131" i="22" s="1"/>
  <c r="M2131" i="22" s="1"/>
  <c r="K2121" i="22"/>
  <c r="L2121" i="22" s="1"/>
  <c r="M2121" i="22" s="1"/>
  <c r="K2105" i="22"/>
  <c r="L2105" i="22" s="1"/>
  <c r="M2105" i="22" s="1"/>
  <c r="K2087" i="22"/>
  <c r="L2087" i="22" s="1"/>
  <c r="M2087" i="22" s="1"/>
  <c r="K2071" i="22"/>
  <c r="L2071" i="22" s="1"/>
  <c r="M2071" i="22" s="1"/>
  <c r="L2068" i="22"/>
  <c r="M2068" i="22" s="1"/>
  <c r="K2027" i="22"/>
  <c r="L2027" i="22" s="1"/>
  <c r="M2027" i="22" s="1"/>
  <c r="K1999" i="22"/>
  <c r="L1999" i="22" s="1"/>
  <c r="M1999" i="22" s="1"/>
  <c r="K1869" i="22"/>
  <c r="L1869" i="22" s="1"/>
  <c r="M1869" i="22" s="1"/>
  <c r="L1865" i="22"/>
  <c r="M1865" i="22" s="1"/>
  <c r="K1840" i="22"/>
  <c r="L1840" i="22" s="1"/>
  <c r="M1840" i="22" s="1"/>
  <c r="K1816" i="22"/>
  <c r="L1816" i="22" s="1"/>
  <c r="M1816" i="22" s="1"/>
  <c r="K1769" i="22"/>
  <c r="L1769" i="22" s="1"/>
  <c r="M1769" i="22" s="1"/>
  <c r="K1749" i="22"/>
  <c r="L1749" i="22" s="1"/>
  <c r="M1749" i="22" s="1"/>
  <c r="L1682" i="22"/>
  <c r="M1682" i="22" s="1"/>
  <c r="L1659" i="22"/>
  <c r="M1659" i="22" s="1"/>
  <c r="L1638" i="22"/>
  <c r="M1638" i="22" s="1"/>
  <c r="L1626" i="22"/>
  <c r="M1626" i="22" s="1"/>
  <c r="L1605" i="22"/>
  <c r="M1605" i="22" s="1"/>
  <c r="L1598" i="22"/>
  <c r="M1598" i="22" s="1"/>
  <c r="L1587" i="22"/>
  <c r="M1587" i="22" s="1"/>
  <c r="K1569" i="22"/>
  <c r="L1569" i="22" s="1"/>
  <c r="M1569" i="22" s="1"/>
  <c r="K1545" i="22"/>
  <c r="L1545" i="22" s="1"/>
  <c r="M1545" i="22" s="1"/>
  <c r="K1535" i="22"/>
  <c r="L1535" i="22" s="1"/>
  <c r="M1535" i="22" s="1"/>
  <c r="L1485" i="22"/>
  <c r="M1485" i="22" s="1"/>
  <c r="L1470" i="22"/>
  <c r="M1470" i="22" s="1"/>
  <c r="K1465" i="22"/>
  <c r="L1465" i="22" s="1"/>
  <c r="M1465" i="22" s="1"/>
  <c r="K1447" i="22"/>
  <c r="L1447" i="22" s="1"/>
  <c r="M1447" i="22" s="1"/>
  <c r="K1420" i="22"/>
  <c r="K1348" i="22"/>
  <c r="K1342" i="22"/>
  <c r="K1335" i="22"/>
  <c r="K1305" i="22"/>
  <c r="K1267" i="22"/>
  <c r="K1460" i="22"/>
  <c r="L1460" i="22" s="1"/>
  <c r="M1460" i="22" s="1"/>
  <c r="K1454" i="22"/>
  <c r="L1454" i="22" s="1"/>
  <c r="M1454" i="22" s="1"/>
  <c r="K1438" i="22"/>
  <c r="L1438" i="22" s="1"/>
  <c r="M1438" i="22" s="1"/>
  <c r="K1407" i="22"/>
  <c r="K1385" i="22"/>
  <c r="K1355" i="22"/>
  <c r="L2307" i="22"/>
  <c r="M2307" i="22" s="1"/>
  <c r="K2176" i="22"/>
  <c r="L2176" i="22" s="1"/>
  <c r="M2176" i="22" s="1"/>
  <c r="K2150" i="22"/>
  <c r="L2150" i="22" s="1"/>
  <c r="M2150" i="22" s="1"/>
  <c r="K2104" i="22"/>
  <c r="L2104" i="22" s="1"/>
  <c r="M2104" i="22" s="1"/>
  <c r="K1947" i="22"/>
  <c r="L1947" i="22" s="1"/>
  <c r="M1947" i="22" s="1"/>
  <c r="K1885" i="22"/>
  <c r="L1885" i="22" s="1"/>
  <c r="M1885" i="22" s="1"/>
  <c r="L1858" i="22"/>
  <c r="M1858" i="22" s="1"/>
  <c r="K1806" i="22"/>
  <c r="K1772" i="22"/>
  <c r="L1772" i="22" s="1"/>
  <c r="M1772" i="22" s="1"/>
  <c r="K1764" i="22"/>
  <c r="L1764" i="22" s="1"/>
  <c r="M1764" i="22" s="1"/>
  <c r="K1753" i="22"/>
  <c r="L1753" i="22" s="1"/>
  <c r="M1753" i="22" s="1"/>
  <c r="K1748" i="22"/>
  <c r="L1748" i="22" s="1"/>
  <c r="M1748" i="22" s="1"/>
  <c r="K1727" i="22"/>
  <c r="L1727" i="22" s="1"/>
  <c r="M1727" i="22" s="1"/>
  <c r="L1723" i="22"/>
  <c r="M1723" i="22" s="1"/>
  <c r="K1695" i="22"/>
  <c r="L1695" i="22" s="1"/>
  <c r="M1695" i="22" s="1"/>
  <c r="L1676" i="22"/>
  <c r="M1676" i="22" s="1"/>
  <c r="K1670" i="22"/>
  <c r="L1670" i="22" s="1"/>
  <c r="M1670" i="22" s="1"/>
  <c r="K1661" i="22"/>
  <c r="L1661" i="22" s="1"/>
  <c r="M1661" i="22" s="1"/>
  <c r="K1637" i="22"/>
  <c r="L1637" i="22" s="1"/>
  <c r="M1637" i="22" s="1"/>
  <c r="K1629" i="22"/>
  <c r="L1629" i="22" s="1"/>
  <c r="M1629" i="22" s="1"/>
  <c r="K1609" i="22"/>
  <c r="L1609" i="22" s="1"/>
  <c r="M1609" i="22" s="1"/>
  <c r="K1597" i="22"/>
  <c r="L1597" i="22" s="1"/>
  <c r="M1597" i="22" s="1"/>
  <c r="K1564" i="22"/>
  <c r="L1564" i="22" s="1"/>
  <c r="M1564" i="22" s="1"/>
  <c r="K1534" i="22"/>
  <c r="L1534" i="22" s="1"/>
  <c r="M1534" i="22" s="1"/>
  <c r="K1511" i="22"/>
  <c r="L1511" i="22" s="1"/>
  <c r="M1511" i="22" s="1"/>
  <c r="L1494" i="22"/>
  <c r="M1494" i="22" s="1"/>
  <c r="K1478" i="22"/>
  <c r="L1478" i="22" s="1"/>
  <c r="M1478" i="22" s="1"/>
  <c r="L1469" i="22"/>
  <c r="M1469" i="22" s="1"/>
  <c r="L1451" i="22"/>
  <c r="M1451" i="22" s="1"/>
  <c r="K1446" i="22"/>
  <c r="K1425" i="22"/>
  <c r="L1406" i="22"/>
  <c r="M1406" i="22" s="1"/>
  <c r="L1402" i="22"/>
  <c r="M1402" i="22" s="1"/>
  <c r="K1359" i="22"/>
  <c r="L1346" i="22"/>
  <c r="M1346" i="22" s="1"/>
  <c r="K1327" i="22"/>
  <c r="K1258" i="22"/>
  <c r="L2292" i="22"/>
  <c r="M2292" i="22" s="1"/>
  <c r="K2279" i="22"/>
  <c r="L2279" i="22" s="1"/>
  <c r="M2279" i="22" s="1"/>
  <c r="K2250" i="22"/>
  <c r="L2250" i="22" s="1"/>
  <c r="M2250" i="22" s="1"/>
  <c r="L2242" i="22"/>
  <c r="M2242" i="22" s="1"/>
  <c r="L2220" i="22"/>
  <c r="M2220" i="22" s="1"/>
  <c r="K2216" i="22"/>
  <c r="L2216" i="22" s="1"/>
  <c r="M2216" i="22" s="1"/>
  <c r="L2199" i="22"/>
  <c r="M2199" i="22" s="1"/>
  <c r="K2194" i="22"/>
  <c r="L2194" i="22" s="1"/>
  <c r="M2194" i="22" s="1"/>
  <c r="K2095" i="22"/>
  <c r="L2095" i="22" s="1"/>
  <c r="M2095" i="22" s="1"/>
  <c r="L2085" i="22"/>
  <c r="M2085" i="22" s="1"/>
  <c r="L2061" i="22"/>
  <c r="M2061" i="22" s="1"/>
  <c r="L2036" i="22"/>
  <c r="M2036" i="22" s="1"/>
  <c r="L1997" i="22"/>
  <c r="M1997" i="22" s="1"/>
  <c r="K1992" i="22"/>
  <c r="L1992" i="22" s="1"/>
  <c r="M1992" i="22" s="1"/>
  <c r="L1988" i="22"/>
  <c r="M1988" i="22" s="1"/>
  <c r="L1964" i="22"/>
  <c r="M1964" i="22" s="1"/>
  <c r="L1895" i="22"/>
  <c r="M1895" i="22" s="1"/>
  <c r="K1848" i="22"/>
  <c r="L1848" i="22" s="1"/>
  <c r="M1848" i="22" s="1"/>
  <c r="L1820" i="22"/>
  <c r="M1820" i="22" s="1"/>
  <c r="L1801" i="22"/>
  <c r="M1801" i="22" s="1"/>
  <c r="L1634" i="22"/>
  <c r="M1634" i="22" s="1"/>
  <c r="L1613" i="22"/>
  <c r="M1613" i="22" s="1"/>
  <c r="K1591" i="22"/>
  <c r="L1591" i="22" s="1"/>
  <c r="M1591" i="22" s="1"/>
  <c r="K1567" i="22"/>
  <c r="L1567" i="22" s="1"/>
  <c r="M1567" i="22" s="1"/>
  <c r="K1543" i="22"/>
  <c r="L1543" i="22" s="1"/>
  <c r="M1543" i="22" s="1"/>
  <c r="K1521" i="22"/>
  <c r="L1521" i="22" s="1"/>
  <c r="M1521" i="22" s="1"/>
  <c r="L1498" i="22"/>
  <c r="M1498" i="22" s="1"/>
  <c r="K1489" i="22"/>
  <c r="L1489" i="22" s="1"/>
  <c r="M1489" i="22" s="1"/>
  <c r="K1463" i="22"/>
  <c r="L1463" i="22" s="1"/>
  <c r="M1463" i="22" s="1"/>
  <c r="L1434" i="22"/>
  <c r="M1434" i="22" s="1"/>
  <c r="L1429" i="22"/>
  <c r="M1429" i="22" s="1"/>
  <c r="K1390" i="22"/>
  <c r="K1358" i="22"/>
  <c r="L1358" i="22" s="1"/>
  <c r="M1358" i="22" s="1"/>
  <c r="L1717" i="22"/>
  <c r="M1717" i="22" s="1"/>
  <c r="L1405" i="22"/>
  <c r="M1405" i="22" s="1"/>
  <c r="K1389" i="22"/>
  <c r="L1364" i="22"/>
  <c r="M1364" i="22" s="1"/>
  <c r="K1289" i="22"/>
  <c r="K1249" i="22"/>
  <c r="L1249" i="22" s="1"/>
  <c r="M1249" i="22" s="1"/>
  <c r="L1241" i="22"/>
  <c r="M1241" i="22" s="1"/>
  <c r="K1186" i="22"/>
  <c r="L1186" i="22" s="1"/>
  <c r="M1186" i="22" s="1"/>
  <c r="L1177" i="22"/>
  <c r="M1177" i="22" s="1"/>
  <c r="L1158" i="22"/>
  <c r="M1158" i="22" s="1"/>
  <c r="K1141" i="22"/>
  <c r="L1141" i="22" s="1"/>
  <c r="M1141" i="22" s="1"/>
  <c r="L1136" i="22"/>
  <c r="M1136" i="22" s="1"/>
  <c r="L1122" i="22"/>
  <c r="M1122" i="22" s="1"/>
  <c r="K1117" i="22"/>
  <c r="L1117" i="22" s="1"/>
  <c r="M1117" i="22" s="1"/>
  <c r="L1098" i="22"/>
  <c r="M1098" i="22" s="1"/>
  <c r="L1066" i="22"/>
  <c r="M1066" i="22" s="1"/>
  <c r="L1046" i="22"/>
  <c r="M1046" i="22" s="1"/>
  <c r="K1041" i="22"/>
  <c r="L1041" i="22" s="1"/>
  <c r="M1041" i="22" s="1"/>
  <c r="L1037" i="22"/>
  <c r="M1037" i="22" s="1"/>
  <c r="K1001" i="22"/>
  <c r="L971" i="22"/>
  <c r="M971" i="22" s="1"/>
  <c r="K927" i="22"/>
  <c r="L927" i="22" s="1"/>
  <c r="M927" i="22" s="1"/>
  <c r="K913" i="22"/>
  <c r="L913" i="22" s="1"/>
  <c r="M913" i="22" s="1"/>
  <c r="L909" i="22"/>
  <c r="M909" i="22" s="1"/>
  <c r="L903" i="22"/>
  <c r="M903" i="22" s="1"/>
  <c r="K889" i="22"/>
  <c r="L889" i="22" s="1"/>
  <c r="M889" i="22" s="1"/>
  <c r="K873" i="22"/>
  <c r="K824" i="22"/>
  <c r="L824" i="22" s="1"/>
  <c r="M824" i="22" s="1"/>
  <c r="L815" i="22"/>
  <c r="M815" i="22" s="1"/>
  <c r="K789" i="22"/>
  <c r="L789" i="22" s="1"/>
  <c r="M789" i="22" s="1"/>
  <c r="L779" i="22"/>
  <c r="M779" i="22" s="1"/>
  <c r="L774" i="22"/>
  <c r="M774" i="22" s="1"/>
  <c r="K742" i="22"/>
  <c r="L701" i="22"/>
  <c r="M701" i="22" s="1"/>
  <c r="K654" i="22"/>
  <c r="L654" i="22" s="1"/>
  <c r="M654" i="22" s="1"/>
  <c r="K600" i="22"/>
  <c r="K537" i="22"/>
  <c r="L537" i="22" s="1"/>
  <c r="M537" i="22" s="1"/>
  <c r="K463" i="22"/>
  <c r="K434" i="22"/>
  <c r="K422" i="22"/>
  <c r="L415" i="22"/>
  <c r="M415" i="22" s="1"/>
  <c r="K383" i="22"/>
  <c r="K365" i="22"/>
  <c r="K354" i="22"/>
  <c r="L354" i="22" s="1"/>
  <c r="M354" i="22" s="1"/>
  <c r="L303" i="22"/>
  <c r="M303" i="22" s="1"/>
  <c r="K297" i="22"/>
  <c r="L297" i="22" s="1"/>
  <c r="M297" i="22" s="1"/>
  <c r="K76" i="22"/>
  <c r="K58" i="22"/>
  <c r="K748" i="22"/>
  <c r="K716" i="22"/>
  <c r="K689" i="22"/>
  <c r="K666" i="22"/>
  <c r="K469" i="22"/>
  <c r="K445" i="22"/>
  <c r="K377" i="22"/>
  <c r="K291" i="22"/>
  <c r="K200" i="22"/>
  <c r="K177" i="22"/>
  <c r="K161" i="22"/>
  <c r="K155" i="22"/>
  <c r="K117" i="22"/>
  <c r="K64" i="22"/>
  <c r="K37" i="22"/>
  <c r="K851" i="22"/>
  <c r="K835" i="22"/>
  <c r="K773" i="22"/>
  <c r="K643" i="22"/>
  <c r="K545" i="22"/>
  <c r="L541" i="22"/>
  <c r="M541" i="22" s="1"/>
  <c r="K432" i="22"/>
  <c r="K296" i="22"/>
  <c r="K255" i="22"/>
  <c r="K182" i="22"/>
  <c r="K176" i="22"/>
  <c r="K112" i="22"/>
  <c r="K69" i="22"/>
  <c r="K44" i="22"/>
  <c r="L1343" i="22"/>
  <c r="M1343" i="22" s="1"/>
  <c r="L1337" i="22"/>
  <c r="M1337" i="22" s="1"/>
  <c r="L1301" i="22"/>
  <c r="M1301" i="22" s="1"/>
  <c r="L1296" i="22"/>
  <c r="M1296" i="22" s="1"/>
  <c r="K1243" i="22"/>
  <c r="L1243" i="22" s="1"/>
  <c r="M1243" i="22" s="1"/>
  <c r="L1234" i="22"/>
  <c r="M1234" i="22" s="1"/>
  <c r="L1230" i="22"/>
  <c r="M1230" i="22" s="1"/>
  <c r="L1222" i="22"/>
  <c r="M1222" i="22" s="1"/>
  <c r="L1217" i="22"/>
  <c r="M1217" i="22" s="1"/>
  <c r="L1134" i="22"/>
  <c r="M1134" i="22" s="1"/>
  <c r="K1120" i="22"/>
  <c r="L1120" i="22" s="1"/>
  <c r="M1120" i="22" s="1"/>
  <c r="L1059" i="22"/>
  <c r="M1059" i="22" s="1"/>
  <c r="L998" i="22"/>
  <c r="M998" i="22" s="1"/>
  <c r="L987" i="22"/>
  <c r="M987" i="22" s="1"/>
  <c r="K952" i="22"/>
  <c r="L941" i="22"/>
  <c r="M941" i="22" s="1"/>
  <c r="K936" i="22"/>
  <c r="L936" i="22" s="1"/>
  <c r="M936" i="22" s="1"/>
  <c r="K911" i="22"/>
  <c r="L911" i="22" s="1"/>
  <c r="M911" i="22" s="1"/>
  <c r="L893" i="22"/>
  <c r="M893" i="22" s="1"/>
  <c r="K877" i="22"/>
  <c r="L877" i="22" s="1"/>
  <c r="M877" i="22" s="1"/>
  <c r="L861" i="22"/>
  <c r="M861" i="22" s="1"/>
  <c r="K807" i="22"/>
  <c r="L807" i="22" s="1"/>
  <c r="M807" i="22" s="1"/>
  <c r="L797" i="22"/>
  <c r="M797" i="22" s="1"/>
  <c r="L787" i="22"/>
  <c r="M787" i="22" s="1"/>
  <c r="L782" i="22"/>
  <c r="M782" i="22" s="1"/>
  <c r="K752" i="22"/>
  <c r="K735" i="22"/>
  <c r="L735" i="22" s="1"/>
  <c r="M735" i="22" s="1"/>
  <c r="K719" i="22"/>
  <c r="K675" i="22"/>
  <c r="K653" i="22"/>
  <c r="K622" i="22"/>
  <c r="K616" i="22"/>
  <c r="L616" i="22" s="1"/>
  <c r="M616" i="22" s="1"/>
  <c r="K510" i="22"/>
  <c r="K473" i="22"/>
  <c r="K455" i="22"/>
  <c r="L295" i="22"/>
  <c r="M295" i="22" s="1"/>
  <c r="K271" i="22"/>
  <c r="L271" i="22" s="1"/>
  <c r="M271" i="22" s="1"/>
  <c r="K266" i="22"/>
  <c r="K159" i="22"/>
  <c r="L80" i="22"/>
  <c r="M80" i="22" s="1"/>
  <c r="K25" i="22"/>
  <c r="K1208" i="22"/>
  <c r="L1208" i="22" s="1"/>
  <c r="M1208" i="22" s="1"/>
  <c r="K1178" i="22"/>
  <c r="L1178" i="22" s="1"/>
  <c r="M1178" i="22" s="1"/>
  <c r="K1152" i="22"/>
  <c r="L1152" i="22" s="1"/>
  <c r="M1152" i="22" s="1"/>
  <c r="K1129" i="22"/>
  <c r="L1129" i="22" s="1"/>
  <c r="M1129" i="22" s="1"/>
  <c r="K1049" i="22"/>
  <c r="K1038" i="22"/>
  <c r="L1038" i="22" s="1"/>
  <c r="M1038" i="22" s="1"/>
  <c r="K1022" i="22"/>
  <c r="L1022" i="22" s="1"/>
  <c r="M1022" i="22" s="1"/>
  <c r="K1017" i="22"/>
  <c r="L1017" i="22" s="1"/>
  <c r="M1017" i="22" s="1"/>
  <c r="K945" i="22"/>
  <c r="L945" i="22" s="1"/>
  <c r="M945" i="22" s="1"/>
  <c r="K838" i="22"/>
  <c r="L838" i="22" s="1"/>
  <c r="M838" i="22" s="1"/>
  <c r="K818" i="22"/>
  <c r="L771" i="22"/>
  <c r="M771" i="22" s="1"/>
  <c r="K760" i="22"/>
  <c r="L760" i="22" s="1"/>
  <c r="M760" i="22" s="1"/>
  <c r="K757" i="22"/>
  <c r="L757" i="22" s="1"/>
  <c r="M757" i="22" s="1"/>
  <c r="L718" i="22"/>
  <c r="M718" i="22" s="1"/>
  <c r="K709" i="22"/>
  <c r="K680" i="22"/>
  <c r="L680" i="22" s="1"/>
  <c r="M680" i="22" s="1"/>
  <c r="K657" i="22"/>
  <c r="L657" i="22" s="1"/>
  <c r="M657" i="22" s="1"/>
  <c r="L641" i="22"/>
  <c r="M641" i="22" s="1"/>
  <c r="K638" i="22"/>
  <c r="L638" i="22" s="1"/>
  <c r="M638" i="22" s="1"/>
  <c r="L633" i="22"/>
  <c r="M633" i="22" s="1"/>
  <c r="K627" i="22"/>
  <c r="L627" i="22" s="1"/>
  <c r="M627" i="22" s="1"/>
  <c r="L621" i="22"/>
  <c r="M621" i="22" s="1"/>
  <c r="K598" i="22"/>
  <c r="K556" i="22"/>
  <c r="K385" i="22"/>
  <c r="L385" i="22" s="1"/>
  <c r="M385" i="22" s="1"/>
  <c r="K358" i="22"/>
  <c r="L209" i="22"/>
  <c r="M209" i="22" s="1"/>
  <c r="L136" i="22"/>
  <c r="M136" i="22" s="1"/>
  <c r="L126" i="22"/>
  <c r="M126" i="22" s="1"/>
  <c r="L121" i="22"/>
  <c r="M121" i="22" s="1"/>
  <c r="L100" i="22"/>
  <c r="M100" i="22" s="1"/>
  <c r="L94" i="22"/>
  <c r="M94" i="22" s="1"/>
  <c r="L1239" i="22"/>
  <c r="M1239" i="22" s="1"/>
  <c r="L1233" i="22"/>
  <c r="M1233" i="22" s="1"/>
  <c r="K1229" i="22"/>
  <c r="L1229" i="22" s="1"/>
  <c r="M1229" i="22" s="1"/>
  <c r="L1216" i="22"/>
  <c r="M1216" i="22" s="1"/>
  <c r="K1202" i="22"/>
  <c r="L1202" i="22" s="1"/>
  <c r="M1202" i="22" s="1"/>
  <c r="L1198" i="22"/>
  <c r="M1198" i="22" s="1"/>
  <c r="L1159" i="22"/>
  <c r="M1159" i="22" s="1"/>
  <c r="K1123" i="22"/>
  <c r="L1123" i="22" s="1"/>
  <c r="M1123" i="22" s="1"/>
  <c r="L1119" i="22"/>
  <c r="M1119" i="22" s="1"/>
  <c r="L1113" i="22"/>
  <c r="M1113" i="22" s="1"/>
  <c r="K1100" i="22"/>
  <c r="L1100" i="22" s="1"/>
  <c r="M1100" i="22" s="1"/>
  <c r="K1048" i="22"/>
  <c r="L1048" i="22" s="1"/>
  <c r="M1048" i="22" s="1"/>
  <c r="L1043" i="22"/>
  <c r="M1043" i="22" s="1"/>
  <c r="L1027" i="22"/>
  <c r="M1027" i="22" s="1"/>
  <c r="K973" i="22"/>
  <c r="L973" i="22" s="1"/>
  <c r="M973" i="22" s="1"/>
  <c r="K950" i="22"/>
  <c r="L935" i="22"/>
  <c r="M935" i="22" s="1"/>
  <c r="L925" i="22"/>
  <c r="M925" i="22" s="1"/>
  <c r="K910" i="22"/>
  <c r="L910" i="22" s="1"/>
  <c r="M910" i="22" s="1"/>
  <c r="K870" i="22"/>
  <c r="L870" i="22" s="1"/>
  <c r="M870" i="22" s="1"/>
  <c r="L843" i="22"/>
  <c r="M843" i="22" s="1"/>
  <c r="K827" i="22"/>
  <c r="L806" i="22"/>
  <c r="M806" i="22" s="1"/>
  <c r="L781" i="22"/>
  <c r="M781" i="22" s="1"/>
  <c r="K775" i="22"/>
  <c r="K750" i="22"/>
  <c r="L750" i="22" s="1"/>
  <c r="M750" i="22" s="1"/>
  <c r="L697" i="22"/>
  <c r="M697" i="22" s="1"/>
  <c r="K692" i="22"/>
  <c r="L692" i="22" s="1"/>
  <c r="M692" i="22" s="1"/>
  <c r="K673" i="22"/>
  <c r="L673" i="22" s="1"/>
  <c r="M673" i="22" s="1"/>
  <c r="K585" i="22"/>
  <c r="K560" i="22"/>
  <c r="L560" i="22" s="1"/>
  <c r="M560" i="22" s="1"/>
  <c r="L549" i="22"/>
  <c r="M549" i="22" s="1"/>
  <c r="K543" i="22"/>
  <c r="L543" i="22" s="1"/>
  <c r="M543" i="22" s="1"/>
  <c r="L448" i="22"/>
  <c r="M448" i="22" s="1"/>
  <c r="K401" i="22"/>
  <c r="K328" i="22"/>
  <c r="L328" i="22" s="1"/>
  <c r="M328" i="22" s="1"/>
  <c r="K299" i="22"/>
  <c r="L299" i="22" s="1"/>
  <c r="M299" i="22" s="1"/>
  <c r="K276" i="22"/>
  <c r="L264" i="22"/>
  <c r="M264" i="22" s="1"/>
  <c r="K248" i="22"/>
  <c r="L248" i="22" s="1"/>
  <c r="M248" i="22" s="1"/>
  <c r="L202" i="22"/>
  <c r="M202" i="22" s="1"/>
  <c r="K197" i="22"/>
  <c r="K180" i="22"/>
  <c r="L180" i="22" s="1"/>
  <c r="M180" i="22" s="1"/>
  <c r="L164" i="22"/>
  <c r="M164" i="22" s="1"/>
  <c r="K157" i="22"/>
  <c r="L157" i="22" s="1"/>
  <c r="M157" i="22" s="1"/>
  <c r="K152" i="22"/>
  <c r="L140" i="22"/>
  <c r="M140" i="22" s="1"/>
  <c r="K115" i="22"/>
  <c r="K105" i="22"/>
  <c r="L105" i="22" s="1"/>
  <c r="M105" i="22" s="1"/>
  <c r="L88" i="22"/>
  <c r="M88" i="22" s="1"/>
  <c r="K35" i="22"/>
  <c r="K16" i="22"/>
  <c r="K985" i="22"/>
  <c r="K733" i="22"/>
  <c r="K602" i="22"/>
  <c r="K596" i="22"/>
  <c r="K430" i="22"/>
  <c r="K417" i="22"/>
  <c r="K304" i="22"/>
  <c r="K224" i="22"/>
  <c r="K217" i="22"/>
  <c r="L217" i="22" s="1"/>
  <c r="M217" i="22" s="1"/>
  <c r="K173" i="22"/>
  <c r="K145" i="22"/>
  <c r="K114" i="22"/>
  <c r="K72" i="22"/>
  <c r="K995" i="22"/>
  <c r="K934" i="22"/>
  <c r="K780" i="22"/>
  <c r="K672" i="22"/>
  <c r="K655" i="22"/>
  <c r="L590" i="22"/>
  <c r="M590" i="22" s="1"/>
  <c r="L559" i="22"/>
  <c r="M559" i="22" s="1"/>
  <c r="K533" i="22"/>
  <c r="L526" i="22"/>
  <c r="M526" i="22" s="1"/>
  <c r="L513" i="22"/>
  <c r="M513" i="22" s="1"/>
  <c r="K498" i="22"/>
  <c r="L498" i="22" s="1"/>
  <c r="M498" i="22" s="1"/>
  <c r="L493" i="22"/>
  <c r="M493" i="22" s="1"/>
  <c r="K457" i="22"/>
  <c r="L405" i="22"/>
  <c r="M405" i="22" s="1"/>
  <c r="K201" i="22"/>
  <c r="L201" i="22" s="1"/>
  <c r="M201" i="22" s="1"/>
  <c r="K172" i="22"/>
  <c r="K167" i="22"/>
  <c r="L167" i="22" s="1"/>
  <c r="M167" i="22" s="1"/>
  <c r="L144" i="22"/>
  <c r="M144" i="22" s="1"/>
  <c r="K139" i="22"/>
  <c r="L139" i="22" s="1"/>
  <c r="M139" i="22" s="1"/>
  <c r="K124" i="22"/>
  <c r="L124" i="22" s="1"/>
  <c r="M124" i="22" s="1"/>
  <c r="K77" i="22"/>
  <c r="K71" i="22"/>
  <c r="L71" i="22" s="1"/>
  <c r="M71" i="22" s="1"/>
  <c r="L33" i="22"/>
  <c r="M33" i="22" s="1"/>
  <c r="L28" i="22"/>
  <c r="M28" i="22" s="1"/>
  <c r="K4295" i="22"/>
  <c r="K4244" i="22"/>
  <c r="K4225" i="22"/>
  <c r="K4202" i="22"/>
  <c r="K4161" i="22"/>
  <c r="K4138" i="22"/>
  <c r="L4998" i="22"/>
  <c r="M4998" i="22" s="1"/>
  <c r="K4986" i="22"/>
  <c r="L4986" i="22" s="1"/>
  <c r="M4986" i="22" s="1"/>
  <c r="L4983" i="22"/>
  <c r="M4983" i="22" s="1"/>
  <c r="L4968" i="22"/>
  <c r="M4968" i="22" s="1"/>
  <c r="K4964" i="22"/>
  <c r="L4964" i="22" s="1"/>
  <c r="M4964" i="22" s="1"/>
  <c r="K4949" i="22"/>
  <c r="L4949" i="22" s="1"/>
  <c r="M4949" i="22" s="1"/>
  <c r="K4945" i="22"/>
  <c r="L4945" i="22" s="1"/>
  <c r="M4945" i="22" s="1"/>
  <c r="L4934" i="22"/>
  <c r="M4934" i="22" s="1"/>
  <c r="K4922" i="22"/>
  <c r="L4922" i="22" s="1"/>
  <c r="M4922" i="22" s="1"/>
  <c r="L4919" i="22"/>
  <c r="M4919" i="22" s="1"/>
  <c r="L4904" i="22"/>
  <c r="M4904" i="22" s="1"/>
  <c r="K4900" i="22"/>
  <c r="L4900" i="22" s="1"/>
  <c r="M4900" i="22" s="1"/>
  <c r="K4877" i="22"/>
  <c r="L4877" i="22" s="1"/>
  <c r="M4877" i="22" s="1"/>
  <c r="L4874" i="22"/>
  <c r="M4874" i="22" s="1"/>
  <c r="K4857" i="22"/>
  <c r="L4857" i="22" s="1"/>
  <c r="M4857" i="22" s="1"/>
  <c r="K4844" i="22"/>
  <c r="L4844" i="22" s="1"/>
  <c r="M4844" i="22" s="1"/>
  <c r="L4827" i="22"/>
  <c r="M4827" i="22" s="1"/>
  <c r="K4814" i="22"/>
  <c r="L4814" i="22" s="1"/>
  <c r="M4814" i="22" s="1"/>
  <c r="K4808" i="22"/>
  <c r="L4808" i="22" s="1"/>
  <c r="M4808" i="22" s="1"/>
  <c r="K4801" i="22"/>
  <c r="L4801" i="22" s="1"/>
  <c r="M4801" i="22" s="1"/>
  <c r="K4784" i="22"/>
  <c r="L4784" i="22" s="1"/>
  <c r="M4784" i="22" s="1"/>
  <c r="K4781" i="22"/>
  <c r="L4781" i="22" s="1"/>
  <c r="M4781" i="22" s="1"/>
  <c r="L4778" i="22"/>
  <c r="M4778" i="22" s="1"/>
  <c r="K4774" i="22"/>
  <c r="L4774" i="22" s="1"/>
  <c r="M4774" i="22" s="1"/>
  <c r="K4735" i="22"/>
  <c r="L4735" i="22" s="1"/>
  <c r="M4735" i="22" s="1"/>
  <c r="L4732" i="22"/>
  <c r="M4732" i="22" s="1"/>
  <c r="K4725" i="22"/>
  <c r="L4725" i="22" s="1"/>
  <c r="M4725" i="22" s="1"/>
  <c r="K4717" i="22"/>
  <c r="L4717" i="22" s="1"/>
  <c r="M4717" i="22" s="1"/>
  <c r="K4702" i="22"/>
  <c r="L4702" i="22" s="1"/>
  <c r="M4702" i="22" s="1"/>
  <c r="L4675" i="22"/>
  <c r="M4675" i="22" s="1"/>
  <c r="K4657" i="22"/>
  <c r="L4657" i="22" s="1"/>
  <c r="M4657" i="22" s="1"/>
  <c r="L4643" i="22"/>
  <c r="M4643" i="22" s="1"/>
  <c r="L4636" i="22"/>
  <c r="M4636" i="22" s="1"/>
  <c r="K4631" i="22"/>
  <c r="L4631" i="22" s="1"/>
  <c r="M4631" i="22" s="1"/>
  <c r="L4628" i="22"/>
  <c r="M4628" i="22" s="1"/>
  <c r="K4625" i="22"/>
  <c r="L4625" i="22" s="1"/>
  <c r="M4625" i="22" s="1"/>
  <c r="K4621" i="22"/>
  <c r="L4621" i="22" s="1"/>
  <c r="M4621" i="22" s="1"/>
  <c r="L4618" i="22"/>
  <c r="M4618" i="22" s="1"/>
  <c r="K4613" i="22"/>
  <c r="L4613" i="22" s="1"/>
  <c r="M4613" i="22" s="1"/>
  <c r="K4606" i="22"/>
  <c r="L4606" i="22" s="1"/>
  <c r="M4606" i="22" s="1"/>
  <c r="K4599" i="22"/>
  <c r="L4599" i="22" s="1"/>
  <c r="M4599" i="22" s="1"/>
  <c r="K4585" i="22"/>
  <c r="L4585" i="22" s="1"/>
  <c r="M4585" i="22" s="1"/>
  <c r="K4581" i="22"/>
  <c r="L4581" i="22" s="1"/>
  <c r="M4581" i="22" s="1"/>
  <c r="L4546" i="22"/>
  <c r="M4546" i="22" s="1"/>
  <c r="L4539" i="22"/>
  <c r="M4539" i="22" s="1"/>
  <c r="L4532" i="22"/>
  <c r="M4532" i="22" s="1"/>
  <c r="L4524" i="22"/>
  <c r="M4524" i="22" s="1"/>
  <c r="L4514" i="22"/>
  <c r="M4514" i="22" s="1"/>
  <c r="K4502" i="22"/>
  <c r="L4502" i="22" s="1"/>
  <c r="M4502" i="22" s="1"/>
  <c r="L4499" i="22"/>
  <c r="M4499" i="22" s="1"/>
  <c r="K4470" i="22"/>
  <c r="L4470" i="22" s="1"/>
  <c r="M4470" i="22" s="1"/>
  <c r="K4445" i="22"/>
  <c r="L4445" i="22" s="1"/>
  <c r="M4445" i="22" s="1"/>
  <c r="L4442" i="22"/>
  <c r="M4442" i="22" s="1"/>
  <c r="K4431" i="22"/>
  <c r="L4431" i="22" s="1"/>
  <c r="M4431" i="22" s="1"/>
  <c r="K4417" i="22"/>
  <c r="L4417" i="22" s="1"/>
  <c r="M4417" i="22" s="1"/>
  <c r="K4413" i="22"/>
  <c r="L4413" i="22" s="1"/>
  <c r="M4413" i="22" s="1"/>
  <c r="K4398" i="22"/>
  <c r="L4398" i="22" s="1"/>
  <c r="M4398" i="22" s="1"/>
  <c r="L4395" i="22"/>
  <c r="M4395" i="22" s="1"/>
  <c r="K4391" i="22"/>
  <c r="L4391" i="22" s="1"/>
  <c r="M4391" i="22" s="1"/>
  <c r="L4364" i="22"/>
  <c r="M4364" i="22" s="1"/>
  <c r="L4346" i="22"/>
  <c r="M4346" i="22" s="1"/>
  <c r="K4327" i="22"/>
  <c r="L4327" i="22" s="1"/>
  <c r="M4327" i="22" s="1"/>
  <c r="L4317" i="22"/>
  <c r="M4317" i="22" s="1"/>
  <c r="K4313" i="22"/>
  <c r="L4313" i="22" s="1"/>
  <c r="M4313" i="22" s="1"/>
  <c r="K4265" i="22"/>
  <c r="L4265" i="22" s="1"/>
  <c r="M4265" i="22" s="1"/>
  <c r="K4247" i="22"/>
  <c r="K4229" i="22"/>
  <c r="K4215" i="22"/>
  <c r="L4215" i="22" s="1"/>
  <c r="M4215" i="22" s="1"/>
  <c r="L4197" i="22"/>
  <c r="M4197" i="22" s="1"/>
  <c r="K4165" i="22"/>
  <c r="K4151" i="22"/>
  <c r="L4151" i="22" s="1"/>
  <c r="M4151" i="22" s="1"/>
  <c r="L4133" i="22"/>
  <c r="M4133" i="22" s="1"/>
  <c r="K4110" i="22"/>
  <c r="L4990" i="22"/>
  <c r="M4990" i="22" s="1"/>
  <c r="L4975" i="22"/>
  <c r="M4975" i="22" s="1"/>
  <c r="L4960" i="22"/>
  <c r="M4960" i="22" s="1"/>
  <c r="K4956" i="22"/>
  <c r="L4956" i="22" s="1"/>
  <c r="M4956" i="22" s="1"/>
  <c r="K4941" i="22"/>
  <c r="L4941" i="22" s="1"/>
  <c r="M4941" i="22" s="1"/>
  <c r="L4926" i="22"/>
  <c r="M4926" i="22" s="1"/>
  <c r="L4911" i="22"/>
  <c r="M4911" i="22" s="1"/>
  <c r="K4888" i="22"/>
  <c r="L4888" i="22" s="1"/>
  <c r="M4888" i="22" s="1"/>
  <c r="L4881" i="22"/>
  <c r="M4881" i="22" s="1"/>
  <c r="K4863" i="22"/>
  <c r="L4863" i="22" s="1"/>
  <c r="M4863" i="22" s="1"/>
  <c r="K4839" i="22"/>
  <c r="L4839" i="22" s="1"/>
  <c r="M4839" i="22" s="1"/>
  <c r="L4834" i="22"/>
  <c r="M4834" i="22" s="1"/>
  <c r="K4817" i="22"/>
  <c r="L4817" i="22" s="1"/>
  <c r="M4817" i="22" s="1"/>
  <c r="L4811" i="22"/>
  <c r="M4811" i="22" s="1"/>
  <c r="L4739" i="22"/>
  <c r="M4739" i="22" s="1"/>
  <c r="K4721" i="22"/>
  <c r="L4721" i="22" s="1"/>
  <c r="M4721" i="22" s="1"/>
  <c r="L4707" i="22"/>
  <c r="M4707" i="22" s="1"/>
  <c r="L4700" i="22"/>
  <c r="M4700" i="22" s="1"/>
  <c r="K4695" i="22"/>
  <c r="L4695" i="22" s="1"/>
  <c r="M4695" i="22" s="1"/>
  <c r="L4692" i="22"/>
  <c r="M4692" i="22" s="1"/>
  <c r="K4689" i="22"/>
  <c r="L4689" i="22" s="1"/>
  <c r="M4689" i="22" s="1"/>
  <c r="L4682" i="22"/>
  <c r="M4682" i="22" s="1"/>
  <c r="K4663" i="22"/>
  <c r="L4663" i="22" s="1"/>
  <c r="M4663" i="22" s="1"/>
  <c r="K4649" i="22"/>
  <c r="L4649" i="22" s="1"/>
  <c r="M4649" i="22" s="1"/>
  <c r="L4610" i="22"/>
  <c r="M4610" i="22" s="1"/>
  <c r="L4603" i="22"/>
  <c r="M4603" i="22" s="1"/>
  <c r="L4596" i="22"/>
  <c r="M4596" i="22" s="1"/>
  <c r="L4588" i="22"/>
  <c r="M4588" i="22" s="1"/>
  <c r="L4578" i="22"/>
  <c r="M4578" i="22" s="1"/>
  <c r="L4563" i="22"/>
  <c r="M4563" i="22" s="1"/>
  <c r="L4506" i="22"/>
  <c r="M4506" i="22" s="1"/>
  <c r="K4495" i="22"/>
  <c r="L4495" i="22" s="1"/>
  <c r="M4495" i="22" s="1"/>
  <c r="K4481" i="22"/>
  <c r="L4481" i="22" s="1"/>
  <c r="M4481" i="22" s="1"/>
  <c r="L4459" i="22"/>
  <c r="M4459" i="22" s="1"/>
  <c r="K4455" i="22"/>
  <c r="L4455" i="22" s="1"/>
  <c r="M4455" i="22" s="1"/>
  <c r="L4428" i="22"/>
  <c r="M4428" i="22" s="1"/>
  <c r="L4410" i="22"/>
  <c r="M4410" i="22" s="1"/>
  <c r="L4388" i="22"/>
  <c r="M4388" i="22" s="1"/>
  <c r="K4289" i="22"/>
  <c r="K4238" i="22"/>
  <c r="K4191" i="22"/>
  <c r="K4183" i="22"/>
  <c r="K4174" i="22"/>
  <c r="K4127" i="22"/>
  <c r="K4119" i="22"/>
  <c r="K4109" i="22"/>
  <c r="L4566" i="22"/>
  <c r="M4566" i="22" s="1"/>
  <c r="K4237" i="22"/>
  <c r="K4196" i="22"/>
  <c r="K4182" i="22"/>
  <c r="K4173" i="22"/>
  <c r="K4132" i="22"/>
  <c r="K4118" i="22"/>
  <c r="K4985" i="22"/>
  <c r="L4985" i="22" s="1"/>
  <c r="M4985" i="22" s="1"/>
  <c r="K4962" i="22"/>
  <c r="L4962" i="22" s="1"/>
  <c r="M4962" i="22" s="1"/>
  <c r="K4921" i="22"/>
  <c r="L4921" i="22" s="1"/>
  <c r="M4921" i="22" s="1"/>
  <c r="L4903" i="22"/>
  <c r="M4903" i="22" s="1"/>
  <c r="K4876" i="22"/>
  <c r="L4876" i="22" s="1"/>
  <c r="M4876" i="22" s="1"/>
  <c r="K4862" i="22"/>
  <c r="L4862" i="22" s="1"/>
  <c r="M4862" i="22" s="1"/>
  <c r="K4860" i="22"/>
  <c r="L4860" i="22" s="1"/>
  <c r="M4860" i="22" s="1"/>
  <c r="K4838" i="22"/>
  <c r="L4838" i="22" s="1"/>
  <c r="M4838" i="22" s="1"/>
  <c r="K4822" i="22"/>
  <c r="L4822" i="22" s="1"/>
  <c r="M4822" i="22" s="1"/>
  <c r="K4813" i="22"/>
  <c r="L4813" i="22" s="1"/>
  <c r="M4813" i="22" s="1"/>
  <c r="K4780" i="22"/>
  <c r="L4780" i="22" s="1"/>
  <c r="M4780" i="22" s="1"/>
  <c r="K4773" i="22"/>
  <c r="L4773" i="22" s="1"/>
  <c r="M4773" i="22" s="1"/>
  <c r="L4734" i="22"/>
  <c r="M4734" i="22" s="1"/>
  <c r="K4694" i="22"/>
  <c r="L4694" i="22" s="1"/>
  <c r="M4694" i="22" s="1"/>
  <c r="K4662" i="22"/>
  <c r="L4662" i="22" s="1"/>
  <c r="M4662" i="22" s="1"/>
  <c r="L4660" i="22"/>
  <c r="M4660" i="22" s="1"/>
  <c r="K4637" i="22"/>
  <c r="L4637" i="22" s="1"/>
  <c r="M4637" i="22" s="1"/>
  <c r="K4605" i="22"/>
  <c r="L4605" i="22" s="1"/>
  <c r="M4605" i="22" s="1"/>
  <c r="K4590" i="22"/>
  <c r="L4590" i="22" s="1"/>
  <c r="M4590" i="22" s="1"/>
  <c r="K4501" i="22"/>
  <c r="L4501" i="22" s="1"/>
  <c r="M4501" i="22" s="1"/>
  <c r="K4494" i="22"/>
  <c r="L4494" i="22" s="1"/>
  <c r="M4494" i="22" s="1"/>
  <c r="K4486" i="22"/>
  <c r="L4486" i="22" s="1"/>
  <c r="M4486" i="22" s="1"/>
  <c r="K4454" i="22"/>
  <c r="L4454" i="22" s="1"/>
  <c r="M4454" i="22" s="1"/>
  <c r="K4405" i="22"/>
  <c r="L4405" i="22" s="1"/>
  <c r="M4405" i="22" s="1"/>
  <c r="K4397" i="22"/>
  <c r="L4397" i="22" s="1"/>
  <c r="M4397" i="22" s="1"/>
  <c r="K4382" i="22"/>
  <c r="L4382" i="22" s="1"/>
  <c r="M4382" i="22" s="1"/>
  <c r="L4301" i="22"/>
  <c r="M4301" i="22" s="1"/>
  <c r="K4287" i="22"/>
  <c r="K4276" i="22"/>
  <c r="K4268" i="22"/>
  <c r="K4251" i="22"/>
  <c r="K4210" i="22"/>
  <c r="K4146" i="22"/>
  <c r="L5000" i="22"/>
  <c r="M5000" i="22" s="1"/>
  <c r="K4996" i="22"/>
  <c r="L4996" i="22" s="1"/>
  <c r="M4996" i="22" s="1"/>
  <c r="K4981" i="22"/>
  <c r="L4981" i="22" s="1"/>
  <c r="M4981" i="22" s="1"/>
  <c r="L4966" i="22"/>
  <c r="M4966" i="22" s="1"/>
  <c r="L4951" i="22"/>
  <c r="M4951" i="22" s="1"/>
  <c r="L4936" i="22"/>
  <c r="M4936" i="22" s="1"/>
  <c r="K4932" i="22"/>
  <c r="L4932" i="22" s="1"/>
  <c r="M4932" i="22" s="1"/>
  <c r="K4917" i="22"/>
  <c r="L4917" i="22" s="1"/>
  <c r="M4917" i="22" s="1"/>
  <c r="L4902" i="22"/>
  <c r="M4902" i="22" s="1"/>
  <c r="L4886" i="22"/>
  <c r="M4886" i="22" s="1"/>
  <c r="L4883" i="22"/>
  <c r="M4883" i="22" s="1"/>
  <c r="K4855" i="22"/>
  <c r="L4855" i="22" s="1"/>
  <c r="M4855" i="22" s="1"/>
  <c r="L4843" i="22"/>
  <c r="M4843" i="22" s="1"/>
  <c r="L4819" i="22"/>
  <c r="M4819" i="22" s="1"/>
  <c r="K4816" i="22"/>
  <c r="L4816" i="22" s="1"/>
  <c r="M4816" i="22" s="1"/>
  <c r="K4799" i="22"/>
  <c r="L4799" i="22" s="1"/>
  <c r="M4799" i="22" s="1"/>
  <c r="L4770" i="22"/>
  <c r="M4770" i="22" s="1"/>
  <c r="L4755" i="22"/>
  <c r="M4755" i="22" s="1"/>
  <c r="L4698" i="22"/>
  <c r="M4698" i="22" s="1"/>
  <c r="K4687" i="22"/>
  <c r="L4687" i="22" s="1"/>
  <c r="M4687" i="22" s="1"/>
  <c r="K4673" i="22"/>
  <c r="L4673" i="22" s="1"/>
  <c r="M4673" i="22" s="1"/>
  <c r="L4651" i="22"/>
  <c r="M4651" i="22" s="1"/>
  <c r="K4647" i="22"/>
  <c r="L4647" i="22" s="1"/>
  <c r="M4647" i="22" s="1"/>
  <c r="L4620" i="22"/>
  <c r="M4620" i="22" s="1"/>
  <c r="L4609" i="22"/>
  <c r="M4609" i="22" s="1"/>
  <c r="L4602" i="22"/>
  <c r="M4602" i="22" s="1"/>
  <c r="L4580" i="22"/>
  <c r="M4580" i="22" s="1"/>
  <c r="K4569" i="22"/>
  <c r="L4569" i="22" s="1"/>
  <c r="M4569" i="22" s="1"/>
  <c r="L4562" i="22"/>
  <c r="M4562" i="22" s="1"/>
  <c r="L4548" i="22"/>
  <c r="M4548" i="22" s="1"/>
  <c r="L4530" i="22"/>
  <c r="M4530" i="22" s="1"/>
  <c r="L4522" i="22"/>
  <c r="M4522" i="22" s="1"/>
  <c r="K4479" i="22"/>
  <c r="L4479" i="22" s="1"/>
  <c r="M4479" i="22" s="1"/>
  <c r="L4476" i="22"/>
  <c r="M4476" i="22" s="1"/>
  <c r="L4419" i="22"/>
  <c r="M4419" i="22" s="1"/>
  <c r="K4401" i="22"/>
  <c r="L4401" i="22" s="1"/>
  <c r="M4401" i="22" s="1"/>
  <c r="L4387" i="22"/>
  <c r="M4387" i="22" s="1"/>
  <c r="L4380" i="22"/>
  <c r="M4380" i="22" s="1"/>
  <c r="K4375" i="22"/>
  <c r="L4375" i="22" s="1"/>
  <c r="M4375" i="22" s="1"/>
  <c r="L4372" i="22"/>
  <c r="M4372" i="22" s="1"/>
  <c r="K4369" i="22"/>
  <c r="L4369" i="22" s="1"/>
  <c r="M4369" i="22" s="1"/>
  <c r="L4362" i="22"/>
  <c r="M4362" i="22" s="1"/>
  <c r="K4343" i="22"/>
  <c r="L4343" i="22" s="1"/>
  <c r="M4343" i="22" s="1"/>
  <c r="L4315" i="22"/>
  <c r="M4315" i="22" s="1"/>
  <c r="K4311" i="22"/>
  <c r="L4311" i="22" s="1"/>
  <c r="M4311" i="22" s="1"/>
  <c r="L4284" i="22"/>
  <c r="M4284" i="22" s="1"/>
  <c r="K4250" i="22"/>
  <c r="K4089" i="22"/>
  <c r="K4969" i="22"/>
  <c r="L4969" i="22" s="1"/>
  <c r="M4969" i="22" s="1"/>
  <c r="K4946" i="22"/>
  <c r="L4946" i="22" s="1"/>
  <c r="M4946" i="22" s="1"/>
  <c r="K4905" i="22"/>
  <c r="L4905" i="22" s="1"/>
  <c r="M4905" i="22" s="1"/>
  <c r="K4845" i="22"/>
  <c r="L4845" i="22" s="1"/>
  <c r="M4845" i="22" s="1"/>
  <c r="K4828" i="22"/>
  <c r="L4828" i="22" s="1"/>
  <c r="M4828" i="22" s="1"/>
  <c r="K4789" i="22"/>
  <c r="L4789" i="22" s="1"/>
  <c r="M4789" i="22" s="1"/>
  <c r="K4765" i="22"/>
  <c r="L4765" i="22" s="1"/>
  <c r="M4765" i="22" s="1"/>
  <c r="L4758" i="22"/>
  <c r="M4758" i="22" s="1"/>
  <c r="K4733" i="22"/>
  <c r="L4733" i="22" s="1"/>
  <c r="M4733" i="22" s="1"/>
  <c r="K4718" i="22"/>
  <c r="L4718" i="22" s="1"/>
  <c r="M4718" i="22" s="1"/>
  <c r="K4629" i="22"/>
  <c r="L4629" i="22" s="1"/>
  <c r="M4629" i="22" s="1"/>
  <c r="K4622" i="22"/>
  <c r="L4622" i="22" s="1"/>
  <c r="M4622" i="22" s="1"/>
  <c r="K4614" i="22"/>
  <c r="L4614" i="22" s="1"/>
  <c r="M4614" i="22" s="1"/>
  <c r="K4582" i="22"/>
  <c r="L4582" i="22" s="1"/>
  <c r="M4582" i="22" s="1"/>
  <c r="K4533" i="22"/>
  <c r="L4533" i="22" s="1"/>
  <c r="M4533" i="22" s="1"/>
  <c r="K4525" i="22"/>
  <c r="L4525" i="22" s="1"/>
  <c r="M4525" i="22" s="1"/>
  <c r="K4510" i="22"/>
  <c r="L4510" i="22" s="1"/>
  <c r="M4510" i="22" s="1"/>
  <c r="K4429" i="22"/>
  <c r="L4429" i="22" s="1"/>
  <c r="M4429" i="22" s="1"/>
  <c r="K4421" i="22"/>
  <c r="L4421" i="22" s="1"/>
  <c r="M4421" i="22" s="1"/>
  <c r="K4414" i="22"/>
  <c r="L4414" i="22" s="1"/>
  <c r="M4414" i="22" s="1"/>
  <c r="K4389" i="22"/>
  <c r="L4389" i="22" s="1"/>
  <c r="M4389" i="22" s="1"/>
  <c r="K4297" i="22"/>
  <c r="K4292" i="22"/>
  <c r="K4271" i="22"/>
  <c r="K4254" i="22"/>
  <c r="K4204" i="22"/>
  <c r="K4140" i="22"/>
  <c r="K4097" i="22"/>
  <c r="L4999" i="22"/>
  <c r="M4999" i="22" s="1"/>
  <c r="L4984" i="22"/>
  <c r="M4984" i="22" s="1"/>
  <c r="K4980" i="22"/>
  <c r="L4980" i="22" s="1"/>
  <c r="M4980" i="22" s="1"/>
  <c r="K4965" i="22"/>
  <c r="L4965" i="22" s="1"/>
  <c r="M4965" i="22" s="1"/>
  <c r="L4950" i="22"/>
  <c r="M4950" i="22" s="1"/>
  <c r="L4935" i="22"/>
  <c r="M4935" i="22" s="1"/>
  <c r="L4920" i="22"/>
  <c r="M4920" i="22" s="1"/>
  <c r="K4916" i="22"/>
  <c r="L4916" i="22" s="1"/>
  <c r="M4916" i="22" s="1"/>
  <c r="K4901" i="22"/>
  <c r="L4901" i="22" s="1"/>
  <c r="M4901" i="22" s="1"/>
  <c r="L4878" i="22"/>
  <c r="M4878" i="22" s="1"/>
  <c r="L4875" i="22"/>
  <c r="M4875" i="22" s="1"/>
  <c r="L4835" i="22"/>
  <c r="M4835" i="22" s="1"/>
  <c r="K4825" i="22"/>
  <c r="L4825" i="22" s="1"/>
  <c r="M4825" i="22" s="1"/>
  <c r="L4818" i="22"/>
  <c r="M4818" i="22" s="1"/>
  <c r="L4802" i="22"/>
  <c r="M4802" i="22" s="1"/>
  <c r="L4779" i="22"/>
  <c r="M4779" i="22" s="1"/>
  <c r="K4775" i="22"/>
  <c r="L4775" i="22" s="1"/>
  <c r="M4775" i="22" s="1"/>
  <c r="L4748" i="22"/>
  <c r="M4748" i="22" s="1"/>
  <c r="L4730" i="22"/>
  <c r="M4730" i="22" s="1"/>
  <c r="L4708" i="22"/>
  <c r="M4708" i="22" s="1"/>
  <c r="K4697" i="22"/>
  <c r="L4697" i="22" s="1"/>
  <c r="M4697" i="22" s="1"/>
  <c r="L4690" i="22"/>
  <c r="M4690" i="22" s="1"/>
  <c r="L4676" i="22"/>
  <c r="M4676" i="22" s="1"/>
  <c r="L4658" i="22"/>
  <c r="M4658" i="22" s="1"/>
  <c r="L4650" i="22"/>
  <c r="M4650" i="22" s="1"/>
  <c r="L4633" i="22"/>
  <c r="M4633" i="22" s="1"/>
  <c r="K4607" i="22"/>
  <c r="L4607" i="22" s="1"/>
  <c r="M4607" i="22" s="1"/>
  <c r="L4604" i="22"/>
  <c r="M4604" i="22" s="1"/>
  <c r="L4547" i="22"/>
  <c r="M4547" i="22" s="1"/>
  <c r="K4529" i="22"/>
  <c r="L4529" i="22" s="1"/>
  <c r="M4529" i="22" s="1"/>
  <c r="L4515" i="22"/>
  <c r="M4515" i="22" s="1"/>
  <c r="L4508" i="22"/>
  <c r="M4508" i="22" s="1"/>
  <c r="K4503" i="22"/>
  <c r="L4503" i="22" s="1"/>
  <c r="M4503" i="22" s="1"/>
  <c r="L4500" i="22"/>
  <c r="M4500" i="22" s="1"/>
  <c r="K4497" i="22"/>
  <c r="L4497" i="22" s="1"/>
  <c r="M4497" i="22" s="1"/>
  <c r="L4490" i="22"/>
  <c r="M4490" i="22" s="1"/>
  <c r="K4471" i="22"/>
  <c r="L4471" i="22" s="1"/>
  <c r="M4471" i="22" s="1"/>
  <c r="K4457" i="22"/>
  <c r="L4457" i="22" s="1"/>
  <c r="M4457" i="22" s="1"/>
  <c r="L4418" i="22"/>
  <c r="M4418" i="22" s="1"/>
  <c r="L4411" i="22"/>
  <c r="M4411" i="22" s="1"/>
  <c r="L4404" i="22"/>
  <c r="M4404" i="22" s="1"/>
  <c r="L4396" i="22"/>
  <c r="M4396" i="22" s="1"/>
  <c r="L4386" i="22"/>
  <c r="M4386" i="22" s="1"/>
  <c r="L4371" i="22"/>
  <c r="M4371" i="22" s="1"/>
  <c r="L4322" i="22"/>
  <c r="M4322" i="22" s="1"/>
  <c r="K4310" i="22"/>
  <c r="L4310" i="22" s="1"/>
  <c r="M4310" i="22" s="1"/>
  <c r="K4300" i="22"/>
  <c r="K4283" i="22"/>
  <c r="L4274" i="22"/>
  <c r="M4274" i="22" s="1"/>
  <c r="L4234" i="22"/>
  <c r="M4234" i="22" s="1"/>
  <c r="K4217" i="22"/>
  <c r="K4185" i="22"/>
  <c r="L4185" i="22" s="1"/>
  <c r="M4185" i="22" s="1"/>
  <c r="L4170" i="22"/>
  <c r="M4170" i="22" s="1"/>
  <c r="K4153" i="22"/>
  <c r="K4101" i="22"/>
  <c r="K4231" i="22"/>
  <c r="L4231" i="22" s="1"/>
  <c r="M4231" i="22" s="1"/>
  <c r="K4201" i="22"/>
  <c r="L4201" i="22" s="1"/>
  <c r="M4201" i="22" s="1"/>
  <c r="L4180" i="22"/>
  <c r="M4180" i="22" s="1"/>
  <c r="K4167" i="22"/>
  <c r="L4167" i="22" s="1"/>
  <c r="M4167" i="22" s="1"/>
  <c r="K4137" i="22"/>
  <c r="L4137" i="22" s="1"/>
  <c r="M4137" i="22" s="1"/>
  <c r="L4116" i="22"/>
  <c r="M4116" i="22" s="1"/>
  <c r="K4103" i="22"/>
  <c r="L4103" i="22" s="1"/>
  <c r="M4103" i="22" s="1"/>
  <c r="K4082" i="22"/>
  <c r="L4082" i="22" s="1"/>
  <c r="M4082" i="22" s="1"/>
  <c r="K4079" i="22"/>
  <c r="L4079" i="22" s="1"/>
  <c r="M4079" i="22" s="1"/>
  <c r="K4058" i="22"/>
  <c r="L4058" i="22" s="1"/>
  <c r="M4058" i="22" s="1"/>
  <c r="K4045" i="22"/>
  <c r="L4045" i="22" s="1"/>
  <c r="M4045" i="22" s="1"/>
  <c r="K4042" i="22"/>
  <c r="L4042" i="22" s="1"/>
  <c r="M4042" i="22" s="1"/>
  <c r="K4026" i="22"/>
  <c r="L4026" i="22" s="1"/>
  <c r="M4026" i="22" s="1"/>
  <c r="L4020" i="22"/>
  <c r="M4020" i="22" s="1"/>
  <c r="K4007" i="22"/>
  <c r="L4007" i="22" s="1"/>
  <c r="M4007" i="22" s="1"/>
  <c r="K3990" i="22"/>
  <c r="L3990" i="22" s="1"/>
  <c r="M3990" i="22" s="1"/>
  <c r="K3934" i="22"/>
  <c r="L3934" i="22" s="1"/>
  <c r="M3934" i="22" s="1"/>
  <c r="K3931" i="22"/>
  <c r="K3927" i="22"/>
  <c r="L3927" i="22" s="1"/>
  <c r="M3927" i="22" s="1"/>
  <c r="L3916" i="22"/>
  <c r="M3916" i="22" s="1"/>
  <c r="L3908" i="22"/>
  <c r="M3908" i="22" s="1"/>
  <c r="K3897" i="22"/>
  <c r="L3897" i="22" s="1"/>
  <c r="M3897" i="22" s="1"/>
  <c r="K3893" i="22"/>
  <c r="L3893" i="22" s="1"/>
  <c r="M3893" i="22" s="1"/>
  <c r="L3890" i="22"/>
  <c r="M3890" i="22" s="1"/>
  <c r="L3882" i="22"/>
  <c r="M3882" i="22" s="1"/>
  <c r="K3871" i="22"/>
  <c r="K3865" i="22"/>
  <c r="L3865" i="22" s="1"/>
  <c r="M3865" i="22" s="1"/>
  <c r="K3857" i="22"/>
  <c r="L3857" i="22" s="1"/>
  <c r="M3857" i="22" s="1"/>
  <c r="K3811" i="22"/>
  <c r="K3802" i="22"/>
  <c r="L3797" i="22"/>
  <c r="M3797" i="22" s="1"/>
  <c r="K3788" i="22"/>
  <c r="L3754" i="22"/>
  <c r="M3754" i="22" s="1"/>
  <c r="K3562" i="22"/>
  <c r="K3472" i="22"/>
  <c r="L4067" i="22"/>
  <c r="M4067" i="22" s="1"/>
  <c r="L4035" i="22"/>
  <c r="M4035" i="22" s="1"/>
  <c r="K4017" i="22"/>
  <c r="L4017" i="22" s="1"/>
  <c r="M4017" i="22" s="1"/>
  <c r="K3997" i="22"/>
  <c r="L3997" i="22" s="1"/>
  <c r="M3997" i="22" s="1"/>
  <c r="L3994" i="22"/>
  <c r="M3994" i="22" s="1"/>
  <c r="K3986" i="22"/>
  <c r="L3986" i="22" s="1"/>
  <c r="M3986" i="22" s="1"/>
  <c r="L3979" i="22"/>
  <c r="M3979" i="22" s="1"/>
  <c r="L3957" i="22"/>
  <c r="M3957" i="22" s="1"/>
  <c r="K3938" i="22"/>
  <c r="L3938" i="22" s="1"/>
  <c r="M3938" i="22" s="1"/>
  <c r="K3903" i="22"/>
  <c r="L3903" i="22" s="1"/>
  <c r="M3903" i="22" s="1"/>
  <c r="K3831" i="22"/>
  <c r="L3831" i="22" s="1"/>
  <c r="M3831" i="22" s="1"/>
  <c r="K3801" i="22"/>
  <c r="L3801" i="22" s="1"/>
  <c r="M3801" i="22" s="1"/>
  <c r="K3745" i="22"/>
  <c r="L3745" i="22" s="1"/>
  <c r="M3745" i="22" s="1"/>
  <c r="K3703" i="22"/>
  <c r="L3703" i="22" s="1"/>
  <c r="M3703" i="22" s="1"/>
  <c r="L3682" i="22"/>
  <c r="M3682" i="22" s="1"/>
  <c r="K3633" i="22"/>
  <c r="K3600" i="22"/>
  <c r="L3544" i="22"/>
  <c r="M3544" i="22" s="1"/>
  <c r="K3411" i="22"/>
  <c r="K3915" i="22"/>
  <c r="K3907" i="22"/>
  <c r="K3827" i="22"/>
  <c r="K3726" i="22"/>
  <c r="K3964" i="22"/>
  <c r="K3889" i="22"/>
  <c r="K3881" i="22"/>
  <c r="K3830" i="22"/>
  <c r="K3791" i="22"/>
  <c r="K3786" i="22"/>
  <c r="K3708" i="22"/>
  <c r="K3665" i="22"/>
  <c r="K3550" i="22"/>
  <c r="K3435" i="22"/>
  <c r="K4242" i="22"/>
  <c r="L4242" i="22" s="1"/>
  <c r="M4242" i="22" s="1"/>
  <c r="K4214" i="22"/>
  <c r="L4214" i="22" s="1"/>
  <c r="M4214" i="22" s="1"/>
  <c r="K4205" i="22"/>
  <c r="L4205" i="22" s="1"/>
  <c r="M4205" i="22" s="1"/>
  <c r="K4178" i="22"/>
  <c r="L4178" i="22" s="1"/>
  <c r="M4178" i="22" s="1"/>
  <c r="K4150" i="22"/>
  <c r="L4150" i="22" s="1"/>
  <c r="M4150" i="22" s="1"/>
  <c r="K4141" i="22"/>
  <c r="L4141" i="22" s="1"/>
  <c r="M4141" i="22" s="1"/>
  <c r="K4114" i="22"/>
  <c r="L4114" i="22" s="1"/>
  <c r="M4114" i="22" s="1"/>
  <c r="K4086" i="22"/>
  <c r="L4086" i="22" s="1"/>
  <c r="M4086" i="22" s="1"/>
  <c r="K4066" i="22"/>
  <c r="L4066" i="22" s="1"/>
  <c r="M4066" i="22" s="1"/>
  <c r="K4062" i="22"/>
  <c r="L4062" i="22" s="1"/>
  <c r="M4062" i="22" s="1"/>
  <c r="K4053" i="22"/>
  <c r="L4053" i="22" s="1"/>
  <c r="M4053" i="22" s="1"/>
  <c r="L4044" i="22"/>
  <c r="M4044" i="22" s="1"/>
  <c r="K4037" i="22"/>
  <c r="L4037" i="22" s="1"/>
  <c r="M4037" i="22" s="1"/>
  <c r="K4034" i="22"/>
  <c r="L4034" i="22" s="1"/>
  <c r="M4034" i="22" s="1"/>
  <c r="K4030" i="22"/>
  <c r="L4030" i="22" s="1"/>
  <c r="M4030" i="22" s="1"/>
  <c r="K4021" i="22"/>
  <c r="L4021" i="22" s="1"/>
  <c r="M4021" i="22" s="1"/>
  <c r="K3993" i="22"/>
  <c r="L3978" i="22"/>
  <c r="M3978" i="22" s="1"/>
  <c r="K3974" i="22"/>
  <c r="L3974" i="22" s="1"/>
  <c r="M3974" i="22" s="1"/>
  <c r="K3956" i="22"/>
  <c r="L3948" i="22"/>
  <c r="M3948" i="22" s="1"/>
  <c r="K3925" i="22"/>
  <c r="L3925" i="22" s="1"/>
  <c r="M3925" i="22" s="1"/>
  <c r="L3918" i="22"/>
  <c r="M3918" i="22" s="1"/>
  <c r="K3914" i="22"/>
  <c r="L3914" i="22" s="1"/>
  <c r="M3914" i="22" s="1"/>
  <c r="L3910" i="22"/>
  <c r="M3910" i="22" s="1"/>
  <c r="K3906" i="22"/>
  <c r="L3906" i="22" s="1"/>
  <c r="M3906" i="22" s="1"/>
  <c r="K3895" i="22"/>
  <c r="L3895" i="22" s="1"/>
  <c r="M3895" i="22" s="1"/>
  <c r="K3869" i="22"/>
  <c r="L3869" i="22" s="1"/>
  <c r="M3869" i="22" s="1"/>
  <c r="L3844" i="22"/>
  <c r="M3844" i="22" s="1"/>
  <c r="K3841" i="22"/>
  <c r="L3841" i="22" s="1"/>
  <c r="M3841" i="22" s="1"/>
  <c r="K3813" i="22"/>
  <c r="L3813" i="22" s="1"/>
  <c r="M3813" i="22" s="1"/>
  <c r="K3785" i="22"/>
  <c r="K3757" i="22"/>
  <c r="K3735" i="22"/>
  <c r="L3735" i="22" s="1"/>
  <c r="M3735" i="22" s="1"/>
  <c r="L3685" i="22"/>
  <c r="M3685" i="22" s="1"/>
  <c r="K3608" i="22"/>
  <c r="K3580" i="22"/>
  <c r="L4236" i="22"/>
  <c r="M4236" i="22" s="1"/>
  <c r="K4223" i="22"/>
  <c r="L4223" i="22" s="1"/>
  <c r="M4223" i="22" s="1"/>
  <c r="K4193" i="22"/>
  <c r="L4193" i="22" s="1"/>
  <c r="M4193" i="22" s="1"/>
  <c r="L4172" i="22"/>
  <c r="M4172" i="22" s="1"/>
  <c r="L4169" i="22"/>
  <c r="M4169" i="22" s="1"/>
  <c r="K4159" i="22"/>
  <c r="L4159" i="22" s="1"/>
  <c r="M4159" i="22" s="1"/>
  <c r="K4129" i="22"/>
  <c r="L4129" i="22" s="1"/>
  <c r="M4129" i="22" s="1"/>
  <c r="L4108" i="22"/>
  <c r="M4108" i="22" s="1"/>
  <c r="K4095" i="22"/>
  <c r="L4095" i="22" s="1"/>
  <c r="M4095" i="22" s="1"/>
  <c r="L4083" i="22"/>
  <c r="M4083" i="22" s="1"/>
  <c r="K4077" i="22"/>
  <c r="L4077" i="22" s="1"/>
  <c r="M4077" i="22" s="1"/>
  <c r="K4071" i="22"/>
  <c r="L4071" i="22" s="1"/>
  <c r="M4071" i="22" s="1"/>
  <c r="L4059" i="22"/>
  <c r="M4059" i="22" s="1"/>
  <c r="K4046" i="22"/>
  <c r="L4046" i="22" s="1"/>
  <c r="M4046" i="22" s="1"/>
  <c r="L4043" i="22"/>
  <c r="M4043" i="22" s="1"/>
  <c r="K4018" i="22"/>
  <c r="L4018" i="22" s="1"/>
  <c r="M4018" i="22" s="1"/>
  <c r="K4015" i="22"/>
  <c r="L4015" i="22" s="1"/>
  <c r="M4015" i="22" s="1"/>
  <c r="L4012" i="22"/>
  <c r="M4012" i="22" s="1"/>
  <c r="K4009" i="22"/>
  <c r="L4009" i="22" s="1"/>
  <c r="M4009" i="22" s="1"/>
  <c r="K4005" i="22"/>
  <c r="L4005" i="22" s="1"/>
  <c r="M4005" i="22" s="1"/>
  <c r="K3999" i="22"/>
  <c r="L3999" i="22" s="1"/>
  <c r="M3999" i="22" s="1"/>
  <c r="L3981" i="22"/>
  <c r="M3981" i="22" s="1"/>
  <c r="L3966" i="22"/>
  <c r="M3966" i="22" s="1"/>
  <c r="L3955" i="22"/>
  <c r="M3955" i="22" s="1"/>
  <c r="K3951" i="22"/>
  <c r="L3951" i="22" s="1"/>
  <c r="M3951" i="22" s="1"/>
  <c r="K3943" i="22"/>
  <c r="L3940" i="22"/>
  <c r="M3940" i="22" s="1"/>
  <c r="L3901" i="22"/>
  <c r="M3901" i="22" s="1"/>
  <c r="L3891" i="22"/>
  <c r="M3891" i="22" s="1"/>
  <c r="K3884" i="22"/>
  <c r="L3876" i="22"/>
  <c r="M3876" i="22" s="1"/>
  <c r="K3873" i="22"/>
  <c r="L3873" i="22" s="1"/>
  <c r="M3873" i="22" s="1"/>
  <c r="K3862" i="22"/>
  <c r="L3862" i="22" s="1"/>
  <c r="M3862" i="22" s="1"/>
  <c r="K3858" i="22"/>
  <c r="L3858" i="22" s="1"/>
  <c r="M3858" i="22" s="1"/>
  <c r="K3854" i="22"/>
  <c r="L3854" i="22" s="1"/>
  <c r="M3854" i="22" s="1"/>
  <c r="K3847" i="22"/>
  <c r="L3847" i="22" s="1"/>
  <c r="M3847" i="22" s="1"/>
  <c r="K3804" i="22"/>
  <c r="L3995" i="22"/>
  <c r="M3995" i="22" s="1"/>
  <c r="L3970" i="22"/>
  <c r="M3970" i="22" s="1"/>
  <c r="L3962" i="22"/>
  <c r="M3962" i="22" s="1"/>
  <c r="K3935" i="22"/>
  <c r="L3935" i="22" s="1"/>
  <c r="M3935" i="22" s="1"/>
  <c r="L3932" i="22"/>
  <c r="M3932" i="22" s="1"/>
  <c r="L3924" i="22"/>
  <c r="M3924" i="22" s="1"/>
  <c r="K3921" i="22"/>
  <c r="L3921" i="22" s="1"/>
  <c r="M3921" i="22" s="1"/>
  <c r="K3917" i="22"/>
  <c r="L3917" i="22" s="1"/>
  <c r="M3917" i="22" s="1"/>
  <c r="K3913" i="22"/>
  <c r="L3913" i="22" s="1"/>
  <c r="M3913" i="22" s="1"/>
  <c r="K3909" i="22"/>
  <c r="L3909" i="22" s="1"/>
  <c r="M3909" i="22" s="1"/>
  <c r="K3905" i="22"/>
  <c r="L3905" i="22" s="1"/>
  <c r="M3905" i="22" s="1"/>
  <c r="K3898" i="22"/>
  <c r="L3898" i="22" s="1"/>
  <c r="M3898" i="22" s="1"/>
  <c r="L3894" i="22"/>
  <c r="M3894" i="22" s="1"/>
  <c r="K3887" i="22"/>
  <c r="L3794" i="22"/>
  <c r="M3794" i="22" s="1"/>
  <c r="K3779" i="22"/>
  <c r="K3769" i="22"/>
  <c r="K3729" i="22"/>
  <c r="L3729" i="22" s="1"/>
  <c r="M3729" i="22" s="1"/>
  <c r="L3669" i="22"/>
  <c r="M3669" i="22" s="1"/>
  <c r="K3653" i="22"/>
  <c r="K3530" i="22"/>
  <c r="L3530" i="22" s="1"/>
  <c r="M3530" i="22" s="1"/>
  <c r="K3461" i="22"/>
  <c r="K3939" i="22"/>
  <c r="K3839" i="22"/>
  <c r="K3789" i="22"/>
  <c r="K3652" i="22"/>
  <c r="K3625" i="22"/>
  <c r="K3596" i="22"/>
  <c r="K3388" i="22"/>
  <c r="L3818" i="22"/>
  <c r="M3818" i="22" s="1"/>
  <c r="L3812" i="22"/>
  <c r="M3812" i="22" s="1"/>
  <c r="K3809" i="22"/>
  <c r="L3809" i="22" s="1"/>
  <c r="M3809" i="22" s="1"/>
  <c r="K3805" i="22"/>
  <c r="L3805" i="22" s="1"/>
  <c r="M3805" i="22" s="1"/>
  <c r="K3799" i="22"/>
  <c r="L3799" i="22" s="1"/>
  <c r="M3799" i="22" s="1"/>
  <c r="L3796" i="22"/>
  <c r="M3796" i="22" s="1"/>
  <c r="K3793" i="22"/>
  <c r="L3793" i="22" s="1"/>
  <c r="M3793" i="22" s="1"/>
  <c r="K3783" i="22"/>
  <c r="L3783" i="22" s="1"/>
  <c r="M3783" i="22" s="1"/>
  <c r="L3780" i="22"/>
  <c r="M3780" i="22" s="1"/>
  <c r="K3777" i="22"/>
  <c r="L3777" i="22" s="1"/>
  <c r="M3777" i="22" s="1"/>
  <c r="K3773" i="22"/>
  <c r="L3773" i="22" s="1"/>
  <c r="M3773" i="22" s="1"/>
  <c r="K3767" i="22"/>
  <c r="L3767" i="22" s="1"/>
  <c r="M3767" i="22" s="1"/>
  <c r="K3758" i="22"/>
  <c r="L3758" i="22" s="1"/>
  <c r="M3758" i="22" s="1"/>
  <c r="L3756" i="22"/>
  <c r="M3756" i="22" s="1"/>
  <c r="K3753" i="22"/>
  <c r="L3753" i="22" s="1"/>
  <c r="M3753" i="22" s="1"/>
  <c r="K3749" i="22"/>
  <c r="L3749" i="22" s="1"/>
  <c r="M3749" i="22" s="1"/>
  <c r="K3743" i="22"/>
  <c r="L3743" i="22" s="1"/>
  <c r="M3743" i="22" s="1"/>
  <c r="L3734" i="22"/>
  <c r="M3734" i="22" s="1"/>
  <c r="K3721" i="22"/>
  <c r="L3721" i="22" s="1"/>
  <c r="M3721" i="22" s="1"/>
  <c r="L3717" i="22"/>
  <c r="M3717" i="22" s="1"/>
  <c r="K3706" i="22"/>
  <c r="L3706" i="22" s="1"/>
  <c r="M3706" i="22" s="1"/>
  <c r="K3687" i="22"/>
  <c r="L3687" i="22" s="1"/>
  <c r="M3687" i="22" s="1"/>
  <c r="K3673" i="22"/>
  <c r="K3603" i="22"/>
  <c r="L3603" i="22" s="1"/>
  <c r="M3603" i="22" s="1"/>
  <c r="K3590" i="22"/>
  <c r="L3590" i="22" s="1"/>
  <c r="M3590" i="22" s="1"/>
  <c r="K3560" i="22"/>
  <c r="K3548" i="22"/>
  <c r="K3542" i="22"/>
  <c r="L3542" i="22" s="1"/>
  <c r="M3542" i="22" s="1"/>
  <c r="L3534" i="22"/>
  <c r="M3534" i="22" s="1"/>
  <c r="K3528" i="22"/>
  <c r="K3493" i="22"/>
  <c r="L3493" i="22" s="1"/>
  <c r="M3493" i="22" s="1"/>
  <c r="K3420" i="22"/>
  <c r="L3420" i="22" s="1"/>
  <c r="M3420" i="22" s="1"/>
  <c r="K3379" i="22"/>
  <c r="L3379" i="22" s="1"/>
  <c r="M3379" i="22" s="1"/>
  <c r="K3292" i="22"/>
  <c r="K3275" i="22"/>
  <c r="K3259" i="22"/>
  <c r="K3233" i="22"/>
  <c r="K3212" i="22"/>
  <c r="K3171" i="22"/>
  <c r="K3157" i="22"/>
  <c r="K3032" i="22"/>
  <c r="K2987" i="22"/>
  <c r="L3814" i="22"/>
  <c r="M3814" i="22" s="1"/>
  <c r="K3770" i="22"/>
  <c r="L3770" i="22" s="1"/>
  <c r="M3770" i="22" s="1"/>
  <c r="L3764" i="22"/>
  <c r="M3764" i="22" s="1"/>
  <c r="L3740" i="22"/>
  <c r="M3740" i="22" s="1"/>
  <c r="K3730" i="22"/>
  <c r="L3730" i="22" s="1"/>
  <c r="M3730" i="22" s="1"/>
  <c r="K3727" i="22"/>
  <c r="L3727" i="22" s="1"/>
  <c r="M3727" i="22" s="1"/>
  <c r="L3724" i="22"/>
  <c r="M3724" i="22" s="1"/>
  <c r="K3713" i="22"/>
  <c r="K3698" i="22"/>
  <c r="L3698" i="22" s="1"/>
  <c r="M3698" i="22" s="1"/>
  <c r="K3679" i="22"/>
  <c r="L3679" i="22" s="1"/>
  <c r="M3679" i="22" s="1"/>
  <c r="L3659" i="22"/>
  <c r="M3659" i="22" s="1"/>
  <c r="K3655" i="22"/>
  <c r="L3650" i="22"/>
  <c r="M3650" i="22" s="1"/>
  <c r="K3628" i="22"/>
  <c r="K3598" i="22"/>
  <c r="L3598" i="22" s="1"/>
  <c r="M3598" i="22" s="1"/>
  <c r="K3564" i="22"/>
  <c r="L3559" i="22"/>
  <c r="M3559" i="22" s="1"/>
  <c r="K3547" i="22"/>
  <c r="K3527" i="22"/>
  <c r="K3488" i="22"/>
  <c r="K3469" i="22"/>
  <c r="L3469" i="22" s="1"/>
  <c r="M3469" i="22" s="1"/>
  <c r="K3451" i="22"/>
  <c r="L3451" i="22" s="1"/>
  <c r="M3451" i="22" s="1"/>
  <c r="K3313" i="22"/>
  <c r="K3297" i="22"/>
  <c r="K3096" i="22"/>
  <c r="K3069" i="22"/>
  <c r="K3003" i="22"/>
  <c r="K3761" i="22"/>
  <c r="L3761" i="22" s="1"/>
  <c r="M3761" i="22" s="1"/>
  <c r="K3737" i="22"/>
  <c r="L3737" i="22" s="1"/>
  <c r="M3737" i="22" s="1"/>
  <c r="K3716" i="22"/>
  <c r="K3684" i="22"/>
  <c r="K3671" i="22"/>
  <c r="K3666" i="22"/>
  <c r="L3666" i="22" s="1"/>
  <c r="M3666" i="22" s="1"/>
  <c r="L3654" i="22"/>
  <c r="M3654" i="22" s="1"/>
  <c r="L3642" i="22"/>
  <c r="M3642" i="22" s="1"/>
  <c r="L3615" i="22"/>
  <c r="M3615" i="22" s="1"/>
  <c r="K3497" i="22"/>
  <c r="K3459" i="22"/>
  <c r="K3371" i="22"/>
  <c r="K3269" i="22"/>
  <c r="K3226" i="22"/>
  <c r="K3210" i="22"/>
  <c r="K3151" i="22"/>
  <c r="K3056" i="22"/>
  <c r="K2991" i="22"/>
  <c r="K3683" i="22"/>
  <c r="K3649" i="22"/>
  <c r="K3610" i="22"/>
  <c r="K3589" i="22"/>
  <c r="K3546" i="22"/>
  <c r="K3532" i="22"/>
  <c r="K3477" i="22"/>
  <c r="K3443" i="22"/>
  <c r="K3306" i="22"/>
  <c r="K3144" i="22"/>
  <c r="K2979" i="22"/>
  <c r="L3823" i="22"/>
  <c r="M3823" i="22" s="1"/>
  <c r="L3807" i="22"/>
  <c r="M3807" i="22" s="1"/>
  <c r="K3719" i="22"/>
  <c r="L3711" i="22"/>
  <c r="M3711" i="22" s="1"/>
  <c r="K3697" i="22"/>
  <c r="K3641" i="22"/>
  <c r="K3619" i="22"/>
  <c r="K3609" i="22"/>
  <c r="K3545" i="22"/>
  <c r="K3522" i="22"/>
  <c r="L3517" i="22"/>
  <c r="M3517" i="22" s="1"/>
  <c r="K3508" i="22"/>
  <c r="K3325" i="22"/>
  <c r="K3164" i="22"/>
  <c r="K3501" i="22"/>
  <c r="K3491" i="22"/>
  <c r="K3256" i="22"/>
  <c r="K3187" i="22"/>
  <c r="K3154" i="22"/>
  <c r="K3107" i="22"/>
  <c r="K3053" i="22"/>
  <c r="K2999" i="22"/>
  <c r="K3681" i="22"/>
  <c r="K3668" i="22"/>
  <c r="K3651" i="22"/>
  <c r="K3636" i="22"/>
  <c r="K3557" i="22"/>
  <c r="K3465" i="22"/>
  <c r="K3455" i="22"/>
  <c r="K3380" i="22"/>
  <c r="K3323" i="22"/>
  <c r="K3266" i="22"/>
  <c r="K3196" i="22"/>
  <c r="K3045" i="22"/>
  <c r="K3016" i="22"/>
  <c r="K2861" i="22"/>
  <c r="K2833" i="22"/>
  <c r="K2798" i="22"/>
  <c r="K2685" i="22"/>
  <c r="K2615" i="22"/>
  <c r="K2548" i="22"/>
  <c r="K2472" i="22"/>
  <c r="K2365" i="22"/>
  <c r="K2202" i="22"/>
  <c r="K2152" i="22"/>
  <c r="K2802" i="22"/>
  <c r="K2756" i="22"/>
  <c r="L2720" i="22"/>
  <c r="M2720" i="22" s="1"/>
  <c r="K2684" i="22"/>
  <c r="K2675" i="22"/>
  <c r="L2675" i="22" s="1"/>
  <c r="M2675" i="22" s="1"/>
  <c r="K2664" i="22"/>
  <c r="K2440" i="22"/>
  <c r="K2261" i="22"/>
  <c r="K1950" i="22"/>
  <c r="K1870" i="22"/>
  <c r="K1817" i="22"/>
  <c r="K1561" i="22"/>
  <c r="K1553" i="22"/>
  <c r="L3663" i="22"/>
  <c r="M3663" i="22" s="1"/>
  <c r="L3612" i="22"/>
  <c r="M3612" i="22" s="1"/>
  <c r="L3595" i="22"/>
  <c r="M3595" i="22" s="1"/>
  <c r="L3568" i="22"/>
  <c r="M3568" i="22" s="1"/>
  <c r="K3561" i="22"/>
  <c r="L3561" i="22" s="1"/>
  <c r="M3561" i="22" s="1"/>
  <c r="L3556" i="22"/>
  <c r="M3556" i="22" s="1"/>
  <c r="L3552" i="22"/>
  <c r="M3552" i="22" s="1"/>
  <c r="K3549" i="22"/>
  <c r="L3549" i="22" s="1"/>
  <c r="M3549" i="22" s="1"/>
  <c r="L3543" i="22"/>
  <c r="M3543" i="22" s="1"/>
  <c r="K3539" i="22"/>
  <c r="L3539" i="22" s="1"/>
  <c r="M3539" i="22" s="1"/>
  <c r="L3536" i="22"/>
  <c r="M3536" i="22" s="1"/>
  <c r="L3523" i="22"/>
  <c r="M3523" i="22" s="1"/>
  <c r="K3513" i="22"/>
  <c r="L3513" i="22" s="1"/>
  <c r="M3513" i="22" s="1"/>
  <c r="K3499" i="22"/>
  <c r="L3499" i="22" s="1"/>
  <c r="M3499" i="22" s="1"/>
  <c r="K3467" i="22"/>
  <c r="L3467" i="22" s="1"/>
  <c r="M3467" i="22" s="1"/>
  <c r="L3345" i="22"/>
  <c r="M3345" i="22" s="1"/>
  <c r="K3331" i="22"/>
  <c r="L3331" i="22" s="1"/>
  <c r="M3331" i="22" s="1"/>
  <c r="L3314" i="22"/>
  <c r="M3314" i="22" s="1"/>
  <c r="K3311" i="22"/>
  <c r="L3311" i="22" s="1"/>
  <c r="M3311" i="22" s="1"/>
  <c r="K3307" i="22"/>
  <c r="L3307" i="22" s="1"/>
  <c r="M3307" i="22" s="1"/>
  <c r="L3305" i="22"/>
  <c r="M3305" i="22" s="1"/>
  <c r="K3291" i="22"/>
  <c r="L3291" i="22" s="1"/>
  <c r="M3291" i="22" s="1"/>
  <c r="K3288" i="22"/>
  <c r="L3288" i="22" s="1"/>
  <c r="M3288" i="22" s="1"/>
  <c r="K3284" i="22"/>
  <c r="L3284" i="22" s="1"/>
  <c r="M3284" i="22" s="1"/>
  <c r="K3276" i="22"/>
  <c r="L3276" i="22" s="1"/>
  <c r="M3276" i="22" s="1"/>
  <c r="K3260" i="22"/>
  <c r="L3260" i="22" s="1"/>
  <c r="M3260" i="22" s="1"/>
  <c r="K3255" i="22"/>
  <c r="L3255" i="22" s="1"/>
  <c r="M3255" i="22" s="1"/>
  <c r="K3251" i="22"/>
  <c r="L3251" i="22" s="1"/>
  <c r="M3251" i="22" s="1"/>
  <c r="K3239" i="22"/>
  <c r="L3239" i="22" s="1"/>
  <c r="M3239" i="22" s="1"/>
  <c r="K3235" i="22"/>
  <c r="L3235" i="22" s="1"/>
  <c r="M3235" i="22" s="1"/>
  <c r="K3232" i="22"/>
  <c r="L3232" i="22" s="1"/>
  <c r="M3232" i="22" s="1"/>
  <c r="L3225" i="22"/>
  <c r="M3225" i="22" s="1"/>
  <c r="K3211" i="22"/>
  <c r="L3211" i="22" s="1"/>
  <c r="M3211" i="22" s="1"/>
  <c r="L3209" i="22"/>
  <c r="M3209" i="22" s="1"/>
  <c r="K3195" i="22"/>
  <c r="L3195" i="22" s="1"/>
  <c r="M3195" i="22" s="1"/>
  <c r="K3192" i="22"/>
  <c r="L3192" i="22" s="1"/>
  <c r="M3192" i="22" s="1"/>
  <c r="L3186" i="22"/>
  <c r="M3186" i="22" s="1"/>
  <c r="K3181" i="22"/>
  <c r="L3181" i="22" s="1"/>
  <c r="M3181" i="22" s="1"/>
  <c r="K3149" i="22"/>
  <c r="L3149" i="22" s="1"/>
  <c r="M3149" i="22" s="1"/>
  <c r="L3146" i="22"/>
  <c r="M3146" i="22" s="1"/>
  <c r="K3143" i="22"/>
  <c r="L3143" i="22" s="1"/>
  <c r="M3143" i="22" s="1"/>
  <c r="K3139" i="22"/>
  <c r="L3139" i="22" s="1"/>
  <c r="M3139" i="22" s="1"/>
  <c r="K3132" i="22"/>
  <c r="L3132" i="22" s="1"/>
  <c r="M3132" i="22" s="1"/>
  <c r="K3112" i="22"/>
  <c r="L3112" i="22" s="1"/>
  <c r="M3112" i="22" s="1"/>
  <c r="K3095" i="22"/>
  <c r="L3095" i="22" s="1"/>
  <c r="M3095" i="22" s="1"/>
  <c r="K3067" i="22"/>
  <c r="L3067" i="22" s="1"/>
  <c r="M3067" i="22" s="1"/>
  <c r="L3063" i="22"/>
  <c r="M3063" i="22" s="1"/>
  <c r="L3055" i="22"/>
  <c r="M3055" i="22" s="1"/>
  <c r="K3051" i="22"/>
  <c r="L3051" i="22" s="1"/>
  <c r="M3051" i="22" s="1"/>
  <c r="K3043" i="22"/>
  <c r="L3043" i="22" s="1"/>
  <c r="M3043" i="22" s="1"/>
  <c r="L3039" i="22"/>
  <c r="M3039" i="22" s="1"/>
  <c r="L3019" i="22"/>
  <c r="M3019" i="22" s="1"/>
  <c r="L3006" i="22"/>
  <c r="M3006" i="22" s="1"/>
  <c r="L2982" i="22"/>
  <c r="M2982" i="22" s="1"/>
  <c r="K2978" i="22"/>
  <c r="L2978" i="22" s="1"/>
  <c r="M2978" i="22" s="1"/>
  <c r="L2975" i="22"/>
  <c r="M2975" i="22" s="1"/>
  <c r="K2971" i="22"/>
  <c r="L2971" i="22" s="1"/>
  <c r="M2971" i="22" s="1"/>
  <c r="K2962" i="22"/>
  <c r="L2962" i="22" s="1"/>
  <c r="M2962" i="22" s="1"/>
  <c r="K2946" i="22"/>
  <c r="L2946" i="22" s="1"/>
  <c r="M2946" i="22" s="1"/>
  <c r="K2933" i="22"/>
  <c r="L2933" i="22" s="1"/>
  <c r="M2933" i="22" s="1"/>
  <c r="K2930" i="22"/>
  <c r="L2930" i="22" s="1"/>
  <c r="M2930" i="22" s="1"/>
  <c r="K2927" i="22"/>
  <c r="L2927" i="22" s="1"/>
  <c r="M2927" i="22" s="1"/>
  <c r="K2915" i="22"/>
  <c r="L2915" i="22" s="1"/>
  <c r="M2915" i="22" s="1"/>
  <c r="K2882" i="22"/>
  <c r="L2882" i="22" s="1"/>
  <c r="M2882" i="22" s="1"/>
  <c r="L2872" i="22"/>
  <c r="M2872" i="22" s="1"/>
  <c r="K2850" i="22"/>
  <c r="L2850" i="22" s="1"/>
  <c r="M2850" i="22" s="1"/>
  <c r="K2792" i="22"/>
  <c r="L2792" i="22" s="1"/>
  <c r="M2792" i="22" s="1"/>
  <c r="K2783" i="22"/>
  <c r="K2772" i="22"/>
  <c r="K2723" i="22"/>
  <c r="K2663" i="22"/>
  <c r="K2539" i="22"/>
  <c r="K2476" i="22"/>
  <c r="K2405" i="22"/>
  <c r="K2312" i="22"/>
  <c r="K2212" i="22"/>
  <c r="L3333" i="22"/>
  <c r="M3333" i="22" s="1"/>
  <c r="K3301" i="22"/>
  <c r="L3301" i="22" s="1"/>
  <c r="M3301" i="22" s="1"/>
  <c r="L3298" i="22"/>
  <c r="M3298" i="22" s="1"/>
  <c r="L3274" i="22"/>
  <c r="M3274" i="22" s="1"/>
  <c r="K3221" i="22"/>
  <c r="L3221" i="22" s="1"/>
  <c r="M3221" i="22" s="1"/>
  <c r="K3205" i="22"/>
  <c r="L3205" i="22" s="1"/>
  <c r="M3205" i="22" s="1"/>
  <c r="L3202" i="22"/>
  <c r="M3202" i="22" s="1"/>
  <c r="K3125" i="22"/>
  <c r="L3125" i="22" s="1"/>
  <c r="M3125" i="22" s="1"/>
  <c r="L3122" i="22"/>
  <c r="M3122" i="22" s="1"/>
  <c r="K3119" i="22"/>
  <c r="L3119" i="22" s="1"/>
  <c r="M3119" i="22" s="1"/>
  <c r="K3090" i="22"/>
  <c r="L3090" i="22" s="1"/>
  <c r="M3090" i="22" s="1"/>
  <c r="K3087" i="22"/>
  <c r="L3087" i="22" s="1"/>
  <c r="M3087" i="22" s="1"/>
  <c r="K3075" i="22"/>
  <c r="L3075" i="22" s="1"/>
  <c r="M3075" i="22" s="1"/>
  <c r="L3071" i="22"/>
  <c r="M3071" i="22" s="1"/>
  <c r="L3047" i="22"/>
  <c r="M3047" i="22" s="1"/>
  <c r="L3030" i="22"/>
  <c r="M3030" i="22" s="1"/>
  <c r="L3022" i="22"/>
  <c r="M3022" i="22" s="1"/>
  <c r="L3014" i="22"/>
  <c r="M3014" i="22" s="1"/>
  <c r="K2997" i="22"/>
  <c r="L2997" i="22" s="1"/>
  <c r="M2997" i="22" s="1"/>
  <c r="L2958" i="22"/>
  <c r="M2958" i="22" s="1"/>
  <c r="K2953" i="22"/>
  <c r="L2953" i="22" s="1"/>
  <c r="M2953" i="22" s="1"/>
  <c r="L2950" i="22"/>
  <c r="M2950" i="22" s="1"/>
  <c r="L2940" i="22"/>
  <c r="M2940" i="22" s="1"/>
  <c r="K2923" i="22"/>
  <c r="L2923" i="22" s="1"/>
  <c r="M2923" i="22" s="1"/>
  <c r="L2918" i="22"/>
  <c r="M2918" i="22" s="1"/>
  <c r="L2894" i="22"/>
  <c r="M2894" i="22" s="1"/>
  <c r="K2889" i="22"/>
  <c r="L2889" i="22" s="1"/>
  <c r="M2889" i="22" s="1"/>
  <c r="L2886" i="22"/>
  <c r="M2886" i="22" s="1"/>
  <c r="K2875" i="22"/>
  <c r="K2840" i="22"/>
  <c r="L2840" i="22" s="1"/>
  <c r="M2840" i="22" s="1"/>
  <c r="K2826" i="22"/>
  <c r="K2819" i="22"/>
  <c r="K2786" i="22"/>
  <c r="L2786" i="22" s="1"/>
  <c r="M2786" i="22" s="1"/>
  <c r="K2778" i="22"/>
  <c r="K2771" i="22"/>
  <c r="L2771" i="22" s="1"/>
  <c r="M2771" i="22" s="1"/>
  <c r="L2744" i="22"/>
  <c r="M2744" i="22" s="1"/>
  <c r="L2709" i="22"/>
  <c r="M2709" i="22" s="1"/>
  <c r="K2679" i="22"/>
  <c r="K2629" i="22"/>
  <c r="K2619" i="22"/>
  <c r="L2619" i="22" s="1"/>
  <c r="M2619" i="22" s="1"/>
  <c r="K2605" i="22"/>
  <c r="K2461" i="22"/>
  <c r="K2444" i="22"/>
  <c r="K2086" i="22"/>
  <c r="K2011" i="22"/>
  <c r="K2920" i="22"/>
  <c r="L2920" i="22" s="1"/>
  <c r="M2920" i="22" s="1"/>
  <c r="K2912" i="22"/>
  <c r="L2912" i="22" s="1"/>
  <c r="M2912" i="22" s="1"/>
  <c r="K2874" i="22"/>
  <c r="L2874" i="22" s="1"/>
  <c r="M2874" i="22" s="1"/>
  <c r="K2777" i="22"/>
  <c r="K2735" i="22"/>
  <c r="K2628" i="22"/>
  <c r="K2604" i="22"/>
  <c r="K2508" i="22"/>
  <c r="K2432" i="22"/>
  <c r="K2420" i="22"/>
  <c r="K2395" i="22"/>
  <c r="K2373" i="22"/>
  <c r="K2182" i="22"/>
  <c r="K2109" i="22"/>
  <c r="L3290" i="22"/>
  <c r="M3290" i="22" s="1"/>
  <c r="K3287" i="22"/>
  <c r="L3287" i="22" s="1"/>
  <c r="M3287" i="22" s="1"/>
  <c r="K3253" i="22"/>
  <c r="L3253" i="22" s="1"/>
  <c r="M3253" i="22" s="1"/>
  <c r="K3237" i="22"/>
  <c r="L3237" i="22" s="1"/>
  <c r="M3237" i="22" s="1"/>
  <c r="L3234" i="22"/>
  <c r="M3234" i="22" s="1"/>
  <c r="L3201" i="22"/>
  <c r="M3201" i="22" s="1"/>
  <c r="L3194" i="22"/>
  <c r="M3194" i="22" s="1"/>
  <c r="L3178" i="22"/>
  <c r="M3178" i="22" s="1"/>
  <c r="K3141" i="22"/>
  <c r="L3141" i="22" s="1"/>
  <c r="M3141" i="22" s="1"/>
  <c r="L3138" i="22"/>
  <c r="M3138" i="22" s="1"/>
  <c r="K3135" i="22"/>
  <c r="L3135" i="22" s="1"/>
  <c r="M3135" i="22" s="1"/>
  <c r="L3089" i="22"/>
  <c r="M3089" i="22" s="1"/>
  <c r="L3070" i="22"/>
  <c r="M3070" i="22" s="1"/>
  <c r="L3046" i="22"/>
  <c r="M3046" i="22" s="1"/>
  <c r="K3029" i="22"/>
  <c r="L3029" i="22" s="1"/>
  <c r="M3029" i="22" s="1"/>
  <c r="K3021" i="22"/>
  <c r="L3021" i="22" s="1"/>
  <c r="M3021" i="22" s="1"/>
  <c r="K3013" i="22"/>
  <c r="L3013" i="22" s="1"/>
  <c r="M3013" i="22" s="1"/>
  <c r="L2974" i="22"/>
  <c r="M2974" i="22" s="1"/>
  <c r="K2945" i="22"/>
  <c r="L2945" i="22" s="1"/>
  <c r="M2945" i="22" s="1"/>
  <c r="L2942" i="22"/>
  <c r="M2942" i="22" s="1"/>
  <c r="L2932" i="22"/>
  <c r="M2932" i="22" s="1"/>
  <c r="K2897" i="22"/>
  <c r="L2897" i="22" s="1"/>
  <c r="M2897" i="22" s="1"/>
  <c r="K2885" i="22"/>
  <c r="L2885" i="22" s="1"/>
  <c r="M2885" i="22" s="1"/>
  <c r="K2881" i="22"/>
  <c r="L2881" i="22" s="1"/>
  <c r="M2881" i="22" s="1"/>
  <c r="L2870" i="22"/>
  <c r="M2870" i="22" s="1"/>
  <c r="L2862" i="22"/>
  <c r="M2862" i="22" s="1"/>
  <c r="L2854" i="22"/>
  <c r="M2854" i="22" s="1"/>
  <c r="L2849" i="22"/>
  <c r="M2849" i="22" s="1"/>
  <c r="L2790" i="22"/>
  <c r="M2790" i="22" s="1"/>
  <c r="L2776" i="22"/>
  <c r="M2776" i="22" s="1"/>
  <c r="K2717" i="22"/>
  <c r="L2717" i="22" s="1"/>
  <c r="M2717" i="22" s="1"/>
  <c r="K2656" i="22"/>
  <c r="K2343" i="22"/>
  <c r="K2960" i="22"/>
  <c r="L2960" i="22" s="1"/>
  <c r="M2960" i="22" s="1"/>
  <c r="K2952" i="22"/>
  <c r="L2952" i="22" s="1"/>
  <c r="M2952" i="22" s="1"/>
  <c r="K2938" i="22"/>
  <c r="L2938" i="22" s="1"/>
  <c r="M2938" i="22" s="1"/>
  <c r="K2922" i="22"/>
  <c r="L2922" i="22" s="1"/>
  <c r="M2922" i="22" s="1"/>
  <c r="K2906" i="22"/>
  <c r="L2906" i="22" s="1"/>
  <c r="M2906" i="22" s="1"/>
  <c r="K2888" i="22"/>
  <c r="L2888" i="22" s="1"/>
  <c r="M2888" i="22" s="1"/>
  <c r="K2857" i="22"/>
  <c r="K2843" i="22"/>
  <c r="K2809" i="22"/>
  <c r="K2800" i="22"/>
  <c r="K2739" i="22"/>
  <c r="K2703" i="22"/>
  <c r="L3695" i="22"/>
  <c r="M3695" i="22" s="1"/>
  <c r="L3587" i="22"/>
  <c r="M3587" i="22" s="1"/>
  <c r="K2931" i="22"/>
  <c r="L2931" i="22" s="1"/>
  <c r="M2931" i="22" s="1"/>
  <c r="K2899" i="22"/>
  <c r="L2899" i="22" s="1"/>
  <c r="M2899" i="22" s="1"/>
  <c r="L2878" i="22"/>
  <c r="M2878" i="22" s="1"/>
  <c r="K2873" i="22"/>
  <c r="L2873" i="22" s="1"/>
  <c r="M2873" i="22" s="1"/>
  <c r="K2869" i="22"/>
  <c r="L2869" i="22" s="1"/>
  <c r="M2869" i="22" s="1"/>
  <c r="L2842" i="22"/>
  <c r="M2842" i="22" s="1"/>
  <c r="K2813" i="22"/>
  <c r="K2808" i="22"/>
  <c r="L2808" i="22" s="1"/>
  <c r="M2808" i="22" s="1"/>
  <c r="K2803" i="22"/>
  <c r="L2803" i="22" s="1"/>
  <c r="M2803" i="22" s="1"/>
  <c r="K2799" i="22"/>
  <c r="K2781" i="22"/>
  <c r="K2763" i="22"/>
  <c r="L2763" i="22" s="1"/>
  <c r="M2763" i="22" s="1"/>
  <c r="K2738" i="22"/>
  <c r="K2728" i="22"/>
  <c r="K2645" i="22"/>
  <c r="L2645" i="22" s="1"/>
  <c r="M2645" i="22" s="1"/>
  <c r="K2608" i="22"/>
  <c r="K2588" i="22"/>
  <c r="K2387" i="22"/>
  <c r="K2197" i="22"/>
  <c r="L2612" i="22"/>
  <c r="M2612" i="22" s="1"/>
  <c r="K2520" i="22"/>
  <c r="K2500" i="22"/>
  <c r="K2480" i="22"/>
  <c r="K2450" i="22"/>
  <c r="K2436" i="22"/>
  <c r="K2410" i="22"/>
  <c r="K2335" i="22"/>
  <c r="K2291" i="22"/>
  <c r="K2267" i="22"/>
  <c r="K2207" i="22"/>
  <c r="K2187" i="22"/>
  <c r="K2000" i="22"/>
  <c r="K1547" i="22"/>
  <c r="K1381" i="22"/>
  <c r="L2835" i="22"/>
  <c r="M2835" i="22" s="1"/>
  <c r="K2544" i="22"/>
  <c r="L2544" i="22" s="1"/>
  <c r="M2544" i="22" s="1"/>
  <c r="K2504" i="22"/>
  <c r="K2499" i="22"/>
  <c r="L2499" i="22" s="1"/>
  <c r="M2499" i="22" s="1"/>
  <c r="K2471" i="22"/>
  <c r="L2471" i="22" s="1"/>
  <c r="M2471" i="22" s="1"/>
  <c r="K2464" i="22"/>
  <c r="K2456" i="22"/>
  <c r="L2452" i="22"/>
  <c r="M2452" i="22" s="1"/>
  <c r="K2439" i="22"/>
  <c r="L2439" i="22" s="1"/>
  <c r="M2439" i="22" s="1"/>
  <c r="K2435" i="22"/>
  <c r="L2435" i="22" s="1"/>
  <c r="M2435" i="22" s="1"/>
  <c r="L2431" i="22"/>
  <c r="M2431" i="22" s="1"/>
  <c r="K2416" i="22"/>
  <c r="L2416" i="22" s="1"/>
  <c r="M2416" i="22" s="1"/>
  <c r="L2412" i="22"/>
  <c r="M2412" i="22" s="1"/>
  <c r="K2404" i="22"/>
  <c r="L2389" i="22"/>
  <c r="M2389" i="22" s="1"/>
  <c r="K2376" i="22"/>
  <c r="L2376" i="22" s="1"/>
  <c r="M2376" i="22" s="1"/>
  <c r="L2372" i="22"/>
  <c r="M2372" i="22" s="1"/>
  <c r="K2368" i="22"/>
  <c r="L2368" i="22" s="1"/>
  <c r="M2368" i="22" s="1"/>
  <c r="K2360" i="22"/>
  <c r="L2356" i="22"/>
  <c r="M2356" i="22" s="1"/>
  <c r="K2347" i="22"/>
  <c r="L2347" i="22" s="1"/>
  <c r="M2347" i="22" s="1"/>
  <c r="K2319" i="22"/>
  <c r="L2319" i="22" s="1"/>
  <c r="M2319" i="22" s="1"/>
  <c r="L2260" i="22"/>
  <c r="M2260" i="22" s="1"/>
  <c r="K2235" i="22"/>
  <c r="L2211" i="22"/>
  <c r="M2211" i="22" s="1"/>
  <c r="L2196" i="22"/>
  <c r="M2196" i="22" s="1"/>
  <c r="K2137" i="22"/>
  <c r="K2037" i="22"/>
  <c r="K1954" i="22"/>
  <c r="K1898" i="22"/>
  <c r="K1882" i="22"/>
  <c r="K1708" i="22"/>
  <c r="K1565" i="22"/>
  <c r="L2515" i="22"/>
  <c r="M2515" i="22" s="1"/>
  <c r="K2408" i="22"/>
  <c r="K2351" i="22"/>
  <c r="K2283" i="22"/>
  <c r="K2239" i="22"/>
  <c r="K2205" i="22"/>
  <c r="K2079" i="22"/>
  <c r="K1980" i="22"/>
  <c r="K1845" i="22"/>
  <c r="K1744" i="22"/>
  <c r="K1671" i="22"/>
  <c r="K1610" i="22"/>
  <c r="K1479" i="22"/>
  <c r="L2668" i="22"/>
  <c r="M2668" i="22" s="1"/>
  <c r="K2530" i="22"/>
  <c r="K2384" i="22"/>
  <c r="K2175" i="22"/>
  <c r="K2030" i="22"/>
  <c r="K1874" i="22"/>
  <c r="K1484" i="22"/>
  <c r="K2719" i="22"/>
  <c r="L2719" i="22" s="1"/>
  <c r="M2719" i="22" s="1"/>
  <c r="L2716" i="22"/>
  <c r="M2716" i="22" s="1"/>
  <c r="K2712" i="22"/>
  <c r="L2712" i="22" s="1"/>
  <c r="M2712" i="22" s="1"/>
  <c r="K2708" i="22"/>
  <c r="L2708" i="22" s="1"/>
  <c r="M2708" i="22" s="1"/>
  <c r="K2701" i="22"/>
  <c r="L2701" i="22" s="1"/>
  <c r="M2701" i="22" s="1"/>
  <c r="K2683" i="22"/>
  <c r="L2683" i="22" s="1"/>
  <c r="M2683" i="22" s="1"/>
  <c r="K2627" i="22"/>
  <c r="L2627" i="22" s="1"/>
  <c r="M2627" i="22" s="1"/>
  <c r="K2603" i="22"/>
  <c r="L2603" i="22" s="1"/>
  <c r="M2603" i="22" s="1"/>
  <c r="K2589" i="22"/>
  <c r="L2589" i="22" s="1"/>
  <c r="M2589" i="22" s="1"/>
  <c r="K2501" i="22"/>
  <c r="L2501" i="22" s="1"/>
  <c r="M2501" i="22" s="1"/>
  <c r="K2451" i="22"/>
  <c r="L2451" i="22" s="1"/>
  <c r="M2451" i="22" s="1"/>
  <c r="K2437" i="22"/>
  <c r="L2437" i="22" s="1"/>
  <c r="M2437" i="22" s="1"/>
  <c r="K2429" i="22"/>
  <c r="L2429" i="22" s="1"/>
  <c r="M2429" i="22" s="1"/>
  <c r="K2411" i="22"/>
  <c r="L2411" i="22" s="1"/>
  <c r="M2411" i="22" s="1"/>
  <c r="K2399" i="22"/>
  <c r="L2399" i="22" s="1"/>
  <c r="M2399" i="22" s="1"/>
  <c r="K2317" i="22"/>
  <c r="L2259" i="22"/>
  <c r="M2259" i="22" s="1"/>
  <c r="K2237" i="22"/>
  <c r="L2237" i="22" s="1"/>
  <c r="M2237" i="22" s="1"/>
  <c r="K2228" i="22"/>
  <c r="K2223" i="22"/>
  <c r="L2189" i="22"/>
  <c r="M2189" i="22" s="1"/>
  <c r="K2060" i="22"/>
  <c r="K1863" i="22"/>
  <c r="K1811" i="22"/>
  <c r="K2695" i="22"/>
  <c r="L2695" i="22" s="1"/>
  <c r="M2695" i="22" s="1"/>
  <c r="K2676" i="22"/>
  <c r="L2676" i="22" s="1"/>
  <c r="M2676" i="22" s="1"/>
  <c r="L2673" i="22"/>
  <c r="M2673" i="22" s="1"/>
  <c r="K2658" i="22"/>
  <c r="L2658" i="22" s="1"/>
  <c r="M2658" i="22" s="1"/>
  <c r="K2636" i="22"/>
  <c r="L2636" i="22" s="1"/>
  <c r="M2636" i="22" s="1"/>
  <c r="L2633" i="22"/>
  <c r="M2633" i="22" s="1"/>
  <c r="L2620" i="22"/>
  <c r="M2620" i="22" s="1"/>
  <c r="K2616" i="22"/>
  <c r="L2616" i="22" s="1"/>
  <c r="M2616" i="22" s="1"/>
  <c r="L2610" i="22"/>
  <c r="M2610" i="22" s="1"/>
  <c r="K2586" i="22"/>
  <c r="L2586" i="22" s="1"/>
  <c r="M2586" i="22" s="1"/>
  <c r="L2556" i="22"/>
  <c r="M2556" i="22" s="1"/>
  <c r="K2506" i="22"/>
  <c r="L2506" i="22" s="1"/>
  <c r="M2506" i="22" s="1"/>
  <c r="K2497" i="22"/>
  <c r="K2488" i="22"/>
  <c r="L2488" i="22" s="1"/>
  <c r="M2488" i="22" s="1"/>
  <c r="K2474" i="22"/>
  <c r="K2466" i="22"/>
  <c r="L2466" i="22" s="1"/>
  <c r="M2466" i="22" s="1"/>
  <c r="K2445" i="22"/>
  <c r="L2445" i="22" s="1"/>
  <c r="M2445" i="22" s="1"/>
  <c r="K2442" i="22"/>
  <c r="L2442" i="22" s="1"/>
  <c r="M2442" i="22" s="1"/>
  <c r="K2421" i="22"/>
  <c r="L2421" i="22" s="1"/>
  <c r="M2421" i="22" s="1"/>
  <c r="K2340" i="22"/>
  <c r="K2336" i="22"/>
  <c r="L2336" i="22" s="1"/>
  <c r="M2336" i="22" s="1"/>
  <c r="L2285" i="22"/>
  <c r="M2285" i="22" s="1"/>
  <c r="K2276" i="22"/>
  <c r="K2245" i="22"/>
  <c r="K2178" i="22"/>
  <c r="L2178" i="22" s="1"/>
  <c r="M2178" i="22" s="1"/>
  <c r="K2169" i="22"/>
  <c r="K2145" i="22"/>
  <c r="L2145" i="22" s="1"/>
  <c r="M2145" i="22" s="1"/>
  <c r="K2129" i="22"/>
  <c r="L2129" i="22" s="1"/>
  <c r="M2129" i="22" s="1"/>
  <c r="K2048" i="22"/>
  <c r="K1987" i="22"/>
  <c r="K1852" i="22"/>
  <c r="K1726" i="22"/>
  <c r="K1530" i="22"/>
  <c r="K1442" i="22"/>
  <c r="K2492" i="22"/>
  <c r="K2458" i="22"/>
  <c r="K2391" i="22"/>
  <c r="K2354" i="22"/>
  <c r="K2280" i="22"/>
  <c r="K2218" i="22"/>
  <c r="K2213" i="22"/>
  <c r="K2208" i="22"/>
  <c r="K2173" i="22"/>
  <c r="K2119" i="22"/>
  <c r="K1963" i="22"/>
  <c r="K1833" i="22"/>
  <c r="K1785" i="22"/>
  <c r="K1458" i="22"/>
  <c r="K1743" i="22"/>
  <c r="K1734" i="22"/>
  <c r="K1702" i="22"/>
  <c r="K1693" i="22"/>
  <c r="K1618" i="22"/>
  <c r="K1604" i="22"/>
  <c r="K1590" i="22"/>
  <c r="K1546" i="22"/>
  <c r="K1483" i="22"/>
  <c r="K1461" i="22"/>
  <c r="K1457" i="22"/>
  <c r="K1449" i="22"/>
  <c r="K1433" i="22"/>
  <c r="K1391" i="22"/>
  <c r="K1361" i="22"/>
  <c r="K1353" i="22"/>
  <c r="K1321" i="22"/>
  <c r="K755" i="22"/>
  <c r="K2328" i="22"/>
  <c r="L2328" i="22" s="1"/>
  <c r="M2328" i="22" s="1"/>
  <c r="L2324" i="22"/>
  <c r="M2324" i="22" s="1"/>
  <c r="K2322" i="22"/>
  <c r="L2322" i="22" s="1"/>
  <c r="M2322" i="22" s="1"/>
  <c r="K2311" i="22"/>
  <c r="L2311" i="22" s="1"/>
  <c r="M2311" i="22" s="1"/>
  <c r="L2295" i="22"/>
  <c r="M2295" i="22" s="1"/>
  <c r="K2288" i="22"/>
  <c r="L2288" i="22" s="1"/>
  <c r="M2288" i="22" s="1"/>
  <c r="K2256" i="22"/>
  <c r="L2256" i="22" s="1"/>
  <c r="M2256" i="22" s="1"/>
  <c r="L2252" i="22"/>
  <c r="M2252" i="22" s="1"/>
  <c r="K2232" i="22"/>
  <c r="L2232" i="22" s="1"/>
  <c r="M2232" i="22" s="1"/>
  <c r="K2192" i="22"/>
  <c r="L2192" i="22" s="1"/>
  <c r="M2192" i="22" s="1"/>
  <c r="K2174" i="22"/>
  <c r="L2174" i="22" s="1"/>
  <c r="M2174" i="22" s="1"/>
  <c r="L2140" i="22"/>
  <c r="M2140" i="22" s="1"/>
  <c r="L2132" i="22"/>
  <c r="M2132" i="22" s="1"/>
  <c r="L2125" i="22"/>
  <c r="M2125" i="22" s="1"/>
  <c r="K2120" i="22"/>
  <c r="L2120" i="22" s="1"/>
  <c r="M2120" i="22" s="1"/>
  <c r="K2118" i="22"/>
  <c r="L2118" i="22" s="1"/>
  <c r="M2118" i="22" s="1"/>
  <c r="K2107" i="22"/>
  <c r="L2107" i="22" s="1"/>
  <c r="M2107" i="22" s="1"/>
  <c r="K2103" i="22"/>
  <c r="L2103" i="22" s="1"/>
  <c r="M2103" i="22" s="1"/>
  <c r="L2100" i="22"/>
  <c r="M2100" i="22" s="1"/>
  <c r="L2092" i="22"/>
  <c r="M2092" i="22" s="1"/>
  <c r="K2080" i="22"/>
  <c r="L2080" i="22" s="1"/>
  <c r="M2080" i="22" s="1"/>
  <c r="K2072" i="22"/>
  <c r="L2072" i="22" s="1"/>
  <c r="M2072" i="22" s="1"/>
  <c r="K2062" i="22"/>
  <c r="L2062" i="22" s="1"/>
  <c r="M2062" i="22" s="1"/>
  <c r="K2043" i="22"/>
  <c r="L2043" i="22" s="1"/>
  <c r="M2043" i="22" s="1"/>
  <c r="K2039" i="22"/>
  <c r="L2039" i="22" s="1"/>
  <c r="M2039" i="22" s="1"/>
  <c r="K2031" i="22"/>
  <c r="L2031" i="22" s="1"/>
  <c r="M2031" i="22" s="1"/>
  <c r="L2028" i="22"/>
  <c r="M2028" i="22" s="1"/>
  <c r="K2016" i="22"/>
  <c r="L2016" i="22" s="1"/>
  <c r="M2016" i="22" s="1"/>
  <c r="K2006" i="22"/>
  <c r="L2006" i="22" s="1"/>
  <c r="M2006" i="22" s="1"/>
  <c r="K2003" i="22"/>
  <c r="L2003" i="22" s="1"/>
  <c r="M2003" i="22" s="1"/>
  <c r="L1996" i="22"/>
  <c r="M1996" i="22" s="1"/>
  <c r="L1972" i="22"/>
  <c r="M1972" i="22" s="1"/>
  <c r="L1965" i="22"/>
  <c r="M1965" i="22" s="1"/>
  <c r="K1961" i="22"/>
  <c r="L1961" i="22" s="1"/>
  <c r="M1961" i="22" s="1"/>
  <c r="K1944" i="22"/>
  <c r="L1944" i="22" s="1"/>
  <c r="M1944" i="22" s="1"/>
  <c r="K1936" i="22"/>
  <c r="L1936" i="22" s="1"/>
  <c r="M1936" i="22" s="1"/>
  <c r="K1928" i="22"/>
  <c r="L1928" i="22" s="1"/>
  <c r="M1928" i="22" s="1"/>
  <c r="K1920" i="22"/>
  <c r="L1920" i="22" s="1"/>
  <c r="M1920" i="22" s="1"/>
  <c r="K1912" i="22"/>
  <c r="L1912" i="22" s="1"/>
  <c r="M1912" i="22" s="1"/>
  <c r="K1904" i="22"/>
  <c r="L1904" i="22" s="1"/>
  <c r="M1904" i="22" s="1"/>
  <c r="L1897" i="22"/>
  <c r="M1897" i="22" s="1"/>
  <c r="K1891" i="22"/>
  <c r="L1891" i="22" s="1"/>
  <c r="M1891" i="22" s="1"/>
  <c r="L1881" i="22"/>
  <c r="M1881" i="22" s="1"/>
  <c r="L1873" i="22"/>
  <c r="M1873" i="22" s="1"/>
  <c r="K1853" i="22"/>
  <c r="L1853" i="22" s="1"/>
  <c r="M1853" i="22" s="1"/>
  <c r="K1844" i="22"/>
  <c r="L1844" i="22" s="1"/>
  <c r="M1844" i="22" s="1"/>
  <c r="L1835" i="22"/>
  <c r="M1835" i="22" s="1"/>
  <c r="K1825" i="22"/>
  <c r="L1825" i="22" s="1"/>
  <c r="M1825" i="22" s="1"/>
  <c r="L1819" i="22"/>
  <c r="M1819" i="22" s="1"/>
  <c r="K1800" i="22"/>
  <c r="L1800" i="22" s="1"/>
  <c r="M1800" i="22" s="1"/>
  <c r="K1793" i="22"/>
  <c r="L1793" i="22" s="1"/>
  <c r="M1793" i="22" s="1"/>
  <c r="L1787" i="22"/>
  <c r="M1787" i="22" s="1"/>
  <c r="K1777" i="22"/>
  <c r="L1777" i="22" s="1"/>
  <c r="M1777" i="22" s="1"/>
  <c r="L1757" i="22"/>
  <c r="M1757" i="22" s="1"/>
  <c r="K1751" i="22"/>
  <c r="L1751" i="22" s="1"/>
  <c r="M1751" i="22" s="1"/>
  <c r="L1716" i="22"/>
  <c r="M1716" i="22" s="1"/>
  <c r="K1701" i="22"/>
  <c r="L1701" i="22" s="1"/>
  <c r="M1701" i="22" s="1"/>
  <c r="K1675" i="22"/>
  <c r="K1644" i="22"/>
  <c r="L1644" i="22" s="1"/>
  <c r="M1644" i="22" s="1"/>
  <c r="K1631" i="22"/>
  <c r="K1589" i="22"/>
  <c r="L1589" i="22" s="1"/>
  <c r="M1589" i="22" s="1"/>
  <c r="K1581" i="22"/>
  <c r="K1577" i="22"/>
  <c r="K1516" i="22"/>
  <c r="K1495" i="22"/>
  <c r="L1495" i="22" s="1"/>
  <c r="M1495" i="22" s="1"/>
  <c r="K1474" i="22"/>
  <c r="L1396" i="22"/>
  <c r="M1396" i="22" s="1"/>
  <c r="K1341" i="22"/>
  <c r="K1250" i="22"/>
  <c r="L1238" i="22"/>
  <c r="M1238" i="22" s="1"/>
  <c r="K763" i="22"/>
  <c r="L2180" i="22"/>
  <c r="M2180" i="22" s="1"/>
  <c r="L2162" i="22"/>
  <c r="M2162" i="22" s="1"/>
  <c r="K2147" i="22"/>
  <c r="L2147" i="22" s="1"/>
  <c r="M2147" i="22" s="1"/>
  <c r="K2135" i="22"/>
  <c r="L2135" i="22" s="1"/>
  <c r="M2135" i="22" s="1"/>
  <c r="L2084" i="22"/>
  <c r="M2084" i="22" s="1"/>
  <c r="K2057" i="22"/>
  <c r="L2057" i="22" s="1"/>
  <c r="M2057" i="22" s="1"/>
  <c r="K2035" i="22"/>
  <c r="L2035" i="22" s="1"/>
  <c r="M2035" i="22" s="1"/>
  <c r="L2020" i="22"/>
  <c r="M2020" i="22" s="1"/>
  <c r="L2013" i="22"/>
  <c r="M2013" i="22" s="1"/>
  <c r="K1967" i="22"/>
  <c r="L1967" i="22" s="1"/>
  <c r="M1967" i="22" s="1"/>
  <c r="L1803" i="22"/>
  <c r="M1803" i="22" s="1"/>
  <c r="L1771" i="22"/>
  <c r="M1771" i="22" s="1"/>
  <c r="K1761" i="22"/>
  <c r="L1761" i="22" s="1"/>
  <c r="M1761" i="22" s="1"/>
  <c r="L1733" i="22"/>
  <c r="M1733" i="22" s="1"/>
  <c r="K1728" i="22"/>
  <c r="L1728" i="22" s="1"/>
  <c r="M1728" i="22" s="1"/>
  <c r="L1710" i="22"/>
  <c r="M1710" i="22" s="1"/>
  <c r="L1692" i="22"/>
  <c r="M1692" i="22" s="1"/>
  <c r="K1687" i="22"/>
  <c r="L1687" i="22" s="1"/>
  <c r="M1687" i="22" s="1"/>
  <c r="L1669" i="22"/>
  <c r="M1669" i="22" s="1"/>
  <c r="K1665" i="22"/>
  <c r="K1657" i="22"/>
  <c r="K1630" i="22"/>
  <c r="L1630" i="22" s="1"/>
  <c r="M1630" i="22" s="1"/>
  <c r="K1602" i="22"/>
  <c r="K1593" i="22"/>
  <c r="L1593" i="22" s="1"/>
  <c r="M1593" i="22" s="1"/>
  <c r="L1572" i="22"/>
  <c r="M1572" i="22" s="1"/>
  <c r="K1524" i="22"/>
  <c r="L1524" i="22" s="1"/>
  <c r="M1524" i="22" s="1"/>
  <c r="L1486" i="22"/>
  <c r="M1486" i="22" s="1"/>
  <c r="K1423" i="22"/>
  <c r="L1423" i="22" s="1"/>
  <c r="M1423" i="22" s="1"/>
  <c r="K1351" i="22"/>
  <c r="K1345" i="22"/>
  <c r="K1265" i="22"/>
  <c r="K869" i="22"/>
  <c r="K1756" i="22"/>
  <c r="K1715" i="22"/>
  <c r="K1647" i="22"/>
  <c r="K1622" i="22"/>
  <c r="K1588" i="22"/>
  <c r="K1527" i="22"/>
  <c r="K1502" i="22"/>
  <c r="K1473" i="22"/>
  <c r="K1468" i="22"/>
  <c r="K1373" i="22"/>
  <c r="K1309" i="22"/>
  <c r="K1287" i="22"/>
  <c r="K1264" i="22"/>
  <c r="K1181" i="22"/>
  <c r="K1147" i="22"/>
  <c r="K1062" i="22"/>
  <c r="L2112" i="22"/>
  <c r="M2112" i="22" s="1"/>
  <c r="K2056" i="22"/>
  <c r="L2056" i="22" s="1"/>
  <c r="M2056" i="22" s="1"/>
  <c r="K1998" i="22"/>
  <c r="L1998" i="22" s="1"/>
  <c r="M1998" i="22" s="1"/>
  <c r="L1991" i="22"/>
  <c r="M1991" i="22" s="1"/>
  <c r="K1976" i="22"/>
  <c r="L1976" i="22" s="1"/>
  <c r="M1976" i="22" s="1"/>
  <c r="K1960" i="22"/>
  <c r="L1960" i="22" s="1"/>
  <c r="M1960" i="22" s="1"/>
  <c r="K1700" i="22"/>
  <c r="L1558" i="22"/>
  <c r="M1558" i="22" s="1"/>
  <c r="K1414" i="22"/>
  <c r="K1410" i="22"/>
  <c r="K1394" i="22"/>
  <c r="K1378" i="22"/>
  <c r="K1318" i="22"/>
  <c r="K1302" i="22"/>
  <c r="K1270" i="22"/>
  <c r="K2063" i="22"/>
  <c r="L2063" i="22" s="1"/>
  <c r="M2063" i="22" s="1"/>
  <c r="K2019" i="22"/>
  <c r="L2019" i="22" s="1"/>
  <c r="M2019" i="22" s="1"/>
  <c r="K2007" i="22"/>
  <c r="L2007" i="22" s="1"/>
  <c r="M2007" i="22" s="1"/>
  <c r="L2005" i="22"/>
  <c r="M2005" i="22" s="1"/>
  <c r="K1983" i="22"/>
  <c r="L1983" i="22" s="1"/>
  <c r="M1983" i="22" s="1"/>
  <c r="L1946" i="22"/>
  <c r="M1946" i="22" s="1"/>
  <c r="K1942" i="22"/>
  <c r="L1942" i="22" s="1"/>
  <c r="M1942" i="22" s="1"/>
  <c r="L1938" i="22"/>
  <c r="M1938" i="22" s="1"/>
  <c r="K1934" i="22"/>
  <c r="L1934" i="22" s="1"/>
  <c r="M1934" i="22" s="1"/>
  <c r="L1930" i="22"/>
  <c r="M1930" i="22" s="1"/>
  <c r="K1926" i="22"/>
  <c r="L1926" i="22" s="1"/>
  <c r="M1926" i="22" s="1"/>
  <c r="L1922" i="22"/>
  <c r="M1922" i="22" s="1"/>
  <c r="K1918" i="22"/>
  <c r="L1918" i="22" s="1"/>
  <c r="M1918" i="22" s="1"/>
  <c r="L1914" i="22"/>
  <c r="M1914" i="22" s="1"/>
  <c r="K1910" i="22"/>
  <c r="L1910" i="22" s="1"/>
  <c r="M1910" i="22" s="1"/>
  <c r="L1906" i="22"/>
  <c r="M1906" i="22" s="1"/>
  <c r="K1902" i="22"/>
  <c r="L1902" i="22" s="1"/>
  <c r="M1902" i="22" s="1"/>
  <c r="K1886" i="22"/>
  <c r="L1886" i="22" s="1"/>
  <c r="M1886" i="22" s="1"/>
  <c r="L1879" i="22"/>
  <c r="M1879" i="22" s="1"/>
  <c r="L1843" i="22"/>
  <c r="M1843" i="22" s="1"/>
  <c r="L1827" i="22"/>
  <c r="M1827" i="22" s="1"/>
  <c r="K1824" i="22"/>
  <c r="L1824" i="22" s="1"/>
  <c r="M1824" i="22" s="1"/>
  <c r="K1808" i="22"/>
  <c r="L1808" i="22" s="1"/>
  <c r="M1808" i="22" s="1"/>
  <c r="L1795" i="22"/>
  <c r="M1795" i="22" s="1"/>
  <c r="K1792" i="22"/>
  <c r="L1792" i="22" s="1"/>
  <c r="M1792" i="22" s="1"/>
  <c r="L1779" i="22"/>
  <c r="M1779" i="22" s="1"/>
  <c r="K1776" i="22"/>
  <c r="L1776" i="22" s="1"/>
  <c r="M1776" i="22" s="1"/>
  <c r="K1754" i="22"/>
  <c r="K1736" i="22"/>
  <c r="L1677" i="22"/>
  <c r="M1677" i="22" s="1"/>
  <c r="K1641" i="22"/>
  <c r="K1625" i="22"/>
  <c r="L1625" i="22" s="1"/>
  <c r="M1625" i="22" s="1"/>
  <c r="K1599" i="22"/>
  <c r="L1599" i="22" s="1"/>
  <c r="M1599" i="22" s="1"/>
  <c r="K1596" i="22"/>
  <c r="L1596" i="22" s="1"/>
  <c r="M1596" i="22" s="1"/>
  <c r="K1562" i="22"/>
  <c r="K1490" i="22"/>
  <c r="K1466" i="22"/>
  <c r="K1382" i="22"/>
  <c r="L1382" i="22" s="1"/>
  <c r="M1382" i="22" s="1"/>
  <c r="K1317" i="22"/>
  <c r="K1084" i="22"/>
  <c r="K1620" i="22"/>
  <c r="K1518" i="22"/>
  <c r="K1509" i="22"/>
  <c r="K1426" i="22"/>
  <c r="K1418" i="22"/>
  <c r="K1398" i="22"/>
  <c r="K1387" i="22"/>
  <c r="K1290" i="22"/>
  <c r="K1268" i="22"/>
  <c r="K1194" i="22"/>
  <c r="K1121" i="22"/>
  <c r="K1097" i="22"/>
  <c r="L1650" i="22"/>
  <c r="M1650" i="22" s="1"/>
  <c r="K1395" i="22"/>
  <c r="K1377" i="22"/>
  <c r="K1237" i="22"/>
  <c r="L1214" i="22"/>
  <c r="M1214" i="22" s="1"/>
  <c r="L1201" i="22"/>
  <c r="M1201" i="22" s="1"/>
  <c r="K1176" i="22"/>
  <c r="K1171" i="22"/>
  <c r="K1166" i="22"/>
  <c r="K1146" i="22"/>
  <c r="L1146" i="22" s="1"/>
  <c r="M1146" i="22" s="1"/>
  <c r="L1114" i="22"/>
  <c r="M1114" i="22" s="1"/>
  <c r="K1003" i="22"/>
  <c r="K970" i="22"/>
  <c r="K802" i="22"/>
  <c r="K1021" i="22"/>
  <c r="K969" i="22"/>
  <c r="K963" i="22"/>
  <c r="K597" i="22"/>
  <c r="K562" i="22"/>
  <c r="L1586" i="22"/>
  <c r="M1586" i="22" s="1"/>
  <c r="L1573" i="22"/>
  <c r="M1573" i="22" s="1"/>
  <c r="K1375" i="22"/>
  <c r="K1370" i="22"/>
  <c r="L1240" i="22"/>
  <c r="M1240" i="22" s="1"/>
  <c r="K1165" i="22"/>
  <c r="K1157" i="22"/>
  <c r="K1128" i="22"/>
  <c r="K1077" i="22"/>
  <c r="K979" i="22"/>
  <c r="K687" i="22"/>
  <c r="K552" i="22"/>
  <c r="K1709" i="22"/>
  <c r="L1709" i="22" s="1"/>
  <c r="M1709" i="22" s="1"/>
  <c r="K1686" i="22"/>
  <c r="L1686" i="22" s="1"/>
  <c r="M1686" i="22" s="1"/>
  <c r="L1658" i="22"/>
  <c r="M1658" i="22" s="1"/>
  <c r="K1654" i="22"/>
  <c r="L1654" i="22" s="1"/>
  <c r="M1654" i="22" s="1"/>
  <c r="L1642" i="22"/>
  <c r="M1642" i="22" s="1"/>
  <c r="L1623" i="22"/>
  <c r="M1623" i="22" s="1"/>
  <c r="L1611" i="22"/>
  <c r="M1611" i="22" s="1"/>
  <c r="K1607" i="22"/>
  <c r="L1607" i="22" s="1"/>
  <c r="M1607" i="22" s="1"/>
  <c r="K1601" i="22"/>
  <c r="L1601" i="22" s="1"/>
  <c r="M1601" i="22" s="1"/>
  <c r="L1554" i="22"/>
  <c r="M1554" i="22" s="1"/>
  <c r="L1538" i="22"/>
  <c r="M1538" i="22" s="1"/>
  <c r="K1513" i="22"/>
  <c r="L1513" i="22" s="1"/>
  <c r="M1513" i="22" s="1"/>
  <c r="L1491" i="22"/>
  <c r="M1491" i="22" s="1"/>
  <c r="K1487" i="22"/>
  <c r="L1487" i="22" s="1"/>
  <c r="M1487" i="22" s="1"/>
  <c r="K1349" i="22"/>
  <c r="K1280" i="22"/>
  <c r="K1275" i="22"/>
  <c r="K1205" i="22"/>
  <c r="K1118" i="22"/>
  <c r="K823" i="22"/>
  <c r="K702" i="22"/>
  <c r="L1762" i="22"/>
  <c r="M1762" i="22" s="1"/>
  <c r="K1752" i="22"/>
  <c r="L1752" i="22" s="1"/>
  <c r="M1752" i="22" s="1"/>
  <c r="K1745" i="22"/>
  <c r="L1745" i="22" s="1"/>
  <c r="M1745" i="22" s="1"/>
  <c r="K1719" i="22"/>
  <c r="L1719" i="22" s="1"/>
  <c r="M1719" i="22" s="1"/>
  <c r="L1706" i="22"/>
  <c r="M1706" i="22" s="1"/>
  <c r="K1697" i="22"/>
  <c r="L1697" i="22" s="1"/>
  <c r="M1697" i="22" s="1"/>
  <c r="K1673" i="22"/>
  <c r="L1673" i="22" s="1"/>
  <c r="M1673" i="22" s="1"/>
  <c r="L1579" i="22"/>
  <c r="M1579" i="22" s="1"/>
  <c r="K1575" i="22"/>
  <c r="L1575" i="22" s="1"/>
  <c r="M1575" i="22" s="1"/>
  <c r="L1459" i="22"/>
  <c r="M1459" i="22" s="1"/>
  <c r="K1455" i="22"/>
  <c r="L1455" i="22" s="1"/>
  <c r="M1455" i="22" s="1"/>
  <c r="K1439" i="22"/>
  <c r="L1439" i="22" s="1"/>
  <c r="M1439" i="22" s="1"/>
  <c r="L1388" i="22"/>
  <c r="M1388" i="22" s="1"/>
  <c r="K1369" i="22"/>
  <c r="K1365" i="22"/>
  <c r="L1365" i="22" s="1"/>
  <c r="M1365" i="22" s="1"/>
  <c r="L1362" i="22"/>
  <c r="M1362" i="22" s="1"/>
  <c r="L1310" i="22"/>
  <c r="M1310" i="22" s="1"/>
  <c r="K1266" i="22"/>
  <c r="L1191" i="22"/>
  <c r="M1191" i="22" s="1"/>
  <c r="K1187" i="22"/>
  <c r="K1182" i="22"/>
  <c r="K1160" i="22"/>
  <c r="L1144" i="22"/>
  <c r="M1144" i="22" s="1"/>
  <c r="K1080" i="22"/>
  <c r="L1080" i="22" s="1"/>
  <c r="M1080" i="22" s="1"/>
  <c r="K1013" i="22"/>
  <c r="L723" i="22"/>
  <c r="M723" i="22" s="1"/>
  <c r="K1383" i="22"/>
  <c r="K1333" i="22"/>
  <c r="K1324" i="22"/>
  <c r="K1293" i="22"/>
  <c r="K1259" i="22"/>
  <c r="K1203" i="22"/>
  <c r="K1111" i="22"/>
  <c r="K1093" i="22"/>
  <c r="K1053" i="22"/>
  <c r="K1035" i="22"/>
  <c r="K989" i="22"/>
  <c r="K731" i="22"/>
  <c r="K706" i="22"/>
  <c r="L1367" i="22"/>
  <c r="M1367" i="22" s="1"/>
  <c r="K1139" i="22"/>
  <c r="L1139" i="22" s="1"/>
  <c r="M1139" i="22" s="1"/>
  <c r="K1133" i="22"/>
  <c r="L1133" i="22" s="1"/>
  <c r="M1133" i="22" s="1"/>
  <c r="K1092" i="22"/>
  <c r="L1092" i="22" s="1"/>
  <c r="M1092" i="22" s="1"/>
  <c r="L1082" i="22"/>
  <c r="M1082" i="22" s="1"/>
  <c r="L1019" i="22"/>
  <c r="M1019" i="22" s="1"/>
  <c r="K1016" i="22"/>
  <c r="L1016" i="22" s="1"/>
  <c r="M1016" i="22" s="1"/>
  <c r="K1011" i="22"/>
  <c r="K997" i="22"/>
  <c r="L982" i="22"/>
  <c r="M982" i="22" s="1"/>
  <c r="L939" i="22"/>
  <c r="M939" i="22" s="1"/>
  <c r="L902" i="22"/>
  <c r="M902" i="22" s="1"/>
  <c r="K887" i="22"/>
  <c r="K855" i="22"/>
  <c r="L805" i="22"/>
  <c r="M805" i="22" s="1"/>
  <c r="L766" i="22"/>
  <c r="M766" i="22" s="1"/>
  <c r="L696" i="22"/>
  <c r="M696" i="22" s="1"/>
  <c r="K567" i="22"/>
  <c r="K320" i="22"/>
  <c r="L1045" i="22"/>
  <c r="M1045" i="22" s="1"/>
  <c r="K961" i="22"/>
  <c r="K947" i="22"/>
  <c r="K734" i="22"/>
  <c r="K566" i="22"/>
  <c r="K484" i="22"/>
  <c r="L1197" i="22"/>
  <c r="M1197" i="22" s="1"/>
  <c r="K1057" i="22"/>
  <c r="L1057" i="22" s="1"/>
  <c r="M1057" i="22" s="1"/>
  <c r="K1033" i="22"/>
  <c r="L1033" i="22" s="1"/>
  <c r="M1033" i="22" s="1"/>
  <c r="K1029" i="22"/>
  <c r="L1029" i="22" s="1"/>
  <c r="M1029" i="22" s="1"/>
  <c r="K1025" i="22"/>
  <c r="L1025" i="22" s="1"/>
  <c r="M1025" i="22" s="1"/>
  <c r="K1009" i="22"/>
  <c r="L1009" i="22" s="1"/>
  <c r="M1009" i="22" s="1"/>
  <c r="K1005" i="22"/>
  <c r="L1005" i="22" s="1"/>
  <c r="M1005" i="22" s="1"/>
  <c r="K986" i="22"/>
  <c r="K918" i="22"/>
  <c r="K905" i="22"/>
  <c r="K880" i="22"/>
  <c r="L859" i="22"/>
  <c r="M859" i="22" s="1"/>
  <c r="K845" i="22"/>
  <c r="K795" i="22"/>
  <c r="K770" i="22"/>
  <c r="L625" i="22"/>
  <c r="M625" i="22" s="1"/>
  <c r="K519" i="22"/>
  <c r="K158" i="22"/>
  <c r="K149" i="22"/>
  <c r="L1354" i="22"/>
  <c r="M1354" i="22" s="1"/>
  <c r="L1350" i="22"/>
  <c r="M1350" i="22" s="1"/>
  <c r="L1334" i="22"/>
  <c r="M1334" i="22" s="1"/>
  <c r="L1322" i="22"/>
  <c r="M1322" i="22" s="1"/>
  <c r="L1319" i="22"/>
  <c r="M1319" i="22" s="1"/>
  <c r="L1303" i="22"/>
  <c r="M1303" i="22" s="1"/>
  <c r="L1295" i="22"/>
  <c r="M1295" i="22" s="1"/>
  <c r="K1284" i="22"/>
  <c r="L1284" i="22" s="1"/>
  <c r="M1284" i="22" s="1"/>
  <c r="K1277" i="22"/>
  <c r="L1277" i="22" s="1"/>
  <c r="M1277" i="22" s="1"/>
  <c r="K1260" i="22"/>
  <c r="L1260" i="22" s="1"/>
  <c r="M1260" i="22" s="1"/>
  <c r="K1235" i="22"/>
  <c r="L1235" i="22" s="1"/>
  <c r="M1235" i="22" s="1"/>
  <c r="L1215" i="22"/>
  <c r="M1215" i="22" s="1"/>
  <c r="L1206" i="22"/>
  <c r="M1206" i="22" s="1"/>
  <c r="L1135" i="22"/>
  <c r="M1135" i="22" s="1"/>
  <c r="K1125" i="22"/>
  <c r="L1125" i="22" s="1"/>
  <c r="M1125" i="22" s="1"/>
  <c r="K1115" i="22"/>
  <c r="L1115" i="22" s="1"/>
  <c r="M1115" i="22" s="1"/>
  <c r="L1074" i="22"/>
  <c r="M1074" i="22" s="1"/>
  <c r="K1040" i="22"/>
  <c r="L1040" i="22" s="1"/>
  <c r="M1040" i="22" s="1"/>
  <c r="L1014" i="22"/>
  <c r="M1014" i="22" s="1"/>
  <c r="K1000" i="22"/>
  <c r="K960" i="22"/>
  <c r="K930" i="22"/>
  <c r="L930" i="22" s="1"/>
  <c r="M930" i="22" s="1"/>
  <c r="K885" i="22"/>
  <c r="L862" i="22"/>
  <c r="M862" i="22" s="1"/>
  <c r="L830" i="22"/>
  <c r="M830" i="22" s="1"/>
  <c r="K813" i="22"/>
  <c r="K751" i="22"/>
  <c r="L741" i="22"/>
  <c r="M741" i="22" s="1"/>
  <c r="K699" i="22"/>
  <c r="K631" i="22"/>
  <c r="K583" i="22"/>
  <c r="K390" i="22"/>
  <c r="K154" i="22"/>
  <c r="K990" i="22"/>
  <c r="K976" i="22"/>
  <c r="K921" i="22"/>
  <c r="K904" i="22"/>
  <c r="K871" i="22"/>
  <c r="K588" i="22"/>
  <c r="K582" i="22"/>
  <c r="K548" i="22"/>
  <c r="K426" i="22"/>
  <c r="K227" i="22"/>
  <c r="K965" i="22"/>
  <c r="K865" i="22"/>
  <c r="K834" i="22"/>
  <c r="K688" i="22"/>
  <c r="K535" i="22"/>
  <c r="K528" i="22"/>
  <c r="K864" i="22"/>
  <c r="L864" i="22" s="1"/>
  <c r="M864" i="22" s="1"/>
  <c r="K858" i="22"/>
  <c r="L858" i="22" s="1"/>
  <c r="M858" i="22" s="1"/>
  <c r="L844" i="22"/>
  <c r="M844" i="22" s="1"/>
  <c r="K832" i="22"/>
  <c r="L832" i="22" s="1"/>
  <c r="M832" i="22" s="1"/>
  <c r="L812" i="22"/>
  <c r="M812" i="22" s="1"/>
  <c r="K800" i="22"/>
  <c r="L800" i="22" s="1"/>
  <c r="M800" i="22" s="1"/>
  <c r="K786" i="22"/>
  <c r="L786" i="22" s="1"/>
  <c r="M786" i="22" s="1"/>
  <c r="K768" i="22"/>
  <c r="L768" i="22" s="1"/>
  <c r="M768" i="22" s="1"/>
  <c r="L747" i="22"/>
  <c r="M747" i="22" s="1"/>
  <c r="K722" i="22"/>
  <c r="L722" i="22" s="1"/>
  <c r="M722" i="22" s="1"/>
  <c r="K704" i="22"/>
  <c r="L704" i="22" s="1"/>
  <c r="M704" i="22" s="1"/>
  <c r="K658" i="22"/>
  <c r="L645" i="22"/>
  <c r="M645" i="22" s="1"/>
  <c r="K629" i="22"/>
  <c r="L624" i="22"/>
  <c r="M624" i="22" s="1"/>
  <c r="K620" i="22"/>
  <c r="L620" i="22" s="1"/>
  <c r="M620" i="22" s="1"/>
  <c r="K591" i="22"/>
  <c r="L591" i="22" s="1"/>
  <c r="M591" i="22" s="1"/>
  <c r="K581" i="22"/>
  <c r="K576" i="22"/>
  <c r="K512" i="22"/>
  <c r="K478" i="22"/>
  <c r="K454" i="22"/>
  <c r="K329" i="22"/>
  <c r="L329" i="22" s="1"/>
  <c r="M329" i="22" s="1"/>
  <c r="L313" i="22"/>
  <c r="M313" i="22" s="1"/>
  <c r="K284" i="22"/>
  <c r="K226" i="22"/>
  <c r="K162" i="22"/>
  <c r="L90" i="22"/>
  <c r="M90" i="22" s="1"/>
  <c r="L81" i="22"/>
  <c r="M81" i="22" s="1"/>
  <c r="K18" i="22"/>
  <c r="K663" i="22"/>
  <c r="K628" i="22"/>
  <c r="K575" i="22"/>
  <c r="K551" i="22"/>
  <c r="K538" i="22"/>
  <c r="K511" i="22"/>
  <c r="K424" i="22"/>
  <c r="K418" i="22"/>
  <c r="K413" i="22"/>
  <c r="K85" i="22"/>
  <c r="K34" i="22"/>
  <c r="K644" i="22"/>
  <c r="K503" i="22"/>
  <c r="K476" i="22"/>
  <c r="K461" i="22"/>
  <c r="K423" i="22"/>
  <c r="K402" i="22"/>
  <c r="K361" i="22"/>
  <c r="L333" i="22"/>
  <c r="M333" i="22" s="1"/>
  <c r="L289" i="22"/>
  <c r="M289" i="22" s="1"/>
  <c r="K269" i="22"/>
  <c r="L205" i="22"/>
  <c r="M205" i="22" s="1"/>
  <c r="K142" i="22"/>
  <c r="K56" i="22"/>
  <c r="L821" i="22"/>
  <c r="M821" i="22" s="1"/>
  <c r="K684" i="22"/>
  <c r="K674" i="22"/>
  <c r="K662" i="22"/>
  <c r="K636" i="22"/>
  <c r="K516" i="22"/>
  <c r="K294" i="22"/>
  <c r="K146" i="22"/>
  <c r="K138" i="22"/>
  <c r="K98" i="22"/>
  <c r="K49" i="22"/>
  <c r="L954" i="22"/>
  <c r="M954" i="22" s="1"/>
  <c r="K928" i="22"/>
  <c r="L928" i="22" s="1"/>
  <c r="M928" i="22" s="1"/>
  <c r="K912" i="22"/>
  <c r="L912" i="22" s="1"/>
  <c r="M912" i="22" s="1"/>
  <c r="K896" i="22"/>
  <c r="L896" i="22" s="1"/>
  <c r="M896" i="22" s="1"/>
  <c r="K890" i="22"/>
  <c r="L890" i="22" s="1"/>
  <c r="M890" i="22" s="1"/>
  <c r="K874" i="22"/>
  <c r="L874" i="22" s="1"/>
  <c r="M874" i="22" s="1"/>
  <c r="K848" i="22"/>
  <c r="L848" i="22" s="1"/>
  <c r="M848" i="22" s="1"/>
  <c r="L828" i="22"/>
  <c r="M828" i="22" s="1"/>
  <c r="K816" i="22"/>
  <c r="L816" i="22" s="1"/>
  <c r="M816" i="22" s="1"/>
  <c r="L717" i="22"/>
  <c r="M717" i="22" s="1"/>
  <c r="K661" i="22"/>
  <c r="K606" i="22"/>
  <c r="K589" i="22"/>
  <c r="K568" i="22"/>
  <c r="K509" i="22"/>
  <c r="K447" i="22"/>
  <c r="K437" i="22"/>
  <c r="K406" i="22"/>
  <c r="K302" i="22"/>
  <c r="L272" i="22"/>
  <c r="M272" i="22" s="1"/>
  <c r="K679" i="22"/>
  <c r="K647" i="22"/>
  <c r="K642" i="22"/>
  <c r="K520" i="22"/>
  <c r="K508" i="22"/>
  <c r="K500" i="22"/>
  <c r="K485" i="22"/>
  <c r="K436" i="22"/>
  <c r="K254" i="22"/>
  <c r="K223" i="22"/>
  <c r="K189" i="22"/>
  <c r="K150" i="22"/>
  <c r="K601" i="22"/>
  <c r="L601" i="22" s="1"/>
  <c r="M601" i="22" s="1"/>
  <c r="K586" i="22"/>
  <c r="L586" i="22" s="1"/>
  <c r="M586" i="22" s="1"/>
  <c r="L574" i="22"/>
  <c r="M574" i="22" s="1"/>
  <c r="L565" i="22"/>
  <c r="M565" i="22" s="1"/>
  <c r="L561" i="22"/>
  <c r="M561" i="22" s="1"/>
  <c r="L558" i="22"/>
  <c r="M558" i="22" s="1"/>
  <c r="L525" i="22"/>
  <c r="M525" i="22" s="1"/>
  <c r="K522" i="22"/>
  <c r="L522" i="22" s="1"/>
  <c r="M522" i="22" s="1"/>
  <c r="K506" i="22"/>
  <c r="L506" i="22" s="1"/>
  <c r="M506" i="22" s="1"/>
  <c r="L501" i="22"/>
  <c r="M501" i="22" s="1"/>
  <c r="L496" i="22"/>
  <c r="M496" i="22" s="1"/>
  <c r="K492" i="22"/>
  <c r="K462" i="22"/>
  <c r="K444" i="22"/>
  <c r="L444" i="22" s="1"/>
  <c r="M444" i="22" s="1"/>
  <c r="L393" i="22"/>
  <c r="M393" i="22" s="1"/>
  <c r="K388" i="22"/>
  <c r="L388" i="22" s="1"/>
  <c r="M388" i="22" s="1"/>
  <c r="L384" i="22"/>
  <c r="M384" i="22" s="1"/>
  <c r="K364" i="22"/>
  <c r="L364" i="22" s="1"/>
  <c r="M364" i="22" s="1"/>
  <c r="K332" i="22"/>
  <c r="K288" i="22"/>
  <c r="K283" i="22"/>
  <c r="K279" i="22"/>
  <c r="L279" i="22" s="1"/>
  <c r="M279" i="22" s="1"/>
  <c r="K234" i="22"/>
  <c r="L234" i="22" s="1"/>
  <c r="M234" i="22" s="1"/>
  <c r="K204" i="22"/>
  <c r="L204" i="22" s="1"/>
  <c r="M204" i="22" s="1"/>
  <c r="K89" i="22"/>
  <c r="K43" i="22"/>
  <c r="K347" i="22"/>
  <c r="L347" i="22" s="1"/>
  <c r="M347" i="22" s="1"/>
  <c r="K336" i="22"/>
  <c r="L336" i="22" s="1"/>
  <c r="M336" i="22" s="1"/>
  <c r="K331" i="22"/>
  <c r="L331" i="22" s="1"/>
  <c r="M331" i="22" s="1"/>
  <c r="K323" i="22"/>
  <c r="K308" i="22"/>
  <c r="K300" i="22"/>
  <c r="K287" i="22"/>
  <c r="L287" i="22" s="1"/>
  <c r="M287" i="22" s="1"/>
  <c r="K275" i="22"/>
  <c r="L275" i="22" s="1"/>
  <c r="M275" i="22" s="1"/>
  <c r="K256" i="22"/>
  <c r="L256" i="22" s="1"/>
  <c r="M256" i="22" s="1"/>
  <c r="L252" i="22"/>
  <c r="M252" i="22" s="1"/>
  <c r="K239" i="22"/>
  <c r="K192" i="22"/>
  <c r="K175" i="22"/>
  <c r="L175" i="22" s="1"/>
  <c r="M175" i="22" s="1"/>
  <c r="K168" i="22"/>
  <c r="K133" i="22"/>
  <c r="L133" i="22" s="1"/>
  <c r="M133" i="22" s="1"/>
  <c r="K53" i="22"/>
  <c r="K392" i="22"/>
  <c r="K312" i="22"/>
  <c r="K160" i="22"/>
  <c r="K75" i="22"/>
  <c r="K32" i="22"/>
  <c r="K27" i="22"/>
  <c r="L573" i="22"/>
  <c r="M573" i="22" s="1"/>
  <c r="L524" i="22"/>
  <c r="M524" i="22" s="1"/>
  <c r="L518" i="22"/>
  <c r="M518" i="22" s="1"/>
  <c r="K504" i="22"/>
  <c r="L504" i="22" s="1"/>
  <c r="M504" i="22" s="1"/>
  <c r="K477" i="22"/>
  <c r="L446" i="22"/>
  <c r="M446" i="22" s="1"/>
  <c r="K433" i="22"/>
  <c r="L416" i="22"/>
  <c r="M416" i="22" s="1"/>
  <c r="K396" i="22"/>
  <c r="L391" i="22"/>
  <c r="M391" i="22" s="1"/>
  <c r="L374" i="22"/>
  <c r="M374" i="22" s="1"/>
  <c r="L351" i="22"/>
  <c r="M351" i="22" s="1"/>
  <c r="K346" i="22"/>
  <c r="L343" i="22"/>
  <c r="M343" i="22" s="1"/>
  <c r="K338" i="22"/>
  <c r="L338" i="22" s="1"/>
  <c r="M338" i="22" s="1"/>
  <c r="L335" i="22"/>
  <c r="M335" i="22" s="1"/>
  <c r="L327" i="22"/>
  <c r="M327" i="22" s="1"/>
  <c r="K307" i="22"/>
  <c r="L286" i="22"/>
  <c r="M286" i="22" s="1"/>
  <c r="L270" i="22"/>
  <c r="M270" i="22" s="1"/>
  <c r="K263" i="22"/>
  <c r="L263" i="22" s="1"/>
  <c r="M263" i="22" s="1"/>
  <c r="K258" i="22"/>
  <c r="L258" i="22" s="1"/>
  <c r="M258" i="22" s="1"/>
  <c r="L237" i="22"/>
  <c r="M237" i="22" s="1"/>
  <c r="K191" i="22"/>
  <c r="L174" i="22"/>
  <c r="M174" i="22" s="1"/>
  <c r="K147" i="22"/>
  <c r="L132" i="22"/>
  <c r="M132" i="22" s="1"/>
  <c r="L108" i="22"/>
  <c r="M108" i="22" s="1"/>
  <c r="K91" i="22"/>
  <c r="L91" i="22" s="1"/>
  <c r="M91" i="22" s="1"/>
  <c r="L26" i="22"/>
  <c r="M26" i="22" s="1"/>
  <c r="K21" i="22"/>
  <c r="L21" i="22" s="1"/>
  <c r="M21" i="22" s="1"/>
  <c r="K460" i="22"/>
  <c r="K453" i="22"/>
  <c r="K218" i="22"/>
  <c r="K120" i="22"/>
  <c r="K104" i="22"/>
  <c r="K40" i="22"/>
  <c r="K420" i="22"/>
  <c r="K350" i="22"/>
  <c r="K315" i="22"/>
  <c r="L170" i="22"/>
  <c r="M170" i="22" s="1"/>
  <c r="K128" i="22"/>
  <c r="K62" i="22"/>
  <c r="K20" i="22"/>
  <c r="L257" i="22"/>
  <c r="M257" i="22" s="1"/>
  <c r="L10" i="22"/>
  <c r="M10" i="22" s="1"/>
  <c r="L8" i="22"/>
  <c r="M8" i="22" s="1"/>
  <c r="L4918" i="22"/>
  <c r="M4918" i="22" s="1"/>
  <c r="K4360" i="22"/>
  <c r="K4168" i="22"/>
  <c r="K4120" i="22"/>
  <c r="K3704" i="22"/>
  <c r="K3640" i="22"/>
  <c r="K3577" i="22"/>
  <c r="K3511" i="22"/>
  <c r="K1480" i="22"/>
  <c r="K4312" i="22"/>
  <c r="K4208" i="22"/>
  <c r="K4192" i="22"/>
  <c r="K4112" i="22"/>
  <c r="K3960" i="22"/>
  <c r="K17" i="22"/>
  <c r="K4736" i="22"/>
  <c r="K4608" i="22"/>
  <c r="K4416" i="22"/>
  <c r="K4352" i="22"/>
  <c r="K4320" i="22"/>
  <c r="K4256" i="22"/>
  <c r="K4032" i="22"/>
  <c r="K3968" i="22"/>
  <c r="K3904" i="22"/>
  <c r="K3840" i="22"/>
  <c r="K3776" i="22"/>
  <c r="K3712" i="22"/>
  <c r="L3670" i="22"/>
  <c r="M3670" i="22" s="1"/>
  <c r="K3648" i="22"/>
  <c r="K3620" i="22"/>
  <c r="K3573" i="22"/>
  <c r="K3507" i="22"/>
  <c r="K4616" i="22"/>
  <c r="K4552" i="22"/>
  <c r="K4200" i="22"/>
  <c r="K4104" i="22"/>
  <c r="K3832" i="22"/>
  <c r="L4830" i="22"/>
  <c r="M4830" i="22" s="1"/>
  <c r="K4672" i="22"/>
  <c r="K4544" i="22"/>
  <c r="L4518" i="22"/>
  <c r="M4518" i="22" s="1"/>
  <c r="K4480" i="22"/>
  <c r="L4859" i="22"/>
  <c r="M4859" i="22" s="1"/>
  <c r="L4850" i="22"/>
  <c r="M4850" i="22" s="1"/>
  <c r="K4841" i="22"/>
  <c r="L4841" i="22" s="1"/>
  <c r="M4841" i="22" s="1"/>
  <c r="K4832" i="22"/>
  <c r="L4832" i="22" s="1"/>
  <c r="M4832" i="22" s="1"/>
  <c r="K4823" i="22"/>
  <c r="L4823" i="22" s="1"/>
  <c r="M4823" i="22" s="1"/>
  <c r="L4795" i="22"/>
  <c r="M4795" i="22" s="1"/>
  <c r="L4786" i="22"/>
  <c r="M4786" i="22" s="1"/>
  <c r="K4769" i="22"/>
  <c r="L4769" i="22" s="1"/>
  <c r="M4769" i="22" s="1"/>
  <c r="L4751" i="22"/>
  <c r="M4751" i="22" s="1"/>
  <c r="K4743" i="22"/>
  <c r="L4743" i="22" s="1"/>
  <c r="M4743" i="22" s="1"/>
  <c r="K4728" i="22"/>
  <c r="L4723" i="22"/>
  <c r="M4723" i="22" s="1"/>
  <c r="K4705" i="22"/>
  <c r="L4705" i="22" s="1"/>
  <c r="M4705" i="22" s="1"/>
  <c r="K4679" i="22"/>
  <c r="L4679" i="22" s="1"/>
  <c r="M4679" i="22" s="1"/>
  <c r="K4664" i="22"/>
  <c r="L4659" i="22"/>
  <c r="M4659" i="22" s="1"/>
  <c r="K4641" i="22"/>
  <c r="L4641" i="22" s="1"/>
  <c r="M4641" i="22" s="1"/>
  <c r="K4615" i="22"/>
  <c r="L4615" i="22" s="1"/>
  <c r="M4615" i="22" s="1"/>
  <c r="K4600" i="22"/>
  <c r="L4595" i="22"/>
  <c r="M4595" i="22" s="1"/>
  <c r="K4577" i="22"/>
  <c r="L4577" i="22" s="1"/>
  <c r="M4577" i="22" s="1"/>
  <c r="L4559" i="22"/>
  <c r="M4559" i="22" s="1"/>
  <c r="K4551" i="22"/>
  <c r="L4551" i="22" s="1"/>
  <c r="M4551" i="22" s="1"/>
  <c r="K4536" i="22"/>
  <c r="L4531" i="22"/>
  <c r="M4531" i="22" s="1"/>
  <c r="K4513" i="22"/>
  <c r="L4513" i="22" s="1"/>
  <c r="M4513" i="22" s="1"/>
  <c r="K4487" i="22"/>
  <c r="L4487" i="22" s="1"/>
  <c r="M4487" i="22" s="1"/>
  <c r="K4472" i="22"/>
  <c r="L4467" i="22"/>
  <c r="M4467" i="22" s="1"/>
  <c r="K4449" i="22"/>
  <c r="L4449" i="22" s="1"/>
  <c r="M4449" i="22" s="1"/>
  <c r="K4423" i="22"/>
  <c r="L4423" i="22" s="1"/>
  <c r="M4423" i="22" s="1"/>
  <c r="K4408" i="22"/>
  <c r="L4403" i="22"/>
  <c r="M4403" i="22" s="1"/>
  <c r="K4385" i="22"/>
  <c r="L4385" i="22" s="1"/>
  <c r="M4385" i="22" s="1"/>
  <c r="K4359" i="22"/>
  <c r="L4359" i="22" s="1"/>
  <c r="M4359" i="22" s="1"/>
  <c r="K4344" i="22"/>
  <c r="L4339" i="22"/>
  <c r="M4339" i="22" s="1"/>
  <c r="L4331" i="22"/>
  <c r="M4331" i="22" s="1"/>
  <c r="K4328" i="22"/>
  <c r="K4281" i="22"/>
  <c r="L4281" i="22" s="1"/>
  <c r="M4281" i="22" s="1"/>
  <c r="L4267" i="22"/>
  <c r="M4267" i="22" s="1"/>
  <c r="K4264" i="22"/>
  <c r="L4051" i="22"/>
  <c r="M4051" i="22" s="1"/>
  <c r="K4040" i="22"/>
  <c r="L3987" i="22"/>
  <c r="M3987" i="22" s="1"/>
  <c r="K3976" i="22"/>
  <c r="L3923" i="22"/>
  <c r="M3923" i="22" s="1"/>
  <c r="K3912" i="22"/>
  <c r="L3859" i="22"/>
  <c r="M3859" i="22" s="1"/>
  <c r="K3848" i="22"/>
  <c r="L3795" i="22"/>
  <c r="M3795" i="22" s="1"/>
  <c r="K3784" i="22"/>
  <c r="L3742" i="22"/>
  <c r="M3742" i="22" s="1"/>
  <c r="L3731" i="22"/>
  <c r="M3731" i="22" s="1"/>
  <c r="K3720" i="22"/>
  <c r="L3678" i="22"/>
  <c r="M3678" i="22" s="1"/>
  <c r="L3667" i="22"/>
  <c r="M3667" i="22" s="1"/>
  <c r="K3656" i="22"/>
  <c r="K3569" i="22"/>
  <c r="K3529" i="22"/>
  <c r="K4744" i="22"/>
  <c r="K4248" i="22"/>
  <c r="K4232" i="22"/>
  <c r="K4216" i="22"/>
  <c r="K4160" i="22"/>
  <c r="K4144" i="22"/>
  <c r="K3896" i="22"/>
  <c r="K4720" i="22"/>
  <c r="K4656" i="22"/>
  <c r="K4592" i="22"/>
  <c r="K4528" i="22"/>
  <c r="K4464" i="22"/>
  <c r="K4400" i="22"/>
  <c r="K4336" i="22"/>
  <c r="K4272" i="22"/>
  <c r="K4048" i="22"/>
  <c r="K3984" i="22"/>
  <c r="K3920" i="22"/>
  <c r="K3856" i="22"/>
  <c r="K3792" i="22"/>
  <c r="K3728" i="22"/>
  <c r="K3664" i="22"/>
  <c r="K3613" i="22"/>
  <c r="K3604" i="22"/>
  <c r="K3579" i="22"/>
  <c r="K3565" i="22"/>
  <c r="K3394" i="22"/>
  <c r="K3368" i="22"/>
  <c r="K3357" i="22"/>
  <c r="K4776" i="22"/>
  <c r="K4712" i="22"/>
  <c r="K4648" i="22"/>
  <c r="K4584" i="22"/>
  <c r="K4520" i="22"/>
  <c r="K4456" i="22"/>
  <c r="K4392" i="22"/>
  <c r="K4280" i="22"/>
  <c r="L4255" i="22"/>
  <c r="M4255" i="22" s="1"/>
  <c r="K4056" i="22"/>
  <c r="K3992" i="22"/>
  <c r="L3950" i="22"/>
  <c r="M3950" i="22" s="1"/>
  <c r="K3928" i="22"/>
  <c r="K3864" i="22"/>
  <c r="K3800" i="22"/>
  <c r="K3736" i="22"/>
  <c r="K3672" i="22"/>
  <c r="K3575" i="22"/>
  <c r="K3393" i="22"/>
  <c r="K4680" i="22"/>
  <c r="K4224" i="22"/>
  <c r="K4184" i="22"/>
  <c r="K4152" i="22"/>
  <c r="K4136" i="22"/>
  <c r="K4096" i="22"/>
  <c r="L4867" i="22"/>
  <c r="M4867" i="22" s="1"/>
  <c r="L4858" i="22"/>
  <c r="M4858" i="22" s="1"/>
  <c r="K4849" i="22"/>
  <c r="L4849" i="22" s="1"/>
  <c r="M4849" i="22" s="1"/>
  <c r="K4840" i="22"/>
  <c r="L4840" i="22" s="1"/>
  <c r="M4840" i="22" s="1"/>
  <c r="K4831" i="22"/>
  <c r="L4831" i="22" s="1"/>
  <c r="M4831" i="22" s="1"/>
  <c r="L4803" i="22"/>
  <c r="M4803" i="22" s="1"/>
  <c r="L4794" i="22"/>
  <c r="M4794" i="22" s="1"/>
  <c r="K4785" i="22"/>
  <c r="L4785" i="22" s="1"/>
  <c r="M4785" i="22" s="1"/>
  <c r="K4768" i="22"/>
  <c r="L4763" i="22"/>
  <c r="M4763" i="22" s="1"/>
  <c r="K4745" i="22"/>
  <c r="L4745" i="22" s="1"/>
  <c r="M4745" i="22" s="1"/>
  <c r="K4719" i="22"/>
  <c r="L4719" i="22" s="1"/>
  <c r="M4719" i="22" s="1"/>
  <c r="L4709" i="22"/>
  <c r="M4709" i="22" s="1"/>
  <c r="K4704" i="22"/>
  <c r="L4699" i="22"/>
  <c r="M4699" i="22" s="1"/>
  <c r="K4681" i="22"/>
  <c r="L4681" i="22" s="1"/>
  <c r="M4681" i="22" s="1"/>
  <c r="K4655" i="22"/>
  <c r="L4655" i="22" s="1"/>
  <c r="M4655" i="22" s="1"/>
  <c r="K4640" i="22"/>
  <c r="L4635" i="22"/>
  <c r="M4635" i="22" s="1"/>
  <c r="K4617" i="22"/>
  <c r="L4617" i="22" s="1"/>
  <c r="M4617" i="22" s="1"/>
  <c r="K4591" i="22"/>
  <c r="L4591" i="22" s="1"/>
  <c r="M4591" i="22" s="1"/>
  <c r="K4576" i="22"/>
  <c r="L4571" i="22"/>
  <c r="M4571" i="22" s="1"/>
  <c r="K4553" i="22"/>
  <c r="L4553" i="22" s="1"/>
  <c r="M4553" i="22" s="1"/>
  <c r="K4527" i="22"/>
  <c r="L4527" i="22" s="1"/>
  <c r="M4527" i="22" s="1"/>
  <c r="L4517" i="22"/>
  <c r="M4517" i="22" s="1"/>
  <c r="K4512" i="22"/>
  <c r="L4507" i="22"/>
  <c r="M4507" i="22" s="1"/>
  <c r="K4489" i="22"/>
  <c r="L4489" i="22" s="1"/>
  <c r="M4489" i="22" s="1"/>
  <c r="K4463" i="22"/>
  <c r="L4463" i="22" s="1"/>
  <c r="M4463" i="22" s="1"/>
  <c r="K4448" i="22"/>
  <c r="L4443" i="22"/>
  <c r="M4443" i="22" s="1"/>
  <c r="K4425" i="22"/>
  <c r="L4425" i="22" s="1"/>
  <c r="M4425" i="22" s="1"/>
  <c r="L4422" i="22"/>
  <c r="M4422" i="22" s="1"/>
  <c r="K4399" i="22"/>
  <c r="L4399" i="22" s="1"/>
  <c r="M4399" i="22" s="1"/>
  <c r="K4384" i="22"/>
  <c r="L4379" i="22"/>
  <c r="M4379" i="22" s="1"/>
  <c r="K4361" i="22"/>
  <c r="L4361" i="22" s="1"/>
  <c r="M4361" i="22" s="1"/>
  <c r="K4305" i="22"/>
  <c r="L4305" i="22" s="1"/>
  <c r="M4305" i="22" s="1"/>
  <c r="L4291" i="22"/>
  <c r="M4291" i="22" s="1"/>
  <c r="K4288" i="22"/>
  <c r="L4075" i="22"/>
  <c r="M4075" i="22" s="1"/>
  <c r="K4064" i="22"/>
  <c r="L4022" i="22"/>
  <c r="M4022" i="22" s="1"/>
  <c r="L4011" i="22"/>
  <c r="M4011" i="22" s="1"/>
  <c r="K4000" i="22"/>
  <c r="L3947" i="22"/>
  <c r="M3947" i="22" s="1"/>
  <c r="K3936" i="22"/>
  <c r="L3883" i="22"/>
  <c r="M3883" i="22" s="1"/>
  <c r="K3872" i="22"/>
  <c r="L3819" i="22"/>
  <c r="M3819" i="22" s="1"/>
  <c r="K3808" i="22"/>
  <c r="L3755" i="22"/>
  <c r="M3755" i="22" s="1"/>
  <c r="K3744" i="22"/>
  <c r="L3691" i="22"/>
  <c r="M3691" i="22" s="1"/>
  <c r="K3680" i="22"/>
  <c r="L3627" i="22"/>
  <c r="M3627" i="22" s="1"/>
  <c r="L3618" i="22"/>
  <c r="M3618" i="22" s="1"/>
  <c r="K3597" i="22"/>
  <c r="K3593" i="22"/>
  <c r="L3593" i="22" s="1"/>
  <c r="M3593" i="22" s="1"/>
  <c r="K3588" i="22"/>
  <c r="K3571" i="22"/>
  <c r="K3541" i="22"/>
  <c r="L3541" i="22" s="1"/>
  <c r="M3541" i="22" s="1"/>
  <c r="K3531" i="22"/>
  <c r="L3531" i="22" s="1"/>
  <c r="M3531" i="22" s="1"/>
  <c r="K4488" i="22"/>
  <c r="K4240" i="22"/>
  <c r="K4176" i="22"/>
  <c r="K4024" i="22"/>
  <c r="K5003" i="22"/>
  <c r="L5003" i="22" s="1"/>
  <c r="M5003" i="22" s="1"/>
  <c r="K4995" i="22"/>
  <c r="L4995" i="22" s="1"/>
  <c r="M4995" i="22" s="1"/>
  <c r="K4987" i="22"/>
  <c r="L4987" i="22" s="1"/>
  <c r="M4987" i="22" s="1"/>
  <c r="K4979" i="22"/>
  <c r="L4979" i="22" s="1"/>
  <c r="M4979" i="22" s="1"/>
  <c r="K4971" i="22"/>
  <c r="L4971" i="22" s="1"/>
  <c r="M4971" i="22" s="1"/>
  <c r="K4963" i="22"/>
  <c r="L4963" i="22" s="1"/>
  <c r="M4963" i="22" s="1"/>
  <c r="K4955" i="22"/>
  <c r="L4955" i="22" s="1"/>
  <c r="M4955" i="22" s="1"/>
  <c r="K4947" i="22"/>
  <c r="L4947" i="22" s="1"/>
  <c r="M4947" i="22" s="1"/>
  <c r="K4939" i="22"/>
  <c r="L4939" i="22" s="1"/>
  <c r="M4939" i="22" s="1"/>
  <c r="K4931" i="22"/>
  <c r="L4931" i="22" s="1"/>
  <c r="M4931" i="22" s="1"/>
  <c r="K4923" i="22"/>
  <c r="L4923" i="22" s="1"/>
  <c r="M4923" i="22" s="1"/>
  <c r="K4915" i="22"/>
  <c r="L4915" i="22" s="1"/>
  <c r="M4915" i="22" s="1"/>
  <c r="K4907" i="22"/>
  <c r="L4907" i="22" s="1"/>
  <c r="M4907" i="22" s="1"/>
  <c r="K4899" i="22"/>
  <c r="L4899" i="22" s="1"/>
  <c r="M4899" i="22" s="1"/>
  <c r="K4760" i="22"/>
  <c r="K4696" i="22"/>
  <c r="K4632" i="22"/>
  <c r="K4568" i="22"/>
  <c r="K4504" i="22"/>
  <c r="K4440" i="22"/>
  <c r="K4376" i="22"/>
  <c r="K4296" i="22"/>
  <c r="K4072" i="22"/>
  <c r="K4008" i="22"/>
  <c r="K3944" i="22"/>
  <c r="K3880" i="22"/>
  <c r="K3816" i="22"/>
  <c r="K3752" i="22"/>
  <c r="K3688" i="22"/>
  <c r="L3635" i="22"/>
  <c r="M3635" i="22" s="1"/>
  <c r="K3567" i="22"/>
  <c r="K3432" i="22"/>
  <c r="K3421" i="22"/>
  <c r="K4424" i="22"/>
  <c r="K4128" i="22"/>
  <c r="K4088" i="22"/>
  <c r="K3768" i="22"/>
  <c r="K4895" i="22"/>
  <c r="L4895" i="22" s="1"/>
  <c r="M4895" i="22" s="1"/>
  <c r="K4887" i="22"/>
  <c r="L4887" i="22" s="1"/>
  <c r="M4887" i="22" s="1"/>
  <c r="K4879" i="22"/>
  <c r="L4879" i="22" s="1"/>
  <c r="M4879" i="22" s="1"/>
  <c r="L4851" i="22"/>
  <c r="M4851" i="22" s="1"/>
  <c r="L4842" i="22"/>
  <c r="M4842" i="22" s="1"/>
  <c r="K4833" i="22"/>
  <c r="L4833" i="22" s="1"/>
  <c r="M4833" i="22" s="1"/>
  <c r="K4824" i="22"/>
  <c r="L4824" i="22" s="1"/>
  <c r="M4824" i="22" s="1"/>
  <c r="K4815" i="22"/>
  <c r="L4815" i="22" s="1"/>
  <c r="M4815" i="22" s="1"/>
  <c r="L4787" i="22"/>
  <c r="M4787" i="22" s="1"/>
  <c r="L4782" i="22"/>
  <c r="M4782" i="22" s="1"/>
  <c r="K4767" i="22"/>
  <c r="L4767" i="22" s="1"/>
  <c r="M4767" i="22" s="1"/>
  <c r="L4757" i="22"/>
  <c r="M4757" i="22" s="1"/>
  <c r="K4752" i="22"/>
  <c r="L4747" i="22"/>
  <c r="M4747" i="22" s="1"/>
  <c r="K4729" i="22"/>
  <c r="L4729" i="22" s="1"/>
  <c r="M4729" i="22" s="1"/>
  <c r="K4703" i="22"/>
  <c r="L4703" i="22" s="1"/>
  <c r="M4703" i="22" s="1"/>
  <c r="L4693" i="22"/>
  <c r="M4693" i="22" s="1"/>
  <c r="K4688" i="22"/>
  <c r="L4683" i="22"/>
  <c r="M4683" i="22" s="1"/>
  <c r="K4665" i="22"/>
  <c r="L4665" i="22" s="1"/>
  <c r="M4665" i="22" s="1"/>
  <c r="K4639" i="22"/>
  <c r="L4639" i="22" s="1"/>
  <c r="M4639" i="22" s="1"/>
  <c r="K4624" i="22"/>
  <c r="L4619" i="22"/>
  <c r="M4619" i="22" s="1"/>
  <c r="K4601" i="22"/>
  <c r="L4601" i="22" s="1"/>
  <c r="M4601" i="22" s="1"/>
  <c r="K4575" i="22"/>
  <c r="L4575" i="22" s="1"/>
  <c r="M4575" i="22" s="1"/>
  <c r="K4560" i="22"/>
  <c r="L4555" i="22"/>
  <c r="M4555" i="22" s="1"/>
  <c r="K4537" i="22"/>
  <c r="L4537" i="22" s="1"/>
  <c r="M4537" i="22" s="1"/>
  <c r="K4511" i="22"/>
  <c r="L4511" i="22" s="1"/>
  <c r="M4511" i="22" s="1"/>
  <c r="K4496" i="22"/>
  <c r="L4491" i="22"/>
  <c r="M4491" i="22" s="1"/>
  <c r="K4473" i="22"/>
  <c r="L4473" i="22" s="1"/>
  <c r="M4473" i="22" s="1"/>
  <c r="K4447" i="22"/>
  <c r="L4447" i="22" s="1"/>
  <c r="M4447" i="22" s="1"/>
  <c r="K4432" i="22"/>
  <c r="L4427" i="22"/>
  <c r="M4427" i="22" s="1"/>
  <c r="K4409" i="22"/>
  <c r="L4409" i="22" s="1"/>
  <c r="M4409" i="22" s="1"/>
  <c r="K4383" i="22"/>
  <c r="L4383" i="22" s="1"/>
  <c r="M4383" i="22" s="1"/>
  <c r="K4368" i="22"/>
  <c r="L4363" i="22"/>
  <c r="M4363" i="22" s="1"/>
  <c r="K4345" i="22"/>
  <c r="L4345" i="22" s="1"/>
  <c r="M4345" i="22" s="1"/>
  <c r="K4321" i="22"/>
  <c r="L4321" i="22" s="1"/>
  <c r="M4321" i="22" s="1"/>
  <c r="L4307" i="22"/>
  <c r="M4307" i="22" s="1"/>
  <c r="K4304" i="22"/>
  <c r="K4257" i="22"/>
  <c r="L4257" i="22" s="1"/>
  <c r="M4257" i="22" s="1"/>
  <c r="L4243" i="22"/>
  <c r="M4243" i="22" s="1"/>
  <c r="L4235" i="22"/>
  <c r="M4235" i="22" s="1"/>
  <c r="L4227" i="22"/>
  <c r="M4227" i="22" s="1"/>
  <c r="L4219" i="22"/>
  <c r="M4219" i="22" s="1"/>
  <c r="L4211" i="22"/>
  <c r="M4211" i="22" s="1"/>
  <c r="L4203" i="22"/>
  <c r="M4203" i="22" s="1"/>
  <c r="L4195" i="22"/>
  <c r="M4195" i="22" s="1"/>
  <c r="L4187" i="22"/>
  <c r="M4187" i="22" s="1"/>
  <c r="L4179" i="22"/>
  <c r="M4179" i="22" s="1"/>
  <c r="L4171" i="22"/>
  <c r="M4171" i="22" s="1"/>
  <c r="L4163" i="22"/>
  <c r="M4163" i="22" s="1"/>
  <c r="L4155" i="22"/>
  <c r="M4155" i="22" s="1"/>
  <c r="L4147" i="22"/>
  <c r="M4147" i="22" s="1"/>
  <c r="L4139" i="22"/>
  <c r="M4139" i="22" s="1"/>
  <c r="L4131" i="22"/>
  <c r="M4131" i="22" s="1"/>
  <c r="L4123" i="22"/>
  <c r="M4123" i="22" s="1"/>
  <c r="L4115" i="22"/>
  <c r="M4115" i="22" s="1"/>
  <c r="L4107" i="22"/>
  <c r="M4107" i="22" s="1"/>
  <c r="L4099" i="22"/>
  <c r="M4099" i="22" s="1"/>
  <c r="L4091" i="22"/>
  <c r="M4091" i="22" s="1"/>
  <c r="K4080" i="22"/>
  <c r="L4027" i="22"/>
  <c r="M4027" i="22" s="1"/>
  <c r="K4016" i="22"/>
  <c r="L3963" i="22"/>
  <c r="M3963" i="22" s="1"/>
  <c r="K3952" i="22"/>
  <c r="L3899" i="22"/>
  <c r="M3899" i="22" s="1"/>
  <c r="K3888" i="22"/>
  <c r="L3846" i="22"/>
  <c r="M3846" i="22" s="1"/>
  <c r="L3835" i="22"/>
  <c r="M3835" i="22" s="1"/>
  <c r="K3824" i="22"/>
  <c r="L3771" i="22"/>
  <c r="M3771" i="22" s="1"/>
  <c r="K3760" i="22"/>
  <c r="L3707" i="22"/>
  <c r="M3707" i="22" s="1"/>
  <c r="K3696" i="22"/>
  <c r="L3643" i="22"/>
  <c r="M3643" i="22" s="1"/>
  <c r="K3632" i="22"/>
  <c r="L3611" i="22"/>
  <c r="M3611" i="22" s="1"/>
  <c r="L3602" i="22"/>
  <c r="M3602" i="22" s="1"/>
  <c r="K3581" i="22"/>
  <c r="K3563" i="22"/>
  <c r="K3533" i="22"/>
  <c r="L3533" i="22" s="1"/>
  <c r="M3533" i="22" s="1"/>
  <c r="K3521" i="22"/>
  <c r="L3521" i="22" s="1"/>
  <c r="M3521" i="22" s="1"/>
  <c r="K3510" i="22"/>
  <c r="K3503" i="22"/>
  <c r="K3490" i="22"/>
  <c r="K3474" i="22"/>
  <c r="K3458" i="22"/>
  <c r="K3442" i="22"/>
  <c r="K3416" i="22"/>
  <c r="K3378" i="22"/>
  <c r="K3342" i="22"/>
  <c r="K2780" i="22"/>
  <c r="K3441" i="22"/>
  <c r="K3405" i="22"/>
  <c r="K3377" i="22"/>
  <c r="K3335" i="22"/>
  <c r="K3263" i="22"/>
  <c r="K3137" i="22"/>
  <c r="K3134" i="22"/>
  <c r="K3617" i="22"/>
  <c r="L3617" i="22" s="1"/>
  <c r="M3617" i="22" s="1"/>
  <c r="K3601" i="22"/>
  <c r="L3601" i="22" s="1"/>
  <c r="M3601" i="22" s="1"/>
  <c r="K3585" i="22"/>
  <c r="L3585" i="22" s="1"/>
  <c r="M3585" i="22" s="1"/>
  <c r="K3555" i="22"/>
  <c r="L3555" i="22" s="1"/>
  <c r="M3555" i="22" s="1"/>
  <c r="K3520" i="22"/>
  <c r="L3520" i="22" s="1"/>
  <c r="M3520" i="22" s="1"/>
  <c r="L3509" i="22"/>
  <c r="M3509" i="22" s="1"/>
  <c r="K3505" i="22"/>
  <c r="L3505" i="22" s="1"/>
  <c r="M3505" i="22" s="1"/>
  <c r="K3495" i="22"/>
  <c r="K3479" i="22"/>
  <c r="K3463" i="22"/>
  <c r="K3426" i="22"/>
  <c r="K3400" i="22"/>
  <c r="K3362" i="22"/>
  <c r="K2860" i="22"/>
  <c r="K3456" i="22"/>
  <c r="K3425" i="22"/>
  <c r="K3389" i="22"/>
  <c r="K3361" i="22"/>
  <c r="K3153" i="22"/>
  <c r="K3150" i="22"/>
  <c r="K2911" i="22"/>
  <c r="K3410" i="22"/>
  <c r="K3384" i="22"/>
  <c r="K3519" i="22"/>
  <c r="K3448" i="22"/>
  <c r="K3437" i="22"/>
  <c r="K3409" i="22"/>
  <c r="K3373" i="22"/>
  <c r="K3295" i="22"/>
  <c r="K2526" i="22"/>
  <c r="K2503" i="22"/>
  <c r="K3494" i="22"/>
  <c r="K3487" i="22"/>
  <c r="L3487" i="22" s="1"/>
  <c r="M3487" i="22" s="1"/>
  <c r="K3478" i="22"/>
  <c r="K3471" i="22"/>
  <c r="L3471" i="22" s="1"/>
  <c r="M3471" i="22" s="1"/>
  <c r="K3462" i="22"/>
  <c r="K3351" i="22"/>
  <c r="L3348" i="22"/>
  <c r="M3348" i="22" s="1"/>
  <c r="K3321" i="22"/>
  <c r="K3206" i="22"/>
  <c r="K3129" i="22"/>
  <c r="K3126" i="22"/>
  <c r="K2925" i="22"/>
  <c r="K3450" i="22"/>
  <c r="K3440" i="22"/>
  <c r="K3434" i="22"/>
  <c r="K3424" i="22"/>
  <c r="K3418" i="22"/>
  <c r="K3408" i="22"/>
  <c r="K3402" i="22"/>
  <c r="K3392" i="22"/>
  <c r="K3386" i="22"/>
  <c r="K3376" i="22"/>
  <c r="K3370" i="22"/>
  <c r="K3360" i="22"/>
  <c r="K3354" i="22"/>
  <c r="K3330" i="22"/>
  <c r="K3199" i="22"/>
  <c r="K3169" i="22"/>
  <c r="K3166" i="22"/>
  <c r="K3105" i="22"/>
  <c r="K3044" i="22"/>
  <c r="K2980" i="22"/>
  <c r="K2820" i="22"/>
  <c r="K2234" i="22"/>
  <c r="L3506" i="22"/>
  <c r="M3506" i="22" s="1"/>
  <c r="L3502" i="22"/>
  <c r="M3502" i="22" s="1"/>
  <c r="L3498" i="22"/>
  <c r="M3498" i="22" s="1"/>
  <c r="L3482" i="22"/>
  <c r="M3482" i="22" s="1"/>
  <c r="L3466" i="22"/>
  <c r="M3466" i="22" s="1"/>
  <c r="L3449" i="22"/>
  <c r="M3449" i="22" s="1"/>
  <c r="K3439" i="22"/>
  <c r="L3433" i="22"/>
  <c r="M3433" i="22" s="1"/>
  <c r="K3423" i="22"/>
  <c r="L3417" i="22"/>
  <c r="M3417" i="22" s="1"/>
  <c r="K3407" i="22"/>
  <c r="L3401" i="22"/>
  <c r="M3401" i="22" s="1"/>
  <c r="K3391" i="22"/>
  <c r="L3385" i="22"/>
  <c r="M3385" i="22" s="1"/>
  <c r="K3375" i="22"/>
  <c r="L3369" i="22"/>
  <c r="M3369" i="22" s="1"/>
  <c r="K3359" i="22"/>
  <c r="L3353" i="22"/>
  <c r="M3353" i="22" s="1"/>
  <c r="K3329" i="22"/>
  <c r="K3238" i="22"/>
  <c r="K3145" i="22"/>
  <c r="K3142" i="22"/>
  <c r="K2844" i="22"/>
  <c r="K3445" i="22"/>
  <c r="K3429" i="22"/>
  <c r="K3413" i="22"/>
  <c r="K3397" i="22"/>
  <c r="K3381" i="22"/>
  <c r="K3365" i="22"/>
  <c r="K3302" i="22"/>
  <c r="K3270" i="22"/>
  <c r="K3231" i="22"/>
  <c r="K3121" i="22"/>
  <c r="K3118" i="22"/>
  <c r="K2749" i="22"/>
  <c r="K2423" i="22"/>
  <c r="K3486" i="22"/>
  <c r="K3470" i="22"/>
  <c r="K3338" i="22"/>
  <c r="K3161" i="22"/>
  <c r="K3158" i="22"/>
  <c r="K3094" i="22"/>
  <c r="K3074" i="22"/>
  <c r="K3057" i="22"/>
  <c r="K3010" i="22"/>
  <c r="K2993" i="22"/>
  <c r="K2764" i="22"/>
  <c r="K2447" i="22"/>
  <c r="L3492" i="22"/>
  <c r="M3492" i="22" s="1"/>
  <c r="K3447" i="22"/>
  <c r="K3431" i="22"/>
  <c r="K3415" i="22"/>
  <c r="K3399" i="22"/>
  <c r="K3383" i="22"/>
  <c r="K3367" i="22"/>
  <c r="K3343" i="22"/>
  <c r="K3334" i="22"/>
  <c r="K3309" i="22"/>
  <c r="K3174" i="22"/>
  <c r="K3113" i="22"/>
  <c r="K3110" i="22"/>
  <c r="K2578" i="22"/>
  <c r="K3093" i="22"/>
  <c r="K3084" i="22"/>
  <c r="K3050" i="22"/>
  <c r="K3033" i="22"/>
  <c r="K3020" i="22"/>
  <c r="K2986" i="22"/>
  <c r="K2977" i="22"/>
  <c r="K2964" i="22"/>
  <c r="K2748" i="22"/>
  <c r="K2734" i="22"/>
  <c r="K2654" i="22"/>
  <c r="K2630" i="22"/>
  <c r="K2618" i="22"/>
  <c r="K2558" i="22"/>
  <c r="K2535" i="22"/>
  <c r="K3326" i="22"/>
  <c r="K3294" i="22"/>
  <c r="K3262" i="22"/>
  <c r="K3230" i="22"/>
  <c r="K3198" i="22"/>
  <c r="K3073" i="22"/>
  <c r="K3060" i="22"/>
  <c r="L3037" i="22"/>
  <c r="M3037" i="22" s="1"/>
  <c r="K3026" i="22"/>
  <c r="K3009" i="22"/>
  <c r="K2996" i="22"/>
  <c r="K2947" i="22"/>
  <c r="K2893" i="22"/>
  <c r="K2700" i="22"/>
  <c r="K2590" i="22"/>
  <c r="K2567" i="22"/>
  <c r="K2534" i="22"/>
  <c r="K2386" i="22"/>
  <c r="K2188" i="22"/>
  <c r="K1989" i="22"/>
  <c r="K3446" i="22"/>
  <c r="L3446" i="22" s="1"/>
  <c r="M3446" i="22" s="1"/>
  <c r="K3438" i="22"/>
  <c r="L3438" i="22" s="1"/>
  <c r="M3438" i="22" s="1"/>
  <c r="K3430" i="22"/>
  <c r="L3430" i="22" s="1"/>
  <c r="M3430" i="22" s="1"/>
  <c r="K3422" i="22"/>
  <c r="L3422" i="22" s="1"/>
  <c r="M3422" i="22" s="1"/>
  <c r="K3414" i="22"/>
  <c r="L3414" i="22" s="1"/>
  <c r="M3414" i="22" s="1"/>
  <c r="K3406" i="22"/>
  <c r="L3406" i="22" s="1"/>
  <c r="M3406" i="22" s="1"/>
  <c r="L3404" i="22"/>
  <c r="M3404" i="22" s="1"/>
  <c r="K3398" i="22"/>
  <c r="L3398" i="22" s="1"/>
  <c r="M3398" i="22" s="1"/>
  <c r="K3390" i="22"/>
  <c r="L3390" i="22" s="1"/>
  <c r="M3390" i="22" s="1"/>
  <c r="K3382" i="22"/>
  <c r="L3382" i="22" s="1"/>
  <c r="M3382" i="22" s="1"/>
  <c r="K3374" i="22"/>
  <c r="L3374" i="22" s="1"/>
  <c r="M3374" i="22" s="1"/>
  <c r="K3366" i="22"/>
  <c r="L3366" i="22" s="1"/>
  <c r="M3366" i="22" s="1"/>
  <c r="K3358" i="22"/>
  <c r="L3358" i="22" s="1"/>
  <c r="M3358" i="22" s="1"/>
  <c r="K3350" i="22"/>
  <c r="K3319" i="22"/>
  <c r="L3319" i="22" s="1"/>
  <c r="M3319" i="22" s="1"/>
  <c r="K3279" i="22"/>
  <c r="L3279" i="22" s="1"/>
  <c r="M3279" i="22" s="1"/>
  <c r="K3247" i="22"/>
  <c r="L3247" i="22" s="1"/>
  <c r="M3247" i="22" s="1"/>
  <c r="K3215" i="22"/>
  <c r="L3215" i="22" s="1"/>
  <c r="M3215" i="22" s="1"/>
  <c r="K3183" i="22"/>
  <c r="L3183" i="22" s="1"/>
  <c r="M3183" i="22" s="1"/>
  <c r="L3117" i="22"/>
  <c r="M3117" i="22" s="1"/>
  <c r="L3109" i="22"/>
  <c r="M3109" i="22" s="1"/>
  <c r="L3098" i="22"/>
  <c r="M3098" i="22" s="1"/>
  <c r="K3066" i="22"/>
  <c r="K3049" i="22"/>
  <c r="K3036" i="22"/>
  <c r="K3002" i="22"/>
  <c r="K2985" i="22"/>
  <c r="L2967" i="22"/>
  <c r="M2967" i="22" s="1"/>
  <c r="K2956" i="22"/>
  <c r="K2929" i="22"/>
  <c r="L2929" i="22" s="1"/>
  <c r="M2929" i="22" s="1"/>
  <c r="K2909" i="22"/>
  <c r="L2909" i="22" s="1"/>
  <c r="M2909" i="22" s="1"/>
  <c r="K2853" i="22"/>
  <c r="K2847" i="22"/>
  <c r="K2839" i="22"/>
  <c r="K2829" i="22"/>
  <c r="K2789" i="22"/>
  <c r="K2660" i="22"/>
  <c r="K2596" i="22"/>
  <c r="L2596" i="22" s="1"/>
  <c r="M2596" i="22" s="1"/>
  <c r="K2566" i="22"/>
  <c r="K2327" i="22"/>
  <c r="K2287" i="22"/>
  <c r="K2273" i="22"/>
  <c r="K3310" i="22"/>
  <c r="K3293" i="22"/>
  <c r="L3293" i="22" s="1"/>
  <c r="M3293" i="22" s="1"/>
  <c r="K3286" i="22"/>
  <c r="L3281" i="22"/>
  <c r="M3281" i="22" s="1"/>
  <c r="K3261" i="22"/>
  <c r="L3261" i="22" s="1"/>
  <c r="M3261" i="22" s="1"/>
  <c r="K3254" i="22"/>
  <c r="L3249" i="22"/>
  <c r="M3249" i="22" s="1"/>
  <c r="K3229" i="22"/>
  <c r="L3229" i="22" s="1"/>
  <c r="M3229" i="22" s="1"/>
  <c r="K3222" i="22"/>
  <c r="L3217" i="22"/>
  <c r="M3217" i="22" s="1"/>
  <c r="K3197" i="22"/>
  <c r="L3197" i="22" s="1"/>
  <c r="M3197" i="22" s="1"/>
  <c r="K3190" i="22"/>
  <c r="L3185" i="22"/>
  <c r="M3185" i="22" s="1"/>
  <c r="K3076" i="22"/>
  <c r="K3042" i="22"/>
  <c r="K3025" i="22"/>
  <c r="K3012" i="22"/>
  <c r="K2891" i="22"/>
  <c r="K2868" i="22"/>
  <c r="K2828" i="22"/>
  <c r="K2650" i="22"/>
  <c r="K2505" i="22"/>
  <c r="K2482" i="22"/>
  <c r="K2428" i="22"/>
  <c r="K2053" i="22"/>
  <c r="K3091" i="22"/>
  <c r="K3082" i="22"/>
  <c r="K3065" i="22"/>
  <c r="K3052" i="22"/>
  <c r="K3018" i="22"/>
  <c r="K3001" i="22"/>
  <c r="K2988" i="22"/>
  <c r="K2955" i="22"/>
  <c r="K2908" i="22"/>
  <c r="K2815" i="22"/>
  <c r="K2639" i="22"/>
  <c r="K2609" i="22"/>
  <c r="K2537" i="22"/>
  <c r="K2191" i="22"/>
  <c r="K3278" i="22"/>
  <c r="K3246" i="22"/>
  <c r="K3214" i="22"/>
  <c r="K3182" i="22"/>
  <c r="K3058" i="22"/>
  <c r="K3041" i="22"/>
  <c r="K3028" i="22"/>
  <c r="K2994" i="22"/>
  <c r="K2973" i="22"/>
  <c r="K2969" i="22"/>
  <c r="K2943" i="22"/>
  <c r="L2883" i="22"/>
  <c r="M2883" i="22" s="1"/>
  <c r="K2871" i="22"/>
  <c r="K2867" i="22"/>
  <c r="K2766" i="22"/>
  <c r="K2598" i="22"/>
  <c r="K2569" i="22"/>
  <c r="K2514" i="22"/>
  <c r="K2268" i="22"/>
  <c r="K3318" i="22"/>
  <c r="L3228" i="22"/>
  <c r="M3228" i="22" s="1"/>
  <c r="K3100" i="22"/>
  <c r="K3081" i="22"/>
  <c r="K3068" i="22"/>
  <c r="K3034" i="22"/>
  <c r="L3031" i="22"/>
  <c r="M3031" i="22" s="1"/>
  <c r="K3017" i="22"/>
  <c r="K3004" i="22"/>
  <c r="K2965" i="22"/>
  <c r="K2765" i="22"/>
  <c r="K2750" i="22"/>
  <c r="K2546" i="22"/>
  <c r="K2394" i="22"/>
  <c r="K2369" i="22"/>
  <c r="K2290" i="22"/>
  <c r="K2502" i="22"/>
  <c r="K2494" i="22"/>
  <c r="K2337" i="22"/>
  <c r="L2255" i="22"/>
  <c r="M2255" i="22" s="1"/>
  <c r="K2236" i="22"/>
  <c r="K2133" i="22"/>
  <c r="K2106" i="22"/>
  <c r="K2852" i="22"/>
  <c r="K2836" i="22"/>
  <c r="K2775" i="22"/>
  <c r="K2759" i="22"/>
  <c r="K2743" i="22"/>
  <c r="K2689" i="22"/>
  <c r="K2460" i="22"/>
  <c r="K2305" i="22"/>
  <c r="K2204" i="22"/>
  <c r="K2181" i="22"/>
  <c r="K2177" i="22"/>
  <c r="K2961" i="22"/>
  <c r="L2961" i="22" s="1"/>
  <c r="M2961" i="22" s="1"/>
  <c r="K2957" i="22"/>
  <c r="L2957" i="22" s="1"/>
  <c r="M2957" i="22" s="1"/>
  <c r="L2948" i="22"/>
  <c r="M2948" i="22" s="1"/>
  <c r="K2939" i="22"/>
  <c r="L2939" i="22" s="1"/>
  <c r="M2939" i="22" s="1"/>
  <c r="K2900" i="22"/>
  <c r="L2895" i="22"/>
  <c r="M2895" i="22" s="1"/>
  <c r="K2877" i="22"/>
  <c r="L2877" i="22" s="1"/>
  <c r="M2877" i="22" s="1"/>
  <c r="K2851" i="22"/>
  <c r="L2851" i="22" s="1"/>
  <c r="M2851" i="22" s="1"/>
  <c r="K2805" i="22"/>
  <c r="L2805" i="22" s="1"/>
  <c r="M2805" i="22" s="1"/>
  <c r="L2791" i="22"/>
  <c r="M2791" i="22" s="1"/>
  <c r="K2788" i="22"/>
  <c r="K2774" i="22"/>
  <c r="K2758" i="22"/>
  <c r="L2671" i="22"/>
  <c r="M2671" i="22" s="1"/>
  <c r="L2601" i="22"/>
  <c r="M2601" i="22" s="1"/>
  <c r="K2577" i="22"/>
  <c r="K2545" i="22"/>
  <c r="K2513" i="22"/>
  <c r="K2481" i="22"/>
  <c r="K2396" i="22"/>
  <c r="K2383" i="22"/>
  <c r="L2383" i="22" s="1"/>
  <c r="M2383" i="22" s="1"/>
  <c r="L2330" i="22"/>
  <c r="M2330" i="22" s="1"/>
  <c r="L2263" i="22"/>
  <c r="M2263" i="22" s="1"/>
  <c r="K2241" i="22"/>
  <c r="K2226" i="22"/>
  <c r="L2226" i="22" s="1"/>
  <c r="M2226" i="22" s="1"/>
  <c r="L2186" i="22"/>
  <c r="M2186" i="22" s="1"/>
  <c r="L2171" i="22"/>
  <c r="M2171" i="22" s="1"/>
  <c r="K1994" i="22"/>
  <c r="K2892" i="22"/>
  <c r="K2796" i="22"/>
  <c r="K2773" i="22"/>
  <c r="K2757" i="22"/>
  <c r="K2729" i="22"/>
  <c r="K2662" i="22"/>
  <c r="K2641" i="22"/>
  <c r="K2465" i="22"/>
  <c r="K2364" i="22"/>
  <c r="K2209" i="22"/>
  <c r="K2115" i="22"/>
  <c r="K1959" i="22"/>
  <c r="L2963" i="22"/>
  <c r="M2963" i="22" s="1"/>
  <c r="K2884" i="22"/>
  <c r="K2804" i="22"/>
  <c r="K2767" i="22"/>
  <c r="K2751" i="22"/>
  <c r="K2732" i="22"/>
  <c r="K2702" i="22"/>
  <c r="K2682" i="22"/>
  <c r="K2665" i="22"/>
  <c r="K2622" i="22"/>
  <c r="K2433" i="22"/>
  <c r="K2332" i="22"/>
  <c r="K2154" i="22"/>
  <c r="K2114" i="22"/>
  <c r="K2089" i="22"/>
  <c r="K2042" i="22"/>
  <c r="K1962" i="22"/>
  <c r="K2876" i="22"/>
  <c r="K2812" i="22"/>
  <c r="K2711" i="22"/>
  <c r="L2413" i="22"/>
  <c r="M2413" i="22" s="1"/>
  <c r="K2401" i="22"/>
  <c r="K2300" i="22"/>
  <c r="K1985" i="22"/>
  <c r="K2021" i="22"/>
  <c r="K2017" i="22"/>
  <c r="K1943" i="22"/>
  <c r="K1935" i="22"/>
  <c r="K1927" i="22"/>
  <c r="K1919" i="22"/>
  <c r="K1911" i="22"/>
  <c r="K1903" i="22"/>
  <c r="K1834" i="22"/>
  <c r="K2742" i="22"/>
  <c r="K2710" i="22"/>
  <c r="K2457" i="22"/>
  <c r="K2425" i="22"/>
  <c r="K2393" i="22"/>
  <c r="K2361" i="22"/>
  <c r="K2329" i="22"/>
  <c r="K2297" i="22"/>
  <c r="K2265" i="22"/>
  <c r="K2233" i="22"/>
  <c r="K2201" i="22"/>
  <c r="K2066" i="22"/>
  <c r="K1951" i="22"/>
  <c r="K1704" i="22"/>
  <c r="L2737" i="22"/>
  <c r="M2737" i="22" s="1"/>
  <c r="K2718" i="22"/>
  <c r="L2705" i="22"/>
  <c r="M2705" i="22" s="1"/>
  <c r="K2670" i="22"/>
  <c r="L2649" i="22"/>
  <c r="M2649" i="22" s="1"/>
  <c r="L2617" i="22"/>
  <c r="M2617" i="22" s="1"/>
  <c r="L2585" i="22"/>
  <c r="M2585" i="22" s="1"/>
  <c r="L2553" i="22"/>
  <c r="M2553" i="22" s="1"/>
  <c r="L2521" i="22"/>
  <c r="M2521" i="22" s="1"/>
  <c r="L2489" i="22"/>
  <c r="M2489" i="22" s="1"/>
  <c r="K2449" i="22"/>
  <c r="K2417" i="22"/>
  <c r="K2385" i="22"/>
  <c r="K2353" i="22"/>
  <c r="K2321" i="22"/>
  <c r="K2289" i="22"/>
  <c r="K2257" i="22"/>
  <c r="K2225" i="22"/>
  <c r="K2193" i="22"/>
  <c r="K2122" i="22"/>
  <c r="L2117" i="22"/>
  <c r="M2117" i="22" s="1"/>
  <c r="K2069" i="22"/>
  <c r="K2065" i="22"/>
  <c r="L2065" i="22" s="1"/>
  <c r="M2065" i="22" s="1"/>
  <c r="K2051" i="22"/>
  <c r="L2045" i="22"/>
  <c r="M2045" i="22" s="1"/>
  <c r="L2029" i="22"/>
  <c r="M2029" i="22" s="1"/>
  <c r="K2026" i="22"/>
  <c r="K1958" i="22"/>
  <c r="L1958" i="22" s="1"/>
  <c r="M1958" i="22" s="1"/>
  <c r="K1894" i="22"/>
  <c r="K2678" i="22"/>
  <c r="K2638" i="22"/>
  <c r="K2606" i="22"/>
  <c r="K2574" i="22"/>
  <c r="K2542" i="22"/>
  <c r="K2510" i="22"/>
  <c r="K2478" i="22"/>
  <c r="K1993" i="22"/>
  <c r="K1893" i="22"/>
  <c r="L2769" i="22"/>
  <c r="M2769" i="22" s="1"/>
  <c r="L2761" i="22"/>
  <c r="M2761" i="22" s="1"/>
  <c r="L2753" i="22"/>
  <c r="M2753" i="22" s="1"/>
  <c r="L2745" i="22"/>
  <c r="M2745" i="22" s="1"/>
  <c r="K2726" i="22"/>
  <c r="L2713" i="22"/>
  <c r="M2713" i="22" s="1"/>
  <c r="K2686" i="22"/>
  <c r="L2657" i="22"/>
  <c r="M2657" i="22" s="1"/>
  <c r="L2625" i="22"/>
  <c r="M2625" i="22" s="1"/>
  <c r="L2593" i="22"/>
  <c r="M2593" i="22" s="1"/>
  <c r="K2473" i="22"/>
  <c r="L2463" i="22"/>
  <c r="M2463" i="22" s="1"/>
  <c r="K2441" i="22"/>
  <c r="K2409" i="22"/>
  <c r="K2377" i="22"/>
  <c r="K2345" i="22"/>
  <c r="K2313" i="22"/>
  <c r="K2281" i="22"/>
  <c r="L2271" i="22"/>
  <c r="M2271" i="22" s="1"/>
  <c r="K2249" i="22"/>
  <c r="K2217" i="22"/>
  <c r="K2050" i="22"/>
  <c r="K2025" i="22"/>
  <c r="K2002" i="22"/>
  <c r="K1970" i="22"/>
  <c r="K2694" i="22"/>
  <c r="K2646" i="22"/>
  <c r="K2614" i="22"/>
  <c r="K2582" i="22"/>
  <c r="K2550" i="22"/>
  <c r="K2518" i="22"/>
  <c r="K2486" i="22"/>
  <c r="L2149" i="22"/>
  <c r="M2149" i="22" s="1"/>
  <c r="K2130" i="22"/>
  <c r="K2058" i="22"/>
  <c r="K2034" i="22"/>
  <c r="K1878" i="22"/>
  <c r="K1877" i="22"/>
  <c r="K1862" i="22"/>
  <c r="K1778" i="22"/>
  <c r="K1571" i="22"/>
  <c r="K1861" i="22"/>
  <c r="K1608" i="22"/>
  <c r="K2185" i="22"/>
  <c r="L2185" i="22" s="1"/>
  <c r="M2185" i="22" s="1"/>
  <c r="K2139" i="22"/>
  <c r="L2139" i="22" s="1"/>
  <c r="M2139" i="22" s="1"/>
  <c r="K2113" i="22"/>
  <c r="L2113" i="22" s="1"/>
  <c r="M2113" i="22" s="1"/>
  <c r="K2098" i="22"/>
  <c r="L2093" i="22"/>
  <c r="M2093" i="22" s="1"/>
  <c r="K2075" i="22"/>
  <c r="L2075" i="22" s="1"/>
  <c r="M2075" i="22" s="1"/>
  <c r="K2049" i="22"/>
  <c r="L2049" i="22" s="1"/>
  <c r="M2049" i="22" s="1"/>
  <c r="L1975" i="22"/>
  <c r="M1975" i="22" s="1"/>
  <c r="K1957" i="22"/>
  <c r="K1949" i="22"/>
  <c r="K1941" i="22"/>
  <c r="K1933" i="22"/>
  <c r="K1925" i="22"/>
  <c r="K1917" i="22"/>
  <c r="K1909" i="22"/>
  <c r="K1857" i="22"/>
  <c r="K1643" i="22"/>
  <c r="K2470" i="22"/>
  <c r="L2470" i="22" s="1"/>
  <c r="M2470" i="22" s="1"/>
  <c r="K2462" i="22"/>
  <c r="L2462" i="22" s="1"/>
  <c r="M2462" i="22" s="1"/>
  <c r="K2454" i="22"/>
  <c r="L2454" i="22" s="1"/>
  <c r="M2454" i="22" s="1"/>
  <c r="K2446" i="22"/>
  <c r="L2446" i="22" s="1"/>
  <c r="M2446" i="22" s="1"/>
  <c r="K2438" i="22"/>
  <c r="L2438" i="22" s="1"/>
  <c r="M2438" i="22" s="1"/>
  <c r="K2430" i="22"/>
  <c r="L2430" i="22" s="1"/>
  <c r="M2430" i="22" s="1"/>
  <c r="K2422" i="22"/>
  <c r="L2422" i="22" s="1"/>
  <c r="M2422" i="22" s="1"/>
  <c r="K2414" i="22"/>
  <c r="L2414" i="22" s="1"/>
  <c r="M2414" i="22" s="1"/>
  <c r="K2406" i="22"/>
  <c r="L2406" i="22" s="1"/>
  <c r="M2406" i="22" s="1"/>
  <c r="K2398" i="22"/>
  <c r="L2398" i="22" s="1"/>
  <c r="M2398" i="22" s="1"/>
  <c r="K2390" i="22"/>
  <c r="L2390" i="22" s="1"/>
  <c r="M2390" i="22" s="1"/>
  <c r="K2382" i="22"/>
  <c r="L2382" i="22" s="1"/>
  <c r="M2382" i="22" s="1"/>
  <c r="K2374" i="22"/>
  <c r="L2374" i="22" s="1"/>
  <c r="M2374" i="22" s="1"/>
  <c r="K2366" i="22"/>
  <c r="L2366" i="22" s="1"/>
  <c r="M2366" i="22" s="1"/>
  <c r="K2358" i="22"/>
  <c r="L2358" i="22" s="1"/>
  <c r="M2358" i="22" s="1"/>
  <c r="K2350" i="22"/>
  <c r="L2350" i="22" s="1"/>
  <c r="M2350" i="22" s="1"/>
  <c r="K2342" i="22"/>
  <c r="L2342" i="22" s="1"/>
  <c r="M2342" i="22" s="1"/>
  <c r="K2334" i="22"/>
  <c r="L2334" i="22" s="1"/>
  <c r="M2334" i="22" s="1"/>
  <c r="K2326" i="22"/>
  <c r="L2326" i="22" s="1"/>
  <c r="M2326" i="22" s="1"/>
  <c r="K2318" i="22"/>
  <c r="L2318" i="22" s="1"/>
  <c r="M2318" i="22" s="1"/>
  <c r="K2310" i="22"/>
  <c r="L2310" i="22" s="1"/>
  <c r="M2310" i="22" s="1"/>
  <c r="K2302" i="22"/>
  <c r="L2302" i="22" s="1"/>
  <c r="M2302" i="22" s="1"/>
  <c r="K2294" i="22"/>
  <c r="L2294" i="22" s="1"/>
  <c r="M2294" i="22" s="1"/>
  <c r="K2286" i="22"/>
  <c r="L2286" i="22" s="1"/>
  <c r="M2286" i="22" s="1"/>
  <c r="K2278" i="22"/>
  <c r="L2278" i="22" s="1"/>
  <c r="M2278" i="22" s="1"/>
  <c r="K2270" i="22"/>
  <c r="L2270" i="22" s="1"/>
  <c r="M2270" i="22" s="1"/>
  <c r="K2262" i="22"/>
  <c r="L2262" i="22" s="1"/>
  <c r="M2262" i="22" s="1"/>
  <c r="K2254" i="22"/>
  <c r="L2254" i="22" s="1"/>
  <c r="M2254" i="22" s="1"/>
  <c r="K2246" i="22"/>
  <c r="L2246" i="22" s="1"/>
  <c r="M2246" i="22" s="1"/>
  <c r="K2238" i="22"/>
  <c r="L2238" i="22" s="1"/>
  <c r="M2238" i="22" s="1"/>
  <c r="K2230" i="22"/>
  <c r="L2230" i="22" s="1"/>
  <c r="M2230" i="22" s="1"/>
  <c r="K2222" i="22"/>
  <c r="L2222" i="22" s="1"/>
  <c r="M2222" i="22" s="1"/>
  <c r="K2214" i="22"/>
  <c r="L2214" i="22" s="1"/>
  <c r="M2214" i="22" s="1"/>
  <c r="K2206" i="22"/>
  <c r="L2206" i="22" s="1"/>
  <c r="M2206" i="22" s="1"/>
  <c r="K2198" i="22"/>
  <c r="L2198" i="22" s="1"/>
  <c r="M2198" i="22" s="1"/>
  <c r="K2190" i="22"/>
  <c r="L2190" i="22" s="1"/>
  <c r="M2190" i="22" s="1"/>
  <c r="K2157" i="22"/>
  <c r="L2157" i="22" s="1"/>
  <c r="M2157" i="22" s="1"/>
  <c r="K2090" i="22"/>
  <c r="K2033" i="22"/>
  <c r="K2010" i="22"/>
  <c r="K2001" i="22"/>
  <c r="K1978" i="22"/>
  <c r="K1969" i="22"/>
  <c r="K1956" i="22"/>
  <c r="K1948" i="22"/>
  <c r="K1940" i="22"/>
  <c r="K1932" i="22"/>
  <c r="K1924" i="22"/>
  <c r="K1916" i="22"/>
  <c r="K1908" i="22"/>
  <c r="K1759" i="22"/>
  <c r="K1648" i="22"/>
  <c r="K2161" i="22"/>
  <c r="L2161" i="22" s="1"/>
  <c r="M2161" i="22" s="1"/>
  <c r="L2141" i="22"/>
  <c r="M2141" i="22" s="1"/>
  <c r="K2123" i="22"/>
  <c r="L2123" i="22" s="1"/>
  <c r="M2123" i="22" s="1"/>
  <c r="K2097" i="22"/>
  <c r="L2097" i="22" s="1"/>
  <c r="M2097" i="22" s="1"/>
  <c r="K2082" i="22"/>
  <c r="L2077" i="22"/>
  <c r="M2077" i="22" s="1"/>
  <c r="K2059" i="22"/>
  <c r="L2059" i="22" s="1"/>
  <c r="M2059" i="22" s="1"/>
  <c r="K1730" i="22"/>
  <c r="L1667" i="22"/>
  <c r="M1667" i="22" s="1"/>
  <c r="K1352" i="22"/>
  <c r="K2138" i="22"/>
  <c r="K2074" i="22"/>
  <c r="K2018" i="22"/>
  <c r="L2012" i="22"/>
  <c r="M2012" i="22" s="1"/>
  <c r="K2009" i="22"/>
  <c r="K1986" i="22"/>
  <c r="K1977" i="22"/>
  <c r="K1672" i="22"/>
  <c r="K1443" i="22"/>
  <c r="K1892" i="22"/>
  <c r="L1892" i="22" s="1"/>
  <c r="M1892" i="22" s="1"/>
  <c r="L1890" i="22"/>
  <c r="M1890" i="22" s="1"/>
  <c r="L1888" i="22"/>
  <c r="M1888" i="22" s="1"/>
  <c r="K1876" i="22"/>
  <c r="L1876" i="22" s="1"/>
  <c r="M1876" i="22" s="1"/>
  <c r="L1872" i="22"/>
  <c r="M1872" i="22" s="1"/>
  <c r="K1860" i="22"/>
  <c r="L1860" i="22" s="1"/>
  <c r="M1860" i="22" s="1"/>
  <c r="K1810" i="22"/>
  <c r="K1739" i="22"/>
  <c r="K1713" i="22"/>
  <c r="L1651" i="22"/>
  <c r="M1651" i="22" s="1"/>
  <c r="K1632" i="22"/>
  <c r="L1344" i="22"/>
  <c r="M1344" i="22" s="1"/>
  <c r="K1269" i="22"/>
  <c r="K1263" i="22"/>
  <c r="K1188" i="22"/>
  <c r="K1855" i="22"/>
  <c r="K1656" i="22"/>
  <c r="K1576" i="22"/>
  <c r="K1539" i="22"/>
  <c r="K1448" i="22"/>
  <c r="K1411" i="22"/>
  <c r="K1010" i="22"/>
  <c r="K1002" i="22"/>
  <c r="K999" i="22"/>
  <c r="K1850" i="22"/>
  <c r="K1826" i="22"/>
  <c r="L1755" i="22"/>
  <c r="M1755" i="22" s="1"/>
  <c r="K1737" i="22"/>
  <c r="L1737" i="22" s="1"/>
  <c r="M1737" i="22" s="1"/>
  <c r="K1722" i="22"/>
  <c r="K1680" i="22"/>
  <c r="L1635" i="22"/>
  <c r="M1635" i="22" s="1"/>
  <c r="K1616" i="22"/>
  <c r="K1330" i="22"/>
  <c r="K1316" i="22"/>
  <c r="L1316" i="22" s="1"/>
  <c r="M1316" i="22" s="1"/>
  <c r="K1847" i="22"/>
  <c r="K1802" i="22"/>
  <c r="K1768" i="22"/>
  <c r="K1640" i="22"/>
  <c r="K1544" i="22"/>
  <c r="K1507" i="22"/>
  <c r="K1416" i="22"/>
  <c r="K1379" i="22"/>
  <c r="K1116" i="22"/>
  <c r="K1900" i="22"/>
  <c r="L1900" i="22" s="1"/>
  <c r="M1900" i="22" s="1"/>
  <c r="L1896" i="22"/>
  <c r="M1896" i="22" s="1"/>
  <c r="K1884" i="22"/>
  <c r="L1884" i="22" s="1"/>
  <c r="M1884" i="22" s="1"/>
  <c r="L1880" i="22"/>
  <c r="M1880" i="22" s="1"/>
  <c r="K1868" i="22"/>
  <c r="L1868" i="22" s="1"/>
  <c r="M1868" i="22" s="1"/>
  <c r="L1864" i="22"/>
  <c r="M1864" i="22" s="1"/>
  <c r="K1842" i="22"/>
  <c r="L1806" i="22"/>
  <c r="M1806" i="22" s="1"/>
  <c r="K1794" i="22"/>
  <c r="L1690" i="22"/>
  <c r="M1690" i="22" s="1"/>
  <c r="K1664" i="22"/>
  <c r="L1619" i="22"/>
  <c r="M1619" i="22" s="1"/>
  <c r="K1132" i="22"/>
  <c r="K1818" i="22"/>
  <c r="K1786" i="22"/>
  <c r="K1767" i="22"/>
  <c r="K1731" i="22"/>
  <c r="K1683" i="22"/>
  <c r="K1624" i="22"/>
  <c r="K1603" i="22"/>
  <c r="K1512" i="22"/>
  <c r="K1475" i="22"/>
  <c r="K1384" i="22"/>
  <c r="K1298" i="22"/>
  <c r="K1167" i="22"/>
  <c r="K1148" i="22"/>
  <c r="L1765" i="22"/>
  <c r="M1765" i="22" s="1"/>
  <c r="K1721" i="22"/>
  <c r="L1721" i="22" s="1"/>
  <c r="M1721" i="22" s="1"/>
  <c r="K1712" i="22"/>
  <c r="L1712" i="22" s="1"/>
  <c r="M1712" i="22" s="1"/>
  <c r="K1703" i="22"/>
  <c r="L1703" i="22" s="1"/>
  <c r="M1703" i="22" s="1"/>
  <c r="K1584" i="22"/>
  <c r="K1552" i="22"/>
  <c r="K1520" i="22"/>
  <c r="K1488" i="22"/>
  <c r="K1456" i="22"/>
  <c r="K1424" i="22"/>
  <c r="K1392" i="22"/>
  <c r="K1360" i="22"/>
  <c r="K1340" i="22"/>
  <c r="L1340" i="22" s="1"/>
  <c r="M1340" i="22" s="1"/>
  <c r="K1308" i="22"/>
  <c r="L1308" i="22" s="1"/>
  <c r="M1308" i="22" s="1"/>
  <c r="K1251" i="22"/>
  <c r="L1251" i="22" s="1"/>
  <c r="M1251" i="22" s="1"/>
  <c r="K1245" i="22"/>
  <c r="L1175" i="22"/>
  <c r="M1175" i="22" s="1"/>
  <c r="K1172" i="22"/>
  <c r="K1102" i="22"/>
  <c r="K938" i="22"/>
  <c r="K712" i="22"/>
  <c r="L1718" i="22"/>
  <c r="M1718" i="22" s="1"/>
  <c r="K1696" i="22"/>
  <c r="K1592" i="22"/>
  <c r="K1560" i="22"/>
  <c r="K1528" i="22"/>
  <c r="K1496" i="22"/>
  <c r="K1464" i="22"/>
  <c r="K1432" i="22"/>
  <c r="K1400" i="22"/>
  <c r="K1368" i="22"/>
  <c r="K1228" i="22"/>
  <c r="K1196" i="22"/>
  <c r="K1156" i="22"/>
  <c r="K1140" i="22"/>
  <c r="K1124" i="22"/>
  <c r="K1839" i="22"/>
  <c r="L1839" i="22" s="1"/>
  <c r="M1839" i="22" s="1"/>
  <c r="K1831" i="22"/>
  <c r="L1831" i="22" s="1"/>
  <c r="M1831" i="22" s="1"/>
  <c r="K1823" i="22"/>
  <c r="L1823" i="22" s="1"/>
  <c r="M1823" i="22" s="1"/>
  <c r="K1815" i="22"/>
  <c r="L1815" i="22" s="1"/>
  <c r="M1815" i="22" s="1"/>
  <c r="K1807" i="22"/>
  <c r="L1807" i="22" s="1"/>
  <c r="M1807" i="22" s="1"/>
  <c r="K1799" i="22"/>
  <c r="L1799" i="22" s="1"/>
  <c r="M1799" i="22" s="1"/>
  <c r="K1791" i="22"/>
  <c r="L1791" i="22" s="1"/>
  <c r="M1791" i="22" s="1"/>
  <c r="L1789" i="22"/>
  <c r="M1789" i="22" s="1"/>
  <c r="K1783" i="22"/>
  <c r="L1783" i="22" s="1"/>
  <c r="M1783" i="22" s="1"/>
  <c r="K1775" i="22"/>
  <c r="L1775" i="22" s="1"/>
  <c r="M1775" i="22" s="1"/>
  <c r="L1747" i="22"/>
  <c r="M1747" i="22" s="1"/>
  <c r="L1738" i="22"/>
  <c r="M1738" i="22" s="1"/>
  <c r="K1729" i="22"/>
  <c r="L1729" i="22" s="1"/>
  <c r="M1729" i="22" s="1"/>
  <c r="K1720" i="22"/>
  <c r="L1720" i="22" s="1"/>
  <c r="M1720" i="22" s="1"/>
  <c r="K1711" i="22"/>
  <c r="L1711" i="22" s="1"/>
  <c r="M1711" i="22" s="1"/>
  <c r="L1691" i="22"/>
  <c r="M1691" i="22" s="1"/>
  <c r="K1681" i="22"/>
  <c r="L1681" i="22" s="1"/>
  <c r="M1681" i="22" s="1"/>
  <c r="L1595" i="22"/>
  <c r="M1595" i="22" s="1"/>
  <c r="L1574" i="22"/>
  <c r="M1574" i="22" s="1"/>
  <c r="L1563" i="22"/>
  <c r="M1563" i="22" s="1"/>
  <c r="L1531" i="22"/>
  <c r="M1531" i="22" s="1"/>
  <c r="L1499" i="22"/>
  <c r="M1499" i="22" s="1"/>
  <c r="L1467" i="22"/>
  <c r="M1467" i="22" s="1"/>
  <c r="L1446" i="22"/>
  <c r="M1446" i="22" s="1"/>
  <c r="L1435" i="22"/>
  <c r="M1435" i="22" s="1"/>
  <c r="L1403" i="22"/>
  <c r="M1403" i="22" s="1"/>
  <c r="L1371" i="22"/>
  <c r="M1371" i="22" s="1"/>
  <c r="L1338" i="22"/>
  <c r="M1338" i="22" s="1"/>
  <c r="L1306" i="22"/>
  <c r="M1306" i="22" s="1"/>
  <c r="L1273" i="22"/>
  <c r="M1273" i="22" s="1"/>
  <c r="K1254" i="22"/>
  <c r="L1183" i="22"/>
  <c r="M1183" i="22" s="1"/>
  <c r="K1180" i="22"/>
  <c r="L1143" i="22"/>
  <c r="M1143" i="22" s="1"/>
  <c r="L1127" i="22"/>
  <c r="M1127" i="22" s="1"/>
  <c r="K882" i="22"/>
  <c r="K1688" i="22"/>
  <c r="K1600" i="22"/>
  <c r="K1568" i="22"/>
  <c r="K1536" i="22"/>
  <c r="K1504" i="22"/>
  <c r="K1472" i="22"/>
  <c r="K1440" i="22"/>
  <c r="K1408" i="22"/>
  <c r="K1376" i="22"/>
  <c r="K1231" i="22"/>
  <c r="K1221" i="22"/>
  <c r="K1199" i="22"/>
  <c r="L1685" i="22"/>
  <c r="M1685" i="22" s="1"/>
  <c r="K1164" i="22"/>
  <c r="L1271" i="22"/>
  <c r="M1271" i="22" s="1"/>
  <c r="L1262" i="22"/>
  <c r="M1262" i="22" s="1"/>
  <c r="K1253" i="22"/>
  <c r="L1253" i="22" s="1"/>
  <c r="M1253" i="22" s="1"/>
  <c r="K1244" i="22"/>
  <c r="L1244" i="22" s="1"/>
  <c r="M1244" i="22" s="1"/>
  <c r="K1227" i="22"/>
  <c r="L1227" i="22" s="1"/>
  <c r="M1227" i="22" s="1"/>
  <c r="K1220" i="22"/>
  <c r="K1195" i="22"/>
  <c r="L1195" i="22" s="1"/>
  <c r="M1195" i="22" s="1"/>
  <c r="K1110" i="22"/>
  <c r="L1110" i="22" s="1"/>
  <c r="M1110" i="22" s="1"/>
  <c r="K1099" i="22"/>
  <c r="K1083" i="22"/>
  <c r="K1051" i="22"/>
  <c r="K729" i="22"/>
  <c r="K677" i="22"/>
  <c r="K1347" i="22"/>
  <c r="L1347" i="22" s="1"/>
  <c r="M1347" i="22" s="1"/>
  <c r="K1339" i="22"/>
  <c r="L1339" i="22" s="1"/>
  <c r="M1339" i="22" s="1"/>
  <c r="K1331" i="22"/>
  <c r="L1331" i="22" s="1"/>
  <c r="M1331" i="22" s="1"/>
  <c r="K1323" i="22"/>
  <c r="L1323" i="22" s="1"/>
  <c r="M1323" i="22" s="1"/>
  <c r="K1315" i="22"/>
  <c r="L1315" i="22" s="1"/>
  <c r="M1315" i="22" s="1"/>
  <c r="K1307" i="22"/>
  <c r="L1307" i="22" s="1"/>
  <c r="M1307" i="22" s="1"/>
  <c r="K1299" i="22"/>
  <c r="L1299" i="22" s="1"/>
  <c r="M1299" i="22" s="1"/>
  <c r="K1291" i="22"/>
  <c r="L1291" i="22" s="1"/>
  <c r="M1291" i="22" s="1"/>
  <c r="K1283" i="22"/>
  <c r="L1283" i="22" s="1"/>
  <c r="M1283" i="22" s="1"/>
  <c r="L1255" i="22"/>
  <c r="M1255" i="22" s="1"/>
  <c r="L1246" i="22"/>
  <c r="M1246" i="22" s="1"/>
  <c r="K1219" i="22"/>
  <c r="L1219" i="22" s="1"/>
  <c r="M1219" i="22" s="1"/>
  <c r="K1212" i="22"/>
  <c r="K944" i="22"/>
  <c r="K1112" i="22"/>
  <c r="K1104" i="22"/>
  <c r="L1104" i="22" s="1"/>
  <c r="M1104" i="22" s="1"/>
  <c r="K1008" i="22"/>
  <c r="K943" i="22"/>
  <c r="K908" i="22"/>
  <c r="K683" i="22"/>
  <c r="K1236" i="22"/>
  <c r="K1204" i="22"/>
  <c r="K1090" i="22"/>
  <c r="K1058" i="22"/>
  <c r="K1007" i="22"/>
  <c r="K852" i="22"/>
  <c r="K817" i="22"/>
  <c r="K1087" i="22"/>
  <c r="K1055" i="22"/>
  <c r="K916" i="22"/>
  <c r="K1072" i="22"/>
  <c r="L1072" i="22" s="1"/>
  <c r="M1072" i="22" s="1"/>
  <c r="L1042" i="22"/>
  <c r="M1042" i="22" s="1"/>
  <c r="K1032" i="22"/>
  <c r="L1032" i="22" s="1"/>
  <c r="M1032" i="22" s="1"/>
  <c r="L1026" i="22"/>
  <c r="M1026" i="22" s="1"/>
  <c r="K1015" i="22"/>
  <c r="K968" i="22"/>
  <c r="L968" i="22" s="1"/>
  <c r="M968" i="22" s="1"/>
  <c r="L962" i="22"/>
  <c r="M962" i="22" s="1"/>
  <c r="K951" i="22"/>
  <c r="K922" i="22"/>
  <c r="L922" i="22" s="1"/>
  <c r="M922" i="22" s="1"/>
  <c r="K900" i="22"/>
  <c r="L894" i="22"/>
  <c r="M894" i="22" s="1"/>
  <c r="K820" i="22"/>
  <c r="K810" i="22"/>
  <c r="K761" i="22"/>
  <c r="K744" i="22"/>
  <c r="L700" i="22"/>
  <c r="M700" i="22" s="1"/>
  <c r="K468" i="22"/>
  <c r="K1079" i="22"/>
  <c r="K1047" i="22"/>
  <c r="K1023" i="22"/>
  <c r="K959" i="22"/>
  <c r="K892" i="22"/>
  <c r="K842" i="22"/>
  <c r="K793" i="22"/>
  <c r="K776" i="22"/>
  <c r="K1103" i="22"/>
  <c r="K1096" i="22"/>
  <c r="L1096" i="22" s="1"/>
  <c r="M1096" i="22" s="1"/>
  <c r="K1064" i="22"/>
  <c r="L1064" i="22" s="1"/>
  <c r="M1064" i="22" s="1"/>
  <c r="K1039" i="22"/>
  <c r="K1031" i="22"/>
  <c r="K984" i="22"/>
  <c r="L984" i="22" s="1"/>
  <c r="M984" i="22" s="1"/>
  <c r="L978" i="22"/>
  <c r="M978" i="22" s="1"/>
  <c r="K967" i="22"/>
  <c r="K906" i="22"/>
  <c r="L906" i="22" s="1"/>
  <c r="M906" i="22" s="1"/>
  <c r="K884" i="22"/>
  <c r="K825" i="22"/>
  <c r="K808" i="22"/>
  <c r="L764" i="22"/>
  <c r="M764" i="22" s="1"/>
  <c r="K754" i="22"/>
  <c r="L754" i="22" s="1"/>
  <c r="M754" i="22" s="1"/>
  <c r="L715" i="22"/>
  <c r="M715" i="22" s="1"/>
  <c r="K1071" i="22"/>
  <c r="K975" i="22"/>
  <c r="K876" i="22"/>
  <c r="K850" i="22"/>
  <c r="K840" i="22"/>
  <c r="L796" i="22"/>
  <c r="M796" i="22" s="1"/>
  <c r="K626" i="22"/>
  <c r="L425" i="22"/>
  <c r="M425" i="22" s="1"/>
  <c r="L1078" i="22"/>
  <c r="M1078" i="22" s="1"/>
  <c r="K983" i="22"/>
  <c r="K932" i="22"/>
  <c r="K868" i="22"/>
  <c r="K1095" i="22"/>
  <c r="L1085" i="22"/>
  <c r="M1085" i="22" s="1"/>
  <c r="K1063" i="22"/>
  <c r="K991" i="22"/>
  <c r="L966" i="22"/>
  <c r="M966" i="22" s="1"/>
  <c r="K924" i="22"/>
  <c r="K860" i="22"/>
  <c r="L856" i="22"/>
  <c r="M856" i="22" s="1"/>
  <c r="K849" i="22"/>
  <c r="L788" i="22"/>
  <c r="M788" i="22" s="1"/>
  <c r="K778" i="22"/>
  <c r="L778" i="22" s="1"/>
  <c r="M778" i="22" s="1"/>
  <c r="L775" i="22"/>
  <c r="M775" i="22" s="1"/>
  <c r="L756" i="22"/>
  <c r="M756" i="22" s="1"/>
  <c r="K746" i="22"/>
  <c r="L746" i="22" s="1"/>
  <c r="M746" i="22" s="1"/>
  <c r="L724" i="22"/>
  <c r="M724" i="22" s="1"/>
  <c r="K714" i="22"/>
  <c r="L714" i="22" s="1"/>
  <c r="M714" i="22" s="1"/>
  <c r="K686" i="22"/>
  <c r="K505" i="22"/>
  <c r="K474" i="22"/>
  <c r="K785" i="22"/>
  <c r="K753" i="22"/>
  <c r="K721" i="22"/>
  <c r="K691" i="22"/>
  <c r="K685" i="22"/>
  <c r="K664" i="22"/>
  <c r="K531" i="22"/>
  <c r="K441" i="22"/>
  <c r="L846" i="22"/>
  <c r="M846" i="22" s="1"/>
  <c r="L767" i="22"/>
  <c r="M767" i="22" s="1"/>
  <c r="K669" i="22"/>
  <c r="L648" i="22"/>
  <c r="M648" i="22" s="1"/>
  <c r="K609" i="22"/>
  <c r="K594" i="22"/>
  <c r="K260" i="22"/>
  <c r="K1044" i="22"/>
  <c r="L1044" i="22" s="1"/>
  <c r="M1044" i="22" s="1"/>
  <c r="K1036" i="22"/>
  <c r="L1036" i="22" s="1"/>
  <c r="M1036" i="22" s="1"/>
  <c r="K1028" i="22"/>
  <c r="L1028" i="22" s="1"/>
  <c r="M1028" i="22" s="1"/>
  <c r="K1020" i="22"/>
  <c r="L1020" i="22" s="1"/>
  <c r="M1020" i="22" s="1"/>
  <c r="K1012" i="22"/>
  <c r="L1012" i="22" s="1"/>
  <c r="M1012" i="22" s="1"/>
  <c r="K1004" i="22"/>
  <c r="L1004" i="22" s="1"/>
  <c r="M1004" i="22" s="1"/>
  <c r="K996" i="22"/>
  <c r="L996" i="22" s="1"/>
  <c r="M996" i="22" s="1"/>
  <c r="K988" i="22"/>
  <c r="L988" i="22" s="1"/>
  <c r="M988" i="22" s="1"/>
  <c r="K980" i="22"/>
  <c r="L980" i="22" s="1"/>
  <c r="M980" i="22" s="1"/>
  <c r="K972" i="22"/>
  <c r="L972" i="22" s="1"/>
  <c r="M972" i="22" s="1"/>
  <c r="K964" i="22"/>
  <c r="L964" i="22" s="1"/>
  <c r="M964" i="22" s="1"/>
  <c r="K956" i="22"/>
  <c r="L956" i="22" s="1"/>
  <c r="M956" i="22" s="1"/>
  <c r="K948" i="22"/>
  <c r="L948" i="22" s="1"/>
  <c r="M948" i="22" s="1"/>
  <c r="K940" i="22"/>
  <c r="L940" i="22" s="1"/>
  <c r="M940" i="22" s="1"/>
  <c r="K857" i="22"/>
  <c r="K841" i="22"/>
  <c r="K809" i="22"/>
  <c r="K777" i="22"/>
  <c r="K745" i="22"/>
  <c r="K713" i="22"/>
  <c r="K668" i="22"/>
  <c r="K660" i="22"/>
  <c r="L931" i="22"/>
  <c r="M931" i="22" s="1"/>
  <c r="L923" i="22"/>
  <c r="M923" i="22" s="1"/>
  <c r="L915" i="22"/>
  <c r="M915" i="22" s="1"/>
  <c r="L907" i="22"/>
  <c r="M907" i="22" s="1"/>
  <c r="L899" i="22"/>
  <c r="M899" i="22" s="1"/>
  <c r="L891" i="22"/>
  <c r="M891" i="22" s="1"/>
  <c r="L883" i="22"/>
  <c r="M883" i="22" s="1"/>
  <c r="L875" i="22"/>
  <c r="M875" i="22" s="1"/>
  <c r="L867" i="22"/>
  <c r="M867" i="22" s="1"/>
  <c r="L836" i="22"/>
  <c r="M836" i="22" s="1"/>
  <c r="K826" i="22"/>
  <c r="L826" i="22" s="1"/>
  <c r="M826" i="22" s="1"/>
  <c r="L804" i="22"/>
  <c r="M804" i="22" s="1"/>
  <c r="K794" i="22"/>
  <c r="L794" i="22" s="1"/>
  <c r="M794" i="22" s="1"/>
  <c r="L791" i="22"/>
  <c r="M791" i="22" s="1"/>
  <c r="L784" i="22"/>
  <c r="M784" i="22" s="1"/>
  <c r="L772" i="22"/>
  <c r="M772" i="22" s="1"/>
  <c r="K762" i="22"/>
  <c r="L762" i="22" s="1"/>
  <c r="M762" i="22" s="1"/>
  <c r="L740" i="22"/>
  <c r="M740" i="22" s="1"/>
  <c r="K730" i="22"/>
  <c r="L730" i="22" s="1"/>
  <c r="M730" i="22" s="1"/>
  <c r="L710" i="22"/>
  <c r="M710" i="22" s="1"/>
  <c r="L708" i="22"/>
  <c r="M708" i="22" s="1"/>
  <c r="K698" i="22"/>
  <c r="L698" i="22" s="1"/>
  <c r="M698" i="22" s="1"/>
  <c r="K693" i="22"/>
  <c r="K650" i="22"/>
  <c r="L650" i="22" s="1"/>
  <c r="M650" i="22" s="1"/>
  <c r="L489" i="22"/>
  <c r="M489" i="22" s="1"/>
  <c r="K833" i="22"/>
  <c r="K801" i="22"/>
  <c r="K769" i="22"/>
  <c r="K737" i="22"/>
  <c r="K705" i="22"/>
  <c r="K678" i="22"/>
  <c r="K656" i="22"/>
  <c r="K409" i="22"/>
  <c r="K306" i="22"/>
  <c r="K690" i="22"/>
  <c r="L690" i="22" s="1"/>
  <c r="M690" i="22" s="1"/>
  <c r="K682" i="22"/>
  <c r="L682" i="22" s="1"/>
  <c r="M682" i="22" s="1"/>
  <c r="K676" i="22"/>
  <c r="L676" i="22" s="1"/>
  <c r="M676" i="22" s="1"/>
  <c r="K634" i="22"/>
  <c r="L634" i="22" s="1"/>
  <c r="M634" i="22" s="1"/>
  <c r="K630" i="22"/>
  <c r="L630" i="22" s="1"/>
  <c r="M630" i="22" s="1"/>
  <c r="K619" i="22"/>
  <c r="L608" i="22"/>
  <c r="M608" i="22" s="1"/>
  <c r="K570" i="22"/>
  <c r="L570" i="22" s="1"/>
  <c r="M570" i="22" s="1"/>
  <c r="K534" i="22"/>
  <c r="K467" i="22"/>
  <c r="K316" i="22"/>
  <c r="K611" i="22"/>
  <c r="K547" i="22"/>
  <c r="K470" i="22"/>
  <c r="K282" i="22"/>
  <c r="K125" i="22"/>
  <c r="K618" i="22"/>
  <c r="L618" i="22" s="1"/>
  <c r="M618" i="22" s="1"/>
  <c r="L592" i="22"/>
  <c r="M592" i="22" s="1"/>
  <c r="L529" i="22"/>
  <c r="M529" i="22" s="1"/>
  <c r="K514" i="22"/>
  <c r="K507" i="22"/>
  <c r="L494" i="22"/>
  <c r="M494" i="22" s="1"/>
  <c r="L465" i="22"/>
  <c r="M465" i="22" s="1"/>
  <c r="L456" i="22"/>
  <c r="M456" i="22" s="1"/>
  <c r="K450" i="22"/>
  <c r="K443" i="22"/>
  <c r="K412" i="22"/>
  <c r="K340" i="22"/>
  <c r="K129" i="22"/>
  <c r="K411" i="22"/>
  <c r="L349" i="22"/>
  <c r="M349" i="22" s="1"/>
  <c r="K546" i="22"/>
  <c r="K355" i="22"/>
  <c r="L617" i="22"/>
  <c r="M617" i="22" s="1"/>
  <c r="K532" i="22"/>
  <c r="K483" i="22"/>
  <c r="K414" i="22"/>
  <c r="K244" i="22"/>
  <c r="K555" i="22"/>
  <c r="L502" i="22"/>
  <c r="M502" i="22" s="1"/>
  <c r="K491" i="22"/>
  <c r="K482" i="22"/>
  <c r="L482" i="22" s="1"/>
  <c r="M482" i="22" s="1"/>
  <c r="L438" i="22"/>
  <c r="M438" i="22" s="1"/>
  <c r="K427" i="22"/>
  <c r="K339" i="22"/>
  <c r="K131" i="22"/>
  <c r="K515" i="22"/>
  <c r="L497" i="22"/>
  <c r="M497" i="22" s="1"/>
  <c r="K451" i="22"/>
  <c r="K403" i="22"/>
  <c r="K389" i="22"/>
  <c r="L389" i="22" s="1"/>
  <c r="M389" i="22" s="1"/>
  <c r="K322" i="22"/>
  <c r="K290" i="22"/>
  <c r="K265" i="22"/>
  <c r="K231" i="22"/>
  <c r="K186" i="22"/>
  <c r="K87" i="22"/>
  <c r="L57" i="22"/>
  <c r="M57" i="22" s="1"/>
  <c r="K603" i="22"/>
  <c r="L603" i="22" s="1"/>
  <c r="M603" i="22" s="1"/>
  <c r="K595" i="22"/>
  <c r="L595" i="22" s="1"/>
  <c r="M595" i="22" s="1"/>
  <c r="K587" i="22"/>
  <c r="L587" i="22" s="1"/>
  <c r="M587" i="22" s="1"/>
  <c r="K579" i="22"/>
  <c r="L579" i="22" s="1"/>
  <c r="M579" i="22" s="1"/>
  <c r="K571" i="22"/>
  <c r="L571" i="22" s="1"/>
  <c r="M571" i="22" s="1"/>
  <c r="K563" i="22"/>
  <c r="L563" i="22" s="1"/>
  <c r="M563" i="22" s="1"/>
  <c r="L550" i="22"/>
  <c r="M550" i="22" s="1"/>
  <c r="K539" i="22"/>
  <c r="K530" i="22"/>
  <c r="L530" i="22" s="1"/>
  <c r="M530" i="22" s="1"/>
  <c r="L486" i="22"/>
  <c r="M486" i="22" s="1"/>
  <c r="K475" i="22"/>
  <c r="K466" i="22"/>
  <c r="L466" i="22" s="1"/>
  <c r="M466" i="22" s="1"/>
  <c r="L398" i="22"/>
  <c r="M398" i="22" s="1"/>
  <c r="L381" i="22"/>
  <c r="M381" i="22" s="1"/>
  <c r="L373" i="22"/>
  <c r="M373" i="22" s="1"/>
  <c r="K362" i="22"/>
  <c r="L362" i="22" s="1"/>
  <c r="M362" i="22" s="1"/>
  <c r="K314" i="22"/>
  <c r="L314" i="22" s="1"/>
  <c r="M314" i="22" s="1"/>
  <c r="K38" i="22"/>
  <c r="K499" i="22"/>
  <c r="K435" i="22"/>
  <c r="K419" i="22"/>
  <c r="K356" i="22"/>
  <c r="K325" i="22"/>
  <c r="K274" i="22"/>
  <c r="K207" i="22"/>
  <c r="K203" i="22"/>
  <c r="L536" i="22"/>
  <c r="M536" i="22" s="1"/>
  <c r="K523" i="22"/>
  <c r="K459" i="22"/>
  <c r="K298" i="22"/>
  <c r="K70" i="22"/>
  <c r="K259" i="22"/>
  <c r="K225" i="22"/>
  <c r="K109" i="22"/>
  <c r="K11" i="22"/>
  <c r="K15" i="22"/>
  <c r="K386" i="22"/>
  <c r="L386" i="22" s="1"/>
  <c r="M386" i="22" s="1"/>
  <c r="K378" i="22"/>
  <c r="L378" i="22" s="1"/>
  <c r="M378" i="22" s="1"/>
  <c r="K370" i="22"/>
  <c r="L370" i="22" s="1"/>
  <c r="M370" i="22" s="1"/>
  <c r="L357" i="22"/>
  <c r="M357" i="22" s="1"/>
  <c r="L341" i="22"/>
  <c r="M341" i="22" s="1"/>
  <c r="K334" i="22"/>
  <c r="K262" i="22"/>
  <c r="L249" i="22"/>
  <c r="M249" i="22" s="1"/>
  <c r="K243" i="22"/>
  <c r="K134" i="22"/>
  <c r="K123" i="22"/>
  <c r="K79" i="22"/>
  <c r="K63" i="22"/>
  <c r="K19" i="22"/>
  <c r="L19" i="22" s="1"/>
  <c r="M19" i="22" s="1"/>
  <c r="K326" i="22"/>
  <c r="K127" i="22"/>
  <c r="K22" i="22"/>
  <c r="K318" i="22"/>
  <c r="K246" i="22"/>
  <c r="K242" i="22"/>
  <c r="K215" i="22"/>
  <c r="K211" i="22"/>
  <c r="K198" i="22"/>
  <c r="K194" i="22"/>
  <c r="K178" i="22"/>
  <c r="L178" i="22" s="1"/>
  <c r="M178" i="22" s="1"/>
  <c r="K163" i="22"/>
  <c r="K41" i="22"/>
  <c r="K310" i="22"/>
  <c r="K267" i="22"/>
  <c r="K220" i="22"/>
  <c r="K214" i="22"/>
  <c r="L301" i="22"/>
  <c r="M301" i="22" s="1"/>
  <c r="L293" i="22"/>
  <c r="M293" i="22" s="1"/>
  <c r="L285" i="22"/>
  <c r="M285" i="22" s="1"/>
  <c r="L277" i="22"/>
  <c r="M277" i="22" s="1"/>
  <c r="L238" i="22"/>
  <c r="M238" i="22" s="1"/>
  <c r="L233" i="22"/>
  <c r="M233" i="22" s="1"/>
  <c r="L222" i="22"/>
  <c r="M222" i="22" s="1"/>
  <c r="K206" i="22"/>
  <c r="K188" i="22"/>
  <c r="L188" i="22" s="1"/>
  <c r="M188" i="22" s="1"/>
  <c r="K251" i="22"/>
  <c r="K110" i="22"/>
  <c r="K102" i="22"/>
  <c r="K235" i="22"/>
  <c r="K221" i="22"/>
  <c r="L210" i="22"/>
  <c r="M210" i="22" s="1"/>
  <c r="K171" i="22"/>
  <c r="L171" i="22" s="1"/>
  <c r="M171" i="22" s="1"/>
  <c r="K143" i="22"/>
  <c r="L78" i="22"/>
  <c r="M78" i="22" s="1"/>
  <c r="K51" i="22"/>
  <c r="L51" i="22" s="1"/>
  <c r="M51" i="22" s="1"/>
  <c r="K228" i="22"/>
  <c r="K179" i="22"/>
  <c r="K119" i="22"/>
  <c r="K65" i="22"/>
  <c r="K54" i="22"/>
  <c r="K47" i="22"/>
  <c r="L47" i="22" s="1"/>
  <c r="M47" i="22" s="1"/>
  <c r="K23" i="22"/>
  <c r="K151" i="22"/>
  <c r="K118" i="22"/>
  <c r="K97" i="22"/>
  <c r="L84" i="22"/>
  <c r="M84" i="22" s="1"/>
  <c r="K67" i="22"/>
  <c r="K61" i="22"/>
  <c r="L50" i="22"/>
  <c r="M50" i="22" s="1"/>
  <c r="K187" i="22"/>
  <c r="K59" i="22"/>
  <c r="L9" i="22"/>
  <c r="M9" i="22" s="1"/>
  <c r="K101" i="22"/>
  <c r="K55" i="22"/>
  <c r="K195" i="22"/>
  <c r="L93" i="22"/>
  <c r="M93" i="22" s="1"/>
  <c r="L48" i="22"/>
  <c r="M48" i="22" s="1"/>
  <c r="K39" i="22"/>
  <c r="K99" i="22"/>
  <c r="L99" i="22" s="1"/>
  <c r="M99" i="22" s="1"/>
  <c r="K95" i="22"/>
  <c r="L95" i="22" s="1"/>
  <c r="M95" i="22" s="1"/>
  <c r="L46" i="22"/>
  <c r="M46" i="22" s="1"/>
  <c r="L30" i="22"/>
  <c r="M30" i="22" s="1"/>
  <c r="L14" i="22"/>
  <c r="M14" i="22" s="1"/>
  <c r="L107" i="22"/>
  <c r="M107" i="22" s="1"/>
  <c r="S5" i="22" a="1"/>
  <c r="S5" i="22" s="1"/>
  <c r="S21" i="22" s="1"/>
  <c r="Y10" i="23" l="1"/>
  <c r="Y21" i="23"/>
  <c r="Y20" i="23"/>
  <c r="Y16" i="23"/>
  <c r="Y15" i="23"/>
  <c r="Y9" i="23"/>
  <c r="Y14" i="23"/>
  <c r="Y12" i="23"/>
  <c r="Y13" i="23"/>
  <c r="Y18" i="23"/>
  <c r="Y11" i="23"/>
  <c r="Y19" i="23"/>
  <c r="Y22" i="23"/>
  <c r="Y17" i="23"/>
  <c r="Y23" i="23"/>
  <c r="R29" i="33"/>
  <c r="U29" i="33" s="1"/>
  <c r="S29" i="33"/>
  <c r="V29" i="33" s="1"/>
  <c r="T29" i="33"/>
  <c r="W29" i="33" s="1"/>
  <c r="P30" i="33"/>
  <c r="H9" i="23"/>
  <c r="H8" i="23"/>
  <c r="G10" i="23"/>
  <c r="H10" i="23" s="1"/>
  <c r="R9" i="22"/>
  <c r="X8" i="23"/>
  <c r="Y8" i="23" s="1"/>
  <c r="T12" i="23"/>
  <c r="U12" i="23" s="1"/>
  <c r="T21" i="23"/>
  <c r="U21" i="23" s="1"/>
  <c r="T19" i="23"/>
  <c r="U19" i="23" s="1"/>
  <c r="T22" i="23"/>
  <c r="U22" i="23" s="1"/>
  <c r="T15" i="23"/>
  <c r="U15" i="23" s="1"/>
  <c r="T10" i="23"/>
  <c r="U10" i="23" s="1"/>
  <c r="T20" i="23"/>
  <c r="U20" i="23" s="1"/>
  <c r="T23" i="23"/>
  <c r="U23" i="23" s="1"/>
  <c r="K20" i="23"/>
  <c r="K15" i="23"/>
  <c r="K14" i="23"/>
  <c r="T16" i="23"/>
  <c r="U16" i="23" s="1"/>
  <c r="T18" i="23"/>
  <c r="U18" i="23" s="1"/>
  <c r="T11" i="23"/>
  <c r="U11" i="23" s="1"/>
  <c r="T13" i="23"/>
  <c r="U13" i="23" s="1"/>
  <c r="K18" i="23"/>
  <c r="T9" i="23"/>
  <c r="U9" i="23" s="1"/>
  <c r="K12" i="23"/>
  <c r="T14" i="23"/>
  <c r="U14" i="23" s="1"/>
  <c r="K16" i="23"/>
  <c r="T17" i="23"/>
  <c r="U17" i="23" s="1"/>
  <c r="K13" i="23"/>
  <c r="K17" i="23"/>
  <c r="K19" i="23"/>
  <c r="K22" i="23"/>
  <c r="K21" i="23"/>
  <c r="K23" i="23"/>
  <c r="T8" i="23"/>
  <c r="U8" i="23" s="1"/>
  <c r="L818" i="22"/>
  <c r="M818" i="22" s="1"/>
  <c r="L159" i="22"/>
  <c r="M159" i="22" s="1"/>
  <c r="L473" i="22"/>
  <c r="M473" i="22" s="1"/>
  <c r="L52" i="22"/>
  <c r="M52" i="22" s="1"/>
  <c r="L3412" i="22"/>
  <c r="M3412" i="22" s="1"/>
  <c r="L2126" i="22"/>
  <c r="M2126" i="22" s="1"/>
  <c r="S97" i="22"/>
  <c r="S10" i="22"/>
  <c r="S19" i="22"/>
  <c r="S7" i="22"/>
  <c r="S28" i="22"/>
  <c r="S84" i="22"/>
  <c r="S22" i="22"/>
  <c r="S32" i="22"/>
  <c r="S18" i="22"/>
  <c r="S58" i="22"/>
  <c r="S66" i="22"/>
  <c r="S90" i="22"/>
  <c r="S37" i="22"/>
  <c r="L2937" i="22"/>
  <c r="M2937" i="22" s="1"/>
  <c r="L3097" i="22"/>
  <c r="M3097" i="22" s="1"/>
  <c r="L3453" i="22"/>
  <c r="M3453" i="22" s="1"/>
  <c r="L790" i="22"/>
  <c r="M790" i="22" s="1"/>
  <c r="S56" i="22"/>
  <c r="S88" i="22"/>
  <c r="S73" i="22"/>
  <c r="S42" i="22"/>
  <c r="S98" i="22"/>
  <c r="S76" i="22"/>
  <c r="S16" i="22"/>
  <c r="S40" i="22"/>
  <c r="S65" i="22"/>
  <c r="S26" i="22"/>
  <c r="S34" i="22"/>
  <c r="S74" i="22"/>
  <c r="S82" i="22"/>
  <c r="S53" i="22"/>
  <c r="S48" i="22"/>
  <c r="S96" i="22"/>
  <c r="S104" i="22"/>
  <c r="S81" i="22"/>
  <c r="S27" i="22"/>
  <c r="S35" i="22"/>
  <c r="S59" i="22"/>
  <c r="S99" i="22"/>
  <c r="S29" i="22"/>
  <c r="S62" i="22"/>
  <c r="S33" i="22"/>
  <c r="S106" i="22"/>
  <c r="S68" i="22"/>
  <c r="S47" i="22"/>
  <c r="S15" i="22"/>
  <c r="S78" i="22"/>
  <c r="S54" i="22"/>
  <c r="S55" i="22"/>
  <c r="S85" i="22"/>
  <c r="S69" i="22"/>
  <c r="S103" i="22"/>
  <c r="S31" i="22"/>
  <c r="S23" i="22"/>
  <c r="S94" i="22"/>
  <c r="S38" i="22"/>
  <c r="S101" i="22"/>
  <c r="S45" i="22"/>
  <c r="S13" i="22"/>
  <c r="S60" i="22"/>
  <c r="S36" i="22"/>
  <c r="S20" i="22"/>
  <c r="S95" i="22"/>
  <c r="S63" i="22"/>
  <c r="S39" i="22"/>
  <c r="S46" i="22"/>
  <c r="S77" i="22"/>
  <c r="S86" i="22"/>
  <c r="S30" i="22"/>
  <c r="S14" i="22"/>
  <c r="S87" i="22"/>
  <c r="S71" i="22"/>
  <c r="S102" i="22"/>
  <c r="S100" i="22"/>
  <c r="S12" i="22"/>
  <c r="S91" i="22"/>
  <c r="S67" i="22"/>
  <c r="S43" i="22"/>
  <c r="S79" i="22"/>
  <c r="S70" i="22"/>
  <c r="S93" i="22"/>
  <c r="S92" i="22"/>
  <c r="S83" i="22"/>
  <c r="S50" i="22"/>
  <c r="S64" i="22"/>
  <c r="S72" i="22"/>
  <c r="S17" i="22"/>
  <c r="S49" i="22"/>
  <c r="S89" i="22"/>
  <c r="S11" i="22"/>
  <c r="S51" i="22"/>
  <c r="S44" i="22"/>
  <c r="S80" i="22"/>
  <c r="S24" i="22"/>
  <c r="S25" i="22"/>
  <c r="S41" i="22"/>
  <c r="S57" i="22"/>
  <c r="S105" i="22"/>
  <c r="S75" i="22"/>
  <c r="S52" i="22"/>
  <c r="S61" i="22"/>
  <c r="L3356" i="22"/>
  <c r="M3356" i="22" s="1"/>
  <c r="L3537" i="22"/>
  <c r="M3537" i="22" s="1"/>
  <c r="L3584" i="22"/>
  <c r="M3584" i="22" s="1"/>
  <c r="L3504" i="22"/>
  <c r="M3504" i="22" s="1"/>
  <c r="L2484" i="22"/>
  <c r="M2484" i="22" s="1"/>
  <c r="L421" i="22"/>
  <c r="M421" i="22" s="1"/>
  <c r="L387" i="22"/>
  <c r="M387" i="22" s="1"/>
  <c r="L2498" i="22"/>
  <c r="M2498" i="22" s="1"/>
  <c r="L3606" i="22"/>
  <c r="M3606" i="22" s="1"/>
  <c r="L3949" i="22"/>
  <c r="M3949" i="22" s="1"/>
  <c r="L2692" i="22"/>
  <c r="M2692" i="22" s="1"/>
  <c r="L3578" i="22"/>
  <c r="M3578" i="22" s="1"/>
  <c r="L2865" i="22"/>
  <c r="M2865" i="22" s="1"/>
  <c r="L1796" i="22"/>
  <c r="M1796" i="22" s="1"/>
  <c r="L2797" i="22"/>
  <c r="M2797" i="22" s="1"/>
  <c r="L2995" i="22"/>
  <c r="M2995" i="22" s="1"/>
  <c r="L2203" i="22"/>
  <c r="M2203" i="22" s="1"/>
  <c r="L1393" i="22"/>
  <c r="M1393" i="22" s="1"/>
  <c r="L758" i="22"/>
  <c r="M758" i="22" s="1"/>
  <c r="L1582" i="22"/>
  <c r="M1582" i="22" s="1"/>
  <c r="L837" i="22"/>
  <c r="M837" i="22" s="1"/>
  <c r="L1781" i="22"/>
  <c r="M1781" i="22" s="1"/>
  <c r="L449" i="22"/>
  <c r="M449" i="22" s="1"/>
  <c r="L472" i="22"/>
  <c r="M472" i="22" s="1"/>
  <c r="L1542" i="22"/>
  <c r="M1542" i="22" s="1"/>
  <c r="L488" i="22"/>
  <c r="M488" i="22" s="1"/>
  <c r="L3061" i="22"/>
  <c r="M3061" i="22" s="1"/>
  <c r="L3308" i="22"/>
  <c r="M3308" i="22" s="1"/>
  <c r="L584" i="22"/>
  <c r="M584" i="22" s="1"/>
  <c r="L1874" i="22"/>
  <c r="M1874" i="22" s="1"/>
  <c r="L224" i="22"/>
  <c r="M224" i="22" s="1"/>
  <c r="L394" i="22"/>
  <c r="M394" i="22" s="1"/>
  <c r="L2564" i="22"/>
  <c r="M2564" i="22" s="1"/>
  <c r="L296" i="22"/>
  <c r="M296" i="22" s="1"/>
  <c r="L2917" i="22"/>
  <c r="M2917" i="22" s="1"/>
  <c r="L2651" i="22"/>
  <c r="M2651" i="22" s="1"/>
  <c r="L1503" i="22"/>
  <c r="M1503" i="22" s="1"/>
  <c r="L2298" i="22"/>
  <c r="M2298" i="22" s="1"/>
  <c r="L3124" i="22"/>
  <c r="M3124" i="22" s="1"/>
  <c r="L4031" i="22"/>
  <c r="M4031" i="22" s="1"/>
  <c r="L44" i="22"/>
  <c r="M44" i="22" s="1"/>
  <c r="L1305" i="22"/>
  <c r="M1305" i="22" s="1"/>
  <c r="L457" i="22"/>
  <c r="M457" i="22" s="1"/>
  <c r="L3902" i="22"/>
  <c r="M3902" i="22" s="1"/>
  <c r="L3919" i="22"/>
  <c r="M3919" i="22" s="1"/>
  <c r="L1024" i="22"/>
  <c r="M1024" i="22" s="1"/>
  <c r="L115" i="22"/>
  <c r="M115" i="22" s="1"/>
  <c r="L155" i="22"/>
  <c r="M155" i="22" s="1"/>
  <c r="L1390" i="22"/>
  <c r="M1390" i="22" s="1"/>
  <c r="L404" i="22"/>
  <c r="M404" i="22" s="1"/>
  <c r="L2227" i="22"/>
  <c r="M2227" i="22" s="1"/>
  <c r="L1193" i="22"/>
  <c r="M1193" i="22" s="1"/>
  <c r="L3475" i="22"/>
  <c r="M3475" i="22" s="1"/>
  <c r="L3830" i="22"/>
  <c r="M3830" i="22" s="1"/>
  <c r="L1774" i="22"/>
  <c r="M1774" i="22" s="1"/>
  <c r="L749" i="22"/>
  <c r="M749" i="22" s="1"/>
  <c r="L1678" i="22"/>
  <c r="M1678" i="22" s="1"/>
  <c r="L2343" i="22"/>
  <c r="M2343" i="22" s="1"/>
  <c r="L240" i="22"/>
  <c r="M240" i="22" s="1"/>
  <c r="L241" i="22"/>
  <c r="M241" i="22" s="1"/>
  <c r="L479" i="22"/>
  <c r="M479" i="22" s="1"/>
  <c r="L1030" i="22"/>
  <c r="M1030" i="22" s="1"/>
  <c r="L1320" i="22"/>
  <c r="M1320" i="22" s="1"/>
  <c r="L1732" i="22"/>
  <c r="M1732" i="22" s="1"/>
  <c r="L321" i="22"/>
  <c r="M321" i="22" s="1"/>
  <c r="L1054" i="22"/>
  <c r="M1054" i="22" s="1"/>
  <c r="L3403" i="22"/>
  <c r="M3403" i="22" s="1"/>
  <c r="L2704" i="22"/>
  <c r="M2704" i="22" s="1"/>
  <c r="L553" i="22"/>
  <c r="M553" i="22" s="1"/>
  <c r="L2565" i="22"/>
  <c r="M2565" i="22" s="1"/>
  <c r="L3303" i="22"/>
  <c r="M3303" i="22" s="1"/>
  <c r="L1070" i="22"/>
  <c r="M1070" i="22" s="1"/>
  <c r="L2727" i="22"/>
  <c r="M2727" i="22" s="1"/>
  <c r="L3285" i="22"/>
  <c r="M3285" i="22" s="1"/>
  <c r="L742" i="22"/>
  <c r="M742" i="22" s="1"/>
  <c r="L2604" i="22"/>
  <c r="M2604" i="22" s="1"/>
  <c r="L148" i="22"/>
  <c r="M148" i="22" s="1"/>
  <c r="L399" i="22"/>
  <c r="M399" i="22" s="1"/>
  <c r="L1782" i="22"/>
  <c r="M1782" i="22" s="1"/>
  <c r="L3496" i="22"/>
  <c r="M3496" i="22" s="1"/>
  <c r="L291" i="22"/>
  <c r="M291" i="22" s="1"/>
  <c r="L666" i="22"/>
  <c r="M666" i="22" s="1"/>
  <c r="L544" i="22"/>
  <c r="M544" i="22" s="1"/>
  <c r="L4118" i="22"/>
  <c r="M4118" i="22" s="1"/>
  <c r="L2823" i="22"/>
  <c r="M2823" i="22" s="1"/>
  <c r="L540" i="22"/>
  <c r="M540" i="22" s="1"/>
  <c r="L2516" i="22"/>
  <c r="M2516" i="22" s="1"/>
  <c r="L3048" i="22"/>
  <c r="M3048" i="22" s="1"/>
  <c r="L3468" i="22"/>
  <c r="M3468" i="22" s="1"/>
  <c r="L3396" i="22"/>
  <c r="M3396" i="22" s="1"/>
  <c r="L3676" i="22"/>
  <c r="M3676" i="22" s="1"/>
  <c r="L3877" i="22"/>
  <c r="M3877" i="22" s="1"/>
  <c r="L92" i="22"/>
  <c r="M92" i="22" s="1"/>
  <c r="L2509" i="22"/>
  <c r="M2509" i="22" s="1"/>
  <c r="L2538" i="22"/>
  <c r="M2538" i="22" s="1"/>
  <c r="L439" i="22"/>
  <c r="M439" i="22" s="1"/>
  <c r="L1821" i="22"/>
  <c r="M1821" i="22" s="1"/>
  <c r="L1515" i="22"/>
  <c r="M1515" i="22" s="1"/>
  <c r="L2144" i="22"/>
  <c r="M2144" i="22" s="1"/>
  <c r="L397" i="22"/>
  <c r="M397" i="22" s="1"/>
  <c r="L1415" i="22"/>
  <c r="M1415" i="22" s="1"/>
  <c r="L2167" i="22"/>
  <c r="M2167" i="22" s="1"/>
  <c r="L3200" i="22"/>
  <c r="M3200" i="22" s="1"/>
  <c r="L2905" i="22"/>
  <c r="M2905" i="22" s="1"/>
  <c r="L2527" i="22"/>
  <c r="M2527" i="22" s="1"/>
  <c r="L2519" i="22"/>
  <c r="M2519" i="22" s="1"/>
  <c r="L3363" i="22"/>
  <c r="M3363" i="22" s="1"/>
  <c r="L250" i="22"/>
  <c r="M250" i="22" s="1"/>
  <c r="L1537" i="22"/>
  <c r="M1537" i="22" s="1"/>
  <c r="L440" i="22"/>
  <c r="M440" i="22" s="1"/>
  <c r="L2655" i="22"/>
  <c r="M2655" i="22" s="1"/>
  <c r="L3127" i="22"/>
  <c r="M3127" i="22" s="1"/>
  <c r="L3967" i="22"/>
  <c r="M3967" i="22" s="1"/>
  <c r="L1225" i="22"/>
  <c r="M1225" i="22" s="1"/>
  <c r="L829" i="22"/>
  <c r="M829" i="22" s="1"/>
  <c r="L1814" i="22"/>
  <c r="M1814" i="22" s="1"/>
  <c r="L1386" i="22"/>
  <c r="M1386" i="22" s="1"/>
  <c r="L2522" i="22"/>
  <c r="M2522" i="22" s="1"/>
  <c r="L2047" i="22"/>
  <c r="M2047" i="22" s="1"/>
  <c r="L3165" i="22"/>
  <c r="M3165" i="22" s="1"/>
  <c r="L2580" i="22"/>
  <c r="M2580" i="22" s="1"/>
  <c r="L2375" i="22"/>
  <c r="M2375" i="22" s="1"/>
  <c r="L353" i="22"/>
  <c r="M353" i="22" s="1"/>
  <c r="L811" i="22"/>
  <c r="M811" i="22" s="1"/>
  <c r="L2483" i="22"/>
  <c r="M2483" i="22" s="1"/>
  <c r="L2863" i="22"/>
  <c r="M2863" i="22" s="1"/>
  <c r="L3551" i="22"/>
  <c r="M3551" i="22" s="1"/>
  <c r="L216" i="22"/>
  <c r="M216" i="22" s="1"/>
  <c r="L137" i="22"/>
  <c r="M137" i="22" s="1"/>
  <c r="L853" i="22"/>
  <c r="M853" i="22" s="1"/>
  <c r="L1921" i="22"/>
  <c r="M1921" i="22" s="1"/>
  <c r="L2637" i="22"/>
  <c r="M2637" i="22" s="1"/>
  <c r="L2779" i="22"/>
  <c r="M2779" i="22" s="1"/>
  <c r="L2331" i="22"/>
  <c r="M2331" i="22" s="1"/>
  <c r="L2724" i="22"/>
  <c r="M2724" i="22" s="1"/>
  <c r="L2951" i="22"/>
  <c r="M2951" i="22" s="1"/>
  <c r="L3156" i="22"/>
  <c r="M3156" i="22" s="1"/>
  <c r="L495" i="22"/>
  <c r="M495" i="22" s="1"/>
  <c r="L1915" i="22"/>
  <c r="M1915" i="22" s="1"/>
  <c r="L371" i="22"/>
  <c r="M371" i="22" s="1"/>
  <c r="L1018" i="22"/>
  <c r="M1018" i="22" s="1"/>
  <c r="L1281" i="22"/>
  <c r="M1281" i="22" s="1"/>
  <c r="L2571" i="22"/>
  <c r="M2571" i="22" s="1"/>
  <c r="L428" i="22"/>
  <c r="M428" i="22" s="1"/>
  <c r="L2096" i="22"/>
  <c r="M2096" i="22" s="1"/>
  <c r="L3101" i="22"/>
  <c r="M3101" i="22" s="1"/>
  <c r="L3582" i="22"/>
  <c r="M3582" i="22" s="1"/>
  <c r="L2979" i="22"/>
  <c r="M2979" i="22" s="1"/>
  <c r="L3982" i="22"/>
  <c r="M3982" i="22" s="1"/>
  <c r="L977" i="22"/>
  <c r="M977" i="22" s="1"/>
  <c r="L1871" i="22"/>
  <c r="M1871" i="22" s="1"/>
  <c r="L1149" i="22"/>
  <c r="M1149" i="22" s="1"/>
  <c r="L4126" i="22"/>
  <c r="M4126" i="22" s="1"/>
  <c r="L3977" i="22"/>
  <c r="M3977" i="22" s="1"/>
  <c r="L111" i="22"/>
  <c r="M111" i="22" s="1"/>
  <c r="L3252" i="22"/>
  <c r="M3252" i="22" s="1"/>
  <c r="L1856" i="22"/>
  <c r="M1856" i="22" s="1"/>
  <c r="L2677" i="22"/>
  <c r="M2677" i="22" s="1"/>
  <c r="L117" i="22"/>
  <c r="M117" i="22" s="1"/>
  <c r="L1130" i="22"/>
  <c r="M1130" i="22" s="1"/>
  <c r="L1854" i="22"/>
  <c r="M1854" i="22" s="1"/>
  <c r="L2816" i="22"/>
  <c r="M2816" i="22" s="1"/>
  <c r="L3170" i="22"/>
  <c r="M3170" i="22" s="1"/>
  <c r="L2269" i="22"/>
  <c r="M2269" i="22" s="1"/>
  <c r="L177" i="22"/>
  <c r="M177" i="22" s="1"/>
  <c r="L230" i="22"/>
  <c r="M230" i="22" s="1"/>
  <c r="L2102" i="22"/>
  <c r="M2102" i="22" s="1"/>
  <c r="L4295" i="22"/>
  <c r="M4295" i="22" s="1"/>
  <c r="L432" i="22"/>
  <c r="M432" i="22" s="1"/>
  <c r="L73" i="22"/>
  <c r="M73" i="22" s="1"/>
  <c r="L2344" i="22"/>
  <c r="M2344" i="22" s="1"/>
  <c r="L4038" i="22"/>
  <c r="M4038" i="22" s="1"/>
  <c r="L1189" i="22"/>
  <c r="M1189" i="22" s="1"/>
  <c r="L31" i="22"/>
  <c r="M31" i="22" s="1"/>
  <c r="L1763" i="22"/>
  <c r="M1763" i="22" s="1"/>
  <c r="L1258" i="22"/>
  <c r="M1258" i="22" s="1"/>
  <c r="L946" i="22"/>
  <c r="M946" i="22" s="1"/>
  <c r="L1419" i="22"/>
  <c r="M1419" i="22" s="1"/>
  <c r="L2175" i="22"/>
  <c r="M2175" i="22" s="1"/>
  <c r="L752" i="22"/>
  <c r="M752" i="22" s="1"/>
  <c r="L545" i="22"/>
  <c r="M545" i="22" s="1"/>
  <c r="L2415" i="22"/>
  <c r="M2415" i="22" s="1"/>
  <c r="L879" i="22"/>
  <c r="M879" i="22" s="1"/>
  <c r="L1517" i="22"/>
  <c r="M1517" i="22" s="1"/>
  <c r="L2333" i="22"/>
  <c r="M2333" i="22" s="1"/>
  <c r="L4060" i="22"/>
  <c r="M4060" i="22" s="1"/>
  <c r="L3133" i="22"/>
  <c r="M3133" i="22" s="1"/>
  <c r="L3008" i="22"/>
  <c r="M3008" i="22" s="1"/>
  <c r="L3011" i="22"/>
  <c r="M3011" i="22" s="1"/>
  <c r="L898" i="22"/>
  <c r="M898" i="22" s="1"/>
  <c r="L2648" i="22"/>
  <c r="M2648" i="22" s="1"/>
  <c r="L2338" i="22"/>
  <c r="M2338" i="22" s="1"/>
  <c r="L3128" i="22"/>
  <c r="M3128" i="22" s="1"/>
  <c r="L147" i="22"/>
  <c r="M147" i="22" s="1"/>
  <c r="L35" i="22"/>
  <c r="M35" i="22" s="1"/>
  <c r="L2349" i="22"/>
  <c r="M2349" i="22" s="1"/>
  <c r="L1887" i="22"/>
  <c r="M1887" i="22" s="1"/>
  <c r="L3395" i="22"/>
  <c r="M3395" i="22" s="1"/>
  <c r="L2990" i="22"/>
  <c r="M2990" i="22" s="1"/>
  <c r="L3591" i="22"/>
  <c r="M3591" i="22" s="1"/>
  <c r="L2904" i="22"/>
  <c r="M2904" i="22" s="1"/>
  <c r="L3874" i="22"/>
  <c r="M3874" i="22" s="1"/>
  <c r="L1476" i="22"/>
  <c r="M1476" i="22" s="1"/>
  <c r="L1652" i="22"/>
  <c r="M1652" i="22" s="1"/>
  <c r="L1329" i="22"/>
  <c r="M1329" i="22" s="1"/>
  <c r="L642" i="22"/>
  <c r="M642" i="22" s="1"/>
  <c r="L2346" i="22"/>
  <c r="M2346" i="22" s="1"/>
  <c r="L45" i="22"/>
  <c r="M45" i="22" s="1"/>
  <c r="S9" i="22" s="1"/>
  <c r="L1526" i="22"/>
  <c r="M1526" i="22" s="1"/>
  <c r="L141" i="22"/>
  <c r="M141" i="22" s="1"/>
  <c r="L431" i="22"/>
  <c r="M431" i="22" s="1"/>
  <c r="L665" i="22"/>
  <c r="M665" i="22" s="1"/>
  <c r="L917" i="22"/>
  <c r="M917" i="22" s="1"/>
  <c r="L1304" i="22"/>
  <c r="M1304" i="22" s="1"/>
  <c r="L1450" i="22"/>
  <c r="M1450" i="22" s="1"/>
  <c r="L1714" i="22"/>
  <c r="M1714" i="22" s="1"/>
  <c r="L1621" i="22"/>
  <c r="M1621" i="22" s="1"/>
  <c r="L1742" i="22"/>
  <c r="M1742" i="22" s="1"/>
  <c r="L3483" i="22"/>
  <c r="M3483" i="22" s="1"/>
  <c r="L380" i="22"/>
  <c r="M380" i="22" s="1"/>
  <c r="L1559" i="22"/>
  <c r="M1559" i="22" s="1"/>
  <c r="L375" i="22"/>
  <c r="M375" i="22" s="1"/>
  <c r="L1313" i="22"/>
  <c r="M1313" i="22" s="1"/>
  <c r="L2741" i="22"/>
  <c r="M2741" i="22" s="1"/>
  <c r="L43" i="22"/>
  <c r="M43" i="22" s="1"/>
  <c r="L114" i="22"/>
  <c r="M114" i="22" s="1"/>
  <c r="L401" i="22"/>
  <c r="M401" i="22" s="1"/>
  <c r="L69" i="22"/>
  <c r="M69" i="22" s="1"/>
  <c r="L4085" i="22"/>
  <c r="M4085" i="22" s="1"/>
  <c r="L1321" i="22"/>
  <c r="M1321" i="22" s="1"/>
  <c r="L2659" i="22"/>
  <c r="M2659" i="22" s="1"/>
  <c r="L4057" i="22"/>
  <c r="M4057" i="22" s="1"/>
  <c r="L2561" i="22"/>
  <c r="M2561" i="22" s="1"/>
  <c r="L66" i="22"/>
  <c r="M66" i="22" s="1"/>
  <c r="L1797" i="22"/>
  <c r="M1797" i="22" s="1"/>
  <c r="L2581" i="22"/>
  <c r="M2581" i="22" s="1"/>
  <c r="L3637" i="22"/>
  <c r="M3637" i="22" s="1"/>
  <c r="L3501" i="22"/>
  <c r="M3501" i="22" s="1"/>
  <c r="L3069" i="22"/>
  <c r="M3069" i="22" s="1"/>
  <c r="L732" i="22"/>
  <c r="M732" i="22" s="1"/>
  <c r="L1663" i="22"/>
  <c r="M1663" i="22" s="1"/>
  <c r="L1285" i="22"/>
  <c r="M1285" i="22" s="1"/>
  <c r="L2163" i="22"/>
  <c r="M2163" i="22" s="1"/>
  <c r="L3040" i="22"/>
  <c r="M3040" i="22" s="1"/>
  <c r="L3196" i="22"/>
  <c r="M3196" i="22" s="1"/>
  <c r="L3545" i="22"/>
  <c r="M3545" i="22" s="1"/>
  <c r="L3850" i="22"/>
  <c r="M3850" i="22" s="1"/>
  <c r="L2529" i="22"/>
  <c r="M2529" i="22" s="1"/>
  <c r="L3104" i="22"/>
  <c r="M3104" i="22" s="1"/>
  <c r="L3265" i="22"/>
  <c r="M3265" i="22" s="1"/>
  <c r="L3699" i="22"/>
  <c r="M3699" i="22" s="1"/>
  <c r="L2354" i="22"/>
  <c r="M2354" i="22" s="1"/>
  <c r="L1725" i="22"/>
  <c r="M1725" i="22" s="1"/>
  <c r="L400" i="22"/>
  <c r="M400" i="22" s="1"/>
  <c r="L1200" i="22"/>
  <c r="M1200" i="22" s="1"/>
  <c r="L1604" i="22"/>
  <c r="M1604" i="22" s="1"/>
  <c r="L1541" i="22"/>
  <c r="M1541" i="22" s="1"/>
  <c r="L726" i="22"/>
  <c r="M726" i="22" s="1"/>
  <c r="L1332" i="22"/>
  <c r="M1332" i="22" s="1"/>
  <c r="L1653" i="22"/>
  <c r="M1653" i="22" s="1"/>
  <c r="L40" i="22"/>
  <c r="M40" i="22" s="1"/>
  <c r="L3738" i="22"/>
  <c r="M3738" i="22" s="1"/>
  <c r="L3152" i="22"/>
  <c r="M3152" i="22" s="1"/>
  <c r="L576" i="22"/>
  <c r="M576" i="22" s="1"/>
  <c r="L1830" i="22"/>
  <c r="M1830" i="22" s="1"/>
  <c r="L2843" i="22"/>
  <c r="M2843" i="22" s="1"/>
  <c r="L552" i="22"/>
  <c r="M552" i="22" s="1"/>
  <c r="L1361" i="22"/>
  <c r="M1361" i="22" s="1"/>
  <c r="L1693" i="22"/>
  <c r="M1693" i="22" s="1"/>
  <c r="L3367" i="22"/>
  <c r="M3367" i="22" s="1"/>
  <c r="L348" i="22"/>
  <c r="M348" i="22" s="1"/>
  <c r="L670" i="22"/>
  <c r="M670" i="22" s="1"/>
  <c r="L2928" i="22"/>
  <c r="M2928" i="22" s="1"/>
  <c r="L3431" i="22"/>
  <c r="M3431" i="22" s="1"/>
  <c r="L2291" i="22"/>
  <c r="M2291" i="22" s="1"/>
  <c r="L2520" i="22"/>
  <c r="M2520" i="22" s="1"/>
  <c r="L2386" i="22"/>
  <c r="M2386" i="22" s="1"/>
  <c r="L2700" i="22"/>
  <c r="M2700" i="22" s="1"/>
  <c r="L1265" i="22"/>
  <c r="M1265" i="22" s="1"/>
  <c r="L1250" i="22"/>
  <c r="M1250" i="22" s="1"/>
  <c r="L3535" i="22"/>
  <c r="M3535" i="22" s="1"/>
  <c r="L2155" i="22"/>
  <c r="M2155" i="22" s="1"/>
  <c r="L3900" i="22"/>
  <c r="M3900" i="22" s="1"/>
  <c r="L1126" i="22"/>
  <c r="M1126" i="22" s="1"/>
  <c r="L1522" i="22"/>
  <c r="M1522" i="22" s="1"/>
  <c r="L183" i="22"/>
  <c r="M183" i="22" s="1"/>
  <c r="L1356" i="22"/>
  <c r="M1356" i="22" s="1"/>
  <c r="L2172" i="22"/>
  <c r="M2172" i="22" s="1"/>
  <c r="L822" i="22"/>
  <c r="M822" i="22" s="1"/>
  <c r="L2562" i="22"/>
  <c r="M2562" i="22" s="1"/>
  <c r="L1060" i="22"/>
  <c r="M1060" i="22" s="1"/>
  <c r="L1980" i="22"/>
  <c r="M1980" i="22" s="1"/>
  <c r="L4174" i="22"/>
  <c r="M4174" i="22" s="1"/>
  <c r="L134" i="22"/>
  <c r="M134" i="22" s="1"/>
  <c r="L1324" i="22"/>
  <c r="M1324" i="22" s="1"/>
  <c r="L2212" i="22"/>
  <c r="M2212" i="22" s="1"/>
  <c r="L1508" i="22"/>
  <c r="M1508" i="22" s="1"/>
  <c r="L2984" i="22"/>
  <c r="M2984" i="22" s="1"/>
  <c r="L695" i="22"/>
  <c r="M695" i="22" s="1"/>
  <c r="L2170" i="22"/>
  <c r="M2170" i="22" s="1"/>
  <c r="L3175" i="22"/>
  <c r="M3175" i="22" s="1"/>
  <c r="L1326" i="22"/>
  <c r="M1326" i="22" s="1"/>
  <c r="L1257" i="22"/>
  <c r="M1257" i="22" s="1"/>
  <c r="L3327" i="22"/>
  <c r="M3327" i="22" s="1"/>
  <c r="L3787" i="22"/>
  <c r="M3787" i="22" s="1"/>
  <c r="L3282" i="22"/>
  <c r="M3282" i="22" s="1"/>
  <c r="L2403" i="22"/>
  <c r="M2403" i="22" s="1"/>
  <c r="L1174" i="22"/>
  <c r="M1174" i="22" s="1"/>
  <c r="L1523" i="22"/>
  <c r="M1523" i="22" s="1"/>
  <c r="L3339" i="22"/>
  <c r="M3339" i="22" s="1"/>
  <c r="L1185" i="22"/>
  <c r="M1185" i="22" s="1"/>
  <c r="L382" i="22"/>
  <c r="M382" i="22" s="1"/>
  <c r="L1211" i="22"/>
  <c r="M1211" i="22" s="1"/>
  <c r="L2983" i="22"/>
  <c r="M2983" i="22" s="1"/>
  <c r="L2251" i="22"/>
  <c r="M2251" i="22" s="1"/>
  <c r="L1829" i="22"/>
  <c r="M1829" i="22" s="1"/>
  <c r="L2900" i="22"/>
  <c r="M2900" i="22" s="1"/>
  <c r="L969" i="22"/>
  <c r="M969" i="22" s="1"/>
  <c r="L1252" i="22"/>
  <c r="M1252" i="22" s="1"/>
  <c r="L2166" i="22"/>
  <c r="M2166" i="22" s="1"/>
  <c r="L2855" i="22"/>
  <c r="M2855" i="22" s="1"/>
  <c r="L3473" i="22"/>
  <c r="M3473" i="22" s="1"/>
  <c r="L2826" i="22"/>
  <c r="M2826" i="22" s="1"/>
  <c r="L672" i="22"/>
  <c r="M672" i="22" s="1"/>
  <c r="L3106" i="22"/>
  <c r="M3106" i="22" s="1"/>
  <c r="L2517" i="22"/>
  <c r="M2517" i="22" s="1"/>
  <c r="L2699" i="22"/>
  <c r="M2699" i="22" s="1"/>
  <c r="L3419" i="22"/>
  <c r="M3419" i="22" s="1"/>
  <c r="L3443" i="22"/>
  <c r="M3443" i="22" s="1"/>
  <c r="L3671" i="22"/>
  <c r="M3671" i="22" s="1"/>
  <c r="L276" i="22"/>
  <c r="M276" i="22" s="1"/>
  <c r="L598" i="22"/>
  <c r="M598" i="22" s="1"/>
  <c r="L2363" i="22"/>
  <c r="M2363" i="22" s="1"/>
  <c r="L2784" i="22"/>
  <c r="M2784" i="22" s="1"/>
  <c r="L3594" i="22"/>
  <c r="M3594" i="22" s="1"/>
  <c r="L395" i="22"/>
  <c r="M395" i="22" s="1"/>
  <c r="L2215" i="22"/>
  <c r="M2215" i="22" s="1"/>
  <c r="L2587" i="22"/>
  <c r="M2587" i="22" s="1"/>
  <c r="L3080" i="22"/>
  <c r="M3080" i="22" s="1"/>
  <c r="L3243" i="22"/>
  <c r="M3243" i="22" s="1"/>
  <c r="L1259" i="22"/>
  <c r="M1259" i="22" s="1"/>
  <c r="L2989" i="22"/>
  <c r="M2989" i="22" s="1"/>
  <c r="L3123" i="22"/>
  <c r="M3123" i="22" s="1"/>
  <c r="L292" i="22"/>
  <c r="M292" i="22" s="1"/>
  <c r="L675" i="22"/>
  <c r="M675" i="22" s="1"/>
  <c r="L255" i="22"/>
  <c r="M255" i="22" s="1"/>
  <c r="L37" i="22"/>
  <c r="M37" i="22" s="1"/>
  <c r="L377" i="22"/>
  <c r="M377" i="22" s="1"/>
  <c r="L689" i="22"/>
  <c r="M689" i="22" s="1"/>
  <c r="L3292" i="22"/>
  <c r="M3292" i="22" s="1"/>
  <c r="L3388" i="22"/>
  <c r="M3388" i="22" s="1"/>
  <c r="L135" i="22"/>
  <c r="M135" i="22" s="1"/>
  <c r="L1207" i="22"/>
  <c r="M1207" i="22" s="1"/>
  <c r="L872" i="22"/>
  <c r="M872" i="22" s="1"/>
  <c r="L3621" i="22"/>
  <c r="M3621" i="22" s="1"/>
  <c r="L2424" i="22"/>
  <c r="M2424" i="22" s="1"/>
  <c r="L59" i="22"/>
  <c r="M59" i="22" s="1"/>
  <c r="L3161" i="22"/>
  <c r="M3161" i="22" s="1"/>
  <c r="L568" i="22"/>
  <c r="M568" i="22" s="1"/>
  <c r="L688" i="22"/>
  <c r="M688" i="22" s="1"/>
  <c r="L1407" i="22"/>
  <c r="M1407" i="22" s="1"/>
  <c r="L1267" i="22"/>
  <c r="M1267" i="22" s="1"/>
  <c r="L1348" i="22"/>
  <c r="M1348" i="22" s="1"/>
  <c r="L480" i="22"/>
  <c r="M480" i="22" s="1"/>
  <c r="L1052" i="22"/>
  <c r="M1052" i="22" s="1"/>
  <c r="L897" i="22"/>
  <c r="M897" i="22" s="1"/>
  <c r="L953" i="22"/>
  <c r="M953" i="22" s="1"/>
  <c r="L1666" i="22"/>
  <c r="M1666" i="22" s="1"/>
  <c r="L3425" i="22"/>
  <c r="M3425" i="22" s="1"/>
  <c r="L1413" i="22"/>
  <c r="M1413" i="22" s="1"/>
  <c r="L2525" i="22"/>
  <c r="M2525" i="22" s="1"/>
  <c r="L3562" i="22"/>
  <c r="M3562" i="22" s="1"/>
  <c r="L16" i="22"/>
  <c r="M16" i="22" s="1"/>
  <c r="L197" i="22"/>
  <c r="M197" i="22" s="1"/>
  <c r="L643" i="22"/>
  <c r="M643" i="22" s="1"/>
  <c r="L1359" i="22"/>
  <c r="M1359" i="22" s="1"/>
  <c r="L1081" i="22"/>
  <c r="M1081" i="22" s="1"/>
  <c r="L1525" i="22"/>
  <c r="M1525" i="22" s="1"/>
  <c r="L1804" i="22"/>
  <c r="M1804" i="22" s="1"/>
  <c r="L527" i="22"/>
  <c r="M527" i="22" s="1"/>
  <c r="L1247" i="22"/>
  <c r="M1247" i="22" s="1"/>
  <c r="L247" i="22"/>
  <c r="M247" i="22" s="1"/>
  <c r="L2896" i="22"/>
  <c r="M2896" i="22" s="1"/>
  <c r="L2559" i="22"/>
  <c r="M2559" i="22" s="1"/>
  <c r="L3638" i="22"/>
  <c r="M3638" i="22" s="1"/>
  <c r="L1376" i="22"/>
  <c r="M1376" i="22" s="1"/>
  <c r="L1504" i="22"/>
  <c r="M1504" i="22" s="1"/>
  <c r="L1688" i="22"/>
  <c r="M1688" i="22" s="1"/>
  <c r="L1909" i="22"/>
  <c r="M1909" i="22" s="1"/>
  <c r="L1941" i="22"/>
  <c r="M1941" i="22" s="1"/>
  <c r="L53" i="22"/>
  <c r="M53" i="22" s="1"/>
  <c r="L1097" i="22"/>
  <c r="M1097" i="22" s="1"/>
  <c r="L1290" i="22"/>
  <c r="M1290" i="22" s="1"/>
  <c r="L4424" i="22"/>
  <c r="M4424" i="22" s="1"/>
  <c r="L566" i="22"/>
  <c r="M566" i="22" s="1"/>
  <c r="L1266" i="22"/>
  <c r="M1266" i="22" s="1"/>
  <c r="L653" i="22"/>
  <c r="M653" i="22" s="1"/>
  <c r="L182" i="22"/>
  <c r="M182" i="22" s="1"/>
  <c r="L773" i="22"/>
  <c r="M773" i="22" s="1"/>
  <c r="L1409" i="22"/>
  <c r="M1409" i="22" s="1"/>
  <c r="L3945" i="22"/>
  <c r="M3945" i="22" s="1"/>
  <c r="L727" i="22"/>
  <c r="M727" i="22" s="1"/>
  <c r="L720" i="22"/>
  <c r="M720" i="22" s="1"/>
  <c r="L1615" i="22"/>
  <c r="M1615" i="22" s="1"/>
  <c r="L2901" i="22"/>
  <c r="M2901" i="22" s="1"/>
  <c r="L783" i="22"/>
  <c r="M783" i="22" s="1"/>
  <c r="L122" i="22"/>
  <c r="M122" i="22" s="1"/>
  <c r="L681" i="22"/>
  <c r="M681" i="22" s="1"/>
  <c r="L2822" i="22"/>
  <c r="M2822" i="22" s="1"/>
  <c r="L517" i="22"/>
  <c r="M517" i="22" s="1"/>
  <c r="L2303" i="22"/>
  <c r="M2303" i="22" s="1"/>
  <c r="L2091" i="22"/>
  <c r="M2091" i="22" s="1"/>
  <c r="L3223" i="22"/>
  <c r="M3223" i="22" s="1"/>
  <c r="L2856" i="22"/>
  <c r="M2856" i="22" s="1"/>
  <c r="L1689" i="22"/>
  <c r="M1689" i="22" s="1"/>
  <c r="L578" i="22"/>
  <c r="M578" i="22" s="1"/>
  <c r="L564" i="22"/>
  <c r="M564" i="22" s="1"/>
  <c r="L1248" i="22"/>
  <c r="M1248" i="22" s="1"/>
  <c r="L3026" i="22"/>
  <c r="M3026" i="22" s="1"/>
  <c r="L1160" i="22"/>
  <c r="M1160" i="22" s="1"/>
  <c r="L1590" i="22"/>
  <c r="M1590" i="22" s="1"/>
  <c r="L1702" i="22"/>
  <c r="M1702" i="22" s="1"/>
  <c r="L2410" i="22"/>
  <c r="M2410" i="22" s="1"/>
  <c r="L2500" i="22"/>
  <c r="M2500" i="22" s="1"/>
  <c r="L2197" i="22"/>
  <c r="M2197" i="22" s="1"/>
  <c r="L77" i="22"/>
  <c r="M77" i="22" s="1"/>
  <c r="L1425" i="22"/>
  <c r="M1425" i="22" s="1"/>
  <c r="L926" i="22"/>
  <c r="M926" i="22" s="1"/>
  <c r="L1276" i="22"/>
  <c r="M1276" i="22" s="1"/>
  <c r="L577" i="22"/>
  <c r="M577" i="22" s="1"/>
  <c r="L854" i="22"/>
  <c r="M854" i="22" s="1"/>
  <c r="L1724" i="22"/>
  <c r="M1724" i="22" s="1"/>
  <c r="L442" i="22"/>
  <c r="M442" i="22" s="1"/>
  <c r="L1056" i="22"/>
  <c r="M1056" i="22" s="1"/>
  <c r="L1399" i="22"/>
  <c r="M1399" i="22" s="1"/>
  <c r="L1684" i="22"/>
  <c r="M1684" i="22" s="1"/>
  <c r="L1311" i="22"/>
  <c r="M1311" i="22" s="1"/>
  <c r="L1551" i="22"/>
  <c r="M1551" i="22" s="1"/>
  <c r="L2142" i="22"/>
  <c r="M2142" i="22" s="1"/>
  <c r="L218" i="22"/>
  <c r="M218" i="22" s="1"/>
  <c r="L418" i="22"/>
  <c r="M418" i="22" s="1"/>
  <c r="L551" i="22"/>
  <c r="M551" i="22" s="1"/>
  <c r="L18" i="22"/>
  <c r="M18" i="22" s="1"/>
  <c r="L1309" i="22"/>
  <c r="M1309" i="22" s="1"/>
  <c r="L1845" i="22"/>
  <c r="M1845" i="22" s="1"/>
  <c r="L2239" i="22"/>
  <c r="M2239" i="22" s="1"/>
  <c r="L2684" i="22"/>
  <c r="M2684" i="22" s="1"/>
  <c r="L3380" i="22"/>
  <c r="M3380" i="22" s="1"/>
  <c r="L3096" i="22"/>
  <c r="M3096" i="22" s="1"/>
  <c r="L1420" i="22"/>
  <c r="M1420" i="22" s="1"/>
  <c r="L2359" i="22"/>
  <c r="M2359" i="22" s="1"/>
  <c r="L1231" i="22"/>
  <c r="M1231" i="22" s="1"/>
  <c r="L2772" i="22"/>
  <c r="M2772" i="22" s="1"/>
  <c r="L2999" i="22"/>
  <c r="M2999" i="22" s="1"/>
  <c r="L3939" i="22"/>
  <c r="M3939" i="22" s="1"/>
  <c r="L585" i="22"/>
  <c r="M585" i="22" s="1"/>
  <c r="L950" i="22"/>
  <c r="M950" i="22" s="1"/>
  <c r="L2599" i="22"/>
  <c r="M2599" i="22" s="1"/>
  <c r="L2730" i="22"/>
  <c r="M2730" i="22" s="1"/>
  <c r="L3576" i="22"/>
  <c r="M3576" i="22" s="1"/>
  <c r="L2756" i="22"/>
  <c r="M2756" i="22" s="1"/>
  <c r="L4110" i="22"/>
  <c r="M4110" i="22" s="1"/>
  <c r="L1173" i="22"/>
  <c r="M1173" i="22" s="1"/>
  <c r="L4102" i="22"/>
  <c r="M4102" i="22" s="1"/>
  <c r="L3566" i="22"/>
  <c r="M3566" i="22" s="1"/>
  <c r="L2634" i="22"/>
  <c r="M2634" i="22" s="1"/>
  <c r="L2664" i="22"/>
  <c r="M2664" i="22" s="1"/>
  <c r="L3884" i="22"/>
  <c r="M3884" i="22" s="1"/>
  <c r="L1477" i="22"/>
  <c r="M1477" i="22" s="1"/>
  <c r="L1168" i="22"/>
  <c r="M1168" i="22" s="1"/>
  <c r="L1297" i="22"/>
  <c r="M1297" i="22" s="1"/>
  <c r="L1828" i="22"/>
  <c r="M1828" i="22" s="1"/>
  <c r="L1883" i="22"/>
  <c r="M1883" i="22" s="1"/>
  <c r="L2594" i="22"/>
  <c r="M2594" i="22" s="1"/>
  <c r="L3436" i="22"/>
  <c r="M3436" i="22" s="1"/>
  <c r="L1086" i="22"/>
  <c r="M1086" i="22" s="1"/>
  <c r="L1275" i="22"/>
  <c r="M1275" i="22" s="1"/>
  <c r="L145" i="22"/>
  <c r="M145" i="22" s="1"/>
  <c r="L2371" i="22"/>
  <c r="M2371" i="22" s="1"/>
  <c r="L4111" i="22"/>
  <c r="M4111" i="22" s="1"/>
  <c r="L3929" i="22"/>
  <c r="M3929" i="22" s="1"/>
  <c r="L4105" i="22"/>
  <c r="M4105" i="22" s="1"/>
  <c r="L320" i="22"/>
  <c r="M320" i="22" s="1"/>
  <c r="L823" i="22"/>
  <c r="M823" i="22" s="1"/>
  <c r="L2530" i="22"/>
  <c r="M2530" i="22" s="1"/>
  <c r="L4117" i="22"/>
  <c r="M4117" i="22" s="1"/>
  <c r="L887" i="22"/>
  <c r="M887" i="22" s="1"/>
  <c r="L1414" i="22"/>
  <c r="M1414" i="22" s="1"/>
  <c r="L2173" i="22"/>
  <c r="M2173" i="22" s="1"/>
  <c r="L2280" i="22"/>
  <c r="M2280" i="22" s="1"/>
  <c r="L1289" i="22"/>
  <c r="M1289" i="22" s="1"/>
  <c r="L1137" i="22"/>
  <c r="M1137" i="22" s="1"/>
  <c r="L332" i="22"/>
  <c r="M332" i="22" s="1"/>
  <c r="L20" i="22"/>
  <c r="M20" i="22" s="1"/>
  <c r="L346" i="22"/>
  <c r="M346" i="22" s="1"/>
  <c r="L308" i="22"/>
  <c r="M308" i="22" s="1"/>
  <c r="L548" i="22"/>
  <c r="M548" i="22" s="1"/>
  <c r="L158" i="22"/>
  <c r="M158" i="22" s="1"/>
  <c r="L1518" i="22"/>
  <c r="M1518" i="22" s="1"/>
  <c r="L1743" i="22"/>
  <c r="M1743" i="22" s="1"/>
  <c r="L1898" i="22"/>
  <c r="M1898" i="22" s="1"/>
  <c r="L2207" i="22"/>
  <c r="M2207" i="22" s="1"/>
  <c r="L2335" i="22"/>
  <c r="M2335" i="22" s="1"/>
  <c r="L2588" i="22"/>
  <c r="M2588" i="22" s="1"/>
  <c r="L2738" i="22"/>
  <c r="M2738" i="22" s="1"/>
  <c r="L3769" i="22"/>
  <c r="M3769" i="22" s="1"/>
  <c r="L952" i="22"/>
  <c r="M952" i="22" s="1"/>
  <c r="L1412" i="22"/>
  <c r="M1412" i="22" s="1"/>
  <c r="L901" i="22"/>
  <c r="M901" i="22" s="1"/>
  <c r="L2595" i="22"/>
  <c r="M2595" i="22" s="1"/>
  <c r="L2936" i="22"/>
  <c r="M2936" i="22" s="1"/>
  <c r="L3088" i="22"/>
  <c r="M3088" i="22" s="1"/>
  <c r="L886" i="22"/>
  <c r="M886" i="22" s="1"/>
  <c r="L3538" i="22"/>
  <c r="M3538" i="22" s="1"/>
  <c r="L2284" i="22"/>
  <c r="M2284" i="22" s="1"/>
  <c r="L3193" i="22"/>
  <c r="M3193" i="22" s="1"/>
  <c r="L1571" i="22"/>
  <c r="M1571" i="22" s="1"/>
  <c r="L2955" i="22"/>
  <c r="M2955" i="22" s="1"/>
  <c r="L1989" i="22"/>
  <c r="M1989" i="22" s="1"/>
  <c r="L2567" i="22"/>
  <c r="M2567" i="22" s="1"/>
  <c r="L85" i="22"/>
  <c r="M85" i="22" s="1"/>
  <c r="L628" i="22"/>
  <c r="M628" i="22" s="1"/>
  <c r="L162" i="22"/>
  <c r="M162" i="22" s="1"/>
  <c r="L454" i="22"/>
  <c r="M454" i="22" s="1"/>
  <c r="L581" i="22"/>
  <c r="M581" i="22" s="1"/>
  <c r="L658" i="22"/>
  <c r="M658" i="22" s="1"/>
  <c r="L963" i="22"/>
  <c r="M963" i="22" s="1"/>
  <c r="L1166" i="22"/>
  <c r="M1166" i="22" s="1"/>
  <c r="L1395" i="22"/>
  <c r="M1395" i="22" s="1"/>
  <c r="L1062" i="22"/>
  <c r="M1062" i="22" s="1"/>
  <c r="L1622" i="22"/>
  <c r="M1622" i="22" s="1"/>
  <c r="L2373" i="22"/>
  <c r="M2373" i="22" s="1"/>
  <c r="L2508" i="22"/>
  <c r="M2508" i="22" s="1"/>
  <c r="L2605" i="22"/>
  <c r="M2605" i="22" s="1"/>
  <c r="L3609" i="22"/>
  <c r="M3609" i="22" s="1"/>
  <c r="L3297" i="22"/>
  <c r="M3297" i="22" s="1"/>
  <c r="L3625" i="22"/>
  <c r="M3625" i="22" s="1"/>
  <c r="L4153" i="22"/>
  <c r="M4153" i="22" s="1"/>
  <c r="L4140" i="22"/>
  <c r="M4140" i="22" s="1"/>
  <c r="L304" i="22"/>
  <c r="M304" i="22" s="1"/>
  <c r="L602" i="22"/>
  <c r="M602" i="22" s="1"/>
  <c r="L1179" i="22"/>
  <c r="M1179" i="22" s="1"/>
  <c r="L738" i="22"/>
  <c r="M738" i="22" s="1"/>
  <c r="L1851" i="22"/>
  <c r="M1851" i="22" s="1"/>
  <c r="L1242" i="22"/>
  <c r="M1242" i="22" s="1"/>
  <c r="L1707" i="22"/>
  <c r="M1707" i="22" s="1"/>
  <c r="L2009" i="22"/>
  <c r="M2009" i="22" s="1"/>
  <c r="L2138" i="22"/>
  <c r="M2138" i="22" s="1"/>
  <c r="L2193" i="22"/>
  <c r="M2193" i="22" s="1"/>
  <c r="L2321" i="22"/>
  <c r="M2321" i="22" s="1"/>
  <c r="L2449" i="22"/>
  <c r="M2449" i="22" s="1"/>
  <c r="L2828" i="22"/>
  <c r="M2828" i="22" s="1"/>
  <c r="L120" i="22"/>
  <c r="M120" i="22" s="1"/>
  <c r="L75" i="22"/>
  <c r="M75" i="22" s="1"/>
  <c r="L538" i="22"/>
  <c r="M538" i="22" s="1"/>
  <c r="L1203" i="22"/>
  <c r="M1203" i="22" s="1"/>
  <c r="L1205" i="22"/>
  <c r="M1205" i="22" s="1"/>
  <c r="L1483" i="22"/>
  <c r="M1483" i="22" s="1"/>
  <c r="L2800" i="22"/>
  <c r="M2800" i="22" s="1"/>
  <c r="L1870" i="22"/>
  <c r="M1870" i="22" s="1"/>
  <c r="L3256" i="22"/>
  <c r="M3256" i="22" s="1"/>
  <c r="L3508" i="22"/>
  <c r="M3508" i="22" s="1"/>
  <c r="L3003" i="22"/>
  <c r="M3003" i="22" s="1"/>
  <c r="L4182" i="22"/>
  <c r="M4182" i="22" s="1"/>
  <c r="L3991" i="22"/>
  <c r="M3991" i="22" s="1"/>
  <c r="L2272" i="22"/>
  <c r="M2272" i="22" s="1"/>
  <c r="L3605" i="22"/>
  <c r="M3605" i="22" s="1"/>
  <c r="L1739" i="22"/>
  <c r="M1739" i="22" s="1"/>
  <c r="L2482" i="22"/>
  <c r="M2482" i="22" s="1"/>
  <c r="L2578" i="22"/>
  <c r="M2578" i="22" s="1"/>
  <c r="L4288" i="22"/>
  <c r="M4288" i="22" s="1"/>
  <c r="L1555" i="22"/>
  <c r="M1555" i="22" s="1"/>
  <c r="L2910" i="22"/>
  <c r="M2910" i="22" s="1"/>
  <c r="L1379" i="22"/>
  <c r="M1379" i="22" s="1"/>
  <c r="L3441" i="22"/>
  <c r="M3441" i="22" s="1"/>
  <c r="L965" i="22"/>
  <c r="M965" i="22" s="1"/>
  <c r="L426" i="22"/>
  <c r="M426" i="22" s="1"/>
  <c r="L871" i="22"/>
  <c r="M871" i="22" s="1"/>
  <c r="L990" i="22"/>
  <c r="M990" i="22" s="1"/>
  <c r="L997" i="22"/>
  <c r="M997" i="22" s="1"/>
  <c r="L1734" i="22"/>
  <c r="M1734" i="22" s="1"/>
  <c r="L2228" i="22"/>
  <c r="M2228" i="22" s="1"/>
  <c r="L1882" i="22"/>
  <c r="M1882" i="22" s="1"/>
  <c r="L2137" i="22"/>
  <c r="M2137" i="22" s="1"/>
  <c r="L1950" i="22"/>
  <c r="M1950" i="22" s="1"/>
  <c r="L2987" i="22"/>
  <c r="M2987" i="22" s="1"/>
  <c r="L3789" i="22"/>
  <c r="M3789" i="22" s="1"/>
  <c r="L4191" i="22"/>
  <c r="M4191" i="22" s="1"/>
  <c r="L266" i="22"/>
  <c r="M266" i="22" s="1"/>
  <c r="L510" i="22"/>
  <c r="M510" i="22" s="1"/>
  <c r="L835" i="22"/>
  <c r="M835" i="22" s="1"/>
  <c r="L1300" i="22"/>
  <c r="M1300" i="22" s="1"/>
  <c r="L572" i="22"/>
  <c r="M572" i="22" s="1"/>
  <c r="L3315" i="22"/>
  <c r="M3315" i="22" s="1"/>
  <c r="L1705" i="22"/>
  <c r="M1705" i="22" s="1"/>
  <c r="L3572" i="22"/>
  <c r="M3572" i="22" s="1"/>
  <c r="L1075" i="22"/>
  <c r="M1075" i="22" s="1"/>
  <c r="L334" i="22"/>
  <c r="M334" i="22" s="1"/>
  <c r="L3034" i="22"/>
  <c r="M3034" i="22" s="1"/>
  <c r="L3329" i="22"/>
  <c r="M3329" i="22" s="1"/>
  <c r="L3375" i="22"/>
  <c r="M3375" i="22" s="1"/>
  <c r="L2820" i="22"/>
  <c r="M2820" i="22" s="1"/>
  <c r="L3166" i="22"/>
  <c r="M3166" i="22" s="1"/>
  <c r="L3206" i="22"/>
  <c r="M3206" i="22" s="1"/>
  <c r="L128" i="22"/>
  <c r="M128" i="22" s="1"/>
  <c r="L288" i="22"/>
  <c r="M288" i="22" s="1"/>
  <c r="L636" i="22"/>
  <c r="M636" i="22" s="1"/>
  <c r="L813" i="22"/>
  <c r="M813" i="22" s="1"/>
  <c r="L960" i="22"/>
  <c r="M960" i="22" s="1"/>
  <c r="L2857" i="22"/>
  <c r="M2857" i="22" s="1"/>
  <c r="L2656" i="22"/>
  <c r="M2656" i="22" s="1"/>
  <c r="L2182" i="22"/>
  <c r="M2182" i="22" s="1"/>
  <c r="L2432" i="22"/>
  <c r="M2432" i="22" s="1"/>
  <c r="L3527" i="22"/>
  <c r="M3527" i="22" s="1"/>
  <c r="L3713" i="22"/>
  <c r="M3713" i="22" s="1"/>
  <c r="L3157" i="22"/>
  <c r="M3157" i="22" s="1"/>
  <c r="L3802" i="22"/>
  <c r="M3802" i="22" s="1"/>
  <c r="L172" i="22"/>
  <c r="M172" i="22" s="1"/>
  <c r="L827" i="22"/>
  <c r="M827" i="22" s="1"/>
  <c r="L358" i="22"/>
  <c r="M358" i="22" s="1"/>
  <c r="L1001" i="22"/>
  <c r="M1001" i="22" s="1"/>
  <c r="L4113" i="22"/>
  <c r="M4113" i="22" s="1"/>
  <c r="L3500" i="22"/>
  <c r="M3500" i="22" s="1"/>
  <c r="L459" i="22"/>
  <c r="M459" i="22" s="1"/>
  <c r="L686" i="22"/>
  <c r="M686" i="22" s="1"/>
  <c r="L1112" i="22"/>
  <c r="M1112" i="22" s="1"/>
  <c r="L1862" i="22"/>
  <c r="M1862" i="22" s="1"/>
  <c r="L2058" i="22"/>
  <c r="M2058" i="22" s="1"/>
  <c r="L2574" i="22"/>
  <c r="M2574" i="22" s="1"/>
  <c r="L2115" i="22"/>
  <c r="M2115" i="22" s="1"/>
  <c r="L433" i="22"/>
  <c r="M433" i="22" s="1"/>
  <c r="L904" i="22"/>
  <c r="M904" i="22" s="1"/>
  <c r="L1053" i="22"/>
  <c r="M1053" i="22" s="1"/>
  <c r="L1084" i="22"/>
  <c r="M1084" i="22" s="1"/>
  <c r="L1736" i="22"/>
  <c r="M1736" i="22" s="1"/>
  <c r="L2037" i="22"/>
  <c r="M2037" i="22" s="1"/>
  <c r="L1553" i="22"/>
  <c r="M1553" i="22" s="1"/>
  <c r="L3786" i="22"/>
  <c r="M3786" i="22" s="1"/>
  <c r="L4202" i="22"/>
  <c r="M4202" i="22" s="1"/>
  <c r="L607" i="22"/>
  <c r="M607" i="22" s="1"/>
  <c r="L1184" i="22"/>
  <c r="M1184" i="22" s="1"/>
  <c r="L352" i="22"/>
  <c r="M352" i="22" s="1"/>
  <c r="L557" i="22"/>
  <c r="M557" i="22" s="1"/>
  <c r="L163" i="22"/>
  <c r="M163" i="22" s="1"/>
  <c r="L785" i="22"/>
  <c r="M785" i="22" s="1"/>
  <c r="L916" i="22"/>
  <c r="M916" i="22" s="1"/>
  <c r="L2734" i="22"/>
  <c r="M2734" i="22" s="1"/>
  <c r="L3010" i="22"/>
  <c r="M3010" i="22" s="1"/>
  <c r="L3158" i="22"/>
  <c r="M3158" i="22" s="1"/>
  <c r="L3470" i="22"/>
  <c r="M3470" i="22" s="1"/>
  <c r="L3044" i="22"/>
  <c r="M3044" i="22" s="1"/>
  <c r="L3370" i="22"/>
  <c r="M3370" i="22" s="1"/>
  <c r="L3402" i="22"/>
  <c r="M3402" i="22" s="1"/>
  <c r="L3434" i="22"/>
  <c r="M3434" i="22" s="1"/>
  <c r="L4328" i="22"/>
  <c r="M4328" i="22" s="1"/>
  <c r="L918" i="22"/>
  <c r="M918" i="22" s="1"/>
  <c r="L484" i="22"/>
  <c r="M484" i="22" s="1"/>
  <c r="L961" i="22"/>
  <c r="M961" i="22" s="1"/>
  <c r="L3943" i="22"/>
  <c r="M3943" i="22" s="1"/>
  <c r="L3726" i="22"/>
  <c r="M3726" i="22" s="1"/>
  <c r="L4254" i="22"/>
  <c r="M4254" i="22" s="1"/>
  <c r="L600" i="22"/>
  <c r="M600" i="22" s="1"/>
  <c r="L1532" i="22"/>
  <c r="M1532" i="22" s="1"/>
  <c r="L1397" i="22"/>
  <c r="M1397" i="22" s="1"/>
  <c r="L2050" i="22"/>
  <c r="M2050" i="22" s="1"/>
  <c r="L1985" i="22"/>
  <c r="M1985" i="22" s="1"/>
  <c r="L2732" i="22"/>
  <c r="M2732" i="22" s="1"/>
  <c r="L2569" i="22"/>
  <c r="M2569" i="22" s="1"/>
  <c r="L2871" i="22"/>
  <c r="M2871" i="22" s="1"/>
  <c r="L2973" i="22"/>
  <c r="M2973" i="22" s="1"/>
  <c r="L3041" i="22"/>
  <c r="M3041" i="22" s="1"/>
  <c r="L3214" i="22"/>
  <c r="M3214" i="22" s="1"/>
  <c r="L191" i="22"/>
  <c r="M191" i="22" s="1"/>
  <c r="L492" i="22"/>
  <c r="M492" i="22" s="1"/>
  <c r="L485" i="22"/>
  <c r="M485" i="22" s="1"/>
  <c r="L520" i="22"/>
  <c r="M520" i="22" s="1"/>
  <c r="L674" i="22"/>
  <c r="M674" i="22" s="1"/>
  <c r="L461" i="22"/>
  <c r="M461" i="22" s="1"/>
  <c r="L644" i="22"/>
  <c r="M644" i="22" s="1"/>
  <c r="L1194" i="22"/>
  <c r="M1194" i="22" s="1"/>
  <c r="L1398" i="22"/>
  <c r="M1398" i="22" s="1"/>
  <c r="L2340" i="22"/>
  <c r="M2340" i="22" s="1"/>
  <c r="L2474" i="22"/>
  <c r="M2474" i="22" s="1"/>
  <c r="L2312" i="22"/>
  <c r="M2312" i="22" s="1"/>
  <c r="L2548" i="22"/>
  <c r="M2548" i="22" s="1"/>
  <c r="L3045" i="22"/>
  <c r="M3045" i="22" s="1"/>
  <c r="L3557" i="22"/>
  <c r="M3557" i="22" s="1"/>
  <c r="L3668" i="22"/>
  <c r="M3668" i="22" s="1"/>
  <c r="L3596" i="22"/>
  <c r="M3596" i="22" s="1"/>
  <c r="L934" i="22"/>
  <c r="M934" i="22" s="1"/>
  <c r="L2341" i="22"/>
  <c r="M2341" i="22" s="1"/>
  <c r="L2380" i="22"/>
  <c r="M2380" i="22" s="1"/>
  <c r="L2491" i="22"/>
  <c r="M2491" i="22" s="1"/>
  <c r="L4100" i="22"/>
  <c r="M4100" i="22" s="1"/>
  <c r="L2661" i="22"/>
  <c r="M2661" i="22" s="1"/>
  <c r="L3540" i="22"/>
  <c r="M3540" i="22" s="1"/>
  <c r="L2054" i="22"/>
  <c r="M2054" i="22" s="1"/>
  <c r="L655" i="22"/>
  <c r="M655" i="22" s="1"/>
  <c r="L995" i="22"/>
  <c r="M995" i="22" s="1"/>
  <c r="L1335" i="22"/>
  <c r="M1335" i="22" s="1"/>
  <c r="L1421" i="22"/>
  <c r="M1421" i="22" s="1"/>
  <c r="L1977" i="22"/>
  <c r="M1977" i="22" s="1"/>
  <c r="L2018" i="22"/>
  <c r="M2018" i="22" s="1"/>
  <c r="L4176" i="22"/>
  <c r="M4176" i="22" s="1"/>
  <c r="L27" i="22"/>
  <c r="M27" i="22" s="1"/>
  <c r="L1345" i="22"/>
  <c r="M1345" i="22" s="1"/>
  <c r="L2628" i="22"/>
  <c r="M2628" i="22" s="1"/>
  <c r="L4127" i="22"/>
  <c r="M4127" i="22" s="1"/>
  <c r="L490" i="22"/>
  <c r="M490" i="22" s="1"/>
  <c r="L1088" i="22"/>
  <c r="M1088" i="22" s="1"/>
  <c r="L612" i="22"/>
  <c r="M612" i="22" s="1"/>
  <c r="L2762" i="22"/>
  <c r="M2762" i="22" s="1"/>
  <c r="L852" i="22"/>
  <c r="M852" i="22" s="1"/>
  <c r="L1713" i="22"/>
  <c r="M1713" i="22" s="1"/>
  <c r="L2074" i="22"/>
  <c r="M2074" i="22" s="1"/>
  <c r="L2082" i="22"/>
  <c r="M2082" i="22" s="1"/>
  <c r="L1917" i="22"/>
  <c r="M1917" i="22" s="1"/>
  <c r="L1949" i="22"/>
  <c r="M1949" i="22" s="1"/>
  <c r="L3365" i="22"/>
  <c r="M3365" i="22" s="1"/>
  <c r="L3429" i="22"/>
  <c r="M3429" i="22" s="1"/>
  <c r="L3359" i="22"/>
  <c r="M3359" i="22" s="1"/>
  <c r="L2234" i="22"/>
  <c r="M2234" i="22" s="1"/>
  <c r="L3105" i="22"/>
  <c r="M3105" i="22" s="1"/>
  <c r="L3330" i="22"/>
  <c r="M3330" i="22" s="1"/>
  <c r="L3129" i="22"/>
  <c r="M3129" i="22" s="1"/>
  <c r="L3351" i="22"/>
  <c r="M3351" i="22" s="1"/>
  <c r="L3494" i="22"/>
  <c r="M3494" i="22" s="1"/>
  <c r="L3373" i="22"/>
  <c r="M3373" i="22" s="1"/>
  <c r="L4776" i="22"/>
  <c r="M4776" i="22" s="1"/>
  <c r="L3357" i="22"/>
  <c r="M3357" i="22" s="1"/>
  <c r="L160" i="22"/>
  <c r="M160" i="22" s="1"/>
  <c r="L631" i="22"/>
  <c r="M631" i="22" s="1"/>
  <c r="L795" i="22"/>
  <c r="M795" i="22" s="1"/>
  <c r="L947" i="22"/>
  <c r="M947" i="22" s="1"/>
  <c r="L1610" i="22"/>
  <c r="M1610" i="22" s="1"/>
  <c r="L2202" i="22"/>
  <c r="M2202" i="22" s="1"/>
  <c r="L3187" i="22"/>
  <c r="M3187" i="22" s="1"/>
  <c r="L4101" i="22"/>
  <c r="M4101" i="22" s="1"/>
  <c r="L780" i="22"/>
  <c r="M780" i="22" s="1"/>
  <c r="L2355" i="22"/>
  <c r="M2355" i="22" s="1"/>
  <c r="L4023" i="22"/>
  <c r="M4023" i="22" s="1"/>
  <c r="L39" i="22"/>
  <c r="M39" i="22" s="1"/>
  <c r="L101" i="22"/>
  <c r="M101" i="22" s="1"/>
  <c r="L63" i="22"/>
  <c r="M63" i="22" s="1"/>
  <c r="L11" i="22"/>
  <c r="M11" i="22" s="1"/>
  <c r="L1039" i="22"/>
  <c r="M1039" i="22" s="1"/>
  <c r="L776" i="22"/>
  <c r="M776" i="22" s="1"/>
  <c r="L959" i="22"/>
  <c r="M959" i="22" s="1"/>
  <c r="L951" i="22"/>
  <c r="M951" i="22" s="1"/>
  <c r="L2051" i="22"/>
  <c r="M2051" i="22" s="1"/>
  <c r="L2066" i="22"/>
  <c r="M2066" i="22" s="1"/>
  <c r="L2641" i="22"/>
  <c r="M2641" i="22" s="1"/>
  <c r="L2481" i="22"/>
  <c r="M2481" i="22" s="1"/>
  <c r="L2789" i="22"/>
  <c r="M2789" i="22" s="1"/>
  <c r="L2853" i="22"/>
  <c r="M2853" i="22" s="1"/>
  <c r="L3456" i="22"/>
  <c r="M3456" i="22" s="1"/>
  <c r="L4184" i="22"/>
  <c r="M4184" i="22" s="1"/>
  <c r="L4056" i="22"/>
  <c r="M4056" i="22" s="1"/>
  <c r="L4720" i="22"/>
  <c r="M4720" i="22" s="1"/>
  <c r="L4160" i="22"/>
  <c r="M4160" i="22" s="1"/>
  <c r="L4744" i="22"/>
  <c r="M4744" i="22" s="1"/>
  <c r="L3656" i="22"/>
  <c r="M3656" i="22" s="1"/>
  <c r="L3784" i="22"/>
  <c r="M3784" i="22" s="1"/>
  <c r="L3912" i="22"/>
  <c r="M3912" i="22" s="1"/>
  <c r="L4040" i="22"/>
  <c r="M4040" i="22" s="1"/>
  <c r="L4480" i="22"/>
  <c r="M4480" i="22" s="1"/>
  <c r="L3832" i="22"/>
  <c r="M3832" i="22" s="1"/>
  <c r="L4616" i="22"/>
  <c r="M4616" i="22" s="1"/>
  <c r="L192" i="22"/>
  <c r="M192" i="22" s="1"/>
  <c r="L1187" i="22"/>
  <c r="M1187" i="22" s="1"/>
  <c r="L1726" i="22"/>
  <c r="M1726" i="22" s="1"/>
  <c r="L2276" i="22"/>
  <c r="M2276" i="22" s="1"/>
  <c r="L2223" i="22"/>
  <c r="M2223" i="22" s="1"/>
  <c r="L2317" i="22"/>
  <c r="M2317" i="22" s="1"/>
  <c r="L2079" i="22"/>
  <c r="M2079" i="22" s="1"/>
  <c r="L2351" i="22"/>
  <c r="M2351" i="22" s="1"/>
  <c r="L1565" i="22"/>
  <c r="M1565" i="22" s="1"/>
  <c r="L2480" i="22"/>
  <c r="M2480" i="22" s="1"/>
  <c r="L2444" i="22"/>
  <c r="M2444" i="22" s="1"/>
  <c r="L3455" i="22"/>
  <c r="M3455" i="22" s="1"/>
  <c r="L3477" i="22"/>
  <c r="M3477" i="22" s="1"/>
  <c r="L3610" i="22"/>
  <c r="M3610" i="22" s="1"/>
  <c r="L3269" i="22"/>
  <c r="M3269" i="22" s="1"/>
  <c r="L3212" i="22"/>
  <c r="M3212" i="22" s="1"/>
  <c r="L4097" i="22"/>
  <c r="M4097" i="22" s="1"/>
  <c r="L4271" i="22"/>
  <c r="M4271" i="22" s="1"/>
  <c r="L733" i="22"/>
  <c r="M733" i="22" s="1"/>
  <c r="L152" i="22"/>
  <c r="M152" i="22" s="1"/>
  <c r="L556" i="22"/>
  <c r="M556" i="22" s="1"/>
  <c r="L25" i="22"/>
  <c r="M25" i="22" s="1"/>
  <c r="L622" i="22"/>
  <c r="M622" i="22" s="1"/>
  <c r="L176" i="22"/>
  <c r="M176" i="22" s="1"/>
  <c r="L422" i="22"/>
  <c r="M422" i="22" s="1"/>
  <c r="L1327" i="22"/>
  <c r="M1327" i="22" s="1"/>
  <c r="L4049" i="22"/>
  <c r="M4049" i="22" s="1"/>
  <c r="L1023" i="22"/>
  <c r="M1023" i="22" s="1"/>
  <c r="L1360" i="22"/>
  <c r="M1360" i="22" s="1"/>
  <c r="L1488" i="22"/>
  <c r="M1488" i="22" s="1"/>
  <c r="L1416" i="22"/>
  <c r="M1416" i="22" s="1"/>
  <c r="L1188" i="22"/>
  <c r="M1188" i="22" s="1"/>
  <c r="L2297" i="22"/>
  <c r="M2297" i="22" s="1"/>
  <c r="L2425" i="22"/>
  <c r="M2425" i="22" s="1"/>
  <c r="L3110" i="22"/>
  <c r="M3110" i="22" s="1"/>
  <c r="L2993" i="22"/>
  <c r="M2993" i="22" s="1"/>
  <c r="L2860" i="22"/>
  <c r="M2860" i="22" s="1"/>
  <c r="L3463" i="22"/>
  <c r="M3463" i="22" s="1"/>
  <c r="L3134" i="22"/>
  <c r="M3134" i="22" s="1"/>
  <c r="L4216" i="22"/>
  <c r="M4216" i="22" s="1"/>
  <c r="L3529" i="22"/>
  <c r="M3529" i="22" s="1"/>
  <c r="L32" i="22"/>
  <c r="M32" i="22" s="1"/>
  <c r="L519" i="22"/>
  <c r="M519" i="22" s="1"/>
  <c r="L567" i="22"/>
  <c r="M567" i="22" s="1"/>
  <c r="L1708" i="22"/>
  <c r="M1708" i="22" s="1"/>
  <c r="L2360" i="22"/>
  <c r="M2360" i="22" s="1"/>
  <c r="L3619" i="22"/>
  <c r="M3619" i="22" s="1"/>
  <c r="L3889" i="22"/>
  <c r="M3889" i="22" s="1"/>
  <c r="L3411" i="22"/>
  <c r="M3411" i="22" s="1"/>
  <c r="L4250" i="22"/>
  <c r="M4250" i="22" s="1"/>
  <c r="L1049" i="22"/>
  <c r="M1049" i="22" s="1"/>
  <c r="L455" i="22"/>
  <c r="M455" i="22" s="1"/>
  <c r="L200" i="22"/>
  <c r="M200" i="22" s="1"/>
  <c r="L434" i="22"/>
  <c r="M434" i="22" s="1"/>
  <c r="L4081" i="22"/>
  <c r="M4081" i="22" s="1"/>
  <c r="L938" i="22"/>
  <c r="M938" i="22" s="1"/>
  <c r="L1731" i="22"/>
  <c r="M1731" i="22" s="1"/>
  <c r="L1802" i="22"/>
  <c r="M1802" i="22" s="1"/>
  <c r="L1722" i="22"/>
  <c r="M1722" i="22" s="1"/>
  <c r="L1411" i="22"/>
  <c r="M1411" i="22" s="1"/>
  <c r="L2670" i="22"/>
  <c r="M2670" i="22" s="1"/>
  <c r="L3360" i="22"/>
  <c r="M3360" i="22" s="1"/>
  <c r="L3392" i="22"/>
  <c r="M3392" i="22" s="1"/>
  <c r="L3424" i="22"/>
  <c r="M3424" i="22" s="1"/>
  <c r="L2925" i="22"/>
  <c r="M2925" i="22" s="1"/>
  <c r="L3478" i="22"/>
  <c r="M3478" i="22" s="1"/>
  <c r="L3384" i="22"/>
  <c r="M3384" i="22" s="1"/>
  <c r="L588" i="22"/>
  <c r="M588" i="22" s="1"/>
  <c r="L986" i="22"/>
  <c r="M986" i="22" s="1"/>
  <c r="L1003" i="22"/>
  <c r="M1003" i="22" s="1"/>
  <c r="L1394" i="22"/>
  <c r="M1394" i="22" s="1"/>
  <c r="L2408" i="22"/>
  <c r="M2408" i="22" s="1"/>
  <c r="L1817" i="22"/>
  <c r="M1817" i="22" s="1"/>
  <c r="L2798" i="22"/>
  <c r="M2798" i="22" s="1"/>
  <c r="L3522" i="22"/>
  <c r="M3522" i="22" s="1"/>
  <c r="L3683" i="22"/>
  <c r="M3683" i="22" s="1"/>
  <c r="L3371" i="22"/>
  <c r="M3371" i="22" s="1"/>
  <c r="L3547" i="22"/>
  <c r="M3547" i="22" s="1"/>
  <c r="L3259" i="22"/>
  <c r="M3259" i="22" s="1"/>
  <c r="L3560" i="22"/>
  <c r="M3560" i="22" s="1"/>
  <c r="L3887" i="22"/>
  <c r="M3887" i="22" s="1"/>
  <c r="L596" i="22"/>
  <c r="M596" i="22" s="1"/>
  <c r="L2339" i="22"/>
  <c r="M2339" i="22" s="1"/>
  <c r="L4121" i="22"/>
  <c r="M4121" i="22" s="1"/>
  <c r="L4148" i="22"/>
  <c r="M4148" i="22" s="1"/>
  <c r="L3971" i="22"/>
  <c r="M3971" i="22" s="1"/>
  <c r="L187" i="22"/>
  <c r="M187" i="22" s="1"/>
  <c r="L23" i="22"/>
  <c r="M23" i="22" s="1"/>
  <c r="L1095" i="22"/>
  <c r="M1095" i="22" s="1"/>
  <c r="L1220" i="22"/>
  <c r="M1220" i="22" s="1"/>
  <c r="L1245" i="22"/>
  <c r="M1245" i="22" s="1"/>
  <c r="L1616" i="22"/>
  <c r="M1616" i="22" s="1"/>
  <c r="L999" i="22"/>
  <c r="M999" i="22" s="1"/>
  <c r="L1861" i="22"/>
  <c r="M1861" i="22" s="1"/>
  <c r="L1877" i="22"/>
  <c r="M1877" i="22" s="1"/>
  <c r="L2401" i="22"/>
  <c r="M2401" i="22" s="1"/>
  <c r="L2618" i="22"/>
  <c r="M2618" i="22" s="1"/>
  <c r="L2748" i="22"/>
  <c r="M2748" i="22" s="1"/>
  <c r="L3992" i="22"/>
  <c r="M3992" i="22" s="1"/>
  <c r="L3904" i="22"/>
  <c r="M3904" i="22" s="1"/>
  <c r="L1480" i="22"/>
  <c r="M1480" i="22" s="1"/>
  <c r="L3704" i="22"/>
  <c r="M3704" i="22" s="1"/>
  <c r="L734" i="22"/>
  <c r="M734" i="22" s="1"/>
  <c r="L1280" i="22"/>
  <c r="M1280" i="22" s="1"/>
  <c r="L1157" i="22"/>
  <c r="M1157" i="22" s="1"/>
  <c r="L1264" i="22"/>
  <c r="M1264" i="22" s="1"/>
  <c r="L2187" i="22"/>
  <c r="M2187" i="22" s="1"/>
  <c r="L3491" i="22"/>
  <c r="M3491" i="22" s="1"/>
  <c r="L3564" i="22"/>
  <c r="M3564" i="22" s="1"/>
  <c r="L3839" i="22"/>
  <c r="M3839" i="22" s="1"/>
  <c r="L3461" i="22"/>
  <c r="M3461" i="22" s="1"/>
  <c r="L3785" i="22"/>
  <c r="M3785" i="22" s="1"/>
  <c r="L3993" i="22"/>
  <c r="M3993" i="22" s="1"/>
  <c r="L3907" i="22"/>
  <c r="M3907" i="22" s="1"/>
  <c r="L4119" i="22"/>
  <c r="M4119" i="22" s="1"/>
  <c r="L161" i="22"/>
  <c r="M161" i="22" s="1"/>
  <c r="L15" i="22"/>
  <c r="M15" i="22" s="1"/>
  <c r="L298" i="22"/>
  <c r="M298" i="22" s="1"/>
  <c r="L1857" i="22"/>
  <c r="M1857" i="22" s="1"/>
  <c r="L1778" i="22"/>
  <c r="M1778" i="22" s="1"/>
  <c r="L2313" i="22"/>
  <c r="M2313" i="22" s="1"/>
  <c r="L2686" i="22"/>
  <c r="M2686" i="22" s="1"/>
  <c r="L3017" i="22"/>
  <c r="M3017" i="22" s="1"/>
  <c r="L3020" i="22"/>
  <c r="M3020" i="22" s="1"/>
  <c r="L4760" i="22"/>
  <c r="M4760" i="22" s="1"/>
  <c r="L1111" i="22"/>
  <c r="M1111" i="22" s="1"/>
  <c r="L1458" i="22"/>
  <c r="M1458" i="22" s="1"/>
  <c r="L2119" i="22"/>
  <c r="M2119" i="22" s="1"/>
  <c r="L2218" i="22"/>
  <c r="M2218" i="22" s="1"/>
  <c r="L2458" i="22"/>
  <c r="M2458" i="22" s="1"/>
  <c r="L3164" i="22"/>
  <c r="M3164" i="22" s="1"/>
  <c r="L4238" i="22"/>
  <c r="M4238" i="22" s="1"/>
  <c r="L491" i="22"/>
  <c r="M491" i="22" s="1"/>
  <c r="L411" i="22"/>
  <c r="M411" i="22" s="1"/>
  <c r="L412" i="22"/>
  <c r="M412" i="22" s="1"/>
  <c r="L282" i="22"/>
  <c r="M282" i="22" s="1"/>
  <c r="L1919" i="22"/>
  <c r="M1919" i="22" s="1"/>
  <c r="L3100" i="22"/>
  <c r="M3100" i="22" s="1"/>
  <c r="L3752" i="22"/>
  <c r="M3752" i="22" s="1"/>
  <c r="L4008" i="22"/>
  <c r="M4008" i="22" s="1"/>
  <c r="L3579" i="22"/>
  <c r="M3579" i="22" s="1"/>
  <c r="L3728" i="22"/>
  <c r="M3728" i="22" s="1"/>
  <c r="L3984" i="22"/>
  <c r="M3984" i="22" s="1"/>
  <c r="L4400" i="22"/>
  <c r="M4400" i="22" s="1"/>
  <c r="L4552" i="22"/>
  <c r="M4552" i="22" s="1"/>
  <c r="L1474" i="22"/>
  <c r="M1474" i="22" s="1"/>
  <c r="L1581" i="22"/>
  <c r="M1581" i="22" s="1"/>
  <c r="L1618" i="22"/>
  <c r="M1618" i="22" s="1"/>
  <c r="L251" i="22"/>
  <c r="M251" i="22" s="1"/>
  <c r="L310" i="22"/>
  <c r="M310" i="22" s="1"/>
  <c r="L326" i="22"/>
  <c r="M326" i="22" s="1"/>
  <c r="L119" i="22"/>
  <c r="M119" i="22" s="1"/>
  <c r="L221" i="22"/>
  <c r="M221" i="22" s="1"/>
  <c r="L214" i="22"/>
  <c r="M214" i="22" s="1"/>
  <c r="L1643" i="22"/>
  <c r="M1643" i="22" s="1"/>
  <c r="L3604" i="22"/>
  <c r="M3604" i="22" s="1"/>
  <c r="L1351" i="22"/>
  <c r="M1351" i="22" s="1"/>
  <c r="L2728" i="22"/>
  <c r="M2728" i="22" s="1"/>
  <c r="L2809" i="22"/>
  <c r="M2809" i="22" s="1"/>
  <c r="L102" i="22"/>
  <c r="M102" i="22" s="1"/>
  <c r="L884" i="22"/>
  <c r="M884" i="22" s="1"/>
  <c r="L1099" i="22"/>
  <c r="M1099" i="22" s="1"/>
  <c r="L1834" i="22"/>
  <c r="M1834" i="22" s="1"/>
  <c r="L1927" i="22"/>
  <c r="M1927" i="22" s="1"/>
  <c r="L2021" i="22"/>
  <c r="M2021" i="22" s="1"/>
  <c r="L2839" i="22"/>
  <c r="M2839" i="22" s="1"/>
  <c r="L589" i="22"/>
  <c r="M589" i="22" s="1"/>
  <c r="L56" i="22"/>
  <c r="M56" i="22" s="1"/>
  <c r="L284" i="22"/>
  <c r="M284" i="22" s="1"/>
  <c r="L512" i="22"/>
  <c r="M512" i="22" s="1"/>
  <c r="L582" i="22"/>
  <c r="M582" i="22" s="1"/>
  <c r="L1377" i="22"/>
  <c r="M1377" i="22" s="1"/>
  <c r="L1121" i="22"/>
  <c r="M1121" i="22" s="1"/>
  <c r="L1509" i="22"/>
  <c r="M1509" i="22" s="1"/>
  <c r="L1490" i="22"/>
  <c r="M1490" i="22" s="1"/>
  <c r="L1754" i="22"/>
  <c r="M1754" i="22" s="1"/>
  <c r="L2504" i="22"/>
  <c r="M2504" i="22" s="1"/>
  <c r="L1547" i="22"/>
  <c r="M1547" i="22" s="1"/>
  <c r="L4089" i="22"/>
  <c r="M4089" i="22" s="1"/>
  <c r="L523" i="22"/>
  <c r="M523" i="22" s="1"/>
  <c r="L713" i="22"/>
  <c r="M713" i="22" s="1"/>
  <c r="L841" i="22"/>
  <c r="M841" i="22" s="1"/>
  <c r="L609" i="22"/>
  <c r="M609" i="22" s="1"/>
  <c r="L1055" i="22"/>
  <c r="M1055" i="22" s="1"/>
  <c r="L1172" i="22"/>
  <c r="M1172" i="22" s="1"/>
  <c r="L1456" i="22"/>
  <c r="M1456" i="22" s="1"/>
  <c r="L1584" i="22"/>
  <c r="M1584" i="22" s="1"/>
  <c r="L1384" i="22"/>
  <c r="M1384" i="22" s="1"/>
  <c r="L1624" i="22"/>
  <c r="M1624" i="22" s="1"/>
  <c r="L2788" i="22"/>
  <c r="M2788" i="22" s="1"/>
  <c r="L2106" i="22"/>
  <c r="M2106" i="22" s="1"/>
  <c r="L2337" i="22"/>
  <c r="M2337" i="22" s="1"/>
  <c r="L2766" i="22"/>
  <c r="M2766" i="22" s="1"/>
  <c r="L307" i="22"/>
  <c r="M307" i="22" s="1"/>
  <c r="L239" i="22"/>
  <c r="M239" i="22" s="1"/>
  <c r="L447" i="22"/>
  <c r="M447" i="22" s="1"/>
  <c r="L138" i="22"/>
  <c r="M138" i="22" s="1"/>
  <c r="L2030" i="22"/>
  <c r="M2030" i="22" s="1"/>
  <c r="L2875" i="22"/>
  <c r="M2875" i="22" s="1"/>
  <c r="L499" i="22"/>
  <c r="M499" i="22" s="1"/>
  <c r="L231" i="22"/>
  <c r="M231" i="22" s="1"/>
  <c r="L515" i="22"/>
  <c r="M515" i="22" s="1"/>
  <c r="L355" i="22"/>
  <c r="M355" i="22" s="1"/>
  <c r="L340" i="22"/>
  <c r="M340" i="22" s="1"/>
  <c r="L1051" i="22"/>
  <c r="M1051" i="22" s="1"/>
  <c r="L2718" i="22"/>
  <c r="M2718" i="22" s="1"/>
  <c r="L1962" i="22"/>
  <c r="M1962" i="22" s="1"/>
  <c r="L4488" i="22"/>
  <c r="M4488" i="22" s="1"/>
  <c r="L3640" i="22"/>
  <c r="M3640" i="22" s="1"/>
  <c r="L4360" i="22"/>
  <c r="M4360" i="22" s="1"/>
  <c r="L2679" i="22"/>
  <c r="M2679" i="22" s="1"/>
  <c r="L2440" i="22"/>
  <c r="M2440" i="22" s="1"/>
  <c r="L3956" i="22"/>
  <c r="M3956" i="22" s="1"/>
  <c r="L4268" i="22"/>
  <c r="M4268" i="22" s="1"/>
  <c r="L469" i="22"/>
  <c r="M469" i="22" s="1"/>
  <c r="L748" i="22"/>
  <c r="M748" i="22" s="1"/>
  <c r="L1355" i="22"/>
  <c r="M1355" i="22" s="1"/>
  <c r="L2468" i="22"/>
  <c r="M2468" i="22" s="1"/>
  <c r="L4002" i="22"/>
  <c r="M4002" i="22" s="1"/>
  <c r="L4076" i="22"/>
  <c r="M4076" i="22" s="1"/>
  <c r="L283" i="22"/>
  <c r="M283" i="22" s="1"/>
  <c r="L223" i="22"/>
  <c r="M223" i="22" s="1"/>
  <c r="L302" i="22"/>
  <c r="M302" i="22" s="1"/>
  <c r="L509" i="22"/>
  <c r="M509" i="22" s="1"/>
  <c r="L606" i="22"/>
  <c r="M606" i="22" s="1"/>
  <c r="L146" i="22"/>
  <c r="M146" i="22" s="1"/>
  <c r="L834" i="22"/>
  <c r="M834" i="22" s="1"/>
  <c r="L227" i="22"/>
  <c r="M227" i="22" s="1"/>
  <c r="L154" i="22"/>
  <c r="M154" i="22" s="1"/>
  <c r="L845" i="22"/>
  <c r="M845" i="22" s="1"/>
  <c r="L1013" i="22"/>
  <c r="M1013" i="22" s="1"/>
  <c r="L687" i="22"/>
  <c r="M687" i="22" s="1"/>
  <c r="L1370" i="22"/>
  <c r="M1370" i="22" s="1"/>
  <c r="L1237" i="22"/>
  <c r="M1237" i="22" s="1"/>
  <c r="L1373" i="22"/>
  <c r="M1373" i="22" s="1"/>
  <c r="L1502" i="22"/>
  <c r="M1502" i="22" s="1"/>
  <c r="L869" i="22"/>
  <c r="M869" i="22" s="1"/>
  <c r="L1852" i="22"/>
  <c r="M1852" i="22" s="1"/>
  <c r="L2169" i="22"/>
  <c r="M2169" i="22" s="1"/>
  <c r="L2205" i="22"/>
  <c r="M2205" i="22" s="1"/>
  <c r="L2735" i="22"/>
  <c r="M2735" i="22" s="1"/>
  <c r="L2461" i="22"/>
  <c r="M2461" i="22" s="1"/>
  <c r="L3681" i="22"/>
  <c r="M3681" i="22" s="1"/>
  <c r="L3649" i="22"/>
  <c r="M3649" i="22" s="1"/>
  <c r="L3151" i="22"/>
  <c r="M3151" i="22" s="1"/>
  <c r="L3673" i="22"/>
  <c r="M3673" i="22" s="1"/>
  <c r="L3757" i="22"/>
  <c r="M3757" i="22" s="1"/>
  <c r="L3964" i="22"/>
  <c r="M3964" i="22" s="1"/>
  <c r="L3472" i="22"/>
  <c r="M3472" i="22" s="1"/>
  <c r="L3788" i="22"/>
  <c r="M3788" i="22" s="1"/>
  <c r="L4217" i="22"/>
  <c r="M4217" i="22" s="1"/>
  <c r="L4146" i="22"/>
  <c r="M4146" i="22" s="1"/>
  <c r="L4109" i="22"/>
  <c r="M4109" i="22" s="1"/>
  <c r="L4138" i="22"/>
  <c r="M4138" i="22" s="1"/>
  <c r="L533" i="22"/>
  <c r="M533" i="22" s="1"/>
  <c r="L985" i="22"/>
  <c r="M985" i="22" s="1"/>
  <c r="L709" i="22"/>
  <c r="M709" i="22" s="1"/>
  <c r="L1385" i="22"/>
  <c r="M1385" i="22" s="1"/>
  <c r="L2397" i="22"/>
  <c r="M2397" i="22" s="1"/>
  <c r="L4122" i="22"/>
  <c r="M4122" i="22" s="1"/>
  <c r="L4124" i="22"/>
  <c r="M4124" i="22" s="1"/>
  <c r="L2465" i="22"/>
  <c r="M2465" i="22" s="1"/>
  <c r="L2757" i="22"/>
  <c r="M2757" i="22" s="1"/>
  <c r="L2577" i="22"/>
  <c r="M2577" i="22" s="1"/>
  <c r="L2505" i="22"/>
  <c r="M2505" i="22" s="1"/>
  <c r="L2956" i="22"/>
  <c r="M2956" i="22" s="1"/>
  <c r="L3744" i="22"/>
  <c r="M3744" i="22" s="1"/>
  <c r="L3872" i="22"/>
  <c r="M3872" i="22" s="1"/>
  <c r="L4000" i="22"/>
  <c r="M4000" i="22" s="1"/>
  <c r="L4712" i="22"/>
  <c r="M4712" i="22" s="1"/>
  <c r="L3394" i="22"/>
  <c r="M3394" i="22" s="1"/>
  <c r="L3776" i="22"/>
  <c r="M3776" i="22" s="1"/>
  <c r="L315" i="22"/>
  <c r="M315" i="22" s="1"/>
  <c r="L168" i="22"/>
  <c r="M168" i="22" s="1"/>
  <c r="L254" i="22"/>
  <c r="M254" i="22" s="1"/>
  <c r="L500" i="22"/>
  <c r="M500" i="22" s="1"/>
  <c r="L976" i="22"/>
  <c r="M976" i="22" s="1"/>
  <c r="L390" i="22"/>
  <c r="M390" i="22" s="1"/>
  <c r="L706" i="22"/>
  <c r="M706" i="22" s="1"/>
  <c r="L1333" i="22"/>
  <c r="M1333" i="22" s="1"/>
  <c r="L562" i="22"/>
  <c r="M562" i="22" s="1"/>
  <c r="L1171" i="22"/>
  <c r="M1171" i="22" s="1"/>
  <c r="L1418" i="22"/>
  <c r="M1418" i="22" s="1"/>
  <c r="L1562" i="22"/>
  <c r="M1562" i="22" s="1"/>
  <c r="L1302" i="22"/>
  <c r="M1302" i="22" s="1"/>
  <c r="L1527" i="22"/>
  <c r="M1527" i="22" s="1"/>
  <c r="L1665" i="22"/>
  <c r="M1665" i="22" s="1"/>
  <c r="L1391" i="22"/>
  <c r="M1391" i="22" s="1"/>
  <c r="L1461" i="22"/>
  <c r="M1461" i="22" s="1"/>
  <c r="L1833" i="22"/>
  <c r="M1833" i="22" s="1"/>
  <c r="L1442" i="22"/>
  <c r="M1442" i="22" s="1"/>
  <c r="L1987" i="22"/>
  <c r="M1987" i="22" s="1"/>
  <c r="L1479" i="22"/>
  <c r="M1479" i="22" s="1"/>
  <c r="L2235" i="22"/>
  <c r="M2235" i="22" s="1"/>
  <c r="L2608" i="22"/>
  <c r="M2608" i="22" s="1"/>
  <c r="L2813" i="22"/>
  <c r="M2813" i="22" s="1"/>
  <c r="L2395" i="22"/>
  <c r="M2395" i="22" s="1"/>
  <c r="L2011" i="22"/>
  <c r="M2011" i="22" s="1"/>
  <c r="L2405" i="22"/>
  <c r="M2405" i="22" s="1"/>
  <c r="L2663" i="22"/>
  <c r="M2663" i="22" s="1"/>
  <c r="L2783" i="22"/>
  <c r="M2783" i="22" s="1"/>
  <c r="L2861" i="22"/>
  <c r="M2861" i="22" s="1"/>
  <c r="L3641" i="22"/>
  <c r="M3641" i="22" s="1"/>
  <c r="L3665" i="22"/>
  <c r="M3665" i="22" s="1"/>
  <c r="L3633" i="22"/>
  <c r="M3633" i="22" s="1"/>
  <c r="L4297" i="22"/>
  <c r="M4297" i="22" s="1"/>
  <c r="L4183" i="22"/>
  <c r="M4183" i="22" s="1"/>
  <c r="L58" i="22"/>
  <c r="M58" i="22" s="1"/>
  <c r="L365" i="22"/>
  <c r="M365" i="22" s="1"/>
  <c r="L873" i="22"/>
  <c r="M873" i="22" s="1"/>
  <c r="L1389" i="22"/>
  <c r="M1389" i="22" s="1"/>
  <c r="L1363" i="22"/>
  <c r="M1363" i="22" s="1"/>
  <c r="L2426" i="22"/>
  <c r="M2426" i="22" s="1"/>
  <c r="L2467" i="22"/>
  <c r="M2467" i="22" s="1"/>
  <c r="L396" i="22"/>
  <c r="M396" i="22" s="1"/>
  <c r="L511" i="22"/>
  <c r="M511" i="22" s="1"/>
  <c r="L2086" i="22"/>
  <c r="M2086" i="22" s="1"/>
  <c r="L173" i="22"/>
  <c r="M173" i="22" s="1"/>
  <c r="L417" i="22"/>
  <c r="M417" i="22" s="1"/>
  <c r="L112" i="22"/>
  <c r="M112" i="22" s="1"/>
  <c r="L463" i="22"/>
  <c r="M463" i="22" s="1"/>
  <c r="L1342" i="22"/>
  <c r="M1342" i="22" s="1"/>
  <c r="L2388" i="22"/>
  <c r="M2388" i="22" s="1"/>
  <c r="L4084" i="22"/>
  <c r="M4084" i="22" s="1"/>
  <c r="L4696" i="22"/>
  <c r="M4696" i="22" s="1"/>
  <c r="L4240" i="22"/>
  <c r="M4240" i="22" s="1"/>
  <c r="L3588" i="22"/>
  <c r="M3588" i="22" s="1"/>
  <c r="L3507" i="22"/>
  <c r="M3507" i="22" s="1"/>
  <c r="L3840" i="22"/>
  <c r="M3840" i="22" s="1"/>
  <c r="L4320" i="22"/>
  <c r="M4320" i="22" s="1"/>
  <c r="L17" i="22"/>
  <c r="M17" i="22" s="1"/>
  <c r="L4208" i="22"/>
  <c r="M4208" i="22" s="1"/>
  <c r="L420" i="22"/>
  <c r="M420" i="22" s="1"/>
  <c r="L453" i="22"/>
  <c r="M453" i="22" s="1"/>
  <c r="L300" i="22"/>
  <c r="M300" i="22" s="1"/>
  <c r="L508" i="22"/>
  <c r="M508" i="22" s="1"/>
  <c r="L661" i="22"/>
  <c r="M661" i="22" s="1"/>
  <c r="L662" i="22"/>
  <c r="M662" i="22" s="1"/>
  <c r="L413" i="22"/>
  <c r="M413" i="22" s="1"/>
  <c r="L535" i="22"/>
  <c r="M535" i="22" s="1"/>
  <c r="L583" i="22"/>
  <c r="M583" i="22" s="1"/>
  <c r="L770" i="22"/>
  <c r="M770" i="22" s="1"/>
  <c r="L1011" i="22"/>
  <c r="M1011" i="22" s="1"/>
  <c r="L1093" i="22"/>
  <c r="M1093" i="22" s="1"/>
  <c r="L1077" i="22"/>
  <c r="M1077" i="22" s="1"/>
  <c r="L1466" i="22"/>
  <c r="M1466" i="22" s="1"/>
  <c r="L1287" i="22"/>
  <c r="M1287" i="22" s="1"/>
  <c r="L1468" i="22"/>
  <c r="M1468" i="22" s="1"/>
  <c r="L1588" i="22"/>
  <c r="M1588" i="22" s="1"/>
  <c r="L763" i="22"/>
  <c r="M763" i="22" s="1"/>
  <c r="L1577" i="22"/>
  <c r="M1577" i="22" s="1"/>
  <c r="L1530" i="22"/>
  <c r="M1530" i="22" s="1"/>
  <c r="L2048" i="22"/>
  <c r="M2048" i="22" s="1"/>
  <c r="L2245" i="22"/>
  <c r="M2245" i="22" s="1"/>
  <c r="L2450" i="22"/>
  <c r="M2450" i="22" s="1"/>
  <c r="L2629" i="22"/>
  <c r="M2629" i="22" s="1"/>
  <c r="L2802" i="22"/>
  <c r="M2802" i="22" s="1"/>
  <c r="L2685" i="22"/>
  <c r="M2685" i="22" s="1"/>
  <c r="L3465" i="22"/>
  <c r="M3465" i="22" s="1"/>
  <c r="L3651" i="22"/>
  <c r="M3651" i="22" s="1"/>
  <c r="L3107" i="22"/>
  <c r="M3107" i="22" s="1"/>
  <c r="L3827" i="22"/>
  <c r="M3827" i="22" s="1"/>
  <c r="L3811" i="22"/>
  <c r="M3811" i="22" s="1"/>
  <c r="L72" i="22"/>
  <c r="M72" i="22" s="1"/>
  <c r="L430" i="22"/>
  <c r="M430" i="22" s="1"/>
  <c r="L719" i="22"/>
  <c r="M719" i="22" s="1"/>
  <c r="L851" i="22"/>
  <c r="M851" i="22" s="1"/>
  <c r="L64" i="22"/>
  <c r="M64" i="22" s="1"/>
  <c r="L445" i="22"/>
  <c r="M445" i="22" s="1"/>
  <c r="L716" i="22"/>
  <c r="M716" i="22" s="1"/>
  <c r="L76" i="22"/>
  <c r="M76" i="22" s="1"/>
  <c r="L383" i="22"/>
  <c r="M383" i="22" s="1"/>
  <c r="L350" i="22"/>
  <c r="M350" i="22" s="1"/>
  <c r="L89" i="22"/>
  <c r="M89" i="22" s="1"/>
  <c r="L462" i="22"/>
  <c r="M462" i="22" s="1"/>
  <c r="L150" i="22"/>
  <c r="M150" i="22" s="1"/>
  <c r="L436" i="22"/>
  <c r="M436" i="22" s="1"/>
  <c r="L647" i="22"/>
  <c r="M647" i="22" s="1"/>
  <c r="L406" i="22"/>
  <c r="M406" i="22" s="1"/>
  <c r="L49" i="22"/>
  <c r="M49" i="22" s="1"/>
  <c r="L402" i="22"/>
  <c r="M402" i="22" s="1"/>
  <c r="L503" i="22"/>
  <c r="M503" i="22" s="1"/>
  <c r="L629" i="22"/>
  <c r="M629" i="22" s="1"/>
  <c r="L921" i="22"/>
  <c r="M921" i="22" s="1"/>
  <c r="L699" i="22"/>
  <c r="M699" i="22" s="1"/>
  <c r="L1000" i="22"/>
  <c r="M1000" i="22" s="1"/>
  <c r="L905" i="22"/>
  <c r="M905" i="22" s="1"/>
  <c r="L989" i="22"/>
  <c r="M989" i="22" s="1"/>
  <c r="L1293" i="22"/>
  <c r="M1293" i="22" s="1"/>
  <c r="L1383" i="22"/>
  <c r="M1383" i="22" s="1"/>
  <c r="L702" i="22"/>
  <c r="M702" i="22" s="1"/>
  <c r="L1165" i="22"/>
  <c r="M1165" i="22" s="1"/>
  <c r="L1021" i="22"/>
  <c r="M1021" i="22" s="1"/>
  <c r="L1268" i="22"/>
  <c r="M1268" i="22" s="1"/>
  <c r="L1641" i="22"/>
  <c r="M1641" i="22" s="1"/>
  <c r="L1270" i="22"/>
  <c r="M1270" i="22" s="1"/>
  <c r="L1147" i="22"/>
  <c r="M1147" i="22" s="1"/>
  <c r="L1473" i="22"/>
  <c r="M1473" i="22" s="1"/>
  <c r="L1341" i="22"/>
  <c r="M1341" i="22" s="1"/>
  <c r="L1516" i="22"/>
  <c r="M1516" i="22" s="1"/>
  <c r="L1631" i="22"/>
  <c r="M1631" i="22" s="1"/>
  <c r="L755" i="22"/>
  <c r="M755" i="22" s="1"/>
  <c r="L2208" i="22"/>
  <c r="M2208" i="22" s="1"/>
  <c r="L1863" i="22"/>
  <c r="M1863" i="22" s="1"/>
  <c r="L1954" i="22"/>
  <c r="M1954" i="22" s="1"/>
  <c r="L2436" i="22"/>
  <c r="M2436" i="22" s="1"/>
  <c r="L2152" i="22"/>
  <c r="M2152" i="22" s="1"/>
  <c r="L3325" i="22"/>
  <c r="M3325" i="22" s="1"/>
  <c r="L3684" i="22"/>
  <c r="M3684" i="22" s="1"/>
  <c r="L3233" i="22"/>
  <c r="M3233" i="22" s="1"/>
  <c r="L3548" i="22"/>
  <c r="M3548" i="22" s="1"/>
  <c r="L3580" i="22"/>
  <c r="M3580" i="22" s="1"/>
  <c r="L4276" i="22"/>
  <c r="M4276" i="22" s="1"/>
  <c r="L4165" i="22"/>
  <c r="M4165" i="22" s="1"/>
  <c r="L65" i="22"/>
  <c r="M65" i="22" s="1"/>
  <c r="L206" i="22"/>
  <c r="M206" i="22" s="1"/>
  <c r="L555" i="22"/>
  <c r="M555" i="22" s="1"/>
  <c r="L450" i="22"/>
  <c r="M450" i="22" s="1"/>
  <c r="L547" i="22"/>
  <c r="M547" i="22" s="1"/>
  <c r="L656" i="22"/>
  <c r="M656" i="22" s="1"/>
  <c r="L769" i="22"/>
  <c r="M769" i="22" s="1"/>
  <c r="L531" i="22"/>
  <c r="M531" i="22" s="1"/>
  <c r="L721" i="22"/>
  <c r="M721" i="22" s="1"/>
  <c r="L505" i="22"/>
  <c r="M505" i="22" s="1"/>
  <c r="L860" i="22"/>
  <c r="M860" i="22" s="1"/>
  <c r="L1204" i="22"/>
  <c r="M1204" i="22" s="1"/>
  <c r="L1140" i="22"/>
  <c r="M1140" i="22" s="1"/>
  <c r="L1368" i="22"/>
  <c r="M1368" i="22" s="1"/>
  <c r="L1496" i="22"/>
  <c r="M1496" i="22" s="1"/>
  <c r="L1696" i="22"/>
  <c r="M1696" i="22" s="1"/>
  <c r="L1544" i="22"/>
  <c r="M1544" i="22" s="1"/>
  <c r="L1847" i="22"/>
  <c r="M1847" i="22" s="1"/>
  <c r="L1002" i="22"/>
  <c r="M1002" i="22" s="1"/>
  <c r="L1448" i="22"/>
  <c r="M1448" i="22" s="1"/>
  <c r="L1855" i="22"/>
  <c r="M1855" i="22" s="1"/>
  <c r="L1908" i="22"/>
  <c r="M1908" i="22" s="1"/>
  <c r="L1940" i="22"/>
  <c r="M1940" i="22" s="1"/>
  <c r="L1978" i="22"/>
  <c r="M1978" i="22" s="1"/>
  <c r="L2582" i="22"/>
  <c r="M2582" i="22" s="1"/>
  <c r="L1970" i="22"/>
  <c r="M1970" i="22" s="1"/>
  <c r="L2409" i="22"/>
  <c r="M2409" i="22" s="1"/>
  <c r="L1893" i="22"/>
  <c r="M1893" i="22" s="1"/>
  <c r="L2114" i="22"/>
  <c r="M2114" i="22" s="1"/>
  <c r="L2759" i="22"/>
  <c r="M2759" i="22" s="1"/>
  <c r="L2852" i="22"/>
  <c r="M2852" i="22" s="1"/>
  <c r="L2133" i="22"/>
  <c r="M2133" i="22" s="1"/>
  <c r="L2943" i="22"/>
  <c r="M2943" i="22" s="1"/>
  <c r="L3278" i="22"/>
  <c r="M3278" i="22" s="1"/>
  <c r="L3001" i="22"/>
  <c r="M3001" i="22" s="1"/>
  <c r="L3082" i="22"/>
  <c r="M3082" i="22" s="1"/>
  <c r="L3198" i="22"/>
  <c r="M3198" i="22" s="1"/>
  <c r="L3442" i="22"/>
  <c r="M3442" i="22" s="1"/>
  <c r="L3563" i="22"/>
  <c r="M3563" i="22" s="1"/>
  <c r="L62" i="22"/>
  <c r="M62" i="22" s="1"/>
  <c r="L104" i="22"/>
  <c r="M104" i="22" s="1"/>
  <c r="L477" i="22"/>
  <c r="M477" i="22" s="1"/>
  <c r="L294" i="22"/>
  <c r="M294" i="22" s="1"/>
  <c r="L269" i="22"/>
  <c r="M269" i="22" s="1"/>
  <c r="L423" i="22"/>
  <c r="M423" i="22" s="1"/>
  <c r="L1035" i="22"/>
  <c r="M1035" i="22" s="1"/>
  <c r="L597" i="22"/>
  <c r="M597" i="22" s="1"/>
  <c r="L2492" i="22"/>
  <c r="M2492" i="22" s="1"/>
  <c r="L2404" i="22"/>
  <c r="M2404" i="22" s="1"/>
  <c r="L3306" i="22"/>
  <c r="M3306" i="22" s="1"/>
  <c r="L3532" i="22"/>
  <c r="M3532" i="22" s="1"/>
  <c r="L2991" i="22"/>
  <c r="M2991" i="22" s="1"/>
  <c r="L3779" i="22"/>
  <c r="M3779" i="22" s="1"/>
  <c r="L3708" i="22"/>
  <c r="M3708" i="22" s="1"/>
  <c r="L4132" i="22"/>
  <c r="M4132" i="22" s="1"/>
  <c r="L4237" i="22"/>
  <c r="M4237" i="22" s="1"/>
  <c r="L203" i="22"/>
  <c r="M203" i="22" s="1"/>
  <c r="L619" i="22"/>
  <c r="M619" i="22" s="1"/>
  <c r="L664" i="22"/>
  <c r="M664" i="22" s="1"/>
  <c r="L753" i="22"/>
  <c r="M753" i="22" s="1"/>
  <c r="L849" i="22"/>
  <c r="M849" i="22" s="1"/>
  <c r="L1236" i="22"/>
  <c r="M1236" i="22" s="1"/>
  <c r="L943" i="22"/>
  <c r="M943" i="22" s="1"/>
  <c r="L1180" i="22"/>
  <c r="M1180" i="22" s="1"/>
  <c r="L1156" i="22"/>
  <c r="M1156" i="22" s="1"/>
  <c r="L1400" i="22"/>
  <c r="M1400" i="22" s="1"/>
  <c r="L1528" i="22"/>
  <c r="M1528" i="22" s="1"/>
  <c r="L1680" i="22"/>
  <c r="M1680" i="22" s="1"/>
  <c r="L1986" i="22"/>
  <c r="M1986" i="22" s="1"/>
  <c r="L2486" i="22"/>
  <c r="M2486" i="22" s="1"/>
  <c r="L2614" i="22"/>
  <c r="M2614" i="22" s="1"/>
  <c r="L2002" i="22"/>
  <c r="M2002" i="22" s="1"/>
  <c r="L2345" i="22"/>
  <c r="M2345" i="22" s="1"/>
  <c r="L2726" i="22"/>
  <c r="M2726" i="22" s="1"/>
  <c r="L1993" i="22"/>
  <c r="M1993" i="22" s="1"/>
  <c r="L2542" i="22"/>
  <c r="M2542" i="22" s="1"/>
  <c r="L2678" i="22"/>
  <c r="M2678" i="22" s="1"/>
  <c r="L2289" i="22"/>
  <c r="M2289" i="22" s="1"/>
  <c r="L2417" i="22"/>
  <c r="M2417" i="22" s="1"/>
  <c r="L1704" i="22"/>
  <c r="M1704" i="22" s="1"/>
  <c r="L2265" i="22"/>
  <c r="M2265" i="22" s="1"/>
  <c r="L2393" i="22"/>
  <c r="M2393" i="22" s="1"/>
  <c r="L2742" i="22"/>
  <c r="M2742" i="22" s="1"/>
  <c r="L2241" i="22"/>
  <c r="M2241" i="22" s="1"/>
  <c r="L2774" i="22"/>
  <c r="M2774" i="22" s="1"/>
  <c r="L2181" i="22"/>
  <c r="M2181" i="22" s="1"/>
  <c r="L2775" i="22"/>
  <c r="M2775" i="22" s="1"/>
  <c r="L3025" i="22"/>
  <c r="M3025" i="22" s="1"/>
  <c r="L3190" i="22"/>
  <c r="M3190" i="22" s="1"/>
  <c r="L3254" i="22"/>
  <c r="M3254" i="22" s="1"/>
  <c r="L2985" i="22"/>
  <c r="M2985" i="22" s="1"/>
  <c r="L3230" i="22"/>
  <c r="M3230" i="22" s="1"/>
  <c r="L3326" i="22"/>
  <c r="M3326" i="22" s="1"/>
  <c r="L3581" i="22"/>
  <c r="M3581" i="22" s="1"/>
  <c r="L4304" i="22"/>
  <c r="M4304" i="22" s="1"/>
  <c r="L4368" i="22"/>
  <c r="M4368" i="22" s="1"/>
  <c r="L4432" i="22"/>
  <c r="M4432" i="22" s="1"/>
  <c r="L4496" i="22"/>
  <c r="M4496" i="22" s="1"/>
  <c r="L4560" i="22"/>
  <c r="M4560" i="22" s="1"/>
  <c r="L4624" i="22"/>
  <c r="M4624" i="22" s="1"/>
  <c r="L4688" i="22"/>
  <c r="M4688" i="22" s="1"/>
  <c r="L4752" i="22"/>
  <c r="M4752" i="22" s="1"/>
  <c r="L3688" i="22"/>
  <c r="M3688" i="22" s="1"/>
  <c r="L3944" i="22"/>
  <c r="M3944" i="22" s="1"/>
  <c r="L4376" i="22"/>
  <c r="M4376" i="22" s="1"/>
  <c r="L4152" i="22"/>
  <c r="M4152" i="22" s="1"/>
  <c r="L3672" i="22"/>
  <c r="M3672" i="22" s="1"/>
  <c r="L4648" i="22"/>
  <c r="M4648" i="22" s="1"/>
  <c r="L3565" i="22"/>
  <c r="M3565" i="22" s="1"/>
  <c r="L3664" i="22"/>
  <c r="M3664" i="22" s="1"/>
  <c r="L3920" i="22"/>
  <c r="M3920" i="22" s="1"/>
  <c r="L4336" i="22"/>
  <c r="M4336" i="22" s="1"/>
  <c r="L3968" i="22"/>
  <c r="M3968" i="22" s="1"/>
  <c r="L4192" i="22"/>
  <c r="M4192" i="22" s="1"/>
  <c r="L392" i="22"/>
  <c r="M392" i="22" s="1"/>
  <c r="L323" i="22"/>
  <c r="M323" i="22" s="1"/>
  <c r="L189" i="22"/>
  <c r="M189" i="22" s="1"/>
  <c r="L679" i="22"/>
  <c r="M679" i="22" s="1"/>
  <c r="L437" i="22"/>
  <c r="M437" i="22" s="1"/>
  <c r="L98" i="22"/>
  <c r="M98" i="22" s="1"/>
  <c r="L528" i="22"/>
  <c r="M528" i="22" s="1"/>
  <c r="L885" i="22"/>
  <c r="M885" i="22" s="1"/>
  <c r="L855" i="22"/>
  <c r="M855" i="22" s="1"/>
  <c r="L1182" i="22"/>
  <c r="M1182" i="22" s="1"/>
  <c r="L1128" i="22"/>
  <c r="M1128" i="22" s="1"/>
  <c r="L802" i="22"/>
  <c r="M802" i="22" s="1"/>
  <c r="L1176" i="22"/>
  <c r="M1176" i="22" s="1"/>
  <c r="L1426" i="22"/>
  <c r="M1426" i="22" s="1"/>
  <c r="L1620" i="22"/>
  <c r="M1620" i="22" s="1"/>
  <c r="L1410" i="22"/>
  <c r="M1410" i="22" s="1"/>
  <c r="L1700" i="22"/>
  <c r="M1700" i="22" s="1"/>
  <c r="L1181" i="22"/>
  <c r="M1181" i="22" s="1"/>
  <c r="L1647" i="22"/>
  <c r="M1647" i="22" s="1"/>
  <c r="L1602" i="22"/>
  <c r="M1602" i="22" s="1"/>
  <c r="L1675" i="22"/>
  <c r="M1675" i="22" s="1"/>
  <c r="L1433" i="22"/>
  <c r="M1433" i="22" s="1"/>
  <c r="L1963" i="22"/>
  <c r="M1963" i="22" s="1"/>
  <c r="L2213" i="22"/>
  <c r="M2213" i="22" s="1"/>
  <c r="L2391" i="22"/>
  <c r="M2391" i="22" s="1"/>
  <c r="L2060" i="22"/>
  <c r="M2060" i="22" s="1"/>
  <c r="L2384" i="22"/>
  <c r="M2384" i="22" s="1"/>
  <c r="L2456" i="22"/>
  <c r="M2456" i="22" s="1"/>
  <c r="L2781" i="22"/>
  <c r="M2781" i="22" s="1"/>
  <c r="L2739" i="22"/>
  <c r="M2739" i="22" s="1"/>
  <c r="L2778" i="22"/>
  <c r="M2778" i="22" s="1"/>
  <c r="L2615" i="22"/>
  <c r="M2615" i="22" s="1"/>
  <c r="L3226" i="22"/>
  <c r="M3226" i="22" s="1"/>
  <c r="L3459" i="22"/>
  <c r="M3459" i="22" s="1"/>
  <c r="L3488" i="22"/>
  <c r="M3488" i="22" s="1"/>
  <c r="L3655" i="22"/>
  <c r="M3655" i="22" s="1"/>
  <c r="L3653" i="22"/>
  <c r="M3653" i="22" s="1"/>
  <c r="L3608" i="22"/>
  <c r="M3608" i="22" s="1"/>
  <c r="L3600" i="22"/>
  <c r="M3600" i="22" s="1"/>
  <c r="L4292" i="22"/>
  <c r="M4292" i="22" s="1"/>
  <c r="L4210" i="22"/>
  <c r="M4210" i="22" s="1"/>
  <c r="L4287" i="22"/>
  <c r="M4287" i="22" s="1"/>
  <c r="L4173" i="22"/>
  <c r="M4173" i="22" s="1"/>
  <c r="L4289" i="22"/>
  <c r="M4289" i="22" s="1"/>
  <c r="L265" i="22"/>
  <c r="M265" i="22" s="1"/>
  <c r="L403" i="22"/>
  <c r="M403" i="22" s="1"/>
  <c r="L131" i="22"/>
  <c r="M131" i="22" s="1"/>
  <c r="L745" i="22"/>
  <c r="M745" i="22" s="1"/>
  <c r="L857" i="22"/>
  <c r="M857" i="22" s="1"/>
  <c r="L626" i="22"/>
  <c r="M626" i="22" s="1"/>
  <c r="L842" i="22"/>
  <c r="M842" i="22" s="1"/>
  <c r="L1047" i="22"/>
  <c r="M1047" i="22" s="1"/>
  <c r="L744" i="22"/>
  <c r="M744" i="22" s="1"/>
  <c r="L1648" i="22"/>
  <c r="M1648" i="22" s="1"/>
  <c r="L2001" i="22"/>
  <c r="M2001" i="22" s="1"/>
  <c r="L1925" i="22"/>
  <c r="M1925" i="22" s="1"/>
  <c r="L1957" i="22"/>
  <c r="M1957" i="22" s="1"/>
  <c r="L1878" i="22"/>
  <c r="M1878" i="22" s="1"/>
  <c r="L2441" i="22"/>
  <c r="M2441" i="22" s="1"/>
  <c r="L2876" i="22"/>
  <c r="M2876" i="22" s="1"/>
  <c r="L2042" i="22"/>
  <c r="M2042" i="22" s="1"/>
  <c r="L2804" i="22"/>
  <c r="M2804" i="22" s="1"/>
  <c r="L2209" i="22"/>
  <c r="M2209" i="22" s="1"/>
  <c r="L1994" i="22"/>
  <c r="M1994" i="22" s="1"/>
  <c r="L2750" i="22"/>
  <c r="M2750" i="22" s="1"/>
  <c r="L2867" i="22"/>
  <c r="M2867" i="22" s="1"/>
  <c r="L2868" i="22"/>
  <c r="M2868" i="22" s="1"/>
  <c r="L3389" i="22"/>
  <c r="M3389" i="22" s="1"/>
  <c r="L3479" i="22"/>
  <c r="M3479" i="22" s="1"/>
  <c r="L3405" i="22"/>
  <c r="M3405" i="22" s="1"/>
  <c r="L3342" i="22"/>
  <c r="M3342" i="22" s="1"/>
  <c r="L4088" i="22"/>
  <c r="M4088" i="22" s="1"/>
  <c r="L3432" i="22"/>
  <c r="M3432" i="22" s="1"/>
  <c r="L3896" i="22"/>
  <c r="M3896" i="22" s="1"/>
  <c r="L4232" i="22"/>
  <c r="M4232" i="22" s="1"/>
  <c r="L460" i="22"/>
  <c r="M460" i="22" s="1"/>
  <c r="L516" i="22"/>
  <c r="M516" i="22" s="1"/>
  <c r="L663" i="22"/>
  <c r="M663" i="22" s="1"/>
  <c r="L226" i="22"/>
  <c r="M226" i="22" s="1"/>
  <c r="L865" i="22"/>
  <c r="M865" i="22" s="1"/>
  <c r="L751" i="22"/>
  <c r="M751" i="22" s="1"/>
  <c r="L880" i="22"/>
  <c r="M880" i="22" s="1"/>
  <c r="L1118" i="22"/>
  <c r="M1118" i="22" s="1"/>
  <c r="L970" i="22"/>
  <c r="M970" i="22" s="1"/>
  <c r="L1387" i="22"/>
  <c r="M1387" i="22" s="1"/>
  <c r="L1318" i="22"/>
  <c r="M1318" i="22" s="1"/>
  <c r="L1715" i="22"/>
  <c r="M1715" i="22" s="1"/>
  <c r="L1353" i="22"/>
  <c r="M1353" i="22" s="1"/>
  <c r="L1449" i="22"/>
  <c r="M1449" i="22" s="1"/>
  <c r="L1484" i="22"/>
  <c r="M1484" i="22" s="1"/>
  <c r="L1671" i="22"/>
  <c r="M1671" i="22" s="1"/>
  <c r="L2283" i="22"/>
  <c r="M2283" i="22" s="1"/>
  <c r="L2464" i="22"/>
  <c r="M2464" i="22" s="1"/>
  <c r="L2387" i="22"/>
  <c r="M2387" i="22" s="1"/>
  <c r="L2799" i="22"/>
  <c r="M2799" i="22" s="1"/>
  <c r="L2109" i="22"/>
  <c r="M2109" i="22" s="1"/>
  <c r="L2420" i="22"/>
  <c r="M2420" i="22" s="1"/>
  <c r="L2777" i="22"/>
  <c r="M2777" i="22" s="1"/>
  <c r="L1561" i="22"/>
  <c r="M1561" i="22" s="1"/>
  <c r="L2261" i="22"/>
  <c r="M2261" i="22" s="1"/>
  <c r="L2365" i="22"/>
  <c r="M2365" i="22" s="1"/>
  <c r="L2833" i="22"/>
  <c r="M2833" i="22" s="1"/>
  <c r="L3636" i="22"/>
  <c r="M3636" i="22" s="1"/>
  <c r="L3053" i="22"/>
  <c r="M3053" i="22" s="1"/>
  <c r="L3154" i="22"/>
  <c r="M3154" i="22" s="1"/>
  <c r="L3697" i="22"/>
  <c r="M3697" i="22" s="1"/>
  <c r="L3546" i="22"/>
  <c r="M3546" i="22" s="1"/>
  <c r="L3056" i="22"/>
  <c r="M3056" i="22" s="1"/>
  <c r="L3716" i="22"/>
  <c r="M3716" i="22" s="1"/>
  <c r="L3171" i="22"/>
  <c r="M3171" i="22" s="1"/>
  <c r="L3275" i="22"/>
  <c r="M3275" i="22" s="1"/>
  <c r="L3528" i="22"/>
  <c r="M3528" i="22" s="1"/>
  <c r="L3435" i="22"/>
  <c r="M3435" i="22" s="1"/>
  <c r="L3915" i="22"/>
  <c r="M3915" i="22" s="1"/>
  <c r="L4251" i="22"/>
  <c r="M4251" i="22" s="1"/>
  <c r="L4229" i="22"/>
  <c r="M4229" i="22" s="1"/>
  <c r="L4225" i="22"/>
  <c r="M4225" i="22" s="1"/>
  <c r="L684" i="22"/>
  <c r="M684" i="22" s="1"/>
  <c r="L142" i="22"/>
  <c r="M142" i="22" s="1"/>
  <c r="L361" i="22"/>
  <c r="M361" i="22" s="1"/>
  <c r="L476" i="22"/>
  <c r="M476" i="22" s="1"/>
  <c r="L34" i="22"/>
  <c r="M34" i="22" s="1"/>
  <c r="L478" i="22"/>
  <c r="M478" i="22" s="1"/>
  <c r="L149" i="22"/>
  <c r="M149" i="22" s="1"/>
  <c r="L731" i="22"/>
  <c r="M731" i="22" s="1"/>
  <c r="L979" i="22"/>
  <c r="M979" i="22" s="1"/>
  <c r="L1657" i="22"/>
  <c r="M1657" i="22" s="1"/>
  <c r="L2497" i="22"/>
  <c r="M2497" i="22" s="1"/>
  <c r="L1811" i="22"/>
  <c r="M1811" i="22" s="1"/>
  <c r="L1744" i="22"/>
  <c r="M1744" i="22" s="1"/>
  <c r="L2476" i="22"/>
  <c r="M2476" i="22" s="1"/>
  <c r="L3266" i="22"/>
  <c r="M3266" i="22" s="1"/>
  <c r="L3589" i="22"/>
  <c r="M3589" i="22" s="1"/>
  <c r="L3497" i="22"/>
  <c r="M3497" i="22" s="1"/>
  <c r="L3313" i="22"/>
  <c r="M3313" i="22" s="1"/>
  <c r="L3550" i="22"/>
  <c r="M3550" i="22" s="1"/>
  <c r="L4283" i="22"/>
  <c r="M4283" i="22" s="1"/>
  <c r="L4204" i="22"/>
  <c r="M4204" i="22" s="1"/>
  <c r="L4244" i="22"/>
  <c r="M4244" i="22" s="1"/>
  <c r="L109" i="22"/>
  <c r="M109" i="22" s="1"/>
  <c r="L777" i="22"/>
  <c r="M777" i="22" s="1"/>
  <c r="L260" i="22"/>
  <c r="M260" i="22" s="1"/>
  <c r="L975" i="22"/>
  <c r="M975" i="22" s="1"/>
  <c r="L1031" i="22"/>
  <c r="M1031" i="22" s="1"/>
  <c r="L1103" i="22"/>
  <c r="M1103" i="22" s="1"/>
  <c r="L1079" i="22"/>
  <c r="M1079" i="22" s="1"/>
  <c r="L761" i="22"/>
  <c r="M761" i="22" s="1"/>
  <c r="L1015" i="22"/>
  <c r="M1015" i="22" s="1"/>
  <c r="L712" i="22"/>
  <c r="M712" i="22" s="1"/>
  <c r="L1102" i="22"/>
  <c r="M1102" i="22" s="1"/>
  <c r="L1424" i="22"/>
  <c r="M1424" i="22" s="1"/>
  <c r="L1552" i="22"/>
  <c r="M1552" i="22" s="1"/>
  <c r="L1767" i="22"/>
  <c r="M1767" i="22" s="1"/>
  <c r="L1759" i="22"/>
  <c r="M1759" i="22" s="1"/>
  <c r="L2010" i="22"/>
  <c r="M2010" i="22" s="1"/>
  <c r="L2377" i="22"/>
  <c r="M2377" i="22" s="1"/>
  <c r="L2089" i="22"/>
  <c r="M2089" i="22" s="1"/>
  <c r="L2662" i="22"/>
  <c r="M2662" i="22" s="1"/>
  <c r="L2796" i="22"/>
  <c r="M2796" i="22" s="1"/>
  <c r="L2494" i="22"/>
  <c r="M2494" i="22" s="1"/>
  <c r="L2369" i="22"/>
  <c r="M2369" i="22" s="1"/>
  <c r="L2891" i="22"/>
  <c r="M2891" i="22" s="1"/>
  <c r="L3042" i="22"/>
  <c r="M3042" i="22" s="1"/>
  <c r="L2287" i="22"/>
  <c r="M2287" i="22" s="1"/>
  <c r="L2660" i="22"/>
  <c r="M2660" i="22" s="1"/>
  <c r="L3002" i="22"/>
  <c r="M3002" i="22" s="1"/>
  <c r="L2590" i="22"/>
  <c r="M2590" i="22" s="1"/>
  <c r="L3009" i="22"/>
  <c r="M3009" i="22" s="1"/>
  <c r="L3073" i="22"/>
  <c r="M3073" i="22" s="1"/>
  <c r="L3760" i="22"/>
  <c r="M3760" i="22" s="1"/>
  <c r="L3888" i="22"/>
  <c r="M3888" i="22" s="1"/>
  <c r="L4016" i="22"/>
  <c r="M4016" i="22" s="1"/>
  <c r="L4128" i="22"/>
  <c r="M4128" i="22" s="1"/>
  <c r="L3575" i="22"/>
  <c r="M3575" i="22" s="1"/>
  <c r="L3736" i="22"/>
  <c r="M3736" i="22" s="1"/>
  <c r="L4584" i="22"/>
  <c r="M4584" i="22" s="1"/>
  <c r="L4656" i="22"/>
  <c r="M4656" i="22" s="1"/>
  <c r="L4344" i="22"/>
  <c r="M4344" i="22" s="1"/>
  <c r="L4408" i="22"/>
  <c r="M4408" i="22" s="1"/>
  <c r="L4472" i="22"/>
  <c r="M4472" i="22" s="1"/>
  <c r="L4536" i="22"/>
  <c r="M4536" i="22" s="1"/>
  <c r="L4600" i="22"/>
  <c r="M4600" i="22" s="1"/>
  <c r="L4664" i="22"/>
  <c r="M4664" i="22" s="1"/>
  <c r="L4728" i="22"/>
  <c r="M4728" i="22" s="1"/>
  <c r="L4544" i="22"/>
  <c r="M4544" i="22" s="1"/>
  <c r="L4200" i="22"/>
  <c r="M4200" i="22" s="1"/>
  <c r="L4032" i="22"/>
  <c r="M4032" i="22" s="1"/>
  <c r="L3577" i="22"/>
  <c r="M3577" i="22" s="1"/>
  <c r="L4168" i="22"/>
  <c r="M4168" i="22" s="1"/>
  <c r="L54" i="22"/>
  <c r="M54" i="22" s="1"/>
  <c r="L179" i="22"/>
  <c r="M179" i="22" s="1"/>
  <c r="L110" i="22"/>
  <c r="M110" i="22" s="1"/>
  <c r="L198" i="22"/>
  <c r="M198" i="22" s="1"/>
  <c r="L246" i="22"/>
  <c r="M246" i="22" s="1"/>
  <c r="L22" i="22"/>
  <c r="M22" i="22" s="1"/>
  <c r="L451" i="22"/>
  <c r="M451" i="22" s="1"/>
  <c r="L443" i="22"/>
  <c r="M443" i="22" s="1"/>
  <c r="L316" i="22"/>
  <c r="M316" i="22" s="1"/>
  <c r="L737" i="22"/>
  <c r="M737" i="22" s="1"/>
  <c r="L668" i="22"/>
  <c r="M668" i="22" s="1"/>
  <c r="L1063" i="22"/>
  <c r="M1063" i="22" s="1"/>
  <c r="L1408" i="22"/>
  <c r="M1408" i="22" s="1"/>
  <c r="L1536" i="22"/>
  <c r="M1536" i="22" s="1"/>
  <c r="L882" i="22"/>
  <c r="M882" i="22" s="1"/>
  <c r="L1124" i="22"/>
  <c r="M1124" i="22" s="1"/>
  <c r="L1228" i="22"/>
  <c r="M1228" i="22" s="1"/>
  <c r="L1464" i="22"/>
  <c r="M1464" i="22" s="1"/>
  <c r="L1592" i="22"/>
  <c r="M1592" i="22" s="1"/>
  <c r="L1632" i="22"/>
  <c r="M1632" i="22" s="1"/>
  <c r="L1672" i="22"/>
  <c r="M1672" i="22" s="1"/>
  <c r="L1352" i="22"/>
  <c r="M1352" i="22" s="1"/>
  <c r="L1932" i="22"/>
  <c r="M1932" i="22" s="1"/>
  <c r="L1969" i="22"/>
  <c r="M1969" i="22" s="1"/>
  <c r="L1608" i="22"/>
  <c r="M1608" i="22" s="1"/>
  <c r="L2478" i="22"/>
  <c r="M2478" i="22" s="1"/>
  <c r="L2606" i="22"/>
  <c r="M2606" i="22" s="1"/>
  <c r="L1894" i="22"/>
  <c r="M1894" i="22" s="1"/>
  <c r="L2225" i="22"/>
  <c r="M2225" i="22" s="1"/>
  <c r="L2353" i="22"/>
  <c r="M2353" i="22" s="1"/>
  <c r="L2201" i="22"/>
  <c r="M2201" i="22" s="1"/>
  <c r="L2329" i="22"/>
  <c r="M2329" i="22" s="1"/>
  <c r="L2457" i="22"/>
  <c r="M2457" i="22" s="1"/>
  <c r="L2751" i="22"/>
  <c r="M2751" i="22" s="1"/>
  <c r="L3068" i="22"/>
  <c r="M3068" i="22" s="1"/>
  <c r="L3318" i="22"/>
  <c r="M3318" i="22" s="1"/>
  <c r="L2994" i="22"/>
  <c r="M2994" i="22" s="1"/>
  <c r="L3058" i="22"/>
  <c r="M3058" i="22" s="1"/>
  <c r="L3246" i="22"/>
  <c r="M3246" i="22" s="1"/>
  <c r="L2815" i="22"/>
  <c r="M2815" i="22" s="1"/>
  <c r="L3065" i="22"/>
  <c r="M3065" i="22" s="1"/>
  <c r="L2558" i="22"/>
  <c r="M2558" i="22" s="1"/>
  <c r="L2977" i="22"/>
  <c r="M2977" i="22" s="1"/>
  <c r="L3033" i="22"/>
  <c r="M3033" i="22" s="1"/>
  <c r="L3309" i="22"/>
  <c r="M3309" i="22" s="1"/>
  <c r="L3383" i="22"/>
  <c r="M3383" i="22" s="1"/>
  <c r="L3447" i="22"/>
  <c r="M3447" i="22" s="1"/>
  <c r="L3231" i="22"/>
  <c r="M3231" i="22" s="1"/>
  <c r="L3381" i="22"/>
  <c r="M3381" i="22" s="1"/>
  <c r="L3445" i="22"/>
  <c r="M3445" i="22" s="1"/>
  <c r="L3238" i="22"/>
  <c r="M3238" i="22" s="1"/>
  <c r="L3462" i="22"/>
  <c r="M3462" i="22" s="1"/>
  <c r="L3426" i="22"/>
  <c r="M3426" i="22" s="1"/>
  <c r="L3490" i="22"/>
  <c r="M3490" i="22" s="1"/>
  <c r="L3567" i="22"/>
  <c r="M3567" i="22" s="1"/>
  <c r="L3816" i="22"/>
  <c r="M3816" i="22" s="1"/>
  <c r="L312" i="22"/>
  <c r="M312" i="22" s="1"/>
  <c r="L424" i="22"/>
  <c r="M424" i="22" s="1"/>
  <c r="L575" i="22"/>
  <c r="M575" i="22" s="1"/>
  <c r="L1369" i="22"/>
  <c r="M1369" i="22" s="1"/>
  <c r="L1349" i="22"/>
  <c r="M1349" i="22" s="1"/>
  <c r="L1375" i="22"/>
  <c r="M1375" i="22" s="1"/>
  <c r="L1317" i="22"/>
  <c r="M1317" i="22" s="1"/>
  <c r="L1378" i="22"/>
  <c r="M1378" i="22" s="1"/>
  <c r="L1756" i="22"/>
  <c r="M1756" i="22" s="1"/>
  <c r="L1457" i="22"/>
  <c r="M1457" i="22" s="1"/>
  <c r="L1546" i="22"/>
  <c r="M1546" i="22" s="1"/>
  <c r="L1785" i="22"/>
  <c r="M1785" i="22" s="1"/>
  <c r="L1381" i="22"/>
  <c r="M1381" i="22" s="1"/>
  <c r="L2000" i="22"/>
  <c r="M2000" i="22" s="1"/>
  <c r="L2267" i="22"/>
  <c r="M2267" i="22" s="1"/>
  <c r="L2703" i="22"/>
  <c r="M2703" i="22" s="1"/>
  <c r="L2819" i="22"/>
  <c r="M2819" i="22" s="1"/>
  <c r="L2539" i="22"/>
  <c r="M2539" i="22" s="1"/>
  <c r="L2723" i="22"/>
  <c r="M2723" i="22" s="1"/>
  <c r="L2472" i="22"/>
  <c r="M2472" i="22" s="1"/>
  <c r="L3016" i="22"/>
  <c r="M3016" i="22" s="1"/>
  <c r="L3323" i="22"/>
  <c r="M3323" i="22" s="1"/>
  <c r="L3719" i="22"/>
  <c r="M3719" i="22" s="1"/>
  <c r="L3144" i="22"/>
  <c r="M3144" i="22" s="1"/>
  <c r="L3210" i="22"/>
  <c r="M3210" i="22" s="1"/>
  <c r="L3628" i="22"/>
  <c r="M3628" i="22" s="1"/>
  <c r="L3032" i="22"/>
  <c r="M3032" i="22" s="1"/>
  <c r="L3652" i="22"/>
  <c r="M3652" i="22" s="1"/>
  <c r="L3804" i="22"/>
  <c r="M3804" i="22" s="1"/>
  <c r="L3791" i="22"/>
  <c r="M3791" i="22" s="1"/>
  <c r="L3881" i="22"/>
  <c r="M3881" i="22" s="1"/>
  <c r="L3871" i="22"/>
  <c r="M3871" i="22" s="1"/>
  <c r="L3931" i="22"/>
  <c r="M3931" i="22" s="1"/>
  <c r="L4300" i="22"/>
  <c r="M4300" i="22" s="1"/>
  <c r="L4196" i="22"/>
  <c r="M4196" i="22" s="1"/>
  <c r="L4247" i="22"/>
  <c r="M4247" i="22" s="1"/>
  <c r="L4161" i="22"/>
  <c r="M4161" i="22" s="1"/>
  <c r="L259" i="22"/>
  <c r="M259" i="22" s="1"/>
  <c r="L207" i="22"/>
  <c r="M207" i="22" s="1"/>
  <c r="L356" i="22"/>
  <c r="M356" i="22" s="1"/>
  <c r="L38" i="22"/>
  <c r="M38" i="22" s="1"/>
  <c r="L539" i="22"/>
  <c r="M539" i="22" s="1"/>
  <c r="L244" i="22"/>
  <c r="M244" i="22" s="1"/>
  <c r="L532" i="22"/>
  <c r="M532" i="22" s="1"/>
  <c r="L125" i="22"/>
  <c r="M125" i="22" s="1"/>
  <c r="L611" i="22"/>
  <c r="M611" i="22" s="1"/>
  <c r="L467" i="22"/>
  <c r="M467" i="22" s="1"/>
  <c r="L809" i="22"/>
  <c r="M809" i="22" s="1"/>
  <c r="L594" i="22"/>
  <c r="M594" i="22" s="1"/>
  <c r="L441" i="22"/>
  <c r="M441" i="22" s="1"/>
  <c r="L691" i="22"/>
  <c r="M691" i="22" s="1"/>
  <c r="L474" i="22"/>
  <c r="M474" i="22" s="1"/>
  <c r="L868" i="22"/>
  <c r="M868" i="22" s="1"/>
  <c r="L983" i="22"/>
  <c r="M983" i="22" s="1"/>
  <c r="L793" i="22"/>
  <c r="M793" i="22" s="1"/>
  <c r="L468" i="22"/>
  <c r="M468" i="22" s="1"/>
  <c r="L810" i="22"/>
  <c r="M810" i="22" s="1"/>
  <c r="L1007" i="22"/>
  <c r="M1007" i="22" s="1"/>
  <c r="L729" i="22"/>
  <c r="M729" i="22" s="1"/>
  <c r="L1199" i="22"/>
  <c r="M1199" i="22" s="1"/>
  <c r="L1254" i="22"/>
  <c r="M1254" i="22" s="1"/>
  <c r="L1196" i="22"/>
  <c r="M1196" i="22" s="1"/>
  <c r="L1432" i="22"/>
  <c r="M1432" i="22" s="1"/>
  <c r="L1560" i="22"/>
  <c r="M1560" i="22" s="1"/>
  <c r="L1392" i="22"/>
  <c r="M1392" i="22" s="1"/>
  <c r="L1520" i="22"/>
  <c r="M1520" i="22" s="1"/>
  <c r="L1512" i="22"/>
  <c r="M1512" i="22" s="1"/>
  <c r="L1664" i="22"/>
  <c r="M1664" i="22" s="1"/>
  <c r="L1640" i="22"/>
  <c r="M1640" i="22" s="1"/>
  <c r="L1539" i="22"/>
  <c r="M1539" i="22" s="1"/>
  <c r="L1269" i="22"/>
  <c r="M1269" i="22" s="1"/>
  <c r="L2033" i="22"/>
  <c r="M2033" i="22" s="1"/>
  <c r="L1933" i="22"/>
  <c r="M1933" i="22" s="1"/>
  <c r="L2098" i="22"/>
  <c r="M2098" i="22" s="1"/>
  <c r="L2034" i="22"/>
  <c r="M2034" i="22" s="1"/>
  <c r="L2249" i="22"/>
  <c r="M2249" i="22" s="1"/>
  <c r="L2510" i="22"/>
  <c r="M2510" i="22" s="1"/>
  <c r="L2638" i="22"/>
  <c r="M2638" i="22" s="1"/>
  <c r="L2122" i="22"/>
  <c r="M2122" i="22" s="1"/>
  <c r="L2257" i="22"/>
  <c r="M2257" i="22" s="1"/>
  <c r="L2385" i="22"/>
  <c r="M2385" i="22" s="1"/>
  <c r="L2233" i="22"/>
  <c r="M2233" i="22" s="1"/>
  <c r="L2361" i="22"/>
  <c r="M2361" i="22" s="1"/>
  <c r="L2710" i="22"/>
  <c r="M2710" i="22" s="1"/>
  <c r="L1911" i="22"/>
  <c r="M1911" i="22" s="1"/>
  <c r="L1943" i="22"/>
  <c r="M1943" i="22" s="1"/>
  <c r="L2812" i="22"/>
  <c r="M2812" i="22" s="1"/>
  <c r="L2332" i="22"/>
  <c r="M2332" i="22" s="1"/>
  <c r="L2665" i="22"/>
  <c r="M2665" i="22" s="1"/>
  <c r="L2773" i="22"/>
  <c r="M2773" i="22" s="1"/>
  <c r="L2545" i="22"/>
  <c r="M2545" i="22" s="1"/>
  <c r="L2758" i="22"/>
  <c r="M2758" i="22" s="1"/>
  <c r="L2177" i="22"/>
  <c r="M2177" i="22" s="1"/>
  <c r="L2305" i="22"/>
  <c r="M2305" i="22" s="1"/>
  <c r="L2743" i="22"/>
  <c r="M2743" i="22" s="1"/>
  <c r="L2836" i="22"/>
  <c r="M2836" i="22" s="1"/>
  <c r="L2290" i="22"/>
  <c r="M2290" i="22" s="1"/>
  <c r="L2965" i="22"/>
  <c r="M2965" i="22" s="1"/>
  <c r="L3081" i="22"/>
  <c r="M3081" i="22" s="1"/>
  <c r="L2514" i="22"/>
  <c r="M2514" i="22" s="1"/>
  <c r="L2969" i="22"/>
  <c r="M2969" i="22" s="1"/>
  <c r="L3182" i="22"/>
  <c r="M3182" i="22" s="1"/>
  <c r="L2609" i="22"/>
  <c r="M2609" i="22" s="1"/>
  <c r="L2908" i="22"/>
  <c r="M2908" i="22" s="1"/>
  <c r="L3018" i="22"/>
  <c r="M3018" i="22" s="1"/>
  <c r="L3091" i="22"/>
  <c r="M3091" i="22" s="1"/>
  <c r="L2428" i="22"/>
  <c r="M2428" i="22" s="1"/>
  <c r="L2650" i="22"/>
  <c r="M2650" i="22" s="1"/>
  <c r="L3076" i="22"/>
  <c r="M3076" i="22" s="1"/>
  <c r="L3222" i="22"/>
  <c r="M3222" i="22" s="1"/>
  <c r="L3286" i="22"/>
  <c r="M3286" i="22" s="1"/>
  <c r="L2327" i="22"/>
  <c r="M2327" i="22" s="1"/>
  <c r="L3066" i="22"/>
  <c r="M3066" i="22" s="1"/>
  <c r="L2947" i="22"/>
  <c r="M2947" i="22" s="1"/>
  <c r="L3294" i="22"/>
  <c r="M3294" i="22" s="1"/>
  <c r="L2654" i="22"/>
  <c r="M2654" i="22" s="1"/>
  <c r="L3093" i="22"/>
  <c r="M3093" i="22" s="1"/>
  <c r="L2764" i="22"/>
  <c r="M2764" i="22" s="1"/>
  <c r="L3074" i="22"/>
  <c r="M3074" i="22" s="1"/>
  <c r="L3338" i="22"/>
  <c r="M3338" i="22" s="1"/>
  <c r="L2423" i="22"/>
  <c r="M2423" i="22" s="1"/>
  <c r="L3407" i="22"/>
  <c r="M3407" i="22" s="1"/>
  <c r="L3376" i="22"/>
  <c r="M3376" i="22" s="1"/>
  <c r="L3408" i="22"/>
  <c r="M3408" i="22" s="1"/>
  <c r="L3440" i="22"/>
  <c r="M3440" i="22" s="1"/>
  <c r="L2503" i="22"/>
  <c r="M2503" i="22" s="1"/>
  <c r="L3409" i="22"/>
  <c r="M3409" i="22" s="1"/>
  <c r="L3519" i="22"/>
  <c r="M3519" i="22" s="1"/>
  <c r="L3150" i="22"/>
  <c r="M3150" i="22" s="1"/>
  <c r="L3362" i="22"/>
  <c r="M3362" i="22" s="1"/>
  <c r="L3137" i="22"/>
  <c r="M3137" i="22" s="1"/>
  <c r="L2780" i="22"/>
  <c r="M2780" i="22" s="1"/>
  <c r="L3503" i="22"/>
  <c r="M3503" i="22" s="1"/>
  <c r="L3696" i="22"/>
  <c r="M3696" i="22" s="1"/>
  <c r="L3824" i="22"/>
  <c r="M3824" i="22" s="1"/>
  <c r="L3952" i="22"/>
  <c r="M3952" i="22" s="1"/>
  <c r="L4080" i="22"/>
  <c r="M4080" i="22" s="1"/>
  <c r="L3768" i="22"/>
  <c r="M3768" i="22" s="1"/>
  <c r="L3421" i="22"/>
  <c r="M3421" i="22" s="1"/>
  <c r="L3880" i="22"/>
  <c r="M3880" i="22" s="1"/>
  <c r="L4296" i="22"/>
  <c r="M4296" i="22" s="1"/>
  <c r="L4504" i="22"/>
  <c r="M4504" i="22" s="1"/>
  <c r="L3571" i="22"/>
  <c r="M3571" i="22" s="1"/>
  <c r="L4136" i="22"/>
  <c r="M4136" i="22" s="1"/>
  <c r="L4680" i="22"/>
  <c r="M4680" i="22" s="1"/>
  <c r="L3800" i="22"/>
  <c r="M3800" i="22" s="1"/>
  <c r="L4280" i="22"/>
  <c r="M4280" i="22" s="1"/>
  <c r="L4520" i="22"/>
  <c r="M4520" i="22" s="1"/>
  <c r="L3613" i="22"/>
  <c r="M3613" i="22" s="1"/>
  <c r="L3856" i="22"/>
  <c r="M3856" i="22" s="1"/>
  <c r="L4272" i="22"/>
  <c r="M4272" i="22" s="1"/>
  <c r="L4464" i="22"/>
  <c r="M4464" i="22" s="1"/>
  <c r="L4672" i="22"/>
  <c r="M4672" i="22" s="1"/>
  <c r="L3620" i="22"/>
  <c r="M3620" i="22" s="1"/>
  <c r="L4256" i="22"/>
  <c r="M4256" i="22" s="1"/>
  <c r="L4736" i="22"/>
  <c r="M4736" i="22" s="1"/>
  <c r="L4112" i="22"/>
  <c r="M4112" i="22" s="1"/>
  <c r="L195" i="22"/>
  <c r="M195" i="22" s="1"/>
  <c r="L97" i="22"/>
  <c r="M97" i="22" s="1"/>
  <c r="L118" i="22"/>
  <c r="M118" i="22" s="1"/>
  <c r="L235" i="22"/>
  <c r="M235" i="22" s="1"/>
  <c r="L194" i="22"/>
  <c r="M194" i="22" s="1"/>
  <c r="L242" i="22"/>
  <c r="M242" i="22" s="1"/>
  <c r="L79" i="22"/>
  <c r="M79" i="22" s="1"/>
  <c r="L243" i="22"/>
  <c r="M243" i="22" s="1"/>
  <c r="L414" i="22"/>
  <c r="M414" i="22" s="1"/>
  <c r="L693" i="22"/>
  <c r="M693" i="22" s="1"/>
  <c r="L820" i="22"/>
  <c r="M820" i="22" s="1"/>
  <c r="L1058" i="22"/>
  <c r="M1058" i="22" s="1"/>
  <c r="L1298" i="22"/>
  <c r="M1298" i="22" s="1"/>
  <c r="L1603" i="22"/>
  <c r="M1603" i="22" s="1"/>
  <c r="L1330" i="22"/>
  <c r="M1330" i="22" s="1"/>
  <c r="L1826" i="22"/>
  <c r="M1826" i="22" s="1"/>
  <c r="L1010" i="22"/>
  <c r="M1010" i="22" s="1"/>
  <c r="L1730" i="22"/>
  <c r="M1730" i="22" s="1"/>
  <c r="L1959" i="22"/>
  <c r="M1959" i="22" s="1"/>
  <c r="L2364" i="22"/>
  <c r="M2364" i="22" s="1"/>
  <c r="L2396" i="22"/>
  <c r="M2396" i="22" s="1"/>
  <c r="L2689" i="22"/>
  <c r="M2689" i="22" s="1"/>
  <c r="L3052" i="22"/>
  <c r="M3052" i="22" s="1"/>
  <c r="L3012" i="22"/>
  <c r="M3012" i="22" s="1"/>
  <c r="L3036" i="22"/>
  <c r="M3036" i="22" s="1"/>
  <c r="L3094" i="22"/>
  <c r="M3094" i="22" s="1"/>
  <c r="L3354" i="22"/>
  <c r="M3354" i="22" s="1"/>
  <c r="L3386" i="22"/>
  <c r="M3386" i="22" s="1"/>
  <c r="L3418" i="22"/>
  <c r="M3418" i="22" s="1"/>
  <c r="L3450" i="22"/>
  <c r="M3450" i="22" s="1"/>
  <c r="L3153" i="22"/>
  <c r="M3153" i="22" s="1"/>
  <c r="L3458" i="22"/>
  <c r="M3458" i="22" s="1"/>
  <c r="L3510" i="22"/>
  <c r="M3510" i="22" s="1"/>
  <c r="L3393" i="22"/>
  <c r="M3393" i="22" s="1"/>
  <c r="L61" i="22"/>
  <c r="M61" i="22" s="1"/>
  <c r="L143" i="22"/>
  <c r="M143" i="22" s="1"/>
  <c r="L220" i="22"/>
  <c r="M220" i="22" s="1"/>
  <c r="L41" i="22"/>
  <c r="M41" i="22" s="1"/>
  <c r="L123" i="22"/>
  <c r="M123" i="22" s="1"/>
  <c r="L262" i="22"/>
  <c r="M262" i="22" s="1"/>
  <c r="L70" i="22"/>
  <c r="M70" i="22" s="1"/>
  <c r="L274" i="22"/>
  <c r="M274" i="22" s="1"/>
  <c r="L419" i="22"/>
  <c r="M419" i="22" s="1"/>
  <c r="L475" i="22"/>
  <c r="M475" i="22" s="1"/>
  <c r="L87" i="22"/>
  <c r="M87" i="22" s="1"/>
  <c r="L290" i="22"/>
  <c r="M290" i="22" s="1"/>
  <c r="L339" i="22"/>
  <c r="M339" i="22" s="1"/>
  <c r="L546" i="22"/>
  <c r="M546" i="22" s="1"/>
  <c r="L129" i="22"/>
  <c r="M129" i="22" s="1"/>
  <c r="L507" i="22"/>
  <c r="M507" i="22" s="1"/>
  <c r="L470" i="22"/>
  <c r="M470" i="22" s="1"/>
  <c r="L534" i="22"/>
  <c r="M534" i="22" s="1"/>
  <c r="L306" i="22"/>
  <c r="M306" i="22" s="1"/>
  <c r="L678" i="22"/>
  <c r="M678" i="22" s="1"/>
  <c r="L801" i="22"/>
  <c r="M801" i="22" s="1"/>
  <c r="L991" i="22"/>
  <c r="M991" i="22" s="1"/>
  <c r="L932" i="22"/>
  <c r="M932" i="22" s="1"/>
  <c r="L840" i="22"/>
  <c r="M840" i="22" s="1"/>
  <c r="L808" i="22"/>
  <c r="M808" i="22" s="1"/>
  <c r="L892" i="22"/>
  <c r="M892" i="22" s="1"/>
  <c r="L1087" i="22"/>
  <c r="M1087" i="22" s="1"/>
  <c r="L817" i="22"/>
  <c r="M817" i="22" s="1"/>
  <c r="L1090" i="22"/>
  <c r="M1090" i="22" s="1"/>
  <c r="L1008" i="22"/>
  <c r="M1008" i="22" s="1"/>
  <c r="L944" i="22"/>
  <c r="M944" i="22" s="1"/>
  <c r="L1221" i="22"/>
  <c r="M1221" i="22" s="1"/>
  <c r="L1440" i="22"/>
  <c r="M1440" i="22" s="1"/>
  <c r="L1568" i="22"/>
  <c r="M1568" i="22" s="1"/>
  <c r="L1786" i="22"/>
  <c r="M1786" i="22" s="1"/>
  <c r="L1132" i="22"/>
  <c r="M1132" i="22" s="1"/>
  <c r="L1794" i="22"/>
  <c r="M1794" i="22" s="1"/>
  <c r="L1507" i="22"/>
  <c r="M1507" i="22" s="1"/>
  <c r="L1768" i="22"/>
  <c r="M1768" i="22" s="1"/>
  <c r="L1850" i="22"/>
  <c r="M1850" i="22" s="1"/>
  <c r="L1576" i="22"/>
  <c r="M1576" i="22" s="1"/>
  <c r="L1443" i="22"/>
  <c r="M1443" i="22" s="1"/>
  <c r="L1916" i="22"/>
  <c r="M1916" i="22" s="1"/>
  <c r="L1948" i="22"/>
  <c r="M1948" i="22" s="1"/>
  <c r="L2090" i="22"/>
  <c r="M2090" i="22" s="1"/>
  <c r="L2518" i="22"/>
  <c r="M2518" i="22" s="1"/>
  <c r="L2646" i="22"/>
  <c r="M2646" i="22" s="1"/>
  <c r="L2025" i="22"/>
  <c r="M2025" i="22" s="1"/>
  <c r="L2281" i="22"/>
  <c r="M2281" i="22" s="1"/>
  <c r="L2069" i="22"/>
  <c r="M2069" i="22" s="1"/>
  <c r="L1951" i="22"/>
  <c r="M1951" i="22" s="1"/>
  <c r="L2017" i="22"/>
  <c r="M2017" i="22" s="1"/>
  <c r="L2711" i="22"/>
  <c r="M2711" i="22" s="1"/>
  <c r="L2154" i="22"/>
  <c r="M2154" i="22" s="1"/>
  <c r="L2682" i="22"/>
  <c r="M2682" i="22" s="1"/>
  <c r="L2767" i="22"/>
  <c r="M2767" i="22" s="1"/>
  <c r="L2884" i="22"/>
  <c r="M2884" i="22" s="1"/>
  <c r="L2729" i="22"/>
  <c r="M2729" i="22" s="1"/>
  <c r="L2204" i="22"/>
  <c r="M2204" i="22" s="1"/>
  <c r="L2502" i="22"/>
  <c r="M2502" i="22" s="1"/>
  <c r="L2394" i="22"/>
  <c r="M2394" i="22" s="1"/>
  <c r="L2765" i="22"/>
  <c r="M2765" i="22" s="1"/>
  <c r="L3004" i="22"/>
  <c r="M3004" i="22" s="1"/>
  <c r="L2191" i="22"/>
  <c r="M2191" i="22" s="1"/>
  <c r="L2639" i="22"/>
  <c r="M2639" i="22" s="1"/>
  <c r="L2988" i="22"/>
  <c r="M2988" i="22" s="1"/>
  <c r="L3310" i="22"/>
  <c r="M3310" i="22" s="1"/>
  <c r="L2566" i="22"/>
  <c r="M2566" i="22" s="1"/>
  <c r="L2829" i="22"/>
  <c r="M2829" i="22" s="1"/>
  <c r="L3350" i="22"/>
  <c r="M3350" i="22" s="1"/>
  <c r="L2534" i="22"/>
  <c r="M2534" i="22" s="1"/>
  <c r="L2996" i="22"/>
  <c r="M2996" i="22" s="1"/>
  <c r="L3060" i="22"/>
  <c r="M3060" i="22" s="1"/>
  <c r="L2986" i="22"/>
  <c r="M2986" i="22" s="1"/>
  <c r="L3050" i="22"/>
  <c r="M3050" i="22" s="1"/>
  <c r="L3113" i="22"/>
  <c r="M3113" i="22" s="1"/>
  <c r="L3334" i="22"/>
  <c r="M3334" i="22" s="1"/>
  <c r="L3399" i="22"/>
  <c r="M3399" i="22" s="1"/>
  <c r="L2749" i="22"/>
  <c r="M2749" i="22" s="1"/>
  <c r="L3270" i="22"/>
  <c r="M3270" i="22" s="1"/>
  <c r="L3397" i="22"/>
  <c r="M3397" i="22" s="1"/>
  <c r="L2844" i="22"/>
  <c r="M2844" i="22" s="1"/>
  <c r="L3423" i="22"/>
  <c r="M3423" i="22" s="1"/>
  <c r="L2980" i="22"/>
  <c r="M2980" i="22" s="1"/>
  <c r="L3169" i="22"/>
  <c r="M3169" i="22" s="1"/>
  <c r="L3321" i="22"/>
  <c r="M3321" i="22" s="1"/>
  <c r="L2526" i="22"/>
  <c r="M2526" i="22" s="1"/>
  <c r="L3437" i="22"/>
  <c r="M3437" i="22" s="1"/>
  <c r="L3361" i="22"/>
  <c r="M3361" i="22" s="1"/>
  <c r="L3400" i="22"/>
  <c r="M3400" i="22" s="1"/>
  <c r="L3495" i="22"/>
  <c r="M3495" i="22" s="1"/>
  <c r="L3263" i="22"/>
  <c r="M3263" i="22" s="1"/>
  <c r="L3378" i="22"/>
  <c r="M3378" i="22" s="1"/>
  <c r="L3474" i="22"/>
  <c r="M3474" i="22" s="1"/>
  <c r="L4568" i="22"/>
  <c r="M4568" i="22" s="1"/>
  <c r="L3680" i="22"/>
  <c r="M3680" i="22" s="1"/>
  <c r="L3808" i="22"/>
  <c r="M3808" i="22" s="1"/>
  <c r="L3936" i="22"/>
  <c r="M3936" i="22" s="1"/>
  <c r="L4064" i="22"/>
  <c r="M4064" i="22" s="1"/>
  <c r="L3864" i="22"/>
  <c r="M3864" i="22" s="1"/>
  <c r="L4456" i="22"/>
  <c r="M4456" i="22" s="1"/>
  <c r="L4528" i="22"/>
  <c r="M4528" i="22" s="1"/>
  <c r="L4144" i="22"/>
  <c r="M4144" i="22" s="1"/>
  <c r="L4248" i="22"/>
  <c r="M4248" i="22" s="1"/>
  <c r="L3569" i="22"/>
  <c r="M3569" i="22" s="1"/>
  <c r="L3720" i="22"/>
  <c r="M3720" i="22" s="1"/>
  <c r="L3848" i="22"/>
  <c r="M3848" i="22" s="1"/>
  <c r="L3976" i="22"/>
  <c r="M3976" i="22" s="1"/>
  <c r="L4264" i="22"/>
  <c r="M4264" i="22" s="1"/>
  <c r="L4104" i="22"/>
  <c r="M4104" i="22" s="1"/>
  <c r="L3648" i="22"/>
  <c r="M3648" i="22" s="1"/>
  <c r="L4416" i="22"/>
  <c r="M4416" i="22" s="1"/>
  <c r="L4608" i="22"/>
  <c r="M4608" i="22" s="1"/>
  <c r="L3511" i="22"/>
  <c r="M3511" i="22" s="1"/>
  <c r="L4120" i="22"/>
  <c r="M4120" i="22" s="1"/>
  <c r="L55" i="22"/>
  <c r="M55" i="22" s="1"/>
  <c r="L67" i="22"/>
  <c r="M67" i="22" s="1"/>
  <c r="L151" i="22"/>
  <c r="M151" i="22" s="1"/>
  <c r="L228" i="22"/>
  <c r="M228" i="22" s="1"/>
  <c r="L267" i="22"/>
  <c r="M267" i="22" s="1"/>
  <c r="L211" i="22"/>
  <c r="M211" i="22" s="1"/>
  <c r="L318" i="22"/>
  <c r="M318" i="22" s="1"/>
  <c r="L127" i="22"/>
  <c r="M127" i="22" s="1"/>
  <c r="L225" i="22"/>
  <c r="M225" i="22" s="1"/>
  <c r="L325" i="22"/>
  <c r="M325" i="22" s="1"/>
  <c r="L435" i="22"/>
  <c r="M435" i="22" s="1"/>
  <c r="L186" i="22"/>
  <c r="M186" i="22" s="1"/>
  <c r="L322" i="22"/>
  <c r="M322" i="22" s="1"/>
  <c r="L427" i="22"/>
  <c r="M427" i="22" s="1"/>
  <c r="L483" i="22"/>
  <c r="M483" i="22" s="1"/>
  <c r="L514" i="22"/>
  <c r="M514" i="22" s="1"/>
  <c r="L409" i="22"/>
  <c r="M409" i="22" s="1"/>
  <c r="L705" i="22"/>
  <c r="M705" i="22" s="1"/>
  <c r="L833" i="22"/>
  <c r="M833" i="22" s="1"/>
  <c r="L660" i="22"/>
  <c r="M660" i="22" s="1"/>
  <c r="L669" i="22"/>
  <c r="M669" i="22" s="1"/>
  <c r="L685" i="22"/>
  <c r="M685" i="22" s="1"/>
  <c r="L924" i="22"/>
  <c r="M924" i="22" s="1"/>
  <c r="L850" i="22"/>
  <c r="M850" i="22" s="1"/>
  <c r="L1071" i="22"/>
  <c r="M1071" i="22" s="1"/>
  <c r="L825" i="22"/>
  <c r="M825" i="22" s="1"/>
  <c r="L967" i="22"/>
  <c r="M967" i="22" s="1"/>
  <c r="L900" i="22"/>
  <c r="M900" i="22" s="1"/>
  <c r="L683" i="22"/>
  <c r="M683" i="22" s="1"/>
  <c r="L1212" i="22"/>
  <c r="M1212" i="22" s="1"/>
  <c r="L677" i="22"/>
  <c r="M677" i="22" s="1"/>
  <c r="L1083" i="22"/>
  <c r="M1083" i="22" s="1"/>
  <c r="L1164" i="22"/>
  <c r="M1164" i="22" s="1"/>
  <c r="L1472" i="22"/>
  <c r="M1472" i="22" s="1"/>
  <c r="L1600" i="22"/>
  <c r="M1600" i="22" s="1"/>
  <c r="L1148" i="22"/>
  <c r="M1148" i="22" s="1"/>
  <c r="L1475" i="22"/>
  <c r="M1475" i="22" s="1"/>
  <c r="L1683" i="22"/>
  <c r="M1683" i="22" s="1"/>
  <c r="L1818" i="22"/>
  <c r="M1818" i="22" s="1"/>
  <c r="L1116" i="22"/>
  <c r="M1116" i="22" s="1"/>
  <c r="L1656" i="22"/>
  <c r="M1656" i="22" s="1"/>
  <c r="L1263" i="22"/>
  <c r="M1263" i="22" s="1"/>
  <c r="L1810" i="22"/>
  <c r="M1810" i="22" s="1"/>
  <c r="L1924" i="22"/>
  <c r="M1924" i="22" s="1"/>
  <c r="L1956" i="22"/>
  <c r="M1956" i="22" s="1"/>
  <c r="L2130" i="22"/>
  <c r="M2130" i="22" s="1"/>
  <c r="L2550" i="22"/>
  <c r="M2550" i="22" s="1"/>
  <c r="L2694" i="22"/>
  <c r="M2694" i="22" s="1"/>
  <c r="L2217" i="22"/>
  <c r="M2217" i="22" s="1"/>
  <c r="L2473" i="22"/>
  <c r="M2473" i="22" s="1"/>
  <c r="L2026" i="22"/>
  <c r="M2026" i="22" s="1"/>
  <c r="L2300" i="22"/>
  <c r="M2300" i="22" s="1"/>
  <c r="L2433" i="22"/>
  <c r="M2433" i="22" s="1"/>
  <c r="L2622" i="22"/>
  <c r="M2622" i="22" s="1"/>
  <c r="L2702" i="22"/>
  <c r="M2702" i="22" s="1"/>
  <c r="L2892" i="22"/>
  <c r="M2892" i="22" s="1"/>
  <c r="L2460" i="22"/>
  <c r="M2460" i="22" s="1"/>
  <c r="L2236" i="22"/>
  <c r="M2236" i="22" s="1"/>
  <c r="L2268" i="22"/>
  <c r="M2268" i="22" s="1"/>
  <c r="L2598" i="22"/>
  <c r="M2598" i="22" s="1"/>
  <c r="L2537" i="22"/>
  <c r="M2537" i="22" s="1"/>
  <c r="L2053" i="22"/>
  <c r="M2053" i="22" s="1"/>
  <c r="L2273" i="22"/>
  <c r="M2273" i="22" s="1"/>
  <c r="L3049" i="22"/>
  <c r="M3049" i="22" s="1"/>
  <c r="L2893" i="22"/>
  <c r="M2893" i="22" s="1"/>
  <c r="L3343" i="22"/>
  <c r="M3343" i="22" s="1"/>
  <c r="L3415" i="22"/>
  <c r="M3415" i="22" s="1"/>
  <c r="L3118" i="22"/>
  <c r="M3118" i="22" s="1"/>
  <c r="L3302" i="22"/>
  <c r="M3302" i="22" s="1"/>
  <c r="L3413" i="22"/>
  <c r="M3413" i="22" s="1"/>
  <c r="L3142" i="22"/>
  <c r="M3142" i="22" s="1"/>
  <c r="L3391" i="22"/>
  <c r="M3391" i="22" s="1"/>
  <c r="L3295" i="22"/>
  <c r="M3295" i="22" s="1"/>
  <c r="L3448" i="22"/>
  <c r="M3448" i="22" s="1"/>
  <c r="L3410" i="22"/>
  <c r="M3410" i="22" s="1"/>
  <c r="L2911" i="22"/>
  <c r="M2911" i="22" s="1"/>
  <c r="L3335" i="22"/>
  <c r="M3335" i="22" s="1"/>
  <c r="L3632" i="22"/>
  <c r="M3632" i="22" s="1"/>
  <c r="L4440" i="22"/>
  <c r="M4440" i="22" s="1"/>
  <c r="L4024" i="22"/>
  <c r="M4024" i="22" s="1"/>
  <c r="L215" i="22"/>
  <c r="M215" i="22" s="1"/>
  <c r="L876" i="22"/>
  <c r="M876" i="22" s="1"/>
  <c r="L908" i="22"/>
  <c r="M908" i="22" s="1"/>
  <c r="L1167" i="22"/>
  <c r="M1167" i="22" s="1"/>
  <c r="L1842" i="22"/>
  <c r="M1842" i="22" s="1"/>
  <c r="L1903" i="22"/>
  <c r="M1903" i="22" s="1"/>
  <c r="L1935" i="22"/>
  <c r="M1935" i="22" s="1"/>
  <c r="L2513" i="22"/>
  <c r="M2513" i="22" s="1"/>
  <c r="L2546" i="22"/>
  <c r="M2546" i="22" s="1"/>
  <c r="L3028" i="22"/>
  <c r="M3028" i="22" s="1"/>
  <c r="L2847" i="22"/>
  <c r="M2847" i="22" s="1"/>
  <c r="L2188" i="22"/>
  <c r="M2188" i="22" s="1"/>
  <c r="L3262" i="22"/>
  <c r="M3262" i="22" s="1"/>
  <c r="L2535" i="22"/>
  <c r="M2535" i="22" s="1"/>
  <c r="L2630" i="22"/>
  <c r="M2630" i="22" s="1"/>
  <c r="L2964" i="22"/>
  <c r="M2964" i="22" s="1"/>
  <c r="L3084" i="22"/>
  <c r="M3084" i="22" s="1"/>
  <c r="L3174" i="22"/>
  <c r="M3174" i="22" s="1"/>
  <c r="L2447" i="22"/>
  <c r="M2447" i="22" s="1"/>
  <c r="L3057" i="22"/>
  <c r="M3057" i="22" s="1"/>
  <c r="L3486" i="22"/>
  <c r="M3486" i="22" s="1"/>
  <c r="L3121" i="22"/>
  <c r="M3121" i="22" s="1"/>
  <c r="L3145" i="22"/>
  <c r="M3145" i="22" s="1"/>
  <c r="L3439" i="22"/>
  <c r="M3439" i="22" s="1"/>
  <c r="L3199" i="22"/>
  <c r="M3199" i="22" s="1"/>
  <c r="L3126" i="22"/>
  <c r="M3126" i="22" s="1"/>
  <c r="L3377" i="22"/>
  <c r="M3377" i="22" s="1"/>
  <c r="L3416" i="22"/>
  <c r="M3416" i="22" s="1"/>
  <c r="L4072" i="22"/>
  <c r="M4072" i="22" s="1"/>
  <c r="L4632" i="22"/>
  <c r="M4632" i="22" s="1"/>
  <c r="L3597" i="22"/>
  <c r="M3597" i="22" s="1"/>
  <c r="L4384" i="22"/>
  <c r="M4384" i="22" s="1"/>
  <c r="L4448" i="22"/>
  <c r="M4448" i="22" s="1"/>
  <c r="L4512" i="22"/>
  <c r="M4512" i="22" s="1"/>
  <c r="L4576" i="22"/>
  <c r="M4576" i="22" s="1"/>
  <c r="L4640" i="22"/>
  <c r="M4640" i="22" s="1"/>
  <c r="L4704" i="22"/>
  <c r="M4704" i="22" s="1"/>
  <c r="L4768" i="22"/>
  <c r="M4768" i="22" s="1"/>
  <c r="L4096" i="22"/>
  <c r="M4096" i="22" s="1"/>
  <c r="L4224" i="22"/>
  <c r="M4224" i="22" s="1"/>
  <c r="L3928" i="22"/>
  <c r="M3928" i="22" s="1"/>
  <c r="L4392" i="22"/>
  <c r="M4392" i="22" s="1"/>
  <c r="L3368" i="22"/>
  <c r="M3368" i="22" s="1"/>
  <c r="L3792" i="22"/>
  <c r="M3792" i="22" s="1"/>
  <c r="L4048" i="22"/>
  <c r="M4048" i="22" s="1"/>
  <c r="L4592" i="22"/>
  <c r="M4592" i="22" s="1"/>
  <c r="L3573" i="22"/>
  <c r="M3573" i="22" s="1"/>
  <c r="L3712" i="22"/>
  <c r="M3712" i="22" s="1"/>
  <c r="L4352" i="22"/>
  <c r="M4352" i="22" s="1"/>
  <c r="L3960" i="22"/>
  <c r="M3960" i="22" s="1"/>
  <c r="L4312" i="22"/>
  <c r="M4312" i="22" s="1"/>
  <c r="T5" i="22" a="1"/>
  <c r="T5" i="22" s="1"/>
  <c r="V23" i="23" l="1"/>
  <c r="AB23" i="23" s="1"/>
  <c r="AC23" i="23" s="1"/>
  <c r="V14" i="23"/>
  <c r="AB14" i="23" s="1"/>
  <c r="AC14" i="23" s="1"/>
  <c r="V21" i="23"/>
  <c r="AB21" i="23" s="1"/>
  <c r="AC21" i="23" s="1"/>
  <c r="V12" i="23"/>
  <c r="V15" i="23"/>
  <c r="AB15" i="23" s="1"/>
  <c r="AC15" i="23" s="1"/>
  <c r="V22" i="23"/>
  <c r="AB22" i="23" s="1"/>
  <c r="AC22" i="23" s="1"/>
  <c r="V20" i="23"/>
  <c r="AB20" i="23" s="1"/>
  <c r="AC20" i="23" s="1"/>
  <c r="V19" i="23"/>
  <c r="AB19" i="23" s="1"/>
  <c r="AC19" i="23" s="1"/>
  <c r="V18" i="23"/>
  <c r="AB18" i="23" s="1"/>
  <c r="AC18" i="23" s="1"/>
  <c r="V17" i="23"/>
  <c r="AB17" i="23" s="1"/>
  <c r="AC17" i="23" s="1"/>
  <c r="V13" i="23"/>
  <c r="AB13" i="23" s="1"/>
  <c r="AC13" i="23" s="1"/>
  <c r="V16" i="23"/>
  <c r="AB16" i="23" s="1"/>
  <c r="AC16" i="23" s="1"/>
  <c r="T30" i="33"/>
  <c r="W30" i="33" s="1"/>
  <c r="R30" i="33"/>
  <c r="U30" i="33" s="1"/>
  <c r="S30" i="33"/>
  <c r="V30" i="33" s="1"/>
  <c r="P31" i="33"/>
  <c r="S8" i="22"/>
  <c r="T86" i="22"/>
  <c r="T79" i="22"/>
  <c r="T38" i="22"/>
  <c r="T69" i="22"/>
  <c r="T45" i="22"/>
  <c r="T55" i="22"/>
  <c r="T78" i="22"/>
  <c r="T29" i="22"/>
  <c r="T84" i="22"/>
  <c r="T52" i="22"/>
  <c r="T7" i="22"/>
  <c r="T71" i="22"/>
  <c r="T30" i="22"/>
  <c r="T61" i="22"/>
  <c r="T53" i="22"/>
  <c r="T103" i="22"/>
  <c r="T63" i="22"/>
  <c r="T39" i="22"/>
  <c r="T23" i="22"/>
  <c r="T93" i="22"/>
  <c r="T95" i="22"/>
  <c r="T47" i="22"/>
  <c r="T70" i="22"/>
  <c r="T54" i="22"/>
  <c r="T22" i="22"/>
  <c r="T37" i="22"/>
  <c r="T21" i="22"/>
  <c r="T44" i="22"/>
  <c r="T99" i="22"/>
  <c r="T87" i="22"/>
  <c r="T31" i="22"/>
  <c r="T102" i="22"/>
  <c r="T62" i="22"/>
  <c r="T46" i="22"/>
  <c r="T14" i="22"/>
  <c r="T60" i="22"/>
  <c r="T91" i="22"/>
  <c r="T67" i="22"/>
  <c r="T27" i="22"/>
  <c r="T106" i="22"/>
  <c r="T58" i="22"/>
  <c r="T26" i="22"/>
  <c r="T15" i="22"/>
  <c r="T98" i="22"/>
  <c r="T80" i="22"/>
  <c r="T77" i="22"/>
  <c r="T92" i="22"/>
  <c r="T90" i="22"/>
  <c r="T97" i="22"/>
  <c r="T57" i="22"/>
  <c r="T24" i="22"/>
  <c r="T28" i="22"/>
  <c r="T83" i="22"/>
  <c r="T75" i="22"/>
  <c r="T51" i="22"/>
  <c r="T35" i="22"/>
  <c r="T19" i="22"/>
  <c r="T82" i="22"/>
  <c r="T50" i="22"/>
  <c r="T72" i="22"/>
  <c r="T64" i="22"/>
  <c r="T16" i="22"/>
  <c r="T74" i="22"/>
  <c r="T42" i="22"/>
  <c r="T89" i="22"/>
  <c r="T65" i="22"/>
  <c r="T9" i="22"/>
  <c r="T41" i="22"/>
  <c r="T94" i="22"/>
  <c r="T100" i="22"/>
  <c r="T12" i="22"/>
  <c r="T34" i="22"/>
  <c r="T10" i="22"/>
  <c r="T49" i="22"/>
  <c r="T25" i="22"/>
  <c r="T17" i="22"/>
  <c r="T96" i="22"/>
  <c r="T48" i="22"/>
  <c r="T85" i="22"/>
  <c r="T36" i="22"/>
  <c r="T20" i="22"/>
  <c r="T59" i="22"/>
  <c r="T11" i="22"/>
  <c r="T66" i="22"/>
  <c r="T18" i="22"/>
  <c r="T81" i="22"/>
  <c r="T104" i="22"/>
  <c r="T40" i="22"/>
  <c r="T101" i="22"/>
  <c r="T13" i="22"/>
  <c r="T76" i="22"/>
  <c r="T68" i="22"/>
  <c r="T105" i="22"/>
  <c r="T33" i="22"/>
  <c r="T88" i="22"/>
  <c r="T56" i="22"/>
  <c r="T32" i="22"/>
  <c r="T8" i="22"/>
  <c r="T43" i="22"/>
  <c r="T73" i="22"/>
  <c r="U5" i="22" a="1"/>
  <c r="U5" i="22" s="1"/>
  <c r="C7" i="23"/>
  <c r="B7" i="23"/>
  <c r="D7" i="23" l="1"/>
  <c r="D24" i="34" s="1"/>
  <c r="G7" i="23"/>
  <c r="H7" i="23" s="1"/>
  <c r="F7" i="23"/>
  <c r="N7" i="23"/>
  <c r="O7" i="23" s="1"/>
  <c r="AD20" i="23"/>
  <c r="AD21" i="23"/>
  <c r="AD22" i="23"/>
  <c r="AD16" i="23"/>
  <c r="AD15" i="23"/>
  <c r="AD13" i="23"/>
  <c r="AD17" i="23"/>
  <c r="AD19" i="23"/>
  <c r="AD23" i="23"/>
  <c r="AD14" i="23"/>
  <c r="AD18" i="23"/>
  <c r="R31" i="33"/>
  <c r="U31" i="33" s="1"/>
  <c r="T31" i="33"/>
  <c r="W31" i="33" s="1"/>
  <c r="S31" i="33"/>
  <c r="V31" i="33" s="1"/>
  <c r="P32" i="33"/>
  <c r="P7" i="23"/>
  <c r="Q7" i="23" s="1"/>
  <c r="R7" i="23"/>
  <c r="S7" i="23" s="1"/>
  <c r="AB12" i="23"/>
  <c r="AC12" i="23" s="1"/>
  <c r="Z7" i="23"/>
  <c r="AA7" i="23" s="1"/>
  <c r="E7" i="23"/>
  <c r="L7" i="23"/>
  <c r="M7" i="23" s="1"/>
  <c r="W7" i="23"/>
  <c r="U31" i="22"/>
  <c r="U102" i="22"/>
  <c r="U15" i="22"/>
  <c r="U86" i="22"/>
  <c r="U22" i="22"/>
  <c r="U93" i="22"/>
  <c r="U39" i="22"/>
  <c r="U69" i="22"/>
  <c r="U23" i="22"/>
  <c r="U78" i="22"/>
  <c r="U101" i="22"/>
  <c r="U85" i="22"/>
  <c r="U45" i="22"/>
  <c r="U92" i="22"/>
  <c r="U95" i="22"/>
  <c r="U62" i="22"/>
  <c r="U54" i="22"/>
  <c r="U46" i="22"/>
  <c r="U103" i="22"/>
  <c r="U87" i="22"/>
  <c r="U63" i="22"/>
  <c r="U55" i="22"/>
  <c r="U30" i="22"/>
  <c r="U77" i="22"/>
  <c r="U53" i="22"/>
  <c r="U84" i="22"/>
  <c r="U68" i="22"/>
  <c r="U36" i="22"/>
  <c r="U83" i="22"/>
  <c r="U79" i="22"/>
  <c r="U47" i="22"/>
  <c r="U94" i="22"/>
  <c r="U38" i="22"/>
  <c r="U76" i="22"/>
  <c r="U28" i="22"/>
  <c r="U75" i="22"/>
  <c r="U51" i="22"/>
  <c r="U74" i="22"/>
  <c r="U21" i="22"/>
  <c r="U13" i="22"/>
  <c r="U44" i="22"/>
  <c r="U7" i="22"/>
  <c r="U91" i="22"/>
  <c r="U59" i="22"/>
  <c r="U19" i="22"/>
  <c r="U50" i="22"/>
  <c r="U73" i="22"/>
  <c r="U56" i="22"/>
  <c r="U48" i="22"/>
  <c r="U40" i="22"/>
  <c r="U24" i="22"/>
  <c r="U33" i="22"/>
  <c r="U71" i="22"/>
  <c r="U99" i="22"/>
  <c r="U98" i="22"/>
  <c r="U105" i="22"/>
  <c r="U25" i="22"/>
  <c r="U80" i="22"/>
  <c r="U8" i="22"/>
  <c r="U70" i="22"/>
  <c r="U100" i="22"/>
  <c r="U60" i="22"/>
  <c r="U52" i="22"/>
  <c r="U43" i="22"/>
  <c r="U11" i="22"/>
  <c r="U90" i="22"/>
  <c r="U58" i="22"/>
  <c r="U97" i="22"/>
  <c r="U104" i="22"/>
  <c r="U14" i="22"/>
  <c r="U20" i="22"/>
  <c r="U67" i="22"/>
  <c r="U106" i="22"/>
  <c r="U82" i="22"/>
  <c r="U41" i="22"/>
  <c r="U72" i="22"/>
  <c r="U32" i="22"/>
  <c r="U9" i="22"/>
  <c r="U29" i="22"/>
  <c r="U35" i="22"/>
  <c r="U89" i="22"/>
  <c r="U64" i="22"/>
  <c r="U61" i="22"/>
  <c r="U37" i="22"/>
  <c r="U26" i="22"/>
  <c r="U65" i="22"/>
  <c r="U57" i="22"/>
  <c r="U49" i="22"/>
  <c r="U96" i="22"/>
  <c r="U16" i="22"/>
  <c r="U88" i="22"/>
  <c r="U42" i="22"/>
  <c r="U81" i="22"/>
  <c r="U17" i="22"/>
  <c r="U12" i="22"/>
  <c r="U27" i="22"/>
  <c r="U66" i="22"/>
  <c r="U34" i="22"/>
  <c r="U18" i="22"/>
  <c r="U10" i="22"/>
  <c r="V5" i="22" a="1"/>
  <c r="V5" i="22" s="1"/>
  <c r="AD12" i="23" l="1"/>
  <c r="R32" i="33"/>
  <c r="U32" i="33" s="1"/>
  <c r="S32" i="33"/>
  <c r="V32" i="33" s="1"/>
  <c r="T32" i="33"/>
  <c r="W32" i="33" s="1"/>
  <c r="P33" i="33"/>
  <c r="J20" i="34"/>
  <c r="X7" i="23"/>
  <c r="Y7" i="23" s="1"/>
  <c r="D16" i="34"/>
  <c r="T7" i="23"/>
  <c r="U7" i="23" s="1"/>
  <c r="V87" i="22"/>
  <c r="V38" i="22"/>
  <c r="V71" i="22"/>
  <c r="V39" i="22"/>
  <c r="V102" i="22"/>
  <c r="V70" i="22"/>
  <c r="V79" i="22"/>
  <c r="V93" i="22"/>
  <c r="V100" i="22"/>
  <c r="V12" i="22"/>
  <c r="V31" i="22"/>
  <c r="V94" i="22"/>
  <c r="V62" i="22"/>
  <c r="V37" i="22"/>
  <c r="V29" i="22"/>
  <c r="V13" i="22"/>
  <c r="V63" i="22"/>
  <c r="V101" i="22"/>
  <c r="V55" i="22"/>
  <c r="V23" i="22"/>
  <c r="V14" i="22"/>
  <c r="V85" i="22"/>
  <c r="V69" i="22"/>
  <c r="V61" i="22"/>
  <c r="V27" i="22"/>
  <c r="V47" i="22"/>
  <c r="V15" i="22"/>
  <c r="V78" i="22"/>
  <c r="V45" i="22"/>
  <c r="V59" i="22"/>
  <c r="V51" i="22"/>
  <c r="V19" i="22"/>
  <c r="V82" i="22"/>
  <c r="V46" i="22"/>
  <c r="V77" i="22"/>
  <c r="V20" i="22"/>
  <c r="V58" i="22"/>
  <c r="V34" i="22"/>
  <c r="V18" i="22"/>
  <c r="V10" i="22"/>
  <c r="V88" i="22"/>
  <c r="V21" i="22"/>
  <c r="V106" i="22"/>
  <c r="V66" i="22"/>
  <c r="V42" i="22"/>
  <c r="V73" i="22"/>
  <c r="V65" i="22"/>
  <c r="V41" i="22"/>
  <c r="V56" i="22"/>
  <c r="V103" i="22"/>
  <c r="V7" i="22"/>
  <c r="V98" i="22"/>
  <c r="V26" i="22"/>
  <c r="V105" i="22"/>
  <c r="V57" i="22"/>
  <c r="V25" i="22"/>
  <c r="V80" i="22"/>
  <c r="V40" i="22"/>
  <c r="V24" i="22"/>
  <c r="V95" i="22"/>
  <c r="V30" i="22"/>
  <c r="V53" i="22"/>
  <c r="V76" i="22"/>
  <c r="V91" i="22"/>
  <c r="V83" i="22"/>
  <c r="V75" i="22"/>
  <c r="V90" i="22"/>
  <c r="V97" i="22"/>
  <c r="V33" i="22"/>
  <c r="V64" i="22"/>
  <c r="V8" i="22"/>
  <c r="V68" i="22"/>
  <c r="V60" i="22"/>
  <c r="V28" i="22"/>
  <c r="V67" i="22"/>
  <c r="V11" i="22"/>
  <c r="V50" i="22"/>
  <c r="V9" i="22"/>
  <c r="V72" i="22"/>
  <c r="V32" i="22"/>
  <c r="V54" i="22"/>
  <c r="V22" i="22"/>
  <c r="V84" i="22"/>
  <c r="V44" i="22"/>
  <c r="V99" i="22"/>
  <c r="V74" i="22"/>
  <c r="V89" i="22"/>
  <c r="V17" i="22"/>
  <c r="V48" i="22"/>
  <c r="V49" i="22"/>
  <c r="V86" i="22"/>
  <c r="V52" i="22"/>
  <c r="V43" i="22"/>
  <c r="V35" i="22"/>
  <c r="V104" i="22"/>
  <c r="V96" i="22"/>
  <c r="V16" i="22"/>
  <c r="V92" i="22"/>
  <c r="V36" i="22"/>
  <c r="V81" i="22"/>
  <c r="W5" i="22" a="1"/>
  <c r="W5" i="22" s="1"/>
  <c r="T33" i="33" l="1"/>
  <c r="W33" i="33" s="1"/>
  <c r="R33" i="33"/>
  <c r="U33" i="33" s="1"/>
  <c r="S33" i="33"/>
  <c r="V33" i="33" s="1"/>
  <c r="P34" i="33"/>
  <c r="G16" i="34"/>
  <c r="G12" i="34"/>
  <c r="J16" i="34"/>
  <c r="W94" i="22"/>
  <c r="W62" i="22"/>
  <c r="W103" i="22"/>
  <c r="W87" i="22"/>
  <c r="W47" i="22"/>
  <c r="W39" i="22"/>
  <c r="W102" i="22"/>
  <c r="W54" i="22"/>
  <c r="W101" i="22"/>
  <c r="W53" i="22"/>
  <c r="W15" i="22"/>
  <c r="W86" i="22"/>
  <c r="W70" i="22"/>
  <c r="W30" i="22"/>
  <c r="W22" i="22"/>
  <c r="W61" i="22"/>
  <c r="W100" i="22"/>
  <c r="W44" i="22"/>
  <c r="W28" i="22"/>
  <c r="W79" i="22"/>
  <c r="W55" i="22"/>
  <c r="W31" i="22"/>
  <c r="W38" i="22"/>
  <c r="W93" i="22"/>
  <c r="W78" i="22"/>
  <c r="W23" i="22"/>
  <c r="W46" i="22"/>
  <c r="W85" i="22"/>
  <c r="W76" i="22"/>
  <c r="W75" i="22"/>
  <c r="W59" i="22"/>
  <c r="W27" i="22"/>
  <c r="W95" i="22"/>
  <c r="W71" i="22"/>
  <c r="W77" i="22"/>
  <c r="W68" i="22"/>
  <c r="W7" i="22"/>
  <c r="W99" i="22"/>
  <c r="W11" i="22"/>
  <c r="W42" i="22"/>
  <c r="W45" i="22"/>
  <c r="W84" i="22"/>
  <c r="W17" i="22"/>
  <c r="W32" i="22"/>
  <c r="W52" i="22"/>
  <c r="W19" i="22"/>
  <c r="W73" i="22"/>
  <c r="W9" i="22"/>
  <c r="W40" i="22"/>
  <c r="W14" i="22"/>
  <c r="W29" i="22"/>
  <c r="W12" i="22"/>
  <c r="W66" i="22"/>
  <c r="W34" i="22"/>
  <c r="W80" i="22"/>
  <c r="W56" i="22"/>
  <c r="W48" i="22"/>
  <c r="W16" i="22"/>
  <c r="W63" i="22"/>
  <c r="W69" i="22"/>
  <c r="W21" i="22"/>
  <c r="W60" i="22"/>
  <c r="W51" i="22"/>
  <c r="W98" i="22"/>
  <c r="W50" i="22"/>
  <c r="W26" i="22"/>
  <c r="W97" i="22"/>
  <c r="W57" i="22"/>
  <c r="W72" i="22"/>
  <c r="W88" i="22"/>
  <c r="W92" i="22"/>
  <c r="W20" i="22"/>
  <c r="W91" i="22"/>
  <c r="W83" i="22"/>
  <c r="W43" i="22"/>
  <c r="W90" i="22"/>
  <c r="W41" i="22"/>
  <c r="W104" i="22"/>
  <c r="W8" i="22"/>
  <c r="W106" i="22"/>
  <c r="W82" i="22"/>
  <c r="W10" i="22"/>
  <c r="W89" i="22"/>
  <c r="W33" i="22"/>
  <c r="W25" i="22"/>
  <c r="W64" i="22"/>
  <c r="W36" i="22"/>
  <c r="W67" i="22"/>
  <c r="W74" i="22"/>
  <c r="W18" i="22"/>
  <c r="W65" i="22"/>
  <c r="W49" i="22"/>
  <c r="W96" i="22"/>
  <c r="W24" i="22"/>
  <c r="W37" i="22"/>
  <c r="W13" i="22"/>
  <c r="W35" i="22"/>
  <c r="W58" i="22"/>
  <c r="W105" i="22"/>
  <c r="W81" i="22"/>
  <c r="X5" i="22" a="1"/>
  <c r="X5" i="22" s="1"/>
  <c r="S34" i="33" l="1"/>
  <c r="V34" i="33" s="1"/>
  <c r="T34" i="33"/>
  <c r="W34" i="33" s="1"/>
  <c r="R34" i="33"/>
  <c r="U34" i="33" s="1"/>
  <c r="P35" i="33"/>
  <c r="X79" i="22"/>
  <c r="X70" i="22"/>
  <c r="X46" i="22"/>
  <c r="X71" i="22"/>
  <c r="X94" i="22"/>
  <c r="X47" i="22"/>
  <c r="X102" i="22"/>
  <c r="X62" i="22"/>
  <c r="X54" i="22"/>
  <c r="X21" i="22"/>
  <c r="X95" i="22"/>
  <c r="X63" i="22"/>
  <c r="X86" i="22"/>
  <c r="X69" i="22"/>
  <c r="X100" i="22"/>
  <c r="X31" i="22"/>
  <c r="X38" i="22"/>
  <c r="X22" i="22"/>
  <c r="X93" i="22"/>
  <c r="X39" i="22"/>
  <c r="X78" i="22"/>
  <c r="X101" i="22"/>
  <c r="X45" i="22"/>
  <c r="X29" i="22"/>
  <c r="X92" i="22"/>
  <c r="X52" i="22"/>
  <c r="X20" i="22"/>
  <c r="X59" i="22"/>
  <c r="X51" i="22"/>
  <c r="X35" i="22"/>
  <c r="X103" i="22"/>
  <c r="X23" i="22"/>
  <c r="X15" i="22"/>
  <c r="X30" i="22"/>
  <c r="X37" i="22"/>
  <c r="X13" i="22"/>
  <c r="X84" i="22"/>
  <c r="X44" i="22"/>
  <c r="X12" i="22"/>
  <c r="X43" i="22"/>
  <c r="X19" i="22"/>
  <c r="X58" i="22"/>
  <c r="X14" i="22"/>
  <c r="X67" i="22"/>
  <c r="X27" i="22"/>
  <c r="X66" i="22"/>
  <c r="X81" i="22"/>
  <c r="X49" i="22"/>
  <c r="X33" i="22"/>
  <c r="X104" i="22"/>
  <c r="X56" i="22"/>
  <c r="X28" i="22"/>
  <c r="X34" i="22"/>
  <c r="X10" i="22"/>
  <c r="X88" i="22"/>
  <c r="X48" i="22"/>
  <c r="X16" i="22"/>
  <c r="X85" i="22"/>
  <c r="X36" i="22"/>
  <c r="X73" i="22"/>
  <c r="X17" i="22"/>
  <c r="X8" i="22"/>
  <c r="X11" i="22"/>
  <c r="X105" i="22"/>
  <c r="X25" i="22"/>
  <c r="X80" i="22"/>
  <c r="X40" i="22"/>
  <c r="X96" i="22"/>
  <c r="X64" i="22"/>
  <c r="X24" i="22"/>
  <c r="X76" i="22"/>
  <c r="X98" i="22"/>
  <c r="X18" i="22"/>
  <c r="X97" i="22"/>
  <c r="X53" i="22"/>
  <c r="X68" i="22"/>
  <c r="X60" i="22"/>
  <c r="X7" i="22"/>
  <c r="X75" i="22"/>
  <c r="X90" i="22"/>
  <c r="X50" i="22"/>
  <c r="X41" i="22"/>
  <c r="X9" i="22"/>
  <c r="X72" i="22"/>
  <c r="X32" i="22"/>
  <c r="X77" i="22"/>
  <c r="X61" i="22"/>
  <c r="X91" i="22"/>
  <c r="X83" i="22"/>
  <c r="X106" i="22"/>
  <c r="X82" i="22"/>
  <c r="X26" i="22"/>
  <c r="X89" i="22"/>
  <c r="X57" i="22"/>
  <c r="X87" i="22"/>
  <c r="X55" i="22"/>
  <c r="X99" i="22"/>
  <c r="X74" i="22"/>
  <c r="X42" i="22"/>
  <c r="X65" i="22"/>
  <c r="Y5" i="22" a="1"/>
  <c r="Y5" i="22" s="1"/>
  <c r="R35" i="33" l="1"/>
  <c r="U35" i="33" s="1"/>
  <c r="S35" i="33"/>
  <c r="V35" i="33" s="1"/>
  <c r="T35" i="33"/>
  <c r="W35" i="33" s="1"/>
  <c r="P36" i="33"/>
  <c r="Y95" i="22"/>
  <c r="Y47" i="22"/>
  <c r="Y23" i="22"/>
  <c r="Y30" i="22"/>
  <c r="Y103" i="22"/>
  <c r="Y31" i="22"/>
  <c r="Y70" i="22"/>
  <c r="Y38" i="22"/>
  <c r="Y14" i="22"/>
  <c r="Y87" i="22"/>
  <c r="Y71" i="22"/>
  <c r="Y102" i="22"/>
  <c r="Y69" i="22"/>
  <c r="Y53" i="22"/>
  <c r="Y37" i="22"/>
  <c r="Y76" i="22"/>
  <c r="Y68" i="22"/>
  <c r="Y99" i="22"/>
  <c r="Y15" i="22"/>
  <c r="Y94" i="22"/>
  <c r="Y22" i="22"/>
  <c r="Y93" i="22"/>
  <c r="Y21" i="22"/>
  <c r="Y79" i="22"/>
  <c r="Y62" i="22"/>
  <c r="Y85" i="22"/>
  <c r="Y86" i="22"/>
  <c r="Y54" i="22"/>
  <c r="Y13" i="22"/>
  <c r="Y60" i="22"/>
  <c r="Y52" i="22"/>
  <c r="Y19" i="22"/>
  <c r="Y63" i="22"/>
  <c r="Y55" i="22"/>
  <c r="Y78" i="22"/>
  <c r="Y46" i="22"/>
  <c r="Y77" i="22"/>
  <c r="Y61" i="22"/>
  <c r="Y29" i="22"/>
  <c r="Y36" i="22"/>
  <c r="Y20" i="22"/>
  <c r="Y83" i="22"/>
  <c r="Y90" i="22"/>
  <c r="Y66" i="22"/>
  <c r="Y92" i="22"/>
  <c r="Y35" i="22"/>
  <c r="Y74" i="22"/>
  <c r="Y81" i="22"/>
  <c r="Y96" i="22"/>
  <c r="Y64" i="22"/>
  <c r="Y32" i="22"/>
  <c r="Y16" i="22"/>
  <c r="Y56" i="22"/>
  <c r="Y39" i="22"/>
  <c r="Y67" i="22"/>
  <c r="Y59" i="22"/>
  <c r="Y50" i="22"/>
  <c r="Y18" i="22"/>
  <c r="Y33" i="22"/>
  <c r="Y104" i="22"/>
  <c r="Y45" i="22"/>
  <c r="Y105" i="22"/>
  <c r="Y73" i="22"/>
  <c r="Y65" i="22"/>
  <c r="Y49" i="22"/>
  <c r="Y41" i="22"/>
  <c r="Y9" i="22"/>
  <c r="Y88" i="22"/>
  <c r="Y100" i="22"/>
  <c r="Y58" i="22"/>
  <c r="Y34" i="22"/>
  <c r="Y17" i="22"/>
  <c r="Y40" i="22"/>
  <c r="Y24" i="22"/>
  <c r="Y8" i="22"/>
  <c r="Y44" i="22"/>
  <c r="Y106" i="22"/>
  <c r="Y42" i="22"/>
  <c r="Y97" i="22"/>
  <c r="Y80" i="22"/>
  <c r="Y25" i="22"/>
  <c r="Y101" i="22"/>
  <c r="Y28" i="22"/>
  <c r="Y51" i="22"/>
  <c r="Y43" i="22"/>
  <c r="Y84" i="22"/>
  <c r="Y12" i="22"/>
  <c r="Y7" i="22"/>
  <c r="Y75" i="22"/>
  <c r="Y27" i="22"/>
  <c r="Y11" i="22"/>
  <c r="Y98" i="22"/>
  <c r="Y10" i="22"/>
  <c r="Y89" i="22"/>
  <c r="Y72" i="22"/>
  <c r="Y48" i="22"/>
  <c r="Y91" i="22"/>
  <c r="Y82" i="22"/>
  <c r="Y26" i="22"/>
  <c r="Y57" i="22"/>
  <c r="Z5" i="22" a="1"/>
  <c r="Z5" i="22" s="1"/>
  <c r="S36" i="33" l="1"/>
  <c r="V36" i="33" s="1"/>
  <c r="R36" i="33"/>
  <c r="U36" i="33" s="1"/>
  <c r="T36" i="33"/>
  <c r="W36" i="33" s="1"/>
  <c r="P37" i="33"/>
  <c r="Z71" i="22"/>
  <c r="Z95" i="22"/>
  <c r="Z78" i="22"/>
  <c r="Z46" i="22"/>
  <c r="Z63" i="22"/>
  <c r="Z39" i="22"/>
  <c r="Z38" i="22"/>
  <c r="Z14" i="22"/>
  <c r="Z77" i="22"/>
  <c r="Z37" i="22"/>
  <c r="Z68" i="22"/>
  <c r="Z103" i="22"/>
  <c r="Z87" i="22"/>
  <c r="Z47" i="22"/>
  <c r="Z54" i="22"/>
  <c r="Z30" i="22"/>
  <c r="Z61" i="22"/>
  <c r="Z31" i="22"/>
  <c r="Z15" i="22"/>
  <c r="Z102" i="22"/>
  <c r="Z70" i="22"/>
  <c r="Z79" i="22"/>
  <c r="Z94" i="22"/>
  <c r="Z62" i="22"/>
  <c r="Z22" i="22"/>
  <c r="Z91" i="22"/>
  <c r="Z86" i="22"/>
  <c r="Z101" i="22"/>
  <c r="Z69" i="22"/>
  <c r="Z100" i="22"/>
  <c r="Z52" i="22"/>
  <c r="Z44" i="22"/>
  <c r="Z98" i="22"/>
  <c r="Z26" i="22"/>
  <c r="Z93" i="22"/>
  <c r="Z60" i="22"/>
  <c r="Z36" i="22"/>
  <c r="Z12" i="22"/>
  <c r="Z99" i="22"/>
  <c r="Z43" i="22"/>
  <c r="Z106" i="22"/>
  <c r="Z90" i="22"/>
  <c r="Z89" i="22"/>
  <c r="Z65" i="22"/>
  <c r="Z49" i="22"/>
  <c r="Z17" i="22"/>
  <c r="Z9" i="22"/>
  <c r="Z104" i="22"/>
  <c r="Z88" i="22"/>
  <c r="Z16" i="22"/>
  <c r="Z29" i="22"/>
  <c r="Z84" i="22"/>
  <c r="Z20" i="22"/>
  <c r="Z7" i="22"/>
  <c r="Z27" i="22"/>
  <c r="Z82" i="22"/>
  <c r="Z80" i="22"/>
  <c r="Z48" i="22"/>
  <c r="Z53" i="22"/>
  <c r="Z92" i="22"/>
  <c r="Z59" i="22"/>
  <c r="Z74" i="22"/>
  <c r="Z42" i="22"/>
  <c r="Z18" i="22"/>
  <c r="Z81" i="22"/>
  <c r="Z41" i="22"/>
  <c r="Z19" i="22"/>
  <c r="Z10" i="22"/>
  <c r="Z56" i="22"/>
  <c r="Z23" i="22"/>
  <c r="Z85" i="22"/>
  <c r="Z51" i="22"/>
  <c r="Z66" i="22"/>
  <c r="Z58" i="22"/>
  <c r="Z73" i="22"/>
  <c r="Z33" i="22"/>
  <c r="Z72" i="22"/>
  <c r="Z40" i="22"/>
  <c r="Z24" i="22"/>
  <c r="Z55" i="22"/>
  <c r="Z13" i="22"/>
  <c r="Z67" i="22"/>
  <c r="Z35" i="22"/>
  <c r="Z105" i="22"/>
  <c r="Z96" i="22"/>
  <c r="Z32" i="22"/>
  <c r="Z8" i="22"/>
  <c r="Z28" i="22"/>
  <c r="Z50" i="22"/>
  <c r="Z34" i="22"/>
  <c r="Z97" i="22"/>
  <c r="Z57" i="22"/>
  <c r="Z25" i="22"/>
  <c r="Z64" i="22"/>
  <c r="Z45" i="22"/>
  <c r="Z21" i="22"/>
  <c r="Z76" i="22"/>
  <c r="Z83" i="22"/>
  <c r="Z75" i="22"/>
  <c r="Z11" i="22"/>
  <c r="AA5" i="22" a="1"/>
  <c r="AA5" i="22" s="1"/>
  <c r="R37" i="33" l="1"/>
  <c r="U37" i="33" s="1"/>
  <c r="S37" i="33"/>
  <c r="V37" i="33" s="1"/>
  <c r="T37" i="33"/>
  <c r="W37" i="33" s="1"/>
  <c r="P38" i="33"/>
  <c r="AA103" i="22"/>
  <c r="AA79" i="22"/>
  <c r="AA55" i="22"/>
  <c r="AA15" i="22"/>
  <c r="AA63" i="22"/>
  <c r="AA30" i="22"/>
  <c r="AA61" i="22"/>
  <c r="AA70" i="22"/>
  <c r="AA46" i="22"/>
  <c r="AA101" i="22"/>
  <c r="AA85" i="22"/>
  <c r="AA92" i="22"/>
  <c r="AA62" i="22"/>
  <c r="AA95" i="22"/>
  <c r="AA71" i="22"/>
  <c r="AA47" i="22"/>
  <c r="AA94" i="22"/>
  <c r="AA77" i="22"/>
  <c r="AA31" i="22"/>
  <c r="AA86" i="22"/>
  <c r="AA38" i="22"/>
  <c r="AA84" i="22"/>
  <c r="AA28" i="22"/>
  <c r="AA20" i="22"/>
  <c r="AA7" i="22"/>
  <c r="P7" i="22" s="1"/>
  <c r="AA39" i="22"/>
  <c r="AA22" i="22"/>
  <c r="AA14" i="22"/>
  <c r="AA53" i="22"/>
  <c r="AA21" i="22"/>
  <c r="AA76" i="22"/>
  <c r="AA35" i="22"/>
  <c r="AA90" i="22"/>
  <c r="AA34" i="22"/>
  <c r="AA78" i="22"/>
  <c r="AA51" i="22"/>
  <c r="AA74" i="22"/>
  <c r="AA42" i="22"/>
  <c r="AA26" i="22"/>
  <c r="AA10" i="22"/>
  <c r="AA97" i="22"/>
  <c r="AA17" i="22"/>
  <c r="AA93" i="22"/>
  <c r="AA45" i="22"/>
  <c r="AA13" i="22"/>
  <c r="AA60" i="22"/>
  <c r="AA12" i="22"/>
  <c r="AA83" i="22"/>
  <c r="AA75" i="22"/>
  <c r="AA43" i="22"/>
  <c r="AA66" i="22"/>
  <c r="AA58" i="22"/>
  <c r="AA105" i="22"/>
  <c r="AA96" i="22"/>
  <c r="AA32" i="22"/>
  <c r="AA16" i="22"/>
  <c r="AA102" i="22"/>
  <c r="AA91" i="22"/>
  <c r="AA67" i="22"/>
  <c r="AA89" i="22"/>
  <c r="AA9" i="22"/>
  <c r="P9" i="22" s="1"/>
  <c r="AA68" i="22"/>
  <c r="AA49" i="22"/>
  <c r="AA88" i="22"/>
  <c r="AA8" i="22"/>
  <c r="AA48" i="22"/>
  <c r="AA69" i="22"/>
  <c r="AA37" i="22"/>
  <c r="AA36" i="22"/>
  <c r="AA99" i="22"/>
  <c r="AA27" i="22"/>
  <c r="AA11" i="22"/>
  <c r="AA81" i="22"/>
  <c r="AA65" i="22"/>
  <c r="AA57" i="22"/>
  <c r="AA33" i="22"/>
  <c r="AA104" i="22"/>
  <c r="AA56" i="22"/>
  <c r="AA87" i="22"/>
  <c r="AA29" i="22"/>
  <c r="AA100" i="22"/>
  <c r="AA106" i="22"/>
  <c r="AA18" i="22"/>
  <c r="AA80" i="22"/>
  <c r="AA40" i="22"/>
  <c r="AA72" i="22"/>
  <c r="AA24" i="22"/>
  <c r="AA23" i="22"/>
  <c r="AA44" i="22"/>
  <c r="AA59" i="22"/>
  <c r="AA19" i="22"/>
  <c r="AA98" i="22"/>
  <c r="AA73" i="22"/>
  <c r="AA41" i="22"/>
  <c r="AA25" i="22"/>
  <c r="AA64" i="22"/>
  <c r="AA54" i="22"/>
  <c r="AA52" i="22"/>
  <c r="AA82" i="22"/>
  <c r="AA50" i="22"/>
  <c r="P11" i="22" l="1"/>
  <c r="I11" i="23" s="1"/>
  <c r="J11" i="23" s="1"/>
  <c r="K11" i="23" s="1"/>
  <c r="R38" i="33"/>
  <c r="U38" i="33" s="1"/>
  <c r="S38" i="33"/>
  <c r="V38" i="33" s="1"/>
  <c r="T38" i="33"/>
  <c r="W38" i="33" s="1"/>
  <c r="P39" i="33"/>
  <c r="I8" i="23"/>
  <c r="J8" i="23" s="1"/>
  <c r="I9" i="23"/>
  <c r="J9" i="23" s="1"/>
  <c r="I10" i="23"/>
  <c r="J10" i="23" s="1"/>
  <c r="I7" i="23"/>
  <c r="J7" i="23" s="1"/>
  <c r="V11" i="23" l="1"/>
  <c r="AB11" i="23" s="1"/>
  <c r="R39" i="33"/>
  <c r="U39" i="33" s="1"/>
  <c r="T39" i="33"/>
  <c r="W39" i="33" s="1"/>
  <c r="S39" i="33"/>
  <c r="V39" i="33" s="1"/>
  <c r="P40" i="33"/>
  <c r="K7" i="23"/>
  <c r="V7" i="23" s="1"/>
  <c r="K9" i="23"/>
  <c r="K8" i="23"/>
  <c r="K10" i="23"/>
  <c r="AC11" i="23" l="1"/>
  <c r="AD11" i="23" s="1"/>
  <c r="V8" i="23"/>
  <c r="AB8" i="23" s="1"/>
  <c r="V10" i="23"/>
  <c r="AB10" i="23" s="1"/>
  <c r="V9" i="23"/>
  <c r="AB9" i="23" s="1"/>
  <c r="R40" i="33"/>
  <c r="U40" i="33" s="1"/>
  <c r="S40" i="33"/>
  <c r="V40" i="33" s="1"/>
  <c r="T40" i="33"/>
  <c r="W40" i="33" s="1"/>
  <c r="P41" i="33"/>
  <c r="D12" i="34"/>
  <c r="AC9" i="23" l="1"/>
  <c r="AD9" i="23" s="1"/>
  <c r="AC10" i="23"/>
  <c r="AD10" i="23" s="1"/>
  <c r="AC8" i="23"/>
  <c r="AD8" i="23" s="1"/>
  <c r="J12" i="34"/>
  <c r="T41" i="33"/>
  <c r="W41" i="33" s="1"/>
  <c r="S41" i="33"/>
  <c r="V41" i="33" s="1"/>
  <c r="R41" i="33"/>
  <c r="U41" i="33" s="1"/>
  <c r="P42" i="33"/>
  <c r="AB7" i="23"/>
  <c r="AC7" i="23" s="1"/>
  <c r="S42" i="33" l="1"/>
  <c r="V42" i="33" s="1"/>
  <c r="T42" i="33"/>
  <c r="W42" i="33" s="1"/>
  <c r="R42" i="33"/>
  <c r="U42" i="33" s="1"/>
  <c r="P43" i="33"/>
  <c r="AD7" i="23"/>
  <c r="R43" i="33" l="1"/>
  <c r="U43" i="33" s="1"/>
  <c r="S43" i="33"/>
  <c r="V43" i="33" s="1"/>
  <c r="T43" i="33"/>
  <c r="W43" i="33" s="1"/>
  <c r="P44" i="33"/>
  <c r="J24" i="34"/>
  <c r="G24" i="34"/>
  <c r="S44" i="33" l="1"/>
  <c r="V44" i="33" s="1"/>
  <c r="R44" i="33"/>
  <c r="U44" i="33" s="1"/>
  <c r="T44" i="33"/>
  <c r="W44" i="33" s="1"/>
  <c r="P45" i="33"/>
  <c r="T8" i="33"/>
  <c r="W8" i="33" s="1"/>
  <c r="U8" i="33"/>
  <c r="S8" i="33"/>
  <c r="V8" i="33" s="1"/>
  <c r="R45" i="33" l="1"/>
  <c r="U45" i="33" s="1"/>
  <c r="S45" i="33"/>
  <c r="V45" i="33" s="1"/>
  <c r="T45" i="33"/>
  <c r="W45" i="33" s="1"/>
  <c r="P46" i="33"/>
  <c r="T46" i="33" l="1"/>
  <c r="W46" i="33" s="1"/>
  <c r="R46" i="33"/>
  <c r="U46" i="33" s="1"/>
  <c r="S46" i="33"/>
  <c r="V46" i="33" s="1"/>
  <c r="P47" i="33"/>
  <c r="R47" i="33" l="1"/>
  <c r="U47" i="33" s="1"/>
  <c r="T47" i="33"/>
  <c r="W47" i="33" s="1"/>
  <c r="S47" i="33"/>
  <c r="V47" i="33" s="1"/>
  <c r="P48" i="33"/>
  <c r="P49" i="33" l="1"/>
  <c r="R48" i="33"/>
  <c r="U48" i="33" s="1"/>
  <c r="S48" i="33"/>
  <c r="V48" i="33" s="1"/>
  <c r="T48" i="33"/>
  <c r="W48" i="33" s="1"/>
  <c r="P50" i="33" l="1"/>
  <c r="T49" i="33"/>
  <c r="W49" i="33" s="1"/>
  <c r="R49" i="33"/>
  <c r="U49" i="33" s="1"/>
  <c r="S49" i="33"/>
  <c r="V49" i="33" s="1"/>
  <c r="P51" i="33" l="1"/>
  <c r="S50" i="33"/>
  <c r="V50" i="33" s="1"/>
  <c r="T50" i="33"/>
  <c r="W50" i="33" s="1"/>
  <c r="R50" i="33"/>
  <c r="U50" i="33" s="1"/>
  <c r="P52" i="33" l="1"/>
  <c r="R51" i="33"/>
  <c r="U51" i="33" s="1"/>
  <c r="S51" i="33"/>
  <c r="V51" i="33" s="1"/>
  <c r="T51" i="33"/>
  <c r="W51" i="33" s="1"/>
  <c r="P53" i="33" l="1"/>
  <c r="S52" i="33"/>
  <c r="V52" i="33" s="1"/>
  <c r="R52" i="33"/>
  <c r="U52" i="33" s="1"/>
  <c r="T52" i="33"/>
  <c r="W52" i="33" s="1"/>
  <c r="P54" i="33" l="1"/>
  <c r="R53" i="33"/>
  <c r="U53" i="33" s="1"/>
  <c r="S53" i="33"/>
  <c r="V53" i="33" s="1"/>
  <c r="T53" i="33"/>
  <c r="W53" i="33" s="1"/>
  <c r="P55" i="33" l="1"/>
  <c r="R54" i="33"/>
  <c r="U54" i="33" s="1"/>
  <c r="S54" i="33"/>
  <c r="V54" i="33" s="1"/>
  <c r="T54" i="33"/>
  <c r="W54" i="33" s="1"/>
  <c r="P56" i="33" l="1"/>
  <c r="P57" i="33"/>
  <c r="R55" i="33"/>
  <c r="U55" i="33" s="1"/>
  <c r="T55" i="33"/>
  <c r="W55" i="33" s="1"/>
  <c r="S55" i="33"/>
  <c r="V55" i="33" s="1"/>
  <c r="T57" i="33" l="1"/>
  <c r="W57" i="33" s="1"/>
  <c r="S57" i="33"/>
  <c r="V57" i="33" s="1"/>
  <c r="R57" i="33"/>
  <c r="U57" i="33" s="1"/>
  <c r="R56" i="33"/>
  <c r="U56" i="33" s="1"/>
  <c r="S56" i="33"/>
  <c r="V56" i="33" s="1"/>
  <c r="T56" i="33"/>
  <c r="W56" i="33" s="1"/>
</calcChain>
</file>

<file path=xl/comments1.xml><?xml version="1.0" encoding="utf-8"?>
<comments xmlns="http://schemas.openxmlformats.org/spreadsheetml/2006/main">
  <authors>
    <author>Erik Anderson</author>
  </authors>
  <commentList>
    <comment ref="R8" authorId="0" shapeId="0">
      <text>
        <r>
          <rPr>
            <b/>
            <sz val="9"/>
            <color indexed="81"/>
            <rFont val="Tahoma"/>
            <family val="2"/>
          </rPr>
          <t>Erik Anderson:</t>
        </r>
        <r>
          <rPr>
            <sz val="9"/>
            <color indexed="81"/>
            <rFont val="Tahoma"/>
            <family val="2"/>
          </rPr>
          <t xml:space="preserve">
Maybe delete Assessment Area and broken referenes
?</t>
        </r>
      </text>
    </comment>
  </commentList>
</comments>
</file>

<file path=xl/sharedStrings.xml><?xml version="1.0" encoding="utf-8"?>
<sst xmlns="http://schemas.openxmlformats.org/spreadsheetml/2006/main" count="289" uniqueCount="215">
  <si>
    <t>Assessment Area</t>
  </si>
  <si>
    <t>Site Name</t>
  </si>
  <si>
    <t>Notes</t>
  </si>
  <si>
    <t>Common Name (optional)</t>
  </si>
  <si>
    <t>BLOOMING FORB SPECIES</t>
  </si>
  <si>
    <r>
      <t xml:space="preserve">Temp in Shade
</t>
    </r>
    <r>
      <rPr>
        <sz val="11"/>
        <color theme="0"/>
        <rFont val="Calibri"/>
        <family val="2"/>
        <scheme val="minor"/>
      </rPr>
      <t>(</t>
    </r>
    <r>
      <rPr>
        <sz val="11"/>
        <color theme="0"/>
        <rFont val="Calibri"/>
        <family val="2"/>
      </rPr>
      <t>°</t>
    </r>
    <r>
      <rPr>
        <sz val="11"/>
        <color theme="0"/>
        <rFont val="Calibri"/>
        <family val="2"/>
        <scheme val="minor"/>
      </rPr>
      <t>F)</t>
    </r>
  </si>
  <si>
    <r>
      <t xml:space="preserve">Start Time
</t>
    </r>
    <r>
      <rPr>
        <sz val="11"/>
        <color theme="0"/>
        <rFont val="Calibri"/>
        <family val="2"/>
        <scheme val="minor"/>
      </rPr>
      <t>(HH:MM)</t>
    </r>
  </si>
  <si>
    <r>
      <t xml:space="preserve">Date
</t>
    </r>
    <r>
      <rPr>
        <sz val="11"/>
        <color theme="0"/>
        <rFont val="Calibri"/>
        <family val="2"/>
        <scheme val="minor"/>
      </rPr>
      <t>(MM/DD/YYYY)</t>
    </r>
  </si>
  <si>
    <r>
      <t xml:space="preserve">Observers
</t>
    </r>
    <r>
      <rPr>
        <sz val="11"/>
        <color theme="0"/>
        <rFont val="Calibri"/>
        <family val="2"/>
        <scheme val="minor"/>
      </rPr>
      <t>(Initials)</t>
    </r>
  </si>
  <si>
    <r>
      <t xml:space="preserve">Recorder
</t>
    </r>
    <r>
      <rPr>
        <sz val="11"/>
        <color theme="0"/>
        <rFont val="Calibri"/>
        <family val="2"/>
        <scheme val="minor"/>
      </rPr>
      <t>(Initials)</t>
    </r>
  </si>
  <si>
    <r>
      <t xml:space="preserve">Assessment Area
</t>
    </r>
    <r>
      <rPr>
        <sz val="11"/>
        <color theme="0"/>
        <rFont val="Calibri"/>
        <family val="2"/>
        <scheme val="minor"/>
      </rPr>
      <t>(Name)</t>
    </r>
  </si>
  <si>
    <r>
      <t xml:space="preserve">Site Name
</t>
    </r>
    <r>
      <rPr>
        <sz val="11"/>
        <color theme="0"/>
        <rFont val="Calibri"/>
        <family val="2"/>
        <scheme val="minor"/>
      </rPr>
      <t>(Name)</t>
    </r>
  </si>
  <si>
    <t>ASSESSMENT AREA DATA</t>
  </si>
  <si>
    <r>
      <t xml:space="preserve">Assessment Area Acreage
</t>
    </r>
    <r>
      <rPr>
        <sz val="11"/>
        <color theme="0"/>
        <rFont val="Calibri"/>
        <family val="2"/>
        <scheme val="minor"/>
      </rPr>
      <t>(acres)</t>
    </r>
  </si>
  <si>
    <t>TRANSECT DATA</t>
  </si>
  <si>
    <r>
      <t xml:space="preserve">Transect ID
</t>
    </r>
    <r>
      <rPr>
        <sz val="11"/>
        <color theme="0"/>
        <rFont val="Calibri"/>
        <family val="2"/>
        <scheme val="minor"/>
      </rPr>
      <t>(ID #)</t>
    </r>
  </si>
  <si>
    <t>POST PROCESSING</t>
  </si>
  <si>
    <t>BLOOMING FORB AVAILABILITY</t>
  </si>
  <si>
    <t>MILKWEED DENSITY &amp; DIVERSITY</t>
  </si>
  <si>
    <r>
      <t xml:space="preserve">Scientific Name 
</t>
    </r>
    <r>
      <rPr>
        <sz val="11"/>
        <color theme="0"/>
        <rFont val="Calibri"/>
        <family val="2"/>
        <scheme val="minor"/>
      </rPr>
      <t>(based on Integrated Taxonomic Information System (ITIS))</t>
    </r>
  </si>
  <si>
    <r>
      <t xml:space="preserve">Abbreviation
</t>
    </r>
    <r>
      <rPr>
        <sz val="11"/>
        <color theme="0"/>
        <rFont val="Calibri"/>
        <family val="2"/>
        <scheme val="minor"/>
      </rPr>
      <t>(GENSPE)</t>
    </r>
  </si>
  <si>
    <r>
      <t xml:space="preserve">Preference
</t>
    </r>
    <r>
      <rPr>
        <sz val="11"/>
        <color theme="0"/>
        <rFont val="Calibri"/>
        <family val="2"/>
        <scheme val="minor"/>
      </rPr>
      <t>(V, H, O)</t>
    </r>
  </si>
  <si>
    <r>
      <rPr>
        <b/>
        <sz val="11"/>
        <color theme="0"/>
        <rFont val="Calibri"/>
        <family val="2"/>
        <scheme val="minor"/>
      </rPr>
      <t>Milkweed Density</t>
    </r>
    <r>
      <rPr>
        <sz val="11"/>
        <color theme="0"/>
        <rFont val="Calibri"/>
        <family val="2"/>
        <scheme val="minor"/>
      </rPr>
      <t xml:space="preserve">
(stems/acre)</t>
    </r>
  </si>
  <si>
    <r>
      <rPr>
        <b/>
        <sz val="11"/>
        <color theme="0"/>
        <rFont val="Calibri"/>
        <family val="2"/>
        <scheme val="minor"/>
      </rPr>
      <t>Milkweed Diversity</t>
    </r>
    <r>
      <rPr>
        <sz val="11"/>
        <color theme="0"/>
        <rFont val="Calibri"/>
        <family val="2"/>
        <scheme val="minor"/>
      </rPr>
      <t xml:space="preserve">
(# of effective species)</t>
    </r>
  </si>
  <si>
    <r>
      <t xml:space="preserve">Number of Transects
</t>
    </r>
    <r>
      <rPr>
        <sz val="11"/>
        <color theme="0"/>
        <rFont val="Calibri"/>
        <family val="2"/>
        <scheme val="minor"/>
      </rPr>
      <t>(transects)</t>
    </r>
  </si>
  <si>
    <t>Plot 1</t>
  </si>
  <si>
    <t>n/a</t>
  </si>
  <si>
    <r>
      <t xml:space="preserve">Forb Species Abbreviation
</t>
    </r>
    <r>
      <rPr>
        <sz val="11"/>
        <color theme="0"/>
        <rFont val="Calibri"/>
        <family val="2"/>
        <scheme val="minor"/>
      </rPr>
      <t>(GENSPE)</t>
    </r>
  </si>
  <si>
    <r>
      <t xml:space="preserve">Milkweed Species Abbreviation
</t>
    </r>
    <r>
      <rPr>
        <sz val="11"/>
        <color theme="0"/>
        <rFont val="Calibri"/>
        <family val="2"/>
        <scheme val="minor"/>
      </rPr>
      <t>(GENSPE)</t>
    </r>
  </si>
  <si>
    <r>
      <t xml:space="preserve">Subplot
</t>
    </r>
    <r>
      <rPr>
        <sz val="11"/>
        <color theme="0"/>
        <rFont val="Calibri"/>
        <family val="2"/>
        <scheme val="minor"/>
      </rPr>
      <t>(#)</t>
    </r>
  </si>
  <si>
    <r>
      <t xml:space="preserve"># of Plants
</t>
    </r>
    <r>
      <rPr>
        <sz val="11"/>
        <color theme="0"/>
        <rFont val="Calibri"/>
        <family val="2"/>
        <scheme val="minor"/>
      </rPr>
      <t>(plants)</t>
    </r>
  </si>
  <si>
    <r>
      <t xml:space="preserve">Assessment Area
</t>
    </r>
    <r>
      <rPr>
        <sz val="11"/>
        <color theme="0"/>
        <rFont val="Calibri"/>
        <family val="2"/>
        <scheme val="minor"/>
      </rPr>
      <t>(name)</t>
    </r>
  </si>
  <si>
    <r>
      <t xml:space="preserve"># of Stems
</t>
    </r>
    <r>
      <rPr>
        <sz val="11"/>
        <color theme="0"/>
        <rFont val="Calibri"/>
        <family val="2"/>
        <scheme val="minor"/>
      </rPr>
      <t>(stems)</t>
    </r>
  </si>
  <si>
    <t>Field Methods Lookup</t>
  </si>
  <si>
    <t>Helper Column</t>
  </si>
  <si>
    <t>UNIQUE MILKWEED SPECIES</t>
  </si>
  <si>
    <t>Milkweed Diversity
(Number of effective species)</t>
  </si>
  <si>
    <r>
      <t xml:space="preserve"># of stems per species
</t>
    </r>
    <r>
      <rPr>
        <sz val="11"/>
        <color theme="0"/>
        <rFont val="Calibri"/>
        <family val="2"/>
        <scheme val="minor"/>
      </rPr>
      <t>(stems)</t>
    </r>
  </si>
  <si>
    <r>
      <t xml:space="preserve">Proportion
</t>
    </r>
    <r>
      <rPr>
        <sz val="11"/>
        <color theme="0"/>
        <rFont val="Calibri"/>
        <family val="2"/>
        <scheme val="minor"/>
      </rPr>
      <t>(stems per species/total stems)</t>
    </r>
  </si>
  <si>
    <t>Proportion Squared</t>
  </si>
  <si>
    <r>
      <t xml:space="preserve">Total stems per Assessment Area
</t>
    </r>
    <r>
      <rPr>
        <sz val="11"/>
        <color theme="0"/>
        <rFont val="Calibri"/>
        <family val="2"/>
        <scheme val="minor"/>
      </rPr>
      <t>(stems)</t>
    </r>
  </si>
  <si>
    <r>
      <rPr>
        <b/>
        <sz val="11"/>
        <color theme="0"/>
        <rFont val="Calibri"/>
        <family val="2"/>
        <scheme val="minor"/>
      </rPr>
      <t>Milkweed Density Score</t>
    </r>
    <r>
      <rPr>
        <sz val="11"/>
        <color theme="0"/>
        <rFont val="Calibri"/>
        <family val="2"/>
        <scheme val="minor"/>
      </rPr>
      <t xml:space="preserve">
(%)</t>
    </r>
  </si>
  <si>
    <r>
      <rPr>
        <b/>
        <sz val="11"/>
        <color theme="0"/>
        <rFont val="Calibri"/>
        <family val="2"/>
        <scheme val="minor"/>
      </rPr>
      <t>Milkweed Diversity Score</t>
    </r>
    <r>
      <rPr>
        <sz val="11"/>
        <color theme="0"/>
        <rFont val="Calibri"/>
        <family val="2"/>
        <scheme val="minor"/>
      </rPr>
      <t xml:space="preserve">
(%)</t>
    </r>
  </si>
  <si>
    <r>
      <rPr>
        <b/>
        <sz val="11"/>
        <color theme="0"/>
        <rFont val="Calibri"/>
        <family val="2"/>
        <scheme val="minor"/>
      </rPr>
      <t>Blooming Forb Richness Score</t>
    </r>
    <r>
      <rPr>
        <sz val="11"/>
        <color theme="0"/>
        <rFont val="Calibri"/>
        <family val="2"/>
        <scheme val="minor"/>
      </rPr>
      <t xml:space="preserve">
(%)</t>
    </r>
  </si>
  <si>
    <r>
      <t xml:space="preserve">Blooming Forb Frequency Score
</t>
    </r>
    <r>
      <rPr>
        <sz val="11"/>
        <color theme="0"/>
        <rFont val="Calibri"/>
        <family val="2"/>
        <scheme val="minor"/>
      </rPr>
      <t>(%)</t>
    </r>
  </si>
  <si>
    <r>
      <rPr>
        <b/>
        <sz val="11"/>
        <color theme="0"/>
        <rFont val="Calibri"/>
        <family val="2"/>
        <scheme val="minor"/>
      </rPr>
      <t>Combined Milkweed Score</t>
    </r>
    <r>
      <rPr>
        <sz val="11"/>
        <color theme="0"/>
        <rFont val="Calibri"/>
        <family val="2"/>
        <scheme val="minor"/>
      </rPr>
      <t xml:space="preserve">
(%)</t>
    </r>
  </si>
  <si>
    <t>Region</t>
  </si>
  <si>
    <t>Milkweed Density</t>
  </si>
  <si>
    <t>Milkweed Diversity</t>
  </si>
  <si>
    <t>Milkweed</t>
  </si>
  <si>
    <t>Conservation Priority</t>
  </si>
  <si>
    <t>Southern Great Plains</t>
  </si>
  <si>
    <t>West</t>
  </si>
  <si>
    <t>Northeast &amp; Southeast</t>
  </si>
  <si>
    <r>
      <t xml:space="preserve">Blooming Forb Availability Score
</t>
    </r>
    <r>
      <rPr>
        <sz val="11"/>
        <color theme="0"/>
        <rFont val="Calibri"/>
        <family val="2"/>
        <scheme val="minor"/>
      </rPr>
      <t>(%)</t>
    </r>
  </si>
  <si>
    <r>
      <t xml:space="preserve">Site Capacity Score
</t>
    </r>
    <r>
      <rPr>
        <sz val="11"/>
        <color theme="0"/>
        <rFont val="Calibri"/>
        <family val="2"/>
        <scheme val="minor"/>
      </rPr>
      <t>(%)</t>
    </r>
  </si>
  <si>
    <t>SITE CAPACITY</t>
  </si>
  <si>
    <t>THREATS</t>
  </si>
  <si>
    <t>Risk of Pesticide Exposure</t>
  </si>
  <si>
    <t>Contribution to Overwintering Colony</t>
  </si>
  <si>
    <t>Threats Score
(%)</t>
  </si>
  <si>
    <t>FUNCTIONAL ACRES
(acres)</t>
  </si>
  <si>
    <t>Blooming Forb Availability</t>
  </si>
  <si>
    <t xml:space="preserve">Milkweed Availability </t>
  </si>
  <si>
    <t>Nin1</t>
  </si>
  <si>
    <t>Nin2</t>
  </si>
  <si>
    <t>Nin3</t>
  </si>
  <si>
    <t>Pin1</t>
  </si>
  <si>
    <t>Pin2</t>
  </si>
  <si>
    <t>Pin3</t>
  </si>
  <si>
    <t>Frequency of Blooming Forb Species</t>
  </si>
  <si>
    <t>Purpose</t>
  </si>
  <si>
    <t>Intended Users</t>
  </si>
  <si>
    <t>Summary of Use</t>
  </si>
  <si>
    <t>Cell Fill Color Key</t>
  </si>
  <si>
    <t>Data entry cells</t>
  </si>
  <si>
    <t>Calculated cells</t>
  </si>
  <si>
    <t>Use Tips</t>
  </si>
  <si>
    <t>Suggested Citation</t>
  </si>
  <si>
    <t>Password</t>
  </si>
  <si>
    <t>This Calculator should be used in conjunction with the Monarch Habitat Quantification Tool User's Guide (User's Guide).</t>
  </si>
  <si>
    <t>Enter blooming forb species recorded on the Blooming Forb Species section of the Assessment Area datasheet:</t>
  </si>
  <si>
    <t>Enter relevant data from the Transect datasheet:</t>
  </si>
  <si>
    <t xml:space="preserve"> Enter milkweed density and diversity data from the Milkweed Density &amp; Diversity section of the Transects datasheet:</t>
  </si>
  <si>
    <t>Enter data from the conservation priority assessment:</t>
  </si>
  <si>
    <r>
      <rPr>
        <b/>
        <sz val="11"/>
        <color theme="0"/>
        <rFont val="Calibri"/>
        <family val="2"/>
        <scheme val="minor"/>
      </rPr>
      <t>Sublot 1
Score</t>
    </r>
    <r>
      <rPr>
        <sz val="11"/>
        <color theme="0"/>
        <rFont val="Calibri"/>
        <family val="2"/>
        <scheme val="minor"/>
      </rPr>
      <t xml:space="preserve">
(%)</t>
    </r>
  </si>
  <si>
    <r>
      <rPr>
        <b/>
        <sz val="11"/>
        <color theme="0"/>
        <rFont val="Calibri"/>
        <family val="2"/>
        <scheme val="minor"/>
      </rPr>
      <t>Sublot 2
Score</t>
    </r>
    <r>
      <rPr>
        <sz val="11"/>
        <color theme="0"/>
        <rFont val="Calibri"/>
        <family val="2"/>
        <scheme val="minor"/>
      </rPr>
      <t xml:space="preserve">
(%)</t>
    </r>
  </si>
  <si>
    <r>
      <rPr>
        <b/>
        <sz val="11"/>
        <color theme="0"/>
        <rFont val="Calibri"/>
        <family val="2"/>
        <scheme val="minor"/>
      </rPr>
      <t>Sublot 3
Score</t>
    </r>
    <r>
      <rPr>
        <sz val="11"/>
        <color theme="0"/>
        <rFont val="Calibri"/>
        <family val="2"/>
        <scheme val="minor"/>
      </rPr>
      <t xml:space="preserve">
(%)</t>
    </r>
  </si>
  <si>
    <r>
      <rPr>
        <b/>
        <sz val="11"/>
        <color theme="0"/>
        <rFont val="Calibri"/>
        <family val="2"/>
        <scheme val="minor"/>
      </rPr>
      <t>Blooming Forb Richness</t>
    </r>
    <r>
      <rPr>
        <sz val="11"/>
        <color theme="0"/>
        <rFont val="Calibri"/>
        <family val="2"/>
        <scheme val="minor"/>
      </rPr>
      <t xml:space="preserve">
(# of species)</t>
    </r>
  </si>
  <si>
    <t>Start</t>
  </si>
  <si>
    <t>End</t>
  </si>
  <si>
    <r>
      <t xml:space="preserve">Region
</t>
    </r>
    <r>
      <rPr>
        <sz val="11"/>
        <color theme="0"/>
        <rFont val="Calibri"/>
        <family val="2"/>
        <scheme val="minor"/>
      </rPr>
      <t>(name)</t>
    </r>
  </si>
  <si>
    <t>CONSERVATION PRIORITY</t>
  </si>
  <si>
    <t>Conservation Priority Score
(%)</t>
  </si>
  <si>
    <t>Region
(name)</t>
  </si>
  <si>
    <t>Acreage within 38 meters of conventional agriculture
(acres)</t>
  </si>
  <si>
    <t>Fully-Functioning Blooming Forb Richness</t>
  </si>
  <si>
    <t>Permissible Field Data Collection Windows</t>
  </si>
  <si>
    <t>Table of Weights</t>
  </si>
  <si>
    <t>Early Season</t>
  </si>
  <si>
    <t>Mid-Season</t>
  </si>
  <si>
    <t>Late Season</t>
  </si>
  <si>
    <r>
      <t xml:space="preserve">Stop Time
</t>
    </r>
    <r>
      <rPr>
        <sz val="11"/>
        <color theme="0"/>
        <rFont val="Calibri"/>
        <family val="2"/>
        <scheme val="minor"/>
      </rPr>
      <t>(HH:MM)</t>
    </r>
  </si>
  <si>
    <r>
      <t xml:space="preserve">Subplot 1
(0.25m2)
</t>
    </r>
    <r>
      <rPr>
        <sz val="11"/>
        <color theme="0"/>
        <rFont val="Calibri"/>
        <family val="2"/>
        <scheme val="minor"/>
      </rPr>
      <t>(%)</t>
    </r>
  </si>
  <si>
    <r>
      <t xml:space="preserve">Subplot 2
(0.5m2)
</t>
    </r>
    <r>
      <rPr>
        <sz val="11"/>
        <color theme="0"/>
        <rFont val="Calibri"/>
        <family val="2"/>
        <scheme val="minor"/>
      </rPr>
      <t>(%)</t>
    </r>
  </si>
  <si>
    <r>
      <t xml:space="preserve">Subplot 3
(1m2)
</t>
    </r>
    <r>
      <rPr>
        <sz val="11"/>
        <color theme="0"/>
        <rFont val="Calibri"/>
        <family val="2"/>
        <scheme val="minor"/>
      </rPr>
      <t>(%)</t>
    </r>
  </si>
  <si>
    <r>
      <t xml:space="preserve">UTM E
(Optional)
</t>
    </r>
    <r>
      <rPr>
        <sz val="11"/>
        <color theme="0"/>
        <rFont val="Calibri"/>
        <family val="2"/>
        <scheme val="minor"/>
      </rPr>
      <t>(m)</t>
    </r>
  </si>
  <si>
    <r>
      <t xml:space="preserve">UTM N
(Optional)
</t>
    </r>
    <r>
      <rPr>
        <sz val="11"/>
        <color theme="0"/>
        <rFont val="Calibri"/>
        <family val="2"/>
        <scheme val="minor"/>
      </rPr>
      <t>(m)</t>
    </r>
  </si>
  <si>
    <r>
      <t xml:space="preserve">Transect Length
(Optional)
</t>
    </r>
    <r>
      <rPr>
        <sz val="11"/>
        <color theme="0"/>
        <rFont val="Calibri"/>
        <family val="2"/>
        <scheme val="minor"/>
      </rPr>
      <t>(m)</t>
    </r>
  </si>
  <si>
    <r>
      <t xml:space="preserve">Transect Bearing
(Optional)
</t>
    </r>
    <r>
      <rPr>
        <sz val="11"/>
        <color theme="0"/>
        <rFont val="Calibri"/>
        <family val="2"/>
        <scheme val="minor"/>
      </rPr>
      <t>(°)</t>
    </r>
  </si>
  <si>
    <t>Threat Mitigating Factors</t>
  </si>
  <si>
    <t>Technical Service Providers are the intended users of the Calculator. This Calculator may also be used by landowners, however landowners may wish to seek the expertise of Technical Service Providers to verify and interpret results.</t>
  </si>
  <si>
    <t>This Calculator contains the following worksheets and the purpose of each worksheet is provided below:</t>
  </si>
  <si>
    <t>Column headers for conservation priority data entry cells</t>
  </si>
  <si>
    <t>&lt;- Input Data from this portion of the Assessment Area Datasheet below. 
                         If using Field Data Collection Method A, record data from this portion of the datasheet:</t>
  </si>
  <si>
    <t>&lt;- Input Data from this portion of the Transect Datasheet below</t>
  </si>
  <si>
    <t>&lt;- Input data from this portion of the Transect Datasheet below</t>
  </si>
  <si>
    <t>Plot 2</t>
  </si>
  <si>
    <t>Plot 3</t>
  </si>
  <si>
    <t>Plot 4</t>
  </si>
  <si>
    <t>Plot 5</t>
  </si>
  <si>
    <t>Plot 6</t>
  </si>
  <si>
    <t>Plot 7</t>
  </si>
  <si>
    <t>Plot 8</t>
  </si>
  <si>
    <t>Plot 9</t>
  </si>
  <si>
    <t>Plot 10</t>
  </si>
  <si>
    <r>
      <rPr>
        <b/>
        <sz val="11"/>
        <color theme="1"/>
        <rFont val="Calibri"/>
        <family val="2"/>
        <scheme val="minor"/>
      </rPr>
      <t>Data Validation</t>
    </r>
    <r>
      <rPr>
        <sz val="11"/>
        <color theme="1"/>
        <rFont val="Calibri"/>
        <family val="2"/>
        <scheme val="minor"/>
      </rPr>
      <t xml:space="preserve"> - Data entry cells may be restricted by data validation rules. Validation lists, when used, can be found in the back of this workbook in the tab 'Validation'. When data is copy/pasted into the Calculator, data validation rules may  be erased or ignored. Before pasting any values into data entry cells, ensure data is formatted correctly. Data that does not conform to these rules may result in an error in the Calculation.</t>
    </r>
  </si>
  <si>
    <t xml:space="preserve"> &lt;- Enter Data from this Portion of the Assessment Area Datasheet below</t>
  </si>
  <si>
    <t xml:space="preserve"> 
     &lt;- Input data from this portion of the Transect Datasheet below</t>
  </si>
  <si>
    <r>
      <t xml:space="preserve">1. Assessment Area Data </t>
    </r>
    <r>
      <rPr>
        <b/>
        <sz val="11"/>
        <rFont val="Calibri"/>
        <family val="2"/>
        <scheme val="minor"/>
      </rPr>
      <t xml:space="preserve">- </t>
    </r>
    <r>
      <rPr>
        <sz val="11"/>
        <rFont val="Calibri"/>
        <family val="2"/>
        <scheme val="minor"/>
      </rPr>
      <t xml:space="preserve">Enter relevant data from the Assessment Area datasheet. </t>
    </r>
  </si>
  <si>
    <r>
      <t xml:space="preserve">2. Blooming Forb Species </t>
    </r>
    <r>
      <rPr>
        <sz val="11"/>
        <rFont val="Calibri"/>
        <family val="2"/>
        <scheme val="minor"/>
      </rPr>
      <t xml:space="preserve">- Enter blooming forb species recorded on the </t>
    </r>
    <r>
      <rPr>
        <i/>
        <sz val="11"/>
        <rFont val="Calibri"/>
        <family val="2"/>
        <scheme val="minor"/>
      </rPr>
      <t>Blooming Forb Species</t>
    </r>
    <r>
      <rPr>
        <sz val="11"/>
        <rFont val="Calibri"/>
        <family val="2"/>
        <scheme val="minor"/>
      </rPr>
      <t xml:space="preserve"> section of the Assessment Area datasheet.</t>
    </r>
  </si>
  <si>
    <r>
      <t xml:space="preserve">3. Transect Data </t>
    </r>
    <r>
      <rPr>
        <sz val="11"/>
        <rFont val="Calibri"/>
        <family val="2"/>
        <scheme val="minor"/>
      </rPr>
      <t>- Enter relevant data from the Transect datasheet.</t>
    </r>
  </si>
  <si>
    <r>
      <t xml:space="preserve">4. Forb Availability </t>
    </r>
    <r>
      <rPr>
        <sz val="11"/>
        <rFont val="Calibri"/>
        <family val="2"/>
        <scheme val="minor"/>
      </rPr>
      <t xml:space="preserve">- Enter the frequency of all blooming forb species from the </t>
    </r>
    <r>
      <rPr>
        <i/>
        <sz val="11"/>
        <rFont val="Calibri"/>
        <family val="2"/>
        <scheme val="minor"/>
      </rPr>
      <t>Blooming Forb Availability</t>
    </r>
    <r>
      <rPr>
        <sz val="11"/>
        <rFont val="Calibri"/>
        <family val="2"/>
        <scheme val="minor"/>
      </rPr>
      <t xml:space="preserve"> sectio of the Transects datasheet. </t>
    </r>
  </si>
  <si>
    <r>
      <t xml:space="preserve">5. Milkweed Availability </t>
    </r>
    <r>
      <rPr>
        <sz val="11"/>
        <rFont val="Calibri"/>
        <family val="2"/>
        <scheme val="minor"/>
      </rPr>
      <t xml:space="preserve">- Enter milkweed density and diversity data from the </t>
    </r>
    <r>
      <rPr>
        <i/>
        <sz val="11"/>
        <rFont val="Calibri"/>
        <family val="2"/>
        <scheme val="minor"/>
      </rPr>
      <t>Milkweed Density &amp; Diversity</t>
    </r>
    <r>
      <rPr>
        <sz val="11"/>
        <rFont val="Calibri"/>
        <family val="2"/>
        <scheme val="minor"/>
      </rPr>
      <t xml:space="preserve"> section of the Transects datasheet.</t>
    </r>
  </si>
  <si>
    <r>
      <t xml:space="preserve">6. Area &amp; Threats </t>
    </r>
    <r>
      <rPr>
        <b/>
        <sz val="11"/>
        <rFont val="Calibri"/>
        <family val="2"/>
        <scheme val="minor"/>
      </rPr>
      <t xml:space="preserve">- </t>
    </r>
    <r>
      <rPr>
        <sz val="11"/>
        <rFont val="Calibri"/>
        <family val="2"/>
        <scheme val="minor"/>
      </rPr>
      <t>Enter data from threat assessment, including the area of each Assessment Area.</t>
    </r>
  </si>
  <si>
    <r>
      <t xml:space="preserve">7. Conservation Priority </t>
    </r>
    <r>
      <rPr>
        <b/>
        <sz val="11"/>
        <rFont val="Calibri"/>
        <family val="2"/>
        <scheme val="minor"/>
      </rPr>
      <t xml:space="preserve">- </t>
    </r>
    <r>
      <rPr>
        <sz val="11"/>
        <rFont val="Calibri"/>
        <family val="2"/>
        <scheme val="minor"/>
      </rPr>
      <t>Enter data from the conservation priority assessment.</t>
    </r>
  </si>
  <si>
    <r>
      <t xml:space="preserve">All Forb Data (optional) </t>
    </r>
    <r>
      <rPr>
        <b/>
        <sz val="11"/>
        <rFont val="Calibri"/>
        <family val="2"/>
        <scheme val="minor"/>
      </rPr>
      <t xml:space="preserve">- </t>
    </r>
    <r>
      <rPr>
        <sz val="11"/>
        <rFont val="Calibri"/>
        <family val="2"/>
        <scheme val="minor"/>
      </rPr>
      <t>This optional worksheet can be used to record blooming forb frequency data for all forb species.</t>
    </r>
  </si>
  <si>
    <t>Forb Frequency</t>
  </si>
  <si>
    <r>
      <t xml:space="preserve">Enter the smallest subplot (i.e., 1, 2, 3) that any blooming forb species were identified in each plot along the Transect. If no forbs were located in the plot, enter '0'. This data can be found on the Blooming Forb Availability section of the Transects datasheet (shown in image below). </t>
    </r>
    <r>
      <rPr>
        <b/>
        <sz val="11"/>
        <rFont val="Calibri"/>
        <family val="2"/>
        <scheme val="minor"/>
      </rPr>
      <t xml:space="preserve">If more than 10 plots were used per transect, input multiple rows using the same Transect ID. </t>
    </r>
    <r>
      <rPr>
        <b/>
        <sz val="11"/>
        <color rgb="FFFF0000"/>
        <rFont val="Calibri"/>
        <family val="2"/>
        <scheme val="minor"/>
      </rPr>
      <t xml:space="preserve">
IMPORTANT: If no forbs were located in the plot, enter "0". If the plot was not collected, input "n/a"</t>
    </r>
    <r>
      <rPr>
        <b/>
        <sz val="11"/>
        <color theme="1"/>
        <rFont val="Calibri"/>
        <family val="2"/>
        <scheme val="minor"/>
      </rPr>
      <t>.</t>
    </r>
  </si>
  <si>
    <t>Enter an Assessment Area name to calculate frequency statistics for each forb species encountered in that Assessment Area:</t>
  </si>
  <si>
    <r>
      <t xml:space="preserve">Habitat-At-Risk Acreage
</t>
    </r>
    <r>
      <rPr>
        <sz val="11"/>
        <color theme="0"/>
        <rFont val="Calibri"/>
        <family val="2"/>
        <scheme val="minor"/>
      </rPr>
      <t>(acres)</t>
    </r>
  </si>
  <si>
    <r>
      <t xml:space="preserve">Protected Habitat-At-Risk Acreage
</t>
    </r>
    <r>
      <rPr>
        <sz val="11"/>
        <color theme="0"/>
        <rFont val="Calibri"/>
        <family val="2"/>
        <scheme val="minor"/>
      </rPr>
      <t>(acres)</t>
    </r>
  </si>
  <si>
    <r>
      <t xml:space="preserve">Mitigating Factor Employed
</t>
    </r>
    <r>
      <rPr>
        <sz val="11"/>
        <color theme="0"/>
        <rFont val="Calibri"/>
        <family val="2"/>
        <scheme val="minor"/>
      </rPr>
      <t>(factor)</t>
    </r>
  </si>
  <si>
    <t>Notes:</t>
  </si>
  <si>
    <t>Unique Project ID</t>
  </si>
  <si>
    <t>Date Received</t>
  </si>
  <si>
    <t>For Administrative Use Only</t>
  </si>
  <si>
    <t>Administrator's Notes:</t>
  </si>
  <si>
    <t>Project Name</t>
  </si>
  <si>
    <t>Landowner or Manager</t>
  </si>
  <si>
    <t>Telephone</t>
  </si>
  <si>
    <t>Email</t>
  </si>
  <si>
    <t>Technical Service Provider</t>
  </si>
  <si>
    <t>HQT Assessment Results</t>
  </si>
  <si>
    <t>Foraging Habitat Quality</t>
  </si>
  <si>
    <t>Name</t>
  </si>
  <si>
    <t>Mailing 
Address</t>
  </si>
  <si>
    <t>Site Capacity 
Score</t>
  </si>
  <si>
    <t>Site Capacity</t>
  </si>
  <si>
    <t>Threats</t>
  </si>
  <si>
    <t>Threats 
Score</t>
  </si>
  <si>
    <t>HABITAT QUALITY
(%)</t>
  </si>
  <si>
    <t>Breeding Habitat 
Quality</t>
  </si>
  <si>
    <t>Foraging Habitat 
Quality</t>
  </si>
  <si>
    <t>Acreage of 
Habitat-At-Risk</t>
  </si>
  <si>
    <t>Proportion 
Protected</t>
  </si>
  <si>
    <t>Conservation 
Priority Score</t>
  </si>
  <si>
    <t>Hedgerow</t>
  </si>
  <si>
    <r>
      <t>This Credit Project Calculator (Calculator) calculates habitat quality, functional acres, and monarch yield for habitat assessed using the Monarch Habitat Quantification Tool. Each Project Area may consist of multiple Assessment Areas. A unique calculator should be used each time the site is assessed, even if it is assessed multiple times in the same year. When saving, append the Project Name and date of assessment to the file name, for example (</t>
    </r>
    <r>
      <rPr>
        <i/>
        <sz val="11"/>
        <color theme="1"/>
        <rFont val="Calibri"/>
        <family val="2"/>
        <scheme val="minor"/>
      </rPr>
      <t>Monarch HQT - Midwest Region Credit Project Calculator v1.0 - Project Name 2017.05.15</t>
    </r>
    <r>
      <rPr>
        <sz val="11"/>
        <color theme="1"/>
        <rFont val="Calibri"/>
        <family val="2"/>
        <scheme val="minor"/>
      </rPr>
      <t>)</t>
    </r>
  </si>
  <si>
    <r>
      <rPr>
        <b/>
        <sz val="11"/>
        <color theme="1" tint="0.249977111117893"/>
        <rFont val="Calibri"/>
        <family val="2"/>
        <scheme val="minor"/>
      </rPr>
      <t>Summary</t>
    </r>
    <r>
      <rPr>
        <b/>
        <sz val="11"/>
        <color theme="7" tint="-0.249977111117893"/>
        <rFont val="Calibri"/>
        <family val="2"/>
        <scheme val="minor"/>
      </rPr>
      <t xml:space="preserve"> </t>
    </r>
    <r>
      <rPr>
        <b/>
        <sz val="11"/>
        <rFont val="Calibri"/>
        <family val="2"/>
        <scheme val="minor"/>
      </rPr>
      <t xml:space="preserve">- </t>
    </r>
    <r>
      <rPr>
        <sz val="11"/>
        <rFont val="Calibri"/>
        <family val="2"/>
        <scheme val="minor"/>
      </rPr>
      <t>The summary tab brings forward the outputs of the Monarch HQT calculator after all worksheets have been completed.</t>
    </r>
  </si>
  <si>
    <r>
      <rPr>
        <b/>
        <sz val="11"/>
        <color theme="1" tint="0.249977111117893"/>
        <rFont val="Calibri"/>
        <family val="2"/>
        <scheme val="minor"/>
      </rPr>
      <t>Assessment Area Scores</t>
    </r>
    <r>
      <rPr>
        <b/>
        <sz val="11"/>
        <color theme="1"/>
        <rFont val="Calibri"/>
        <family val="2"/>
        <scheme val="minor"/>
      </rPr>
      <t xml:space="preserve"> - </t>
    </r>
    <r>
      <rPr>
        <sz val="11"/>
        <color theme="1"/>
        <rFont val="Calibri"/>
        <family val="2"/>
        <scheme val="minor"/>
      </rPr>
      <t>Review assessment results for each assessment area.</t>
    </r>
  </si>
  <si>
    <t>Column headers for Site Visit data entry cells</t>
  </si>
  <si>
    <t>Column headers for Desktop Analysis data entry cells</t>
  </si>
  <si>
    <t>Column headers for calculated cells (other colors may also be used)</t>
  </si>
  <si>
    <t>Enter notes from the back of the Assessment Area Datasheet below:</t>
  </si>
  <si>
    <t>Provide a brief narrative description of the Assessment Area</t>
  </si>
  <si>
    <t>Note any observations of monarch butterflies, larvae, pupae, or eggs:</t>
  </si>
  <si>
    <t>Additional Notes:</t>
  </si>
  <si>
    <r>
      <t xml:space="preserve">Plot 1
(0.25m2)
</t>
    </r>
    <r>
      <rPr>
        <sz val="11"/>
        <color theme="0"/>
        <rFont val="Calibri"/>
        <family val="2"/>
        <scheme val="minor"/>
      </rPr>
      <t>(%)</t>
    </r>
  </si>
  <si>
    <r>
      <t xml:space="preserve">Plot 2
(0.5m2)
</t>
    </r>
    <r>
      <rPr>
        <sz val="11"/>
        <color theme="0"/>
        <rFont val="Calibri"/>
        <family val="2"/>
        <scheme val="minor"/>
      </rPr>
      <t>(%)</t>
    </r>
  </si>
  <si>
    <r>
      <t xml:space="preserve">Plot 3
(1m2)
</t>
    </r>
    <r>
      <rPr>
        <sz val="11"/>
        <color theme="0"/>
        <rFont val="Calibri"/>
        <family val="2"/>
        <scheme val="minor"/>
      </rPr>
      <t>(%)</t>
    </r>
  </si>
  <si>
    <r>
      <t xml:space="preserve">Field Data Collection Method
</t>
    </r>
    <r>
      <rPr>
        <sz val="11"/>
        <color theme="0"/>
        <rFont val="Calibri"/>
        <family val="2"/>
        <scheme val="minor"/>
      </rPr>
      <t>(I, II, III, IV)</t>
    </r>
  </si>
  <si>
    <r>
      <t xml:space="preserve">Baseline Length
(Method
 II or III)
</t>
    </r>
    <r>
      <rPr>
        <sz val="11"/>
        <color theme="0"/>
        <rFont val="Calibri"/>
        <family val="2"/>
        <scheme val="minor"/>
      </rPr>
      <t>(m)</t>
    </r>
  </si>
  <si>
    <r>
      <t xml:space="preserve">Baseline Bearing (Method 
II or III)
</t>
    </r>
    <r>
      <rPr>
        <sz val="11"/>
        <color theme="0"/>
        <rFont val="Calibri"/>
        <family val="2"/>
        <scheme val="minor"/>
      </rPr>
      <t>(</t>
    </r>
    <r>
      <rPr>
        <sz val="11"/>
        <color theme="0"/>
        <rFont val="Calibri"/>
        <family val="2"/>
      </rPr>
      <t>°</t>
    </r>
    <r>
      <rPr>
        <sz val="11"/>
        <color theme="0"/>
        <rFont val="Calibri"/>
        <family val="2"/>
        <scheme val="minor"/>
      </rPr>
      <t>)</t>
    </r>
  </si>
  <si>
    <t xml:space="preserve">Enter data from threat assessment. At this time, only hedgerows are able to be quantified as a mitigating factor for habitat-at-risk. </t>
  </si>
  <si>
    <t>Total Acres 
Assessed</t>
  </si>
  <si>
    <t>Total Functional 
Acres</t>
  </si>
  <si>
    <t>Total Monarch 
Yield</t>
  </si>
  <si>
    <t>Describe the current management regime of the Assessment Area and note any disturbances (mowing, haying, herbicide spraying, etc.):</t>
  </si>
  <si>
    <t>None</t>
  </si>
  <si>
    <t xml:space="preserve"># of Plots </t>
  </si>
  <si>
    <r>
      <t xml:space="preserve">Number of Plots
</t>
    </r>
    <r>
      <rPr>
        <sz val="11"/>
        <color theme="0"/>
        <rFont val="Calibri"/>
        <family val="2"/>
        <scheme val="minor"/>
      </rPr>
      <t>(plots)</t>
    </r>
  </si>
  <si>
    <t>North Central</t>
  </si>
  <si>
    <t>Fully-Functioning Blooming Forb Frequency (0.25m2 subplot)</t>
  </si>
  <si>
    <t>Blooming Forbs</t>
  </si>
  <si>
    <t>Blooming Forb Frequency</t>
  </si>
  <si>
    <t>Blooming Forb Richness</t>
  </si>
  <si>
    <t>EXPECTED MONARCH 
YIELD
(monarch yield)</t>
  </si>
  <si>
    <r>
      <t xml:space="preserve">Number of Milkweed Stems (Method I)
</t>
    </r>
    <r>
      <rPr>
        <sz val="11"/>
        <color theme="0"/>
        <rFont val="Calibri"/>
        <family val="2"/>
        <scheme val="minor"/>
      </rPr>
      <t>(plants)</t>
    </r>
  </si>
  <si>
    <r>
      <rPr>
        <b/>
        <sz val="11"/>
        <color theme="1"/>
        <rFont val="Calibri"/>
        <family val="2"/>
        <scheme val="minor"/>
      </rPr>
      <t>Worksheet Instructions</t>
    </r>
    <r>
      <rPr>
        <sz val="11"/>
        <color theme="1"/>
        <rFont val="Calibri"/>
        <family val="2"/>
        <scheme val="minor"/>
      </rPr>
      <t xml:space="preserve"> - Additional instructions for each worksheet are provided in rows 2 and 3 of each worksheet.</t>
    </r>
  </si>
  <si>
    <t>Input relevant data from the Assessment Area datasheet (also enter number of milkweed stems if Field Data Collection Method I: Individual Patches was used):</t>
  </si>
  <si>
    <t>Monarch Habitat Quantification Tool Credit Project Calculator v0.95. Prepared by Environmental Incentives, LLC.</t>
  </si>
  <si>
    <t>This worksheet summarizes the results of the Monarch HQT Assessment and serves as the application for participation in the Monarch Exchange. Please fill in yellow boxes below to provide information on the proposed project. After inputting all data from the HQT Assessment as described in the Monarch HQT North Central User's Guide, submit this workbook along with the Project Base Map (described in the User's Guide) to the Exchange Administrator. Include any notes that will help the Exchange Administrator better understand the project if desired.</t>
  </si>
  <si>
    <t>I: Individual Patch</t>
  </si>
  <si>
    <t>II: Roadsides &amp; Rights-of-Way</t>
  </si>
  <si>
    <t>III: Small Area</t>
  </si>
  <si>
    <t>IV: Large Area</t>
  </si>
  <si>
    <t>Describe any narby threats to monarch habitat, especially conventional agricultural fields. If mitigating techniques are used (e.g., hedgerows), describe in detail:</t>
  </si>
  <si>
    <t xml:space="preserve">            &lt;- Input data from this portion of the Transect datasheet here. If multiple species of milkweed have the same species code, append a '2' to the end of the second species.</t>
  </si>
  <si>
    <r>
      <t>Percent of at-risk acreage protected by hedgerows</t>
    </r>
    <r>
      <rPr>
        <sz val="11"/>
        <color theme="0"/>
        <rFont val="Calibri"/>
        <family val="2"/>
        <scheme val="minor"/>
      </rPr>
      <t xml:space="preserve">
(%)</t>
    </r>
  </si>
  <si>
    <t>Percent of at-risk acreage protected by hedgerows
(%)</t>
  </si>
  <si>
    <t>If there is a potential error in data entry, a warning will appear here:</t>
  </si>
  <si>
    <r>
      <t xml:space="preserve">Enter the smallest subplot (i.e., 1, 2, 3) that each blooming forb species was identified in each plot along the Transect. If no forbs were located in the plot, enter '0'. This data can be found on the Blooming Forb Availability section of the Transects datasheet (shown in image below). If more than 10 plots were used per transect, input multiple rows using the same Transect ID. 
</t>
    </r>
    <r>
      <rPr>
        <b/>
        <sz val="11"/>
        <color rgb="FFFF0000"/>
        <rFont val="Calibri"/>
        <family val="2"/>
        <scheme val="minor"/>
      </rPr>
      <t>IMPORTANT: If no forbs were located in the plot, enter "0". If the plot was not collected, input "n/a".</t>
    </r>
  </si>
  <si>
    <t>Field Data Collection Season</t>
  </si>
  <si>
    <t>"mbhe2017"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</si>
</sst>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m/d/yyyy;@"/>
    <numFmt numFmtId="166" formatCode="#,##0.0"/>
    <numFmt numFmtId="167" formatCode="0.0%"/>
    <numFmt numFmtId="168" formatCode="[$-409]d\-mmm;@"/>
    <numFmt numFmtId="169" formatCode="[$-409]h:mm\ AM/PM;@"/>
  </numFmts>
  <fonts count="24" x14ac:knownFonts="1">
    <font>
      <sz val="11"/>
      <color theme="1"/>
      <name val="Calibri"/>
      <family val="2"/>
      <scheme val="minor"/>
    </font>
    <font>
      <b/>
      <sz val="11"/>
      <color theme="0"/>
      <name val="Calibri"/>
      <family val="2"/>
      <scheme val="minor"/>
    </font>
    <font>
      <sz val="11"/>
      <color theme="1"/>
      <name val="Calibri"/>
      <family val="2"/>
      <scheme val="minor"/>
    </font>
    <font>
      <i/>
      <sz val="11"/>
      <color theme="1"/>
      <name val="Calibri"/>
      <family val="2"/>
      <scheme val="minor"/>
    </font>
    <font>
      <sz val="11"/>
      <color theme="0"/>
      <name val="Calibri"/>
      <family val="2"/>
      <scheme val="minor"/>
    </font>
    <font>
      <b/>
      <sz val="11"/>
      <color theme="0"/>
      <name val="Century Gothic"/>
      <family val="2"/>
    </font>
    <font>
      <b/>
      <sz val="9"/>
      <color theme="0"/>
      <name val="Century Gothic"/>
      <family val="2"/>
    </font>
    <font>
      <sz val="11"/>
      <color theme="0"/>
      <name val="Calibri"/>
      <family val="2"/>
    </font>
    <font>
      <b/>
      <sz val="9"/>
      <color indexed="81"/>
      <name val="Tahoma"/>
      <family val="2"/>
    </font>
    <font>
      <sz val="9"/>
      <color indexed="81"/>
      <name val="Tahoma"/>
      <family val="2"/>
    </font>
    <font>
      <sz val="11"/>
      <name val="Calibri"/>
      <family val="2"/>
      <scheme val="minor"/>
    </font>
    <font>
      <b/>
      <sz val="11"/>
      <color theme="3"/>
      <name val="Calibri"/>
      <family val="2"/>
      <scheme val="minor"/>
    </font>
    <font>
      <b/>
      <sz val="11"/>
      <color theme="1"/>
      <name val="Calibri"/>
      <family val="2"/>
      <scheme val="minor"/>
    </font>
    <font>
      <b/>
      <sz val="11"/>
      <color theme="6"/>
      <name val="Calibri"/>
      <family val="2"/>
      <scheme val="minor"/>
    </font>
    <font>
      <b/>
      <sz val="11"/>
      <color theme="7" tint="-0.249977111117893"/>
      <name val="Calibri"/>
      <family val="2"/>
      <scheme val="minor"/>
    </font>
    <font>
      <b/>
      <sz val="11"/>
      <color theme="5" tint="-0.249977111117893"/>
      <name val="Calibri"/>
      <family val="2"/>
      <scheme val="minor"/>
    </font>
    <font>
      <b/>
      <sz val="11"/>
      <color theme="8" tint="-0.249977111117893"/>
      <name val="Calibri"/>
      <family val="2"/>
      <scheme val="minor"/>
    </font>
    <font>
      <b/>
      <sz val="11"/>
      <color theme="6" tint="0.39997558519241921"/>
      <name val="Calibri"/>
      <family val="2"/>
      <scheme val="minor"/>
    </font>
    <font>
      <sz val="11"/>
      <color theme="7" tint="-0.249977111117893"/>
      <name val="Calibri"/>
      <family val="2"/>
      <scheme val="minor"/>
    </font>
    <font>
      <b/>
      <sz val="11"/>
      <name val="Calibri"/>
      <family val="2"/>
      <scheme val="minor"/>
    </font>
    <font>
      <i/>
      <sz val="11"/>
      <name val="Calibri"/>
      <family val="2"/>
      <scheme val="minor"/>
    </font>
    <font>
      <b/>
      <sz val="11"/>
      <color rgb="FFFF0000"/>
      <name val="Calibri"/>
      <family val="2"/>
      <scheme val="minor"/>
    </font>
    <font>
      <b/>
      <i/>
      <sz val="11"/>
      <color theme="1"/>
      <name val="Calibri"/>
      <family val="2"/>
      <scheme val="minor"/>
    </font>
    <font>
      <b/>
      <sz val="11"/>
      <color theme="1" tint="0.249977111117893"/>
      <name val="Calibri"/>
      <family val="2"/>
      <scheme val="minor"/>
    </font>
  </fonts>
  <fills count="26">
    <fill>
      <patternFill patternType="none"/>
    </fill>
    <fill>
      <patternFill patternType="gray125"/>
    </fill>
    <fill>
      <patternFill patternType="solid">
        <fgColor theme="5" tint="-0.249977111117893"/>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6"/>
        <bgColor indexed="64"/>
      </patternFill>
    </fill>
    <fill>
      <patternFill patternType="solid">
        <fgColor theme="5" tint="0.59999389629810485"/>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4"/>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7"/>
        <bgColor indexed="64"/>
      </patternFill>
    </fill>
    <fill>
      <patternFill patternType="solid">
        <fgColor theme="7" tint="-0.249977111117893"/>
        <bgColor indexed="64"/>
      </patternFill>
    </fill>
    <fill>
      <patternFill patternType="solid">
        <fgColor theme="5"/>
        <bgColor indexed="64"/>
      </patternFill>
    </fill>
    <fill>
      <patternFill patternType="solid">
        <fgColor theme="8"/>
        <bgColor indexed="64"/>
      </patternFill>
    </fill>
    <fill>
      <patternFill patternType="solid">
        <fgColor theme="0" tint="-0.249977111117893"/>
        <bgColor indexed="64"/>
      </patternFill>
    </fill>
    <fill>
      <patternFill patternType="solid">
        <fgColor theme="1" tint="0.14999847407452621"/>
        <bgColor indexed="64"/>
      </patternFill>
    </fill>
    <fill>
      <patternFill patternType="solid">
        <fgColor rgb="FFFFFFCC"/>
      </patternFill>
    </fill>
    <fill>
      <patternFill patternType="solid">
        <fgColor rgb="FFFFFFCC"/>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249977111117893"/>
        <bgColor indexed="64"/>
      </patternFill>
    </fill>
  </fills>
  <borders count="7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double">
        <color theme="0"/>
      </left>
      <right style="thin">
        <color theme="0"/>
      </right>
      <top style="thin">
        <color theme="0"/>
      </top>
      <bottom style="thin">
        <color theme="0"/>
      </bottom>
      <diagonal/>
    </border>
    <border>
      <left style="thin">
        <color theme="0"/>
      </left>
      <right style="double">
        <color theme="0"/>
      </right>
      <top style="thin">
        <color theme="0"/>
      </top>
      <bottom style="thin">
        <color theme="0"/>
      </bottom>
      <diagonal/>
    </border>
    <border>
      <left style="thin">
        <color theme="0"/>
      </left>
      <right/>
      <top/>
      <bottom/>
      <diagonal/>
    </border>
    <border>
      <left style="thin">
        <color theme="0"/>
      </left>
      <right style="thin">
        <color theme="0"/>
      </right>
      <top/>
      <bottom/>
      <diagonal/>
    </border>
    <border>
      <left/>
      <right style="thin">
        <color theme="0"/>
      </right>
      <top style="thin">
        <color theme="0"/>
      </top>
      <bottom style="thin">
        <color theme="0"/>
      </bottom>
      <diagonal/>
    </border>
    <border>
      <left/>
      <right/>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bottom/>
      <diagonal/>
    </border>
    <border>
      <left style="thin">
        <color theme="0"/>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theme="0"/>
      </right>
      <top/>
      <bottom style="thin">
        <color theme="0"/>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style="thin">
        <color rgb="FFB2B2B2"/>
      </left>
      <right style="thin">
        <color rgb="FFB2B2B2"/>
      </right>
      <top/>
      <bottom style="thin">
        <color rgb="FFB2B2B2"/>
      </bottom>
      <diagonal/>
    </border>
    <border>
      <left style="thin">
        <color rgb="FFB2B2B2"/>
      </left>
      <right/>
      <top style="thin">
        <color rgb="FFB2B2B2"/>
      </top>
      <bottom style="thin">
        <color rgb="FFB2B2B2"/>
      </bottom>
      <diagonal/>
    </border>
    <border>
      <left/>
      <right style="thin">
        <color rgb="FFB2B2B2"/>
      </right>
      <top/>
      <bottom/>
      <diagonal/>
    </border>
    <border>
      <left/>
      <right/>
      <top style="thin">
        <color rgb="FFB2B2B2"/>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theme="0" tint="-0.24994659260841701"/>
      </bottom>
      <diagonal/>
    </border>
    <border>
      <left/>
      <right/>
      <top/>
      <bottom style="thin">
        <color indexed="64"/>
      </bottom>
      <diagonal/>
    </border>
    <border>
      <left/>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theme="0"/>
      </right>
      <top style="thin">
        <color theme="1" tint="0.14996795556505021"/>
      </top>
      <bottom style="thin">
        <color theme="0"/>
      </bottom>
      <diagonal/>
    </border>
    <border>
      <left style="thin">
        <color theme="0"/>
      </left>
      <right/>
      <top style="thin">
        <color theme="1" tint="0.14996795556505021"/>
      </top>
      <bottom style="thin">
        <color theme="0"/>
      </bottom>
      <diagonal/>
    </border>
    <border>
      <left/>
      <right/>
      <top/>
      <bottom style="medium">
        <color indexed="64"/>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medium">
        <color theme="1" tint="0.24994659260841701"/>
      </left>
      <right style="thin">
        <color theme="0"/>
      </right>
      <top style="thin">
        <color theme="1" tint="0.14996795556505021"/>
      </top>
      <bottom style="thin">
        <color theme="0"/>
      </bottom>
      <diagonal/>
    </border>
    <border>
      <left style="medium">
        <color theme="1" tint="0.24994659260841701"/>
      </left>
      <right/>
      <top style="thin">
        <color theme="0"/>
      </top>
      <bottom style="thin">
        <color theme="0" tint="-0.499984740745262"/>
      </bottom>
      <diagonal/>
    </border>
    <border>
      <left style="medium">
        <color theme="1" tint="0.24994659260841701"/>
      </left>
      <right/>
      <top style="thin">
        <color theme="0" tint="-0.499984740745262"/>
      </top>
      <bottom style="thin">
        <color theme="0" tint="-0.499984740745262"/>
      </bottom>
      <diagonal/>
    </border>
    <border>
      <left style="medium">
        <color theme="1" tint="0.24994659260841701"/>
      </left>
      <right/>
      <top style="thin">
        <color theme="0" tint="-0.499984740745262"/>
      </top>
      <bottom style="medium">
        <color theme="1" tint="0.24994659260841701"/>
      </bottom>
      <diagonal/>
    </border>
    <border>
      <left/>
      <right style="thin">
        <color theme="0" tint="-0.499984740745262"/>
      </right>
      <top style="thin">
        <color theme="0" tint="-0.499984740745262"/>
      </top>
      <bottom style="medium">
        <color theme="1" tint="0.24994659260841701"/>
      </bottom>
      <diagonal/>
    </border>
    <border>
      <left style="thin">
        <color theme="0" tint="-0.499984740745262"/>
      </left>
      <right/>
      <top style="thin">
        <color theme="0" tint="-0.499984740745262"/>
      </top>
      <bottom style="medium">
        <color theme="1" tint="0.24994659260841701"/>
      </bottom>
      <diagonal/>
    </border>
    <border>
      <left/>
      <right/>
      <top style="thin">
        <color theme="0" tint="-0.499984740745262"/>
      </top>
      <bottom style="medium">
        <color theme="1" tint="0.24994659260841701"/>
      </bottom>
      <diagonal/>
    </border>
    <border>
      <left/>
      <right style="medium">
        <color theme="1" tint="0.24994659260841701"/>
      </right>
      <top style="thin">
        <color theme="0" tint="-0.499984740745262"/>
      </top>
      <bottom style="thin">
        <color theme="1" tint="0.24994659260841701"/>
      </bottom>
      <diagonal/>
    </border>
    <border>
      <left/>
      <right/>
      <top style="thin">
        <color theme="0" tint="-0.499984740745262"/>
      </top>
      <bottom style="thin">
        <color theme="1" tint="0.24994659260841701"/>
      </bottom>
      <diagonal/>
    </border>
    <border>
      <left/>
      <right style="thin">
        <color theme="0" tint="-0.499984740745262"/>
      </right>
      <top style="thin">
        <color theme="0" tint="-0.499984740745262"/>
      </top>
      <bottom style="thin">
        <color theme="1" tint="0.24994659260841701"/>
      </bottom>
      <diagonal/>
    </border>
    <border>
      <left style="thin">
        <color theme="0" tint="-0.499984740745262"/>
      </left>
      <right/>
      <top style="thin">
        <color theme="0" tint="-0.499984740745262"/>
      </top>
      <bottom style="thin">
        <color theme="1" tint="0.24994659260841701"/>
      </bottom>
      <diagonal/>
    </border>
    <border>
      <left/>
      <right/>
      <top/>
      <bottom style="thin">
        <color theme="1" tint="0.24994659260841701"/>
      </bottom>
      <diagonal/>
    </border>
    <border>
      <left/>
      <right/>
      <top/>
      <bottom style="thin">
        <color theme="6"/>
      </bottom>
      <diagonal/>
    </border>
    <border>
      <left/>
      <right/>
      <top/>
      <bottom style="thin">
        <color theme="5"/>
      </bottom>
      <diagonal/>
    </border>
    <border>
      <left/>
      <right/>
      <top/>
      <bottom style="thin">
        <color theme="8"/>
      </bottom>
      <diagonal/>
    </border>
    <border>
      <left/>
      <right/>
      <top style="thin">
        <color theme="8"/>
      </top>
      <bottom/>
      <diagonal/>
    </border>
    <border>
      <left style="thin">
        <color theme="0" tint="-0.499984740745262"/>
      </left>
      <right/>
      <top/>
      <bottom/>
      <diagonal/>
    </border>
    <border>
      <left style="medium">
        <color indexed="64"/>
      </left>
      <right/>
      <top style="medium">
        <color indexed="64"/>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medium">
        <color indexed="64"/>
      </left>
      <right/>
      <top/>
      <bottom style="thin">
        <color theme="0"/>
      </bottom>
      <diagonal/>
    </border>
    <border>
      <left/>
      <right style="medium">
        <color indexed="64"/>
      </right>
      <top/>
      <bottom/>
      <diagonal/>
    </border>
    <border>
      <left style="thin">
        <color rgb="FFB2B2B2"/>
      </left>
      <right/>
      <top/>
      <bottom/>
      <diagonal/>
    </border>
    <border>
      <left/>
      <right/>
      <top style="thin">
        <color theme="0"/>
      </top>
      <bottom/>
      <diagonal/>
    </border>
  </borders>
  <cellStyleXfs count="3">
    <xf numFmtId="0" fontId="0" fillId="0" borderId="0"/>
    <xf numFmtId="9" fontId="2" fillId="0" borderId="0" applyFont="0" applyFill="0" applyBorder="0" applyAlignment="0" applyProtection="0"/>
    <xf numFmtId="0" fontId="2" fillId="18" borderId="21" applyNumberFormat="0" applyFont="0" applyAlignment="0" applyProtection="0"/>
  </cellStyleXfs>
  <cellXfs count="380">
    <xf numFmtId="0" fontId="0" fillId="0" borderId="0" xfId="0"/>
    <xf numFmtId="0" fontId="0" fillId="0" borderId="0" xfId="0" applyAlignment="1">
      <alignment wrapText="1"/>
    </xf>
    <xf numFmtId="0" fontId="0" fillId="3" borderId="1" xfId="0" applyFill="1" applyBorder="1" applyAlignment="1">
      <alignment horizontal="center"/>
    </xf>
    <xf numFmtId="0" fontId="0" fillId="3" borderId="2" xfId="0" applyFill="1" applyBorder="1" applyAlignment="1">
      <alignment horizontal="center"/>
    </xf>
    <xf numFmtId="0" fontId="1" fillId="4" borderId="1" xfId="0" applyFont="1" applyFill="1" applyBorder="1" applyAlignment="1">
      <alignment horizontal="center" wrapText="1"/>
    </xf>
    <xf numFmtId="0" fontId="1" fillId="4" borderId="11" xfId="0" applyFont="1" applyFill="1" applyBorder="1" applyAlignment="1">
      <alignment horizontal="center" wrapText="1"/>
    </xf>
    <xf numFmtId="0" fontId="4" fillId="4" borderId="11" xfId="0" applyFont="1" applyFill="1" applyBorder="1" applyAlignment="1">
      <alignment horizontal="center" wrapText="1"/>
    </xf>
    <xf numFmtId="49" fontId="0" fillId="3" borderId="1" xfId="0" applyNumberFormat="1" applyFill="1" applyBorder="1" applyAlignment="1">
      <alignment horizontal="center"/>
    </xf>
    <xf numFmtId="164" fontId="0" fillId="3" borderId="2" xfId="0" applyNumberFormat="1" applyFill="1" applyBorder="1" applyAlignment="1">
      <alignment horizontal="center"/>
    </xf>
    <xf numFmtId="1" fontId="0" fillId="3" borderId="1" xfId="0" applyNumberFormat="1" applyFill="1" applyBorder="1" applyAlignment="1">
      <alignment horizontal="center"/>
    </xf>
    <xf numFmtId="9" fontId="0" fillId="3" borderId="2" xfId="0" applyNumberFormat="1" applyFill="1" applyBorder="1" applyAlignment="1">
      <alignment horizontal="center"/>
    </xf>
    <xf numFmtId="9" fontId="0" fillId="3" borderId="1" xfId="0" applyNumberFormat="1" applyFill="1" applyBorder="1" applyAlignment="1">
      <alignment horizontal="center"/>
    </xf>
    <xf numFmtId="1" fontId="0" fillId="3" borderId="2" xfId="0" applyNumberFormat="1" applyFill="1" applyBorder="1" applyAlignment="1">
      <alignment horizontal="center"/>
    </xf>
    <xf numFmtId="0" fontId="0" fillId="3" borderId="1" xfId="0" applyFill="1" applyBorder="1"/>
    <xf numFmtId="0" fontId="1" fillId="4" borderId="6" xfId="0" applyFont="1" applyFill="1" applyBorder="1" applyAlignment="1">
      <alignment horizontal="center" wrapText="1"/>
    </xf>
    <xf numFmtId="0" fontId="0" fillId="4" borderId="0" xfId="0" applyFill="1"/>
    <xf numFmtId="0" fontId="1" fillId="4" borderId="0" xfId="0" applyFont="1" applyFill="1"/>
    <xf numFmtId="166" fontId="0" fillId="3" borderId="2" xfId="0" applyNumberFormat="1" applyFill="1" applyBorder="1" applyAlignment="1">
      <alignment horizontal="center"/>
    </xf>
    <xf numFmtId="0" fontId="4" fillId="4" borderId="0" xfId="0" applyFont="1" applyFill="1" applyBorder="1"/>
    <xf numFmtId="0" fontId="4" fillId="4" borderId="6" xfId="0" applyFont="1" applyFill="1" applyBorder="1" applyAlignment="1">
      <alignment horizontal="center" wrapText="1"/>
    </xf>
    <xf numFmtId="0" fontId="1" fillId="4" borderId="0" xfId="0" applyFont="1" applyFill="1" applyBorder="1" applyAlignment="1">
      <alignment horizontal="center"/>
    </xf>
    <xf numFmtId="9" fontId="0" fillId="6" borderId="1" xfId="1" applyFont="1" applyFill="1" applyBorder="1" applyAlignment="1">
      <alignment horizontal="center"/>
    </xf>
    <xf numFmtId="0" fontId="0" fillId="4" borderId="6" xfId="0" applyFill="1" applyBorder="1"/>
    <xf numFmtId="2" fontId="0" fillId="3" borderId="1" xfId="0" applyNumberFormat="1" applyFill="1" applyBorder="1" applyAlignment="1">
      <alignment horizontal="center"/>
    </xf>
    <xf numFmtId="0" fontId="4" fillId="2" borderId="5" xfId="0" applyFont="1" applyFill="1" applyBorder="1"/>
    <xf numFmtId="0" fontId="5" fillId="2" borderId="5" xfId="0" applyFont="1" applyFill="1" applyBorder="1"/>
    <xf numFmtId="0" fontId="4" fillId="2" borderId="0" xfId="0" applyFont="1" applyFill="1"/>
    <xf numFmtId="0" fontId="4" fillId="2" borderId="5" xfId="0" applyFont="1" applyFill="1" applyBorder="1" applyAlignment="1">
      <alignment horizontal="center" wrapText="1"/>
    </xf>
    <xf numFmtId="9" fontId="0" fillId="8" borderId="1" xfId="0" applyNumberFormat="1" applyFill="1" applyBorder="1" applyAlignment="1">
      <alignment horizontal="center"/>
    </xf>
    <xf numFmtId="0" fontId="5" fillId="11" borderId="5" xfId="0" applyFont="1" applyFill="1" applyBorder="1"/>
    <xf numFmtId="0" fontId="4" fillId="11" borderId="12" xfId="0" applyFont="1" applyFill="1" applyBorder="1"/>
    <xf numFmtId="0" fontId="4" fillId="11" borderId="5" xfId="0" applyFont="1" applyFill="1" applyBorder="1"/>
    <xf numFmtId="0" fontId="4" fillId="11" borderId="6" xfId="0" applyFont="1" applyFill="1" applyBorder="1" applyAlignment="1">
      <alignment horizontal="center" wrapText="1"/>
    </xf>
    <xf numFmtId="0" fontId="1" fillId="4" borderId="0" xfId="0" applyFont="1" applyFill="1" applyAlignment="1">
      <alignment horizontal="center" wrapText="1"/>
    </xf>
    <xf numFmtId="9" fontId="4" fillId="4" borderId="1" xfId="1" applyFont="1" applyFill="1" applyBorder="1" applyAlignment="1">
      <alignment horizontal="center"/>
    </xf>
    <xf numFmtId="2" fontId="10" fillId="3" borderId="1" xfId="1" applyNumberFormat="1" applyFont="1" applyFill="1" applyBorder="1" applyAlignment="1">
      <alignment horizontal="center"/>
    </xf>
    <xf numFmtId="0" fontId="4" fillId="4" borderId="5" xfId="0" applyFont="1" applyFill="1" applyBorder="1" applyAlignment="1">
      <alignment horizontal="center" wrapText="1"/>
    </xf>
    <xf numFmtId="0" fontId="1" fillId="4" borderId="13" xfId="0" applyFont="1" applyFill="1" applyBorder="1" applyAlignment="1">
      <alignment horizontal="center" wrapText="1"/>
    </xf>
    <xf numFmtId="0" fontId="4" fillId="4" borderId="13" xfId="0" applyFont="1" applyFill="1" applyBorder="1" applyAlignment="1">
      <alignment horizontal="center" wrapText="1"/>
    </xf>
    <xf numFmtId="0" fontId="4" fillId="4" borderId="1" xfId="0" applyFont="1" applyFill="1" applyBorder="1" applyAlignment="1">
      <alignment horizontal="center" wrapText="1"/>
    </xf>
    <xf numFmtId="0" fontId="4" fillId="4" borderId="2" xfId="0" applyFont="1" applyFill="1" applyBorder="1" applyAlignment="1">
      <alignment horizontal="center" wrapText="1"/>
    </xf>
    <xf numFmtId="0" fontId="4" fillId="2" borderId="2" xfId="0" applyFont="1" applyFill="1" applyBorder="1" applyAlignment="1">
      <alignment horizontal="center" wrapText="1"/>
    </xf>
    <xf numFmtId="0" fontId="4" fillId="11" borderId="1" xfId="0" applyFont="1" applyFill="1" applyBorder="1" applyAlignment="1">
      <alignment horizontal="center" wrapText="1"/>
    </xf>
    <xf numFmtId="0" fontId="1" fillId="4" borderId="9" xfId="0" applyFont="1" applyFill="1" applyBorder="1" applyAlignment="1">
      <alignment horizontal="center" wrapText="1"/>
    </xf>
    <xf numFmtId="0" fontId="4" fillId="4" borderId="12" xfId="0" applyFont="1" applyFill="1" applyBorder="1" applyAlignment="1">
      <alignment horizontal="center" wrapText="1"/>
    </xf>
    <xf numFmtId="0" fontId="4" fillId="4" borderId="7" xfId="0" applyFont="1" applyFill="1" applyBorder="1" applyAlignment="1">
      <alignment horizontal="center" wrapText="1"/>
    </xf>
    <xf numFmtId="0" fontId="1" fillId="9" borderId="1" xfId="0" applyFont="1" applyFill="1" applyBorder="1" applyAlignment="1">
      <alignment horizontal="center" wrapText="1"/>
    </xf>
    <xf numFmtId="0" fontId="0" fillId="7" borderId="12" xfId="0" applyFill="1" applyBorder="1"/>
    <xf numFmtId="0" fontId="1" fillId="7" borderId="11" xfId="0" applyFont="1" applyFill="1" applyBorder="1" applyAlignment="1">
      <alignment horizontal="center" wrapText="1"/>
    </xf>
    <xf numFmtId="0" fontId="1" fillId="15" borderId="11" xfId="0" applyFont="1" applyFill="1" applyBorder="1" applyAlignment="1">
      <alignment horizontal="center" wrapText="1"/>
    </xf>
    <xf numFmtId="0" fontId="1" fillId="17" borderId="0" xfId="0" applyFont="1" applyFill="1"/>
    <xf numFmtId="0" fontId="0" fillId="15" borderId="6" xfId="0" applyFill="1" applyBorder="1"/>
    <xf numFmtId="0" fontId="1" fillId="12" borderId="11" xfId="0" applyFont="1" applyFill="1" applyBorder="1" applyAlignment="1">
      <alignment horizontal="center" wrapText="1"/>
    </xf>
    <xf numFmtId="0" fontId="1" fillId="13" borderId="11" xfId="0" applyFont="1" applyFill="1" applyBorder="1" applyAlignment="1">
      <alignment horizontal="center" wrapText="1"/>
    </xf>
    <xf numFmtId="0" fontId="0" fillId="13" borderId="13" xfId="0" applyFill="1" applyBorder="1"/>
    <xf numFmtId="0" fontId="0" fillId="13" borderId="8" xfId="0" applyFill="1" applyBorder="1"/>
    <xf numFmtId="0" fontId="0" fillId="17" borderId="0" xfId="0" applyFill="1"/>
    <xf numFmtId="0" fontId="0" fillId="13" borderId="12" xfId="0" applyFill="1" applyBorder="1"/>
    <xf numFmtId="0" fontId="0" fillId="7" borderId="5" xfId="0" applyFill="1" applyBorder="1"/>
    <xf numFmtId="0" fontId="0" fillId="7" borderId="0" xfId="0" applyFill="1" applyBorder="1"/>
    <xf numFmtId="0" fontId="1" fillId="17" borderId="0" xfId="0" applyFont="1" applyFill="1" applyAlignment="1">
      <alignment horizontal="center" vertical="center"/>
    </xf>
    <xf numFmtId="0" fontId="0" fillId="0" borderId="14" xfId="0" applyBorder="1" applyAlignment="1">
      <alignment vertical="center" wrapText="1"/>
    </xf>
    <xf numFmtId="0" fontId="11" fillId="0" borderId="0" xfId="0" applyFont="1" applyAlignment="1">
      <alignment horizontal="center" vertical="center"/>
    </xf>
    <xf numFmtId="0" fontId="1" fillId="17" borderId="0" xfId="0" applyFont="1" applyFill="1" applyAlignment="1">
      <alignment horizontal="center" vertical="center" wrapText="1"/>
    </xf>
    <xf numFmtId="0" fontId="0" fillId="0" borderId="14" xfId="0" applyBorder="1" applyAlignment="1">
      <alignment wrapText="1"/>
    </xf>
    <xf numFmtId="0" fontId="0" fillId="0" borderId="0" xfId="0" applyAlignment="1">
      <alignment horizontal="center" vertical="center"/>
    </xf>
    <xf numFmtId="0" fontId="0" fillId="0" borderId="15" xfId="0" applyBorder="1" applyAlignment="1">
      <alignment wrapText="1"/>
    </xf>
    <xf numFmtId="0" fontId="0" fillId="0" borderId="16" xfId="0" applyBorder="1" applyAlignment="1">
      <alignment wrapText="1"/>
    </xf>
    <xf numFmtId="0" fontId="10" fillId="16" borderId="16" xfId="0" applyFont="1" applyFill="1" applyBorder="1" applyAlignment="1">
      <alignment wrapText="1"/>
    </xf>
    <xf numFmtId="0" fontId="0" fillId="0" borderId="15" xfId="0" applyBorder="1" applyAlignment="1">
      <alignment vertical="center" wrapText="1"/>
    </xf>
    <xf numFmtId="0" fontId="4" fillId="5" borderId="15" xfId="0" applyFont="1" applyFill="1" applyBorder="1" applyAlignment="1">
      <alignment wrapText="1"/>
    </xf>
    <xf numFmtId="0" fontId="4" fillId="4" borderId="16" xfId="0" applyFont="1" applyFill="1" applyBorder="1" applyAlignment="1">
      <alignment wrapText="1"/>
    </xf>
    <xf numFmtId="0" fontId="0" fillId="0" borderId="0" xfId="0" applyFill="1"/>
    <xf numFmtId="0" fontId="4" fillId="4" borderId="0" xfId="0" applyFont="1" applyFill="1" applyBorder="1" applyAlignment="1">
      <alignment horizontal="center" wrapText="1"/>
    </xf>
    <xf numFmtId="0" fontId="4" fillId="17" borderId="13" xfId="0" applyFont="1" applyFill="1" applyBorder="1" applyAlignment="1">
      <alignment horizontal="center"/>
    </xf>
    <xf numFmtId="0" fontId="4" fillId="17" borderId="8" xfId="0" applyFont="1" applyFill="1" applyBorder="1" applyAlignment="1">
      <alignment horizontal="center"/>
    </xf>
    <xf numFmtId="0" fontId="4" fillId="17" borderId="20" xfId="0" applyFont="1" applyFill="1" applyBorder="1" applyAlignment="1">
      <alignment horizontal="center"/>
    </xf>
    <xf numFmtId="168" fontId="0" fillId="3" borderId="1" xfId="0" applyNumberFormat="1" applyFill="1" applyBorder="1" applyAlignment="1">
      <alignment horizontal="center"/>
    </xf>
    <xf numFmtId="168" fontId="0" fillId="3" borderId="2" xfId="0" applyNumberFormat="1" applyFill="1" applyBorder="1" applyAlignment="1">
      <alignment horizontal="center"/>
    </xf>
    <xf numFmtId="168" fontId="0" fillId="3" borderId="7" xfId="0" applyNumberFormat="1" applyFill="1" applyBorder="1" applyAlignment="1">
      <alignment horizontal="center"/>
    </xf>
    <xf numFmtId="0" fontId="1" fillId="4" borderId="5" xfId="0" applyFont="1" applyFill="1" applyBorder="1" applyAlignment="1">
      <alignment horizontal="center" wrapText="1"/>
    </xf>
    <xf numFmtId="0" fontId="1" fillId="11" borderId="6" xfId="0" applyFont="1" applyFill="1" applyBorder="1" applyAlignment="1">
      <alignment horizontal="center" wrapText="1"/>
    </xf>
    <xf numFmtId="0" fontId="1" fillId="2" borderId="5" xfId="0" applyFont="1" applyFill="1" applyBorder="1" applyAlignment="1">
      <alignment horizontal="center" wrapText="1"/>
    </xf>
    <xf numFmtId="0" fontId="1" fillId="17" borderId="0" xfId="0" applyFont="1" applyFill="1" applyAlignment="1">
      <alignment horizontal="center"/>
    </xf>
    <xf numFmtId="0" fontId="0" fillId="0" borderId="0" xfId="0" applyFill="1" applyBorder="1" applyAlignment="1" applyProtection="1">
      <alignment horizontal="left" vertical="top"/>
    </xf>
    <xf numFmtId="0" fontId="0" fillId="0" borderId="0" xfId="0" applyProtection="1"/>
    <xf numFmtId="0" fontId="1" fillId="5" borderId="1"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4" borderId="6" xfId="0" applyFont="1" applyFill="1" applyBorder="1" applyAlignment="1" applyProtection="1">
      <alignment horizontal="center" wrapText="1"/>
    </xf>
    <xf numFmtId="0" fontId="1" fillId="5" borderId="6" xfId="0" applyFont="1" applyFill="1" applyBorder="1" applyAlignment="1" applyProtection="1">
      <alignment horizontal="center" wrapText="1"/>
    </xf>
    <xf numFmtId="1" fontId="0" fillId="3" borderId="1" xfId="0" applyNumberFormat="1" applyFill="1" applyBorder="1" applyAlignment="1" applyProtection="1">
      <alignment horizontal="center"/>
    </xf>
    <xf numFmtId="0" fontId="0" fillId="3" borderId="1" xfId="0" applyFill="1" applyBorder="1" applyAlignment="1" applyProtection="1">
      <alignment horizontal="center"/>
    </xf>
    <xf numFmtId="0" fontId="0" fillId="3" borderId="1" xfId="0" applyNumberFormat="1" applyFill="1" applyBorder="1" applyAlignment="1" applyProtection="1">
      <alignment horizontal="center"/>
    </xf>
    <xf numFmtId="0" fontId="1" fillId="4" borderId="11" xfId="0" applyFont="1" applyFill="1" applyBorder="1" applyAlignment="1" applyProtection="1">
      <alignment horizontal="center" wrapText="1"/>
    </xf>
    <xf numFmtId="0" fontId="1" fillId="5" borderId="11" xfId="0" applyFont="1" applyFill="1" applyBorder="1" applyAlignment="1" applyProtection="1">
      <alignment horizontal="center" wrapText="1"/>
    </xf>
    <xf numFmtId="0" fontId="1" fillId="5" borderId="7" xfId="0" applyFont="1" applyFill="1" applyBorder="1" applyAlignment="1" applyProtection="1">
      <alignment horizontal="center" wrapText="1"/>
    </xf>
    <xf numFmtId="0" fontId="1" fillId="5" borderId="1" xfId="0" applyFont="1" applyFill="1" applyBorder="1" applyAlignment="1" applyProtection="1">
      <alignment horizontal="center"/>
    </xf>
    <xf numFmtId="0" fontId="1" fillId="4" borderId="1" xfId="0" applyFont="1" applyFill="1" applyBorder="1" applyAlignment="1" applyProtection="1">
      <alignment horizontal="center" wrapText="1"/>
    </xf>
    <xf numFmtId="0" fontId="1" fillId="5" borderId="2" xfId="0" applyFont="1" applyFill="1" applyBorder="1" applyAlignment="1" applyProtection="1">
      <alignment wrapText="1"/>
    </xf>
    <xf numFmtId="0" fontId="1" fillId="5" borderId="7" xfId="0" applyFont="1" applyFill="1" applyBorder="1" applyAlignment="1" applyProtection="1">
      <alignment horizontal="center"/>
    </xf>
    <xf numFmtId="0" fontId="3" fillId="0" borderId="0" xfId="0" applyFont="1" applyProtection="1"/>
    <xf numFmtId="0" fontId="0" fillId="0" borderId="0" xfId="0" applyFont="1" applyBorder="1" applyAlignment="1" applyProtection="1">
      <alignment horizontal="center"/>
    </xf>
    <xf numFmtId="0" fontId="0" fillId="0" borderId="0" xfId="0" applyFont="1" applyAlignment="1" applyProtection="1">
      <alignment horizontal="center"/>
    </xf>
    <xf numFmtId="0" fontId="0" fillId="0" borderId="0" xfId="0" applyAlignment="1" applyProtection="1">
      <alignment wrapText="1"/>
    </xf>
    <xf numFmtId="0" fontId="0" fillId="0" borderId="0" xfId="0" applyAlignment="1" applyProtection="1">
      <alignment horizontal="center"/>
    </xf>
    <xf numFmtId="0" fontId="0" fillId="0" borderId="0" xfId="0" applyFill="1" applyBorder="1" applyAlignment="1" applyProtection="1"/>
    <xf numFmtId="0" fontId="0" fillId="0" borderId="0" xfId="0" applyAlignment="1" applyProtection="1"/>
    <xf numFmtId="0" fontId="6" fillId="0" borderId="0"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3" xfId="0" applyFont="1" applyFill="1" applyBorder="1" applyAlignment="1" applyProtection="1">
      <alignment horizontal="center"/>
    </xf>
    <xf numFmtId="0" fontId="1" fillId="5" borderId="4" xfId="0" applyFont="1" applyFill="1" applyBorder="1" applyAlignment="1" applyProtection="1">
      <alignment horizontal="center"/>
    </xf>
    <xf numFmtId="0" fontId="1" fillId="0" borderId="0" xfId="0" applyFont="1" applyFill="1" applyBorder="1" applyAlignment="1" applyProtection="1">
      <alignment horizontal="center"/>
    </xf>
    <xf numFmtId="0" fontId="1" fillId="5" borderId="11" xfId="0" applyFont="1" applyFill="1" applyBorder="1" applyAlignment="1" applyProtection="1">
      <alignment horizontal="center"/>
    </xf>
    <xf numFmtId="0" fontId="1" fillId="4" borderId="1" xfId="0" applyFont="1" applyFill="1" applyBorder="1" applyAlignment="1" applyProtection="1">
      <alignment horizontal="center"/>
    </xf>
    <xf numFmtId="167" fontId="1" fillId="4" borderId="1" xfId="1" applyNumberFormat="1" applyFont="1" applyFill="1" applyBorder="1" applyAlignment="1" applyProtection="1">
      <alignment horizontal="center"/>
    </xf>
    <xf numFmtId="1" fontId="0" fillId="0" borderId="0" xfId="0" applyNumberFormat="1" applyFill="1" applyBorder="1" applyAlignment="1" applyProtection="1">
      <alignment horizontal="center"/>
    </xf>
    <xf numFmtId="9" fontId="0" fillId="3" borderId="1" xfId="1" applyFont="1" applyFill="1" applyBorder="1" applyAlignment="1" applyProtection="1">
      <alignment horizontal="center"/>
    </xf>
    <xf numFmtId="9" fontId="0" fillId="3" borderId="1" xfId="0" applyNumberFormat="1" applyFill="1" applyBorder="1" applyAlignment="1" applyProtection="1">
      <alignment horizontal="center"/>
    </xf>
    <xf numFmtId="0" fontId="0" fillId="0" borderId="0" xfId="0" applyFill="1" applyBorder="1" applyProtection="1"/>
    <xf numFmtId="0" fontId="1" fillId="0" borderId="6" xfId="0" applyFont="1" applyFill="1" applyBorder="1" applyAlignment="1" applyProtection="1">
      <alignment horizontal="center" wrapText="1"/>
    </xf>
    <xf numFmtId="0" fontId="4" fillId="4" borderId="6" xfId="0" applyFont="1" applyFill="1" applyBorder="1" applyAlignment="1" applyProtection="1">
      <alignment horizontal="center"/>
    </xf>
    <xf numFmtId="9" fontId="0" fillId="0" borderId="6" xfId="1" applyFont="1" applyFill="1" applyBorder="1" applyAlignment="1" applyProtection="1">
      <alignment horizontal="center"/>
    </xf>
    <xf numFmtId="9" fontId="0" fillId="0" borderId="0" xfId="1" applyFont="1" applyFill="1" applyBorder="1" applyProtection="1"/>
    <xf numFmtId="0" fontId="6" fillId="15" borderId="10" xfId="0" applyFont="1" applyFill="1" applyBorder="1" applyAlignment="1" applyProtection="1"/>
    <xf numFmtId="0" fontId="1" fillId="15" borderId="11" xfId="0" applyFont="1" applyFill="1" applyBorder="1" applyAlignment="1" applyProtection="1">
      <alignment horizontal="center" wrapText="1"/>
    </xf>
    <xf numFmtId="0" fontId="1" fillId="17" borderId="0" xfId="0" applyFont="1" applyFill="1" applyBorder="1"/>
    <xf numFmtId="49" fontId="0" fillId="18" borderId="21" xfId="2" applyNumberFormat="1" applyFont="1" applyAlignment="1" applyProtection="1">
      <alignment horizontal="center"/>
      <protection locked="0"/>
    </xf>
    <xf numFmtId="165" fontId="0" fillId="18" borderId="21" xfId="2" applyNumberFormat="1" applyFont="1" applyAlignment="1" applyProtection="1">
      <alignment horizontal="center"/>
      <protection locked="0"/>
    </xf>
    <xf numFmtId="1" fontId="0" fillId="18" borderId="21" xfId="2" applyNumberFormat="1" applyFont="1" applyAlignment="1" applyProtection="1">
      <alignment horizontal="center"/>
      <protection locked="0"/>
    </xf>
    <xf numFmtId="2" fontId="0" fillId="18" borderId="21" xfId="2" applyNumberFormat="1" applyFont="1" applyAlignment="1" applyProtection="1">
      <alignment horizontal="center"/>
      <protection locked="0"/>
    </xf>
    <xf numFmtId="164" fontId="0" fillId="18" borderId="21" xfId="2" applyNumberFormat="1" applyFont="1" applyAlignment="1" applyProtection="1">
      <alignment horizontal="center"/>
      <protection locked="0"/>
    </xf>
    <xf numFmtId="49" fontId="0" fillId="18" borderId="21" xfId="2" applyNumberFormat="1" applyFont="1" applyAlignment="1" applyProtection="1">
      <alignment horizontal="center"/>
    </xf>
    <xf numFmtId="1" fontId="0" fillId="18" borderId="21" xfId="2" applyNumberFormat="1" applyFont="1" applyAlignment="1" applyProtection="1">
      <alignment horizontal="center"/>
    </xf>
    <xf numFmtId="49" fontId="3" fillId="18" borderId="21" xfId="2" applyNumberFormat="1" applyFont="1" applyProtection="1">
      <protection locked="0"/>
    </xf>
    <xf numFmtId="49" fontId="0" fillId="18" borderId="21" xfId="2" applyNumberFormat="1" applyFont="1" applyProtection="1">
      <protection locked="0"/>
    </xf>
    <xf numFmtId="166" fontId="0" fillId="18" borderId="21" xfId="2" applyNumberFormat="1" applyFont="1" applyAlignment="1" applyProtection="1">
      <alignment horizontal="center"/>
      <protection locked="0"/>
    </xf>
    <xf numFmtId="2" fontId="10" fillId="18" borderId="21" xfId="2" applyNumberFormat="1" applyFont="1" applyAlignment="1" applyProtection="1">
      <alignment horizontal="center"/>
      <protection locked="0"/>
    </xf>
    <xf numFmtId="0" fontId="1" fillId="2" borderId="11" xfId="0" applyFont="1" applyFill="1" applyBorder="1" applyAlignment="1" applyProtection="1">
      <alignment horizontal="center" wrapText="1"/>
    </xf>
    <xf numFmtId="0" fontId="10" fillId="0" borderId="0" xfId="0" applyFont="1" applyFill="1" applyBorder="1" applyAlignment="1">
      <alignment wrapText="1"/>
    </xf>
    <xf numFmtId="0" fontId="0" fillId="0" borderId="8" xfId="0" applyBorder="1" applyAlignment="1" applyProtection="1">
      <alignment horizontal="left" vertical="top"/>
    </xf>
    <xf numFmtId="0" fontId="1" fillId="0" borderId="0" xfId="0" applyFont="1" applyFill="1" applyBorder="1" applyAlignment="1">
      <alignment horizontal="center" vertical="center" wrapText="1"/>
    </xf>
    <xf numFmtId="0" fontId="0" fillId="0" borderId="8" xfId="0" applyFill="1" applyBorder="1" applyAlignment="1" applyProtection="1">
      <alignment vertical="top"/>
    </xf>
    <xf numFmtId="0" fontId="6" fillId="0" borderId="12" xfId="0" applyFont="1" applyFill="1" applyBorder="1" applyAlignment="1" applyProtection="1"/>
    <xf numFmtId="0" fontId="4" fillId="20" borderId="11" xfId="0" applyFont="1" applyFill="1" applyBorder="1" applyAlignment="1">
      <alignment horizontal="center" wrapText="1"/>
    </xf>
    <xf numFmtId="0" fontId="4" fillId="20" borderId="13" xfId="0" applyFont="1" applyFill="1" applyBorder="1" applyAlignment="1">
      <alignment horizontal="center" wrapText="1"/>
    </xf>
    <xf numFmtId="9" fontId="0" fillId="21" borderId="2" xfId="1" applyFont="1" applyFill="1" applyBorder="1" applyAlignment="1">
      <alignment horizontal="center"/>
    </xf>
    <xf numFmtId="0" fontId="1" fillId="4" borderId="5" xfId="0" applyFont="1" applyFill="1" applyBorder="1" applyAlignment="1">
      <alignment horizontal="center"/>
    </xf>
    <xf numFmtId="0" fontId="0" fillId="0" borderId="0" xfId="0" applyFill="1" applyBorder="1"/>
    <xf numFmtId="1" fontId="0" fillId="0" borderId="0" xfId="0" applyNumberFormat="1" applyFill="1" applyBorder="1" applyAlignment="1">
      <alignment horizontal="center"/>
    </xf>
    <xf numFmtId="0" fontId="0" fillId="0" borderId="0" xfId="0" applyFill="1" applyBorder="1" applyAlignment="1" applyProtection="1">
      <alignment vertical="top"/>
    </xf>
    <xf numFmtId="49" fontId="0" fillId="18" borderId="24" xfId="2" applyNumberFormat="1" applyFont="1" applyBorder="1" applyAlignment="1" applyProtection="1">
      <alignment horizontal="center"/>
      <protection locked="0"/>
    </xf>
    <xf numFmtId="1" fontId="2" fillId="0" borderId="25" xfId="2" applyNumberFormat="1" applyFill="1" applyBorder="1" applyAlignment="1" applyProtection="1">
      <alignment horizontal="center"/>
      <protection locked="0"/>
    </xf>
    <xf numFmtId="1" fontId="0" fillId="0" borderId="25" xfId="2" applyNumberFormat="1" applyFont="1" applyFill="1" applyBorder="1" applyAlignment="1" applyProtection="1">
      <alignment horizontal="center"/>
      <protection locked="0"/>
    </xf>
    <xf numFmtId="1" fontId="0" fillId="0" borderId="25" xfId="2" applyNumberFormat="1" applyFont="1" applyFill="1" applyBorder="1" applyAlignment="1" applyProtection="1">
      <alignment horizontal="center"/>
    </xf>
    <xf numFmtId="164" fontId="0" fillId="3" borderId="1" xfId="2" applyNumberFormat="1" applyFont="1" applyFill="1" applyBorder="1" applyAlignment="1" applyProtection="1">
      <alignment horizontal="center"/>
      <protection locked="0"/>
    </xf>
    <xf numFmtId="1" fontId="0" fillId="3" borderId="1" xfId="2" applyNumberFormat="1" applyFont="1" applyFill="1" applyBorder="1" applyAlignment="1" applyProtection="1">
      <alignment horizontal="center"/>
      <protection locked="0"/>
    </xf>
    <xf numFmtId="1" fontId="2" fillId="3" borderId="1" xfId="2" applyNumberFormat="1" applyFill="1" applyBorder="1" applyAlignment="1" applyProtection="1">
      <alignment horizontal="center"/>
      <protection locked="0"/>
    </xf>
    <xf numFmtId="0" fontId="1" fillId="4" borderId="0" xfId="0" applyFont="1" applyFill="1" applyBorder="1" applyAlignment="1">
      <alignment horizontal="left"/>
    </xf>
    <xf numFmtId="2" fontId="4" fillId="0" borderId="26" xfId="2" applyNumberFormat="1" applyFont="1" applyFill="1" applyBorder="1" applyAlignment="1" applyProtection="1">
      <alignment horizontal="center"/>
    </xf>
    <xf numFmtId="9" fontId="10" fillId="3" borderId="1" xfId="1" applyFont="1" applyFill="1" applyBorder="1" applyAlignment="1">
      <alignment horizontal="center"/>
    </xf>
    <xf numFmtId="0" fontId="1" fillId="15" borderId="10" xfId="0" applyFont="1" applyFill="1" applyBorder="1" applyAlignment="1" applyProtection="1">
      <alignment horizontal="center" wrapText="1"/>
    </xf>
    <xf numFmtId="0" fontId="13" fillId="0" borderId="23" xfId="2" applyFont="1" applyFill="1" applyBorder="1" applyAlignment="1">
      <alignment wrapText="1"/>
    </xf>
    <xf numFmtId="0" fontId="13" fillId="0" borderId="21" xfId="2" applyFont="1" applyFill="1" applyAlignment="1">
      <alignment wrapText="1"/>
    </xf>
    <xf numFmtId="0" fontId="15" fillId="0" borderId="21" xfId="2" applyFont="1" applyFill="1" applyAlignment="1">
      <alignment wrapText="1"/>
    </xf>
    <xf numFmtId="0" fontId="16" fillId="0" borderId="22" xfId="2" applyFont="1" applyFill="1" applyBorder="1" applyAlignment="1">
      <alignment wrapText="1"/>
    </xf>
    <xf numFmtId="0" fontId="12" fillId="0" borderId="14" xfId="0" applyFont="1" applyFill="1" applyBorder="1" applyAlignment="1">
      <alignment wrapText="1"/>
    </xf>
    <xf numFmtId="0" fontId="17" fillId="0" borderId="14" xfId="0" applyFont="1" applyFill="1" applyBorder="1" applyAlignment="1">
      <alignment wrapText="1"/>
    </xf>
    <xf numFmtId="0" fontId="18" fillId="0" borderId="29" xfId="0" applyFont="1" applyBorder="1" applyAlignment="1">
      <alignment wrapText="1"/>
    </xf>
    <xf numFmtId="0" fontId="0" fillId="0" borderId="17" xfId="0" applyBorder="1" applyAlignment="1">
      <alignment vertical="center" wrapText="1"/>
    </xf>
    <xf numFmtId="0" fontId="4" fillId="14" borderId="16" xfId="0" applyFont="1" applyFill="1" applyBorder="1" applyAlignment="1">
      <alignment wrapText="1"/>
    </xf>
    <xf numFmtId="0" fontId="4" fillId="15" borderId="16" xfId="0" applyFont="1" applyFill="1" applyBorder="1" applyAlignment="1">
      <alignment wrapText="1"/>
    </xf>
    <xf numFmtId="0" fontId="10" fillId="19" borderId="16" xfId="0" applyFont="1" applyFill="1" applyBorder="1" applyAlignment="1">
      <alignment wrapText="1"/>
    </xf>
    <xf numFmtId="49" fontId="0" fillId="3" borderId="1" xfId="0" applyNumberFormat="1" applyFont="1" applyFill="1" applyBorder="1" applyAlignment="1" applyProtection="1">
      <alignment horizontal="center"/>
    </xf>
    <xf numFmtId="169" fontId="0" fillId="18" borderId="21" xfId="2" applyNumberFormat="1" applyFont="1" applyAlignment="1" applyProtection="1">
      <alignment horizontal="center"/>
      <protection locked="0"/>
    </xf>
    <xf numFmtId="0" fontId="0" fillId="0" borderId="0" xfId="0" applyFill="1" applyProtection="1"/>
    <xf numFmtId="0" fontId="0" fillId="0" borderId="0" xfId="0" applyAlignment="1" applyProtection="1">
      <alignment vertical="center"/>
    </xf>
    <xf numFmtId="0" fontId="12" fillId="3" borderId="8" xfId="0" applyFont="1" applyFill="1" applyBorder="1" applyAlignment="1" applyProtection="1">
      <alignment vertical="center"/>
    </xf>
    <xf numFmtId="0" fontId="0" fillId="0" borderId="0" xfId="0" applyFill="1" applyBorder="1" applyAlignment="1" applyProtection="1">
      <alignment vertical="center"/>
    </xf>
    <xf numFmtId="0" fontId="12" fillId="0" borderId="0" xfId="0" applyFont="1" applyBorder="1" applyAlignment="1" applyProtection="1">
      <alignment horizontal="left" vertical="top"/>
    </xf>
    <xf numFmtId="1" fontId="2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wrapText="1"/>
    </xf>
    <xf numFmtId="0" fontId="12" fillId="0" borderId="0" xfId="0" applyFont="1"/>
    <xf numFmtId="0" fontId="0" fillId="3" borderId="0" xfId="0" applyFill="1"/>
    <xf numFmtId="0" fontId="0" fillId="3" borderId="0" xfId="0" applyFill="1" applyAlignment="1">
      <alignment horizontal="right"/>
    </xf>
    <xf numFmtId="0" fontId="0" fillId="0" borderId="0" xfId="0" applyAlignment="1">
      <alignment vertical="center"/>
    </xf>
    <xf numFmtId="0" fontId="0" fillId="0" borderId="0" xfId="0" applyFill="1" applyAlignment="1">
      <alignment horizontal="right"/>
    </xf>
    <xf numFmtId="0" fontId="0" fillId="0" borderId="0" xfId="0" applyFill="1" applyBorder="1" applyAlignment="1">
      <alignment horizontal="right"/>
    </xf>
    <xf numFmtId="0" fontId="0" fillId="0" borderId="0" xfId="0" applyFill="1" applyBorder="1" applyAlignment="1">
      <alignment horizontal="center"/>
    </xf>
    <xf numFmtId="0" fontId="0" fillId="0" borderId="0" xfId="0" applyFill="1" applyBorder="1" applyAlignment="1">
      <alignment horizontal="left" vertical="top"/>
    </xf>
    <xf numFmtId="0" fontId="0" fillId="5" borderId="0" xfId="0" applyFill="1"/>
    <xf numFmtId="0" fontId="0" fillId="0" borderId="0" xfId="0" applyFill="1" applyAlignment="1">
      <alignment horizontal="center"/>
    </xf>
    <xf numFmtId="0" fontId="0" fillId="25" borderId="0" xfId="0" applyFill="1"/>
    <xf numFmtId="0" fontId="0" fillId="0" borderId="0" xfId="0" applyAlignment="1"/>
    <xf numFmtId="0" fontId="0" fillId="0" borderId="0" xfId="0" applyFill="1" applyAlignment="1"/>
    <xf numFmtId="0" fontId="0" fillId="0" borderId="0" xfId="0" applyFill="1" applyAlignment="1">
      <alignment horizontal="right" wrapText="1"/>
    </xf>
    <xf numFmtId="0" fontId="0" fillId="0" borderId="0" xfId="0" applyFill="1" applyAlignment="1">
      <alignment horizontal="center" vertical="center"/>
    </xf>
    <xf numFmtId="0" fontId="1" fillId="14" borderId="60" xfId="0" applyFont="1" applyFill="1" applyBorder="1" applyAlignment="1"/>
    <xf numFmtId="0" fontId="12" fillId="14" borderId="60" xfId="0" applyFont="1" applyFill="1" applyBorder="1"/>
    <xf numFmtId="0" fontId="22" fillId="14" borderId="60" xfId="0" applyFont="1" applyFill="1" applyBorder="1"/>
    <xf numFmtId="0" fontId="0" fillId="5" borderId="6" xfId="0" applyFill="1" applyBorder="1"/>
    <xf numFmtId="0" fontId="1" fillId="5" borderId="11" xfId="0" applyFont="1" applyFill="1" applyBorder="1" applyAlignment="1">
      <alignment horizontal="center" wrapText="1"/>
    </xf>
    <xf numFmtId="0" fontId="1" fillId="5" borderId="1" xfId="0" applyFont="1" applyFill="1" applyBorder="1" applyAlignment="1">
      <alignment horizontal="center" wrapText="1"/>
    </xf>
    <xf numFmtId="0" fontId="0" fillId="5" borderId="12" xfId="0" applyFill="1" applyBorder="1"/>
    <xf numFmtId="0" fontId="1" fillId="24" borderId="1" xfId="0" applyFont="1" applyFill="1" applyBorder="1" applyAlignment="1">
      <alignment horizontal="center" wrapText="1"/>
    </xf>
    <xf numFmtId="0" fontId="0" fillId="25" borderId="6" xfId="0" applyFill="1" applyBorder="1"/>
    <xf numFmtId="0" fontId="1" fillId="25" borderId="11" xfId="0" applyFont="1" applyFill="1" applyBorder="1" applyAlignment="1">
      <alignment horizontal="center" wrapText="1"/>
    </xf>
    <xf numFmtId="0" fontId="1" fillId="25" borderId="1" xfId="0" applyFont="1" applyFill="1" applyBorder="1" applyAlignment="1">
      <alignment horizontal="center" wrapText="1"/>
    </xf>
    <xf numFmtId="0" fontId="0" fillId="25" borderId="5" xfId="0" applyFill="1" applyBorder="1"/>
    <xf numFmtId="0" fontId="1" fillId="25" borderId="0" xfId="0" applyFont="1" applyFill="1"/>
    <xf numFmtId="0" fontId="1" fillId="5" borderId="0" xfId="0" applyFont="1" applyFill="1" applyBorder="1"/>
    <xf numFmtId="0" fontId="12" fillId="5" borderId="0" xfId="0" applyFont="1" applyFill="1"/>
    <xf numFmtId="0" fontId="1" fillId="5" borderId="5" xfId="0" applyFont="1" applyFill="1" applyBorder="1"/>
    <xf numFmtId="0" fontId="4" fillId="24" borderId="6" xfId="0" applyFont="1" applyFill="1" applyBorder="1"/>
    <xf numFmtId="0" fontId="1" fillId="24" borderId="6" xfId="0" applyFont="1" applyFill="1" applyBorder="1" applyAlignment="1">
      <alignment horizontal="center" wrapText="1"/>
    </xf>
    <xf numFmtId="0" fontId="4" fillId="24" borderId="5" xfId="0" applyFont="1" applyFill="1" applyBorder="1" applyAlignment="1">
      <alignment horizontal="center" wrapText="1"/>
    </xf>
    <xf numFmtId="0" fontId="4" fillId="24" borderId="11" xfId="0" applyFont="1" applyFill="1" applyBorder="1" applyAlignment="1">
      <alignment horizontal="center" wrapText="1"/>
    </xf>
    <xf numFmtId="0" fontId="4" fillId="24" borderId="13" xfId="0" applyFont="1" applyFill="1" applyBorder="1" applyAlignment="1">
      <alignment horizontal="center" wrapText="1"/>
    </xf>
    <xf numFmtId="0" fontId="4" fillId="5" borderId="6" xfId="0" applyFont="1" applyFill="1" applyBorder="1" applyAlignment="1">
      <alignment horizontal="center" wrapText="1"/>
    </xf>
    <xf numFmtId="0" fontId="4" fillId="5" borderId="11" xfId="0" applyFont="1" applyFill="1" applyBorder="1" applyAlignment="1">
      <alignment horizontal="center" wrapText="1"/>
    </xf>
    <xf numFmtId="0" fontId="4" fillId="5" borderId="13" xfId="0" applyFont="1" applyFill="1" applyBorder="1" applyAlignment="1">
      <alignment horizontal="center" wrapText="1"/>
    </xf>
    <xf numFmtId="0" fontId="4" fillId="24" borderId="6" xfId="0" applyFont="1" applyFill="1" applyBorder="1" applyAlignment="1">
      <alignment horizontal="center" wrapText="1"/>
    </xf>
    <xf numFmtId="9" fontId="0" fillId="10" borderId="2" xfId="1" applyFont="1" applyFill="1" applyBorder="1" applyAlignment="1">
      <alignment horizontal="center"/>
    </xf>
    <xf numFmtId="9" fontId="0" fillId="22" borderId="2" xfId="1" applyFont="1" applyFill="1" applyBorder="1" applyAlignment="1">
      <alignment horizontal="center"/>
    </xf>
    <xf numFmtId="9" fontId="0" fillId="22" borderId="1" xfId="1" applyFont="1" applyFill="1" applyBorder="1" applyAlignment="1">
      <alignment horizontal="center"/>
    </xf>
    <xf numFmtId="9" fontId="0" fillId="10" borderId="1" xfId="0" applyNumberFormat="1" applyFill="1" applyBorder="1" applyAlignment="1">
      <alignment horizontal="center"/>
    </xf>
    <xf numFmtId="9" fontId="0" fillId="24" borderId="1" xfId="1" applyFont="1" applyFill="1" applyBorder="1" applyAlignment="1">
      <alignment horizontal="center"/>
    </xf>
    <xf numFmtId="0" fontId="1" fillId="5" borderId="59" xfId="0" applyFont="1" applyFill="1" applyBorder="1" applyAlignment="1"/>
    <xf numFmtId="0" fontId="1" fillId="5" borderId="11" xfId="0" applyFont="1" applyFill="1" applyBorder="1" applyAlignment="1" applyProtection="1">
      <alignment horizontal="left" wrapText="1"/>
    </xf>
    <xf numFmtId="0" fontId="6" fillId="5" borderId="0" xfId="0" applyFont="1" applyFill="1" applyBorder="1" applyAlignment="1" applyProtection="1"/>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0" fontId="1" fillId="5" borderId="0" xfId="0" applyFont="1" applyFill="1" applyBorder="1" applyAlignment="1" applyProtection="1">
      <alignment horizontal="center" vertical="center" wrapText="1"/>
    </xf>
    <xf numFmtId="0" fontId="0" fillId="0" borderId="0" xfId="0" applyProtection="1">
      <protection locked="0"/>
    </xf>
    <xf numFmtId="0" fontId="0" fillId="3" borderId="1" xfId="0" applyFill="1" applyBorder="1" applyAlignment="1" applyProtection="1">
      <alignment horizontal="center"/>
      <protection locked="0"/>
    </xf>
    <xf numFmtId="9" fontId="0" fillId="3" borderId="1" xfId="1" applyFont="1" applyFill="1" applyBorder="1" applyAlignment="1" applyProtection="1">
      <alignment horizontal="center"/>
      <protection locked="0"/>
    </xf>
    <xf numFmtId="0" fontId="1" fillId="2" borderId="1" xfId="0" applyFont="1" applyFill="1" applyBorder="1" applyAlignment="1" applyProtection="1">
      <alignment horizontal="center" wrapText="1"/>
    </xf>
    <xf numFmtId="0" fontId="0" fillId="4" borderId="0" xfId="0" applyFill="1" applyProtection="1"/>
    <xf numFmtId="3" fontId="4" fillId="4" borderId="1" xfId="0" applyNumberFormat="1" applyFont="1" applyFill="1" applyBorder="1" applyAlignment="1">
      <alignment horizontal="center"/>
    </xf>
    <xf numFmtId="49" fontId="0" fillId="18" borderId="21" xfId="2" applyNumberFormat="1" applyFont="1" applyAlignment="1" applyProtection="1">
      <alignment horizontal="center" vertical="top"/>
      <protection locked="0"/>
    </xf>
    <xf numFmtId="49" fontId="0" fillId="18" borderId="21" xfId="2" applyNumberFormat="1" applyFont="1" applyAlignment="1" applyProtection="1">
      <alignment horizontal="left" vertical="top" wrapText="1"/>
      <protection locked="0"/>
    </xf>
    <xf numFmtId="0" fontId="0" fillId="4" borderId="0" xfId="0" applyFill="1" applyBorder="1"/>
    <xf numFmtId="1" fontId="0" fillId="3" borderId="10" xfId="0" applyNumberFormat="1" applyFill="1" applyBorder="1" applyAlignment="1" applyProtection="1">
      <alignment horizontal="center"/>
    </xf>
    <xf numFmtId="9" fontId="0" fillId="3" borderId="10" xfId="1" applyFont="1" applyFill="1" applyBorder="1" applyAlignment="1" applyProtection="1">
      <alignment horizontal="center"/>
    </xf>
    <xf numFmtId="9" fontId="0" fillId="0" borderId="0" xfId="1" applyFont="1" applyFill="1" applyBorder="1" applyAlignment="1" applyProtection="1">
      <alignment horizontal="center"/>
    </xf>
    <xf numFmtId="0" fontId="1" fillId="4" borderId="2" xfId="0" applyFont="1" applyFill="1" applyBorder="1" applyAlignment="1" applyProtection="1">
      <alignment horizontal="center"/>
    </xf>
    <xf numFmtId="0" fontId="12" fillId="3" borderId="64" xfId="0" applyFont="1" applyFill="1" applyBorder="1" applyAlignment="1" applyProtection="1">
      <alignment vertical="center"/>
    </xf>
    <xf numFmtId="0" fontId="0" fillId="3" borderId="65" xfId="0" applyFill="1" applyBorder="1" applyAlignment="1" applyProtection="1">
      <alignment vertical="center"/>
    </xf>
    <xf numFmtId="0" fontId="0" fillId="3" borderId="66" xfId="0" applyFill="1" applyBorder="1" applyAlignment="1" applyProtection="1">
      <alignment vertical="center"/>
    </xf>
    <xf numFmtId="0" fontId="0" fillId="0" borderId="67" xfId="0" applyFill="1" applyBorder="1" applyAlignment="1" applyProtection="1">
      <alignment vertical="top"/>
    </xf>
    <xf numFmtId="0" fontId="0" fillId="0" borderId="44" xfId="0" applyFill="1" applyBorder="1" applyAlignment="1" applyProtection="1">
      <alignment vertical="top"/>
    </xf>
    <xf numFmtId="0" fontId="6" fillId="5" borderId="6" xfId="0" applyFont="1" applyFill="1" applyBorder="1" applyAlignment="1" applyProtection="1"/>
    <xf numFmtId="0" fontId="3" fillId="3" borderId="65" xfId="0" applyFont="1" applyFill="1" applyBorder="1" applyAlignment="1" applyProtection="1">
      <alignment vertical="center"/>
    </xf>
    <xf numFmtId="0" fontId="0" fillId="3" borderId="65" xfId="0" applyFont="1" applyFill="1" applyBorder="1" applyAlignment="1" applyProtection="1">
      <alignment horizontal="center" vertical="center"/>
    </xf>
    <xf numFmtId="0" fontId="0" fillId="0" borderId="44" xfId="0" applyFont="1" applyBorder="1" applyAlignment="1" applyProtection="1">
      <alignment horizontal="center"/>
    </xf>
    <xf numFmtId="0" fontId="12" fillId="0" borderId="44" xfId="0" applyFont="1" applyFill="1" applyBorder="1" applyAlignment="1" applyProtection="1">
      <alignment vertical="center"/>
    </xf>
    <xf numFmtId="0" fontId="12" fillId="0" borderId="68" xfId="0" applyFont="1" applyFill="1" applyBorder="1" applyAlignment="1" applyProtection="1">
      <alignment vertical="center"/>
    </xf>
    <xf numFmtId="0" fontId="12" fillId="3" borderId="69" xfId="0" applyFont="1" applyFill="1" applyBorder="1" applyAlignment="1">
      <alignment vertical="center"/>
    </xf>
    <xf numFmtId="0" fontId="0" fillId="3" borderId="65" xfId="0" applyFill="1" applyBorder="1"/>
    <xf numFmtId="0" fontId="0" fillId="3" borderId="66" xfId="0" applyFill="1" applyBorder="1"/>
    <xf numFmtId="0" fontId="0" fillId="0" borderId="67" xfId="0" applyBorder="1"/>
    <xf numFmtId="0" fontId="0" fillId="0" borderId="44" xfId="0" applyBorder="1"/>
    <xf numFmtId="0" fontId="0" fillId="0" borderId="68" xfId="0" applyBorder="1"/>
    <xf numFmtId="0" fontId="0" fillId="3" borderId="65" xfId="0" applyFill="1" applyBorder="1" applyAlignment="1" applyProtection="1">
      <alignment horizontal="center" vertical="center"/>
    </xf>
    <xf numFmtId="0" fontId="0" fillId="3" borderId="66" xfId="0" applyFill="1" applyBorder="1" applyAlignment="1" applyProtection="1">
      <alignment horizontal="center" vertical="center"/>
    </xf>
    <xf numFmtId="0" fontId="0" fillId="0" borderId="44" xfId="0" applyBorder="1" applyAlignment="1" applyProtection="1">
      <alignment horizontal="center"/>
    </xf>
    <xf numFmtId="0" fontId="6" fillId="5" borderId="5" xfId="0" applyFont="1" applyFill="1" applyBorder="1" applyAlignment="1" applyProtection="1"/>
    <xf numFmtId="0" fontId="0" fillId="0" borderId="44" xfId="0" applyBorder="1" applyAlignment="1" applyProtection="1"/>
    <xf numFmtId="0" fontId="12" fillId="3" borderId="70" xfId="0" applyFont="1" applyFill="1" applyBorder="1" applyAlignment="1" applyProtection="1">
      <alignment vertical="center"/>
    </xf>
    <xf numFmtId="0" fontId="12" fillId="3" borderId="71" xfId="0" applyFont="1" applyFill="1" applyBorder="1" applyAlignment="1" applyProtection="1">
      <alignment vertical="center"/>
    </xf>
    <xf numFmtId="0" fontId="0" fillId="0" borderId="67" xfId="0" applyBorder="1" applyProtection="1"/>
    <xf numFmtId="0" fontId="0" fillId="0" borderId="44" xfId="0" applyFill="1" applyBorder="1" applyAlignment="1" applyProtection="1">
      <alignment vertical="top" wrapText="1"/>
    </xf>
    <xf numFmtId="0" fontId="6" fillId="2" borderId="6" xfId="0" applyFont="1" applyFill="1" applyBorder="1" applyAlignment="1" applyProtection="1"/>
    <xf numFmtId="0" fontId="0" fillId="0" borderId="67" xfId="0" applyFill="1" applyBorder="1" applyAlignment="1" applyProtection="1">
      <alignment horizontal="left" vertical="top"/>
    </xf>
    <xf numFmtId="0" fontId="0" fillId="0" borderId="44" xfId="0" applyFill="1" applyBorder="1" applyAlignment="1" applyProtection="1">
      <alignment horizontal="left" vertical="top"/>
    </xf>
    <xf numFmtId="0" fontId="0" fillId="0" borderId="68" xfId="0" applyFill="1" applyBorder="1" applyAlignment="1" applyProtection="1">
      <alignment horizontal="left" vertical="top"/>
    </xf>
    <xf numFmtId="0" fontId="0" fillId="3" borderId="1" xfId="0" applyFill="1" applyBorder="1" applyAlignment="1">
      <alignment horizontal="left"/>
    </xf>
    <xf numFmtId="0" fontId="0" fillId="0" borderId="0" xfId="0" applyAlignment="1">
      <alignment horizontal="left"/>
    </xf>
    <xf numFmtId="0" fontId="0" fillId="3" borderId="0" xfId="0" applyFill="1" applyBorder="1" applyAlignment="1">
      <alignment horizontal="left"/>
    </xf>
    <xf numFmtId="0" fontId="0" fillId="3" borderId="8" xfId="0" applyFill="1" applyBorder="1" applyAlignment="1">
      <alignment horizontal="left"/>
    </xf>
    <xf numFmtId="0" fontId="0" fillId="3" borderId="9" xfId="0" applyFill="1" applyBorder="1" applyAlignment="1">
      <alignment horizontal="left"/>
    </xf>
    <xf numFmtId="4" fontId="4" fillId="4" borderId="1" xfId="1" applyNumberFormat="1" applyFont="1" applyFill="1" applyBorder="1" applyAlignment="1">
      <alignment horizontal="center"/>
    </xf>
    <xf numFmtId="0" fontId="0" fillId="0" borderId="74" xfId="0" applyFill="1" applyBorder="1" applyAlignment="1" applyProtection="1">
      <alignment vertical="top"/>
    </xf>
    <xf numFmtId="0" fontId="19" fillId="0" borderId="0" xfId="0" applyFont="1" applyFill="1" applyBorder="1" applyAlignment="1" applyProtection="1">
      <alignment horizontal="left"/>
    </xf>
    <xf numFmtId="0" fontId="6" fillId="0" borderId="5" xfId="0" applyFont="1" applyFill="1" applyBorder="1" applyAlignment="1" applyProtection="1"/>
    <xf numFmtId="0" fontId="1" fillId="0" borderId="5" xfId="0" applyFont="1" applyFill="1" applyBorder="1" applyAlignment="1" applyProtection="1">
      <alignment horizontal="center" wrapText="1"/>
    </xf>
    <xf numFmtId="2" fontId="10" fillId="0" borderId="76" xfId="2" applyNumberFormat="1" applyFont="1" applyFill="1" applyBorder="1" applyAlignment="1" applyProtection="1">
      <alignment horizontal="center"/>
      <protection locked="0"/>
    </xf>
    <xf numFmtId="2" fontId="10" fillId="0" borderId="76" xfId="2" applyNumberFormat="1" applyFont="1" applyFill="1" applyBorder="1" applyAlignment="1" applyProtection="1">
      <alignment horizontal="center"/>
    </xf>
    <xf numFmtId="0" fontId="0" fillId="0" borderId="0" xfId="0" applyBorder="1" applyProtection="1"/>
    <xf numFmtId="0" fontId="0" fillId="4" borderId="77" xfId="0" applyFill="1" applyBorder="1" applyProtection="1"/>
    <xf numFmtId="0" fontId="1" fillId="4" borderId="8" xfId="0" applyFont="1" applyFill="1" applyBorder="1" applyAlignment="1" applyProtection="1">
      <alignment horizontal="center" wrapText="1"/>
    </xf>
    <xf numFmtId="0" fontId="1" fillId="4" borderId="9" xfId="0" applyFont="1" applyFill="1" applyBorder="1" applyAlignment="1" applyProtection="1">
      <alignment horizontal="center" wrapText="1"/>
    </xf>
    <xf numFmtId="9" fontId="0" fillId="3" borderId="9" xfId="1" applyFont="1" applyFill="1" applyBorder="1" applyAlignment="1" applyProtection="1">
      <alignment horizontal="center"/>
    </xf>
    <xf numFmtId="0" fontId="1" fillId="17" borderId="0" xfId="0" applyFont="1" applyFill="1" applyAlignment="1">
      <alignment horizontal="center" vertical="center" wrapText="1"/>
    </xf>
    <xf numFmtId="0" fontId="1" fillId="17" borderId="18" xfId="0" applyFont="1" applyFill="1" applyBorder="1" applyAlignment="1">
      <alignment horizontal="center" vertical="center" wrapText="1"/>
    </xf>
    <xf numFmtId="0" fontId="1" fillId="17" borderId="19" xfId="0" applyFont="1" applyFill="1" applyBorder="1" applyAlignment="1">
      <alignment horizontal="center" vertical="center" wrapText="1"/>
    </xf>
    <xf numFmtId="0" fontId="1" fillId="17" borderId="27" xfId="0" applyFont="1" applyFill="1" applyBorder="1" applyAlignment="1">
      <alignment horizontal="center" vertical="center"/>
    </xf>
    <xf numFmtId="0" fontId="1" fillId="17" borderId="28" xfId="0" applyFont="1" applyFill="1" applyBorder="1" applyAlignment="1">
      <alignment horizontal="center" vertical="center"/>
    </xf>
    <xf numFmtId="0" fontId="0" fillId="0" borderId="0" xfId="0" applyFill="1" applyAlignment="1">
      <alignment horizontal="right" wrapText="1"/>
    </xf>
    <xf numFmtId="0" fontId="0" fillId="3" borderId="30" xfId="0" applyFill="1" applyBorder="1" applyAlignment="1" applyProtection="1">
      <alignment horizontal="center"/>
      <protection locked="0"/>
    </xf>
    <xf numFmtId="0" fontId="22" fillId="3" borderId="31" xfId="0" applyFont="1" applyFill="1" applyBorder="1" applyAlignment="1">
      <alignment horizontal="center"/>
    </xf>
    <xf numFmtId="0" fontId="0" fillId="3" borderId="0" xfId="0" applyFill="1" applyBorder="1" applyAlignment="1">
      <alignment horizontal="center"/>
    </xf>
    <xf numFmtId="0" fontId="0" fillId="3" borderId="44" xfId="0" applyFill="1" applyBorder="1" applyAlignment="1">
      <alignment horizontal="center"/>
    </xf>
    <xf numFmtId="0" fontId="0" fillId="19" borderId="36" xfId="0" applyFill="1" applyBorder="1" applyAlignment="1" applyProtection="1">
      <alignment horizontal="left" vertical="top"/>
      <protection locked="0"/>
    </xf>
    <xf numFmtId="0" fontId="0" fillId="19" borderId="37" xfId="0" applyFill="1" applyBorder="1" applyAlignment="1" applyProtection="1">
      <alignment horizontal="left" vertical="top"/>
      <protection locked="0"/>
    </xf>
    <xf numFmtId="0" fontId="0" fillId="19" borderId="38" xfId="0" applyFill="1" applyBorder="1" applyAlignment="1" applyProtection="1">
      <alignment horizontal="left" vertical="top"/>
      <protection locked="0"/>
    </xf>
    <xf numFmtId="0" fontId="0" fillId="19" borderId="63" xfId="0" applyFill="1" applyBorder="1" applyAlignment="1" applyProtection="1">
      <alignment horizontal="left" vertical="top"/>
      <protection locked="0"/>
    </xf>
    <xf numFmtId="0" fontId="0" fillId="19" borderId="0" xfId="0" applyFill="1" applyBorder="1" applyAlignment="1" applyProtection="1">
      <alignment horizontal="left" vertical="top"/>
      <protection locked="0"/>
    </xf>
    <xf numFmtId="0" fontId="0" fillId="19" borderId="35" xfId="0" applyFill="1" applyBorder="1" applyAlignment="1" applyProtection="1">
      <alignment horizontal="left" vertical="top"/>
      <protection locked="0"/>
    </xf>
    <xf numFmtId="0" fontId="0" fillId="19" borderId="39" xfId="0" applyFill="1" applyBorder="1" applyAlignment="1" applyProtection="1">
      <alignment horizontal="left" vertical="top"/>
      <protection locked="0"/>
    </xf>
    <xf numFmtId="0" fontId="0" fillId="19" borderId="40" xfId="0" applyFill="1" applyBorder="1" applyAlignment="1" applyProtection="1">
      <alignment horizontal="left" vertical="top"/>
      <protection locked="0"/>
    </xf>
    <xf numFmtId="0" fontId="0" fillId="19" borderId="41" xfId="0" applyFill="1" applyBorder="1" applyAlignment="1" applyProtection="1">
      <alignment horizontal="left" vertical="top"/>
      <protection locked="0"/>
    </xf>
    <xf numFmtId="0" fontId="1" fillId="15" borderId="61" xfId="0" applyFont="1" applyFill="1" applyBorder="1" applyAlignment="1">
      <alignment horizontal="left"/>
    </xf>
    <xf numFmtId="9" fontId="1" fillId="15" borderId="0" xfId="1" applyFont="1" applyFill="1" applyAlignment="1">
      <alignment horizontal="center" vertical="center"/>
    </xf>
    <xf numFmtId="0" fontId="0" fillId="0" borderId="62" xfId="0" applyBorder="1" applyAlignment="1">
      <alignment horizontal="right" vertical="top" wrapText="1"/>
    </xf>
    <xf numFmtId="0" fontId="0" fillId="0" borderId="0" xfId="0" applyAlignment="1">
      <alignment horizontal="right" vertical="top" wrapText="1"/>
    </xf>
    <xf numFmtId="0" fontId="0" fillId="0" borderId="0" xfId="0" applyAlignment="1">
      <alignment horizontal="right" wrapText="1"/>
    </xf>
    <xf numFmtId="9" fontId="1" fillId="14" borderId="0" xfId="1" applyFont="1" applyFill="1" applyAlignment="1">
      <alignment horizontal="center" vertical="center"/>
    </xf>
    <xf numFmtId="9" fontId="0" fillId="23" borderId="0" xfId="1" applyFont="1" applyFill="1" applyAlignment="1">
      <alignment horizontal="center" vertical="center"/>
    </xf>
    <xf numFmtId="4" fontId="0" fillId="23" borderId="0" xfId="0" applyNumberFormat="1" applyFill="1" applyAlignment="1">
      <alignment horizontal="center" vertical="center"/>
    </xf>
    <xf numFmtId="0" fontId="0" fillId="3" borderId="0" xfId="0" applyFont="1" applyFill="1" applyAlignment="1">
      <alignment horizontal="left" vertical="center" wrapText="1"/>
    </xf>
    <xf numFmtId="0" fontId="0" fillId="19" borderId="32" xfId="0" applyFill="1" applyBorder="1" applyAlignment="1" applyProtection="1">
      <alignment horizontal="left" vertical="top"/>
      <protection locked="0"/>
    </xf>
    <xf numFmtId="0" fontId="0" fillId="19" borderId="33" xfId="0" applyFill="1" applyBorder="1" applyAlignment="1" applyProtection="1">
      <alignment horizontal="left" vertical="top"/>
      <protection locked="0"/>
    </xf>
    <xf numFmtId="0" fontId="0" fillId="19" borderId="57" xfId="0" applyFill="1" applyBorder="1" applyAlignment="1" applyProtection="1">
      <alignment horizontal="left" vertical="top"/>
      <protection locked="0"/>
    </xf>
    <xf numFmtId="0" fontId="0" fillId="19" borderId="55" xfId="0" applyFill="1" applyBorder="1" applyAlignment="1" applyProtection="1">
      <alignment horizontal="left" vertical="top"/>
      <protection locked="0"/>
    </xf>
    <xf numFmtId="0" fontId="0" fillId="19" borderId="54" xfId="0" applyFill="1" applyBorder="1" applyAlignment="1" applyProtection="1">
      <alignment horizontal="left" vertical="top"/>
      <protection locked="0"/>
    </xf>
    <xf numFmtId="0" fontId="0" fillId="19" borderId="34" xfId="0" applyFill="1" applyBorder="1" applyAlignment="1" applyProtection="1">
      <alignment horizontal="left" vertical="top"/>
      <protection locked="0"/>
    </xf>
    <xf numFmtId="0" fontId="0" fillId="19" borderId="52" xfId="0" applyFill="1" applyBorder="1" applyAlignment="1" applyProtection="1">
      <alignment horizontal="left" vertical="top"/>
      <protection locked="0"/>
    </xf>
    <xf numFmtId="0" fontId="0" fillId="19" borderId="53" xfId="0" applyFill="1" applyBorder="1" applyAlignment="1" applyProtection="1">
      <alignment horizontal="left" vertical="top"/>
      <protection locked="0"/>
    </xf>
    <xf numFmtId="0" fontId="0" fillId="19" borderId="51" xfId="0" applyFill="1" applyBorder="1" applyAlignment="1" applyProtection="1">
      <alignment horizontal="left" vertical="top"/>
      <protection locked="0"/>
    </xf>
    <xf numFmtId="0" fontId="0" fillId="0" borderId="45" xfId="0" applyBorder="1" applyAlignment="1">
      <alignment horizontal="right" wrapText="1"/>
    </xf>
    <xf numFmtId="0" fontId="0" fillId="0" borderId="46" xfId="0" applyBorder="1" applyAlignment="1">
      <alignment horizontal="right" wrapText="1"/>
    </xf>
    <xf numFmtId="0" fontId="1" fillId="4" borderId="42" xfId="0" applyFont="1" applyFill="1" applyBorder="1" applyAlignment="1">
      <alignment horizontal="center"/>
    </xf>
    <xf numFmtId="0" fontId="1" fillId="4" borderId="43" xfId="0" applyFont="1" applyFill="1" applyBorder="1" applyAlignment="1">
      <alignment horizontal="center"/>
    </xf>
    <xf numFmtId="0" fontId="1" fillId="4" borderId="47" xfId="0" applyFont="1" applyFill="1" applyBorder="1" applyAlignment="1">
      <alignment horizontal="center"/>
    </xf>
    <xf numFmtId="0" fontId="0" fillId="0" borderId="48" xfId="0" applyBorder="1" applyAlignment="1">
      <alignment horizontal="right" wrapText="1"/>
    </xf>
    <xf numFmtId="0" fontId="0" fillId="0" borderId="0" xfId="0" applyAlignment="1">
      <alignment horizontal="right"/>
    </xf>
    <xf numFmtId="0" fontId="0" fillId="0" borderId="35" xfId="0" applyBorder="1" applyAlignment="1">
      <alignment horizontal="right"/>
    </xf>
    <xf numFmtId="3" fontId="1" fillId="4" borderId="0" xfId="0" applyNumberFormat="1" applyFont="1" applyFill="1" applyAlignment="1">
      <alignment horizontal="center" vertical="center"/>
    </xf>
    <xf numFmtId="0" fontId="0" fillId="0" borderId="33" xfId="0" applyBorder="1" applyAlignment="1">
      <alignment horizontal="right" wrapText="1"/>
    </xf>
    <xf numFmtId="0" fontId="0" fillId="0" borderId="34" xfId="0" applyBorder="1" applyAlignment="1">
      <alignment horizontal="right"/>
    </xf>
    <xf numFmtId="0" fontId="0" fillId="0" borderId="33" xfId="0" applyBorder="1" applyAlignment="1">
      <alignment horizontal="right"/>
    </xf>
    <xf numFmtId="0" fontId="0" fillId="0" borderId="55" xfId="0" applyBorder="1" applyAlignment="1">
      <alignment horizontal="right"/>
    </xf>
    <xf numFmtId="0" fontId="0" fillId="0" borderId="56" xfId="0" applyBorder="1" applyAlignment="1">
      <alignment horizontal="right"/>
    </xf>
    <xf numFmtId="0" fontId="0" fillId="0" borderId="49" xfId="0" applyBorder="1" applyAlignment="1">
      <alignment horizontal="right" wrapText="1"/>
    </xf>
    <xf numFmtId="0" fontId="0" fillId="0" borderId="49" xfId="0" applyBorder="1" applyAlignment="1">
      <alignment horizontal="right"/>
    </xf>
    <xf numFmtId="0" fontId="0" fillId="0" borderId="50" xfId="0" applyBorder="1" applyAlignment="1">
      <alignment horizontal="right"/>
    </xf>
    <xf numFmtId="0" fontId="0" fillId="0" borderId="51" xfId="0" applyBorder="1" applyAlignment="1">
      <alignment horizontal="right"/>
    </xf>
    <xf numFmtId="0" fontId="1" fillId="4" borderId="58" xfId="0" applyFont="1" applyFill="1" applyBorder="1" applyAlignment="1">
      <alignment horizontal="left"/>
    </xf>
    <xf numFmtId="4" fontId="0" fillId="16" borderId="0" xfId="0" applyNumberFormat="1" applyFill="1" applyAlignment="1">
      <alignment horizontal="center" vertical="center"/>
    </xf>
    <xf numFmtId="9" fontId="0" fillId="10" borderId="0" xfId="1" applyFont="1" applyFill="1" applyAlignment="1">
      <alignment horizontal="center" vertical="center"/>
    </xf>
    <xf numFmtId="9" fontId="1" fillId="5" borderId="0" xfId="1" applyFont="1" applyFill="1" applyAlignment="1">
      <alignment horizontal="center" vertical="center"/>
    </xf>
    <xf numFmtId="0" fontId="19" fillId="0" borderId="44" xfId="0" applyFont="1" applyFill="1" applyBorder="1" applyAlignment="1" applyProtection="1">
      <alignment horizontal="left" vertical="center" wrapText="1"/>
    </xf>
    <xf numFmtId="0" fontId="19" fillId="0" borderId="68" xfId="0" applyFont="1" applyFill="1" applyBorder="1" applyAlignment="1" applyProtection="1">
      <alignment horizontal="left" vertical="center" wrapText="1"/>
    </xf>
    <xf numFmtId="0" fontId="6" fillId="5" borderId="13" xfId="0" applyFont="1" applyFill="1" applyBorder="1" applyAlignment="1" applyProtection="1">
      <alignment horizontal="center"/>
    </xf>
    <xf numFmtId="0" fontId="6" fillId="5" borderId="8" xfId="0" applyFont="1" applyFill="1" applyBorder="1" applyAlignment="1" applyProtection="1">
      <alignment horizontal="center"/>
    </xf>
    <xf numFmtId="0" fontId="6" fillId="5" borderId="20" xfId="0" applyFont="1" applyFill="1" applyBorder="1" applyAlignment="1" applyProtection="1">
      <alignment horizontal="center"/>
    </xf>
    <xf numFmtId="0" fontId="6" fillId="5" borderId="7" xfId="0" applyFont="1" applyFill="1" applyBorder="1" applyAlignment="1" applyProtection="1">
      <alignment horizontal="center"/>
    </xf>
    <xf numFmtId="0" fontId="12" fillId="0" borderId="44" xfId="0" applyFont="1" applyFill="1" applyBorder="1" applyAlignment="1" applyProtection="1">
      <alignment horizontal="center" vertical="center" wrapText="1"/>
    </xf>
    <xf numFmtId="0" fontId="12" fillId="0" borderId="68" xfId="0" applyFont="1" applyFill="1" applyBorder="1" applyAlignment="1" applyProtection="1">
      <alignment horizontal="center" vertical="center" wrapText="1"/>
    </xf>
    <xf numFmtId="0" fontId="6" fillId="4" borderId="2" xfId="0" applyFont="1" applyFill="1" applyBorder="1" applyAlignment="1" applyProtection="1">
      <alignment horizontal="center"/>
    </xf>
    <xf numFmtId="0" fontId="6" fillId="4" borderId="9" xfId="0" applyFont="1" applyFill="1" applyBorder="1" applyAlignment="1" applyProtection="1">
      <alignment horizontal="center"/>
    </xf>
    <xf numFmtId="0" fontId="6" fillId="4" borderId="7" xfId="0" applyFont="1" applyFill="1" applyBorder="1" applyAlignment="1" applyProtection="1">
      <alignment horizontal="center"/>
    </xf>
    <xf numFmtId="0" fontId="12" fillId="3" borderId="69" xfId="0" applyFont="1" applyFill="1" applyBorder="1" applyAlignment="1" applyProtection="1">
      <alignment horizontal="left" vertical="center" wrapText="1"/>
    </xf>
    <xf numFmtId="0" fontId="12" fillId="3" borderId="65" xfId="0" applyFont="1" applyFill="1" applyBorder="1" applyAlignment="1" applyProtection="1">
      <alignment horizontal="left" vertical="center" wrapText="1"/>
    </xf>
    <xf numFmtId="0" fontId="12" fillId="3" borderId="66" xfId="0" applyFont="1" applyFill="1" applyBorder="1" applyAlignment="1" applyProtection="1">
      <alignment horizontal="left" vertical="center" wrapText="1"/>
    </xf>
    <xf numFmtId="0" fontId="1" fillId="4" borderId="2" xfId="0" applyFont="1" applyFill="1" applyBorder="1" applyAlignment="1" applyProtection="1">
      <alignment horizontal="center"/>
    </xf>
    <xf numFmtId="0" fontId="1" fillId="4" borderId="9" xfId="0" applyFont="1" applyFill="1" applyBorder="1" applyAlignment="1" applyProtection="1">
      <alignment horizontal="center"/>
    </xf>
    <xf numFmtId="0" fontId="1" fillId="4" borderId="7" xfId="0" applyFont="1" applyFill="1" applyBorder="1" applyAlignment="1" applyProtection="1">
      <alignment horizontal="center"/>
    </xf>
    <xf numFmtId="0" fontId="12" fillId="0" borderId="72" xfId="0" applyFont="1" applyFill="1" applyBorder="1" applyAlignment="1" applyProtection="1">
      <alignment horizontal="center" vertical="center" wrapText="1"/>
    </xf>
    <xf numFmtId="0" fontId="12" fillId="0" borderId="73" xfId="0" applyFont="1" applyFill="1" applyBorder="1" applyAlignment="1" applyProtection="1">
      <alignment horizontal="center" vertical="center" wrapText="1"/>
    </xf>
    <xf numFmtId="0" fontId="12" fillId="3" borderId="64" xfId="0" applyFont="1" applyFill="1" applyBorder="1" applyAlignment="1" applyProtection="1">
      <alignment horizontal="left" vertical="center" wrapText="1"/>
    </xf>
    <xf numFmtId="0" fontId="12" fillId="3" borderId="70" xfId="0" applyFont="1" applyFill="1" applyBorder="1" applyAlignment="1" applyProtection="1">
      <alignment horizontal="left" vertical="center" wrapText="1"/>
    </xf>
    <xf numFmtId="0" fontId="12" fillId="3" borderId="71" xfId="0" applyFont="1" applyFill="1" applyBorder="1" applyAlignment="1" applyProtection="1">
      <alignment horizontal="left" vertical="center" wrapText="1"/>
    </xf>
    <xf numFmtId="0" fontId="6" fillId="5" borderId="5" xfId="0" applyFont="1" applyFill="1" applyBorder="1" applyAlignment="1" applyProtection="1">
      <alignment horizontal="center"/>
    </xf>
    <xf numFmtId="0" fontId="6" fillId="5" borderId="0" xfId="0" applyFont="1" applyFill="1" applyBorder="1" applyAlignment="1" applyProtection="1">
      <alignment horizontal="center"/>
    </xf>
    <xf numFmtId="0" fontId="12" fillId="0" borderId="0" xfId="0" applyFont="1" applyFill="1" applyBorder="1" applyAlignment="1" applyProtection="1">
      <alignment horizontal="center" vertical="center" wrapText="1"/>
    </xf>
    <xf numFmtId="0" fontId="12" fillId="0" borderId="75" xfId="0" applyFont="1" applyFill="1" applyBorder="1" applyAlignment="1" applyProtection="1">
      <alignment horizontal="center" vertical="center" wrapText="1"/>
    </xf>
    <xf numFmtId="0" fontId="1" fillId="17" borderId="5" xfId="0" applyFont="1" applyFill="1" applyBorder="1" applyAlignment="1">
      <alignment horizontal="center"/>
    </xf>
    <xf numFmtId="0" fontId="1" fillId="17" borderId="0" xfId="0" applyFont="1" applyFill="1" applyBorder="1" applyAlignment="1">
      <alignment horizontal="center"/>
    </xf>
    <xf numFmtId="0" fontId="1" fillId="17" borderId="12" xfId="0" applyFont="1" applyFill="1" applyBorder="1" applyAlignment="1">
      <alignment horizontal="center"/>
    </xf>
  </cellXfs>
  <cellStyles count="3">
    <cellStyle name="Normal" xfId="0" builtinId="0"/>
    <cellStyle name="Note" xfId="2" builtinId="10"/>
    <cellStyle name="Percent" xfId="1" builtinId="5"/>
  </cellStyles>
  <dxfs count="2">
    <dxf>
      <fill>
        <patternFill>
          <bgColor rgb="FFFFFFCC"/>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auto="1"/>
          <bgColor rgb="FFFFFFCC"/>
        </patternFill>
      </fill>
      <border>
        <left style="thin">
          <color theme="0" tint="-0.34998626667073579"/>
        </left>
        <right style="thin">
          <color theme="0" tint="-0.34998626667073579"/>
        </right>
        <top style="thin">
          <color theme="0" tint="-0.34998626667073579"/>
        </top>
        <bottom style="thin">
          <color theme="0" tint="-0.34998626667073579"/>
        </bottom>
      </border>
    </dxf>
  </dxfs>
  <tableStyles count="0" defaultTableStyle="TableStyleMedium2" defaultPivotStyle="PivotStyleLight16"/>
  <colors>
    <mruColors>
      <color rgb="FFFFFFCC"/>
      <color rgb="FFB35C06"/>
      <color rgb="FFFAB0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143434</xdr:colOff>
      <xdr:row>2</xdr:row>
      <xdr:rowOff>1075765</xdr:rowOff>
    </xdr:from>
    <xdr:to>
      <xdr:col>11</xdr:col>
      <xdr:colOff>548567</xdr:colOff>
      <xdr:row>2</xdr:row>
      <xdr:rowOff>1417124</xdr:rowOff>
    </xdr:to>
    <xdr:pic>
      <xdr:nvPicPr>
        <xdr:cNvPr id="4" name="Picture 3">
          <a:extLst>
            <a:ext uri="{FF2B5EF4-FFF2-40B4-BE49-F238E27FC236}">
              <a16:creationId xmlns:a16="http://schemas.microsoft.com/office/drawing/2014/main" id="{EE5CC3AF-4F94-481D-8A73-D7EBE8E92E6E}"/>
            </a:ext>
          </a:extLst>
        </xdr:cNvPr>
        <xdr:cNvPicPr>
          <a:picLocks noChangeAspect="1"/>
        </xdr:cNvPicPr>
      </xdr:nvPicPr>
      <xdr:blipFill>
        <a:blip xmlns:r="http://schemas.openxmlformats.org/officeDocument/2006/relationships" r:embed="rId1"/>
        <a:stretch>
          <a:fillRect/>
        </a:stretch>
      </xdr:blipFill>
      <xdr:spPr>
        <a:xfrm>
          <a:off x="6436658" y="1255059"/>
          <a:ext cx="6738137" cy="341359"/>
        </a:xfrm>
        <a:prstGeom prst="rect">
          <a:avLst/>
        </a:prstGeom>
      </xdr:spPr>
    </xdr:pic>
    <xdr:clientData/>
  </xdr:twoCellAnchor>
  <xdr:twoCellAnchor editAs="oneCell">
    <xdr:from>
      <xdr:col>1</xdr:col>
      <xdr:colOff>28575</xdr:colOff>
      <xdr:row>2</xdr:row>
      <xdr:rowOff>38100</xdr:rowOff>
    </xdr:from>
    <xdr:to>
      <xdr:col>4</xdr:col>
      <xdr:colOff>180975</xdr:colOff>
      <xdr:row>2</xdr:row>
      <xdr:rowOff>1448175</xdr:rowOff>
    </xdr:to>
    <xdr:pic>
      <xdr:nvPicPr>
        <xdr:cNvPr id="2" name="Picture 1">
          <a:extLst>
            <a:ext uri="{FF2B5EF4-FFF2-40B4-BE49-F238E27FC236}">
              <a16:creationId xmlns:a16="http://schemas.microsoft.com/office/drawing/2014/main" id="{6738818C-AEF0-4B82-A91F-72F63294D2F1}"/>
            </a:ext>
          </a:extLst>
        </xdr:cNvPr>
        <xdr:cNvPicPr>
          <a:picLocks noChangeAspect="1"/>
        </xdr:cNvPicPr>
      </xdr:nvPicPr>
      <xdr:blipFill>
        <a:blip xmlns:r="http://schemas.openxmlformats.org/officeDocument/2006/relationships" r:embed="rId2"/>
        <a:stretch>
          <a:fillRect/>
        </a:stretch>
      </xdr:blipFill>
      <xdr:spPr>
        <a:xfrm>
          <a:off x="428625" y="609600"/>
          <a:ext cx="5905500" cy="1410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30735</xdr:colOff>
      <xdr:row>2</xdr:row>
      <xdr:rowOff>19051</xdr:rowOff>
    </xdr:from>
    <xdr:to>
      <xdr:col>3</xdr:col>
      <xdr:colOff>602551</xdr:colOff>
      <xdr:row>2</xdr:row>
      <xdr:rowOff>1657351</xdr:rowOff>
    </xdr:to>
    <xdr:pic>
      <xdr:nvPicPr>
        <xdr:cNvPr id="5" name="Picture 4">
          <a:extLst>
            <a:ext uri="{FF2B5EF4-FFF2-40B4-BE49-F238E27FC236}">
              <a16:creationId xmlns:a16="http://schemas.microsoft.com/office/drawing/2014/main" id="{73910D29-8AD5-498F-85A2-EC56F25B553D}"/>
            </a:ext>
          </a:extLst>
        </xdr:cNvPr>
        <xdr:cNvPicPr>
          <a:picLocks noChangeAspect="1"/>
        </xdr:cNvPicPr>
      </xdr:nvPicPr>
      <xdr:blipFill>
        <a:blip xmlns:r="http://schemas.openxmlformats.org/officeDocument/2006/relationships" r:embed="rId1"/>
        <a:stretch>
          <a:fillRect/>
        </a:stretch>
      </xdr:blipFill>
      <xdr:spPr>
        <a:xfrm>
          <a:off x="430785" y="590551"/>
          <a:ext cx="6172516" cy="1638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76199</xdr:colOff>
      <xdr:row>2</xdr:row>
      <xdr:rowOff>47625</xdr:rowOff>
    </xdr:from>
    <xdr:to>
      <xdr:col>6</xdr:col>
      <xdr:colOff>1321402</xdr:colOff>
      <xdr:row>2</xdr:row>
      <xdr:rowOff>657225</xdr:rowOff>
    </xdr:to>
    <xdr:pic>
      <xdr:nvPicPr>
        <xdr:cNvPr id="3" name="Picture 2">
          <a:extLst>
            <a:ext uri="{FF2B5EF4-FFF2-40B4-BE49-F238E27FC236}">
              <a16:creationId xmlns:a16="http://schemas.microsoft.com/office/drawing/2014/main" id="{E257E4C4-535A-4DB2-98B9-25DD6E723E0A}"/>
            </a:ext>
          </a:extLst>
        </xdr:cNvPr>
        <xdr:cNvPicPr>
          <a:picLocks noChangeAspect="1"/>
        </xdr:cNvPicPr>
      </xdr:nvPicPr>
      <xdr:blipFill>
        <a:blip xmlns:r="http://schemas.openxmlformats.org/officeDocument/2006/relationships" r:embed="rId1"/>
        <a:stretch>
          <a:fillRect/>
        </a:stretch>
      </xdr:blipFill>
      <xdr:spPr>
        <a:xfrm>
          <a:off x="476249" y="619125"/>
          <a:ext cx="7941278" cy="609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2</xdr:row>
      <xdr:rowOff>66675</xdr:rowOff>
    </xdr:from>
    <xdr:to>
      <xdr:col>7</xdr:col>
      <xdr:colOff>361225</xdr:colOff>
      <xdr:row>2</xdr:row>
      <xdr:rowOff>542865</xdr:rowOff>
    </xdr:to>
    <xdr:pic>
      <xdr:nvPicPr>
        <xdr:cNvPr id="4" name="Picture 3">
          <a:extLst>
            <a:ext uri="{FF2B5EF4-FFF2-40B4-BE49-F238E27FC236}">
              <a16:creationId xmlns:a16="http://schemas.microsoft.com/office/drawing/2014/main" id="{E30FD7B0-89CE-4E8B-A550-E4D08D4EEB3E}"/>
            </a:ext>
          </a:extLst>
        </xdr:cNvPr>
        <xdr:cNvPicPr>
          <a:picLocks noChangeAspect="1"/>
        </xdr:cNvPicPr>
      </xdr:nvPicPr>
      <xdr:blipFill>
        <a:blip xmlns:r="http://schemas.openxmlformats.org/officeDocument/2006/relationships" r:embed="rId1"/>
        <a:stretch>
          <a:fillRect/>
        </a:stretch>
      </xdr:blipFill>
      <xdr:spPr>
        <a:xfrm>
          <a:off x="438150" y="1019175"/>
          <a:ext cx="5800000" cy="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xdr:colOff>
      <xdr:row>2</xdr:row>
      <xdr:rowOff>0</xdr:rowOff>
    </xdr:from>
    <xdr:to>
      <xdr:col>3</xdr:col>
      <xdr:colOff>109105</xdr:colOff>
      <xdr:row>2</xdr:row>
      <xdr:rowOff>1619250</xdr:rowOff>
    </xdr:to>
    <xdr:pic>
      <xdr:nvPicPr>
        <xdr:cNvPr id="3" name="Picture 2">
          <a:extLst>
            <a:ext uri="{FF2B5EF4-FFF2-40B4-BE49-F238E27FC236}">
              <a16:creationId xmlns:a16="http://schemas.microsoft.com/office/drawing/2014/main" id="{A128790D-4B56-470F-96CF-61B56281BD29}"/>
            </a:ext>
          </a:extLst>
        </xdr:cNvPr>
        <xdr:cNvPicPr>
          <a:picLocks noChangeAspect="1"/>
        </xdr:cNvPicPr>
      </xdr:nvPicPr>
      <xdr:blipFill>
        <a:blip xmlns:r="http://schemas.openxmlformats.org/officeDocument/2006/relationships" r:embed="rId1"/>
        <a:stretch>
          <a:fillRect/>
        </a:stretch>
      </xdr:blipFill>
      <xdr:spPr>
        <a:xfrm>
          <a:off x="457200" y="571500"/>
          <a:ext cx="3004705" cy="1619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38101</xdr:colOff>
      <xdr:row>2</xdr:row>
      <xdr:rowOff>38101</xdr:rowOff>
    </xdr:from>
    <xdr:to>
      <xdr:col>4</xdr:col>
      <xdr:colOff>114301</xdr:colOff>
      <xdr:row>3</xdr:row>
      <xdr:rowOff>112976</xdr:rowOff>
    </xdr:to>
    <xdr:pic>
      <xdr:nvPicPr>
        <xdr:cNvPr id="3" name="Picture 2">
          <a:extLst>
            <a:ext uri="{FF2B5EF4-FFF2-40B4-BE49-F238E27FC236}">
              <a16:creationId xmlns:a16="http://schemas.microsoft.com/office/drawing/2014/main" id="{2E02908F-0265-4938-95A3-693A455CBFA0}"/>
            </a:ext>
          </a:extLst>
        </xdr:cNvPr>
        <xdr:cNvPicPr>
          <a:picLocks noChangeAspect="1"/>
        </xdr:cNvPicPr>
      </xdr:nvPicPr>
      <xdr:blipFill>
        <a:blip xmlns:r="http://schemas.openxmlformats.org/officeDocument/2006/relationships" r:embed="rId1"/>
        <a:stretch>
          <a:fillRect/>
        </a:stretch>
      </xdr:blipFill>
      <xdr:spPr>
        <a:xfrm>
          <a:off x="438151" y="990601"/>
          <a:ext cx="4572000" cy="1627450"/>
        </a:xfrm>
        <a:prstGeom prst="rect">
          <a:avLst/>
        </a:prstGeom>
      </xdr:spPr>
    </xdr:pic>
    <xdr:clientData/>
  </xdr:twoCellAnchor>
  <xdr:twoCellAnchor>
    <xdr:from>
      <xdr:col>1</xdr:col>
      <xdr:colOff>38100</xdr:colOff>
      <xdr:row>2</xdr:row>
      <xdr:rowOff>1181100</xdr:rowOff>
    </xdr:from>
    <xdr:to>
      <xdr:col>4</xdr:col>
      <xdr:colOff>104775</xdr:colOff>
      <xdr:row>3</xdr:row>
      <xdr:rowOff>95250</xdr:rowOff>
    </xdr:to>
    <xdr:sp macro="" textlink="">
      <xdr:nvSpPr>
        <xdr:cNvPr id="4" name="Rectangle 3">
          <a:extLst>
            <a:ext uri="{FF2B5EF4-FFF2-40B4-BE49-F238E27FC236}">
              <a16:creationId xmlns:a16="http://schemas.microsoft.com/office/drawing/2014/main" id="{4A277823-AAC5-45A2-90AB-D2E38F1A1C09}"/>
            </a:ext>
          </a:extLst>
        </xdr:cNvPr>
        <xdr:cNvSpPr/>
      </xdr:nvSpPr>
      <xdr:spPr>
        <a:xfrm>
          <a:off x="438150" y="2133600"/>
          <a:ext cx="4562475" cy="4667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30"/>
  <sheetViews>
    <sheetView showGridLines="0" tabSelected="1" workbookViewId="0"/>
  </sheetViews>
  <sheetFormatPr defaultRowHeight="14.4" x14ac:dyDescent="0.3"/>
  <cols>
    <col min="1" max="1" width="11.44140625" customWidth="1"/>
    <col min="2" max="2" width="158.33203125" customWidth="1"/>
  </cols>
  <sheetData>
    <row r="1" spans="1:2" ht="43.2" x14ac:dyDescent="0.3">
      <c r="A1" s="60" t="s">
        <v>71</v>
      </c>
      <c r="B1" s="61" t="s">
        <v>168</v>
      </c>
    </row>
    <row r="2" spans="1:2" x14ac:dyDescent="0.3">
      <c r="A2" s="62"/>
      <c r="B2" s="1"/>
    </row>
    <row r="3" spans="1:2" ht="28.8" x14ac:dyDescent="0.3">
      <c r="A3" s="63" t="s">
        <v>72</v>
      </c>
      <c r="B3" s="64" t="s">
        <v>111</v>
      </c>
    </row>
    <row r="4" spans="1:2" x14ac:dyDescent="0.3">
      <c r="A4" s="65"/>
      <c r="B4" s="1"/>
    </row>
    <row r="5" spans="1:2" x14ac:dyDescent="0.3">
      <c r="A5" s="292" t="s">
        <v>73</v>
      </c>
      <c r="B5" s="66" t="s">
        <v>80</v>
      </c>
    </row>
    <row r="6" spans="1:2" x14ac:dyDescent="0.3">
      <c r="A6" s="292"/>
      <c r="B6" s="67" t="s">
        <v>112</v>
      </c>
    </row>
    <row r="7" spans="1:2" x14ac:dyDescent="0.3">
      <c r="A7" s="292"/>
      <c r="B7" s="167" t="s">
        <v>169</v>
      </c>
    </row>
    <row r="8" spans="1:2" x14ac:dyDescent="0.3">
      <c r="A8" s="292"/>
      <c r="B8" s="161" t="s">
        <v>129</v>
      </c>
    </row>
    <row r="9" spans="1:2" x14ac:dyDescent="0.3">
      <c r="A9" s="292"/>
      <c r="B9" s="162" t="s">
        <v>130</v>
      </c>
    </row>
    <row r="10" spans="1:2" x14ac:dyDescent="0.3">
      <c r="A10" s="292"/>
      <c r="B10" s="162" t="s">
        <v>131</v>
      </c>
    </row>
    <row r="11" spans="1:2" x14ac:dyDescent="0.3">
      <c r="A11" s="292"/>
      <c r="B11" s="162" t="s">
        <v>132</v>
      </c>
    </row>
    <row r="12" spans="1:2" x14ac:dyDescent="0.3">
      <c r="A12" s="292"/>
      <c r="B12" s="162" t="s">
        <v>133</v>
      </c>
    </row>
    <row r="13" spans="1:2" x14ac:dyDescent="0.3">
      <c r="A13" s="292"/>
      <c r="B13" s="163" t="s">
        <v>134</v>
      </c>
    </row>
    <row r="14" spans="1:2" x14ac:dyDescent="0.3">
      <c r="A14" s="292"/>
      <c r="B14" s="164" t="s">
        <v>135</v>
      </c>
    </row>
    <row r="15" spans="1:2" x14ac:dyDescent="0.3">
      <c r="A15" s="292"/>
      <c r="B15" s="165" t="s">
        <v>170</v>
      </c>
    </row>
    <row r="16" spans="1:2" x14ac:dyDescent="0.3">
      <c r="A16" s="292"/>
      <c r="B16" s="166" t="s">
        <v>136</v>
      </c>
    </row>
    <row r="17" spans="1:3" ht="20.25" customHeight="1" x14ac:dyDescent="0.3">
      <c r="A17" s="65"/>
      <c r="B17" s="1"/>
    </row>
    <row r="18" spans="1:3" x14ac:dyDescent="0.3">
      <c r="A18" s="293" t="s">
        <v>74</v>
      </c>
      <c r="B18" s="70" t="s">
        <v>171</v>
      </c>
    </row>
    <row r="19" spans="1:3" x14ac:dyDescent="0.3">
      <c r="A19" s="294"/>
      <c r="B19" s="169" t="s">
        <v>172</v>
      </c>
    </row>
    <row r="20" spans="1:3" hidden="1" x14ac:dyDescent="0.3">
      <c r="A20" s="294"/>
      <c r="B20" s="170" t="s">
        <v>113</v>
      </c>
    </row>
    <row r="21" spans="1:3" x14ac:dyDescent="0.3">
      <c r="A21" s="294"/>
      <c r="B21" s="71" t="s">
        <v>173</v>
      </c>
    </row>
    <row r="22" spans="1:3" x14ac:dyDescent="0.3">
      <c r="A22" s="294"/>
      <c r="B22" s="171" t="s">
        <v>75</v>
      </c>
    </row>
    <row r="23" spans="1:3" x14ac:dyDescent="0.3">
      <c r="A23" s="294"/>
      <c r="B23" s="68" t="s">
        <v>76</v>
      </c>
    </row>
    <row r="24" spans="1:3" s="72" customFormat="1" x14ac:dyDescent="0.3">
      <c r="A24" s="140"/>
      <c r="B24" s="138"/>
      <c r="C24" s="147"/>
    </row>
    <row r="25" spans="1:3" ht="15.75" customHeight="1" x14ac:dyDescent="0.3">
      <c r="A25" s="295" t="s">
        <v>77</v>
      </c>
      <c r="B25" s="69" t="s">
        <v>199</v>
      </c>
    </row>
    <row r="26" spans="1:3" ht="43.2" x14ac:dyDescent="0.3">
      <c r="A26" s="296"/>
      <c r="B26" s="168" t="s">
        <v>126</v>
      </c>
    </row>
    <row r="27" spans="1:3" x14ac:dyDescent="0.3">
      <c r="A27" s="65"/>
      <c r="B27" s="1"/>
    </row>
    <row r="28" spans="1:3" ht="28.8" x14ac:dyDescent="0.3">
      <c r="A28" s="63" t="s">
        <v>78</v>
      </c>
      <c r="B28" s="61" t="s">
        <v>201</v>
      </c>
    </row>
    <row r="29" spans="1:3" x14ac:dyDescent="0.3">
      <c r="A29" s="65"/>
      <c r="B29" s="1"/>
    </row>
    <row r="30" spans="1:3" ht="30" hidden="1" customHeight="1" x14ac:dyDescent="0.3">
      <c r="A30" s="63" t="s">
        <v>79</v>
      </c>
      <c r="B30" s="61" t="s">
        <v>214</v>
      </c>
    </row>
  </sheetData>
  <sheetProtection algorithmName="SHA-512" hashValue="LAZSVniJfIhfQatei1dViuNpnmBEWeIy6iv1Xup3NUsk9RF9d6LByBfrD2plwzCX+Zjlst8NsNjC/KhRU5HaEQ==" saltValue="s4R0J3ZBTqxhXxD7CT20Ew==" spinCount="100000" sheet="1" objects="1" scenarios="1"/>
  <mergeCells count="3">
    <mergeCell ref="A5:A16"/>
    <mergeCell ref="A18:A23"/>
    <mergeCell ref="A25:A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C1005"/>
  <sheetViews>
    <sheetView showGridLines="0" zoomScale="80" zoomScaleNormal="80" workbookViewId="0">
      <pane ySplit="6" topLeftCell="A7" activePane="bottomLeft" state="frozen"/>
      <selection pane="bottomLeft"/>
    </sheetView>
  </sheetViews>
  <sheetFormatPr defaultColWidth="8.88671875" defaultRowHeight="14.4" x14ac:dyDescent="0.3"/>
  <cols>
    <col min="1" max="1" width="5.77734375" style="85" customWidth="1"/>
    <col min="2" max="2" width="30.6640625" style="85" customWidth="1"/>
    <col min="3" max="3" width="16.6640625" style="85" customWidth="1"/>
    <col min="4" max="16384" width="8.88671875" style="85"/>
  </cols>
  <sheetData>
    <row r="2" spans="2:3" s="175" customFormat="1" ht="30" customHeight="1" x14ac:dyDescent="0.3">
      <c r="B2" s="176" t="s">
        <v>84</v>
      </c>
      <c r="C2" s="176"/>
    </row>
    <row r="3" spans="2:3" x14ac:dyDescent="0.3">
      <c r="B3" s="178"/>
      <c r="C3" s="178"/>
    </row>
    <row r="4" spans="2:3" x14ac:dyDescent="0.3">
      <c r="B4" s="123"/>
      <c r="C4" s="123"/>
    </row>
    <row r="5" spans="2:3" ht="28.8" x14ac:dyDescent="0.3">
      <c r="B5" s="124" t="s">
        <v>31</v>
      </c>
      <c r="C5" s="124" t="s">
        <v>91</v>
      </c>
    </row>
    <row r="6" spans="2:3" x14ac:dyDescent="0.3">
      <c r="B6" s="160"/>
      <c r="C6" s="160"/>
    </row>
    <row r="7" spans="2:3" x14ac:dyDescent="0.3">
      <c r="B7" s="92" t="str">
        <f>IF('1. Assessment Area Data'!C7="","",'1. Assessment Area Data'!C7)</f>
        <v/>
      </c>
      <c r="C7" s="92" t="str">
        <f>IF(B7="","",'Weights &amp; Tables'!B$4)</f>
        <v/>
      </c>
    </row>
    <row r="8" spans="2:3" x14ac:dyDescent="0.3">
      <c r="B8" s="92" t="str">
        <f>IF('1. Assessment Area Data'!C8="","",'1. Assessment Area Data'!C8)</f>
        <v/>
      </c>
      <c r="C8" s="92" t="str">
        <f>IF(B8="","",'Weights &amp; Tables'!B$4)</f>
        <v/>
      </c>
    </row>
    <row r="9" spans="2:3" x14ac:dyDescent="0.3">
      <c r="B9" s="92" t="str">
        <f>IF('1. Assessment Area Data'!C9="","",'1. Assessment Area Data'!C9)</f>
        <v/>
      </c>
      <c r="C9" s="92" t="str">
        <f>IF(B9="","",'Weights &amp; Tables'!B$4)</f>
        <v/>
      </c>
    </row>
    <row r="10" spans="2:3" x14ac:dyDescent="0.3">
      <c r="B10" s="92" t="str">
        <f>IF('1. Assessment Area Data'!C10="","",'1. Assessment Area Data'!C10)</f>
        <v/>
      </c>
      <c r="C10" s="92" t="str">
        <f>IF(B10="","",'Weights &amp; Tables'!B$4)</f>
        <v/>
      </c>
    </row>
    <row r="11" spans="2:3" x14ac:dyDescent="0.3">
      <c r="B11" s="92" t="str">
        <f>IF('1. Assessment Area Data'!C11="","",'1. Assessment Area Data'!C11)</f>
        <v/>
      </c>
      <c r="C11" s="92" t="str">
        <f>IF(B11="","",'Weights &amp; Tables'!B$4)</f>
        <v/>
      </c>
    </row>
    <row r="12" spans="2:3" x14ac:dyDescent="0.3">
      <c r="B12" s="92" t="str">
        <f>IF('1. Assessment Area Data'!C12="","",'1. Assessment Area Data'!C12)</f>
        <v/>
      </c>
      <c r="C12" s="92" t="str">
        <f>IF(B12="","",'Weights &amp; Tables'!B$4)</f>
        <v/>
      </c>
    </row>
    <row r="13" spans="2:3" x14ac:dyDescent="0.3">
      <c r="B13" s="92" t="str">
        <f>IF('1. Assessment Area Data'!C13="","",'1. Assessment Area Data'!C13)</f>
        <v/>
      </c>
      <c r="C13" s="92" t="str">
        <f>IF(B13="","",'Weights &amp; Tables'!B$4)</f>
        <v/>
      </c>
    </row>
    <row r="14" spans="2:3" x14ac:dyDescent="0.3">
      <c r="B14" s="92" t="str">
        <f>IF('1. Assessment Area Data'!C14="","",'1. Assessment Area Data'!C14)</f>
        <v/>
      </c>
      <c r="C14" s="92" t="str">
        <f>IF(B14="","",'Weights &amp; Tables'!B$4)</f>
        <v/>
      </c>
    </row>
    <row r="15" spans="2:3" x14ac:dyDescent="0.3">
      <c r="B15" s="92" t="str">
        <f>IF('1. Assessment Area Data'!C15="","",'1. Assessment Area Data'!C15)</f>
        <v/>
      </c>
      <c r="C15" s="92" t="str">
        <f>IF(B15="","",'Weights &amp; Tables'!B$4)</f>
        <v/>
      </c>
    </row>
    <row r="16" spans="2:3" x14ac:dyDescent="0.3">
      <c r="B16" s="92" t="str">
        <f>IF('1. Assessment Area Data'!C16="","",'1. Assessment Area Data'!C16)</f>
        <v/>
      </c>
      <c r="C16" s="92" t="str">
        <f>IF(B16="","",'Weights &amp; Tables'!B$4)</f>
        <v/>
      </c>
    </row>
    <row r="17" spans="2:3" x14ac:dyDescent="0.3">
      <c r="B17" s="92" t="str">
        <f>IF('1. Assessment Area Data'!C17="","",'1. Assessment Area Data'!C17)</f>
        <v/>
      </c>
      <c r="C17" s="92" t="str">
        <f>IF(B17="","",'Weights &amp; Tables'!B$4)</f>
        <v/>
      </c>
    </row>
    <row r="18" spans="2:3" x14ac:dyDescent="0.3">
      <c r="B18" s="92" t="str">
        <f>IF('1. Assessment Area Data'!C18="","",'1. Assessment Area Data'!C18)</f>
        <v/>
      </c>
      <c r="C18" s="92" t="str">
        <f>IF(B18="","",'Weights &amp; Tables'!B$4)</f>
        <v/>
      </c>
    </row>
    <row r="19" spans="2:3" x14ac:dyDescent="0.3">
      <c r="B19" s="92" t="str">
        <f>IF('1. Assessment Area Data'!C19="","",'1. Assessment Area Data'!C19)</f>
        <v/>
      </c>
      <c r="C19" s="92" t="str">
        <f>IF(B19="","",'Weights &amp; Tables'!B$4)</f>
        <v/>
      </c>
    </row>
    <row r="20" spans="2:3" x14ac:dyDescent="0.3">
      <c r="B20" s="92" t="str">
        <f>IF('1. Assessment Area Data'!C20="","",'1. Assessment Area Data'!C20)</f>
        <v/>
      </c>
      <c r="C20" s="92" t="str">
        <f>IF(B20="","",'Weights &amp; Tables'!B$4)</f>
        <v/>
      </c>
    </row>
    <row r="21" spans="2:3" x14ac:dyDescent="0.3">
      <c r="B21" s="92" t="str">
        <f>IF('1. Assessment Area Data'!C21="","",'1. Assessment Area Data'!C21)</f>
        <v/>
      </c>
      <c r="C21" s="92" t="str">
        <f>IF(B21="","",'Weights &amp; Tables'!B$4)</f>
        <v/>
      </c>
    </row>
    <row r="22" spans="2:3" x14ac:dyDescent="0.3">
      <c r="B22" s="92" t="str">
        <f>IF('1. Assessment Area Data'!C22="","",'1. Assessment Area Data'!C22)</f>
        <v/>
      </c>
      <c r="C22" s="92" t="str">
        <f>IF(B22="","",'Weights &amp; Tables'!B$4)</f>
        <v/>
      </c>
    </row>
    <row r="23" spans="2:3" x14ac:dyDescent="0.3">
      <c r="B23" s="92" t="str">
        <f>IF('1. Assessment Area Data'!C23="","",'1. Assessment Area Data'!C23)</f>
        <v/>
      </c>
      <c r="C23" s="92" t="str">
        <f>IF(B23="","",'Weights &amp; Tables'!B$4)</f>
        <v/>
      </c>
    </row>
    <row r="24" spans="2:3" x14ac:dyDescent="0.3">
      <c r="B24" s="92" t="str">
        <f>IF('1. Assessment Area Data'!C24="","",'1. Assessment Area Data'!C24)</f>
        <v/>
      </c>
      <c r="C24" s="92" t="str">
        <f>IF(B24="","",'Weights &amp; Tables'!B$4)</f>
        <v/>
      </c>
    </row>
    <row r="25" spans="2:3" x14ac:dyDescent="0.3">
      <c r="B25" s="92" t="str">
        <f>IF('1. Assessment Area Data'!C25="","",'1. Assessment Area Data'!C25)</f>
        <v/>
      </c>
      <c r="C25" s="92" t="str">
        <f>IF(B25="","",'Weights &amp; Tables'!B$4)</f>
        <v/>
      </c>
    </row>
    <row r="26" spans="2:3" x14ac:dyDescent="0.3">
      <c r="B26" s="92" t="str">
        <f>IF('1. Assessment Area Data'!C26="","",'1. Assessment Area Data'!C26)</f>
        <v/>
      </c>
      <c r="C26" s="92" t="str">
        <f>IF(B26="","",'Weights &amp; Tables'!B$4)</f>
        <v/>
      </c>
    </row>
    <row r="27" spans="2:3" x14ac:dyDescent="0.3">
      <c r="B27" s="92" t="str">
        <f>IF('1. Assessment Area Data'!C27="","",'1. Assessment Area Data'!C27)</f>
        <v/>
      </c>
      <c r="C27" s="92" t="str">
        <f>IF(B27="","",'Weights &amp; Tables'!B$4)</f>
        <v/>
      </c>
    </row>
    <row r="28" spans="2:3" x14ac:dyDescent="0.3">
      <c r="B28" s="92" t="str">
        <f>IF('1. Assessment Area Data'!C28="","",'1. Assessment Area Data'!C28)</f>
        <v/>
      </c>
      <c r="C28" s="92" t="str">
        <f>IF(B28="","",'Weights &amp; Tables'!B$4)</f>
        <v/>
      </c>
    </row>
    <row r="29" spans="2:3" x14ac:dyDescent="0.3">
      <c r="B29" s="92" t="str">
        <f>IF('1. Assessment Area Data'!C29="","",'1. Assessment Area Data'!C29)</f>
        <v/>
      </c>
      <c r="C29" s="92" t="str">
        <f>IF(B29="","",'Weights &amp; Tables'!B$4)</f>
        <v/>
      </c>
    </row>
    <row r="30" spans="2:3" x14ac:dyDescent="0.3">
      <c r="B30" s="92" t="str">
        <f>IF('1. Assessment Area Data'!C30="","",'1. Assessment Area Data'!C30)</f>
        <v/>
      </c>
      <c r="C30" s="92" t="str">
        <f>IF(B30="","",'Weights &amp; Tables'!B$4)</f>
        <v/>
      </c>
    </row>
    <row r="31" spans="2:3" x14ac:dyDescent="0.3">
      <c r="B31" s="92" t="str">
        <f>IF('1. Assessment Area Data'!C31="","",'1. Assessment Area Data'!C31)</f>
        <v/>
      </c>
      <c r="C31" s="92" t="str">
        <f>IF(B31="","",'Weights &amp; Tables'!B$4)</f>
        <v/>
      </c>
    </row>
    <row r="32" spans="2:3" x14ac:dyDescent="0.3">
      <c r="B32" s="92" t="str">
        <f>IF('1. Assessment Area Data'!C32="","",'1. Assessment Area Data'!C32)</f>
        <v/>
      </c>
      <c r="C32" s="92" t="str">
        <f>IF(B32="","",'Weights &amp; Tables'!B$4)</f>
        <v/>
      </c>
    </row>
    <row r="33" spans="2:3" x14ac:dyDescent="0.3">
      <c r="B33" s="92" t="str">
        <f>IF('1. Assessment Area Data'!C33="","",'1. Assessment Area Data'!C33)</f>
        <v/>
      </c>
      <c r="C33" s="92" t="str">
        <f>IF(B33="","",'Weights &amp; Tables'!B$4)</f>
        <v/>
      </c>
    </row>
    <row r="34" spans="2:3" x14ac:dyDescent="0.3">
      <c r="B34" s="92" t="str">
        <f>IF('1. Assessment Area Data'!C34="","",'1. Assessment Area Data'!C34)</f>
        <v/>
      </c>
      <c r="C34" s="92" t="str">
        <f>IF(B34="","",'Weights &amp; Tables'!B$4)</f>
        <v/>
      </c>
    </row>
    <row r="35" spans="2:3" x14ac:dyDescent="0.3">
      <c r="B35" s="92" t="str">
        <f>IF('1. Assessment Area Data'!C35="","",'1. Assessment Area Data'!C35)</f>
        <v/>
      </c>
      <c r="C35" s="92" t="str">
        <f>IF(B35="","",'Weights &amp; Tables'!B$4)</f>
        <v/>
      </c>
    </row>
    <row r="36" spans="2:3" x14ac:dyDescent="0.3">
      <c r="B36" s="92" t="str">
        <f>IF('1. Assessment Area Data'!C36="","",'1. Assessment Area Data'!C36)</f>
        <v/>
      </c>
      <c r="C36" s="92" t="str">
        <f>IF(B36="","",'Weights &amp; Tables'!B$4)</f>
        <v/>
      </c>
    </row>
    <row r="37" spans="2:3" x14ac:dyDescent="0.3">
      <c r="B37" s="92" t="str">
        <f>IF('1. Assessment Area Data'!C37="","",'1. Assessment Area Data'!C37)</f>
        <v/>
      </c>
      <c r="C37" s="92" t="str">
        <f>IF(B37="","",'Weights &amp; Tables'!B$4)</f>
        <v/>
      </c>
    </row>
    <row r="38" spans="2:3" x14ac:dyDescent="0.3">
      <c r="B38" s="92" t="str">
        <f>IF('1. Assessment Area Data'!C38="","",'1. Assessment Area Data'!C38)</f>
        <v/>
      </c>
      <c r="C38" s="92" t="str">
        <f>IF(B38="","",'Weights &amp; Tables'!B$4)</f>
        <v/>
      </c>
    </row>
    <row r="39" spans="2:3" x14ac:dyDescent="0.3">
      <c r="B39" s="92" t="str">
        <f>IF('1. Assessment Area Data'!C39="","",'1. Assessment Area Data'!C39)</f>
        <v/>
      </c>
      <c r="C39" s="92" t="str">
        <f>IF(B39="","",'Weights &amp; Tables'!B$4)</f>
        <v/>
      </c>
    </row>
    <row r="40" spans="2:3" x14ac:dyDescent="0.3">
      <c r="B40" s="92" t="str">
        <f>IF('1. Assessment Area Data'!C40="","",'1. Assessment Area Data'!C40)</f>
        <v/>
      </c>
      <c r="C40" s="92" t="str">
        <f>IF(B40="","",'Weights &amp; Tables'!B$4)</f>
        <v/>
      </c>
    </row>
    <row r="41" spans="2:3" x14ac:dyDescent="0.3">
      <c r="B41" s="92" t="str">
        <f>IF('1. Assessment Area Data'!C41="","",'1. Assessment Area Data'!C41)</f>
        <v/>
      </c>
      <c r="C41" s="92" t="str">
        <f>IF(B41="","",'Weights &amp; Tables'!B$4)</f>
        <v/>
      </c>
    </row>
    <row r="42" spans="2:3" x14ac:dyDescent="0.3">
      <c r="B42" s="92" t="str">
        <f>IF('1. Assessment Area Data'!C42="","",'1. Assessment Area Data'!C42)</f>
        <v/>
      </c>
      <c r="C42" s="92" t="str">
        <f>IF(B42="","",'Weights &amp; Tables'!B$4)</f>
        <v/>
      </c>
    </row>
    <row r="43" spans="2:3" x14ac:dyDescent="0.3">
      <c r="B43" s="92" t="str">
        <f>IF('1. Assessment Area Data'!C43="","",'1. Assessment Area Data'!C43)</f>
        <v/>
      </c>
      <c r="C43" s="92" t="str">
        <f>IF(B43="","",'Weights &amp; Tables'!B$4)</f>
        <v/>
      </c>
    </row>
    <row r="44" spans="2:3" x14ac:dyDescent="0.3">
      <c r="B44" s="92" t="str">
        <f>IF('1. Assessment Area Data'!C44="","",'1. Assessment Area Data'!C44)</f>
        <v/>
      </c>
      <c r="C44" s="92" t="str">
        <f>IF(B44="","",'Weights &amp; Tables'!B$4)</f>
        <v/>
      </c>
    </row>
    <row r="45" spans="2:3" x14ac:dyDescent="0.3">
      <c r="B45" s="92" t="str">
        <f>IF('1. Assessment Area Data'!C45="","",'1. Assessment Area Data'!C45)</f>
        <v/>
      </c>
      <c r="C45" s="92" t="str">
        <f>IF(B45="","",'Weights &amp; Tables'!B$4)</f>
        <v/>
      </c>
    </row>
    <row r="46" spans="2:3" x14ac:dyDescent="0.3">
      <c r="B46" s="92" t="str">
        <f>IF('1. Assessment Area Data'!C46="","",'1. Assessment Area Data'!C46)</f>
        <v/>
      </c>
      <c r="C46" s="92" t="str">
        <f>IF(B46="","",'Weights &amp; Tables'!B$4)</f>
        <v/>
      </c>
    </row>
    <row r="47" spans="2:3" x14ac:dyDescent="0.3">
      <c r="B47" s="92" t="str">
        <f>IF('1. Assessment Area Data'!C47="","",'1. Assessment Area Data'!C47)</f>
        <v/>
      </c>
      <c r="C47" s="92" t="str">
        <f>IF(B47="","",'Weights &amp; Tables'!B$4)</f>
        <v/>
      </c>
    </row>
    <row r="48" spans="2:3" x14ac:dyDescent="0.3">
      <c r="B48" s="92" t="str">
        <f>IF('1. Assessment Area Data'!C48="","",'1. Assessment Area Data'!C48)</f>
        <v/>
      </c>
      <c r="C48" s="92" t="str">
        <f>IF(B48="","",'Weights &amp; Tables'!B$4)</f>
        <v/>
      </c>
    </row>
    <row r="49" spans="2:3" x14ac:dyDescent="0.3">
      <c r="B49" s="92" t="str">
        <f>IF('1. Assessment Area Data'!C49="","",'1. Assessment Area Data'!C49)</f>
        <v/>
      </c>
      <c r="C49" s="92" t="str">
        <f>IF(B49="","",'Weights &amp; Tables'!B$4)</f>
        <v/>
      </c>
    </row>
    <row r="50" spans="2:3" x14ac:dyDescent="0.3">
      <c r="B50" s="92" t="str">
        <f>IF('1. Assessment Area Data'!C50="","",'1. Assessment Area Data'!C50)</f>
        <v/>
      </c>
      <c r="C50" s="92" t="str">
        <f>IF(B50="","",'Weights &amp; Tables'!B$4)</f>
        <v/>
      </c>
    </row>
    <row r="51" spans="2:3" x14ac:dyDescent="0.3">
      <c r="B51" s="92" t="str">
        <f>IF('1. Assessment Area Data'!C51="","",'1. Assessment Area Data'!C51)</f>
        <v/>
      </c>
      <c r="C51" s="92" t="str">
        <f>IF(B51="","",'Weights &amp; Tables'!B$4)</f>
        <v/>
      </c>
    </row>
    <row r="52" spans="2:3" x14ac:dyDescent="0.3">
      <c r="B52" s="92" t="str">
        <f>IF('1. Assessment Area Data'!C52="","",'1. Assessment Area Data'!C52)</f>
        <v/>
      </c>
      <c r="C52" s="92" t="str">
        <f>IF(B52="","",'Weights &amp; Tables'!B$4)</f>
        <v/>
      </c>
    </row>
    <row r="53" spans="2:3" x14ac:dyDescent="0.3">
      <c r="B53" s="92" t="str">
        <f>IF('1. Assessment Area Data'!C53="","",'1. Assessment Area Data'!C53)</f>
        <v/>
      </c>
      <c r="C53" s="92" t="str">
        <f>IF(B53="","",'Weights &amp; Tables'!B$4)</f>
        <v/>
      </c>
    </row>
    <row r="54" spans="2:3" x14ac:dyDescent="0.3">
      <c r="B54" s="92" t="str">
        <f>IF('1. Assessment Area Data'!C54="","",'1. Assessment Area Data'!C54)</f>
        <v/>
      </c>
      <c r="C54" s="92" t="str">
        <f>IF(B54="","",'Weights &amp; Tables'!B$4)</f>
        <v/>
      </c>
    </row>
    <row r="55" spans="2:3" x14ac:dyDescent="0.3">
      <c r="B55" s="92" t="str">
        <f>IF('1. Assessment Area Data'!C55="","",'1. Assessment Area Data'!C55)</f>
        <v/>
      </c>
      <c r="C55" s="92" t="str">
        <f>IF(B55="","",'Weights &amp; Tables'!B$4)</f>
        <v/>
      </c>
    </row>
    <row r="56" spans="2:3" x14ac:dyDescent="0.3">
      <c r="B56" s="92" t="str">
        <f>IF('1. Assessment Area Data'!C56="","",'1. Assessment Area Data'!C56)</f>
        <v/>
      </c>
      <c r="C56" s="92" t="str">
        <f>IF(B56="","",'Weights &amp; Tables'!B$4)</f>
        <v/>
      </c>
    </row>
    <row r="57" spans="2:3" x14ac:dyDescent="0.3">
      <c r="B57" s="92" t="str">
        <f>IF('1. Assessment Area Data'!C57="","",'1. Assessment Area Data'!C57)</f>
        <v/>
      </c>
      <c r="C57" s="92" t="str">
        <f>IF(B57="","",'Weights &amp; Tables'!B$4)</f>
        <v/>
      </c>
    </row>
    <row r="58" spans="2:3" x14ac:dyDescent="0.3">
      <c r="B58" s="92" t="str">
        <f>IF('1. Assessment Area Data'!C58="","",'1. Assessment Area Data'!C58)</f>
        <v/>
      </c>
      <c r="C58" s="92" t="str">
        <f>IF(B58="","",'Weights &amp; Tables'!B$4)</f>
        <v/>
      </c>
    </row>
    <row r="59" spans="2:3" x14ac:dyDescent="0.3">
      <c r="B59" s="92" t="str">
        <f>IF('1. Assessment Area Data'!C59="","",'1. Assessment Area Data'!C59)</f>
        <v/>
      </c>
      <c r="C59" s="92" t="str">
        <f>IF(B59="","",'Weights &amp; Tables'!B$4)</f>
        <v/>
      </c>
    </row>
    <row r="60" spans="2:3" x14ac:dyDescent="0.3">
      <c r="B60" s="92" t="str">
        <f>IF('1. Assessment Area Data'!C60="","",'1. Assessment Area Data'!C60)</f>
        <v/>
      </c>
      <c r="C60" s="92" t="str">
        <f>IF(B60="","",'Weights &amp; Tables'!B$4)</f>
        <v/>
      </c>
    </row>
    <row r="61" spans="2:3" x14ac:dyDescent="0.3">
      <c r="B61" s="92" t="str">
        <f>IF('1. Assessment Area Data'!C61="","",'1. Assessment Area Data'!C61)</f>
        <v/>
      </c>
      <c r="C61" s="92" t="str">
        <f>IF(B61="","",'Weights &amp; Tables'!B$4)</f>
        <v/>
      </c>
    </row>
    <row r="62" spans="2:3" x14ac:dyDescent="0.3">
      <c r="B62" s="92" t="str">
        <f>IF('1. Assessment Area Data'!C62="","",'1. Assessment Area Data'!C62)</f>
        <v/>
      </c>
      <c r="C62" s="92" t="str">
        <f>IF(B62="","",'Weights &amp; Tables'!B$4)</f>
        <v/>
      </c>
    </row>
    <row r="63" spans="2:3" x14ac:dyDescent="0.3">
      <c r="B63" s="92" t="str">
        <f>IF('1. Assessment Area Data'!C63="","",'1. Assessment Area Data'!C63)</f>
        <v/>
      </c>
      <c r="C63" s="92" t="str">
        <f>IF(B63="","",'Weights &amp; Tables'!B$4)</f>
        <v/>
      </c>
    </row>
    <row r="64" spans="2:3" x14ac:dyDescent="0.3">
      <c r="B64" s="92" t="str">
        <f>IF('1. Assessment Area Data'!C64="","",'1. Assessment Area Data'!C64)</f>
        <v/>
      </c>
      <c r="C64" s="92" t="str">
        <f>IF(B64="","",'Weights &amp; Tables'!B$4)</f>
        <v/>
      </c>
    </row>
    <row r="65" spans="2:3" x14ac:dyDescent="0.3">
      <c r="B65" s="92" t="str">
        <f>IF('1. Assessment Area Data'!C65="","",'1. Assessment Area Data'!C65)</f>
        <v/>
      </c>
      <c r="C65" s="92" t="str">
        <f>IF(B65="","",'Weights &amp; Tables'!B$4)</f>
        <v/>
      </c>
    </row>
    <row r="66" spans="2:3" x14ac:dyDescent="0.3">
      <c r="B66" s="92" t="str">
        <f>IF('1. Assessment Area Data'!C66="","",'1. Assessment Area Data'!C66)</f>
        <v/>
      </c>
      <c r="C66" s="92" t="str">
        <f>IF(B66="","",'Weights &amp; Tables'!B$4)</f>
        <v/>
      </c>
    </row>
    <row r="67" spans="2:3" x14ac:dyDescent="0.3">
      <c r="B67" s="92" t="str">
        <f>IF('1. Assessment Area Data'!C67="","",'1. Assessment Area Data'!C67)</f>
        <v/>
      </c>
      <c r="C67" s="92" t="str">
        <f>IF(B67="","",'Weights &amp; Tables'!B$4)</f>
        <v/>
      </c>
    </row>
    <row r="68" spans="2:3" x14ac:dyDescent="0.3">
      <c r="B68" s="92" t="str">
        <f>IF('1. Assessment Area Data'!C68="","",'1. Assessment Area Data'!C68)</f>
        <v/>
      </c>
      <c r="C68" s="92" t="str">
        <f>IF(B68="","",'Weights &amp; Tables'!B$4)</f>
        <v/>
      </c>
    </row>
    <row r="69" spans="2:3" x14ac:dyDescent="0.3">
      <c r="B69" s="92" t="str">
        <f>IF('1. Assessment Area Data'!C69="","",'1. Assessment Area Data'!C69)</f>
        <v/>
      </c>
      <c r="C69" s="92" t="str">
        <f>IF(B69="","",'Weights &amp; Tables'!B$4)</f>
        <v/>
      </c>
    </row>
    <row r="70" spans="2:3" x14ac:dyDescent="0.3">
      <c r="B70" s="92" t="str">
        <f>IF('1. Assessment Area Data'!C70="","",'1. Assessment Area Data'!C70)</f>
        <v/>
      </c>
      <c r="C70" s="92" t="str">
        <f>IF(B70="","",'Weights &amp; Tables'!B$4)</f>
        <v/>
      </c>
    </row>
    <row r="71" spans="2:3" x14ac:dyDescent="0.3">
      <c r="B71" s="92" t="str">
        <f>IF('1. Assessment Area Data'!C71="","",'1. Assessment Area Data'!C71)</f>
        <v/>
      </c>
      <c r="C71" s="92" t="str">
        <f>IF(B71="","",'Weights &amp; Tables'!B$4)</f>
        <v/>
      </c>
    </row>
    <row r="72" spans="2:3" x14ac:dyDescent="0.3">
      <c r="B72" s="92" t="str">
        <f>IF('1. Assessment Area Data'!C72="","",'1. Assessment Area Data'!C72)</f>
        <v/>
      </c>
      <c r="C72" s="92" t="str">
        <f>IF(B72="","",'Weights &amp; Tables'!B$4)</f>
        <v/>
      </c>
    </row>
    <row r="73" spans="2:3" x14ac:dyDescent="0.3">
      <c r="B73" s="92" t="str">
        <f>IF('1. Assessment Area Data'!C73="","",'1. Assessment Area Data'!C73)</f>
        <v/>
      </c>
      <c r="C73" s="92" t="str">
        <f>IF(B73="","",'Weights &amp; Tables'!B$4)</f>
        <v/>
      </c>
    </row>
    <row r="74" spans="2:3" x14ac:dyDescent="0.3">
      <c r="B74" s="92" t="str">
        <f>IF('1. Assessment Area Data'!C74="","",'1. Assessment Area Data'!C74)</f>
        <v/>
      </c>
      <c r="C74" s="92" t="str">
        <f>IF(B74="","",'Weights &amp; Tables'!B$4)</f>
        <v/>
      </c>
    </row>
    <row r="75" spans="2:3" x14ac:dyDescent="0.3">
      <c r="B75" s="92" t="str">
        <f>IF('1. Assessment Area Data'!C75="","",'1. Assessment Area Data'!C75)</f>
        <v/>
      </c>
      <c r="C75" s="92" t="str">
        <f>IF(B75="","",'Weights &amp; Tables'!B$4)</f>
        <v/>
      </c>
    </row>
    <row r="76" spans="2:3" x14ac:dyDescent="0.3">
      <c r="B76" s="92" t="str">
        <f>IF('1. Assessment Area Data'!C76="","",'1. Assessment Area Data'!C76)</f>
        <v/>
      </c>
      <c r="C76" s="92" t="str">
        <f>IF(B76="","",'Weights &amp; Tables'!B$4)</f>
        <v/>
      </c>
    </row>
    <row r="77" spans="2:3" x14ac:dyDescent="0.3">
      <c r="B77" s="92" t="str">
        <f>IF('1. Assessment Area Data'!C77="","",'1. Assessment Area Data'!C77)</f>
        <v/>
      </c>
      <c r="C77" s="92" t="str">
        <f>IF(B77="","",'Weights &amp; Tables'!B$4)</f>
        <v/>
      </c>
    </row>
    <row r="78" spans="2:3" x14ac:dyDescent="0.3">
      <c r="B78" s="92" t="str">
        <f>IF('1. Assessment Area Data'!C78="","",'1. Assessment Area Data'!C78)</f>
        <v/>
      </c>
      <c r="C78" s="92" t="str">
        <f>IF(B78="","",'Weights &amp; Tables'!B$4)</f>
        <v/>
      </c>
    </row>
    <row r="79" spans="2:3" x14ac:dyDescent="0.3">
      <c r="B79" s="92" t="str">
        <f>IF('1. Assessment Area Data'!C79="","",'1. Assessment Area Data'!C79)</f>
        <v/>
      </c>
      <c r="C79" s="92" t="str">
        <f>IF(B79="","",'Weights &amp; Tables'!B$4)</f>
        <v/>
      </c>
    </row>
    <row r="80" spans="2:3" x14ac:dyDescent="0.3">
      <c r="B80" s="92" t="str">
        <f>IF('1. Assessment Area Data'!C80="","",'1. Assessment Area Data'!C80)</f>
        <v/>
      </c>
      <c r="C80" s="92" t="str">
        <f>IF(B80="","",'Weights &amp; Tables'!B$4)</f>
        <v/>
      </c>
    </row>
    <row r="81" spans="2:3" x14ac:dyDescent="0.3">
      <c r="B81" s="92" t="str">
        <f>IF('1. Assessment Area Data'!C81="","",'1. Assessment Area Data'!C81)</f>
        <v/>
      </c>
      <c r="C81" s="92" t="str">
        <f>IF(B81="","",'Weights &amp; Tables'!B$4)</f>
        <v/>
      </c>
    </row>
    <row r="82" spans="2:3" x14ac:dyDescent="0.3">
      <c r="B82" s="92" t="str">
        <f>IF('1. Assessment Area Data'!C82="","",'1. Assessment Area Data'!C82)</f>
        <v/>
      </c>
      <c r="C82" s="92" t="str">
        <f>IF(B82="","",'Weights &amp; Tables'!B$4)</f>
        <v/>
      </c>
    </row>
    <row r="83" spans="2:3" x14ac:dyDescent="0.3">
      <c r="B83" s="92" t="str">
        <f>IF('1. Assessment Area Data'!C83="","",'1. Assessment Area Data'!C83)</f>
        <v/>
      </c>
      <c r="C83" s="92" t="str">
        <f>IF(B83="","",'Weights &amp; Tables'!B$4)</f>
        <v/>
      </c>
    </row>
    <row r="84" spans="2:3" x14ac:dyDescent="0.3">
      <c r="B84" s="92" t="str">
        <f>IF('1. Assessment Area Data'!C84="","",'1. Assessment Area Data'!C84)</f>
        <v/>
      </c>
      <c r="C84" s="92" t="str">
        <f>IF(B84="","",'Weights &amp; Tables'!B$4)</f>
        <v/>
      </c>
    </row>
    <row r="85" spans="2:3" x14ac:dyDescent="0.3">
      <c r="B85" s="92" t="str">
        <f>IF('1. Assessment Area Data'!C85="","",'1. Assessment Area Data'!C85)</f>
        <v/>
      </c>
      <c r="C85" s="92" t="str">
        <f>IF(B85="","",'Weights &amp; Tables'!B$4)</f>
        <v/>
      </c>
    </row>
    <row r="86" spans="2:3" x14ac:dyDescent="0.3">
      <c r="B86" s="92" t="str">
        <f>IF('1. Assessment Area Data'!C86="","",'1. Assessment Area Data'!C86)</f>
        <v/>
      </c>
      <c r="C86" s="92" t="str">
        <f>IF(B86="","",'Weights &amp; Tables'!B$4)</f>
        <v/>
      </c>
    </row>
    <row r="87" spans="2:3" x14ac:dyDescent="0.3">
      <c r="B87" s="92" t="str">
        <f>IF('1. Assessment Area Data'!C87="","",'1. Assessment Area Data'!C87)</f>
        <v/>
      </c>
      <c r="C87" s="92" t="str">
        <f>IF(B87="","",'Weights &amp; Tables'!B$4)</f>
        <v/>
      </c>
    </row>
    <row r="88" spans="2:3" x14ac:dyDescent="0.3">
      <c r="B88" s="92" t="str">
        <f>IF('1. Assessment Area Data'!C88="","",'1. Assessment Area Data'!C88)</f>
        <v/>
      </c>
      <c r="C88" s="92" t="str">
        <f>IF(B88="","",'Weights &amp; Tables'!B$4)</f>
        <v/>
      </c>
    </row>
    <row r="89" spans="2:3" x14ac:dyDescent="0.3">
      <c r="B89" s="92" t="str">
        <f>IF('1. Assessment Area Data'!C89="","",'1. Assessment Area Data'!C89)</f>
        <v/>
      </c>
      <c r="C89" s="92" t="str">
        <f>IF(B89="","",'Weights &amp; Tables'!B$4)</f>
        <v/>
      </c>
    </row>
    <row r="90" spans="2:3" x14ac:dyDescent="0.3">
      <c r="B90" s="92" t="str">
        <f>IF('1. Assessment Area Data'!C90="","",'1. Assessment Area Data'!C90)</f>
        <v/>
      </c>
      <c r="C90" s="92" t="str">
        <f>IF(B90="","",'Weights &amp; Tables'!B$4)</f>
        <v/>
      </c>
    </row>
    <row r="91" spans="2:3" x14ac:dyDescent="0.3">
      <c r="B91" s="92" t="str">
        <f>IF('1. Assessment Area Data'!C91="","",'1. Assessment Area Data'!C91)</f>
        <v/>
      </c>
      <c r="C91" s="92" t="str">
        <f>IF(B91="","",'Weights &amp; Tables'!B$4)</f>
        <v/>
      </c>
    </row>
    <row r="92" spans="2:3" x14ac:dyDescent="0.3">
      <c r="B92" s="92" t="str">
        <f>IF('1. Assessment Area Data'!C92="","",'1. Assessment Area Data'!C92)</f>
        <v/>
      </c>
      <c r="C92" s="92" t="str">
        <f>IF(B92="","",'Weights &amp; Tables'!B$4)</f>
        <v/>
      </c>
    </row>
    <row r="93" spans="2:3" x14ac:dyDescent="0.3">
      <c r="B93" s="92" t="str">
        <f>IF('1. Assessment Area Data'!C93="","",'1. Assessment Area Data'!C93)</f>
        <v/>
      </c>
      <c r="C93" s="92" t="str">
        <f>IF(B93="","",'Weights &amp; Tables'!B$4)</f>
        <v/>
      </c>
    </row>
    <row r="94" spans="2:3" x14ac:dyDescent="0.3">
      <c r="B94" s="92" t="str">
        <f>IF('1. Assessment Area Data'!C94="","",'1. Assessment Area Data'!C94)</f>
        <v/>
      </c>
      <c r="C94" s="92" t="str">
        <f>IF(B94="","",'Weights &amp; Tables'!B$4)</f>
        <v/>
      </c>
    </row>
    <row r="95" spans="2:3" x14ac:dyDescent="0.3">
      <c r="B95" s="92" t="str">
        <f>IF('1. Assessment Area Data'!C95="","",'1. Assessment Area Data'!C95)</f>
        <v/>
      </c>
      <c r="C95" s="92" t="str">
        <f>IF(B95="","",'Weights &amp; Tables'!B$4)</f>
        <v/>
      </c>
    </row>
    <row r="96" spans="2:3" x14ac:dyDescent="0.3">
      <c r="B96" s="92" t="str">
        <f>IF('1. Assessment Area Data'!C96="","",'1. Assessment Area Data'!C96)</f>
        <v/>
      </c>
      <c r="C96" s="92" t="str">
        <f>IF(B96="","",'Weights &amp; Tables'!B$4)</f>
        <v/>
      </c>
    </row>
    <row r="97" spans="2:3" x14ac:dyDescent="0.3">
      <c r="B97" s="92" t="str">
        <f>IF('1. Assessment Area Data'!C97="","",'1. Assessment Area Data'!C97)</f>
        <v/>
      </c>
      <c r="C97" s="92" t="str">
        <f>IF(B97="","",'Weights &amp; Tables'!B$4)</f>
        <v/>
      </c>
    </row>
    <row r="98" spans="2:3" x14ac:dyDescent="0.3">
      <c r="B98" s="92" t="str">
        <f>IF('1. Assessment Area Data'!C98="","",'1. Assessment Area Data'!C98)</f>
        <v/>
      </c>
      <c r="C98" s="92" t="str">
        <f>IF(B98="","",'Weights &amp; Tables'!B$4)</f>
        <v/>
      </c>
    </row>
    <row r="99" spans="2:3" x14ac:dyDescent="0.3">
      <c r="B99" s="92" t="str">
        <f>IF('1. Assessment Area Data'!C99="","",'1. Assessment Area Data'!C99)</f>
        <v/>
      </c>
      <c r="C99" s="92" t="str">
        <f>IF(B99="","",'Weights &amp; Tables'!B$4)</f>
        <v/>
      </c>
    </row>
    <row r="100" spans="2:3" x14ac:dyDescent="0.3">
      <c r="B100" s="92" t="str">
        <f>IF('1. Assessment Area Data'!C100="","",'1. Assessment Area Data'!C100)</f>
        <v/>
      </c>
      <c r="C100" s="92" t="str">
        <f>IF(B100="","",'Weights &amp; Tables'!B$4)</f>
        <v/>
      </c>
    </row>
    <row r="101" spans="2:3" x14ac:dyDescent="0.3">
      <c r="B101" s="92" t="str">
        <f>IF('1. Assessment Area Data'!C101="","",'1. Assessment Area Data'!C101)</f>
        <v/>
      </c>
      <c r="C101" s="92" t="str">
        <f>IF(B101="","",'Weights &amp; Tables'!B$4)</f>
        <v/>
      </c>
    </row>
    <row r="102" spans="2:3" x14ac:dyDescent="0.3">
      <c r="B102" s="92" t="str">
        <f>IF('1. Assessment Area Data'!C102="","",'1. Assessment Area Data'!C102)</f>
        <v/>
      </c>
      <c r="C102" s="92" t="str">
        <f>IF(B102="","",'Weights &amp; Tables'!B$4)</f>
        <v/>
      </c>
    </row>
    <row r="103" spans="2:3" x14ac:dyDescent="0.3">
      <c r="B103" s="92" t="str">
        <f>IF('1. Assessment Area Data'!C103="","",'1. Assessment Area Data'!C103)</f>
        <v/>
      </c>
      <c r="C103" s="92" t="str">
        <f>IF(B103="","",'Weights &amp; Tables'!B$4)</f>
        <v/>
      </c>
    </row>
    <row r="104" spans="2:3" x14ac:dyDescent="0.3">
      <c r="B104" s="92" t="str">
        <f>IF('1. Assessment Area Data'!C104="","",'1. Assessment Area Data'!C104)</f>
        <v/>
      </c>
      <c r="C104" s="92" t="str">
        <f>IF(B104="","",'Weights &amp; Tables'!B$4)</f>
        <v/>
      </c>
    </row>
    <row r="105" spans="2:3" x14ac:dyDescent="0.3">
      <c r="B105" s="92" t="str">
        <f>IF('1. Assessment Area Data'!C105="","",'1. Assessment Area Data'!C105)</f>
        <v/>
      </c>
      <c r="C105" s="92" t="str">
        <f>IF(B105="","",'Weights &amp; Tables'!B$4)</f>
        <v/>
      </c>
    </row>
    <row r="106" spans="2:3" x14ac:dyDescent="0.3">
      <c r="B106" s="92" t="str">
        <f>IF('1. Assessment Area Data'!C106="","",'1. Assessment Area Data'!C106)</f>
        <v/>
      </c>
      <c r="C106" s="92" t="str">
        <f>IF(B106="","",'Weights &amp; Tables'!B$4)</f>
        <v/>
      </c>
    </row>
    <row r="107" spans="2:3" x14ac:dyDescent="0.3">
      <c r="B107" s="92" t="str">
        <f>IF('1. Assessment Area Data'!C107="","",'1. Assessment Area Data'!C107)</f>
        <v/>
      </c>
      <c r="C107" s="92" t="str">
        <f>IF(B107="","",'Weights &amp; Tables'!B$4)</f>
        <v/>
      </c>
    </row>
    <row r="108" spans="2:3" x14ac:dyDescent="0.3">
      <c r="B108" s="92" t="str">
        <f>IF('1. Assessment Area Data'!C108="","",'1. Assessment Area Data'!C108)</f>
        <v/>
      </c>
      <c r="C108" s="92" t="str">
        <f>IF(B108="","",'Weights &amp; Tables'!B$4)</f>
        <v/>
      </c>
    </row>
    <row r="109" spans="2:3" x14ac:dyDescent="0.3">
      <c r="B109" s="92" t="str">
        <f>IF('1. Assessment Area Data'!C109="","",'1. Assessment Area Data'!C109)</f>
        <v/>
      </c>
      <c r="C109" s="92" t="str">
        <f>IF(B109="","",'Weights &amp; Tables'!B$4)</f>
        <v/>
      </c>
    </row>
    <row r="110" spans="2:3" x14ac:dyDescent="0.3">
      <c r="B110" s="92" t="str">
        <f>IF('1. Assessment Area Data'!C110="","",'1. Assessment Area Data'!C110)</f>
        <v/>
      </c>
      <c r="C110" s="92" t="str">
        <f>IF(B110="","",'Weights &amp; Tables'!B$4)</f>
        <v/>
      </c>
    </row>
    <row r="111" spans="2:3" x14ac:dyDescent="0.3">
      <c r="B111" s="92" t="str">
        <f>IF('1. Assessment Area Data'!C111="","",'1. Assessment Area Data'!C111)</f>
        <v/>
      </c>
      <c r="C111" s="92" t="str">
        <f>IF(B111="","",'Weights &amp; Tables'!B$4)</f>
        <v/>
      </c>
    </row>
    <row r="112" spans="2:3" x14ac:dyDescent="0.3">
      <c r="B112" s="92" t="str">
        <f>IF('1. Assessment Area Data'!C112="","",'1. Assessment Area Data'!C112)</f>
        <v/>
      </c>
      <c r="C112" s="92" t="str">
        <f>IF(B112="","",'Weights &amp; Tables'!B$4)</f>
        <v/>
      </c>
    </row>
    <row r="113" spans="2:3" x14ac:dyDescent="0.3">
      <c r="B113" s="92" t="str">
        <f>IF('1. Assessment Area Data'!C113="","",'1. Assessment Area Data'!C113)</f>
        <v/>
      </c>
      <c r="C113" s="92" t="str">
        <f>IF(B113="","",'Weights &amp; Tables'!B$4)</f>
        <v/>
      </c>
    </row>
    <row r="114" spans="2:3" x14ac:dyDescent="0.3">
      <c r="B114" s="92" t="str">
        <f>IF('1. Assessment Area Data'!C114="","",'1. Assessment Area Data'!C114)</f>
        <v/>
      </c>
      <c r="C114" s="92" t="str">
        <f>IF(B114="","",'Weights &amp; Tables'!B$4)</f>
        <v/>
      </c>
    </row>
    <row r="115" spans="2:3" x14ac:dyDescent="0.3">
      <c r="B115" s="92" t="str">
        <f>IF('1. Assessment Area Data'!C115="","",'1. Assessment Area Data'!C115)</f>
        <v/>
      </c>
      <c r="C115" s="92" t="str">
        <f>IF(B115="","",'Weights &amp; Tables'!B$4)</f>
        <v/>
      </c>
    </row>
    <row r="116" spans="2:3" x14ac:dyDescent="0.3">
      <c r="B116" s="92" t="str">
        <f>IF('1. Assessment Area Data'!C116="","",'1. Assessment Area Data'!C116)</f>
        <v/>
      </c>
      <c r="C116" s="92" t="str">
        <f>IF(B116="","",'Weights &amp; Tables'!B$4)</f>
        <v/>
      </c>
    </row>
    <row r="117" spans="2:3" x14ac:dyDescent="0.3">
      <c r="B117" s="92" t="str">
        <f>IF('1. Assessment Area Data'!C117="","",'1. Assessment Area Data'!C117)</f>
        <v/>
      </c>
      <c r="C117" s="92" t="str">
        <f>IF(B117="","",'Weights &amp; Tables'!B$4)</f>
        <v/>
      </c>
    </row>
    <row r="118" spans="2:3" x14ac:dyDescent="0.3">
      <c r="B118" s="92" t="str">
        <f>IF('1. Assessment Area Data'!C118="","",'1. Assessment Area Data'!C118)</f>
        <v/>
      </c>
      <c r="C118" s="92" t="str">
        <f>IF(B118="","",'Weights &amp; Tables'!B$4)</f>
        <v/>
      </c>
    </row>
    <row r="119" spans="2:3" x14ac:dyDescent="0.3">
      <c r="B119" s="92" t="str">
        <f>IF('1. Assessment Area Data'!C119="","",'1. Assessment Area Data'!C119)</f>
        <v/>
      </c>
      <c r="C119" s="92" t="str">
        <f>IF(B119="","",'Weights &amp; Tables'!B$4)</f>
        <v/>
      </c>
    </row>
    <row r="120" spans="2:3" x14ac:dyDescent="0.3">
      <c r="B120" s="92" t="str">
        <f>IF('1. Assessment Area Data'!C120="","",'1. Assessment Area Data'!C120)</f>
        <v/>
      </c>
      <c r="C120" s="92" t="str">
        <f>IF(B120="","",'Weights &amp; Tables'!B$4)</f>
        <v/>
      </c>
    </row>
    <row r="121" spans="2:3" x14ac:dyDescent="0.3">
      <c r="B121" s="92" t="str">
        <f>IF('1. Assessment Area Data'!C121="","",'1. Assessment Area Data'!C121)</f>
        <v/>
      </c>
      <c r="C121" s="92" t="str">
        <f>IF(B121="","",'Weights &amp; Tables'!B$4)</f>
        <v/>
      </c>
    </row>
    <row r="122" spans="2:3" x14ac:dyDescent="0.3">
      <c r="B122" s="92" t="str">
        <f>IF('1. Assessment Area Data'!C122="","",'1. Assessment Area Data'!C122)</f>
        <v/>
      </c>
      <c r="C122" s="92" t="str">
        <f>IF(B122="","",'Weights &amp; Tables'!B$4)</f>
        <v/>
      </c>
    </row>
    <row r="123" spans="2:3" x14ac:dyDescent="0.3">
      <c r="B123" s="92" t="str">
        <f>IF('1. Assessment Area Data'!C123="","",'1. Assessment Area Data'!C123)</f>
        <v/>
      </c>
      <c r="C123" s="92" t="str">
        <f>IF(B123="","",'Weights &amp; Tables'!B$4)</f>
        <v/>
      </c>
    </row>
    <row r="124" spans="2:3" x14ac:dyDescent="0.3">
      <c r="B124" s="92" t="str">
        <f>IF('1. Assessment Area Data'!C124="","",'1. Assessment Area Data'!C124)</f>
        <v/>
      </c>
      <c r="C124" s="92" t="str">
        <f>IF(B124="","",'Weights &amp; Tables'!B$4)</f>
        <v/>
      </c>
    </row>
    <row r="125" spans="2:3" x14ac:dyDescent="0.3">
      <c r="B125" s="92" t="str">
        <f>IF('1. Assessment Area Data'!C125="","",'1. Assessment Area Data'!C125)</f>
        <v/>
      </c>
      <c r="C125" s="92" t="str">
        <f>IF(B125="","",'Weights &amp; Tables'!B$4)</f>
        <v/>
      </c>
    </row>
    <row r="126" spans="2:3" x14ac:dyDescent="0.3">
      <c r="B126" s="92" t="str">
        <f>IF('1. Assessment Area Data'!C126="","",'1. Assessment Area Data'!C126)</f>
        <v/>
      </c>
      <c r="C126" s="92" t="str">
        <f>IF(B126="","",'Weights &amp; Tables'!B$4)</f>
        <v/>
      </c>
    </row>
    <row r="127" spans="2:3" x14ac:dyDescent="0.3">
      <c r="B127" s="92" t="str">
        <f>IF('1. Assessment Area Data'!C127="","",'1. Assessment Area Data'!C127)</f>
        <v/>
      </c>
      <c r="C127" s="92" t="str">
        <f>IF(B127="","",'Weights &amp; Tables'!B$4)</f>
        <v/>
      </c>
    </row>
    <row r="128" spans="2:3" x14ac:dyDescent="0.3">
      <c r="B128" s="92" t="str">
        <f>IF('1. Assessment Area Data'!C128="","",'1. Assessment Area Data'!C128)</f>
        <v/>
      </c>
      <c r="C128" s="92" t="str">
        <f>IF(B128="","",'Weights &amp; Tables'!B$4)</f>
        <v/>
      </c>
    </row>
    <row r="129" spans="2:3" x14ac:dyDescent="0.3">
      <c r="B129" s="92" t="str">
        <f>IF('1. Assessment Area Data'!C129="","",'1. Assessment Area Data'!C129)</f>
        <v/>
      </c>
      <c r="C129" s="92" t="str">
        <f>IF(B129="","",'Weights &amp; Tables'!B$4)</f>
        <v/>
      </c>
    </row>
    <row r="130" spans="2:3" x14ac:dyDescent="0.3">
      <c r="B130" s="92" t="str">
        <f>IF('1. Assessment Area Data'!C130="","",'1. Assessment Area Data'!C130)</f>
        <v/>
      </c>
      <c r="C130" s="92" t="str">
        <f>IF(B130="","",'Weights &amp; Tables'!B$4)</f>
        <v/>
      </c>
    </row>
    <row r="131" spans="2:3" x14ac:dyDescent="0.3">
      <c r="B131" s="92" t="str">
        <f>IF('1. Assessment Area Data'!C131="","",'1. Assessment Area Data'!C131)</f>
        <v/>
      </c>
      <c r="C131" s="92" t="str">
        <f>IF(B131="","",'Weights &amp; Tables'!B$4)</f>
        <v/>
      </c>
    </row>
    <row r="132" spans="2:3" x14ac:dyDescent="0.3">
      <c r="B132" s="92" t="str">
        <f>IF('1. Assessment Area Data'!C132="","",'1. Assessment Area Data'!C132)</f>
        <v/>
      </c>
      <c r="C132" s="92" t="str">
        <f>IF(B132="","",'Weights &amp; Tables'!B$4)</f>
        <v/>
      </c>
    </row>
    <row r="133" spans="2:3" x14ac:dyDescent="0.3">
      <c r="B133" s="92" t="str">
        <f>IF('1. Assessment Area Data'!C133="","",'1. Assessment Area Data'!C133)</f>
        <v/>
      </c>
      <c r="C133" s="92" t="str">
        <f>IF(B133="","",'Weights &amp; Tables'!B$4)</f>
        <v/>
      </c>
    </row>
    <row r="134" spans="2:3" x14ac:dyDescent="0.3">
      <c r="B134" s="92" t="str">
        <f>IF('1. Assessment Area Data'!C134="","",'1. Assessment Area Data'!C134)</f>
        <v/>
      </c>
      <c r="C134" s="92" t="str">
        <f>IF(B134="","",'Weights &amp; Tables'!B$4)</f>
        <v/>
      </c>
    </row>
    <row r="135" spans="2:3" x14ac:dyDescent="0.3">
      <c r="B135" s="92" t="str">
        <f>IF('1. Assessment Area Data'!C135="","",'1. Assessment Area Data'!C135)</f>
        <v/>
      </c>
      <c r="C135" s="92" t="str">
        <f>IF(B135="","",'Weights &amp; Tables'!B$4)</f>
        <v/>
      </c>
    </row>
    <row r="136" spans="2:3" x14ac:dyDescent="0.3">
      <c r="B136" s="92" t="str">
        <f>IF('1. Assessment Area Data'!C136="","",'1. Assessment Area Data'!C136)</f>
        <v/>
      </c>
      <c r="C136" s="92" t="str">
        <f>IF(B136="","",'Weights &amp; Tables'!B$4)</f>
        <v/>
      </c>
    </row>
    <row r="137" spans="2:3" x14ac:dyDescent="0.3">
      <c r="B137" s="92" t="str">
        <f>IF('1. Assessment Area Data'!C137="","",'1. Assessment Area Data'!C137)</f>
        <v/>
      </c>
      <c r="C137" s="92" t="str">
        <f>IF(B137="","",'Weights &amp; Tables'!B$4)</f>
        <v/>
      </c>
    </row>
    <row r="138" spans="2:3" x14ac:dyDescent="0.3">
      <c r="B138" s="92" t="str">
        <f>IF('1. Assessment Area Data'!C138="","",'1. Assessment Area Data'!C138)</f>
        <v/>
      </c>
      <c r="C138" s="92" t="str">
        <f>IF(B138="","",'Weights &amp; Tables'!B$4)</f>
        <v/>
      </c>
    </row>
    <row r="139" spans="2:3" x14ac:dyDescent="0.3">
      <c r="B139" s="92" t="str">
        <f>IF('1. Assessment Area Data'!C139="","",'1. Assessment Area Data'!C139)</f>
        <v/>
      </c>
      <c r="C139" s="92" t="str">
        <f>IF(B139="","",'Weights &amp; Tables'!B$4)</f>
        <v/>
      </c>
    </row>
    <row r="140" spans="2:3" x14ac:dyDescent="0.3">
      <c r="B140" s="92" t="str">
        <f>IF('1. Assessment Area Data'!C140="","",'1. Assessment Area Data'!C140)</f>
        <v/>
      </c>
      <c r="C140" s="92" t="str">
        <f>IF(B140="","",'Weights &amp; Tables'!B$4)</f>
        <v/>
      </c>
    </row>
    <row r="141" spans="2:3" x14ac:dyDescent="0.3">
      <c r="B141" s="92" t="str">
        <f>IF('1. Assessment Area Data'!C141="","",'1. Assessment Area Data'!C141)</f>
        <v/>
      </c>
      <c r="C141" s="92" t="str">
        <f>IF(B141="","",'Weights &amp; Tables'!B$4)</f>
        <v/>
      </c>
    </row>
    <row r="142" spans="2:3" x14ac:dyDescent="0.3">
      <c r="B142" s="92" t="str">
        <f>IF('1. Assessment Area Data'!C142="","",'1. Assessment Area Data'!C142)</f>
        <v/>
      </c>
      <c r="C142" s="92" t="str">
        <f>IF(B142="","",'Weights &amp; Tables'!B$4)</f>
        <v/>
      </c>
    </row>
    <row r="143" spans="2:3" x14ac:dyDescent="0.3">
      <c r="B143" s="92" t="str">
        <f>IF('1. Assessment Area Data'!C143="","",'1. Assessment Area Data'!C143)</f>
        <v/>
      </c>
      <c r="C143" s="92" t="str">
        <f>IF(B143="","",'Weights &amp; Tables'!B$4)</f>
        <v/>
      </c>
    </row>
    <row r="144" spans="2:3" x14ac:dyDescent="0.3">
      <c r="B144" s="92" t="str">
        <f>IF('1. Assessment Area Data'!C144="","",'1. Assessment Area Data'!C144)</f>
        <v/>
      </c>
      <c r="C144" s="92" t="str">
        <f>IF(B144="","",'Weights &amp; Tables'!B$4)</f>
        <v/>
      </c>
    </row>
    <row r="145" spans="2:3" x14ac:dyDescent="0.3">
      <c r="B145" s="92" t="str">
        <f>IF('1. Assessment Area Data'!C145="","",'1. Assessment Area Data'!C145)</f>
        <v/>
      </c>
      <c r="C145" s="92" t="str">
        <f>IF(B145="","",'Weights &amp; Tables'!B$4)</f>
        <v/>
      </c>
    </row>
    <row r="146" spans="2:3" x14ac:dyDescent="0.3">
      <c r="B146" s="92" t="str">
        <f>IF('1. Assessment Area Data'!C146="","",'1. Assessment Area Data'!C146)</f>
        <v/>
      </c>
      <c r="C146" s="92" t="str">
        <f>IF(B146="","",'Weights &amp; Tables'!B$4)</f>
        <v/>
      </c>
    </row>
    <row r="147" spans="2:3" x14ac:dyDescent="0.3">
      <c r="B147" s="92" t="str">
        <f>IF('1. Assessment Area Data'!C147="","",'1. Assessment Area Data'!C147)</f>
        <v/>
      </c>
      <c r="C147" s="92" t="str">
        <f>IF(B147="","",'Weights &amp; Tables'!B$4)</f>
        <v/>
      </c>
    </row>
    <row r="148" spans="2:3" x14ac:dyDescent="0.3">
      <c r="B148" s="92" t="str">
        <f>IF('1. Assessment Area Data'!C148="","",'1. Assessment Area Data'!C148)</f>
        <v/>
      </c>
      <c r="C148" s="92" t="str">
        <f>IF(B148="","",'Weights &amp; Tables'!B$4)</f>
        <v/>
      </c>
    </row>
    <row r="149" spans="2:3" x14ac:dyDescent="0.3">
      <c r="B149" s="92" t="str">
        <f>IF('1. Assessment Area Data'!C149="","",'1. Assessment Area Data'!C149)</f>
        <v/>
      </c>
      <c r="C149" s="92" t="str">
        <f>IF(B149="","",'Weights &amp; Tables'!B$4)</f>
        <v/>
      </c>
    </row>
    <row r="150" spans="2:3" x14ac:dyDescent="0.3">
      <c r="B150" s="92" t="str">
        <f>IF('1. Assessment Area Data'!C150="","",'1. Assessment Area Data'!C150)</f>
        <v/>
      </c>
      <c r="C150" s="92" t="str">
        <f>IF(B150="","",'Weights &amp; Tables'!B$4)</f>
        <v/>
      </c>
    </row>
    <row r="151" spans="2:3" x14ac:dyDescent="0.3">
      <c r="B151" s="92" t="str">
        <f>IF('1. Assessment Area Data'!C151="","",'1. Assessment Area Data'!C151)</f>
        <v/>
      </c>
      <c r="C151" s="92" t="str">
        <f>IF(B151="","",'Weights &amp; Tables'!B$4)</f>
        <v/>
      </c>
    </row>
    <row r="152" spans="2:3" x14ac:dyDescent="0.3">
      <c r="B152" s="92" t="str">
        <f>IF('1. Assessment Area Data'!C152="","",'1. Assessment Area Data'!C152)</f>
        <v/>
      </c>
      <c r="C152" s="92" t="str">
        <f>IF(B152="","",'Weights &amp; Tables'!B$4)</f>
        <v/>
      </c>
    </row>
    <row r="153" spans="2:3" x14ac:dyDescent="0.3">
      <c r="B153" s="92" t="str">
        <f>IF('1. Assessment Area Data'!C153="","",'1. Assessment Area Data'!C153)</f>
        <v/>
      </c>
      <c r="C153" s="92" t="str">
        <f>IF(B153="","",'Weights &amp; Tables'!B$4)</f>
        <v/>
      </c>
    </row>
    <row r="154" spans="2:3" x14ac:dyDescent="0.3">
      <c r="B154" s="92" t="str">
        <f>IF('1. Assessment Area Data'!C154="","",'1. Assessment Area Data'!C154)</f>
        <v/>
      </c>
      <c r="C154" s="92" t="str">
        <f>IF(B154="","",'Weights &amp; Tables'!B$4)</f>
        <v/>
      </c>
    </row>
    <row r="155" spans="2:3" x14ac:dyDescent="0.3">
      <c r="B155" s="92" t="str">
        <f>IF('1. Assessment Area Data'!C155="","",'1. Assessment Area Data'!C155)</f>
        <v/>
      </c>
      <c r="C155" s="92" t="str">
        <f>IF(B155="","",'Weights &amp; Tables'!B$4)</f>
        <v/>
      </c>
    </row>
    <row r="156" spans="2:3" x14ac:dyDescent="0.3">
      <c r="B156" s="92" t="str">
        <f>IF('1. Assessment Area Data'!C156="","",'1. Assessment Area Data'!C156)</f>
        <v/>
      </c>
      <c r="C156" s="92" t="str">
        <f>IF(B156="","",'Weights &amp; Tables'!B$4)</f>
        <v/>
      </c>
    </row>
    <row r="157" spans="2:3" x14ac:dyDescent="0.3">
      <c r="B157" s="92" t="str">
        <f>IF('1. Assessment Area Data'!C157="","",'1. Assessment Area Data'!C157)</f>
        <v/>
      </c>
      <c r="C157" s="92" t="str">
        <f>IF(B157="","",'Weights &amp; Tables'!B$4)</f>
        <v/>
      </c>
    </row>
    <row r="158" spans="2:3" x14ac:dyDescent="0.3">
      <c r="B158" s="92" t="str">
        <f>IF('1. Assessment Area Data'!C158="","",'1. Assessment Area Data'!C158)</f>
        <v/>
      </c>
      <c r="C158" s="92" t="str">
        <f>IF(B158="","",'Weights &amp; Tables'!B$4)</f>
        <v/>
      </c>
    </row>
    <row r="159" spans="2:3" x14ac:dyDescent="0.3">
      <c r="B159" s="92" t="str">
        <f>IF('1. Assessment Area Data'!C159="","",'1. Assessment Area Data'!C159)</f>
        <v/>
      </c>
      <c r="C159" s="92" t="str">
        <f>IF(B159="","",'Weights &amp; Tables'!B$4)</f>
        <v/>
      </c>
    </row>
    <row r="160" spans="2:3" x14ac:dyDescent="0.3">
      <c r="B160" s="92" t="str">
        <f>IF('1. Assessment Area Data'!C160="","",'1. Assessment Area Data'!C160)</f>
        <v/>
      </c>
      <c r="C160" s="92" t="str">
        <f>IF(B160="","",'Weights &amp; Tables'!B$4)</f>
        <v/>
      </c>
    </row>
    <row r="161" spans="2:3" x14ac:dyDescent="0.3">
      <c r="B161" s="92" t="str">
        <f>IF('1. Assessment Area Data'!C161="","",'1. Assessment Area Data'!C161)</f>
        <v/>
      </c>
      <c r="C161" s="92" t="str">
        <f>IF(B161="","",'Weights &amp; Tables'!B$4)</f>
        <v/>
      </c>
    </row>
    <row r="162" spans="2:3" x14ac:dyDescent="0.3">
      <c r="B162" s="92" t="str">
        <f>IF('1. Assessment Area Data'!C162="","",'1. Assessment Area Data'!C162)</f>
        <v/>
      </c>
      <c r="C162" s="92" t="str">
        <f>IF(B162="","",'Weights &amp; Tables'!B$4)</f>
        <v/>
      </c>
    </row>
    <row r="163" spans="2:3" x14ac:dyDescent="0.3">
      <c r="B163" s="92" t="str">
        <f>IF('1. Assessment Area Data'!C163="","",'1. Assessment Area Data'!C163)</f>
        <v/>
      </c>
      <c r="C163" s="92" t="str">
        <f>IF(B163="","",'Weights &amp; Tables'!B$4)</f>
        <v/>
      </c>
    </row>
    <row r="164" spans="2:3" x14ac:dyDescent="0.3">
      <c r="B164" s="92" t="str">
        <f>IF('1. Assessment Area Data'!C164="","",'1. Assessment Area Data'!C164)</f>
        <v/>
      </c>
      <c r="C164" s="92" t="str">
        <f>IF(B164="","",'Weights &amp; Tables'!B$4)</f>
        <v/>
      </c>
    </row>
    <row r="165" spans="2:3" x14ac:dyDescent="0.3">
      <c r="B165" s="92" t="str">
        <f>IF('1. Assessment Area Data'!C165="","",'1. Assessment Area Data'!C165)</f>
        <v/>
      </c>
      <c r="C165" s="92" t="str">
        <f>IF(B165="","",'Weights &amp; Tables'!B$4)</f>
        <v/>
      </c>
    </row>
    <row r="166" spans="2:3" x14ac:dyDescent="0.3">
      <c r="B166" s="92" t="str">
        <f>IF('1. Assessment Area Data'!C166="","",'1. Assessment Area Data'!C166)</f>
        <v/>
      </c>
      <c r="C166" s="92" t="str">
        <f>IF(B166="","",'Weights &amp; Tables'!B$4)</f>
        <v/>
      </c>
    </row>
    <row r="167" spans="2:3" x14ac:dyDescent="0.3">
      <c r="B167" s="92" t="str">
        <f>IF('1. Assessment Area Data'!C167="","",'1. Assessment Area Data'!C167)</f>
        <v/>
      </c>
      <c r="C167" s="92" t="str">
        <f>IF(B167="","",'Weights &amp; Tables'!B$4)</f>
        <v/>
      </c>
    </row>
    <row r="168" spans="2:3" x14ac:dyDescent="0.3">
      <c r="B168" s="92" t="str">
        <f>IF('1. Assessment Area Data'!C168="","",'1. Assessment Area Data'!C168)</f>
        <v/>
      </c>
      <c r="C168" s="92" t="str">
        <f>IF(B168="","",'Weights &amp; Tables'!B$4)</f>
        <v/>
      </c>
    </row>
    <row r="169" spans="2:3" x14ac:dyDescent="0.3">
      <c r="B169" s="92" t="str">
        <f>IF('1. Assessment Area Data'!C169="","",'1. Assessment Area Data'!C169)</f>
        <v/>
      </c>
      <c r="C169" s="92" t="str">
        <f>IF(B169="","",'Weights &amp; Tables'!B$4)</f>
        <v/>
      </c>
    </row>
    <row r="170" spans="2:3" x14ac:dyDescent="0.3">
      <c r="B170" s="92" t="str">
        <f>IF('1. Assessment Area Data'!C170="","",'1. Assessment Area Data'!C170)</f>
        <v/>
      </c>
      <c r="C170" s="92" t="str">
        <f>IF(B170="","",'Weights &amp; Tables'!B$4)</f>
        <v/>
      </c>
    </row>
    <row r="171" spans="2:3" x14ac:dyDescent="0.3">
      <c r="B171" s="92" t="str">
        <f>IF('1. Assessment Area Data'!C171="","",'1. Assessment Area Data'!C171)</f>
        <v/>
      </c>
      <c r="C171" s="92" t="str">
        <f>IF(B171="","",'Weights &amp; Tables'!B$4)</f>
        <v/>
      </c>
    </row>
    <row r="172" spans="2:3" x14ac:dyDescent="0.3">
      <c r="B172" s="92" t="str">
        <f>IF('1. Assessment Area Data'!C172="","",'1. Assessment Area Data'!C172)</f>
        <v/>
      </c>
      <c r="C172" s="92" t="str">
        <f>IF(B172="","",'Weights &amp; Tables'!B$4)</f>
        <v/>
      </c>
    </row>
    <row r="173" spans="2:3" x14ac:dyDescent="0.3">
      <c r="B173" s="92" t="str">
        <f>IF('1. Assessment Area Data'!C173="","",'1. Assessment Area Data'!C173)</f>
        <v/>
      </c>
      <c r="C173" s="92" t="str">
        <f>IF(B173="","",'Weights &amp; Tables'!B$4)</f>
        <v/>
      </c>
    </row>
    <row r="174" spans="2:3" x14ac:dyDescent="0.3">
      <c r="B174" s="92" t="str">
        <f>IF('1. Assessment Area Data'!C174="","",'1. Assessment Area Data'!C174)</f>
        <v/>
      </c>
      <c r="C174" s="92" t="str">
        <f>IF(B174="","",'Weights &amp; Tables'!B$4)</f>
        <v/>
      </c>
    </row>
    <row r="175" spans="2:3" x14ac:dyDescent="0.3">
      <c r="B175" s="92" t="str">
        <f>IF('1. Assessment Area Data'!C175="","",'1. Assessment Area Data'!C175)</f>
        <v/>
      </c>
      <c r="C175" s="92" t="str">
        <f>IF(B175="","",'Weights &amp; Tables'!B$4)</f>
        <v/>
      </c>
    </row>
    <row r="176" spans="2:3" x14ac:dyDescent="0.3">
      <c r="B176" s="92" t="str">
        <f>IF('1. Assessment Area Data'!C176="","",'1. Assessment Area Data'!C176)</f>
        <v/>
      </c>
      <c r="C176" s="92" t="str">
        <f>IF(B176="","",'Weights &amp; Tables'!B$4)</f>
        <v/>
      </c>
    </row>
    <row r="177" spans="2:3" x14ac:dyDescent="0.3">
      <c r="B177" s="92" t="str">
        <f>IF('1. Assessment Area Data'!C177="","",'1. Assessment Area Data'!C177)</f>
        <v/>
      </c>
      <c r="C177" s="92" t="str">
        <f>IF(B177="","",'Weights &amp; Tables'!B$4)</f>
        <v/>
      </c>
    </row>
    <row r="178" spans="2:3" x14ac:dyDescent="0.3">
      <c r="B178" s="92" t="str">
        <f>IF('1. Assessment Area Data'!C178="","",'1. Assessment Area Data'!C178)</f>
        <v/>
      </c>
      <c r="C178" s="92" t="str">
        <f>IF(B178="","",'Weights &amp; Tables'!B$4)</f>
        <v/>
      </c>
    </row>
    <row r="179" spans="2:3" x14ac:dyDescent="0.3">
      <c r="B179" s="92" t="str">
        <f>IF('1. Assessment Area Data'!C179="","",'1. Assessment Area Data'!C179)</f>
        <v/>
      </c>
      <c r="C179" s="92" t="str">
        <f>IF(B179="","",'Weights &amp; Tables'!B$4)</f>
        <v/>
      </c>
    </row>
    <row r="180" spans="2:3" x14ac:dyDescent="0.3">
      <c r="B180" s="92" t="str">
        <f>IF('1. Assessment Area Data'!C180="","",'1. Assessment Area Data'!C180)</f>
        <v/>
      </c>
      <c r="C180" s="92" t="str">
        <f>IF(B180="","",'Weights &amp; Tables'!B$4)</f>
        <v/>
      </c>
    </row>
    <row r="181" spans="2:3" x14ac:dyDescent="0.3">
      <c r="B181" s="92" t="str">
        <f>IF('1. Assessment Area Data'!C181="","",'1. Assessment Area Data'!C181)</f>
        <v/>
      </c>
      <c r="C181" s="92" t="str">
        <f>IF(B181="","",'Weights &amp; Tables'!B$4)</f>
        <v/>
      </c>
    </row>
    <row r="182" spans="2:3" x14ac:dyDescent="0.3">
      <c r="B182" s="92" t="str">
        <f>IF('1. Assessment Area Data'!C182="","",'1. Assessment Area Data'!C182)</f>
        <v/>
      </c>
      <c r="C182" s="92" t="str">
        <f>IF(B182="","",'Weights &amp; Tables'!B$4)</f>
        <v/>
      </c>
    </row>
    <row r="183" spans="2:3" x14ac:dyDescent="0.3">
      <c r="B183" s="92" t="str">
        <f>IF('1. Assessment Area Data'!C183="","",'1. Assessment Area Data'!C183)</f>
        <v/>
      </c>
      <c r="C183" s="92" t="str">
        <f>IF(B183="","",'Weights &amp; Tables'!B$4)</f>
        <v/>
      </c>
    </row>
    <row r="184" spans="2:3" x14ac:dyDescent="0.3">
      <c r="B184" s="92" t="str">
        <f>IF('1. Assessment Area Data'!C184="","",'1. Assessment Area Data'!C184)</f>
        <v/>
      </c>
      <c r="C184" s="92" t="str">
        <f>IF(B184="","",'Weights &amp; Tables'!B$4)</f>
        <v/>
      </c>
    </row>
    <row r="185" spans="2:3" x14ac:dyDescent="0.3">
      <c r="B185" s="92" t="str">
        <f>IF('1. Assessment Area Data'!C185="","",'1. Assessment Area Data'!C185)</f>
        <v/>
      </c>
      <c r="C185" s="92" t="str">
        <f>IF(B185="","",'Weights &amp; Tables'!B$4)</f>
        <v/>
      </c>
    </row>
    <row r="186" spans="2:3" x14ac:dyDescent="0.3">
      <c r="B186" s="92" t="str">
        <f>IF('1. Assessment Area Data'!C186="","",'1. Assessment Area Data'!C186)</f>
        <v/>
      </c>
      <c r="C186" s="92" t="str">
        <f>IF(B186="","",'Weights &amp; Tables'!B$4)</f>
        <v/>
      </c>
    </row>
    <row r="187" spans="2:3" x14ac:dyDescent="0.3">
      <c r="B187" s="92" t="str">
        <f>IF('1. Assessment Area Data'!C187="","",'1. Assessment Area Data'!C187)</f>
        <v/>
      </c>
      <c r="C187" s="92" t="str">
        <f>IF(B187="","",'Weights &amp; Tables'!B$4)</f>
        <v/>
      </c>
    </row>
    <row r="188" spans="2:3" x14ac:dyDescent="0.3">
      <c r="B188" s="92" t="str">
        <f>IF('1. Assessment Area Data'!C188="","",'1. Assessment Area Data'!C188)</f>
        <v/>
      </c>
      <c r="C188" s="92" t="str">
        <f>IF(B188="","",'Weights &amp; Tables'!B$4)</f>
        <v/>
      </c>
    </row>
    <row r="189" spans="2:3" x14ac:dyDescent="0.3">
      <c r="B189" s="92" t="str">
        <f>IF('1. Assessment Area Data'!C189="","",'1. Assessment Area Data'!C189)</f>
        <v/>
      </c>
      <c r="C189" s="92" t="str">
        <f>IF(B189="","",'Weights &amp; Tables'!B$4)</f>
        <v/>
      </c>
    </row>
    <row r="190" spans="2:3" x14ac:dyDescent="0.3">
      <c r="B190" s="92" t="str">
        <f>IF('1. Assessment Area Data'!C190="","",'1. Assessment Area Data'!C190)</f>
        <v/>
      </c>
      <c r="C190" s="92" t="str">
        <f>IF(B190="","",'Weights &amp; Tables'!B$4)</f>
        <v/>
      </c>
    </row>
    <row r="191" spans="2:3" x14ac:dyDescent="0.3">
      <c r="B191" s="92" t="str">
        <f>IF('1. Assessment Area Data'!C191="","",'1. Assessment Area Data'!C191)</f>
        <v/>
      </c>
      <c r="C191" s="92" t="str">
        <f>IF(B191="","",'Weights &amp; Tables'!B$4)</f>
        <v/>
      </c>
    </row>
    <row r="192" spans="2:3" x14ac:dyDescent="0.3">
      <c r="B192" s="92" t="str">
        <f>IF('1. Assessment Area Data'!C192="","",'1. Assessment Area Data'!C192)</f>
        <v/>
      </c>
      <c r="C192" s="92" t="str">
        <f>IF(B192="","",'Weights &amp; Tables'!B$4)</f>
        <v/>
      </c>
    </row>
    <row r="193" spans="2:3" x14ac:dyDescent="0.3">
      <c r="B193" s="92" t="str">
        <f>IF('1. Assessment Area Data'!C193="","",'1. Assessment Area Data'!C193)</f>
        <v/>
      </c>
      <c r="C193" s="92" t="str">
        <f>IF(B193="","",'Weights &amp; Tables'!B$4)</f>
        <v/>
      </c>
    </row>
    <row r="194" spans="2:3" x14ac:dyDescent="0.3">
      <c r="B194" s="92" t="str">
        <f>IF('1. Assessment Area Data'!C194="","",'1. Assessment Area Data'!C194)</f>
        <v/>
      </c>
      <c r="C194" s="92" t="str">
        <f>IF(B194="","",'Weights &amp; Tables'!B$4)</f>
        <v/>
      </c>
    </row>
    <row r="195" spans="2:3" x14ac:dyDescent="0.3">
      <c r="B195" s="92" t="str">
        <f>IF('1. Assessment Area Data'!C195="","",'1. Assessment Area Data'!C195)</f>
        <v/>
      </c>
      <c r="C195" s="92" t="str">
        <f>IF(B195="","",'Weights &amp; Tables'!B$4)</f>
        <v/>
      </c>
    </row>
    <row r="196" spans="2:3" x14ac:dyDescent="0.3">
      <c r="B196" s="92" t="str">
        <f>IF('1. Assessment Area Data'!C196="","",'1. Assessment Area Data'!C196)</f>
        <v/>
      </c>
      <c r="C196" s="92" t="str">
        <f>IF(B196="","",'Weights &amp; Tables'!B$4)</f>
        <v/>
      </c>
    </row>
    <row r="197" spans="2:3" x14ac:dyDescent="0.3">
      <c r="B197" s="92" t="str">
        <f>IF('1. Assessment Area Data'!C197="","",'1. Assessment Area Data'!C197)</f>
        <v/>
      </c>
      <c r="C197" s="92" t="str">
        <f>IF(B197="","",'Weights &amp; Tables'!B$4)</f>
        <v/>
      </c>
    </row>
    <row r="198" spans="2:3" x14ac:dyDescent="0.3">
      <c r="B198" s="92" t="str">
        <f>IF('1. Assessment Area Data'!C198="","",'1. Assessment Area Data'!C198)</f>
        <v/>
      </c>
      <c r="C198" s="92" t="str">
        <f>IF(B198="","",'Weights &amp; Tables'!B$4)</f>
        <v/>
      </c>
    </row>
    <row r="199" spans="2:3" x14ac:dyDescent="0.3">
      <c r="B199" s="92" t="str">
        <f>IF('1. Assessment Area Data'!C199="","",'1. Assessment Area Data'!C199)</f>
        <v/>
      </c>
      <c r="C199" s="92" t="str">
        <f>IF(B199="","",'Weights &amp; Tables'!B$4)</f>
        <v/>
      </c>
    </row>
    <row r="200" spans="2:3" x14ac:dyDescent="0.3">
      <c r="B200" s="92" t="str">
        <f>IF('1. Assessment Area Data'!C200="","",'1. Assessment Area Data'!C200)</f>
        <v/>
      </c>
      <c r="C200" s="92" t="str">
        <f>IF(B200="","",'Weights &amp; Tables'!B$4)</f>
        <v/>
      </c>
    </row>
    <row r="201" spans="2:3" x14ac:dyDescent="0.3">
      <c r="B201" s="92" t="str">
        <f>IF('1. Assessment Area Data'!C201="","",'1. Assessment Area Data'!C201)</f>
        <v/>
      </c>
      <c r="C201" s="92" t="str">
        <f>IF(B201="","",'Weights &amp; Tables'!B$4)</f>
        <v/>
      </c>
    </row>
    <row r="202" spans="2:3" x14ac:dyDescent="0.3">
      <c r="B202" s="92" t="str">
        <f>IF('1. Assessment Area Data'!C202="","",'1. Assessment Area Data'!C202)</f>
        <v/>
      </c>
      <c r="C202" s="92" t="str">
        <f>IF(B202="","",'Weights &amp; Tables'!B$4)</f>
        <v/>
      </c>
    </row>
    <row r="203" spans="2:3" x14ac:dyDescent="0.3">
      <c r="B203" s="92" t="str">
        <f>IF('1. Assessment Area Data'!C203="","",'1. Assessment Area Data'!C203)</f>
        <v/>
      </c>
      <c r="C203" s="92" t="str">
        <f>IF(B203="","",'Weights &amp; Tables'!B$4)</f>
        <v/>
      </c>
    </row>
    <row r="204" spans="2:3" x14ac:dyDescent="0.3">
      <c r="B204" s="92" t="str">
        <f>IF('1. Assessment Area Data'!C204="","",'1. Assessment Area Data'!C204)</f>
        <v/>
      </c>
      <c r="C204" s="92" t="str">
        <f>IF(B204="","",'Weights &amp; Tables'!B$4)</f>
        <v/>
      </c>
    </row>
    <row r="205" spans="2:3" x14ac:dyDescent="0.3">
      <c r="B205" s="92" t="str">
        <f>IF('1. Assessment Area Data'!C205="","",'1. Assessment Area Data'!C205)</f>
        <v/>
      </c>
      <c r="C205" s="92" t="str">
        <f>IF(B205="","",'Weights &amp; Tables'!B$4)</f>
        <v/>
      </c>
    </row>
    <row r="206" spans="2:3" x14ac:dyDescent="0.3">
      <c r="B206" s="92" t="str">
        <f>IF('1. Assessment Area Data'!C206="","",'1. Assessment Area Data'!C206)</f>
        <v/>
      </c>
      <c r="C206" s="92" t="str">
        <f>IF(B206="","",'Weights &amp; Tables'!B$4)</f>
        <v/>
      </c>
    </row>
    <row r="207" spans="2:3" x14ac:dyDescent="0.3">
      <c r="B207" s="92" t="str">
        <f>IF('1. Assessment Area Data'!C207="","",'1. Assessment Area Data'!C207)</f>
        <v/>
      </c>
      <c r="C207" s="92" t="str">
        <f>IF(B207="","",'Weights &amp; Tables'!B$4)</f>
        <v/>
      </c>
    </row>
    <row r="208" spans="2:3" x14ac:dyDescent="0.3">
      <c r="B208" s="92" t="str">
        <f>IF('1. Assessment Area Data'!C208="","",'1. Assessment Area Data'!C208)</f>
        <v/>
      </c>
      <c r="C208" s="92" t="str">
        <f>IF(B208="","",'Weights &amp; Tables'!B$4)</f>
        <v/>
      </c>
    </row>
    <row r="209" spans="2:3" x14ac:dyDescent="0.3">
      <c r="B209" s="92" t="str">
        <f>IF('1. Assessment Area Data'!C209="","",'1. Assessment Area Data'!C209)</f>
        <v/>
      </c>
      <c r="C209" s="92" t="str">
        <f>IF(B209="","",'Weights &amp; Tables'!B$4)</f>
        <v/>
      </c>
    </row>
    <row r="210" spans="2:3" x14ac:dyDescent="0.3">
      <c r="B210" s="92" t="str">
        <f>IF('1. Assessment Area Data'!C210="","",'1. Assessment Area Data'!C210)</f>
        <v/>
      </c>
      <c r="C210" s="92" t="str">
        <f>IF(B210="","",'Weights &amp; Tables'!B$4)</f>
        <v/>
      </c>
    </row>
    <row r="211" spans="2:3" x14ac:dyDescent="0.3">
      <c r="B211" s="92" t="str">
        <f>IF('1. Assessment Area Data'!C211="","",'1. Assessment Area Data'!C211)</f>
        <v/>
      </c>
      <c r="C211" s="92" t="str">
        <f>IF(B211="","",'Weights &amp; Tables'!B$4)</f>
        <v/>
      </c>
    </row>
    <row r="212" spans="2:3" x14ac:dyDescent="0.3">
      <c r="B212" s="92" t="str">
        <f>IF('1. Assessment Area Data'!C212="","",'1. Assessment Area Data'!C212)</f>
        <v/>
      </c>
      <c r="C212" s="92" t="str">
        <f>IF(B212="","",'Weights &amp; Tables'!B$4)</f>
        <v/>
      </c>
    </row>
    <row r="213" spans="2:3" x14ac:dyDescent="0.3">
      <c r="B213" s="92" t="str">
        <f>IF('1. Assessment Area Data'!C213="","",'1. Assessment Area Data'!C213)</f>
        <v/>
      </c>
      <c r="C213" s="92" t="str">
        <f>IF(B213="","",'Weights &amp; Tables'!B$4)</f>
        <v/>
      </c>
    </row>
    <row r="214" spans="2:3" x14ac:dyDescent="0.3">
      <c r="B214" s="92" t="str">
        <f>IF('1. Assessment Area Data'!C214="","",'1. Assessment Area Data'!C214)</f>
        <v/>
      </c>
      <c r="C214" s="92" t="str">
        <f>IF(B214="","",'Weights &amp; Tables'!B$4)</f>
        <v/>
      </c>
    </row>
    <row r="215" spans="2:3" x14ac:dyDescent="0.3">
      <c r="B215" s="92" t="str">
        <f>IF('1. Assessment Area Data'!C215="","",'1. Assessment Area Data'!C215)</f>
        <v/>
      </c>
      <c r="C215" s="92" t="str">
        <f>IF(B215="","",'Weights &amp; Tables'!B$4)</f>
        <v/>
      </c>
    </row>
    <row r="216" spans="2:3" x14ac:dyDescent="0.3">
      <c r="B216" s="92" t="str">
        <f>IF('1. Assessment Area Data'!C216="","",'1. Assessment Area Data'!C216)</f>
        <v/>
      </c>
      <c r="C216" s="92" t="str">
        <f>IF(B216="","",'Weights &amp; Tables'!B$4)</f>
        <v/>
      </c>
    </row>
    <row r="217" spans="2:3" x14ac:dyDescent="0.3">
      <c r="B217" s="92" t="str">
        <f>IF('1. Assessment Area Data'!C217="","",'1. Assessment Area Data'!C217)</f>
        <v/>
      </c>
      <c r="C217" s="92" t="str">
        <f>IF(B217="","",'Weights &amp; Tables'!B$4)</f>
        <v/>
      </c>
    </row>
    <row r="218" spans="2:3" x14ac:dyDescent="0.3">
      <c r="B218" s="92" t="str">
        <f>IF('1. Assessment Area Data'!C218="","",'1. Assessment Area Data'!C218)</f>
        <v/>
      </c>
      <c r="C218" s="92" t="str">
        <f>IF(B218="","",'Weights &amp; Tables'!B$4)</f>
        <v/>
      </c>
    </row>
    <row r="219" spans="2:3" x14ac:dyDescent="0.3">
      <c r="B219" s="92" t="str">
        <f>IF('1. Assessment Area Data'!C219="","",'1. Assessment Area Data'!C219)</f>
        <v/>
      </c>
      <c r="C219" s="92" t="str">
        <f>IF(B219="","",'Weights &amp; Tables'!B$4)</f>
        <v/>
      </c>
    </row>
    <row r="220" spans="2:3" x14ac:dyDescent="0.3">
      <c r="B220" s="92" t="str">
        <f>IF('1. Assessment Area Data'!C220="","",'1. Assessment Area Data'!C220)</f>
        <v/>
      </c>
      <c r="C220" s="92" t="str">
        <f>IF(B220="","",'Weights &amp; Tables'!B$4)</f>
        <v/>
      </c>
    </row>
    <row r="221" spans="2:3" x14ac:dyDescent="0.3">
      <c r="B221" s="92" t="str">
        <f>IF('1. Assessment Area Data'!C221="","",'1. Assessment Area Data'!C221)</f>
        <v/>
      </c>
      <c r="C221" s="92" t="str">
        <f>IF(B221="","",'Weights &amp; Tables'!B$4)</f>
        <v/>
      </c>
    </row>
    <row r="222" spans="2:3" x14ac:dyDescent="0.3">
      <c r="B222" s="92" t="str">
        <f>IF('1. Assessment Area Data'!C222="","",'1. Assessment Area Data'!C222)</f>
        <v/>
      </c>
      <c r="C222" s="92" t="str">
        <f>IF(B222="","",'Weights &amp; Tables'!B$4)</f>
        <v/>
      </c>
    </row>
    <row r="223" spans="2:3" x14ac:dyDescent="0.3">
      <c r="B223" s="92" t="str">
        <f>IF('1. Assessment Area Data'!C223="","",'1. Assessment Area Data'!C223)</f>
        <v/>
      </c>
      <c r="C223" s="92" t="str">
        <f>IF(B223="","",'Weights &amp; Tables'!B$4)</f>
        <v/>
      </c>
    </row>
    <row r="224" spans="2:3" x14ac:dyDescent="0.3">
      <c r="B224" s="92" t="str">
        <f>IF('1. Assessment Area Data'!C224="","",'1. Assessment Area Data'!C224)</f>
        <v/>
      </c>
      <c r="C224" s="92" t="str">
        <f>IF(B224="","",'Weights &amp; Tables'!B$4)</f>
        <v/>
      </c>
    </row>
    <row r="225" spans="2:3" x14ac:dyDescent="0.3">
      <c r="B225" s="92" t="str">
        <f>IF('1. Assessment Area Data'!C225="","",'1. Assessment Area Data'!C225)</f>
        <v/>
      </c>
      <c r="C225" s="92" t="str">
        <f>IF(B225="","",'Weights &amp; Tables'!B$4)</f>
        <v/>
      </c>
    </row>
    <row r="226" spans="2:3" x14ac:dyDescent="0.3">
      <c r="B226" s="92" t="str">
        <f>IF('1. Assessment Area Data'!C226="","",'1. Assessment Area Data'!C226)</f>
        <v/>
      </c>
      <c r="C226" s="92" t="str">
        <f>IF(B226="","",'Weights &amp; Tables'!B$4)</f>
        <v/>
      </c>
    </row>
    <row r="227" spans="2:3" x14ac:dyDescent="0.3">
      <c r="B227" s="92" t="str">
        <f>IF('1. Assessment Area Data'!C227="","",'1. Assessment Area Data'!C227)</f>
        <v/>
      </c>
      <c r="C227" s="92" t="str">
        <f>IF(B227="","",'Weights &amp; Tables'!B$4)</f>
        <v/>
      </c>
    </row>
    <row r="228" spans="2:3" x14ac:dyDescent="0.3">
      <c r="B228" s="92" t="str">
        <f>IF('1. Assessment Area Data'!C228="","",'1. Assessment Area Data'!C228)</f>
        <v/>
      </c>
      <c r="C228" s="92" t="str">
        <f>IF(B228="","",'Weights &amp; Tables'!B$4)</f>
        <v/>
      </c>
    </row>
    <row r="229" spans="2:3" x14ac:dyDescent="0.3">
      <c r="B229" s="92" t="str">
        <f>IF('1. Assessment Area Data'!C229="","",'1. Assessment Area Data'!C229)</f>
        <v/>
      </c>
      <c r="C229" s="92" t="str">
        <f>IF(B229="","",'Weights &amp; Tables'!B$4)</f>
        <v/>
      </c>
    </row>
    <row r="230" spans="2:3" x14ac:dyDescent="0.3">
      <c r="B230" s="92" t="str">
        <f>IF('1. Assessment Area Data'!C230="","",'1. Assessment Area Data'!C230)</f>
        <v/>
      </c>
      <c r="C230" s="92" t="str">
        <f>IF(B230="","",'Weights &amp; Tables'!B$4)</f>
        <v/>
      </c>
    </row>
    <row r="231" spans="2:3" x14ac:dyDescent="0.3">
      <c r="B231" s="92" t="str">
        <f>IF('1. Assessment Area Data'!C231="","",'1. Assessment Area Data'!C231)</f>
        <v/>
      </c>
      <c r="C231" s="92" t="str">
        <f>IF(B231="","",'Weights &amp; Tables'!B$4)</f>
        <v/>
      </c>
    </row>
    <row r="232" spans="2:3" x14ac:dyDescent="0.3">
      <c r="B232" s="92" t="str">
        <f>IF('1. Assessment Area Data'!C232="","",'1. Assessment Area Data'!C232)</f>
        <v/>
      </c>
      <c r="C232" s="92" t="str">
        <f>IF(B232="","",'Weights &amp; Tables'!B$4)</f>
        <v/>
      </c>
    </row>
    <row r="233" spans="2:3" x14ac:dyDescent="0.3">
      <c r="B233" s="92" t="str">
        <f>IF('1. Assessment Area Data'!C233="","",'1. Assessment Area Data'!C233)</f>
        <v/>
      </c>
      <c r="C233" s="92" t="str">
        <f>IF(B233="","",'Weights &amp; Tables'!B$4)</f>
        <v/>
      </c>
    </row>
    <row r="234" spans="2:3" x14ac:dyDescent="0.3">
      <c r="B234" s="92" t="str">
        <f>IF('1. Assessment Area Data'!C234="","",'1. Assessment Area Data'!C234)</f>
        <v/>
      </c>
      <c r="C234" s="92" t="str">
        <f>IF(B234="","",'Weights &amp; Tables'!B$4)</f>
        <v/>
      </c>
    </row>
    <row r="235" spans="2:3" x14ac:dyDescent="0.3">
      <c r="B235" s="92" t="str">
        <f>IF('1. Assessment Area Data'!C235="","",'1. Assessment Area Data'!C235)</f>
        <v/>
      </c>
      <c r="C235" s="92" t="str">
        <f>IF(B235="","",'Weights &amp; Tables'!B$4)</f>
        <v/>
      </c>
    </row>
    <row r="236" spans="2:3" x14ac:dyDescent="0.3">
      <c r="B236" s="92" t="str">
        <f>IF('1. Assessment Area Data'!C236="","",'1. Assessment Area Data'!C236)</f>
        <v/>
      </c>
      <c r="C236" s="92" t="str">
        <f>IF(B236="","",'Weights &amp; Tables'!B$4)</f>
        <v/>
      </c>
    </row>
    <row r="237" spans="2:3" x14ac:dyDescent="0.3">
      <c r="B237" s="92" t="str">
        <f>IF('1. Assessment Area Data'!C237="","",'1. Assessment Area Data'!C237)</f>
        <v/>
      </c>
      <c r="C237" s="92" t="str">
        <f>IF(B237="","",'Weights &amp; Tables'!B$4)</f>
        <v/>
      </c>
    </row>
    <row r="238" spans="2:3" x14ac:dyDescent="0.3">
      <c r="B238" s="92" t="str">
        <f>IF('1. Assessment Area Data'!C238="","",'1. Assessment Area Data'!C238)</f>
        <v/>
      </c>
      <c r="C238" s="92" t="str">
        <f>IF(B238="","",'Weights &amp; Tables'!B$4)</f>
        <v/>
      </c>
    </row>
    <row r="239" spans="2:3" x14ac:dyDescent="0.3">
      <c r="B239" s="92" t="str">
        <f>IF('1. Assessment Area Data'!C239="","",'1. Assessment Area Data'!C239)</f>
        <v/>
      </c>
      <c r="C239" s="92" t="str">
        <f>IF(B239="","",'Weights &amp; Tables'!B$4)</f>
        <v/>
      </c>
    </row>
    <row r="240" spans="2:3" x14ac:dyDescent="0.3">
      <c r="B240" s="92" t="str">
        <f>IF('1. Assessment Area Data'!C240="","",'1. Assessment Area Data'!C240)</f>
        <v/>
      </c>
      <c r="C240" s="92" t="str">
        <f>IF(B240="","",'Weights &amp; Tables'!B$4)</f>
        <v/>
      </c>
    </row>
    <row r="241" spans="2:3" x14ac:dyDescent="0.3">
      <c r="B241" s="92" t="str">
        <f>IF('1. Assessment Area Data'!C241="","",'1. Assessment Area Data'!C241)</f>
        <v/>
      </c>
      <c r="C241" s="92" t="str">
        <f>IF(B241="","",'Weights &amp; Tables'!B$4)</f>
        <v/>
      </c>
    </row>
    <row r="242" spans="2:3" x14ac:dyDescent="0.3">
      <c r="B242" s="92" t="str">
        <f>IF('1. Assessment Area Data'!C242="","",'1. Assessment Area Data'!C242)</f>
        <v/>
      </c>
      <c r="C242" s="92" t="str">
        <f>IF(B242="","",'Weights &amp; Tables'!B$4)</f>
        <v/>
      </c>
    </row>
    <row r="243" spans="2:3" x14ac:dyDescent="0.3">
      <c r="B243" s="92" t="str">
        <f>IF('1. Assessment Area Data'!C243="","",'1. Assessment Area Data'!C243)</f>
        <v/>
      </c>
      <c r="C243" s="92" t="str">
        <f>IF(B243="","",'Weights &amp; Tables'!B$4)</f>
        <v/>
      </c>
    </row>
    <row r="244" spans="2:3" x14ac:dyDescent="0.3">
      <c r="B244" s="92" t="str">
        <f>IF('1. Assessment Area Data'!C244="","",'1. Assessment Area Data'!C244)</f>
        <v/>
      </c>
      <c r="C244" s="92" t="str">
        <f>IF(B244="","",'Weights &amp; Tables'!B$4)</f>
        <v/>
      </c>
    </row>
    <row r="245" spans="2:3" x14ac:dyDescent="0.3">
      <c r="B245" s="92" t="str">
        <f>IF('1. Assessment Area Data'!C245="","",'1. Assessment Area Data'!C245)</f>
        <v/>
      </c>
      <c r="C245" s="92" t="str">
        <f>IF(B245="","",'Weights &amp; Tables'!B$4)</f>
        <v/>
      </c>
    </row>
    <row r="246" spans="2:3" x14ac:dyDescent="0.3">
      <c r="B246" s="92" t="str">
        <f>IF('1. Assessment Area Data'!C246="","",'1. Assessment Area Data'!C246)</f>
        <v/>
      </c>
      <c r="C246" s="92" t="str">
        <f>IF(B246="","",'Weights &amp; Tables'!B$4)</f>
        <v/>
      </c>
    </row>
    <row r="247" spans="2:3" x14ac:dyDescent="0.3">
      <c r="B247" s="92" t="str">
        <f>IF('1. Assessment Area Data'!C247="","",'1. Assessment Area Data'!C247)</f>
        <v/>
      </c>
      <c r="C247" s="92" t="str">
        <f>IF(B247="","",'Weights &amp; Tables'!B$4)</f>
        <v/>
      </c>
    </row>
    <row r="248" spans="2:3" x14ac:dyDescent="0.3">
      <c r="B248" s="92" t="str">
        <f>IF('1. Assessment Area Data'!C248="","",'1. Assessment Area Data'!C248)</f>
        <v/>
      </c>
      <c r="C248" s="92" t="str">
        <f>IF(B248="","",'Weights &amp; Tables'!B$4)</f>
        <v/>
      </c>
    </row>
    <row r="249" spans="2:3" x14ac:dyDescent="0.3">
      <c r="B249" s="92" t="str">
        <f>IF('1. Assessment Area Data'!C249="","",'1. Assessment Area Data'!C249)</f>
        <v/>
      </c>
      <c r="C249" s="92" t="str">
        <f>IF(B249="","",'Weights &amp; Tables'!B$4)</f>
        <v/>
      </c>
    </row>
    <row r="250" spans="2:3" x14ac:dyDescent="0.3">
      <c r="B250" s="92" t="str">
        <f>IF('1. Assessment Area Data'!C250="","",'1. Assessment Area Data'!C250)</f>
        <v/>
      </c>
      <c r="C250" s="92" t="str">
        <f>IF(B250="","",'Weights &amp; Tables'!B$4)</f>
        <v/>
      </c>
    </row>
    <row r="251" spans="2:3" x14ac:dyDescent="0.3">
      <c r="B251" s="92" t="str">
        <f>IF('1. Assessment Area Data'!C251="","",'1. Assessment Area Data'!C251)</f>
        <v/>
      </c>
      <c r="C251" s="92" t="str">
        <f>IF(B251="","",'Weights &amp; Tables'!B$4)</f>
        <v/>
      </c>
    </row>
    <row r="252" spans="2:3" x14ac:dyDescent="0.3">
      <c r="B252" s="92" t="str">
        <f>IF('1. Assessment Area Data'!C252="","",'1. Assessment Area Data'!C252)</f>
        <v/>
      </c>
      <c r="C252" s="92" t="str">
        <f>IF(B252="","",'Weights &amp; Tables'!B$4)</f>
        <v/>
      </c>
    </row>
    <row r="253" spans="2:3" x14ac:dyDescent="0.3">
      <c r="B253" s="92" t="str">
        <f>IF('1. Assessment Area Data'!C253="","",'1. Assessment Area Data'!C253)</f>
        <v/>
      </c>
      <c r="C253" s="92" t="str">
        <f>IF(B253="","",'Weights &amp; Tables'!B$4)</f>
        <v/>
      </c>
    </row>
    <row r="254" spans="2:3" x14ac:dyDescent="0.3">
      <c r="B254" s="92" t="str">
        <f>IF('1. Assessment Area Data'!C254="","",'1. Assessment Area Data'!C254)</f>
        <v/>
      </c>
      <c r="C254" s="92" t="str">
        <f>IF(B254="","",'Weights &amp; Tables'!B$4)</f>
        <v/>
      </c>
    </row>
    <row r="255" spans="2:3" x14ac:dyDescent="0.3">
      <c r="B255" s="92" t="str">
        <f>IF('1. Assessment Area Data'!C255="","",'1. Assessment Area Data'!C255)</f>
        <v/>
      </c>
      <c r="C255" s="92" t="str">
        <f>IF(B255="","",'Weights &amp; Tables'!B$4)</f>
        <v/>
      </c>
    </row>
    <row r="256" spans="2:3" x14ac:dyDescent="0.3">
      <c r="B256" s="92" t="str">
        <f>IF('1. Assessment Area Data'!C256="","",'1. Assessment Area Data'!C256)</f>
        <v/>
      </c>
      <c r="C256" s="92" t="str">
        <f>IF(B256="","",'Weights &amp; Tables'!B$4)</f>
        <v/>
      </c>
    </row>
    <row r="257" spans="2:3" x14ac:dyDescent="0.3">
      <c r="B257" s="92" t="str">
        <f>IF('1. Assessment Area Data'!C257="","",'1. Assessment Area Data'!C257)</f>
        <v/>
      </c>
      <c r="C257" s="92" t="str">
        <f>IF(B257="","",'Weights &amp; Tables'!B$4)</f>
        <v/>
      </c>
    </row>
    <row r="258" spans="2:3" x14ac:dyDescent="0.3">
      <c r="B258" s="92" t="str">
        <f>IF('1. Assessment Area Data'!C258="","",'1. Assessment Area Data'!C258)</f>
        <v/>
      </c>
      <c r="C258" s="92" t="str">
        <f>IF(B258="","",'Weights &amp; Tables'!B$4)</f>
        <v/>
      </c>
    </row>
    <row r="259" spans="2:3" x14ac:dyDescent="0.3">
      <c r="B259" s="92" t="str">
        <f>IF('1. Assessment Area Data'!C259="","",'1. Assessment Area Data'!C259)</f>
        <v/>
      </c>
      <c r="C259" s="92" t="str">
        <f>IF(B259="","",'Weights &amp; Tables'!B$4)</f>
        <v/>
      </c>
    </row>
    <row r="260" spans="2:3" x14ac:dyDescent="0.3">
      <c r="B260" s="92" t="str">
        <f>IF('1. Assessment Area Data'!C260="","",'1. Assessment Area Data'!C260)</f>
        <v/>
      </c>
      <c r="C260" s="92" t="str">
        <f>IF(B260="","",'Weights &amp; Tables'!B$4)</f>
        <v/>
      </c>
    </row>
    <row r="261" spans="2:3" x14ac:dyDescent="0.3">
      <c r="B261" s="92" t="str">
        <f>IF('1. Assessment Area Data'!C261="","",'1. Assessment Area Data'!C261)</f>
        <v/>
      </c>
      <c r="C261" s="92" t="str">
        <f>IF(B261="","",'Weights &amp; Tables'!B$4)</f>
        <v/>
      </c>
    </row>
    <row r="262" spans="2:3" x14ac:dyDescent="0.3">
      <c r="B262" s="92" t="str">
        <f>IF('1. Assessment Area Data'!C262="","",'1. Assessment Area Data'!C262)</f>
        <v/>
      </c>
      <c r="C262" s="92" t="str">
        <f>IF(B262="","",'Weights &amp; Tables'!B$4)</f>
        <v/>
      </c>
    </row>
    <row r="263" spans="2:3" x14ac:dyDescent="0.3">
      <c r="B263" s="92" t="str">
        <f>IF('1. Assessment Area Data'!C263="","",'1. Assessment Area Data'!C263)</f>
        <v/>
      </c>
      <c r="C263" s="92" t="str">
        <f>IF(B263="","",'Weights &amp; Tables'!B$4)</f>
        <v/>
      </c>
    </row>
    <row r="264" spans="2:3" x14ac:dyDescent="0.3">
      <c r="B264" s="92" t="str">
        <f>IF('1. Assessment Area Data'!C264="","",'1. Assessment Area Data'!C264)</f>
        <v/>
      </c>
      <c r="C264" s="92" t="str">
        <f>IF(B264="","",'Weights &amp; Tables'!B$4)</f>
        <v/>
      </c>
    </row>
    <row r="265" spans="2:3" x14ac:dyDescent="0.3">
      <c r="B265" s="92" t="str">
        <f>IF('1. Assessment Area Data'!C265="","",'1. Assessment Area Data'!C265)</f>
        <v/>
      </c>
      <c r="C265" s="92" t="str">
        <f>IF(B265="","",'Weights &amp; Tables'!B$4)</f>
        <v/>
      </c>
    </row>
    <row r="266" spans="2:3" x14ac:dyDescent="0.3">
      <c r="B266" s="92" t="str">
        <f>IF('1. Assessment Area Data'!C266="","",'1. Assessment Area Data'!C266)</f>
        <v/>
      </c>
      <c r="C266" s="92" t="str">
        <f>IF(B266="","",'Weights &amp; Tables'!B$4)</f>
        <v/>
      </c>
    </row>
    <row r="267" spans="2:3" x14ac:dyDescent="0.3">
      <c r="B267" s="92" t="str">
        <f>IF('1. Assessment Area Data'!C267="","",'1. Assessment Area Data'!C267)</f>
        <v/>
      </c>
      <c r="C267" s="92" t="str">
        <f>IF(B267="","",'Weights &amp; Tables'!B$4)</f>
        <v/>
      </c>
    </row>
    <row r="268" spans="2:3" x14ac:dyDescent="0.3">
      <c r="B268" s="92" t="str">
        <f>IF('1. Assessment Area Data'!C268="","",'1. Assessment Area Data'!C268)</f>
        <v/>
      </c>
      <c r="C268" s="92" t="str">
        <f>IF(B268="","",'Weights &amp; Tables'!B$4)</f>
        <v/>
      </c>
    </row>
    <row r="269" spans="2:3" x14ac:dyDescent="0.3">
      <c r="B269" s="92" t="str">
        <f>IF('1. Assessment Area Data'!C269="","",'1. Assessment Area Data'!C269)</f>
        <v/>
      </c>
      <c r="C269" s="92" t="str">
        <f>IF(B269="","",'Weights &amp; Tables'!B$4)</f>
        <v/>
      </c>
    </row>
    <row r="270" spans="2:3" x14ac:dyDescent="0.3">
      <c r="B270" s="92" t="str">
        <f>IF('1. Assessment Area Data'!C270="","",'1. Assessment Area Data'!C270)</f>
        <v/>
      </c>
      <c r="C270" s="92" t="str">
        <f>IF(B270="","",'Weights &amp; Tables'!B$4)</f>
        <v/>
      </c>
    </row>
    <row r="271" spans="2:3" x14ac:dyDescent="0.3">
      <c r="B271" s="92" t="str">
        <f>IF('1. Assessment Area Data'!C271="","",'1. Assessment Area Data'!C271)</f>
        <v/>
      </c>
      <c r="C271" s="92" t="str">
        <f>IF(B271="","",'Weights &amp; Tables'!B$4)</f>
        <v/>
      </c>
    </row>
    <row r="272" spans="2:3" x14ac:dyDescent="0.3">
      <c r="B272" s="92" t="str">
        <f>IF('1. Assessment Area Data'!C272="","",'1. Assessment Area Data'!C272)</f>
        <v/>
      </c>
      <c r="C272" s="92" t="str">
        <f>IF(B272="","",'Weights &amp; Tables'!B$4)</f>
        <v/>
      </c>
    </row>
    <row r="273" spans="2:3" x14ac:dyDescent="0.3">
      <c r="B273" s="92" t="str">
        <f>IF('1. Assessment Area Data'!C273="","",'1. Assessment Area Data'!C273)</f>
        <v/>
      </c>
      <c r="C273" s="92" t="str">
        <f>IF(B273="","",'Weights &amp; Tables'!B$4)</f>
        <v/>
      </c>
    </row>
    <row r="274" spans="2:3" x14ac:dyDescent="0.3">
      <c r="B274" s="92" t="str">
        <f>IF('1. Assessment Area Data'!C274="","",'1. Assessment Area Data'!C274)</f>
        <v/>
      </c>
      <c r="C274" s="92" t="str">
        <f>IF(B274="","",'Weights &amp; Tables'!B$4)</f>
        <v/>
      </c>
    </row>
    <row r="275" spans="2:3" x14ac:dyDescent="0.3">
      <c r="B275" s="92" t="str">
        <f>IF('1. Assessment Area Data'!C275="","",'1. Assessment Area Data'!C275)</f>
        <v/>
      </c>
      <c r="C275" s="92" t="str">
        <f>IF(B275="","",'Weights &amp; Tables'!B$4)</f>
        <v/>
      </c>
    </row>
    <row r="276" spans="2:3" x14ac:dyDescent="0.3">
      <c r="B276" s="92" t="str">
        <f>IF('1. Assessment Area Data'!C276="","",'1. Assessment Area Data'!C276)</f>
        <v/>
      </c>
      <c r="C276" s="92" t="str">
        <f>IF(B276="","",'Weights &amp; Tables'!B$4)</f>
        <v/>
      </c>
    </row>
    <row r="277" spans="2:3" x14ac:dyDescent="0.3">
      <c r="B277" s="92" t="str">
        <f>IF('1. Assessment Area Data'!C277="","",'1. Assessment Area Data'!C277)</f>
        <v/>
      </c>
      <c r="C277" s="92" t="str">
        <f>IF(B277="","",'Weights &amp; Tables'!B$4)</f>
        <v/>
      </c>
    </row>
    <row r="278" spans="2:3" x14ac:dyDescent="0.3">
      <c r="B278" s="92" t="str">
        <f>IF('1. Assessment Area Data'!C278="","",'1. Assessment Area Data'!C278)</f>
        <v/>
      </c>
      <c r="C278" s="92" t="str">
        <f>IF(B278="","",'Weights &amp; Tables'!B$4)</f>
        <v/>
      </c>
    </row>
    <row r="279" spans="2:3" x14ac:dyDescent="0.3">
      <c r="B279" s="92" t="str">
        <f>IF('1. Assessment Area Data'!C279="","",'1. Assessment Area Data'!C279)</f>
        <v/>
      </c>
      <c r="C279" s="92" t="str">
        <f>IF(B279="","",'Weights &amp; Tables'!B$4)</f>
        <v/>
      </c>
    </row>
    <row r="280" spans="2:3" x14ac:dyDescent="0.3">
      <c r="B280" s="92" t="str">
        <f>IF('1. Assessment Area Data'!C280="","",'1. Assessment Area Data'!C280)</f>
        <v/>
      </c>
      <c r="C280" s="92" t="str">
        <f>IF(B280="","",'Weights &amp; Tables'!B$4)</f>
        <v/>
      </c>
    </row>
    <row r="281" spans="2:3" x14ac:dyDescent="0.3">
      <c r="B281" s="92" t="str">
        <f>IF('1. Assessment Area Data'!C281="","",'1. Assessment Area Data'!C281)</f>
        <v/>
      </c>
      <c r="C281" s="92" t="str">
        <f>IF(B281="","",'Weights &amp; Tables'!B$4)</f>
        <v/>
      </c>
    </row>
    <row r="282" spans="2:3" x14ac:dyDescent="0.3">
      <c r="B282" s="92" t="str">
        <f>IF('1. Assessment Area Data'!C282="","",'1. Assessment Area Data'!C282)</f>
        <v/>
      </c>
      <c r="C282" s="92" t="str">
        <f>IF(B282="","",'Weights &amp; Tables'!B$4)</f>
        <v/>
      </c>
    </row>
    <row r="283" spans="2:3" x14ac:dyDescent="0.3">
      <c r="B283" s="92" t="str">
        <f>IF('1. Assessment Area Data'!C283="","",'1. Assessment Area Data'!C283)</f>
        <v/>
      </c>
      <c r="C283" s="92" t="str">
        <f>IF(B283="","",'Weights &amp; Tables'!B$4)</f>
        <v/>
      </c>
    </row>
    <row r="284" spans="2:3" x14ac:dyDescent="0.3">
      <c r="B284" s="92" t="str">
        <f>IF('1. Assessment Area Data'!C284="","",'1. Assessment Area Data'!C284)</f>
        <v/>
      </c>
      <c r="C284" s="92" t="str">
        <f>IF(B284="","",'Weights &amp; Tables'!B$4)</f>
        <v/>
      </c>
    </row>
    <row r="285" spans="2:3" x14ac:dyDescent="0.3">
      <c r="B285" s="92" t="str">
        <f>IF('1. Assessment Area Data'!C285="","",'1. Assessment Area Data'!C285)</f>
        <v/>
      </c>
      <c r="C285" s="92" t="str">
        <f>IF(B285="","",'Weights &amp; Tables'!B$4)</f>
        <v/>
      </c>
    </row>
    <row r="286" spans="2:3" x14ac:dyDescent="0.3">
      <c r="B286" s="92" t="str">
        <f>IF('1. Assessment Area Data'!C286="","",'1. Assessment Area Data'!C286)</f>
        <v/>
      </c>
      <c r="C286" s="92" t="str">
        <f>IF(B286="","",'Weights &amp; Tables'!B$4)</f>
        <v/>
      </c>
    </row>
    <row r="287" spans="2:3" x14ac:dyDescent="0.3">
      <c r="B287" s="92" t="str">
        <f>IF('1. Assessment Area Data'!C287="","",'1. Assessment Area Data'!C287)</f>
        <v/>
      </c>
      <c r="C287" s="92" t="str">
        <f>IF(B287="","",'Weights &amp; Tables'!B$4)</f>
        <v/>
      </c>
    </row>
    <row r="288" spans="2:3" x14ac:dyDescent="0.3">
      <c r="B288" s="92" t="str">
        <f>IF('1. Assessment Area Data'!C288="","",'1. Assessment Area Data'!C288)</f>
        <v/>
      </c>
      <c r="C288" s="92" t="str">
        <f>IF(B288="","",'Weights &amp; Tables'!B$4)</f>
        <v/>
      </c>
    </row>
    <row r="289" spans="2:3" x14ac:dyDescent="0.3">
      <c r="B289" s="92" t="str">
        <f>IF('1. Assessment Area Data'!C289="","",'1. Assessment Area Data'!C289)</f>
        <v/>
      </c>
      <c r="C289" s="92" t="str">
        <f>IF(B289="","",'Weights &amp; Tables'!B$4)</f>
        <v/>
      </c>
    </row>
    <row r="290" spans="2:3" x14ac:dyDescent="0.3">
      <c r="B290" s="92" t="str">
        <f>IF('1. Assessment Area Data'!C290="","",'1. Assessment Area Data'!C290)</f>
        <v/>
      </c>
      <c r="C290" s="92" t="str">
        <f>IF(B290="","",'Weights &amp; Tables'!B$4)</f>
        <v/>
      </c>
    </row>
    <row r="291" spans="2:3" x14ac:dyDescent="0.3">
      <c r="B291" s="92" t="str">
        <f>IF('1. Assessment Area Data'!C291="","",'1. Assessment Area Data'!C291)</f>
        <v/>
      </c>
      <c r="C291" s="92" t="str">
        <f>IF(B291="","",'Weights &amp; Tables'!B$4)</f>
        <v/>
      </c>
    </row>
    <row r="292" spans="2:3" x14ac:dyDescent="0.3">
      <c r="B292" s="92" t="str">
        <f>IF('1. Assessment Area Data'!C292="","",'1. Assessment Area Data'!C292)</f>
        <v/>
      </c>
      <c r="C292" s="92" t="str">
        <f>IF(B292="","",'Weights &amp; Tables'!B$4)</f>
        <v/>
      </c>
    </row>
    <row r="293" spans="2:3" x14ac:dyDescent="0.3">
      <c r="B293" s="92" t="str">
        <f>IF('1. Assessment Area Data'!C293="","",'1. Assessment Area Data'!C293)</f>
        <v/>
      </c>
      <c r="C293" s="92" t="str">
        <f>IF(B293="","",'Weights &amp; Tables'!B$4)</f>
        <v/>
      </c>
    </row>
    <row r="294" spans="2:3" x14ac:dyDescent="0.3">
      <c r="B294" s="92" t="str">
        <f>IF('1. Assessment Area Data'!C294="","",'1. Assessment Area Data'!C294)</f>
        <v/>
      </c>
      <c r="C294" s="92" t="str">
        <f>IF(B294="","",'Weights &amp; Tables'!B$4)</f>
        <v/>
      </c>
    </row>
    <row r="295" spans="2:3" x14ac:dyDescent="0.3">
      <c r="B295" s="92" t="str">
        <f>IF('1. Assessment Area Data'!C295="","",'1. Assessment Area Data'!C295)</f>
        <v/>
      </c>
      <c r="C295" s="92" t="str">
        <f>IF(B295="","",'Weights &amp; Tables'!B$4)</f>
        <v/>
      </c>
    </row>
    <row r="296" spans="2:3" x14ac:dyDescent="0.3">
      <c r="B296" s="92" t="str">
        <f>IF('1. Assessment Area Data'!C296="","",'1. Assessment Area Data'!C296)</f>
        <v/>
      </c>
      <c r="C296" s="92" t="str">
        <f>IF(B296="","",'Weights &amp; Tables'!B$4)</f>
        <v/>
      </c>
    </row>
    <row r="297" spans="2:3" x14ac:dyDescent="0.3">
      <c r="B297" s="92" t="str">
        <f>IF('1. Assessment Area Data'!C297="","",'1. Assessment Area Data'!C297)</f>
        <v/>
      </c>
      <c r="C297" s="92" t="str">
        <f>IF(B297="","",'Weights &amp; Tables'!B$4)</f>
        <v/>
      </c>
    </row>
    <row r="298" spans="2:3" x14ac:dyDescent="0.3">
      <c r="B298" s="92" t="str">
        <f>IF('1. Assessment Area Data'!C298="","",'1. Assessment Area Data'!C298)</f>
        <v/>
      </c>
      <c r="C298" s="92" t="str">
        <f>IF(B298="","",'Weights &amp; Tables'!B$4)</f>
        <v/>
      </c>
    </row>
    <row r="299" spans="2:3" x14ac:dyDescent="0.3">
      <c r="B299" s="92" t="str">
        <f>IF('1. Assessment Area Data'!C299="","",'1. Assessment Area Data'!C299)</f>
        <v/>
      </c>
      <c r="C299" s="92" t="str">
        <f>IF(B299="","",'Weights &amp; Tables'!B$4)</f>
        <v/>
      </c>
    </row>
    <row r="300" spans="2:3" x14ac:dyDescent="0.3">
      <c r="B300" s="92" t="str">
        <f>IF('1. Assessment Area Data'!C300="","",'1. Assessment Area Data'!C300)</f>
        <v/>
      </c>
      <c r="C300" s="92" t="str">
        <f>IF(B300="","",'Weights &amp; Tables'!B$4)</f>
        <v/>
      </c>
    </row>
    <row r="301" spans="2:3" x14ac:dyDescent="0.3">
      <c r="B301" s="92" t="str">
        <f>IF('1. Assessment Area Data'!C301="","",'1. Assessment Area Data'!C301)</f>
        <v/>
      </c>
      <c r="C301" s="92" t="str">
        <f>IF(B301="","",'Weights &amp; Tables'!B$4)</f>
        <v/>
      </c>
    </row>
    <row r="302" spans="2:3" x14ac:dyDescent="0.3">
      <c r="B302" s="92" t="str">
        <f>IF('1. Assessment Area Data'!C302="","",'1. Assessment Area Data'!C302)</f>
        <v/>
      </c>
      <c r="C302" s="92" t="str">
        <f>IF(B302="","",'Weights &amp; Tables'!B$4)</f>
        <v/>
      </c>
    </row>
    <row r="303" spans="2:3" x14ac:dyDescent="0.3">
      <c r="B303" s="92" t="str">
        <f>IF('1. Assessment Area Data'!C303="","",'1. Assessment Area Data'!C303)</f>
        <v/>
      </c>
      <c r="C303" s="92" t="str">
        <f>IF(B303="","",'Weights &amp; Tables'!B$4)</f>
        <v/>
      </c>
    </row>
    <row r="304" spans="2:3" x14ac:dyDescent="0.3">
      <c r="B304" s="92" t="str">
        <f>IF('1. Assessment Area Data'!C304="","",'1. Assessment Area Data'!C304)</f>
        <v/>
      </c>
      <c r="C304" s="92" t="str">
        <f>IF(B304="","",'Weights &amp; Tables'!B$4)</f>
        <v/>
      </c>
    </row>
    <row r="305" spans="2:3" x14ac:dyDescent="0.3">
      <c r="B305" s="92" t="str">
        <f>IF('1. Assessment Area Data'!C305="","",'1. Assessment Area Data'!C305)</f>
        <v/>
      </c>
      <c r="C305" s="92" t="str">
        <f>IF(B305="","",'Weights &amp; Tables'!B$4)</f>
        <v/>
      </c>
    </row>
    <row r="306" spans="2:3" x14ac:dyDescent="0.3">
      <c r="B306" s="92" t="str">
        <f>IF('1. Assessment Area Data'!C306="","",'1. Assessment Area Data'!C306)</f>
        <v/>
      </c>
      <c r="C306" s="92" t="str">
        <f>IF(B306="","",'Weights &amp; Tables'!B$4)</f>
        <v/>
      </c>
    </row>
    <row r="307" spans="2:3" x14ac:dyDescent="0.3">
      <c r="B307" s="92" t="str">
        <f>IF('1. Assessment Area Data'!C307="","",'1. Assessment Area Data'!C307)</f>
        <v/>
      </c>
      <c r="C307" s="92" t="str">
        <f>IF(B307="","",'Weights &amp; Tables'!B$4)</f>
        <v/>
      </c>
    </row>
    <row r="308" spans="2:3" x14ac:dyDescent="0.3">
      <c r="B308" s="92" t="str">
        <f>IF('1. Assessment Area Data'!C308="","",'1. Assessment Area Data'!C308)</f>
        <v/>
      </c>
      <c r="C308" s="92" t="str">
        <f>IF(B308="","",'Weights &amp; Tables'!B$4)</f>
        <v/>
      </c>
    </row>
    <row r="309" spans="2:3" x14ac:dyDescent="0.3">
      <c r="B309" s="92" t="str">
        <f>IF('1. Assessment Area Data'!C309="","",'1. Assessment Area Data'!C309)</f>
        <v/>
      </c>
      <c r="C309" s="92" t="str">
        <f>IF(B309="","",'Weights &amp; Tables'!B$4)</f>
        <v/>
      </c>
    </row>
    <row r="310" spans="2:3" x14ac:dyDescent="0.3">
      <c r="B310" s="92" t="str">
        <f>IF('1. Assessment Area Data'!C310="","",'1. Assessment Area Data'!C310)</f>
        <v/>
      </c>
      <c r="C310" s="92" t="str">
        <f>IF(B310="","",'Weights &amp; Tables'!B$4)</f>
        <v/>
      </c>
    </row>
    <row r="311" spans="2:3" x14ac:dyDescent="0.3">
      <c r="B311" s="92" t="str">
        <f>IF('1. Assessment Area Data'!C311="","",'1. Assessment Area Data'!C311)</f>
        <v/>
      </c>
      <c r="C311" s="92" t="str">
        <f>IF(B311="","",'Weights &amp; Tables'!B$4)</f>
        <v/>
      </c>
    </row>
    <row r="312" spans="2:3" x14ac:dyDescent="0.3">
      <c r="B312" s="92" t="str">
        <f>IF('1. Assessment Area Data'!C312="","",'1. Assessment Area Data'!C312)</f>
        <v/>
      </c>
      <c r="C312" s="92" t="str">
        <f>IF(B312="","",'Weights &amp; Tables'!B$4)</f>
        <v/>
      </c>
    </row>
    <row r="313" spans="2:3" x14ac:dyDescent="0.3">
      <c r="B313" s="92" t="str">
        <f>IF('1. Assessment Area Data'!C313="","",'1. Assessment Area Data'!C313)</f>
        <v/>
      </c>
      <c r="C313" s="92" t="str">
        <f>IF(B313="","",'Weights &amp; Tables'!B$4)</f>
        <v/>
      </c>
    </row>
    <row r="314" spans="2:3" x14ac:dyDescent="0.3">
      <c r="B314" s="92" t="str">
        <f>IF('1. Assessment Area Data'!C314="","",'1. Assessment Area Data'!C314)</f>
        <v/>
      </c>
      <c r="C314" s="92" t="str">
        <f>IF(B314="","",'Weights &amp; Tables'!B$4)</f>
        <v/>
      </c>
    </row>
    <row r="315" spans="2:3" x14ac:dyDescent="0.3">
      <c r="B315" s="92" t="str">
        <f>IF('1. Assessment Area Data'!C315="","",'1. Assessment Area Data'!C315)</f>
        <v/>
      </c>
      <c r="C315" s="92" t="str">
        <f>IF(B315="","",'Weights &amp; Tables'!B$4)</f>
        <v/>
      </c>
    </row>
    <row r="316" spans="2:3" x14ac:dyDescent="0.3">
      <c r="B316" s="92" t="str">
        <f>IF('1. Assessment Area Data'!C316="","",'1. Assessment Area Data'!C316)</f>
        <v/>
      </c>
      <c r="C316" s="92" t="str">
        <f>IF(B316="","",'Weights &amp; Tables'!B$4)</f>
        <v/>
      </c>
    </row>
    <row r="317" spans="2:3" x14ac:dyDescent="0.3">
      <c r="B317" s="92" t="str">
        <f>IF('1. Assessment Area Data'!C317="","",'1. Assessment Area Data'!C317)</f>
        <v/>
      </c>
      <c r="C317" s="92" t="str">
        <f>IF(B317="","",'Weights &amp; Tables'!B$4)</f>
        <v/>
      </c>
    </row>
    <row r="318" spans="2:3" x14ac:dyDescent="0.3">
      <c r="B318" s="92" t="str">
        <f>IF('1. Assessment Area Data'!C318="","",'1. Assessment Area Data'!C318)</f>
        <v/>
      </c>
      <c r="C318" s="92" t="str">
        <f>IF(B318="","",'Weights &amp; Tables'!B$4)</f>
        <v/>
      </c>
    </row>
    <row r="319" spans="2:3" x14ac:dyDescent="0.3">
      <c r="B319" s="92" t="str">
        <f>IF('1. Assessment Area Data'!C319="","",'1. Assessment Area Data'!C319)</f>
        <v/>
      </c>
      <c r="C319" s="92" t="str">
        <f>IF(B319="","",'Weights &amp; Tables'!B$4)</f>
        <v/>
      </c>
    </row>
    <row r="320" spans="2:3" x14ac:dyDescent="0.3">
      <c r="B320" s="92" t="str">
        <f>IF('1. Assessment Area Data'!C320="","",'1. Assessment Area Data'!C320)</f>
        <v/>
      </c>
      <c r="C320" s="92" t="str">
        <f>IF(B320="","",'Weights &amp; Tables'!B$4)</f>
        <v/>
      </c>
    </row>
    <row r="321" spans="2:3" x14ac:dyDescent="0.3">
      <c r="B321" s="92" t="str">
        <f>IF('1. Assessment Area Data'!C321="","",'1. Assessment Area Data'!C321)</f>
        <v/>
      </c>
      <c r="C321" s="92" t="str">
        <f>IF(B321="","",'Weights &amp; Tables'!B$4)</f>
        <v/>
      </c>
    </row>
    <row r="322" spans="2:3" x14ac:dyDescent="0.3">
      <c r="B322" s="92" t="str">
        <f>IF('1. Assessment Area Data'!C322="","",'1. Assessment Area Data'!C322)</f>
        <v/>
      </c>
      <c r="C322" s="92" t="str">
        <f>IF(B322="","",'Weights &amp; Tables'!B$4)</f>
        <v/>
      </c>
    </row>
    <row r="323" spans="2:3" x14ac:dyDescent="0.3">
      <c r="B323" s="92" t="str">
        <f>IF('1. Assessment Area Data'!C323="","",'1. Assessment Area Data'!C323)</f>
        <v/>
      </c>
      <c r="C323" s="92" t="str">
        <f>IF(B323="","",'Weights &amp; Tables'!B$4)</f>
        <v/>
      </c>
    </row>
    <row r="324" spans="2:3" x14ac:dyDescent="0.3">
      <c r="B324" s="92" t="str">
        <f>IF('1. Assessment Area Data'!C324="","",'1. Assessment Area Data'!C324)</f>
        <v/>
      </c>
      <c r="C324" s="92" t="str">
        <f>IF(B324="","",'Weights &amp; Tables'!B$4)</f>
        <v/>
      </c>
    </row>
    <row r="325" spans="2:3" x14ac:dyDescent="0.3">
      <c r="B325" s="92" t="str">
        <f>IF('1. Assessment Area Data'!C325="","",'1. Assessment Area Data'!C325)</f>
        <v/>
      </c>
      <c r="C325" s="92" t="str">
        <f>IF(B325="","",'Weights &amp; Tables'!B$4)</f>
        <v/>
      </c>
    </row>
    <row r="326" spans="2:3" x14ac:dyDescent="0.3">
      <c r="B326" s="92" t="str">
        <f>IF('1. Assessment Area Data'!C326="","",'1. Assessment Area Data'!C326)</f>
        <v/>
      </c>
      <c r="C326" s="92" t="str">
        <f>IF(B326="","",'Weights &amp; Tables'!B$4)</f>
        <v/>
      </c>
    </row>
    <row r="327" spans="2:3" x14ac:dyDescent="0.3">
      <c r="B327" s="92" t="str">
        <f>IF('1. Assessment Area Data'!C327="","",'1. Assessment Area Data'!C327)</f>
        <v/>
      </c>
      <c r="C327" s="92" t="str">
        <f>IF(B327="","",'Weights &amp; Tables'!B$4)</f>
        <v/>
      </c>
    </row>
    <row r="328" spans="2:3" x14ac:dyDescent="0.3">
      <c r="B328" s="92" t="str">
        <f>IF('1. Assessment Area Data'!C328="","",'1. Assessment Area Data'!C328)</f>
        <v/>
      </c>
      <c r="C328" s="92" t="str">
        <f>IF(B328="","",'Weights &amp; Tables'!B$4)</f>
        <v/>
      </c>
    </row>
    <row r="329" spans="2:3" x14ac:dyDescent="0.3">
      <c r="B329" s="92" t="str">
        <f>IF('1. Assessment Area Data'!C329="","",'1. Assessment Area Data'!C329)</f>
        <v/>
      </c>
      <c r="C329" s="92" t="str">
        <f>IF(B329="","",'Weights &amp; Tables'!B$4)</f>
        <v/>
      </c>
    </row>
    <row r="330" spans="2:3" x14ac:dyDescent="0.3">
      <c r="B330" s="92" t="str">
        <f>IF('1. Assessment Area Data'!C330="","",'1. Assessment Area Data'!C330)</f>
        <v/>
      </c>
      <c r="C330" s="92" t="str">
        <f>IF(B330="","",'Weights &amp; Tables'!B$4)</f>
        <v/>
      </c>
    </row>
    <row r="331" spans="2:3" x14ac:dyDescent="0.3">
      <c r="B331" s="92" t="str">
        <f>IF('1. Assessment Area Data'!C331="","",'1. Assessment Area Data'!C331)</f>
        <v/>
      </c>
      <c r="C331" s="92" t="str">
        <f>IF(B331="","",'Weights &amp; Tables'!B$4)</f>
        <v/>
      </c>
    </row>
    <row r="332" spans="2:3" x14ac:dyDescent="0.3">
      <c r="B332" s="92" t="str">
        <f>IF('1. Assessment Area Data'!C332="","",'1. Assessment Area Data'!C332)</f>
        <v/>
      </c>
      <c r="C332" s="92" t="str">
        <f>IF(B332="","",'Weights &amp; Tables'!B$4)</f>
        <v/>
      </c>
    </row>
    <row r="333" spans="2:3" x14ac:dyDescent="0.3">
      <c r="B333" s="92" t="str">
        <f>IF('1. Assessment Area Data'!C333="","",'1. Assessment Area Data'!C333)</f>
        <v/>
      </c>
      <c r="C333" s="92" t="str">
        <f>IF(B333="","",'Weights &amp; Tables'!B$4)</f>
        <v/>
      </c>
    </row>
    <row r="334" spans="2:3" x14ac:dyDescent="0.3">
      <c r="B334" s="92" t="str">
        <f>IF('1. Assessment Area Data'!C334="","",'1. Assessment Area Data'!C334)</f>
        <v/>
      </c>
      <c r="C334" s="92" t="str">
        <f>IF(B334="","",'Weights &amp; Tables'!B$4)</f>
        <v/>
      </c>
    </row>
    <row r="335" spans="2:3" x14ac:dyDescent="0.3">
      <c r="B335" s="92" t="str">
        <f>IF('1. Assessment Area Data'!C335="","",'1. Assessment Area Data'!C335)</f>
        <v/>
      </c>
      <c r="C335" s="92" t="str">
        <f>IF(B335="","",'Weights &amp; Tables'!B$4)</f>
        <v/>
      </c>
    </row>
    <row r="336" spans="2:3" x14ac:dyDescent="0.3">
      <c r="B336" s="92" t="str">
        <f>IF('1. Assessment Area Data'!C336="","",'1. Assessment Area Data'!C336)</f>
        <v/>
      </c>
      <c r="C336" s="92" t="str">
        <f>IF(B336="","",'Weights &amp; Tables'!B$4)</f>
        <v/>
      </c>
    </row>
    <row r="337" spans="2:3" x14ac:dyDescent="0.3">
      <c r="B337" s="92" t="str">
        <f>IF('1. Assessment Area Data'!C337="","",'1. Assessment Area Data'!C337)</f>
        <v/>
      </c>
      <c r="C337" s="92" t="str">
        <f>IF(B337="","",'Weights &amp; Tables'!B$4)</f>
        <v/>
      </c>
    </row>
    <row r="338" spans="2:3" x14ac:dyDescent="0.3">
      <c r="B338" s="92" t="str">
        <f>IF('1. Assessment Area Data'!C338="","",'1. Assessment Area Data'!C338)</f>
        <v/>
      </c>
      <c r="C338" s="92" t="str">
        <f>IF(B338="","",'Weights &amp; Tables'!B$4)</f>
        <v/>
      </c>
    </row>
    <row r="339" spans="2:3" x14ac:dyDescent="0.3">
      <c r="B339" s="92" t="str">
        <f>IF('1. Assessment Area Data'!C339="","",'1. Assessment Area Data'!C339)</f>
        <v/>
      </c>
      <c r="C339" s="92" t="str">
        <f>IF(B339="","",'Weights &amp; Tables'!B$4)</f>
        <v/>
      </c>
    </row>
    <row r="340" spans="2:3" x14ac:dyDescent="0.3">
      <c r="B340" s="92" t="str">
        <f>IF('1. Assessment Area Data'!C340="","",'1. Assessment Area Data'!C340)</f>
        <v/>
      </c>
      <c r="C340" s="92" t="str">
        <f>IF(B340="","",'Weights &amp; Tables'!B$4)</f>
        <v/>
      </c>
    </row>
    <row r="341" spans="2:3" x14ac:dyDescent="0.3">
      <c r="B341" s="92" t="str">
        <f>IF('1. Assessment Area Data'!C341="","",'1. Assessment Area Data'!C341)</f>
        <v/>
      </c>
      <c r="C341" s="92" t="str">
        <f>IF(B341="","",'Weights &amp; Tables'!B$4)</f>
        <v/>
      </c>
    </row>
    <row r="342" spans="2:3" x14ac:dyDescent="0.3">
      <c r="B342" s="92" t="str">
        <f>IF('1. Assessment Area Data'!C342="","",'1. Assessment Area Data'!C342)</f>
        <v/>
      </c>
      <c r="C342" s="92" t="str">
        <f>IF(B342="","",'Weights &amp; Tables'!B$4)</f>
        <v/>
      </c>
    </row>
    <row r="343" spans="2:3" x14ac:dyDescent="0.3">
      <c r="B343" s="92" t="str">
        <f>IF('1. Assessment Area Data'!C343="","",'1. Assessment Area Data'!C343)</f>
        <v/>
      </c>
      <c r="C343" s="92" t="str">
        <f>IF(B343="","",'Weights &amp; Tables'!B$4)</f>
        <v/>
      </c>
    </row>
    <row r="344" spans="2:3" x14ac:dyDescent="0.3">
      <c r="B344" s="92" t="str">
        <f>IF('1. Assessment Area Data'!C344="","",'1. Assessment Area Data'!C344)</f>
        <v/>
      </c>
      <c r="C344" s="92" t="str">
        <f>IF(B344="","",'Weights &amp; Tables'!B$4)</f>
        <v/>
      </c>
    </row>
    <row r="345" spans="2:3" x14ac:dyDescent="0.3">
      <c r="B345" s="92" t="str">
        <f>IF('1. Assessment Area Data'!C345="","",'1. Assessment Area Data'!C345)</f>
        <v/>
      </c>
      <c r="C345" s="92" t="str">
        <f>IF(B345="","",'Weights &amp; Tables'!B$4)</f>
        <v/>
      </c>
    </row>
    <row r="346" spans="2:3" x14ac:dyDescent="0.3">
      <c r="B346" s="92" t="str">
        <f>IF('1. Assessment Area Data'!C346="","",'1. Assessment Area Data'!C346)</f>
        <v/>
      </c>
      <c r="C346" s="92" t="str">
        <f>IF(B346="","",'Weights &amp; Tables'!B$4)</f>
        <v/>
      </c>
    </row>
    <row r="347" spans="2:3" x14ac:dyDescent="0.3">
      <c r="B347" s="92" t="str">
        <f>IF('1. Assessment Area Data'!C347="","",'1. Assessment Area Data'!C347)</f>
        <v/>
      </c>
      <c r="C347" s="92" t="str">
        <f>IF(B347="","",'Weights &amp; Tables'!B$4)</f>
        <v/>
      </c>
    </row>
    <row r="348" spans="2:3" x14ac:dyDescent="0.3">
      <c r="B348" s="92" t="str">
        <f>IF('1. Assessment Area Data'!C348="","",'1. Assessment Area Data'!C348)</f>
        <v/>
      </c>
      <c r="C348" s="92" t="str">
        <f>IF(B348="","",'Weights &amp; Tables'!B$4)</f>
        <v/>
      </c>
    </row>
    <row r="349" spans="2:3" x14ac:dyDescent="0.3">
      <c r="B349" s="92" t="str">
        <f>IF('1. Assessment Area Data'!C349="","",'1. Assessment Area Data'!C349)</f>
        <v/>
      </c>
      <c r="C349" s="92" t="str">
        <f>IF(B349="","",'Weights &amp; Tables'!B$4)</f>
        <v/>
      </c>
    </row>
    <row r="350" spans="2:3" x14ac:dyDescent="0.3">
      <c r="B350" s="92" t="str">
        <f>IF('1. Assessment Area Data'!C350="","",'1. Assessment Area Data'!C350)</f>
        <v/>
      </c>
      <c r="C350" s="92" t="str">
        <f>IF(B350="","",'Weights &amp; Tables'!B$4)</f>
        <v/>
      </c>
    </row>
    <row r="351" spans="2:3" x14ac:dyDescent="0.3">
      <c r="B351" s="92" t="str">
        <f>IF('1. Assessment Area Data'!C351="","",'1. Assessment Area Data'!C351)</f>
        <v/>
      </c>
      <c r="C351" s="92" t="str">
        <f>IF(B351="","",'Weights &amp; Tables'!B$4)</f>
        <v/>
      </c>
    </row>
    <row r="352" spans="2:3" x14ac:dyDescent="0.3">
      <c r="B352" s="92" t="str">
        <f>IF('1. Assessment Area Data'!C352="","",'1. Assessment Area Data'!C352)</f>
        <v/>
      </c>
      <c r="C352" s="92" t="str">
        <f>IF(B352="","",'Weights &amp; Tables'!B$4)</f>
        <v/>
      </c>
    </row>
    <row r="353" spans="2:3" x14ac:dyDescent="0.3">
      <c r="B353" s="92" t="str">
        <f>IF('1. Assessment Area Data'!C353="","",'1. Assessment Area Data'!C353)</f>
        <v/>
      </c>
      <c r="C353" s="92" t="str">
        <f>IF(B353="","",'Weights &amp; Tables'!B$4)</f>
        <v/>
      </c>
    </row>
    <row r="354" spans="2:3" x14ac:dyDescent="0.3">
      <c r="B354" s="92" t="str">
        <f>IF('1. Assessment Area Data'!C354="","",'1. Assessment Area Data'!C354)</f>
        <v/>
      </c>
      <c r="C354" s="92" t="str">
        <f>IF(B354="","",'Weights &amp; Tables'!B$4)</f>
        <v/>
      </c>
    </row>
    <row r="355" spans="2:3" x14ac:dyDescent="0.3">
      <c r="B355" s="92" t="str">
        <f>IF('1. Assessment Area Data'!C355="","",'1. Assessment Area Data'!C355)</f>
        <v/>
      </c>
      <c r="C355" s="92" t="str">
        <f>IF(B355="","",'Weights &amp; Tables'!B$4)</f>
        <v/>
      </c>
    </row>
    <row r="356" spans="2:3" x14ac:dyDescent="0.3">
      <c r="B356" s="92" t="str">
        <f>IF('1. Assessment Area Data'!C356="","",'1. Assessment Area Data'!C356)</f>
        <v/>
      </c>
      <c r="C356" s="92" t="str">
        <f>IF(B356="","",'Weights &amp; Tables'!B$4)</f>
        <v/>
      </c>
    </row>
    <row r="357" spans="2:3" x14ac:dyDescent="0.3">
      <c r="B357" s="92" t="str">
        <f>IF('1. Assessment Area Data'!C357="","",'1. Assessment Area Data'!C357)</f>
        <v/>
      </c>
      <c r="C357" s="92" t="str">
        <f>IF(B357="","",'Weights &amp; Tables'!B$4)</f>
        <v/>
      </c>
    </row>
    <row r="358" spans="2:3" x14ac:dyDescent="0.3">
      <c r="B358" s="92" t="str">
        <f>IF('1. Assessment Area Data'!C358="","",'1. Assessment Area Data'!C358)</f>
        <v/>
      </c>
      <c r="C358" s="92" t="str">
        <f>IF(B358="","",'Weights &amp; Tables'!B$4)</f>
        <v/>
      </c>
    </row>
    <row r="359" spans="2:3" x14ac:dyDescent="0.3">
      <c r="B359" s="92" t="str">
        <f>IF('1. Assessment Area Data'!C359="","",'1. Assessment Area Data'!C359)</f>
        <v/>
      </c>
      <c r="C359" s="92" t="str">
        <f>IF(B359="","",'Weights &amp; Tables'!B$4)</f>
        <v/>
      </c>
    </row>
    <row r="360" spans="2:3" x14ac:dyDescent="0.3">
      <c r="B360" s="92" t="str">
        <f>IF('1. Assessment Area Data'!C360="","",'1. Assessment Area Data'!C360)</f>
        <v/>
      </c>
      <c r="C360" s="92" t="str">
        <f>IF(B360="","",'Weights &amp; Tables'!B$4)</f>
        <v/>
      </c>
    </row>
    <row r="361" spans="2:3" x14ac:dyDescent="0.3">
      <c r="B361" s="92" t="str">
        <f>IF('1. Assessment Area Data'!C361="","",'1. Assessment Area Data'!C361)</f>
        <v/>
      </c>
      <c r="C361" s="92" t="str">
        <f>IF(B361="","",'Weights &amp; Tables'!B$4)</f>
        <v/>
      </c>
    </row>
    <row r="362" spans="2:3" x14ac:dyDescent="0.3">
      <c r="B362" s="92" t="str">
        <f>IF('1. Assessment Area Data'!C362="","",'1. Assessment Area Data'!C362)</f>
        <v/>
      </c>
      <c r="C362" s="92" t="str">
        <f>IF(B362="","",'Weights &amp; Tables'!B$4)</f>
        <v/>
      </c>
    </row>
    <row r="363" spans="2:3" x14ac:dyDescent="0.3">
      <c r="B363" s="92" t="str">
        <f>IF('1. Assessment Area Data'!C363="","",'1. Assessment Area Data'!C363)</f>
        <v/>
      </c>
      <c r="C363" s="92" t="str">
        <f>IF(B363="","",'Weights &amp; Tables'!B$4)</f>
        <v/>
      </c>
    </row>
    <row r="364" spans="2:3" x14ac:dyDescent="0.3">
      <c r="B364" s="92" t="str">
        <f>IF('1. Assessment Area Data'!C364="","",'1. Assessment Area Data'!C364)</f>
        <v/>
      </c>
      <c r="C364" s="92" t="str">
        <f>IF(B364="","",'Weights &amp; Tables'!B$4)</f>
        <v/>
      </c>
    </row>
    <row r="365" spans="2:3" x14ac:dyDescent="0.3">
      <c r="B365" s="92" t="str">
        <f>IF('1. Assessment Area Data'!C365="","",'1. Assessment Area Data'!C365)</f>
        <v/>
      </c>
      <c r="C365" s="92" t="str">
        <f>IF(B365="","",'Weights &amp; Tables'!B$4)</f>
        <v/>
      </c>
    </row>
    <row r="366" spans="2:3" x14ac:dyDescent="0.3">
      <c r="B366" s="92" t="str">
        <f>IF('1. Assessment Area Data'!C366="","",'1. Assessment Area Data'!C366)</f>
        <v/>
      </c>
      <c r="C366" s="92" t="str">
        <f>IF(B366="","",'Weights &amp; Tables'!B$4)</f>
        <v/>
      </c>
    </row>
    <row r="367" spans="2:3" x14ac:dyDescent="0.3">
      <c r="B367" s="92" t="str">
        <f>IF('1. Assessment Area Data'!C367="","",'1. Assessment Area Data'!C367)</f>
        <v/>
      </c>
      <c r="C367" s="92" t="str">
        <f>IF(B367="","",'Weights &amp; Tables'!B$4)</f>
        <v/>
      </c>
    </row>
    <row r="368" spans="2:3" x14ac:dyDescent="0.3">
      <c r="B368" s="92" t="str">
        <f>IF('1. Assessment Area Data'!C368="","",'1. Assessment Area Data'!C368)</f>
        <v/>
      </c>
      <c r="C368" s="92" t="str">
        <f>IF(B368="","",'Weights &amp; Tables'!B$4)</f>
        <v/>
      </c>
    </row>
    <row r="369" spans="2:3" x14ac:dyDescent="0.3">
      <c r="B369" s="92" t="str">
        <f>IF('1. Assessment Area Data'!C369="","",'1. Assessment Area Data'!C369)</f>
        <v/>
      </c>
      <c r="C369" s="92" t="str">
        <f>IF(B369="","",'Weights &amp; Tables'!B$4)</f>
        <v/>
      </c>
    </row>
    <row r="370" spans="2:3" x14ac:dyDescent="0.3">
      <c r="B370" s="92" t="str">
        <f>IF('1. Assessment Area Data'!C370="","",'1. Assessment Area Data'!C370)</f>
        <v/>
      </c>
      <c r="C370" s="92" t="str">
        <f>IF(B370="","",'Weights &amp; Tables'!B$4)</f>
        <v/>
      </c>
    </row>
    <row r="371" spans="2:3" x14ac:dyDescent="0.3">
      <c r="B371" s="92" t="str">
        <f>IF('1. Assessment Area Data'!C371="","",'1. Assessment Area Data'!C371)</f>
        <v/>
      </c>
      <c r="C371" s="92" t="str">
        <f>IF(B371="","",'Weights &amp; Tables'!B$4)</f>
        <v/>
      </c>
    </row>
    <row r="372" spans="2:3" x14ac:dyDescent="0.3">
      <c r="B372" s="92" t="str">
        <f>IF('1. Assessment Area Data'!C372="","",'1. Assessment Area Data'!C372)</f>
        <v/>
      </c>
      <c r="C372" s="92" t="str">
        <f>IF(B372="","",'Weights &amp; Tables'!B$4)</f>
        <v/>
      </c>
    </row>
    <row r="373" spans="2:3" x14ac:dyDescent="0.3">
      <c r="B373" s="92" t="str">
        <f>IF('1. Assessment Area Data'!C373="","",'1. Assessment Area Data'!C373)</f>
        <v/>
      </c>
      <c r="C373" s="92" t="str">
        <f>IF(B373="","",'Weights &amp; Tables'!B$4)</f>
        <v/>
      </c>
    </row>
    <row r="374" spans="2:3" x14ac:dyDescent="0.3">
      <c r="B374" s="92" t="str">
        <f>IF('1. Assessment Area Data'!C374="","",'1. Assessment Area Data'!C374)</f>
        <v/>
      </c>
      <c r="C374" s="92" t="str">
        <f>IF(B374="","",'Weights &amp; Tables'!B$4)</f>
        <v/>
      </c>
    </row>
    <row r="375" spans="2:3" x14ac:dyDescent="0.3">
      <c r="B375" s="92" t="str">
        <f>IF('1. Assessment Area Data'!C375="","",'1. Assessment Area Data'!C375)</f>
        <v/>
      </c>
      <c r="C375" s="92" t="str">
        <f>IF(B375="","",'Weights &amp; Tables'!B$4)</f>
        <v/>
      </c>
    </row>
    <row r="376" spans="2:3" x14ac:dyDescent="0.3">
      <c r="B376" s="92" t="str">
        <f>IF('1. Assessment Area Data'!C376="","",'1. Assessment Area Data'!C376)</f>
        <v/>
      </c>
      <c r="C376" s="92" t="str">
        <f>IF(B376="","",'Weights &amp; Tables'!B$4)</f>
        <v/>
      </c>
    </row>
    <row r="377" spans="2:3" x14ac:dyDescent="0.3">
      <c r="B377" s="92" t="str">
        <f>IF('1. Assessment Area Data'!C377="","",'1. Assessment Area Data'!C377)</f>
        <v/>
      </c>
      <c r="C377" s="92" t="str">
        <f>IF(B377="","",'Weights &amp; Tables'!B$4)</f>
        <v/>
      </c>
    </row>
    <row r="378" spans="2:3" x14ac:dyDescent="0.3">
      <c r="B378" s="92" t="str">
        <f>IF('1. Assessment Area Data'!C378="","",'1. Assessment Area Data'!C378)</f>
        <v/>
      </c>
      <c r="C378" s="92" t="str">
        <f>IF(B378="","",'Weights &amp; Tables'!B$4)</f>
        <v/>
      </c>
    </row>
    <row r="379" spans="2:3" x14ac:dyDescent="0.3">
      <c r="B379" s="92" t="str">
        <f>IF('1. Assessment Area Data'!C379="","",'1. Assessment Area Data'!C379)</f>
        <v/>
      </c>
      <c r="C379" s="92" t="str">
        <f>IF(B379="","",'Weights &amp; Tables'!B$4)</f>
        <v/>
      </c>
    </row>
    <row r="380" spans="2:3" x14ac:dyDescent="0.3">
      <c r="B380" s="92" t="str">
        <f>IF('1. Assessment Area Data'!C380="","",'1. Assessment Area Data'!C380)</f>
        <v/>
      </c>
      <c r="C380" s="92" t="str">
        <f>IF(B380="","",'Weights &amp; Tables'!B$4)</f>
        <v/>
      </c>
    </row>
    <row r="381" spans="2:3" x14ac:dyDescent="0.3">
      <c r="B381" s="92" t="str">
        <f>IF('1. Assessment Area Data'!C381="","",'1. Assessment Area Data'!C381)</f>
        <v/>
      </c>
      <c r="C381" s="92" t="str">
        <f>IF(B381="","",'Weights &amp; Tables'!B$4)</f>
        <v/>
      </c>
    </row>
    <row r="382" spans="2:3" x14ac:dyDescent="0.3">
      <c r="B382" s="92" t="str">
        <f>IF('1. Assessment Area Data'!C382="","",'1. Assessment Area Data'!C382)</f>
        <v/>
      </c>
      <c r="C382" s="92" t="str">
        <f>IF(B382="","",'Weights &amp; Tables'!B$4)</f>
        <v/>
      </c>
    </row>
    <row r="383" spans="2:3" x14ac:dyDescent="0.3">
      <c r="B383" s="92" t="str">
        <f>IF('1. Assessment Area Data'!C383="","",'1. Assessment Area Data'!C383)</f>
        <v/>
      </c>
      <c r="C383" s="92" t="str">
        <f>IF(B383="","",'Weights &amp; Tables'!B$4)</f>
        <v/>
      </c>
    </row>
    <row r="384" spans="2:3" x14ac:dyDescent="0.3">
      <c r="B384" s="92" t="str">
        <f>IF('1. Assessment Area Data'!C384="","",'1. Assessment Area Data'!C384)</f>
        <v/>
      </c>
      <c r="C384" s="92" t="str">
        <f>IF(B384="","",'Weights &amp; Tables'!B$4)</f>
        <v/>
      </c>
    </row>
    <row r="385" spans="2:3" x14ac:dyDescent="0.3">
      <c r="B385" s="92" t="str">
        <f>IF('1. Assessment Area Data'!C385="","",'1. Assessment Area Data'!C385)</f>
        <v/>
      </c>
      <c r="C385" s="92" t="str">
        <f>IF(B385="","",'Weights &amp; Tables'!B$4)</f>
        <v/>
      </c>
    </row>
    <row r="386" spans="2:3" x14ac:dyDescent="0.3">
      <c r="B386" s="92" t="str">
        <f>IF('1. Assessment Area Data'!C386="","",'1. Assessment Area Data'!C386)</f>
        <v/>
      </c>
      <c r="C386" s="92" t="str">
        <f>IF(B386="","",'Weights &amp; Tables'!B$4)</f>
        <v/>
      </c>
    </row>
    <row r="387" spans="2:3" x14ac:dyDescent="0.3">
      <c r="B387" s="92" t="str">
        <f>IF('1. Assessment Area Data'!C387="","",'1. Assessment Area Data'!C387)</f>
        <v/>
      </c>
      <c r="C387" s="92" t="str">
        <f>IF(B387="","",'Weights &amp; Tables'!B$4)</f>
        <v/>
      </c>
    </row>
    <row r="388" spans="2:3" x14ac:dyDescent="0.3">
      <c r="B388" s="92" t="str">
        <f>IF('1. Assessment Area Data'!C388="","",'1. Assessment Area Data'!C388)</f>
        <v/>
      </c>
      <c r="C388" s="92" t="str">
        <f>IF(B388="","",'Weights &amp; Tables'!B$4)</f>
        <v/>
      </c>
    </row>
    <row r="389" spans="2:3" x14ac:dyDescent="0.3">
      <c r="B389" s="92" t="str">
        <f>IF('1. Assessment Area Data'!C389="","",'1. Assessment Area Data'!C389)</f>
        <v/>
      </c>
      <c r="C389" s="92" t="str">
        <f>IF(B389="","",'Weights &amp; Tables'!B$4)</f>
        <v/>
      </c>
    </row>
    <row r="390" spans="2:3" x14ac:dyDescent="0.3">
      <c r="B390" s="92" t="str">
        <f>IF('1. Assessment Area Data'!C390="","",'1. Assessment Area Data'!C390)</f>
        <v/>
      </c>
      <c r="C390" s="92" t="str">
        <f>IF(B390="","",'Weights &amp; Tables'!B$4)</f>
        <v/>
      </c>
    </row>
    <row r="391" spans="2:3" x14ac:dyDescent="0.3">
      <c r="B391" s="92" t="str">
        <f>IF('1. Assessment Area Data'!C391="","",'1. Assessment Area Data'!C391)</f>
        <v/>
      </c>
      <c r="C391" s="92" t="str">
        <f>IF(B391="","",'Weights &amp; Tables'!B$4)</f>
        <v/>
      </c>
    </row>
    <row r="392" spans="2:3" x14ac:dyDescent="0.3">
      <c r="B392" s="92" t="str">
        <f>IF('1. Assessment Area Data'!C392="","",'1. Assessment Area Data'!C392)</f>
        <v/>
      </c>
      <c r="C392" s="92" t="str">
        <f>IF(B392="","",'Weights &amp; Tables'!B$4)</f>
        <v/>
      </c>
    </row>
    <row r="393" spans="2:3" x14ac:dyDescent="0.3">
      <c r="B393" s="92" t="str">
        <f>IF('1. Assessment Area Data'!C393="","",'1. Assessment Area Data'!C393)</f>
        <v/>
      </c>
      <c r="C393" s="92" t="str">
        <f>IF(B393="","",'Weights &amp; Tables'!B$4)</f>
        <v/>
      </c>
    </row>
    <row r="394" spans="2:3" x14ac:dyDescent="0.3">
      <c r="B394" s="92" t="str">
        <f>IF('1. Assessment Area Data'!C394="","",'1. Assessment Area Data'!C394)</f>
        <v/>
      </c>
      <c r="C394" s="92" t="str">
        <f>IF(B394="","",'Weights &amp; Tables'!B$4)</f>
        <v/>
      </c>
    </row>
    <row r="395" spans="2:3" x14ac:dyDescent="0.3">
      <c r="B395" s="92" t="str">
        <f>IF('1. Assessment Area Data'!C395="","",'1. Assessment Area Data'!C395)</f>
        <v/>
      </c>
      <c r="C395" s="92" t="str">
        <f>IF(B395="","",'Weights &amp; Tables'!B$4)</f>
        <v/>
      </c>
    </row>
    <row r="396" spans="2:3" x14ac:dyDescent="0.3">
      <c r="B396" s="92" t="str">
        <f>IF('1. Assessment Area Data'!C396="","",'1. Assessment Area Data'!C396)</f>
        <v/>
      </c>
      <c r="C396" s="92" t="str">
        <f>IF(B396="","",'Weights &amp; Tables'!B$4)</f>
        <v/>
      </c>
    </row>
    <row r="397" spans="2:3" x14ac:dyDescent="0.3">
      <c r="B397" s="92" t="str">
        <f>IF('1. Assessment Area Data'!C397="","",'1. Assessment Area Data'!C397)</f>
        <v/>
      </c>
      <c r="C397" s="92" t="str">
        <f>IF(B397="","",'Weights &amp; Tables'!B$4)</f>
        <v/>
      </c>
    </row>
    <row r="398" spans="2:3" x14ac:dyDescent="0.3">
      <c r="B398" s="92" t="str">
        <f>IF('1. Assessment Area Data'!C398="","",'1. Assessment Area Data'!C398)</f>
        <v/>
      </c>
      <c r="C398" s="92" t="str">
        <f>IF(B398="","",'Weights &amp; Tables'!B$4)</f>
        <v/>
      </c>
    </row>
    <row r="399" spans="2:3" x14ac:dyDescent="0.3">
      <c r="B399" s="92" t="str">
        <f>IF('1. Assessment Area Data'!C399="","",'1. Assessment Area Data'!C399)</f>
        <v/>
      </c>
      <c r="C399" s="92" t="str">
        <f>IF(B399="","",'Weights &amp; Tables'!B$4)</f>
        <v/>
      </c>
    </row>
    <row r="400" spans="2:3" x14ac:dyDescent="0.3">
      <c r="B400" s="92" t="str">
        <f>IF('1. Assessment Area Data'!C400="","",'1. Assessment Area Data'!C400)</f>
        <v/>
      </c>
      <c r="C400" s="92" t="str">
        <f>IF(B400="","",'Weights &amp; Tables'!B$4)</f>
        <v/>
      </c>
    </row>
    <row r="401" spans="2:3" x14ac:dyDescent="0.3">
      <c r="B401" s="92" t="str">
        <f>IF('1. Assessment Area Data'!C401="","",'1. Assessment Area Data'!C401)</f>
        <v/>
      </c>
      <c r="C401" s="92" t="str">
        <f>IF(B401="","",'Weights &amp; Tables'!B$4)</f>
        <v/>
      </c>
    </row>
    <row r="402" spans="2:3" x14ac:dyDescent="0.3">
      <c r="B402" s="92" t="str">
        <f>IF('1. Assessment Area Data'!C402="","",'1. Assessment Area Data'!C402)</f>
        <v/>
      </c>
      <c r="C402" s="92" t="str">
        <f>IF(B402="","",'Weights &amp; Tables'!B$4)</f>
        <v/>
      </c>
    </row>
    <row r="403" spans="2:3" x14ac:dyDescent="0.3">
      <c r="B403" s="92" t="str">
        <f>IF('1. Assessment Area Data'!C403="","",'1. Assessment Area Data'!C403)</f>
        <v/>
      </c>
      <c r="C403" s="92" t="str">
        <f>IF(B403="","",'Weights &amp; Tables'!B$4)</f>
        <v/>
      </c>
    </row>
    <row r="404" spans="2:3" x14ac:dyDescent="0.3">
      <c r="B404" s="92" t="str">
        <f>IF('1. Assessment Area Data'!C404="","",'1. Assessment Area Data'!C404)</f>
        <v/>
      </c>
      <c r="C404" s="92" t="str">
        <f>IF(B404="","",'Weights &amp; Tables'!B$4)</f>
        <v/>
      </c>
    </row>
    <row r="405" spans="2:3" x14ac:dyDescent="0.3">
      <c r="B405" s="92" t="str">
        <f>IF('1. Assessment Area Data'!C405="","",'1. Assessment Area Data'!C405)</f>
        <v/>
      </c>
      <c r="C405" s="92" t="str">
        <f>IF(B405="","",'Weights &amp; Tables'!B$4)</f>
        <v/>
      </c>
    </row>
    <row r="406" spans="2:3" x14ac:dyDescent="0.3">
      <c r="B406" s="92" t="str">
        <f>IF('1. Assessment Area Data'!C406="","",'1. Assessment Area Data'!C406)</f>
        <v/>
      </c>
      <c r="C406" s="92" t="str">
        <f>IF(B406="","",'Weights &amp; Tables'!B$4)</f>
        <v/>
      </c>
    </row>
    <row r="407" spans="2:3" x14ac:dyDescent="0.3">
      <c r="B407" s="92" t="str">
        <f>IF('1. Assessment Area Data'!C407="","",'1. Assessment Area Data'!C407)</f>
        <v/>
      </c>
      <c r="C407" s="92" t="str">
        <f>IF(B407="","",'Weights &amp; Tables'!B$4)</f>
        <v/>
      </c>
    </row>
    <row r="408" spans="2:3" x14ac:dyDescent="0.3">
      <c r="B408" s="92" t="str">
        <f>IF('1. Assessment Area Data'!C408="","",'1. Assessment Area Data'!C408)</f>
        <v/>
      </c>
      <c r="C408" s="92" t="str">
        <f>IF(B408="","",'Weights &amp; Tables'!B$4)</f>
        <v/>
      </c>
    </row>
    <row r="409" spans="2:3" x14ac:dyDescent="0.3">
      <c r="B409" s="92" t="str">
        <f>IF('1. Assessment Area Data'!C409="","",'1. Assessment Area Data'!C409)</f>
        <v/>
      </c>
      <c r="C409" s="92" t="str">
        <f>IF(B409="","",'Weights &amp; Tables'!B$4)</f>
        <v/>
      </c>
    </row>
    <row r="410" spans="2:3" x14ac:dyDescent="0.3">
      <c r="B410" s="92" t="str">
        <f>IF('1. Assessment Area Data'!C410="","",'1. Assessment Area Data'!C410)</f>
        <v/>
      </c>
      <c r="C410" s="92" t="str">
        <f>IF(B410="","",'Weights &amp; Tables'!B$4)</f>
        <v/>
      </c>
    </row>
    <row r="411" spans="2:3" x14ac:dyDescent="0.3">
      <c r="B411" s="92" t="str">
        <f>IF('1. Assessment Area Data'!C411="","",'1. Assessment Area Data'!C411)</f>
        <v/>
      </c>
      <c r="C411" s="92" t="str">
        <f>IF(B411="","",'Weights &amp; Tables'!B$4)</f>
        <v/>
      </c>
    </row>
    <row r="412" spans="2:3" x14ac:dyDescent="0.3">
      <c r="B412" s="92" t="str">
        <f>IF('1. Assessment Area Data'!C412="","",'1. Assessment Area Data'!C412)</f>
        <v/>
      </c>
      <c r="C412" s="92" t="str">
        <f>IF(B412="","",'Weights &amp; Tables'!B$4)</f>
        <v/>
      </c>
    </row>
    <row r="413" spans="2:3" x14ac:dyDescent="0.3">
      <c r="B413" s="92" t="str">
        <f>IF('1. Assessment Area Data'!C413="","",'1. Assessment Area Data'!C413)</f>
        <v/>
      </c>
      <c r="C413" s="92" t="str">
        <f>IF(B413="","",'Weights &amp; Tables'!B$4)</f>
        <v/>
      </c>
    </row>
    <row r="414" spans="2:3" x14ac:dyDescent="0.3">
      <c r="B414" s="92" t="str">
        <f>IF('1. Assessment Area Data'!C414="","",'1. Assessment Area Data'!C414)</f>
        <v/>
      </c>
      <c r="C414" s="92" t="str">
        <f>IF(B414="","",'Weights &amp; Tables'!B$4)</f>
        <v/>
      </c>
    </row>
    <row r="415" spans="2:3" x14ac:dyDescent="0.3">
      <c r="B415" s="92" t="str">
        <f>IF('1. Assessment Area Data'!C415="","",'1. Assessment Area Data'!C415)</f>
        <v/>
      </c>
      <c r="C415" s="92" t="str">
        <f>IF(B415="","",'Weights &amp; Tables'!B$4)</f>
        <v/>
      </c>
    </row>
    <row r="416" spans="2:3" x14ac:dyDescent="0.3">
      <c r="B416" s="92" t="str">
        <f>IF('1. Assessment Area Data'!C416="","",'1. Assessment Area Data'!C416)</f>
        <v/>
      </c>
      <c r="C416" s="92" t="str">
        <f>IF(B416="","",'Weights &amp; Tables'!B$4)</f>
        <v/>
      </c>
    </row>
    <row r="417" spans="2:3" x14ac:dyDescent="0.3">
      <c r="B417" s="92" t="str">
        <f>IF('1. Assessment Area Data'!C417="","",'1. Assessment Area Data'!C417)</f>
        <v/>
      </c>
      <c r="C417" s="92" t="str">
        <f>IF(B417="","",'Weights &amp; Tables'!B$4)</f>
        <v/>
      </c>
    </row>
    <row r="418" spans="2:3" x14ac:dyDescent="0.3">
      <c r="B418" s="92" t="str">
        <f>IF('1. Assessment Area Data'!C418="","",'1. Assessment Area Data'!C418)</f>
        <v/>
      </c>
      <c r="C418" s="92" t="str">
        <f>IF(B418="","",'Weights &amp; Tables'!B$4)</f>
        <v/>
      </c>
    </row>
    <row r="419" spans="2:3" x14ac:dyDescent="0.3">
      <c r="B419" s="92" t="str">
        <f>IF('1. Assessment Area Data'!C419="","",'1. Assessment Area Data'!C419)</f>
        <v/>
      </c>
      <c r="C419" s="92" t="str">
        <f>IF(B419="","",'Weights &amp; Tables'!B$4)</f>
        <v/>
      </c>
    </row>
    <row r="420" spans="2:3" x14ac:dyDescent="0.3">
      <c r="B420" s="92" t="str">
        <f>IF('1. Assessment Area Data'!C420="","",'1. Assessment Area Data'!C420)</f>
        <v/>
      </c>
      <c r="C420" s="92" t="str">
        <f>IF(B420="","",'Weights &amp; Tables'!B$4)</f>
        <v/>
      </c>
    </row>
    <row r="421" spans="2:3" x14ac:dyDescent="0.3">
      <c r="B421" s="92" t="str">
        <f>IF('1. Assessment Area Data'!C421="","",'1. Assessment Area Data'!C421)</f>
        <v/>
      </c>
      <c r="C421" s="92" t="str">
        <f>IF(B421="","",'Weights &amp; Tables'!B$4)</f>
        <v/>
      </c>
    </row>
    <row r="422" spans="2:3" x14ac:dyDescent="0.3">
      <c r="B422" s="92" t="str">
        <f>IF('1. Assessment Area Data'!C422="","",'1. Assessment Area Data'!C422)</f>
        <v/>
      </c>
      <c r="C422" s="92" t="str">
        <f>IF(B422="","",'Weights &amp; Tables'!B$4)</f>
        <v/>
      </c>
    </row>
    <row r="423" spans="2:3" x14ac:dyDescent="0.3">
      <c r="B423" s="92" t="str">
        <f>IF('1. Assessment Area Data'!C423="","",'1. Assessment Area Data'!C423)</f>
        <v/>
      </c>
      <c r="C423" s="92" t="str">
        <f>IF(B423="","",'Weights &amp; Tables'!B$4)</f>
        <v/>
      </c>
    </row>
    <row r="424" spans="2:3" x14ac:dyDescent="0.3">
      <c r="B424" s="92" t="str">
        <f>IF('1. Assessment Area Data'!C424="","",'1. Assessment Area Data'!C424)</f>
        <v/>
      </c>
      <c r="C424" s="92" t="str">
        <f>IF(B424="","",'Weights &amp; Tables'!B$4)</f>
        <v/>
      </c>
    </row>
    <row r="425" spans="2:3" x14ac:dyDescent="0.3">
      <c r="B425" s="92" t="str">
        <f>IF('1. Assessment Area Data'!C425="","",'1. Assessment Area Data'!C425)</f>
        <v/>
      </c>
      <c r="C425" s="92" t="str">
        <f>IF(B425="","",'Weights &amp; Tables'!B$4)</f>
        <v/>
      </c>
    </row>
    <row r="426" spans="2:3" x14ac:dyDescent="0.3">
      <c r="B426" s="92" t="str">
        <f>IF('1. Assessment Area Data'!C426="","",'1. Assessment Area Data'!C426)</f>
        <v/>
      </c>
      <c r="C426" s="92" t="str">
        <f>IF(B426="","",'Weights &amp; Tables'!B$4)</f>
        <v/>
      </c>
    </row>
    <row r="427" spans="2:3" x14ac:dyDescent="0.3">
      <c r="B427" s="92" t="str">
        <f>IF('1. Assessment Area Data'!C427="","",'1. Assessment Area Data'!C427)</f>
        <v/>
      </c>
      <c r="C427" s="92" t="str">
        <f>IF(B427="","",'Weights &amp; Tables'!B$4)</f>
        <v/>
      </c>
    </row>
    <row r="428" spans="2:3" x14ac:dyDescent="0.3">
      <c r="B428" s="92" t="str">
        <f>IF('1. Assessment Area Data'!C428="","",'1. Assessment Area Data'!C428)</f>
        <v/>
      </c>
      <c r="C428" s="92" t="str">
        <f>IF(B428="","",'Weights &amp; Tables'!B$4)</f>
        <v/>
      </c>
    </row>
    <row r="429" spans="2:3" x14ac:dyDescent="0.3">
      <c r="B429" s="92" t="str">
        <f>IF('1. Assessment Area Data'!C429="","",'1. Assessment Area Data'!C429)</f>
        <v/>
      </c>
      <c r="C429" s="92" t="str">
        <f>IF(B429="","",'Weights &amp; Tables'!B$4)</f>
        <v/>
      </c>
    </row>
    <row r="430" spans="2:3" x14ac:dyDescent="0.3">
      <c r="B430" s="92" t="str">
        <f>IF('1. Assessment Area Data'!C430="","",'1. Assessment Area Data'!C430)</f>
        <v/>
      </c>
      <c r="C430" s="92" t="str">
        <f>IF(B430="","",'Weights &amp; Tables'!B$4)</f>
        <v/>
      </c>
    </row>
    <row r="431" spans="2:3" x14ac:dyDescent="0.3">
      <c r="B431" s="92" t="str">
        <f>IF('1. Assessment Area Data'!C431="","",'1. Assessment Area Data'!C431)</f>
        <v/>
      </c>
      <c r="C431" s="92" t="str">
        <f>IF(B431="","",'Weights &amp; Tables'!B$4)</f>
        <v/>
      </c>
    </row>
    <row r="432" spans="2:3" x14ac:dyDescent="0.3">
      <c r="B432" s="92" t="str">
        <f>IF('1. Assessment Area Data'!C432="","",'1. Assessment Area Data'!C432)</f>
        <v/>
      </c>
      <c r="C432" s="92" t="str">
        <f>IF(B432="","",'Weights &amp; Tables'!B$4)</f>
        <v/>
      </c>
    </row>
    <row r="433" spans="2:3" x14ac:dyDescent="0.3">
      <c r="B433" s="92" t="str">
        <f>IF('1. Assessment Area Data'!C433="","",'1. Assessment Area Data'!C433)</f>
        <v/>
      </c>
      <c r="C433" s="92" t="str">
        <f>IF(B433="","",'Weights &amp; Tables'!B$4)</f>
        <v/>
      </c>
    </row>
    <row r="434" spans="2:3" x14ac:dyDescent="0.3">
      <c r="B434" s="92" t="str">
        <f>IF('1. Assessment Area Data'!C434="","",'1. Assessment Area Data'!C434)</f>
        <v/>
      </c>
      <c r="C434" s="92" t="str">
        <f>IF(B434="","",'Weights &amp; Tables'!B$4)</f>
        <v/>
      </c>
    </row>
    <row r="435" spans="2:3" x14ac:dyDescent="0.3">
      <c r="B435" s="92" t="str">
        <f>IF('1. Assessment Area Data'!C435="","",'1. Assessment Area Data'!C435)</f>
        <v/>
      </c>
      <c r="C435" s="92" t="str">
        <f>IF(B435="","",'Weights &amp; Tables'!B$4)</f>
        <v/>
      </c>
    </row>
    <row r="436" spans="2:3" x14ac:dyDescent="0.3">
      <c r="B436" s="92" t="str">
        <f>IF('1. Assessment Area Data'!C436="","",'1. Assessment Area Data'!C436)</f>
        <v/>
      </c>
      <c r="C436" s="92" t="str">
        <f>IF(B436="","",'Weights &amp; Tables'!B$4)</f>
        <v/>
      </c>
    </row>
    <row r="437" spans="2:3" x14ac:dyDescent="0.3">
      <c r="B437" s="92" t="str">
        <f>IF('1. Assessment Area Data'!C437="","",'1. Assessment Area Data'!C437)</f>
        <v/>
      </c>
      <c r="C437" s="92" t="str">
        <f>IF(B437="","",'Weights &amp; Tables'!B$4)</f>
        <v/>
      </c>
    </row>
    <row r="438" spans="2:3" x14ac:dyDescent="0.3">
      <c r="B438" s="92" t="str">
        <f>IF('1. Assessment Area Data'!C438="","",'1. Assessment Area Data'!C438)</f>
        <v/>
      </c>
      <c r="C438" s="92" t="str">
        <f>IF(B438="","",'Weights &amp; Tables'!B$4)</f>
        <v/>
      </c>
    </row>
    <row r="439" spans="2:3" x14ac:dyDescent="0.3">
      <c r="B439" s="92" t="str">
        <f>IF('1. Assessment Area Data'!C439="","",'1. Assessment Area Data'!C439)</f>
        <v/>
      </c>
      <c r="C439" s="92" t="str">
        <f>IF(B439="","",'Weights &amp; Tables'!B$4)</f>
        <v/>
      </c>
    </row>
    <row r="440" spans="2:3" x14ac:dyDescent="0.3">
      <c r="B440" s="92" t="str">
        <f>IF('1. Assessment Area Data'!C440="","",'1. Assessment Area Data'!C440)</f>
        <v/>
      </c>
      <c r="C440" s="92" t="str">
        <f>IF(B440="","",'Weights &amp; Tables'!B$4)</f>
        <v/>
      </c>
    </row>
    <row r="441" spans="2:3" x14ac:dyDescent="0.3">
      <c r="B441" s="92" t="str">
        <f>IF('1. Assessment Area Data'!C441="","",'1. Assessment Area Data'!C441)</f>
        <v/>
      </c>
      <c r="C441" s="92" t="str">
        <f>IF(B441="","",'Weights &amp; Tables'!B$4)</f>
        <v/>
      </c>
    </row>
    <row r="442" spans="2:3" x14ac:dyDescent="0.3">
      <c r="B442" s="92" t="str">
        <f>IF('1. Assessment Area Data'!C442="","",'1. Assessment Area Data'!C442)</f>
        <v/>
      </c>
      <c r="C442" s="92" t="str">
        <f>IF(B442="","",'Weights &amp; Tables'!B$4)</f>
        <v/>
      </c>
    </row>
    <row r="443" spans="2:3" x14ac:dyDescent="0.3">
      <c r="B443" s="92" t="str">
        <f>IF('1. Assessment Area Data'!C443="","",'1. Assessment Area Data'!C443)</f>
        <v/>
      </c>
      <c r="C443" s="92" t="str">
        <f>IF(B443="","",'Weights &amp; Tables'!B$4)</f>
        <v/>
      </c>
    </row>
    <row r="444" spans="2:3" x14ac:dyDescent="0.3">
      <c r="B444" s="92" t="str">
        <f>IF('1. Assessment Area Data'!C444="","",'1. Assessment Area Data'!C444)</f>
        <v/>
      </c>
      <c r="C444" s="92" t="str">
        <f>IF(B444="","",'Weights &amp; Tables'!B$4)</f>
        <v/>
      </c>
    </row>
    <row r="445" spans="2:3" x14ac:dyDescent="0.3">
      <c r="B445" s="92" t="str">
        <f>IF('1. Assessment Area Data'!C445="","",'1. Assessment Area Data'!C445)</f>
        <v/>
      </c>
      <c r="C445" s="92" t="str">
        <f>IF(B445="","",'Weights &amp; Tables'!B$4)</f>
        <v/>
      </c>
    </row>
    <row r="446" spans="2:3" x14ac:dyDescent="0.3">
      <c r="B446" s="92" t="str">
        <f>IF('1. Assessment Area Data'!C446="","",'1. Assessment Area Data'!C446)</f>
        <v/>
      </c>
      <c r="C446" s="92" t="str">
        <f>IF(B446="","",'Weights &amp; Tables'!B$4)</f>
        <v/>
      </c>
    </row>
    <row r="447" spans="2:3" x14ac:dyDescent="0.3">
      <c r="B447" s="92" t="str">
        <f>IF('1. Assessment Area Data'!C447="","",'1. Assessment Area Data'!C447)</f>
        <v/>
      </c>
      <c r="C447" s="92" t="str">
        <f>IF(B447="","",'Weights &amp; Tables'!B$4)</f>
        <v/>
      </c>
    </row>
    <row r="448" spans="2:3" x14ac:dyDescent="0.3">
      <c r="B448" s="92" t="str">
        <f>IF('1. Assessment Area Data'!C448="","",'1. Assessment Area Data'!C448)</f>
        <v/>
      </c>
      <c r="C448" s="92" t="str">
        <f>IF(B448="","",'Weights &amp; Tables'!B$4)</f>
        <v/>
      </c>
    </row>
    <row r="449" spans="2:3" x14ac:dyDescent="0.3">
      <c r="B449" s="92" t="str">
        <f>IF('1. Assessment Area Data'!C449="","",'1. Assessment Area Data'!C449)</f>
        <v/>
      </c>
      <c r="C449" s="92" t="str">
        <f>IF(B449="","",'Weights &amp; Tables'!B$4)</f>
        <v/>
      </c>
    </row>
    <row r="450" spans="2:3" x14ac:dyDescent="0.3">
      <c r="B450" s="92" t="str">
        <f>IF('1. Assessment Area Data'!C450="","",'1. Assessment Area Data'!C450)</f>
        <v/>
      </c>
      <c r="C450" s="92" t="str">
        <f>IF(B450="","",'Weights &amp; Tables'!B$4)</f>
        <v/>
      </c>
    </row>
    <row r="451" spans="2:3" x14ac:dyDescent="0.3">
      <c r="B451" s="92" t="str">
        <f>IF('1. Assessment Area Data'!C451="","",'1. Assessment Area Data'!C451)</f>
        <v/>
      </c>
      <c r="C451" s="92" t="str">
        <f>IF(B451="","",'Weights &amp; Tables'!B$4)</f>
        <v/>
      </c>
    </row>
    <row r="452" spans="2:3" x14ac:dyDescent="0.3">
      <c r="B452" s="92" t="str">
        <f>IF('1. Assessment Area Data'!C452="","",'1. Assessment Area Data'!C452)</f>
        <v/>
      </c>
      <c r="C452" s="92" t="str">
        <f>IF(B452="","",'Weights &amp; Tables'!B$4)</f>
        <v/>
      </c>
    </row>
    <row r="453" spans="2:3" x14ac:dyDescent="0.3">
      <c r="B453" s="92" t="str">
        <f>IF('1. Assessment Area Data'!C453="","",'1. Assessment Area Data'!C453)</f>
        <v/>
      </c>
      <c r="C453" s="92" t="str">
        <f>IF(B453="","",'Weights &amp; Tables'!B$4)</f>
        <v/>
      </c>
    </row>
    <row r="454" spans="2:3" x14ac:dyDescent="0.3">
      <c r="B454" s="92" t="str">
        <f>IF('1. Assessment Area Data'!C454="","",'1. Assessment Area Data'!C454)</f>
        <v/>
      </c>
      <c r="C454" s="92" t="str">
        <f>IF(B454="","",'Weights &amp; Tables'!B$4)</f>
        <v/>
      </c>
    </row>
    <row r="455" spans="2:3" x14ac:dyDescent="0.3">
      <c r="B455" s="92" t="str">
        <f>IF('1. Assessment Area Data'!C455="","",'1. Assessment Area Data'!C455)</f>
        <v/>
      </c>
      <c r="C455" s="92" t="str">
        <f>IF(B455="","",'Weights &amp; Tables'!B$4)</f>
        <v/>
      </c>
    </row>
    <row r="456" spans="2:3" x14ac:dyDescent="0.3">
      <c r="B456" s="92" t="str">
        <f>IF('1. Assessment Area Data'!C456="","",'1. Assessment Area Data'!C456)</f>
        <v/>
      </c>
      <c r="C456" s="92" t="str">
        <f>IF(B456="","",'Weights &amp; Tables'!B$4)</f>
        <v/>
      </c>
    </row>
    <row r="457" spans="2:3" x14ac:dyDescent="0.3">
      <c r="B457" s="92" t="str">
        <f>IF('1. Assessment Area Data'!C457="","",'1. Assessment Area Data'!C457)</f>
        <v/>
      </c>
      <c r="C457" s="92" t="str">
        <f>IF(B457="","",'Weights &amp; Tables'!B$4)</f>
        <v/>
      </c>
    </row>
    <row r="458" spans="2:3" x14ac:dyDescent="0.3">
      <c r="B458" s="92" t="str">
        <f>IF('1. Assessment Area Data'!C458="","",'1. Assessment Area Data'!C458)</f>
        <v/>
      </c>
      <c r="C458" s="92" t="str">
        <f>IF(B458="","",'Weights &amp; Tables'!B$4)</f>
        <v/>
      </c>
    </row>
    <row r="459" spans="2:3" x14ac:dyDescent="0.3">
      <c r="B459" s="92" t="str">
        <f>IF('1. Assessment Area Data'!C459="","",'1. Assessment Area Data'!C459)</f>
        <v/>
      </c>
      <c r="C459" s="92" t="str">
        <f>IF(B459="","",'Weights &amp; Tables'!B$4)</f>
        <v/>
      </c>
    </row>
    <row r="460" spans="2:3" x14ac:dyDescent="0.3">
      <c r="B460" s="92" t="str">
        <f>IF('1. Assessment Area Data'!C460="","",'1. Assessment Area Data'!C460)</f>
        <v/>
      </c>
      <c r="C460" s="92" t="str">
        <f>IF(B460="","",'Weights &amp; Tables'!B$4)</f>
        <v/>
      </c>
    </row>
    <row r="461" spans="2:3" x14ac:dyDescent="0.3">
      <c r="B461" s="92" t="str">
        <f>IF('1. Assessment Area Data'!C461="","",'1. Assessment Area Data'!C461)</f>
        <v/>
      </c>
      <c r="C461" s="92" t="str">
        <f>IF(B461="","",'Weights &amp; Tables'!B$4)</f>
        <v/>
      </c>
    </row>
    <row r="462" spans="2:3" x14ac:dyDescent="0.3">
      <c r="B462" s="92" t="str">
        <f>IF('1. Assessment Area Data'!C462="","",'1. Assessment Area Data'!C462)</f>
        <v/>
      </c>
      <c r="C462" s="92" t="str">
        <f>IF(B462="","",'Weights &amp; Tables'!B$4)</f>
        <v/>
      </c>
    </row>
    <row r="463" spans="2:3" x14ac:dyDescent="0.3">
      <c r="B463" s="92" t="str">
        <f>IF('1. Assessment Area Data'!C463="","",'1. Assessment Area Data'!C463)</f>
        <v/>
      </c>
      <c r="C463" s="92" t="str">
        <f>IF(B463="","",'Weights &amp; Tables'!B$4)</f>
        <v/>
      </c>
    </row>
    <row r="464" spans="2:3" x14ac:dyDescent="0.3">
      <c r="B464" s="92" t="str">
        <f>IF('1. Assessment Area Data'!C464="","",'1. Assessment Area Data'!C464)</f>
        <v/>
      </c>
      <c r="C464" s="92" t="str">
        <f>IF(B464="","",'Weights &amp; Tables'!B$4)</f>
        <v/>
      </c>
    </row>
    <row r="465" spans="2:3" x14ac:dyDescent="0.3">
      <c r="B465" s="92" t="str">
        <f>IF('1. Assessment Area Data'!C465="","",'1. Assessment Area Data'!C465)</f>
        <v/>
      </c>
      <c r="C465" s="92" t="str">
        <f>IF(B465="","",'Weights &amp; Tables'!B$4)</f>
        <v/>
      </c>
    </row>
    <row r="466" spans="2:3" x14ac:dyDescent="0.3">
      <c r="B466" s="92" t="str">
        <f>IF('1. Assessment Area Data'!C466="","",'1. Assessment Area Data'!C466)</f>
        <v/>
      </c>
      <c r="C466" s="92" t="str">
        <f>IF(B466="","",'Weights &amp; Tables'!B$4)</f>
        <v/>
      </c>
    </row>
    <row r="467" spans="2:3" x14ac:dyDescent="0.3">
      <c r="B467" s="92" t="str">
        <f>IF('1. Assessment Area Data'!C467="","",'1. Assessment Area Data'!C467)</f>
        <v/>
      </c>
      <c r="C467" s="92" t="str">
        <f>IF(B467="","",'Weights &amp; Tables'!B$4)</f>
        <v/>
      </c>
    </row>
    <row r="468" spans="2:3" x14ac:dyDescent="0.3">
      <c r="B468" s="92" t="str">
        <f>IF('1. Assessment Area Data'!C468="","",'1. Assessment Area Data'!C468)</f>
        <v/>
      </c>
      <c r="C468" s="92" t="str">
        <f>IF(B468="","",'Weights &amp; Tables'!B$4)</f>
        <v/>
      </c>
    </row>
    <row r="469" spans="2:3" x14ac:dyDescent="0.3">
      <c r="B469" s="92" t="str">
        <f>IF('1. Assessment Area Data'!C469="","",'1. Assessment Area Data'!C469)</f>
        <v/>
      </c>
      <c r="C469" s="92" t="str">
        <f>IF(B469="","",'Weights &amp; Tables'!B$4)</f>
        <v/>
      </c>
    </row>
    <row r="470" spans="2:3" x14ac:dyDescent="0.3">
      <c r="B470" s="92" t="str">
        <f>IF('1. Assessment Area Data'!C470="","",'1. Assessment Area Data'!C470)</f>
        <v/>
      </c>
      <c r="C470" s="92" t="str">
        <f>IF(B470="","",'Weights &amp; Tables'!B$4)</f>
        <v/>
      </c>
    </row>
    <row r="471" spans="2:3" x14ac:dyDescent="0.3">
      <c r="B471" s="92" t="str">
        <f>IF('1. Assessment Area Data'!C471="","",'1. Assessment Area Data'!C471)</f>
        <v/>
      </c>
      <c r="C471" s="92" t="str">
        <f>IF(B471="","",'Weights &amp; Tables'!B$4)</f>
        <v/>
      </c>
    </row>
    <row r="472" spans="2:3" x14ac:dyDescent="0.3">
      <c r="B472" s="92" t="str">
        <f>IF('1. Assessment Area Data'!C472="","",'1. Assessment Area Data'!C472)</f>
        <v/>
      </c>
      <c r="C472" s="92" t="str">
        <f>IF(B472="","",'Weights &amp; Tables'!B$4)</f>
        <v/>
      </c>
    </row>
    <row r="473" spans="2:3" x14ac:dyDescent="0.3">
      <c r="B473" s="92" t="str">
        <f>IF('1. Assessment Area Data'!C473="","",'1. Assessment Area Data'!C473)</f>
        <v/>
      </c>
      <c r="C473" s="92" t="str">
        <f>IF(B473="","",'Weights &amp; Tables'!B$4)</f>
        <v/>
      </c>
    </row>
    <row r="474" spans="2:3" x14ac:dyDescent="0.3">
      <c r="B474" s="92" t="str">
        <f>IF('1. Assessment Area Data'!C474="","",'1. Assessment Area Data'!C474)</f>
        <v/>
      </c>
      <c r="C474" s="92" t="str">
        <f>IF(B474="","",'Weights &amp; Tables'!B$4)</f>
        <v/>
      </c>
    </row>
    <row r="475" spans="2:3" x14ac:dyDescent="0.3">
      <c r="B475" s="92" t="str">
        <f>IF('1. Assessment Area Data'!C475="","",'1. Assessment Area Data'!C475)</f>
        <v/>
      </c>
      <c r="C475" s="92" t="str">
        <f>IF(B475="","",'Weights &amp; Tables'!B$4)</f>
        <v/>
      </c>
    </row>
    <row r="476" spans="2:3" x14ac:dyDescent="0.3">
      <c r="B476" s="92" t="str">
        <f>IF('1. Assessment Area Data'!C476="","",'1. Assessment Area Data'!C476)</f>
        <v/>
      </c>
      <c r="C476" s="92" t="str">
        <f>IF(B476="","",'Weights &amp; Tables'!B$4)</f>
        <v/>
      </c>
    </row>
    <row r="477" spans="2:3" x14ac:dyDescent="0.3">
      <c r="B477" s="92" t="str">
        <f>IF('1. Assessment Area Data'!C477="","",'1. Assessment Area Data'!C477)</f>
        <v/>
      </c>
      <c r="C477" s="92" t="str">
        <f>IF(B477="","",'Weights &amp; Tables'!B$4)</f>
        <v/>
      </c>
    </row>
    <row r="478" spans="2:3" x14ac:dyDescent="0.3">
      <c r="B478" s="92" t="str">
        <f>IF('1. Assessment Area Data'!C478="","",'1. Assessment Area Data'!C478)</f>
        <v/>
      </c>
      <c r="C478" s="92" t="str">
        <f>IF(B478="","",'Weights &amp; Tables'!B$4)</f>
        <v/>
      </c>
    </row>
    <row r="479" spans="2:3" x14ac:dyDescent="0.3">
      <c r="B479" s="92" t="str">
        <f>IF('1. Assessment Area Data'!C479="","",'1. Assessment Area Data'!C479)</f>
        <v/>
      </c>
      <c r="C479" s="92" t="str">
        <f>IF(B479="","",'Weights &amp; Tables'!B$4)</f>
        <v/>
      </c>
    </row>
    <row r="480" spans="2:3" x14ac:dyDescent="0.3">
      <c r="B480" s="92" t="str">
        <f>IF('1. Assessment Area Data'!C480="","",'1. Assessment Area Data'!C480)</f>
        <v/>
      </c>
      <c r="C480" s="92" t="str">
        <f>IF(B480="","",'Weights &amp; Tables'!B$4)</f>
        <v/>
      </c>
    </row>
    <row r="481" spans="2:3" x14ac:dyDescent="0.3">
      <c r="B481" s="92" t="str">
        <f>IF('1. Assessment Area Data'!C481="","",'1. Assessment Area Data'!C481)</f>
        <v/>
      </c>
      <c r="C481" s="92" t="str">
        <f>IF(B481="","",'Weights &amp; Tables'!B$4)</f>
        <v/>
      </c>
    </row>
    <row r="482" spans="2:3" x14ac:dyDescent="0.3">
      <c r="B482" s="92" t="str">
        <f>IF('1. Assessment Area Data'!C482="","",'1. Assessment Area Data'!C482)</f>
        <v/>
      </c>
      <c r="C482" s="92" t="str">
        <f>IF(B482="","",'Weights &amp; Tables'!B$4)</f>
        <v/>
      </c>
    </row>
    <row r="483" spans="2:3" x14ac:dyDescent="0.3">
      <c r="B483" s="92" t="str">
        <f>IF('1. Assessment Area Data'!C483="","",'1. Assessment Area Data'!C483)</f>
        <v/>
      </c>
      <c r="C483" s="92" t="str">
        <f>IF(B483="","",'Weights &amp; Tables'!B$4)</f>
        <v/>
      </c>
    </row>
    <row r="484" spans="2:3" x14ac:dyDescent="0.3">
      <c r="B484" s="92" t="str">
        <f>IF('1. Assessment Area Data'!C484="","",'1. Assessment Area Data'!C484)</f>
        <v/>
      </c>
      <c r="C484" s="92" t="str">
        <f>IF(B484="","",'Weights &amp; Tables'!B$4)</f>
        <v/>
      </c>
    </row>
    <row r="485" spans="2:3" x14ac:dyDescent="0.3">
      <c r="B485" s="92" t="str">
        <f>IF('1. Assessment Area Data'!C485="","",'1. Assessment Area Data'!C485)</f>
        <v/>
      </c>
      <c r="C485" s="92" t="str">
        <f>IF(B485="","",'Weights &amp; Tables'!B$4)</f>
        <v/>
      </c>
    </row>
    <row r="486" spans="2:3" x14ac:dyDescent="0.3">
      <c r="B486" s="92" t="str">
        <f>IF('1. Assessment Area Data'!C486="","",'1. Assessment Area Data'!C486)</f>
        <v/>
      </c>
      <c r="C486" s="92" t="str">
        <f>IF(B486="","",'Weights &amp; Tables'!B$4)</f>
        <v/>
      </c>
    </row>
    <row r="487" spans="2:3" x14ac:dyDescent="0.3">
      <c r="B487" s="92" t="str">
        <f>IF('1. Assessment Area Data'!C487="","",'1. Assessment Area Data'!C487)</f>
        <v/>
      </c>
      <c r="C487" s="92" t="str">
        <f>IF(B487="","",'Weights &amp; Tables'!B$4)</f>
        <v/>
      </c>
    </row>
    <row r="488" spans="2:3" x14ac:dyDescent="0.3">
      <c r="B488" s="92" t="str">
        <f>IF('1. Assessment Area Data'!C488="","",'1. Assessment Area Data'!C488)</f>
        <v/>
      </c>
      <c r="C488" s="92" t="str">
        <f>IF(B488="","",'Weights &amp; Tables'!B$4)</f>
        <v/>
      </c>
    </row>
    <row r="489" spans="2:3" x14ac:dyDescent="0.3">
      <c r="B489" s="92" t="str">
        <f>IF('1. Assessment Area Data'!C489="","",'1. Assessment Area Data'!C489)</f>
        <v/>
      </c>
      <c r="C489" s="92" t="str">
        <f>IF(B489="","",'Weights &amp; Tables'!B$4)</f>
        <v/>
      </c>
    </row>
    <row r="490" spans="2:3" x14ac:dyDescent="0.3">
      <c r="B490" s="92" t="str">
        <f>IF('1. Assessment Area Data'!C490="","",'1. Assessment Area Data'!C490)</f>
        <v/>
      </c>
      <c r="C490" s="92" t="str">
        <f>IF(B490="","",'Weights &amp; Tables'!B$4)</f>
        <v/>
      </c>
    </row>
    <row r="491" spans="2:3" x14ac:dyDescent="0.3">
      <c r="B491" s="92" t="str">
        <f>IF('1. Assessment Area Data'!C491="","",'1. Assessment Area Data'!C491)</f>
        <v/>
      </c>
      <c r="C491" s="92" t="str">
        <f>IF(B491="","",'Weights &amp; Tables'!B$4)</f>
        <v/>
      </c>
    </row>
    <row r="492" spans="2:3" x14ac:dyDescent="0.3">
      <c r="B492" s="92" t="str">
        <f>IF('1. Assessment Area Data'!C492="","",'1. Assessment Area Data'!C492)</f>
        <v/>
      </c>
      <c r="C492" s="92" t="str">
        <f>IF(B492="","",'Weights &amp; Tables'!B$4)</f>
        <v/>
      </c>
    </row>
    <row r="493" spans="2:3" x14ac:dyDescent="0.3">
      <c r="B493" s="92" t="str">
        <f>IF('1. Assessment Area Data'!C493="","",'1. Assessment Area Data'!C493)</f>
        <v/>
      </c>
      <c r="C493" s="92" t="str">
        <f>IF(B493="","",'Weights &amp; Tables'!B$4)</f>
        <v/>
      </c>
    </row>
    <row r="494" spans="2:3" x14ac:dyDescent="0.3">
      <c r="B494" s="92" t="str">
        <f>IF('1. Assessment Area Data'!C494="","",'1. Assessment Area Data'!C494)</f>
        <v/>
      </c>
      <c r="C494" s="92" t="str">
        <f>IF(B494="","",'Weights &amp; Tables'!B$4)</f>
        <v/>
      </c>
    </row>
    <row r="495" spans="2:3" x14ac:dyDescent="0.3">
      <c r="B495" s="92" t="str">
        <f>IF('1. Assessment Area Data'!C495="","",'1. Assessment Area Data'!C495)</f>
        <v/>
      </c>
      <c r="C495" s="92" t="str">
        <f>IF(B495="","",'Weights &amp; Tables'!B$4)</f>
        <v/>
      </c>
    </row>
    <row r="496" spans="2:3" x14ac:dyDescent="0.3">
      <c r="B496" s="92" t="str">
        <f>IF('1. Assessment Area Data'!C496="","",'1. Assessment Area Data'!C496)</f>
        <v/>
      </c>
      <c r="C496" s="92" t="str">
        <f>IF(B496="","",'Weights &amp; Tables'!B$4)</f>
        <v/>
      </c>
    </row>
    <row r="497" spans="2:3" x14ac:dyDescent="0.3">
      <c r="B497" s="92" t="str">
        <f>IF('1. Assessment Area Data'!C497="","",'1. Assessment Area Data'!C497)</f>
        <v/>
      </c>
      <c r="C497" s="92" t="str">
        <f>IF(B497="","",'Weights &amp; Tables'!B$4)</f>
        <v/>
      </c>
    </row>
    <row r="498" spans="2:3" x14ac:dyDescent="0.3">
      <c r="B498" s="92" t="str">
        <f>IF('1. Assessment Area Data'!C498="","",'1. Assessment Area Data'!C498)</f>
        <v/>
      </c>
      <c r="C498" s="92" t="str">
        <f>IF(B498="","",'Weights &amp; Tables'!B$4)</f>
        <v/>
      </c>
    </row>
    <row r="499" spans="2:3" x14ac:dyDescent="0.3">
      <c r="B499" s="92" t="str">
        <f>IF('1. Assessment Area Data'!C499="","",'1. Assessment Area Data'!C499)</f>
        <v/>
      </c>
      <c r="C499" s="92" t="str">
        <f>IF(B499="","",'Weights &amp; Tables'!B$4)</f>
        <v/>
      </c>
    </row>
    <row r="500" spans="2:3" x14ac:dyDescent="0.3">
      <c r="B500" s="92" t="str">
        <f>IF('1. Assessment Area Data'!C500="","",'1. Assessment Area Data'!C500)</f>
        <v/>
      </c>
      <c r="C500" s="92" t="str">
        <f>IF(B500="","",'Weights &amp; Tables'!B$4)</f>
        <v/>
      </c>
    </row>
    <row r="501" spans="2:3" x14ac:dyDescent="0.3">
      <c r="B501" s="92" t="str">
        <f>IF('1. Assessment Area Data'!C501="","",'1. Assessment Area Data'!C501)</f>
        <v/>
      </c>
      <c r="C501" s="92" t="str">
        <f>IF(B501="","",'Weights &amp; Tables'!B$4)</f>
        <v/>
      </c>
    </row>
    <row r="502" spans="2:3" x14ac:dyDescent="0.3">
      <c r="B502" s="92" t="str">
        <f>IF('1. Assessment Area Data'!C502="","",'1. Assessment Area Data'!C502)</f>
        <v/>
      </c>
      <c r="C502" s="92" t="str">
        <f>IF(B502="","",'Weights &amp; Tables'!B$4)</f>
        <v/>
      </c>
    </row>
    <row r="503" spans="2:3" x14ac:dyDescent="0.3">
      <c r="B503" s="92" t="str">
        <f>IF('1. Assessment Area Data'!C503="","",'1. Assessment Area Data'!C503)</f>
        <v/>
      </c>
      <c r="C503" s="92" t="str">
        <f>IF(B503="","",'Weights &amp; Tables'!B$4)</f>
        <v/>
      </c>
    </row>
    <row r="504" spans="2:3" x14ac:dyDescent="0.3">
      <c r="B504" s="92" t="str">
        <f>IF('1. Assessment Area Data'!C504="","",'1. Assessment Area Data'!C504)</f>
        <v/>
      </c>
      <c r="C504" s="92" t="str">
        <f>IF(B504="","",'Weights &amp; Tables'!B$4)</f>
        <v/>
      </c>
    </row>
    <row r="505" spans="2:3" x14ac:dyDescent="0.3">
      <c r="B505" s="92" t="str">
        <f>IF('1. Assessment Area Data'!C505="","",'1. Assessment Area Data'!C505)</f>
        <v/>
      </c>
      <c r="C505" s="92" t="str">
        <f>IF(B505="","",'Weights &amp; Tables'!B$4)</f>
        <v/>
      </c>
    </row>
    <row r="506" spans="2:3" x14ac:dyDescent="0.3">
      <c r="B506" s="92" t="str">
        <f>IF('1. Assessment Area Data'!C506="","",'1. Assessment Area Data'!C506)</f>
        <v/>
      </c>
      <c r="C506" s="92" t="str">
        <f>IF(B506="","",'Weights &amp; Tables'!B$4)</f>
        <v/>
      </c>
    </row>
    <row r="507" spans="2:3" x14ac:dyDescent="0.3">
      <c r="B507" s="92" t="str">
        <f>IF('1. Assessment Area Data'!C507="","",'1. Assessment Area Data'!C507)</f>
        <v/>
      </c>
      <c r="C507" s="92" t="str">
        <f>IF(B507="","",'Weights &amp; Tables'!B$4)</f>
        <v/>
      </c>
    </row>
    <row r="508" spans="2:3" x14ac:dyDescent="0.3">
      <c r="B508" s="92" t="str">
        <f>IF('1. Assessment Area Data'!C508="","",'1. Assessment Area Data'!C508)</f>
        <v/>
      </c>
      <c r="C508" s="92" t="str">
        <f>IF(B508="","",'Weights &amp; Tables'!B$4)</f>
        <v/>
      </c>
    </row>
    <row r="509" spans="2:3" x14ac:dyDescent="0.3">
      <c r="B509" s="92" t="str">
        <f>IF('1. Assessment Area Data'!C509="","",'1. Assessment Area Data'!C509)</f>
        <v/>
      </c>
      <c r="C509" s="92" t="str">
        <f>IF(B509="","",'Weights &amp; Tables'!B$4)</f>
        <v/>
      </c>
    </row>
    <row r="510" spans="2:3" x14ac:dyDescent="0.3">
      <c r="B510" s="92" t="str">
        <f>IF('1. Assessment Area Data'!C510="","",'1. Assessment Area Data'!C510)</f>
        <v/>
      </c>
      <c r="C510" s="92" t="str">
        <f>IF(B510="","",'Weights &amp; Tables'!B$4)</f>
        <v/>
      </c>
    </row>
    <row r="511" spans="2:3" x14ac:dyDescent="0.3">
      <c r="B511" s="92" t="str">
        <f>IF('1. Assessment Area Data'!C511="","",'1. Assessment Area Data'!C511)</f>
        <v/>
      </c>
      <c r="C511" s="92" t="str">
        <f>IF(B511="","",'Weights &amp; Tables'!B$4)</f>
        <v/>
      </c>
    </row>
    <row r="512" spans="2:3" x14ac:dyDescent="0.3">
      <c r="B512" s="92" t="str">
        <f>IF('1. Assessment Area Data'!C512="","",'1. Assessment Area Data'!C512)</f>
        <v/>
      </c>
      <c r="C512" s="92" t="str">
        <f>IF(B512="","",'Weights &amp; Tables'!B$4)</f>
        <v/>
      </c>
    </row>
    <row r="513" spans="2:3" x14ac:dyDescent="0.3">
      <c r="B513" s="92" t="str">
        <f>IF('1. Assessment Area Data'!C513="","",'1. Assessment Area Data'!C513)</f>
        <v/>
      </c>
      <c r="C513" s="92" t="str">
        <f>IF(B513="","",'Weights &amp; Tables'!B$4)</f>
        <v/>
      </c>
    </row>
    <row r="514" spans="2:3" x14ac:dyDescent="0.3">
      <c r="B514" s="92" t="str">
        <f>IF('1. Assessment Area Data'!C514="","",'1. Assessment Area Data'!C514)</f>
        <v/>
      </c>
      <c r="C514" s="92" t="str">
        <f>IF(B514="","",'Weights &amp; Tables'!B$4)</f>
        <v/>
      </c>
    </row>
    <row r="515" spans="2:3" x14ac:dyDescent="0.3">
      <c r="B515" s="92" t="str">
        <f>IF('1. Assessment Area Data'!C515="","",'1. Assessment Area Data'!C515)</f>
        <v/>
      </c>
      <c r="C515" s="92" t="str">
        <f>IF(B515="","",'Weights &amp; Tables'!B$4)</f>
        <v/>
      </c>
    </row>
    <row r="516" spans="2:3" x14ac:dyDescent="0.3">
      <c r="B516" s="92" t="str">
        <f>IF('1. Assessment Area Data'!C516="","",'1. Assessment Area Data'!C516)</f>
        <v/>
      </c>
      <c r="C516" s="92" t="str">
        <f>IF(B516="","",'Weights &amp; Tables'!B$4)</f>
        <v/>
      </c>
    </row>
    <row r="517" spans="2:3" x14ac:dyDescent="0.3">
      <c r="B517" s="92" t="str">
        <f>IF('1. Assessment Area Data'!C517="","",'1. Assessment Area Data'!C517)</f>
        <v/>
      </c>
      <c r="C517" s="92" t="str">
        <f>IF(B517="","",'Weights &amp; Tables'!B$4)</f>
        <v/>
      </c>
    </row>
    <row r="518" spans="2:3" x14ac:dyDescent="0.3">
      <c r="B518" s="92" t="str">
        <f>IF('1. Assessment Area Data'!C518="","",'1. Assessment Area Data'!C518)</f>
        <v/>
      </c>
      <c r="C518" s="92" t="str">
        <f>IF(B518="","",'Weights &amp; Tables'!B$4)</f>
        <v/>
      </c>
    </row>
    <row r="519" spans="2:3" x14ac:dyDescent="0.3">
      <c r="B519" s="92" t="str">
        <f>IF('1. Assessment Area Data'!C519="","",'1. Assessment Area Data'!C519)</f>
        <v/>
      </c>
      <c r="C519" s="92" t="str">
        <f>IF(B519="","",'Weights &amp; Tables'!B$4)</f>
        <v/>
      </c>
    </row>
    <row r="520" spans="2:3" x14ac:dyDescent="0.3">
      <c r="B520" s="92" t="str">
        <f>IF('1. Assessment Area Data'!C520="","",'1. Assessment Area Data'!C520)</f>
        <v/>
      </c>
      <c r="C520" s="92" t="str">
        <f>IF(B520="","",'Weights &amp; Tables'!B$4)</f>
        <v/>
      </c>
    </row>
    <row r="521" spans="2:3" x14ac:dyDescent="0.3">
      <c r="B521" s="92" t="str">
        <f>IF('1. Assessment Area Data'!C521="","",'1. Assessment Area Data'!C521)</f>
        <v/>
      </c>
      <c r="C521" s="92" t="str">
        <f>IF(B521="","",'Weights &amp; Tables'!B$4)</f>
        <v/>
      </c>
    </row>
    <row r="522" spans="2:3" x14ac:dyDescent="0.3">
      <c r="B522" s="92" t="str">
        <f>IF('1. Assessment Area Data'!C522="","",'1. Assessment Area Data'!C522)</f>
        <v/>
      </c>
      <c r="C522" s="92" t="str">
        <f>IF(B522="","",'Weights &amp; Tables'!B$4)</f>
        <v/>
      </c>
    </row>
    <row r="523" spans="2:3" x14ac:dyDescent="0.3">
      <c r="B523" s="92" t="str">
        <f>IF('1. Assessment Area Data'!C523="","",'1. Assessment Area Data'!C523)</f>
        <v/>
      </c>
      <c r="C523" s="92" t="str">
        <f>IF(B523="","",'Weights &amp; Tables'!B$4)</f>
        <v/>
      </c>
    </row>
    <row r="524" spans="2:3" x14ac:dyDescent="0.3">
      <c r="B524" s="92" t="str">
        <f>IF('1. Assessment Area Data'!C524="","",'1. Assessment Area Data'!C524)</f>
        <v/>
      </c>
      <c r="C524" s="92" t="str">
        <f>IF(B524="","",'Weights &amp; Tables'!B$4)</f>
        <v/>
      </c>
    </row>
    <row r="525" spans="2:3" x14ac:dyDescent="0.3">
      <c r="B525" s="92" t="str">
        <f>IF('1. Assessment Area Data'!C525="","",'1. Assessment Area Data'!C525)</f>
        <v/>
      </c>
      <c r="C525" s="92" t="str">
        <f>IF(B525="","",'Weights &amp; Tables'!B$4)</f>
        <v/>
      </c>
    </row>
    <row r="526" spans="2:3" x14ac:dyDescent="0.3">
      <c r="B526" s="92" t="str">
        <f>IF('1. Assessment Area Data'!C526="","",'1. Assessment Area Data'!C526)</f>
        <v/>
      </c>
      <c r="C526" s="92" t="str">
        <f>IF(B526="","",'Weights &amp; Tables'!B$4)</f>
        <v/>
      </c>
    </row>
    <row r="527" spans="2:3" x14ac:dyDescent="0.3">
      <c r="B527" s="92" t="str">
        <f>IF('1. Assessment Area Data'!C527="","",'1. Assessment Area Data'!C527)</f>
        <v/>
      </c>
      <c r="C527" s="92" t="str">
        <f>IF(B527="","",'Weights &amp; Tables'!B$4)</f>
        <v/>
      </c>
    </row>
    <row r="528" spans="2:3" x14ac:dyDescent="0.3">
      <c r="B528" s="92" t="str">
        <f>IF('1. Assessment Area Data'!C528="","",'1. Assessment Area Data'!C528)</f>
        <v/>
      </c>
      <c r="C528" s="92" t="str">
        <f>IF(B528="","",'Weights &amp; Tables'!B$4)</f>
        <v/>
      </c>
    </row>
    <row r="529" spans="2:3" x14ac:dyDescent="0.3">
      <c r="B529" s="92" t="str">
        <f>IF('1. Assessment Area Data'!C529="","",'1. Assessment Area Data'!C529)</f>
        <v/>
      </c>
      <c r="C529" s="92" t="str">
        <f>IF(B529="","",'Weights &amp; Tables'!B$4)</f>
        <v/>
      </c>
    </row>
    <row r="530" spans="2:3" x14ac:dyDescent="0.3">
      <c r="B530" s="92" t="str">
        <f>IF('1. Assessment Area Data'!C530="","",'1. Assessment Area Data'!C530)</f>
        <v/>
      </c>
      <c r="C530" s="92" t="str">
        <f>IF(B530="","",'Weights &amp; Tables'!B$4)</f>
        <v/>
      </c>
    </row>
    <row r="531" spans="2:3" x14ac:dyDescent="0.3">
      <c r="B531" s="92" t="str">
        <f>IF('1. Assessment Area Data'!C531="","",'1. Assessment Area Data'!C531)</f>
        <v/>
      </c>
      <c r="C531" s="92" t="str">
        <f>IF(B531="","",'Weights &amp; Tables'!B$4)</f>
        <v/>
      </c>
    </row>
    <row r="532" spans="2:3" x14ac:dyDescent="0.3">
      <c r="B532" s="92" t="str">
        <f>IF('1. Assessment Area Data'!C532="","",'1. Assessment Area Data'!C532)</f>
        <v/>
      </c>
      <c r="C532" s="92" t="str">
        <f>IF(B532="","",'Weights &amp; Tables'!B$4)</f>
        <v/>
      </c>
    </row>
    <row r="533" spans="2:3" x14ac:dyDescent="0.3">
      <c r="B533" s="92" t="str">
        <f>IF('1. Assessment Area Data'!C533="","",'1. Assessment Area Data'!C533)</f>
        <v/>
      </c>
      <c r="C533" s="92" t="str">
        <f>IF(B533="","",'Weights &amp; Tables'!B$4)</f>
        <v/>
      </c>
    </row>
    <row r="534" spans="2:3" x14ac:dyDescent="0.3">
      <c r="B534" s="92" t="str">
        <f>IF('1. Assessment Area Data'!C534="","",'1. Assessment Area Data'!C534)</f>
        <v/>
      </c>
      <c r="C534" s="92" t="str">
        <f>IF(B534="","",'Weights &amp; Tables'!B$4)</f>
        <v/>
      </c>
    </row>
    <row r="535" spans="2:3" x14ac:dyDescent="0.3">
      <c r="B535" s="92" t="str">
        <f>IF('1. Assessment Area Data'!C535="","",'1. Assessment Area Data'!C535)</f>
        <v/>
      </c>
      <c r="C535" s="92" t="str">
        <f>IF(B535="","",'Weights &amp; Tables'!B$4)</f>
        <v/>
      </c>
    </row>
    <row r="536" spans="2:3" x14ac:dyDescent="0.3">
      <c r="B536" s="92" t="str">
        <f>IF('1. Assessment Area Data'!C536="","",'1. Assessment Area Data'!C536)</f>
        <v/>
      </c>
      <c r="C536" s="92" t="str">
        <f>IF(B536="","",'Weights &amp; Tables'!B$4)</f>
        <v/>
      </c>
    </row>
    <row r="537" spans="2:3" x14ac:dyDescent="0.3">
      <c r="B537" s="92" t="str">
        <f>IF('1. Assessment Area Data'!C537="","",'1. Assessment Area Data'!C537)</f>
        <v/>
      </c>
      <c r="C537" s="92" t="str">
        <f>IF(B537="","",'Weights &amp; Tables'!B$4)</f>
        <v/>
      </c>
    </row>
    <row r="538" spans="2:3" x14ac:dyDescent="0.3">
      <c r="B538" s="92" t="str">
        <f>IF('1. Assessment Area Data'!C538="","",'1. Assessment Area Data'!C538)</f>
        <v/>
      </c>
      <c r="C538" s="92" t="str">
        <f>IF(B538="","",'Weights &amp; Tables'!B$4)</f>
        <v/>
      </c>
    </row>
    <row r="539" spans="2:3" x14ac:dyDescent="0.3">
      <c r="B539" s="92" t="str">
        <f>IF('1. Assessment Area Data'!C539="","",'1. Assessment Area Data'!C539)</f>
        <v/>
      </c>
      <c r="C539" s="92" t="str">
        <f>IF(B539="","",'Weights &amp; Tables'!B$4)</f>
        <v/>
      </c>
    </row>
    <row r="540" spans="2:3" x14ac:dyDescent="0.3">
      <c r="B540" s="92" t="str">
        <f>IF('1. Assessment Area Data'!C540="","",'1. Assessment Area Data'!C540)</f>
        <v/>
      </c>
      <c r="C540" s="92" t="str">
        <f>IF(B540="","",'Weights &amp; Tables'!B$4)</f>
        <v/>
      </c>
    </row>
    <row r="541" spans="2:3" x14ac:dyDescent="0.3">
      <c r="B541" s="92" t="str">
        <f>IF('1. Assessment Area Data'!C541="","",'1. Assessment Area Data'!C541)</f>
        <v/>
      </c>
      <c r="C541" s="92" t="str">
        <f>IF(B541="","",'Weights &amp; Tables'!B$4)</f>
        <v/>
      </c>
    </row>
    <row r="542" spans="2:3" x14ac:dyDescent="0.3">
      <c r="B542" s="92" t="str">
        <f>IF('1. Assessment Area Data'!C542="","",'1. Assessment Area Data'!C542)</f>
        <v/>
      </c>
      <c r="C542" s="92" t="str">
        <f>IF(B542="","",'Weights &amp; Tables'!B$4)</f>
        <v/>
      </c>
    </row>
    <row r="543" spans="2:3" x14ac:dyDescent="0.3">
      <c r="B543" s="92" t="str">
        <f>IF('1. Assessment Area Data'!C543="","",'1. Assessment Area Data'!C543)</f>
        <v/>
      </c>
      <c r="C543" s="92" t="str">
        <f>IF(B543="","",'Weights &amp; Tables'!B$4)</f>
        <v/>
      </c>
    </row>
    <row r="544" spans="2:3" x14ac:dyDescent="0.3">
      <c r="B544" s="92" t="str">
        <f>IF('1. Assessment Area Data'!C544="","",'1. Assessment Area Data'!C544)</f>
        <v/>
      </c>
      <c r="C544" s="92" t="str">
        <f>IF(B544="","",'Weights &amp; Tables'!B$4)</f>
        <v/>
      </c>
    </row>
    <row r="545" spans="2:3" x14ac:dyDescent="0.3">
      <c r="B545" s="92" t="str">
        <f>IF('1. Assessment Area Data'!C545="","",'1. Assessment Area Data'!C545)</f>
        <v/>
      </c>
      <c r="C545" s="92" t="str">
        <f>IF(B545="","",'Weights &amp; Tables'!B$4)</f>
        <v/>
      </c>
    </row>
    <row r="546" spans="2:3" x14ac:dyDescent="0.3">
      <c r="B546" s="92" t="str">
        <f>IF('1. Assessment Area Data'!C546="","",'1. Assessment Area Data'!C546)</f>
        <v/>
      </c>
      <c r="C546" s="92" t="str">
        <f>IF(B546="","",'Weights &amp; Tables'!B$4)</f>
        <v/>
      </c>
    </row>
    <row r="547" spans="2:3" x14ac:dyDescent="0.3">
      <c r="B547" s="92" t="str">
        <f>IF('1. Assessment Area Data'!C547="","",'1. Assessment Area Data'!C547)</f>
        <v/>
      </c>
      <c r="C547" s="92" t="str">
        <f>IF(B547="","",'Weights &amp; Tables'!B$4)</f>
        <v/>
      </c>
    </row>
    <row r="548" spans="2:3" x14ac:dyDescent="0.3">
      <c r="B548" s="92" t="str">
        <f>IF('1. Assessment Area Data'!C548="","",'1. Assessment Area Data'!C548)</f>
        <v/>
      </c>
      <c r="C548" s="92" t="str">
        <f>IF(B548="","",'Weights &amp; Tables'!B$4)</f>
        <v/>
      </c>
    </row>
    <row r="549" spans="2:3" x14ac:dyDescent="0.3">
      <c r="B549" s="92" t="str">
        <f>IF('1. Assessment Area Data'!C549="","",'1. Assessment Area Data'!C549)</f>
        <v/>
      </c>
      <c r="C549" s="92" t="str">
        <f>IF(B549="","",'Weights &amp; Tables'!B$4)</f>
        <v/>
      </c>
    </row>
    <row r="550" spans="2:3" x14ac:dyDescent="0.3">
      <c r="B550" s="92" t="str">
        <f>IF('1. Assessment Area Data'!C550="","",'1. Assessment Area Data'!C550)</f>
        <v/>
      </c>
      <c r="C550" s="92" t="str">
        <f>IF(B550="","",'Weights &amp; Tables'!B$4)</f>
        <v/>
      </c>
    </row>
    <row r="551" spans="2:3" x14ac:dyDescent="0.3">
      <c r="B551" s="92" t="str">
        <f>IF('1. Assessment Area Data'!C551="","",'1. Assessment Area Data'!C551)</f>
        <v/>
      </c>
      <c r="C551" s="92" t="str">
        <f>IF(B551="","",'Weights &amp; Tables'!B$4)</f>
        <v/>
      </c>
    </row>
    <row r="552" spans="2:3" x14ac:dyDescent="0.3">
      <c r="B552" s="92" t="str">
        <f>IF('1. Assessment Area Data'!C552="","",'1. Assessment Area Data'!C552)</f>
        <v/>
      </c>
      <c r="C552" s="92" t="str">
        <f>IF(B552="","",'Weights &amp; Tables'!B$4)</f>
        <v/>
      </c>
    </row>
    <row r="553" spans="2:3" x14ac:dyDescent="0.3">
      <c r="B553" s="92" t="str">
        <f>IF('1. Assessment Area Data'!C553="","",'1. Assessment Area Data'!C553)</f>
        <v/>
      </c>
      <c r="C553" s="92" t="str">
        <f>IF(B553="","",'Weights &amp; Tables'!B$4)</f>
        <v/>
      </c>
    </row>
    <row r="554" spans="2:3" x14ac:dyDescent="0.3">
      <c r="B554" s="92" t="str">
        <f>IF('1. Assessment Area Data'!C554="","",'1. Assessment Area Data'!C554)</f>
        <v/>
      </c>
      <c r="C554" s="92" t="str">
        <f>IF(B554="","",'Weights &amp; Tables'!B$4)</f>
        <v/>
      </c>
    </row>
    <row r="555" spans="2:3" x14ac:dyDescent="0.3">
      <c r="B555" s="92" t="str">
        <f>IF('1. Assessment Area Data'!C555="","",'1. Assessment Area Data'!C555)</f>
        <v/>
      </c>
      <c r="C555" s="92" t="str">
        <f>IF(B555="","",'Weights &amp; Tables'!B$4)</f>
        <v/>
      </c>
    </row>
    <row r="556" spans="2:3" x14ac:dyDescent="0.3">
      <c r="B556" s="92" t="str">
        <f>IF('1. Assessment Area Data'!C556="","",'1. Assessment Area Data'!C556)</f>
        <v/>
      </c>
      <c r="C556" s="92" t="str">
        <f>IF(B556="","",'Weights &amp; Tables'!B$4)</f>
        <v/>
      </c>
    </row>
    <row r="557" spans="2:3" x14ac:dyDescent="0.3">
      <c r="B557" s="92" t="str">
        <f>IF('1. Assessment Area Data'!C557="","",'1. Assessment Area Data'!C557)</f>
        <v/>
      </c>
      <c r="C557" s="92" t="str">
        <f>IF(B557="","",'Weights &amp; Tables'!B$4)</f>
        <v/>
      </c>
    </row>
    <row r="558" spans="2:3" x14ac:dyDescent="0.3">
      <c r="B558" s="92" t="str">
        <f>IF('1. Assessment Area Data'!C558="","",'1. Assessment Area Data'!C558)</f>
        <v/>
      </c>
      <c r="C558" s="92" t="str">
        <f>IF(B558="","",'Weights &amp; Tables'!B$4)</f>
        <v/>
      </c>
    </row>
    <row r="559" spans="2:3" x14ac:dyDescent="0.3">
      <c r="B559" s="92" t="str">
        <f>IF('1. Assessment Area Data'!C559="","",'1. Assessment Area Data'!C559)</f>
        <v/>
      </c>
      <c r="C559" s="92" t="str">
        <f>IF(B559="","",'Weights &amp; Tables'!B$4)</f>
        <v/>
      </c>
    </row>
    <row r="560" spans="2:3" x14ac:dyDescent="0.3">
      <c r="B560" s="92" t="str">
        <f>IF('1. Assessment Area Data'!C560="","",'1. Assessment Area Data'!C560)</f>
        <v/>
      </c>
      <c r="C560" s="92" t="str">
        <f>IF(B560="","",'Weights &amp; Tables'!B$4)</f>
        <v/>
      </c>
    </row>
    <row r="561" spans="2:3" x14ac:dyDescent="0.3">
      <c r="B561" s="92" t="str">
        <f>IF('1. Assessment Area Data'!C561="","",'1. Assessment Area Data'!C561)</f>
        <v/>
      </c>
      <c r="C561" s="92" t="str">
        <f>IF(B561="","",'Weights &amp; Tables'!B$4)</f>
        <v/>
      </c>
    </row>
    <row r="562" spans="2:3" x14ac:dyDescent="0.3">
      <c r="B562" s="92" t="str">
        <f>IF('1. Assessment Area Data'!C562="","",'1. Assessment Area Data'!C562)</f>
        <v/>
      </c>
      <c r="C562" s="92" t="str">
        <f>IF(B562="","",'Weights &amp; Tables'!B$4)</f>
        <v/>
      </c>
    </row>
    <row r="563" spans="2:3" x14ac:dyDescent="0.3">
      <c r="B563" s="92" t="str">
        <f>IF('1. Assessment Area Data'!C563="","",'1. Assessment Area Data'!C563)</f>
        <v/>
      </c>
      <c r="C563" s="92" t="str">
        <f>IF(B563="","",'Weights &amp; Tables'!B$4)</f>
        <v/>
      </c>
    </row>
    <row r="564" spans="2:3" x14ac:dyDescent="0.3">
      <c r="B564" s="92" t="str">
        <f>IF('1. Assessment Area Data'!C564="","",'1. Assessment Area Data'!C564)</f>
        <v/>
      </c>
      <c r="C564" s="92" t="str">
        <f>IF(B564="","",'Weights &amp; Tables'!B$4)</f>
        <v/>
      </c>
    </row>
    <row r="565" spans="2:3" x14ac:dyDescent="0.3">
      <c r="B565" s="92" t="str">
        <f>IF('1. Assessment Area Data'!C565="","",'1. Assessment Area Data'!C565)</f>
        <v/>
      </c>
      <c r="C565" s="92" t="str">
        <f>IF(B565="","",'Weights &amp; Tables'!B$4)</f>
        <v/>
      </c>
    </row>
    <row r="566" spans="2:3" x14ac:dyDescent="0.3">
      <c r="B566" s="92" t="str">
        <f>IF('1. Assessment Area Data'!C566="","",'1. Assessment Area Data'!C566)</f>
        <v/>
      </c>
      <c r="C566" s="92" t="str">
        <f>IF(B566="","",'Weights &amp; Tables'!B$4)</f>
        <v/>
      </c>
    </row>
    <row r="567" spans="2:3" x14ac:dyDescent="0.3">
      <c r="B567" s="92" t="str">
        <f>IF('1. Assessment Area Data'!C567="","",'1. Assessment Area Data'!C567)</f>
        <v/>
      </c>
      <c r="C567" s="92" t="str">
        <f>IF(B567="","",'Weights &amp; Tables'!B$4)</f>
        <v/>
      </c>
    </row>
    <row r="568" spans="2:3" x14ac:dyDescent="0.3">
      <c r="B568" s="92" t="str">
        <f>IF('1. Assessment Area Data'!C568="","",'1. Assessment Area Data'!C568)</f>
        <v/>
      </c>
      <c r="C568" s="92" t="str">
        <f>IF(B568="","",'Weights &amp; Tables'!B$4)</f>
        <v/>
      </c>
    </row>
    <row r="569" spans="2:3" x14ac:dyDescent="0.3">
      <c r="B569" s="92" t="str">
        <f>IF('1. Assessment Area Data'!C569="","",'1. Assessment Area Data'!C569)</f>
        <v/>
      </c>
      <c r="C569" s="92" t="str">
        <f>IF(B569="","",'Weights &amp; Tables'!B$4)</f>
        <v/>
      </c>
    </row>
    <row r="570" spans="2:3" x14ac:dyDescent="0.3">
      <c r="B570" s="92" t="str">
        <f>IF('1. Assessment Area Data'!C570="","",'1. Assessment Area Data'!C570)</f>
        <v/>
      </c>
      <c r="C570" s="92" t="str">
        <f>IF(B570="","",'Weights &amp; Tables'!B$4)</f>
        <v/>
      </c>
    </row>
    <row r="571" spans="2:3" x14ac:dyDescent="0.3">
      <c r="B571" s="92" t="str">
        <f>IF('1. Assessment Area Data'!C571="","",'1. Assessment Area Data'!C571)</f>
        <v/>
      </c>
      <c r="C571" s="92" t="str">
        <f>IF(B571="","",'Weights &amp; Tables'!B$4)</f>
        <v/>
      </c>
    </row>
    <row r="572" spans="2:3" x14ac:dyDescent="0.3">
      <c r="B572" s="92" t="str">
        <f>IF('1. Assessment Area Data'!C572="","",'1. Assessment Area Data'!C572)</f>
        <v/>
      </c>
      <c r="C572" s="92" t="str">
        <f>IF(B572="","",'Weights &amp; Tables'!B$4)</f>
        <v/>
      </c>
    </row>
    <row r="573" spans="2:3" x14ac:dyDescent="0.3">
      <c r="B573" s="92" t="str">
        <f>IF('1. Assessment Area Data'!C573="","",'1. Assessment Area Data'!C573)</f>
        <v/>
      </c>
      <c r="C573" s="92" t="str">
        <f>IF(B573="","",'Weights &amp; Tables'!B$4)</f>
        <v/>
      </c>
    </row>
    <row r="574" spans="2:3" x14ac:dyDescent="0.3">
      <c r="B574" s="92" t="str">
        <f>IF('1. Assessment Area Data'!C574="","",'1. Assessment Area Data'!C574)</f>
        <v/>
      </c>
      <c r="C574" s="92" t="str">
        <f>IF(B574="","",'Weights &amp; Tables'!B$4)</f>
        <v/>
      </c>
    </row>
    <row r="575" spans="2:3" x14ac:dyDescent="0.3">
      <c r="B575" s="92" t="str">
        <f>IF('1. Assessment Area Data'!C575="","",'1. Assessment Area Data'!C575)</f>
        <v/>
      </c>
      <c r="C575" s="92" t="str">
        <f>IF(B575="","",'Weights &amp; Tables'!B$4)</f>
        <v/>
      </c>
    </row>
    <row r="576" spans="2:3" x14ac:dyDescent="0.3">
      <c r="B576" s="92" t="str">
        <f>IF('1. Assessment Area Data'!C576="","",'1. Assessment Area Data'!C576)</f>
        <v/>
      </c>
      <c r="C576" s="92" t="str">
        <f>IF(B576="","",'Weights &amp; Tables'!B$4)</f>
        <v/>
      </c>
    </row>
    <row r="577" spans="2:3" x14ac:dyDescent="0.3">
      <c r="B577" s="92" t="str">
        <f>IF('1. Assessment Area Data'!C577="","",'1. Assessment Area Data'!C577)</f>
        <v/>
      </c>
      <c r="C577" s="92" t="str">
        <f>IF(B577="","",'Weights &amp; Tables'!B$4)</f>
        <v/>
      </c>
    </row>
    <row r="578" spans="2:3" x14ac:dyDescent="0.3">
      <c r="B578" s="92" t="str">
        <f>IF('1. Assessment Area Data'!C578="","",'1. Assessment Area Data'!C578)</f>
        <v/>
      </c>
      <c r="C578" s="92" t="str">
        <f>IF(B578="","",'Weights &amp; Tables'!B$4)</f>
        <v/>
      </c>
    </row>
    <row r="579" spans="2:3" x14ac:dyDescent="0.3">
      <c r="B579" s="92" t="str">
        <f>IF('1. Assessment Area Data'!C579="","",'1. Assessment Area Data'!C579)</f>
        <v/>
      </c>
      <c r="C579" s="92" t="str">
        <f>IF(B579="","",'Weights &amp; Tables'!B$4)</f>
        <v/>
      </c>
    </row>
    <row r="580" spans="2:3" x14ac:dyDescent="0.3">
      <c r="B580" s="92" t="str">
        <f>IF('1. Assessment Area Data'!C580="","",'1. Assessment Area Data'!C580)</f>
        <v/>
      </c>
      <c r="C580" s="92" t="str">
        <f>IF(B580="","",'Weights &amp; Tables'!B$4)</f>
        <v/>
      </c>
    </row>
    <row r="581" spans="2:3" x14ac:dyDescent="0.3">
      <c r="B581" s="92" t="str">
        <f>IF('1. Assessment Area Data'!C581="","",'1. Assessment Area Data'!C581)</f>
        <v/>
      </c>
      <c r="C581" s="92" t="str">
        <f>IF(B581="","",'Weights &amp; Tables'!B$4)</f>
        <v/>
      </c>
    </row>
    <row r="582" spans="2:3" x14ac:dyDescent="0.3">
      <c r="B582" s="92" t="str">
        <f>IF('1. Assessment Area Data'!C582="","",'1. Assessment Area Data'!C582)</f>
        <v/>
      </c>
      <c r="C582" s="92" t="str">
        <f>IF(B582="","",'Weights &amp; Tables'!B$4)</f>
        <v/>
      </c>
    </row>
    <row r="583" spans="2:3" x14ac:dyDescent="0.3">
      <c r="B583" s="92" t="str">
        <f>IF('1. Assessment Area Data'!C583="","",'1. Assessment Area Data'!C583)</f>
        <v/>
      </c>
      <c r="C583" s="92" t="str">
        <f>IF(B583="","",'Weights &amp; Tables'!B$4)</f>
        <v/>
      </c>
    </row>
    <row r="584" spans="2:3" x14ac:dyDescent="0.3">
      <c r="B584" s="92" t="str">
        <f>IF('1. Assessment Area Data'!C584="","",'1. Assessment Area Data'!C584)</f>
        <v/>
      </c>
      <c r="C584" s="92" t="str">
        <f>IF(B584="","",'Weights &amp; Tables'!B$4)</f>
        <v/>
      </c>
    </row>
    <row r="585" spans="2:3" x14ac:dyDescent="0.3">
      <c r="B585" s="92" t="str">
        <f>IF('1. Assessment Area Data'!C585="","",'1. Assessment Area Data'!C585)</f>
        <v/>
      </c>
      <c r="C585" s="92" t="str">
        <f>IF(B585="","",'Weights &amp; Tables'!B$4)</f>
        <v/>
      </c>
    </row>
    <row r="586" spans="2:3" x14ac:dyDescent="0.3">
      <c r="B586" s="92" t="str">
        <f>IF('1. Assessment Area Data'!C586="","",'1. Assessment Area Data'!C586)</f>
        <v/>
      </c>
      <c r="C586" s="92" t="str">
        <f>IF(B586="","",'Weights &amp; Tables'!B$4)</f>
        <v/>
      </c>
    </row>
    <row r="587" spans="2:3" x14ac:dyDescent="0.3">
      <c r="B587" s="92" t="str">
        <f>IF('1. Assessment Area Data'!C587="","",'1. Assessment Area Data'!C587)</f>
        <v/>
      </c>
      <c r="C587" s="92" t="str">
        <f>IF(B587="","",'Weights &amp; Tables'!B$4)</f>
        <v/>
      </c>
    </row>
    <row r="588" spans="2:3" x14ac:dyDescent="0.3">
      <c r="B588" s="92" t="str">
        <f>IF('1. Assessment Area Data'!C588="","",'1. Assessment Area Data'!C588)</f>
        <v/>
      </c>
      <c r="C588" s="92" t="str">
        <f>IF(B588="","",'Weights &amp; Tables'!B$4)</f>
        <v/>
      </c>
    </row>
    <row r="589" spans="2:3" x14ac:dyDescent="0.3">
      <c r="B589" s="92" t="str">
        <f>IF('1. Assessment Area Data'!C589="","",'1. Assessment Area Data'!C589)</f>
        <v/>
      </c>
      <c r="C589" s="92" t="str">
        <f>IF(B589="","",'Weights &amp; Tables'!B$4)</f>
        <v/>
      </c>
    </row>
    <row r="590" spans="2:3" x14ac:dyDescent="0.3">
      <c r="B590" s="92" t="str">
        <f>IF('1. Assessment Area Data'!C590="","",'1. Assessment Area Data'!C590)</f>
        <v/>
      </c>
      <c r="C590" s="92" t="str">
        <f>IF(B590="","",'Weights &amp; Tables'!B$4)</f>
        <v/>
      </c>
    </row>
    <row r="591" spans="2:3" x14ac:dyDescent="0.3">
      <c r="B591" s="92" t="str">
        <f>IF('1. Assessment Area Data'!C591="","",'1. Assessment Area Data'!C591)</f>
        <v/>
      </c>
      <c r="C591" s="92" t="str">
        <f>IF(B591="","",'Weights &amp; Tables'!B$4)</f>
        <v/>
      </c>
    </row>
    <row r="592" spans="2:3" x14ac:dyDescent="0.3">
      <c r="B592" s="92" t="str">
        <f>IF('1. Assessment Area Data'!C592="","",'1. Assessment Area Data'!C592)</f>
        <v/>
      </c>
      <c r="C592" s="92" t="str">
        <f>IF(B592="","",'Weights &amp; Tables'!B$4)</f>
        <v/>
      </c>
    </row>
    <row r="593" spans="2:3" x14ac:dyDescent="0.3">
      <c r="B593" s="92" t="str">
        <f>IF('1. Assessment Area Data'!C593="","",'1. Assessment Area Data'!C593)</f>
        <v/>
      </c>
      <c r="C593" s="92" t="str">
        <f>IF(B593="","",'Weights &amp; Tables'!B$4)</f>
        <v/>
      </c>
    </row>
    <row r="594" spans="2:3" x14ac:dyDescent="0.3">
      <c r="B594" s="92" t="str">
        <f>IF('1. Assessment Area Data'!C594="","",'1. Assessment Area Data'!C594)</f>
        <v/>
      </c>
      <c r="C594" s="92" t="str">
        <f>IF(B594="","",'Weights &amp; Tables'!B$4)</f>
        <v/>
      </c>
    </row>
    <row r="595" spans="2:3" x14ac:dyDescent="0.3">
      <c r="B595" s="92" t="str">
        <f>IF('1. Assessment Area Data'!C595="","",'1. Assessment Area Data'!C595)</f>
        <v/>
      </c>
      <c r="C595" s="92" t="str">
        <f>IF(B595="","",'Weights &amp; Tables'!B$4)</f>
        <v/>
      </c>
    </row>
    <row r="596" spans="2:3" x14ac:dyDescent="0.3">
      <c r="B596" s="92" t="str">
        <f>IF('1. Assessment Area Data'!C596="","",'1. Assessment Area Data'!C596)</f>
        <v/>
      </c>
      <c r="C596" s="92" t="str">
        <f>IF(B596="","",'Weights &amp; Tables'!B$4)</f>
        <v/>
      </c>
    </row>
    <row r="597" spans="2:3" x14ac:dyDescent="0.3">
      <c r="B597" s="92" t="str">
        <f>IF('1. Assessment Area Data'!C597="","",'1. Assessment Area Data'!C597)</f>
        <v/>
      </c>
      <c r="C597" s="92" t="str">
        <f>IF(B597="","",'Weights &amp; Tables'!B$4)</f>
        <v/>
      </c>
    </row>
    <row r="598" spans="2:3" x14ac:dyDescent="0.3">
      <c r="B598" s="92" t="str">
        <f>IF('1. Assessment Area Data'!C598="","",'1. Assessment Area Data'!C598)</f>
        <v/>
      </c>
      <c r="C598" s="92" t="str">
        <f>IF(B598="","",'Weights &amp; Tables'!B$4)</f>
        <v/>
      </c>
    </row>
    <row r="599" spans="2:3" x14ac:dyDescent="0.3">
      <c r="B599" s="92" t="str">
        <f>IF('1. Assessment Area Data'!C599="","",'1. Assessment Area Data'!C599)</f>
        <v/>
      </c>
      <c r="C599" s="92" t="str">
        <f>IF(B599="","",'Weights &amp; Tables'!B$4)</f>
        <v/>
      </c>
    </row>
    <row r="600" spans="2:3" x14ac:dyDescent="0.3">
      <c r="B600" s="92" t="str">
        <f>IF('1. Assessment Area Data'!C600="","",'1. Assessment Area Data'!C600)</f>
        <v/>
      </c>
      <c r="C600" s="92" t="str">
        <f>IF(B600="","",'Weights &amp; Tables'!B$4)</f>
        <v/>
      </c>
    </row>
    <row r="601" spans="2:3" x14ac:dyDescent="0.3">
      <c r="B601" s="92" t="str">
        <f>IF('1. Assessment Area Data'!C601="","",'1. Assessment Area Data'!C601)</f>
        <v/>
      </c>
      <c r="C601" s="92" t="str">
        <f>IF(B601="","",'Weights &amp; Tables'!B$4)</f>
        <v/>
      </c>
    </row>
    <row r="602" spans="2:3" x14ac:dyDescent="0.3">
      <c r="B602" s="92" t="str">
        <f>IF('1. Assessment Area Data'!C602="","",'1. Assessment Area Data'!C602)</f>
        <v/>
      </c>
      <c r="C602" s="92" t="str">
        <f>IF(B602="","",'Weights &amp; Tables'!B$4)</f>
        <v/>
      </c>
    </row>
    <row r="603" spans="2:3" x14ac:dyDescent="0.3">
      <c r="B603" s="92" t="str">
        <f>IF('1. Assessment Area Data'!C603="","",'1. Assessment Area Data'!C603)</f>
        <v/>
      </c>
      <c r="C603" s="92" t="str">
        <f>IF(B603="","",'Weights &amp; Tables'!B$4)</f>
        <v/>
      </c>
    </row>
    <row r="604" spans="2:3" x14ac:dyDescent="0.3">
      <c r="B604" s="92" t="str">
        <f>IF('1. Assessment Area Data'!C604="","",'1. Assessment Area Data'!C604)</f>
        <v/>
      </c>
      <c r="C604" s="92" t="str">
        <f>IF(B604="","",'Weights &amp; Tables'!B$4)</f>
        <v/>
      </c>
    </row>
    <row r="605" spans="2:3" x14ac:dyDescent="0.3">
      <c r="B605" s="92" t="str">
        <f>IF('1. Assessment Area Data'!C605="","",'1. Assessment Area Data'!C605)</f>
        <v/>
      </c>
      <c r="C605" s="92" t="str">
        <f>IF(B605="","",'Weights &amp; Tables'!B$4)</f>
        <v/>
      </c>
    </row>
    <row r="606" spans="2:3" x14ac:dyDescent="0.3">
      <c r="B606" s="92" t="str">
        <f>IF('1. Assessment Area Data'!C606="","",'1. Assessment Area Data'!C606)</f>
        <v/>
      </c>
      <c r="C606" s="92" t="str">
        <f>IF(B606="","",'Weights &amp; Tables'!B$4)</f>
        <v/>
      </c>
    </row>
    <row r="607" spans="2:3" x14ac:dyDescent="0.3">
      <c r="B607" s="92" t="str">
        <f>IF('1. Assessment Area Data'!C607="","",'1. Assessment Area Data'!C607)</f>
        <v/>
      </c>
      <c r="C607" s="92" t="str">
        <f>IF(B607="","",'Weights &amp; Tables'!B$4)</f>
        <v/>
      </c>
    </row>
    <row r="608" spans="2:3" x14ac:dyDescent="0.3">
      <c r="B608" s="92" t="str">
        <f>IF('1. Assessment Area Data'!C608="","",'1. Assessment Area Data'!C608)</f>
        <v/>
      </c>
      <c r="C608" s="92" t="str">
        <f>IF(B608="","",'Weights &amp; Tables'!B$4)</f>
        <v/>
      </c>
    </row>
    <row r="609" spans="2:3" x14ac:dyDescent="0.3">
      <c r="B609" s="92" t="str">
        <f>IF('1. Assessment Area Data'!C609="","",'1. Assessment Area Data'!C609)</f>
        <v/>
      </c>
      <c r="C609" s="92" t="str">
        <f>IF(B609="","",'Weights &amp; Tables'!B$4)</f>
        <v/>
      </c>
    </row>
    <row r="610" spans="2:3" x14ac:dyDescent="0.3">
      <c r="B610" s="92" t="str">
        <f>IF('1. Assessment Area Data'!C610="","",'1. Assessment Area Data'!C610)</f>
        <v/>
      </c>
      <c r="C610" s="92" t="str">
        <f>IF(B610="","",'Weights &amp; Tables'!B$4)</f>
        <v/>
      </c>
    </row>
    <row r="611" spans="2:3" x14ac:dyDescent="0.3">
      <c r="B611" s="92" t="str">
        <f>IF('1. Assessment Area Data'!C611="","",'1. Assessment Area Data'!C611)</f>
        <v/>
      </c>
      <c r="C611" s="92" t="str">
        <f>IF(B611="","",'Weights &amp; Tables'!B$4)</f>
        <v/>
      </c>
    </row>
    <row r="612" spans="2:3" x14ac:dyDescent="0.3">
      <c r="B612" s="92" t="str">
        <f>IF('1. Assessment Area Data'!C612="","",'1. Assessment Area Data'!C612)</f>
        <v/>
      </c>
      <c r="C612" s="92" t="str">
        <f>IF(B612="","",'Weights &amp; Tables'!B$4)</f>
        <v/>
      </c>
    </row>
    <row r="613" spans="2:3" x14ac:dyDescent="0.3">
      <c r="B613" s="92" t="str">
        <f>IF('1. Assessment Area Data'!C613="","",'1. Assessment Area Data'!C613)</f>
        <v/>
      </c>
      <c r="C613" s="92" t="str">
        <f>IF(B613="","",'Weights &amp; Tables'!B$4)</f>
        <v/>
      </c>
    </row>
    <row r="614" spans="2:3" x14ac:dyDescent="0.3">
      <c r="B614" s="92" t="str">
        <f>IF('1. Assessment Area Data'!C614="","",'1. Assessment Area Data'!C614)</f>
        <v/>
      </c>
      <c r="C614" s="92" t="str">
        <f>IF(B614="","",'Weights &amp; Tables'!B$4)</f>
        <v/>
      </c>
    </row>
    <row r="615" spans="2:3" x14ac:dyDescent="0.3">
      <c r="B615" s="92" t="str">
        <f>IF('1. Assessment Area Data'!C615="","",'1. Assessment Area Data'!C615)</f>
        <v/>
      </c>
      <c r="C615" s="92" t="str">
        <f>IF(B615="","",'Weights &amp; Tables'!B$4)</f>
        <v/>
      </c>
    </row>
    <row r="616" spans="2:3" x14ac:dyDescent="0.3">
      <c r="B616" s="92" t="str">
        <f>IF('1. Assessment Area Data'!C616="","",'1. Assessment Area Data'!C616)</f>
        <v/>
      </c>
      <c r="C616" s="92" t="str">
        <f>IF(B616="","",'Weights &amp; Tables'!B$4)</f>
        <v/>
      </c>
    </row>
    <row r="617" spans="2:3" x14ac:dyDescent="0.3">
      <c r="B617" s="92" t="str">
        <f>IF('1. Assessment Area Data'!C617="","",'1. Assessment Area Data'!C617)</f>
        <v/>
      </c>
      <c r="C617" s="92" t="str">
        <f>IF(B617="","",'Weights &amp; Tables'!B$4)</f>
        <v/>
      </c>
    </row>
    <row r="618" spans="2:3" x14ac:dyDescent="0.3">
      <c r="B618" s="92" t="str">
        <f>IF('1. Assessment Area Data'!C618="","",'1. Assessment Area Data'!C618)</f>
        <v/>
      </c>
      <c r="C618" s="92" t="str">
        <f>IF(B618="","",'Weights &amp; Tables'!B$4)</f>
        <v/>
      </c>
    </row>
    <row r="619" spans="2:3" x14ac:dyDescent="0.3">
      <c r="B619" s="92" t="str">
        <f>IF('1. Assessment Area Data'!C619="","",'1. Assessment Area Data'!C619)</f>
        <v/>
      </c>
      <c r="C619" s="92" t="str">
        <f>IF(B619="","",'Weights &amp; Tables'!B$4)</f>
        <v/>
      </c>
    </row>
    <row r="620" spans="2:3" x14ac:dyDescent="0.3">
      <c r="B620" s="92" t="str">
        <f>IF('1. Assessment Area Data'!C620="","",'1. Assessment Area Data'!C620)</f>
        <v/>
      </c>
      <c r="C620" s="92" t="str">
        <f>IF(B620="","",'Weights &amp; Tables'!B$4)</f>
        <v/>
      </c>
    </row>
    <row r="621" spans="2:3" x14ac:dyDescent="0.3">
      <c r="B621" s="92" t="str">
        <f>IF('1. Assessment Area Data'!C621="","",'1. Assessment Area Data'!C621)</f>
        <v/>
      </c>
      <c r="C621" s="92" t="str">
        <f>IF(B621="","",'Weights &amp; Tables'!B$4)</f>
        <v/>
      </c>
    </row>
    <row r="622" spans="2:3" x14ac:dyDescent="0.3">
      <c r="B622" s="92" t="str">
        <f>IF('1. Assessment Area Data'!C622="","",'1. Assessment Area Data'!C622)</f>
        <v/>
      </c>
      <c r="C622" s="92" t="str">
        <f>IF(B622="","",'Weights &amp; Tables'!B$4)</f>
        <v/>
      </c>
    </row>
    <row r="623" spans="2:3" x14ac:dyDescent="0.3">
      <c r="B623" s="92" t="str">
        <f>IF('1. Assessment Area Data'!C623="","",'1. Assessment Area Data'!C623)</f>
        <v/>
      </c>
      <c r="C623" s="92" t="str">
        <f>IF(B623="","",'Weights &amp; Tables'!B$4)</f>
        <v/>
      </c>
    </row>
    <row r="624" spans="2:3" x14ac:dyDescent="0.3">
      <c r="B624" s="92" t="str">
        <f>IF('1. Assessment Area Data'!C624="","",'1. Assessment Area Data'!C624)</f>
        <v/>
      </c>
      <c r="C624" s="92" t="str">
        <f>IF(B624="","",'Weights &amp; Tables'!B$4)</f>
        <v/>
      </c>
    </row>
    <row r="625" spans="2:3" x14ac:dyDescent="0.3">
      <c r="B625" s="92" t="str">
        <f>IF('1. Assessment Area Data'!C625="","",'1. Assessment Area Data'!C625)</f>
        <v/>
      </c>
      <c r="C625" s="92" t="str">
        <f>IF(B625="","",'Weights &amp; Tables'!B$4)</f>
        <v/>
      </c>
    </row>
    <row r="626" spans="2:3" x14ac:dyDescent="0.3">
      <c r="B626" s="92" t="str">
        <f>IF('1. Assessment Area Data'!C626="","",'1. Assessment Area Data'!C626)</f>
        <v/>
      </c>
      <c r="C626" s="92" t="str">
        <f>IF(B626="","",'Weights &amp; Tables'!B$4)</f>
        <v/>
      </c>
    </row>
    <row r="627" spans="2:3" x14ac:dyDescent="0.3">
      <c r="B627" s="92" t="str">
        <f>IF('1. Assessment Area Data'!C627="","",'1. Assessment Area Data'!C627)</f>
        <v/>
      </c>
      <c r="C627" s="92" t="str">
        <f>IF(B627="","",'Weights &amp; Tables'!B$4)</f>
        <v/>
      </c>
    </row>
    <row r="628" spans="2:3" x14ac:dyDescent="0.3">
      <c r="B628" s="92" t="str">
        <f>IF('1. Assessment Area Data'!C628="","",'1. Assessment Area Data'!C628)</f>
        <v/>
      </c>
      <c r="C628" s="92" t="str">
        <f>IF(B628="","",'Weights &amp; Tables'!B$4)</f>
        <v/>
      </c>
    </row>
    <row r="629" spans="2:3" x14ac:dyDescent="0.3">
      <c r="B629" s="92" t="str">
        <f>IF('1. Assessment Area Data'!C629="","",'1. Assessment Area Data'!C629)</f>
        <v/>
      </c>
      <c r="C629" s="92" t="str">
        <f>IF(B629="","",'Weights &amp; Tables'!B$4)</f>
        <v/>
      </c>
    </row>
    <row r="630" spans="2:3" x14ac:dyDescent="0.3">
      <c r="B630" s="92" t="str">
        <f>IF('1. Assessment Area Data'!C630="","",'1. Assessment Area Data'!C630)</f>
        <v/>
      </c>
      <c r="C630" s="92" t="str">
        <f>IF(B630="","",'Weights &amp; Tables'!B$4)</f>
        <v/>
      </c>
    </row>
    <row r="631" spans="2:3" x14ac:dyDescent="0.3">
      <c r="B631" s="92" t="str">
        <f>IF('1. Assessment Area Data'!C631="","",'1. Assessment Area Data'!C631)</f>
        <v/>
      </c>
      <c r="C631" s="92" t="str">
        <f>IF(B631="","",'Weights &amp; Tables'!B$4)</f>
        <v/>
      </c>
    </row>
    <row r="632" spans="2:3" x14ac:dyDescent="0.3">
      <c r="B632" s="92" t="str">
        <f>IF('1. Assessment Area Data'!C632="","",'1. Assessment Area Data'!C632)</f>
        <v/>
      </c>
      <c r="C632" s="92" t="str">
        <f>IF(B632="","",'Weights &amp; Tables'!B$4)</f>
        <v/>
      </c>
    </row>
    <row r="633" spans="2:3" x14ac:dyDescent="0.3">
      <c r="B633" s="92" t="str">
        <f>IF('1. Assessment Area Data'!C633="","",'1. Assessment Area Data'!C633)</f>
        <v/>
      </c>
      <c r="C633" s="92" t="str">
        <f>IF(B633="","",'Weights &amp; Tables'!B$4)</f>
        <v/>
      </c>
    </row>
    <row r="634" spans="2:3" x14ac:dyDescent="0.3">
      <c r="B634" s="92" t="str">
        <f>IF('1. Assessment Area Data'!C634="","",'1. Assessment Area Data'!C634)</f>
        <v/>
      </c>
      <c r="C634" s="92" t="str">
        <f>IF(B634="","",'Weights &amp; Tables'!B$4)</f>
        <v/>
      </c>
    </row>
    <row r="635" spans="2:3" x14ac:dyDescent="0.3">
      <c r="B635" s="92" t="str">
        <f>IF('1. Assessment Area Data'!C635="","",'1. Assessment Area Data'!C635)</f>
        <v/>
      </c>
      <c r="C635" s="92" t="str">
        <f>IF(B635="","",'Weights &amp; Tables'!B$4)</f>
        <v/>
      </c>
    </row>
    <row r="636" spans="2:3" x14ac:dyDescent="0.3">
      <c r="B636" s="92" t="str">
        <f>IF('1. Assessment Area Data'!C636="","",'1. Assessment Area Data'!C636)</f>
        <v/>
      </c>
      <c r="C636" s="92" t="str">
        <f>IF(B636="","",'Weights &amp; Tables'!B$4)</f>
        <v/>
      </c>
    </row>
    <row r="637" spans="2:3" x14ac:dyDescent="0.3">
      <c r="B637" s="92" t="str">
        <f>IF('1. Assessment Area Data'!C637="","",'1. Assessment Area Data'!C637)</f>
        <v/>
      </c>
      <c r="C637" s="92" t="str">
        <f>IF(B637="","",'Weights &amp; Tables'!B$4)</f>
        <v/>
      </c>
    </row>
    <row r="638" spans="2:3" x14ac:dyDescent="0.3">
      <c r="B638" s="92" t="str">
        <f>IF('1. Assessment Area Data'!C638="","",'1. Assessment Area Data'!C638)</f>
        <v/>
      </c>
      <c r="C638" s="92" t="str">
        <f>IF(B638="","",'Weights &amp; Tables'!B$4)</f>
        <v/>
      </c>
    </row>
    <row r="639" spans="2:3" x14ac:dyDescent="0.3">
      <c r="B639" s="92" t="str">
        <f>IF('1. Assessment Area Data'!C639="","",'1. Assessment Area Data'!C639)</f>
        <v/>
      </c>
      <c r="C639" s="92" t="str">
        <f>IF(B639="","",'Weights &amp; Tables'!B$4)</f>
        <v/>
      </c>
    </row>
    <row r="640" spans="2:3" x14ac:dyDescent="0.3">
      <c r="B640" s="92" t="str">
        <f>IF('1. Assessment Area Data'!C640="","",'1. Assessment Area Data'!C640)</f>
        <v/>
      </c>
      <c r="C640" s="92" t="str">
        <f>IF(B640="","",'Weights &amp; Tables'!B$4)</f>
        <v/>
      </c>
    </row>
    <row r="641" spans="2:3" x14ac:dyDescent="0.3">
      <c r="B641" s="92" t="str">
        <f>IF('1. Assessment Area Data'!C641="","",'1. Assessment Area Data'!C641)</f>
        <v/>
      </c>
      <c r="C641" s="92" t="str">
        <f>IF(B641="","",'Weights &amp; Tables'!B$4)</f>
        <v/>
      </c>
    </row>
    <row r="642" spans="2:3" x14ac:dyDescent="0.3">
      <c r="B642" s="92" t="str">
        <f>IF('1. Assessment Area Data'!C642="","",'1. Assessment Area Data'!C642)</f>
        <v/>
      </c>
      <c r="C642" s="92" t="str">
        <f>IF(B642="","",'Weights &amp; Tables'!B$4)</f>
        <v/>
      </c>
    </row>
    <row r="643" spans="2:3" x14ac:dyDescent="0.3">
      <c r="B643" s="92" t="str">
        <f>IF('1. Assessment Area Data'!C643="","",'1. Assessment Area Data'!C643)</f>
        <v/>
      </c>
      <c r="C643" s="92" t="str">
        <f>IF(B643="","",'Weights &amp; Tables'!B$4)</f>
        <v/>
      </c>
    </row>
    <row r="644" spans="2:3" x14ac:dyDescent="0.3">
      <c r="B644" s="92" t="str">
        <f>IF('1. Assessment Area Data'!C644="","",'1. Assessment Area Data'!C644)</f>
        <v/>
      </c>
      <c r="C644" s="92" t="str">
        <f>IF(B644="","",'Weights &amp; Tables'!B$4)</f>
        <v/>
      </c>
    </row>
    <row r="645" spans="2:3" x14ac:dyDescent="0.3">
      <c r="B645" s="92" t="str">
        <f>IF('1. Assessment Area Data'!C645="","",'1. Assessment Area Data'!C645)</f>
        <v/>
      </c>
      <c r="C645" s="92" t="str">
        <f>IF(B645="","",'Weights &amp; Tables'!B$4)</f>
        <v/>
      </c>
    </row>
    <row r="646" spans="2:3" x14ac:dyDescent="0.3">
      <c r="B646" s="92" t="str">
        <f>IF('1. Assessment Area Data'!C646="","",'1. Assessment Area Data'!C646)</f>
        <v/>
      </c>
      <c r="C646" s="92" t="str">
        <f>IF(B646="","",'Weights &amp; Tables'!B$4)</f>
        <v/>
      </c>
    </row>
    <row r="647" spans="2:3" x14ac:dyDescent="0.3">
      <c r="B647" s="92" t="str">
        <f>IF('1. Assessment Area Data'!C647="","",'1. Assessment Area Data'!C647)</f>
        <v/>
      </c>
      <c r="C647" s="92" t="str">
        <f>IF(B647="","",'Weights &amp; Tables'!B$4)</f>
        <v/>
      </c>
    </row>
    <row r="648" spans="2:3" x14ac:dyDescent="0.3">
      <c r="B648" s="92" t="str">
        <f>IF('1. Assessment Area Data'!C648="","",'1. Assessment Area Data'!C648)</f>
        <v/>
      </c>
      <c r="C648" s="92" t="str">
        <f>IF(B648="","",'Weights &amp; Tables'!B$4)</f>
        <v/>
      </c>
    </row>
    <row r="649" spans="2:3" x14ac:dyDescent="0.3">
      <c r="B649" s="92" t="str">
        <f>IF('1. Assessment Area Data'!C649="","",'1. Assessment Area Data'!C649)</f>
        <v/>
      </c>
      <c r="C649" s="92" t="str">
        <f>IF(B649="","",'Weights &amp; Tables'!B$4)</f>
        <v/>
      </c>
    </row>
    <row r="650" spans="2:3" x14ac:dyDescent="0.3">
      <c r="B650" s="92" t="str">
        <f>IF('1. Assessment Area Data'!C650="","",'1. Assessment Area Data'!C650)</f>
        <v/>
      </c>
      <c r="C650" s="92" t="str">
        <f>IF(B650="","",'Weights &amp; Tables'!B$4)</f>
        <v/>
      </c>
    </row>
    <row r="651" spans="2:3" x14ac:dyDescent="0.3">
      <c r="B651" s="92" t="str">
        <f>IF('1. Assessment Area Data'!C651="","",'1. Assessment Area Data'!C651)</f>
        <v/>
      </c>
      <c r="C651" s="92" t="str">
        <f>IF(B651="","",'Weights &amp; Tables'!B$4)</f>
        <v/>
      </c>
    </row>
    <row r="652" spans="2:3" x14ac:dyDescent="0.3">
      <c r="B652" s="92" t="str">
        <f>IF('1. Assessment Area Data'!C652="","",'1. Assessment Area Data'!C652)</f>
        <v/>
      </c>
      <c r="C652" s="92" t="str">
        <f>IF(B652="","",'Weights &amp; Tables'!B$4)</f>
        <v/>
      </c>
    </row>
    <row r="653" spans="2:3" x14ac:dyDescent="0.3">
      <c r="B653" s="92" t="str">
        <f>IF('1. Assessment Area Data'!C653="","",'1. Assessment Area Data'!C653)</f>
        <v/>
      </c>
      <c r="C653" s="92" t="str">
        <f>IF(B653="","",'Weights &amp; Tables'!B$4)</f>
        <v/>
      </c>
    </row>
    <row r="654" spans="2:3" x14ac:dyDescent="0.3">
      <c r="B654" s="92" t="str">
        <f>IF('1. Assessment Area Data'!C654="","",'1. Assessment Area Data'!C654)</f>
        <v/>
      </c>
      <c r="C654" s="92" t="str">
        <f>IF(B654="","",'Weights &amp; Tables'!B$4)</f>
        <v/>
      </c>
    </row>
    <row r="655" spans="2:3" x14ac:dyDescent="0.3">
      <c r="B655" s="92" t="str">
        <f>IF('1. Assessment Area Data'!C655="","",'1. Assessment Area Data'!C655)</f>
        <v/>
      </c>
      <c r="C655" s="92" t="str">
        <f>IF(B655="","",'Weights &amp; Tables'!B$4)</f>
        <v/>
      </c>
    </row>
    <row r="656" spans="2:3" x14ac:dyDescent="0.3">
      <c r="B656" s="92" t="str">
        <f>IF('1. Assessment Area Data'!C656="","",'1. Assessment Area Data'!C656)</f>
        <v/>
      </c>
      <c r="C656" s="92" t="str">
        <f>IF(B656="","",'Weights &amp; Tables'!B$4)</f>
        <v/>
      </c>
    </row>
    <row r="657" spans="2:3" x14ac:dyDescent="0.3">
      <c r="B657" s="92" t="str">
        <f>IF('1. Assessment Area Data'!C657="","",'1. Assessment Area Data'!C657)</f>
        <v/>
      </c>
      <c r="C657" s="92" t="str">
        <f>IF(B657="","",'Weights &amp; Tables'!B$4)</f>
        <v/>
      </c>
    </row>
    <row r="658" spans="2:3" x14ac:dyDescent="0.3">
      <c r="B658" s="92" t="str">
        <f>IF('1. Assessment Area Data'!C658="","",'1. Assessment Area Data'!C658)</f>
        <v/>
      </c>
      <c r="C658" s="92" t="str">
        <f>IF(B658="","",'Weights &amp; Tables'!B$4)</f>
        <v/>
      </c>
    </row>
    <row r="659" spans="2:3" x14ac:dyDescent="0.3">
      <c r="B659" s="92" t="str">
        <f>IF('1. Assessment Area Data'!C659="","",'1. Assessment Area Data'!C659)</f>
        <v/>
      </c>
      <c r="C659" s="92" t="str">
        <f>IF(B659="","",'Weights &amp; Tables'!B$4)</f>
        <v/>
      </c>
    </row>
    <row r="660" spans="2:3" x14ac:dyDescent="0.3">
      <c r="B660" s="92" t="str">
        <f>IF('1. Assessment Area Data'!C660="","",'1. Assessment Area Data'!C660)</f>
        <v/>
      </c>
      <c r="C660" s="92" t="str">
        <f>IF(B660="","",'Weights &amp; Tables'!B$4)</f>
        <v/>
      </c>
    </row>
    <row r="661" spans="2:3" x14ac:dyDescent="0.3">
      <c r="B661" s="92" t="str">
        <f>IF('1. Assessment Area Data'!C661="","",'1. Assessment Area Data'!C661)</f>
        <v/>
      </c>
      <c r="C661" s="92" t="str">
        <f>IF(B661="","",'Weights &amp; Tables'!B$4)</f>
        <v/>
      </c>
    </row>
    <row r="662" spans="2:3" x14ac:dyDescent="0.3">
      <c r="B662" s="92" t="str">
        <f>IF('1. Assessment Area Data'!C662="","",'1. Assessment Area Data'!C662)</f>
        <v/>
      </c>
      <c r="C662" s="92" t="str">
        <f>IF(B662="","",'Weights &amp; Tables'!B$4)</f>
        <v/>
      </c>
    </row>
    <row r="663" spans="2:3" x14ac:dyDescent="0.3">
      <c r="B663" s="92" t="str">
        <f>IF('1. Assessment Area Data'!C663="","",'1. Assessment Area Data'!C663)</f>
        <v/>
      </c>
      <c r="C663" s="92" t="str">
        <f>IF(B663="","",'Weights &amp; Tables'!B$4)</f>
        <v/>
      </c>
    </row>
    <row r="664" spans="2:3" x14ac:dyDescent="0.3">
      <c r="B664" s="92" t="str">
        <f>IF('1. Assessment Area Data'!C664="","",'1. Assessment Area Data'!C664)</f>
        <v/>
      </c>
      <c r="C664" s="92" t="str">
        <f>IF(B664="","",'Weights &amp; Tables'!B$4)</f>
        <v/>
      </c>
    </row>
    <row r="665" spans="2:3" x14ac:dyDescent="0.3">
      <c r="B665" s="92" t="str">
        <f>IF('1. Assessment Area Data'!C665="","",'1. Assessment Area Data'!C665)</f>
        <v/>
      </c>
      <c r="C665" s="92" t="str">
        <f>IF(B665="","",'Weights &amp; Tables'!B$4)</f>
        <v/>
      </c>
    </row>
    <row r="666" spans="2:3" x14ac:dyDescent="0.3">
      <c r="B666" s="92" t="str">
        <f>IF('1. Assessment Area Data'!C666="","",'1. Assessment Area Data'!C666)</f>
        <v/>
      </c>
      <c r="C666" s="92" t="str">
        <f>IF(B666="","",'Weights &amp; Tables'!B$4)</f>
        <v/>
      </c>
    </row>
    <row r="667" spans="2:3" x14ac:dyDescent="0.3">
      <c r="B667" s="92" t="str">
        <f>IF('1. Assessment Area Data'!C667="","",'1. Assessment Area Data'!C667)</f>
        <v/>
      </c>
      <c r="C667" s="92" t="str">
        <f>IF(B667="","",'Weights &amp; Tables'!B$4)</f>
        <v/>
      </c>
    </row>
    <row r="668" spans="2:3" x14ac:dyDescent="0.3">
      <c r="B668" s="92" t="str">
        <f>IF('1. Assessment Area Data'!C668="","",'1. Assessment Area Data'!C668)</f>
        <v/>
      </c>
      <c r="C668" s="92" t="str">
        <f>IF(B668="","",'Weights &amp; Tables'!B$4)</f>
        <v/>
      </c>
    </row>
    <row r="669" spans="2:3" x14ac:dyDescent="0.3">
      <c r="B669" s="92" t="str">
        <f>IF('1. Assessment Area Data'!C669="","",'1. Assessment Area Data'!C669)</f>
        <v/>
      </c>
      <c r="C669" s="92" t="str">
        <f>IF(B669="","",'Weights &amp; Tables'!B$4)</f>
        <v/>
      </c>
    </row>
    <row r="670" spans="2:3" x14ac:dyDescent="0.3">
      <c r="B670" s="92" t="str">
        <f>IF('1. Assessment Area Data'!C670="","",'1. Assessment Area Data'!C670)</f>
        <v/>
      </c>
      <c r="C670" s="92" t="str">
        <f>IF(B670="","",'Weights &amp; Tables'!B$4)</f>
        <v/>
      </c>
    </row>
    <row r="671" spans="2:3" x14ac:dyDescent="0.3">
      <c r="B671" s="92" t="str">
        <f>IF('1. Assessment Area Data'!C671="","",'1. Assessment Area Data'!C671)</f>
        <v/>
      </c>
      <c r="C671" s="92" t="str">
        <f>IF(B671="","",'Weights &amp; Tables'!B$4)</f>
        <v/>
      </c>
    </row>
    <row r="672" spans="2:3" x14ac:dyDescent="0.3">
      <c r="B672" s="92" t="str">
        <f>IF('1. Assessment Area Data'!C672="","",'1. Assessment Area Data'!C672)</f>
        <v/>
      </c>
      <c r="C672" s="92" t="str">
        <f>IF(B672="","",'Weights &amp; Tables'!B$4)</f>
        <v/>
      </c>
    </row>
    <row r="673" spans="2:3" x14ac:dyDescent="0.3">
      <c r="B673" s="92" t="str">
        <f>IF('1. Assessment Area Data'!C673="","",'1. Assessment Area Data'!C673)</f>
        <v/>
      </c>
      <c r="C673" s="92" t="str">
        <f>IF(B673="","",'Weights &amp; Tables'!B$4)</f>
        <v/>
      </c>
    </row>
    <row r="674" spans="2:3" x14ac:dyDescent="0.3">
      <c r="B674" s="92" t="str">
        <f>IF('1. Assessment Area Data'!C674="","",'1. Assessment Area Data'!C674)</f>
        <v/>
      </c>
      <c r="C674" s="92" t="str">
        <f>IF(B674="","",'Weights &amp; Tables'!B$4)</f>
        <v/>
      </c>
    </row>
    <row r="675" spans="2:3" x14ac:dyDescent="0.3">
      <c r="B675" s="92" t="str">
        <f>IF('1. Assessment Area Data'!C675="","",'1. Assessment Area Data'!C675)</f>
        <v/>
      </c>
      <c r="C675" s="92" t="str">
        <f>IF(B675="","",'Weights &amp; Tables'!B$4)</f>
        <v/>
      </c>
    </row>
    <row r="676" spans="2:3" x14ac:dyDescent="0.3">
      <c r="B676" s="92" t="str">
        <f>IF('1. Assessment Area Data'!C676="","",'1. Assessment Area Data'!C676)</f>
        <v/>
      </c>
      <c r="C676" s="92" t="str">
        <f>IF(B676="","",'Weights &amp; Tables'!B$4)</f>
        <v/>
      </c>
    </row>
    <row r="677" spans="2:3" x14ac:dyDescent="0.3">
      <c r="B677" s="92" t="str">
        <f>IF('1. Assessment Area Data'!C677="","",'1. Assessment Area Data'!C677)</f>
        <v/>
      </c>
      <c r="C677" s="92" t="str">
        <f>IF(B677="","",'Weights &amp; Tables'!B$4)</f>
        <v/>
      </c>
    </row>
    <row r="678" spans="2:3" x14ac:dyDescent="0.3">
      <c r="B678" s="92" t="str">
        <f>IF('1. Assessment Area Data'!C678="","",'1. Assessment Area Data'!C678)</f>
        <v/>
      </c>
      <c r="C678" s="92" t="str">
        <f>IF(B678="","",'Weights &amp; Tables'!B$4)</f>
        <v/>
      </c>
    </row>
    <row r="679" spans="2:3" x14ac:dyDescent="0.3">
      <c r="B679" s="92" t="str">
        <f>IF('1. Assessment Area Data'!C679="","",'1. Assessment Area Data'!C679)</f>
        <v/>
      </c>
      <c r="C679" s="92" t="str">
        <f>IF(B679="","",'Weights &amp; Tables'!B$4)</f>
        <v/>
      </c>
    </row>
    <row r="680" spans="2:3" x14ac:dyDescent="0.3">
      <c r="B680" s="92" t="str">
        <f>IF('1. Assessment Area Data'!C680="","",'1. Assessment Area Data'!C680)</f>
        <v/>
      </c>
      <c r="C680" s="92" t="str">
        <f>IF(B680="","",'Weights &amp; Tables'!B$4)</f>
        <v/>
      </c>
    </row>
    <row r="681" spans="2:3" x14ac:dyDescent="0.3">
      <c r="B681" s="92" t="str">
        <f>IF('1. Assessment Area Data'!C681="","",'1. Assessment Area Data'!C681)</f>
        <v/>
      </c>
      <c r="C681" s="92" t="str">
        <f>IF(B681="","",'Weights &amp; Tables'!B$4)</f>
        <v/>
      </c>
    </row>
    <row r="682" spans="2:3" x14ac:dyDescent="0.3">
      <c r="B682" s="92" t="str">
        <f>IF('1. Assessment Area Data'!C682="","",'1. Assessment Area Data'!C682)</f>
        <v/>
      </c>
      <c r="C682" s="92" t="str">
        <f>IF(B682="","",'Weights &amp; Tables'!B$4)</f>
        <v/>
      </c>
    </row>
    <row r="683" spans="2:3" x14ac:dyDescent="0.3">
      <c r="B683" s="92" t="str">
        <f>IF('1. Assessment Area Data'!C683="","",'1. Assessment Area Data'!C683)</f>
        <v/>
      </c>
      <c r="C683" s="92" t="str">
        <f>IF(B683="","",'Weights &amp; Tables'!B$4)</f>
        <v/>
      </c>
    </row>
    <row r="684" spans="2:3" x14ac:dyDescent="0.3">
      <c r="B684" s="92" t="str">
        <f>IF('1. Assessment Area Data'!C684="","",'1. Assessment Area Data'!C684)</f>
        <v/>
      </c>
      <c r="C684" s="92" t="str">
        <f>IF(B684="","",'Weights &amp; Tables'!B$4)</f>
        <v/>
      </c>
    </row>
    <row r="685" spans="2:3" x14ac:dyDescent="0.3">
      <c r="B685" s="92" t="str">
        <f>IF('1. Assessment Area Data'!C685="","",'1. Assessment Area Data'!C685)</f>
        <v/>
      </c>
      <c r="C685" s="92" t="str">
        <f>IF(B685="","",'Weights &amp; Tables'!B$4)</f>
        <v/>
      </c>
    </row>
    <row r="686" spans="2:3" x14ac:dyDescent="0.3">
      <c r="B686" s="92" t="str">
        <f>IF('1. Assessment Area Data'!C686="","",'1. Assessment Area Data'!C686)</f>
        <v/>
      </c>
      <c r="C686" s="92" t="str">
        <f>IF(B686="","",'Weights &amp; Tables'!B$4)</f>
        <v/>
      </c>
    </row>
    <row r="687" spans="2:3" x14ac:dyDescent="0.3">
      <c r="B687" s="92" t="str">
        <f>IF('1. Assessment Area Data'!C687="","",'1. Assessment Area Data'!C687)</f>
        <v/>
      </c>
      <c r="C687" s="92" t="str">
        <f>IF(B687="","",'Weights &amp; Tables'!B$4)</f>
        <v/>
      </c>
    </row>
    <row r="688" spans="2:3" x14ac:dyDescent="0.3">
      <c r="B688" s="92" t="str">
        <f>IF('1. Assessment Area Data'!C688="","",'1. Assessment Area Data'!C688)</f>
        <v/>
      </c>
      <c r="C688" s="92" t="str">
        <f>IF(B688="","",'Weights &amp; Tables'!B$4)</f>
        <v/>
      </c>
    </row>
    <row r="689" spans="2:3" x14ac:dyDescent="0.3">
      <c r="B689" s="92" t="str">
        <f>IF('1. Assessment Area Data'!C689="","",'1. Assessment Area Data'!C689)</f>
        <v/>
      </c>
      <c r="C689" s="92" t="str">
        <f>IF(B689="","",'Weights &amp; Tables'!B$4)</f>
        <v/>
      </c>
    </row>
    <row r="690" spans="2:3" x14ac:dyDescent="0.3">
      <c r="B690" s="92" t="str">
        <f>IF('1. Assessment Area Data'!C690="","",'1. Assessment Area Data'!C690)</f>
        <v/>
      </c>
      <c r="C690" s="92" t="str">
        <f>IF(B690="","",'Weights &amp; Tables'!B$4)</f>
        <v/>
      </c>
    </row>
    <row r="691" spans="2:3" x14ac:dyDescent="0.3">
      <c r="B691" s="92" t="str">
        <f>IF('1. Assessment Area Data'!C691="","",'1. Assessment Area Data'!C691)</f>
        <v/>
      </c>
      <c r="C691" s="92" t="str">
        <f>IF(B691="","",'Weights &amp; Tables'!B$4)</f>
        <v/>
      </c>
    </row>
    <row r="692" spans="2:3" x14ac:dyDescent="0.3">
      <c r="B692" s="92" t="str">
        <f>IF('1. Assessment Area Data'!C692="","",'1. Assessment Area Data'!C692)</f>
        <v/>
      </c>
      <c r="C692" s="92" t="str">
        <f>IF(B692="","",'Weights &amp; Tables'!B$4)</f>
        <v/>
      </c>
    </row>
    <row r="693" spans="2:3" x14ac:dyDescent="0.3">
      <c r="B693" s="92" t="str">
        <f>IF('1. Assessment Area Data'!C693="","",'1. Assessment Area Data'!C693)</f>
        <v/>
      </c>
      <c r="C693" s="92" t="str">
        <f>IF(B693="","",'Weights &amp; Tables'!B$4)</f>
        <v/>
      </c>
    </row>
    <row r="694" spans="2:3" x14ac:dyDescent="0.3">
      <c r="B694" s="92" t="str">
        <f>IF('1. Assessment Area Data'!C694="","",'1. Assessment Area Data'!C694)</f>
        <v/>
      </c>
      <c r="C694" s="92" t="str">
        <f>IF(B694="","",'Weights &amp; Tables'!B$4)</f>
        <v/>
      </c>
    </row>
    <row r="695" spans="2:3" x14ac:dyDescent="0.3">
      <c r="B695" s="92" t="str">
        <f>IF('1. Assessment Area Data'!C695="","",'1. Assessment Area Data'!C695)</f>
        <v/>
      </c>
      <c r="C695" s="92" t="str">
        <f>IF(B695="","",'Weights &amp; Tables'!B$4)</f>
        <v/>
      </c>
    </row>
    <row r="696" spans="2:3" x14ac:dyDescent="0.3">
      <c r="B696" s="92" t="str">
        <f>IF('1. Assessment Area Data'!C696="","",'1. Assessment Area Data'!C696)</f>
        <v/>
      </c>
      <c r="C696" s="92" t="str">
        <f>IF(B696="","",'Weights &amp; Tables'!B$4)</f>
        <v/>
      </c>
    </row>
    <row r="697" spans="2:3" x14ac:dyDescent="0.3">
      <c r="B697" s="92" t="str">
        <f>IF('1. Assessment Area Data'!C697="","",'1. Assessment Area Data'!C697)</f>
        <v/>
      </c>
      <c r="C697" s="92" t="str">
        <f>IF(B697="","",'Weights &amp; Tables'!B$4)</f>
        <v/>
      </c>
    </row>
    <row r="698" spans="2:3" x14ac:dyDescent="0.3">
      <c r="B698" s="92" t="str">
        <f>IF('1. Assessment Area Data'!C698="","",'1. Assessment Area Data'!C698)</f>
        <v/>
      </c>
      <c r="C698" s="92" t="str">
        <f>IF(B698="","",'Weights &amp; Tables'!B$4)</f>
        <v/>
      </c>
    </row>
    <row r="699" spans="2:3" x14ac:dyDescent="0.3">
      <c r="B699" s="92" t="str">
        <f>IF('1. Assessment Area Data'!C699="","",'1. Assessment Area Data'!C699)</f>
        <v/>
      </c>
      <c r="C699" s="92" t="str">
        <f>IF(B699="","",'Weights &amp; Tables'!B$4)</f>
        <v/>
      </c>
    </row>
    <row r="700" spans="2:3" x14ac:dyDescent="0.3">
      <c r="B700" s="92" t="str">
        <f>IF('1. Assessment Area Data'!C700="","",'1. Assessment Area Data'!C700)</f>
        <v/>
      </c>
      <c r="C700" s="92" t="str">
        <f>IF(B700="","",'Weights &amp; Tables'!B$4)</f>
        <v/>
      </c>
    </row>
    <row r="701" spans="2:3" x14ac:dyDescent="0.3">
      <c r="B701" s="92" t="str">
        <f>IF('1. Assessment Area Data'!C701="","",'1. Assessment Area Data'!C701)</f>
        <v/>
      </c>
      <c r="C701" s="92" t="str">
        <f>IF(B701="","",'Weights &amp; Tables'!B$4)</f>
        <v/>
      </c>
    </row>
    <row r="702" spans="2:3" x14ac:dyDescent="0.3">
      <c r="B702" s="92" t="str">
        <f>IF('1. Assessment Area Data'!C702="","",'1. Assessment Area Data'!C702)</f>
        <v/>
      </c>
      <c r="C702" s="92" t="str">
        <f>IF(B702="","",'Weights &amp; Tables'!B$4)</f>
        <v/>
      </c>
    </row>
    <row r="703" spans="2:3" x14ac:dyDescent="0.3">
      <c r="B703" s="92" t="str">
        <f>IF('1. Assessment Area Data'!C703="","",'1. Assessment Area Data'!C703)</f>
        <v/>
      </c>
      <c r="C703" s="92" t="str">
        <f>IF(B703="","",'Weights &amp; Tables'!B$4)</f>
        <v/>
      </c>
    </row>
    <row r="704" spans="2:3" x14ac:dyDescent="0.3">
      <c r="B704" s="92" t="str">
        <f>IF('1. Assessment Area Data'!C704="","",'1. Assessment Area Data'!C704)</f>
        <v/>
      </c>
      <c r="C704" s="92" t="str">
        <f>IF(B704="","",'Weights &amp; Tables'!B$4)</f>
        <v/>
      </c>
    </row>
    <row r="705" spans="2:3" x14ac:dyDescent="0.3">
      <c r="B705" s="92" t="str">
        <f>IF('1. Assessment Area Data'!C705="","",'1. Assessment Area Data'!C705)</f>
        <v/>
      </c>
      <c r="C705" s="92" t="str">
        <f>IF(B705="","",'Weights &amp; Tables'!B$4)</f>
        <v/>
      </c>
    </row>
    <row r="706" spans="2:3" x14ac:dyDescent="0.3">
      <c r="B706" s="92" t="str">
        <f>IF('1. Assessment Area Data'!C706="","",'1. Assessment Area Data'!C706)</f>
        <v/>
      </c>
      <c r="C706" s="92" t="str">
        <f>IF(B706="","",'Weights &amp; Tables'!B$4)</f>
        <v/>
      </c>
    </row>
    <row r="707" spans="2:3" x14ac:dyDescent="0.3">
      <c r="B707" s="92" t="str">
        <f>IF('1. Assessment Area Data'!C707="","",'1. Assessment Area Data'!C707)</f>
        <v/>
      </c>
      <c r="C707" s="92" t="str">
        <f>IF(B707="","",'Weights &amp; Tables'!B$4)</f>
        <v/>
      </c>
    </row>
    <row r="708" spans="2:3" x14ac:dyDescent="0.3">
      <c r="B708" s="92" t="str">
        <f>IF('1. Assessment Area Data'!C708="","",'1. Assessment Area Data'!C708)</f>
        <v/>
      </c>
      <c r="C708" s="92" t="str">
        <f>IF(B708="","",'Weights &amp; Tables'!B$4)</f>
        <v/>
      </c>
    </row>
    <row r="709" spans="2:3" x14ac:dyDescent="0.3">
      <c r="B709" s="92" t="str">
        <f>IF('1. Assessment Area Data'!C709="","",'1. Assessment Area Data'!C709)</f>
        <v/>
      </c>
      <c r="C709" s="92" t="str">
        <f>IF(B709="","",'Weights &amp; Tables'!B$4)</f>
        <v/>
      </c>
    </row>
    <row r="710" spans="2:3" x14ac:dyDescent="0.3">
      <c r="B710" s="92" t="str">
        <f>IF('1. Assessment Area Data'!C710="","",'1. Assessment Area Data'!C710)</f>
        <v/>
      </c>
      <c r="C710" s="92" t="str">
        <f>IF(B710="","",'Weights &amp; Tables'!B$4)</f>
        <v/>
      </c>
    </row>
    <row r="711" spans="2:3" x14ac:dyDescent="0.3">
      <c r="B711" s="92" t="str">
        <f>IF('1. Assessment Area Data'!C711="","",'1. Assessment Area Data'!C711)</f>
        <v/>
      </c>
      <c r="C711" s="92" t="str">
        <f>IF(B711="","",'Weights &amp; Tables'!B$4)</f>
        <v/>
      </c>
    </row>
    <row r="712" spans="2:3" x14ac:dyDescent="0.3">
      <c r="B712" s="92" t="str">
        <f>IF('1. Assessment Area Data'!C712="","",'1. Assessment Area Data'!C712)</f>
        <v/>
      </c>
      <c r="C712" s="92" t="str">
        <f>IF(B712="","",'Weights &amp; Tables'!B$4)</f>
        <v/>
      </c>
    </row>
    <row r="713" spans="2:3" x14ac:dyDescent="0.3">
      <c r="B713" s="92" t="str">
        <f>IF('1. Assessment Area Data'!C713="","",'1. Assessment Area Data'!C713)</f>
        <v/>
      </c>
      <c r="C713" s="92" t="str">
        <f>IF(B713="","",'Weights &amp; Tables'!B$4)</f>
        <v/>
      </c>
    </row>
    <row r="714" spans="2:3" x14ac:dyDescent="0.3">
      <c r="B714" s="92" t="str">
        <f>IF('1. Assessment Area Data'!C714="","",'1. Assessment Area Data'!C714)</f>
        <v/>
      </c>
      <c r="C714" s="92" t="str">
        <f>IF(B714="","",'Weights &amp; Tables'!B$4)</f>
        <v/>
      </c>
    </row>
    <row r="715" spans="2:3" x14ac:dyDescent="0.3">
      <c r="B715" s="92" t="str">
        <f>IF('1. Assessment Area Data'!C715="","",'1. Assessment Area Data'!C715)</f>
        <v/>
      </c>
      <c r="C715" s="92" t="str">
        <f>IF(B715="","",'Weights &amp; Tables'!B$4)</f>
        <v/>
      </c>
    </row>
    <row r="716" spans="2:3" x14ac:dyDescent="0.3">
      <c r="B716" s="92" t="str">
        <f>IF('1. Assessment Area Data'!C716="","",'1. Assessment Area Data'!C716)</f>
        <v/>
      </c>
      <c r="C716" s="92" t="str">
        <f>IF(B716="","",'Weights &amp; Tables'!B$4)</f>
        <v/>
      </c>
    </row>
    <row r="717" spans="2:3" x14ac:dyDescent="0.3">
      <c r="B717" s="92" t="str">
        <f>IF('1. Assessment Area Data'!C717="","",'1. Assessment Area Data'!C717)</f>
        <v/>
      </c>
      <c r="C717" s="92" t="str">
        <f>IF(B717="","",'Weights &amp; Tables'!B$4)</f>
        <v/>
      </c>
    </row>
    <row r="718" spans="2:3" x14ac:dyDescent="0.3">
      <c r="B718" s="92" t="str">
        <f>IF('1. Assessment Area Data'!C718="","",'1. Assessment Area Data'!C718)</f>
        <v/>
      </c>
      <c r="C718" s="92" t="str">
        <f>IF(B718="","",'Weights &amp; Tables'!B$4)</f>
        <v/>
      </c>
    </row>
    <row r="719" spans="2:3" x14ac:dyDescent="0.3">
      <c r="B719" s="92" t="str">
        <f>IF('1. Assessment Area Data'!C719="","",'1. Assessment Area Data'!C719)</f>
        <v/>
      </c>
      <c r="C719" s="92" t="str">
        <f>IF(B719="","",'Weights &amp; Tables'!B$4)</f>
        <v/>
      </c>
    </row>
    <row r="720" spans="2:3" x14ac:dyDescent="0.3">
      <c r="B720" s="92" t="str">
        <f>IF('1. Assessment Area Data'!C720="","",'1. Assessment Area Data'!C720)</f>
        <v/>
      </c>
      <c r="C720" s="92" t="str">
        <f>IF(B720="","",'Weights &amp; Tables'!B$4)</f>
        <v/>
      </c>
    </row>
    <row r="721" spans="2:3" x14ac:dyDescent="0.3">
      <c r="B721" s="92" t="str">
        <f>IF('1. Assessment Area Data'!C721="","",'1. Assessment Area Data'!C721)</f>
        <v/>
      </c>
      <c r="C721" s="92" t="str">
        <f>IF(B721="","",'Weights &amp; Tables'!B$4)</f>
        <v/>
      </c>
    </row>
    <row r="722" spans="2:3" x14ac:dyDescent="0.3">
      <c r="B722" s="92" t="str">
        <f>IF('1. Assessment Area Data'!C722="","",'1. Assessment Area Data'!C722)</f>
        <v/>
      </c>
      <c r="C722" s="92" t="str">
        <f>IF(B722="","",'Weights &amp; Tables'!B$4)</f>
        <v/>
      </c>
    </row>
    <row r="723" spans="2:3" x14ac:dyDescent="0.3">
      <c r="B723" s="92" t="str">
        <f>IF('1. Assessment Area Data'!C723="","",'1. Assessment Area Data'!C723)</f>
        <v/>
      </c>
      <c r="C723" s="92" t="str">
        <f>IF(B723="","",'Weights &amp; Tables'!B$4)</f>
        <v/>
      </c>
    </row>
    <row r="724" spans="2:3" x14ac:dyDescent="0.3">
      <c r="B724" s="92" t="str">
        <f>IF('1. Assessment Area Data'!C724="","",'1. Assessment Area Data'!C724)</f>
        <v/>
      </c>
      <c r="C724" s="92" t="str">
        <f>IF(B724="","",'Weights &amp; Tables'!B$4)</f>
        <v/>
      </c>
    </row>
    <row r="725" spans="2:3" x14ac:dyDescent="0.3">
      <c r="B725" s="92" t="str">
        <f>IF('1. Assessment Area Data'!C725="","",'1. Assessment Area Data'!C725)</f>
        <v/>
      </c>
      <c r="C725" s="92" t="str">
        <f>IF(B725="","",'Weights &amp; Tables'!B$4)</f>
        <v/>
      </c>
    </row>
    <row r="726" spans="2:3" x14ac:dyDescent="0.3">
      <c r="B726" s="92" t="str">
        <f>IF('1. Assessment Area Data'!C726="","",'1. Assessment Area Data'!C726)</f>
        <v/>
      </c>
      <c r="C726" s="92" t="str">
        <f>IF(B726="","",'Weights &amp; Tables'!B$4)</f>
        <v/>
      </c>
    </row>
    <row r="727" spans="2:3" x14ac:dyDescent="0.3">
      <c r="B727" s="92" t="str">
        <f>IF('1. Assessment Area Data'!C727="","",'1. Assessment Area Data'!C727)</f>
        <v/>
      </c>
      <c r="C727" s="92" t="str">
        <f>IF(B727="","",'Weights &amp; Tables'!B$4)</f>
        <v/>
      </c>
    </row>
    <row r="728" spans="2:3" x14ac:dyDescent="0.3">
      <c r="B728" s="92" t="str">
        <f>IF('1. Assessment Area Data'!C728="","",'1. Assessment Area Data'!C728)</f>
        <v/>
      </c>
      <c r="C728" s="92" t="str">
        <f>IF(B728="","",'Weights &amp; Tables'!B$4)</f>
        <v/>
      </c>
    </row>
    <row r="729" spans="2:3" x14ac:dyDescent="0.3">
      <c r="B729" s="92" t="str">
        <f>IF('1. Assessment Area Data'!C729="","",'1. Assessment Area Data'!C729)</f>
        <v/>
      </c>
      <c r="C729" s="92" t="str">
        <f>IF(B729="","",'Weights &amp; Tables'!B$4)</f>
        <v/>
      </c>
    </row>
    <row r="730" spans="2:3" x14ac:dyDescent="0.3">
      <c r="B730" s="92" t="str">
        <f>IF('1. Assessment Area Data'!C730="","",'1. Assessment Area Data'!C730)</f>
        <v/>
      </c>
      <c r="C730" s="92" t="str">
        <f>IF(B730="","",'Weights &amp; Tables'!B$4)</f>
        <v/>
      </c>
    </row>
    <row r="731" spans="2:3" x14ac:dyDescent="0.3">
      <c r="B731" s="92" t="str">
        <f>IF('1. Assessment Area Data'!C731="","",'1. Assessment Area Data'!C731)</f>
        <v/>
      </c>
      <c r="C731" s="92" t="str">
        <f>IF(B731="","",'Weights &amp; Tables'!B$4)</f>
        <v/>
      </c>
    </row>
    <row r="732" spans="2:3" x14ac:dyDescent="0.3">
      <c r="B732" s="92" t="str">
        <f>IF('1. Assessment Area Data'!C732="","",'1. Assessment Area Data'!C732)</f>
        <v/>
      </c>
      <c r="C732" s="92" t="str">
        <f>IF(B732="","",'Weights &amp; Tables'!B$4)</f>
        <v/>
      </c>
    </row>
    <row r="733" spans="2:3" x14ac:dyDescent="0.3">
      <c r="B733" s="92" t="str">
        <f>IF('1. Assessment Area Data'!C733="","",'1. Assessment Area Data'!C733)</f>
        <v/>
      </c>
      <c r="C733" s="92" t="str">
        <f>IF(B733="","",'Weights &amp; Tables'!B$4)</f>
        <v/>
      </c>
    </row>
    <row r="734" spans="2:3" x14ac:dyDescent="0.3">
      <c r="B734" s="92" t="str">
        <f>IF('1. Assessment Area Data'!C734="","",'1. Assessment Area Data'!C734)</f>
        <v/>
      </c>
      <c r="C734" s="92" t="str">
        <f>IF(B734="","",'Weights &amp; Tables'!B$4)</f>
        <v/>
      </c>
    </row>
    <row r="735" spans="2:3" x14ac:dyDescent="0.3">
      <c r="B735" s="92" t="str">
        <f>IF('1. Assessment Area Data'!C735="","",'1. Assessment Area Data'!C735)</f>
        <v/>
      </c>
      <c r="C735" s="92" t="str">
        <f>IF(B735="","",'Weights &amp; Tables'!B$4)</f>
        <v/>
      </c>
    </row>
    <row r="736" spans="2:3" x14ac:dyDescent="0.3">
      <c r="B736" s="92" t="str">
        <f>IF('1. Assessment Area Data'!C736="","",'1. Assessment Area Data'!C736)</f>
        <v/>
      </c>
      <c r="C736" s="92" t="str">
        <f>IF(B736="","",'Weights &amp; Tables'!B$4)</f>
        <v/>
      </c>
    </row>
    <row r="737" spans="2:3" x14ac:dyDescent="0.3">
      <c r="B737" s="92" t="str">
        <f>IF('1. Assessment Area Data'!C737="","",'1. Assessment Area Data'!C737)</f>
        <v/>
      </c>
      <c r="C737" s="92" t="str">
        <f>IF(B737="","",'Weights &amp; Tables'!B$4)</f>
        <v/>
      </c>
    </row>
    <row r="738" spans="2:3" x14ac:dyDescent="0.3">
      <c r="B738" s="92" t="str">
        <f>IF('1. Assessment Area Data'!C738="","",'1. Assessment Area Data'!C738)</f>
        <v/>
      </c>
      <c r="C738" s="92" t="str">
        <f>IF(B738="","",'Weights &amp; Tables'!B$4)</f>
        <v/>
      </c>
    </row>
    <row r="739" spans="2:3" x14ac:dyDescent="0.3">
      <c r="B739" s="92" t="str">
        <f>IF('1. Assessment Area Data'!C739="","",'1. Assessment Area Data'!C739)</f>
        <v/>
      </c>
      <c r="C739" s="92" t="str">
        <f>IF(B739="","",'Weights &amp; Tables'!B$4)</f>
        <v/>
      </c>
    </row>
    <row r="740" spans="2:3" x14ac:dyDescent="0.3">
      <c r="B740" s="92" t="str">
        <f>IF('1. Assessment Area Data'!C740="","",'1. Assessment Area Data'!C740)</f>
        <v/>
      </c>
      <c r="C740" s="92" t="str">
        <f>IF(B740="","",'Weights &amp; Tables'!B$4)</f>
        <v/>
      </c>
    </row>
    <row r="741" spans="2:3" x14ac:dyDescent="0.3">
      <c r="B741" s="92" t="str">
        <f>IF('1. Assessment Area Data'!C741="","",'1. Assessment Area Data'!C741)</f>
        <v/>
      </c>
      <c r="C741" s="92" t="str">
        <f>IF(B741="","",'Weights &amp; Tables'!B$4)</f>
        <v/>
      </c>
    </row>
    <row r="742" spans="2:3" x14ac:dyDescent="0.3">
      <c r="B742" s="92" t="str">
        <f>IF('1. Assessment Area Data'!C742="","",'1. Assessment Area Data'!C742)</f>
        <v/>
      </c>
      <c r="C742" s="92" t="str">
        <f>IF(B742="","",'Weights &amp; Tables'!B$4)</f>
        <v/>
      </c>
    </row>
    <row r="743" spans="2:3" x14ac:dyDescent="0.3">
      <c r="B743" s="92" t="str">
        <f>IF('1. Assessment Area Data'!C743="","",'1. Assessment Area Data'!C743)</f>
        <v/>
      </c>
      <c r="C743" s="92" t="str">
        <f>IF(B743="","",'Weights &amp; Tables'!B$4)</f>
        <v/>
      </c>
    </row>
    <row r="744" spans="2:3" x14ac:dyDescent="0.3">
      <c r="B744" s="92" t="str">
        <f>IF('1. Assessment Area Data'!C744="","",'1. Assessment Area Data'!C744)</f>
        <v/>
      </c>
      <c r="C744" s="92" t="str">
        <f>IF(B744="","",'Weights &amp; Tables'!B$4)</f>
        <v/>
      </c>
    </row>
    <row r="745" spans="2:3" x14ac:dyDescent="0.3">
      <c r="B745" s="92" t="str">
        <f>IF('1. Assessment Area Data'!C745="","",'1. Assessment Area Data'!C745)</f>
        <v/>
      </c>
      <c r="C745" s="92" t="str">
        <f>IF(B745="","",'Weights &amp; Tables'!B$4)</f>
        <v/>
      </c>
    </row>
    <row r="746" spans="2:3" x14ac:dyDescent="0.3">
      <c r="B746" s="92" t="str">
        <f>IF('1. Assessment Area Data'!C746="","",'1. Assessment Area Data'!C746)</f>
        <v/>
      </c>
      <c r="C746" s="92" t="str">
        <f>IF(B746="","",'Weights &amp; Tables'!B$4)</f>
        <v/>
      </c>
    </row>
    <row r="747" spans="2:3" x14ac:dyDescent="0.3">
      <c r="B747" s="92" t="str">
        <f>IF('1. Assessment Area Data'!C747="","",'1. Assessment Area Data'!C747)</f>
        <v/>
      </c>
      <c r="C747" s="92" t="str">
        <f>IF(B747="","",'Weights &amp; Tables'!B$4)</f>
        <v/>
      </c>
    </row>
    <row r="748" spans="2:3" x14ac:dyDescent="0.3">
      <c r="B748" s="92" t="str">
        <f>IF('1. Assessment Area Data'!C748="","",'1. Assessment Area Data'!C748)</f>
        <v/>
      </c>
      <c r="C748" s="92" t="str">
        <f>IF(B748="","",'Weights &amp; Tables'!B$4)</f>
        <v/>
      </c>
    </row>
    <row r="749" spans="2:3" x14ac:dyDescent="0.3">
      <c r="B749" s="92" t="str">
        <f>IF('1. Assessment Area Data'!C749="","",'1. Assessment Area Data'!C749)</f>
        <v/>
      </c>
      <c r="C749" s="92" t="str">
        <f>IF(B749="","",'Weights &amp; Tables'!B$4)</f>
        <v/>
      </c>
    </row>
    <row r="750" spans="2:3" x14ac:dyDescent="0.3">
      <c r="B750" s="92" t="str">
        <f>IF('1. Assessment Area Data'!C750="","",'1. Assessment Area Data'!C750)</f>
        <v/>
      </c>
      <c r="C750" s="92" t="str">
        <f>IF(B750="","",'Weights &amp; Tables'!B$4)</f>
        <v/>
      </c>
    </row>
    <row r="751" spans="2:3" x14ac:dyDescent="0.3">
      <c r="B751" s="92" t="str">
        <f>IF('1. Assessment Area Data'!C751="","",'1. Assessment Area Data'!C751)</f>
        <v/>
      </c>
      <c r="C751" s="92" t="str">
        <f>IF(B751="","",'Weights &amp; Tables'!B$4)</f>
        <v/>
      </c>
    </row>
    <row r="752" spans="2:3" x14ac:dyDescent="0.3">
      <c r="B752" s="92" t="str">
        <f>IF('1. Assessment Area Data'!C752="","",'1. Assessment Area Data'!C752)</f>
        <v/>
      </c>
      <c r="C752" s="92" t="str">
        <f>IF(B752="","",'Weights &amp; Tables'!B$4)</f>
        <v/>
      </c>
    </row>
    <row r="753" spans="2:3" x14ac:dyDescent="0.3">
      <c r="B753" s="92" t="str">
        <f>IF('1. Assessment Area Data'!C753="","",'1. Assessment Area Data'!C753)</f>
        <v/>
      </c>
      <c r="C753" s="92" t="str">
        <f>IF(B753="","",'Weights &amp; Tables'!B$4)</f>
        <v/>
      </c>
    </row>
    <row r="754" spans="2:3" x14ac:dyDescent="0.3">
      <c r="B754" s="92" t="str">
        <f>IF('1. Assessment Area Data'!C754="","",'1. Assessment Area Data'!C754)</f>
        <v/>
      </c>
      <c r="C754" s="92" t="str">
        <f>IF(B754="","",'Weights &amp; Tables'!B$4)</f>
        <v/>
      </c>
    </row>
    <row r="755" spans="2:3" x14ac:dyDescent="0.3">
      <c r="B755" s="92" t="str">
        <f>IF('1. Assessment Area Data'!C755="","",'1. Assessment Area Data'!C755)</f>
        <v/>
      </c>
      <c r="C755" s="92" t="str">
        <f>IF(B755="","",'Weights &amp; Tables'!B$4)</f>
        <v/>
      </c>
    </row>
    <row r="756" spans="2:3" x14ac:dyDescent="0.3">
      <c r="B756" s="92" t="str">
        <f>IF('1. Assessment Area Data'!C756="","",'1. Assessment Area Data'!C756)</f>
        <v/>
      </c>
      <c r="C756" s="92" t="str">
        <f>IF(B756="","",'Weights &amp; Tables'!B$4)</f>
        <v/>
      </c>
    </row>
    <row r="757" spans="2:3" x14ac:dyDescent="0.3">
      <c r="B757" s="92" t="str">
        <f>IF('1. Assessment Area Data'!C757="","",'1. Assessment Area Data'!C757)</f>
        <v/>
      </c>
      <c r="C757" s="92" t="str">
        <f>IF(B757="","",'Weights &amp; Tables'!B$4)</f>
        <v/>
      </c>
    </row>
    <row r="758" spans="2:3" x14ac:dyDescent="0.3">
      <c r="B758" s="92" t="str">
        <f>IF('1. Assessment Area Data'!C758="","",'1. Assessment Area Data'!C758)</f>
        <v/>
      </c>
      <c r="C758" s="92" t="str">
        <f>IF(B758="","",'Weights &amp; Tables'!B$4)</f>
        <v/>
      </c>
    </row>
    <row r="759" spans="2:3" x14ac:dyDescent="0.3">
      <c r="B759" s="92" t="str">
        <f>IF('1. Assessment Area Data'!C759="","",'1. Assessment Area Data'!C759)</f>
        <v/>
      </c>
      <c r="C759" s="92" t="str">
        <f>IF(B759="","",'Weights &amp; Tables'!B$4)</f>
        <v/>
      </c>
    </row>
    <row r="760" spans="2:3" x14ac:dyDescent="0.3">
      <c r="B760" s="92" t="str">
        <f>IF('1. Assessment Area Data'!C760="","",'1. Assessment Area Data'!C760)</f>
        <v/>
      </c>
      <c r="C760" s="92" t="str">
        <f>IF(B760="","",'Weights &amp; Tables'!B$4)</f>
        <v/>
      </c>
    </row>
    <row r="761" spans="2:3" x14ac:dyDescent="0.3">
      <c r="B761" s="92" t="str">
        <f>IF('1. Assessment Area Data'!C761="","",'1. Assessment Area Data'!C761)</f>
        <v/>
      </c>
      <c r="C761" s="92" t="str">
        <f>IF(B761="","",'Weights &amp; Tables'!B$4)</f>
        <v/>
      </c>
    </row>
    <row r="762" spans="2:3" x14ac:dyDescent="0.3">
      <c r="B762" s="92" t="str">
        <f>IF('1. Assessment Area Data'!C762="","",'1. Assessment Area Data'!C762)</f>
        <v/>
      </c>
      <c r="C762" s="92" t="str">
        <f>IF(B762="","",'Weights &amp; Tables'!B$4)</f>
        <v/>
      </c>
    </row>
    <row r="763" spans="2:3" x14ac:dyDescent="0.3">
      <c r="B763" s="92" t="str">
        <f>IF('1. Assessment Area Data'!C763="","",'1. Assessment Area Data'!C763)</f>
        <v/>
      </c>
      <c r="C763" s="92" t="str">
        <f>IF(B763="","",'Weights &amp; Tables'!B$4)</f>
        <v/>
      </c>
    </row>
    <row r="764" spans="2:3" x14ac:dyDescent="0.3">
      <c r="B764" s="92" t="str">
        <f>IF('1. Assessment Area Data'!C764="","",'1. Assessment Area Data'!C764)</f>
        <v/>
      </c>
      <c r="C764" s="92" t="str">
        <f>IF(B764="","",'Weights &amp; Tables'!B$4)</f>
        <v/>
      </c>
    </row>
    <row r="765" spans="2:3" x14ac:dyDescent="0.3">
      <c r="B765" s="92" t="str">
        <f>IF('1. Assessment Area Data'!C765="","",'1. Assessment Area Data'!C765)</f>
        <v/>
      </c>
      <c r="C765" s="92" t="str">
        <f>IF(B765="","",'Weights &amp; Tables'!B$4)</f>
        <v/>
      </c>
    </row>
    <row r="766" spans="2:3" x14ac:dyDescent="0.3">
      <c r="B766" s="92" t="str">
        <f>IF('1. Assessment Area Data'!C766="","",'1. Assessment Area Data'!C766)</f>
        <v/>
      </c>
      <c r="C766" s="92" t="str">
        <f>IF(B766="","",'Weights &amp; Tables'!B$4)</f>
        <v/>
      </c>
    </row>
    <row r="767" spans="2:3" x14ac:dyDescent="0.3">
      <c r="B767" s="92" t="str">
        <f>IF('1. Assessment Area Data'!C767="","",'1. Assessment Area Data'!C767)</f>
        <v/>
      </c>
      <c r="C767" s="92" t="str">
        <f>IF(B767="","",'Weights &amp; Tables'!B$4)</f>
        <v/>
      </c>
    </row>
    <row r="768" spans="2:3" x14ac:dyDescent="0.3">
      <c r="B768" s="92" t="str">
        <f>IF('1. Assessment Area Data'!C768="","",'1. Assessment Area Data'!C768)</f>
        <v/>
      </c>
      <c r="C768" s="92" t="str">
        <f>IF(B768="","",'Weights &amp; Tables'!B$4)</f>
        <v/>
      </c>
    </row>
    <row r="769" spans="2:3" x14ac:dyDescent="0.3">
      <c r="B769" s="92" t="str">
        <f>IF('1. Assessment Area Data'!C769="","",'1. Assessment Area Data'!C769)</f>
        <v/>
      </c>
      <c r="C769" s="92" t="str">
        <f>IF(B769="","",'Weights &amp; Tables'!B$4)</f>
        <v/>
      </c>
    </row>
    <row r="770" spans="2:3" x14ac:dyDescent="0.3">
      <c r="B770" s="92" t="str">
        <f>IF('1. Assessment Area Data'!C770="","",'1. Assessment Area Data'!C770)</f>
        <v/>
      </c>
      <c r="C770" s="92" t="str">
        <f>IF(B770="","",'Weights &amp; Tables'!B$4)</f>
        <v/>
      </c>
    </row>
    <row r="771" spans="2:3" x14ac:dyDescent="0.3">
      <c r="B771" s="92" t="str">
        <f>IF('1. Assessment Area Data'!C771="","",'1. Assessment Area Data'!C771)</f>
        <v/>
      </c>
      <c r="C771" s="92" t="str">
        <f>IF(B771="","",'Weights &amp; Tables'!B$4)</f>
        <v/>
      </c>
    </row>
    <row r="772" spans="2:3" x14ac:dyDescent="0.3">
      <c r="B772" s="92" t="str">
        <f>IF('1. Assessment Area Data'!C772="","",'1. Assessment Area Data'!C772)</f>
        <v/>
      </c>
      <c r="C772" s="92" t="str">
        <f>IF(B772="","",'Weights &amp; Tables'!B$4)</f>
        <v/>
      </c>
    </row>
    <row r="773" spans="2:3" x14ac:dyDescent="0.3">
      <c r="B773" s="92" t="str">
        <f>IF('1. Assessment Area Data'!C773="","",'1. Assessment Area Data'!C773)</f>
        <v/>
      </c>
      <c r="C773" s="92" t="str">
        <f>IF(B773="","",'Weights &amp; Tables'!B$4)</f>
        <v/>
      </c>
    </row>
    <row r="774" spans="2:3" x14ac:dyDescent="0.3">
      <c r="B774" s="92" t="str">
        <f>IF('1. Assessment Area Data'!C774="","",'1. Assessment Area Data'!C774)</f>
        <v/>
      </c>
      <c r="C774" s="92" t="str">
        <f>IF(B774="","",'Weights &amp; Tables'!B$4)</f>
        <v/>
      </c>
    </row>
    <row r="775" spans="2:3" x14ac:dyDescent="0.3">
      <c r="B775" s="92" t="str">
        <f>IF('1. Assessment Area Data'!C775="","",'1. Assessment Area Data'!C775)</f>
        <v/>
      </c>
      <c r="C775" s="92" t="str">
        <f>IF(B775="","",'Weights &amp; Tables'!B$4)</f>
        <v/>
      </c>
    </row>
    <row r="776" spans="2:3" x14ac:dyDescent="0.3">
      <c r="B776" s="92" t="str">
        <f>IF('1. Assessment Area Data'!C776="","",'1. Assessment Area Data'!C776)</f>
        <v/>
      </c>
      <c r="C776" s="92" t="str">
        <f>IF(B776="","",'Weights &amp; Tables'!B$4)</f>
        <v/>
      </c>
    </row>
    <row r="777" spans="2:3" x14ac:dyDescent="0.3">
      <c r="B777" s="92" t="str">
        <f>IF('1. Assessment Area Data'!C777="","",'1. Assessment Area Data'!C777)</f>
        <v/>
      </c>
      <c r="C777" s="92" t="str">
        <f>IF(B777="","",'Weights &amp; Tables'!B$4)</f>
        <v/>
      </c>
    </row>
    <row r="778" spans="2:3" x14ac:dyDescent="0.3">
      <c r="B778" s="92" t="str">
        <f>IF('1. Assessment Area Data'!C778="","",'1. Assessment Area Data'!C778)</f>
        <v/>
      </c>
      <c r="C778" s="92" t="str">
        <f>IF(B778="","",'Weights &amp; Tables'!B$4)</f>
        <v/>
      </c>
    </row>
    <row r="779" spans="2:3" x14ac:dyDescent="0.3">
      <c r="B779" s="92" t="str">
        <f>IF('1. Assessment Area Data'!C779="","",'1. Assessment Area Data'!C779)</f>
        <v/>
      </c>
      <c r="C779" s="92" t="str">
        <f>IF(B779="","",'Weights &amp; Tables'!B$4)</f>
        <v/>
      </c>
    </row>
    <row r="780" spans="2:3" x14ac:dyDescent="0.3">
      <c r="B780" s="92" t="str">
        <f>IF('1. Assessment Area Data'!C780="","",'1. Assessment Area Data'!C780)</f>
        <v/>
      </c>
      <c r="C780" s="92" t="str">
        <f>IF(B780="","",'Weights &amp; Tables'!B$4)</f>
        <v/>
      </c>
    </row>
    <row r="781" spans="2:3" x14ac:dyDescent="0.3">
      <c r="B781" s="92" t="str">
        <f>IF('1. Assessment Area Data'!C781="","",'1. Assessment Area Data'!C781)</f>
        <v/>
      </c>
      <c r="C781" s="92" t="str">
        <f>IF(B781="","",'Weights &amp; Tables'!B$4)</f>
        <v/>
      </c>
    </row>
    <row r="782" spans="2:3" x14ac:dyDescent="0.3">
      <c r="B782" s="92" t="str">
        <f>IF('1. Assessment Area Data'!C782="","",'1. Assessment Area Data'!C782)</f>
        <v/>
      </c>
      <c r="C782" s="92" t="str">
        <f>IF(B782="","",'Weights &amp; Tables'!B$4)</f>
        <v/>
      </c>
    </row>
    <row r="783" spans="2:3" x14ac:dyDescent="0.3">
      <c r="B783" s="92" t="str">
        <f>IF('1. Assessment Area Data'!C783="","",'1. Assessment Area Data'!C783)</f>
        <v/>
      </c>
      <c r="C783" s="92" t="str">
        <f>IF(B783="","",'Weights &amp; Tables'!B$4)</f>
        <v/>
      </c>
    </row>
    <row r="784" spans="2:3" x14ac:dyDescent="0.3">
      <c r="B784" s="92" t="str">
        <f>IF('1. Assessment Area Data'!C784="","",'1. Assessment Area Data'!C784)</f>
        <v/>
      </c>
      <c r="C784" s="92" t="str">
        <f>IF(B784="","",'Weights &amp; Tables'!B$4)</f>
        <v/>
      </c>
    </row>
    <row r="785" spans="2:3" x14ac:dyDescent="0.3">
      <c r="B785" s="92" t="str">
        <f>IF('1. Assessment Area Data'!C785="","",'1. Assessment Area Data'!C785)</f>
        <v/>
      </c>
      <c r="C785" s="92" t="str">
        <f>IF(B785="","",'Weights &amp; Tables'!B$4)</f>
        <v/>
      </c>
    </row>
    <row r="786" spans="2:3" x14ac:dyDescent="0.3">
      <c r="B786" s="92" t="str">
        <f>IF('1. Assessment Area Data'!C786="","",'1. Assessment Area Data'!C786)</f>
        <v/>
      </c>
      <c r="C786" s="92" t="str">
        <f>IF(B786="","",'Weights &amp; Tables'!B$4)</f>
        <v/>
      </c>
    </row>
    <row r="787" spans="2:3" x14ac:dyDescent="0.3">
      <c r="B787" s="92" t="str">
        <f>IF('1. Assessment Area Data'!C787="","",'1. Assessment Area Data'!C787)</f>
        <v/>
      </c>
      <c r="C787" s="92" t="str">
        <f>IF(B787="","",'Weights &amp; Tables'!B$4)</f>
        <v/>
      </c>
    </row>
    <row r="788" spans="2:3" x14ac:dyDescent="0.3">
      <c r="B788" s="92" t="str">
        <f>IF('1. Assessment Area Data'!C788="","",'1. Assessment Area Data'!C788)</f>
        <v/>
      </c>
      <c r="C788" s="92" t="str">
        <f>IF(B788="","",'Weights &amp; Tables'!B$4)</f>
        <v/>
      </c>
    </row>
    <row r="789" spans="2:3" x14ac:dyDescent="0.3">
      <c r="B789" s="92" t="str">
        <f>IF('1. Assessment Area Data'!C789="","",'1. Assessment Area Data'!C789)</f>
        <v/>
      </c>
      <c r="C789" s="92" t="str">
        <f>IF(B789="","",'Weights &amp; Tables'!B$4)</f>
        <v/>
      </c>
    </row>
    <row r="790" spans="2:3" x14ac:dyDescent="0.3">
      <c r="B790" s="92" t="str">
        <f>IF('1. Assessment Area Data'!C790="","",'1. Assessment Area Data'!C790)</f>
        <v/>
      </c>
      <c r="C790" s="92" t="str">
        <f>IF(B790="","",'Weights &amp; Tables'!B$4)</f>
        <v/>
      </c>
    </row>
    <row r="791" spans="2:3" x14ac:dyDescent="0.3">
      <c r="B791" s="92" t="str">
        <f>IF('1. Assessment Area Data'!C791="","",'1. Assessment Area Data'!C791)</f>
        <v/>
      </c>
      <c r="C791" s="92" t="str">
        <f>IF(B791="","",'Weights &amp; Tables'!B$4)</f>
        <v/>
      </c>
    </row>
    <row r="792" spans="2:3" x14ac:dyDescent="0.3">
      <c r="B792" s="92" t="str">
        <f>IF('1. Assessment Area Data'!C792="","",'1. Assessment Area Data'!C792)</f>
        <v/>
      </c>
      <c r="C792" s="92" t="str">
        <f>IF(B792="","",'Weights &amp; Tables'!B$4)</f>
        <v/>
      </c>
    </row>
    <row r="793" spans="2:3" x14ac:dyDescent="0.3">
      <c r="B793" s="92" t="str">
        <f>IF('1. Assessment Area Data'!C793="","",'1. Assessment Area Data'!C793)</f>
        <v/>
      </c>
      <c r="C793" s="92" t="str">
        <f>IF(B793="","",'Weights &amp; Tables'!B$4)</f>
        <v/>
      </c>
    </row>
    <row r="794" spans="2:3" x14ac:dyDescent="0.3">
      <c r="B794" s="92" t="str">
        <f>IF('1. Assessment Area Data'!C794="","",'1. Assessment Area Data'!C794)</f>
        <v/>
      </c>
      <c r="C794" s="92" t="str">
        <f>IF(B794="","",'Weights &amp; Tables'!B$4)</f>
        <v/>
      </c>
    </row>
    <row r="795" spans="2:3" x14ac:dyDescent="0.3">
      <c r="B795" s="92" t="str">
        <f>IF('1. Assessment Area Data'!C795="","",'1. Assessment Area Data'!C795)</f>
        <v/>
      </c>
      <c r="C795" s="92" t="str">
        <f>IF(B795="","",'Weights &amp; Tables'!B$4)</f>
        <v/>
      </c>
    </row>
    <row r="796" spans="2:3" x14ac:dyDescent="0.3">
      <c r="B796" s="92" t="str">
        <f>IF('1. Assessment Area Data'!C796="","",'1. Assessment Area Data'!C796)</f>
        <v/>
      </c>
      <c r="C796" s="92" t="str">
        <f>IF(B796="","",'Weights &amp; Tables'!B$4)</f>
        <v/>
      </c>
    </row>
    <row r="797" spans="2:3" x14ac:dyDescent="0.3">
      <c r="B797" s="92" t="str">
        <f>IF('1. Assessment Area Data'!C797="","",'1. Assessment Area Data'!C797)</f>
        <v/>
      </c>
      <c r="C797" s="92" t="str">
        <f>IF(B797="","",'Weights &amp; Tables'!B$4)</f>
        <v/>
      </c>
    </row>
    <row r="798" spans="2:3" x14ac:dyDescent="0.3">
      <c r="B798" s="92" t="str">
        <f>IF('1. Assessment Area Data'!C798="","",'1. Assessment Area Data'!C798)</f>
        <v/>
      </c>
      <c r="C798" s="92" t="str">
        <f>IF(B798="","",'Weights &amp; Tables'!B$4)</f>
        <v/>
      </c>
    </row>
    <row r="799" spans="2:3" x14ac:dyDescent="0.3">
      <c r="B799" s="92" t="str">
        <f>IF('1. Assessment Area Data'!C799="","",'1. Assessment Area Data'!C799)</f>
        <v/>
      </c>
      <c r="C799" s="92" t="str">
        <f>IF(B799="","",'Weights &amp; Tables'!B$4)</f>
        <v/>
      </c>
    </row>
    <row r="800" spans="2:3" x14ac:dyDescent="0.3">
      <c r="B800" s="92" t="str">
        <f>IF('1. Assessment Area Data'!C800="","",'1. Assessment Area Data'!C800)</f>
        <v/>
      </c>
      <c r="C800" s="92" t="str">
        <f>IF(B800="","",'Weights &amp; Tables'!B$4)</f>
        <v/>
      </c>
    </row>
    <row r="801" spans="2:3" x14ac:dyDescent="0.3">
      <c r="B801" s="92" t="str">
        <f>IF('1. Assessment Area Data'!C801="","",'1. Assessment Area Data'!C801)</f>
        <v/>
      </c>
      <c r="C801" s="92" t="str">
        <f>IF(B801="","",'Weights &amp; Tables'!B$4)</f>
        <v/>
      </c>
    </row>
    <row r="802" spans="2:3" x14ac:dyDescent="0.3">
      <c r="B802" s="92" t="str">
        <f>IF('1. Assessment Area Data'!C802="","",'1. Assessment Area Data'!C802)</f>
        <v/>
      </c>
      <c r="C802" s="92" t="str">
        <f>IF(B802="","",'Weights &amp; Tables'!B$4)</f>
        <v/>
      </c>
    </row>
    <row r="803" spans="2:3" x14ac:dyDescent="0.3">
      <c r="B803" s="92" t="str">
        <f>IF('1. Assessment Area Data'!C803="","",'1. Assessment Area Data'!C803)</f>
        <v/>
      </c>
      <c r="C803" s="92" t="str">
        <f>IF(B803="","",'Weights &amp; Tables'!B$4)</f>
        <v/>
      </c>
    </row>
    <row r="804" spans="2:3" x14ac:dyDescent="0.3">
      <c r="B804" s="92" t="str">
        <f>IF('1. Assessment Area Data'!C804="","",'1. Assessment Area Data'!C804)</f>
        <v/>
      </c>
      <c r="C804" s="92" t="str">
        <f>IF(B804="","",'Weights &amp; Tables'!B$4)</f>
        <v/>
      </c>
    </row>
    <row r="805" spans="2:3" x14ac:dyDescent="0.3">
      <c r="B805" s="92" t="str">
        <f>IF('1. Assessment Area Data'!C805="","",'1. Assessment Area Data'!C805)</f>
        <v/>
      </c>
      <c r="C805" s="92" t="str">
        <f>IF(B805="","",'Weights &amp; Tables'!B$4)</f>
        <v/>
      </c>
    </row>
    <row r="806" spans="2:3" x14ac:dyDescent="0.3">
      <c r="B806" s="92" t="str">
        <f>IF('1. Assessment Area Data'!C806="","",'1. Assessment Area Data'!C806)</f>
        <v/>
      </c>
      <c r="C806" s="92" t="str">
        <f>IF(B806="","",'Weights &amp; Tables'!B$4)</f>
        <v/>
      </c>
    </row>
    <row r="807" spans="2:3" x14ac:dyDescent="0.3">
      <c r="B807" s="92" t="str">
        <f>IF('1. Assessment Area Data'!C807="","",'1. Assessment Area Data'!C807)</f>
        <v/>
      </c>
      <c r="C807" s="92" t="str">
        <f>IF(B807="","",'Weights &amp; Tables'!B$4)</f>
        <v/>
      </c>
    </row>
    <row r="808" spans="2:3" x14ac:dyDescent="0.3">
      <c r="B808" s="92" t="str">
        <f>IF('1. Assessment Area Data'!C808="","",'1. Assessment Area Data'!C808)</f>
        <v/>
      </c>
      <c r="C808" s="92" t="str">
        <f>IF(B808="","",'Weights &amp; Tables'!B$4)</f>
        <v/>
      </c>
    </row>
    <row r="809" spans="2:3" x14ac:dyDescent="0.3">
      <c r="B809" s="92" t="str">
        <f>IF('1. Assessment Area Data'!C809="","",'1. Assessment Area Data'!C809)</f>
        <v/>
      </c>
      <c r="C809" s="92" t="str">
        <f>IF(B809="","",'Weights &amp; Tables'!B$4)</f>
        <v/>
      </c>
    </row>
    <row r="810" spans="2:3" x14ac:dyDescent="0.3">
      <c r="B810" s="92" t="str">
        <f>IF('1. Assessment Area Data'!C810="","",'1. Assessment Area Data'!C810)</f>
        <v/>
      </c>
      <c r="C810" s="92" t="str">
        <f>IF(B810="","",'Weights &amp; Tables'!B$4)</f>
        <v/>
      </c>
    </row>
    <row r="811" spans="2:3" x14ac:dyDescent="0.3">
      <c r="B811" s="92" t="str">
        <f>IF('1. Assessment Area Data'!C811="","",'1. Assessment Area Data'!C811)</f>
        <v/>
      </c>
      <c r="C811" s="92" t="str">
        <f>IF(B811="","",'Weights &amp; Tables'!B$4)</f>
        <v/>
      </c>
    </row>
    <row r="812" spans="2:3" x14ac:dyDescent="0.3">
      <c r="B812" s="92" t="str">
        <f>IF('1. Assessment Area Data'!C812="","",'1. Assessment Area Data'!C812)</f>
        <v/>
      </c>
      <c r="C812" s="92" t="str">
        <f>IF(B812="","",'Weights &amp; Tables'!B$4)</f>
        <v/>
      </c>
    </row>
    <row r="813" spans="2:3" x14ac:dyDescent="0.3">
      <c r="B813" s="92" t="str">
        <f>IF('1. Assessment Area Data'!C813="","",'1. Assessment Area Data'!C813)</f>
        <v/>
      </c>
      <c r="C813" s="92" t="str">
        <f>IF(B813="","",'Weights &amp; Tables'!B$4)</f>
        <v/>
      </c>
    </row>
    <row r="814" spans="2:3" x14ac:dyDescent="0.3">
      <c r="B814" s="92" t="str">
        <f>IF('1. Assessment Area Data'!C814="","",'1. Assessment Area Data'!C814)</f>
        <v/>
      </c>
      <c r="C814" s="92" t="str">
        <f>IF(B814="","",'Weights &amp; Tables'!B$4)</f>
        <v/>
      </c>
    </row>
    <row r="815" spans="2:3" x14ac:dyDescent="0.3">
      <c r="B815" s="92" t="str">
        <f>IF('1. Assessment Area Data'!C815="","",'1. Assessment Area Data'!C815)</f>
        <v/>
      </c>
      <c r="C815" s="92" t="str">
        <f>IF(B815="","",'Weights &amp; Tables'!B$4)</f>
        <v/>
      </c>
    </row>
    <row r="816" spans="2:3" x14ac:dyDescent="0.3">
      <c r="B816" s="92" t="str">
        <f>IF('1. Assessment Area Data'!C816="","",'1. Assessment Area Data'!C816)</f>
        <v/>
      </c>
      <c r="C816" s="92" t="str">
        <f>IF(B816="","",'Weights &amp; Tables'!B$4)</f>
        <v/>
      </c>
    </row>
    <row r="817" spans="2:3" x14ac:dyDescent="0.3">
      <c r="B817" s="92" t="str">
        <f>IF('1. Assessment Area Data'!C817="","",'1. Assessment Area Data'!C817)</f>
        <v/>
      </c>
      <c r="C817" s="92" t="str">
        <f>IF(B817="","",'Weights &amp; Tables'!B$4)</f>
        <v/>
      </c>
    </row>
    <row r="818" spans="2:3" x14ac:dyDescent="0.3">
      <c r="B818" s="92" t="str">
        <f>IF('1. Assessment Area Data'!C818="","",'1. Assessment Area Data'!C818)</f>
        <v/>
      </c>
      <c r="C818" s="92" t="str">
        <f>IF(B818="","",'Weights &amp; Tables'!B$4)</f>
        <v/>
      </c>
    </row>
    <row r="819" spans="2:3" x14ac:dyDescent="0.3">
      <c r="B819" s="92" t="str">
        <f>IF('1. Assessment Area Data'!C819="","",'1. Assessment Area Data'!C819)</f>
        <v/>
      </c>
      <c r="C819" s="92" t="str">
        <f>IF(B819="","",'Weights &amp; Tables'!B$4)</f>
        <v/>
      </c>
    </row>
    <row r="820" spans="2:3" x14ac:dyDescent="0.3">
      <c r="B820" s="92" t="str">
        <f>IF('1. Assessment Area Data'!C820="","",'1. Assessment Area Data'!C820)</f>
        <v/>
      </c>
      <c r="C820" s="92" t="str">
        <f>IF(B820="","",'Weights &amp; Tables'!B$4)</f>
        <v/>
      </c>
    </row>
    <row r="821" spans="2:3" x14ac:dyDescent="0.3">
      <c r="B821" s="92" t="str">
        <f>IF('1. Assessment Area Data'!C821="","",'1. Assessment Area Data'!C821)</f>
        <v/>
      </c>
      <c r="C821" s="92" t="str">
        <f>IF(B821="","",'Weights &amp; Tables'!B$4)</f>
        <v/>
      </c>
    </row>
    <row r="822" spans="2:3" x14ac:dyDescent="0.3">
      <c r="B822" s="92" t="str">
        <f>IF('1. Assessment Area Data'!C822="","",'1. Assessment Area Data'!C822)</f>
        <v/>
      </c>
      <c r="C822" s="92" t="str">
        <f>IF(B822="","",'Weights &amp; Tables'!B$4)</f>
        <v/>
      </c>
    </row>
    <row r="823" spans="2:3" x14ac:dyDescent="0.3">
      <c r="B823" s="92" t="str">
        <f>IF('1. Assessment Area Data'!C823="","",'1. Assessment Area Data'!C823)</f>
        <v/>
      </c>
      <c r="C823" s="92" t="str">
        <f>IF(B823="","",'Weights &amp; Tables'!B$4)</f>
        <v/>
      </c>
    </row>
    <row r="824" spans="2:3" x14ac:dyDescent="0.3">
      <c r="B824" s="92" t="str">
        <f>IF('1. Assessment Area Data'!C824="","",'1. Assessment Area Data'!C824)</f>
        <v/>
      </c>
      <c r="C824" s="92" t="str">
        <f>IF(B824="","",'Weights &amp; Tables'!B$4)</f>
        <v/>
      </c>
    </row>
    <row r="825" spans="2:3" x14ac:dyDescent="0.3">
      <c r="B825" s="92" t="str">
        <f>IF('1. Assessment Area Data'!C825="","",'1. Assessment Area Data'!C825)</f>
        <v/>
      </c>
      <c r="C825" s="92" t="str">
        <f>IF(B825="","",'Weights &amp; Tables'!B$4)</f>
        <v/>
      </c>
    </row>
    <row r="826" spans="2:3" x14ac:dyDescent="0.3">
      <c r="B826" s="92" t="str">
        <f>IF('1. Assessment Area Data'!C826="","",'1. Assessment Area Data'!C826)</f>
        <v/>
      </c>
      <c r="C826" s="92" t="str">
        <f>IF(B826="","",'Weights &amp; Tables'!B$4)</f>
        <v/>
      </c>
    </row>
    <row r="827" spans="2:3" x14ac:dyDescent="0.3">
      <c r="B827" s="92" t="str">
        <f>IF('1. Assessment Area Data'!C827="","",'1. Assessment Area Data'!C827)</f>
        <v/>
      </c>
      <c r="C827" s="92" t="str">
        <f>IF(B827="","",'Weights &amp; Tables'!B$4)</f>
        <v/>
      </c>
    </row>
    <row r="828" spans="2:3" x14ac:dyDescent="0.3">
      <c r="B828" s="92" t="str">
        <f>IF('1. Assessment Area Data'!C828="","",'1. Assessment Area Data'!C828)</f>
        <v/>
      </c>
      <c r="C828" s="92" t="str">
        <f>IF(B828="","",'Weights &amp; Tables'!B$4)</f>
        <v/>
      </c>
    </row>
    <row r="829" spans="2:3" x14ac:dyDescent="0.3">
      <c r="B829" s="92" t="str">
        <f>IF('1. Assessment Area Data'!C829="","",'1. Assessment Area Data'!C829)</f>
        <v/>
      </c>
      <c r="C829" s="92" t="str">
        <f>IF(B829="","",'Weights &amp; Tables'!B$4)</f>
        <v/>
      </c>
    </row>
    <row r="830" spans="2:3" x14ac:dyDescent="0.3">
      <c r="B830" s="92" t="str">
        <f>IF('1. Assessment Area Data'!C830="","",'1. Assessment Area Data'!C830)</f>
        <v/>
      </c>
      <c r="C830" s="92" t="str">
        <f>IF(B830="","",'Weights &amp; Tables'!B$4)</f>
        <v/>
      </c>
    </row>
    <row r="831" spans="2:3" x14ac:dyDescent="0.3">
      <c r="B831" s="92" t="str">
        <f>IF('1. Assessment Area Data'!C831="","",'1. Assessment Area Data'!C831)</f>
        <v/>
      </c>
      <c r="C831" s="92" t="str">
        <f>IF(B831="","",'Weights &amp; Tables'!B$4)</f>
        <v/>
      </c>
    </row>
    <row r="832" spans="2:3" x14ac:dyDescent="0.3">
      <c r="B832" s="92" t="str">
        <f>IF('1. Assessment Area Data'!C832="","",'1. Assessment Area Data'!C832)</f>
        <v/>
      </c>
      <c r="C832" s="92" t="str">
        <f>IF(B832="","",'Weights &amp; Tables'!B$4)</f>
        <v/>
      </c>
    </row>
    <row r="833" spans="2:3" x14ac:dyDescent="0.3">
      <c r="B833" s="92" t="str">
        <f>IF('1. Assessment Area Data'!C833="","",'1. Assessment Area Data'!C833)</f>
        <v/>
      </c>
      <c r="C833" s="92" t="str">
        <f>IF(B833="","",'Weights &amp; Tables'!B$4)</f>
        <v/>
      </c>
    </row>
    <row r="834" spans="2:3" x14ac:dyDescent="0.3">
      <c r="B834" s="92" t="str">
        <f>IF('1. Assessment Area Data'!C834="","",'1. Assessment Area Data'!C834)</f>
        <v/>
      </c>
      <c r="C834" s="92" t="str">
        <f>IF(B834="","",'Weights &amp; Tables'!B$4)</f>
        <v/>
      </c>
    </row>
    <row r="835" spans="2:3" x14ac:dyDescent="0.3">
      <c r="B835" s="92" t="str">
        <f>IF('1. Assessment Area Data'!C835="","",'1. Assessment Area Data'!C835)</f>
        <v/>
      </c>
      <c r="C835" s="92" t="str">
        <f>IF(B835="","",'Weights &amp; Tables'!B$4)</f>
        <v/>
      </c>
    </row>
    <row r="836" spans="2:3" x14ac:dyDescent="0.3">
      <c r="B836" s="92" t="str">
        <f>IF('1. Assessment Area Data'!C836="","",'1. Assessment Area Data'!C836)</f>
        <v/>
      </c>
      <c r="C836" s="92" t="str">
        <f>IF(B836="","",'Weights &amp; Tables'!B$4)</f>
        <v/>
      </c>
    </row>
    <row r="837" spans="2:3" x14ac:dyDescent="0.3">
      <c r="B837" s="92" t="str">
        <f>IF('1. Assessment Area Data'!C837="","",'1. Assessment Area Data'!C837)</f>
        <v/>
      </c>
      <c r="C837" s="92" t="str">
        <f>IF(B837="","",'Weights &amp; Tables'!B$4)</f>
        <v/>
      </c>
    </row>
    <row r="838" spans="2:3" x14ac:dyDescent="0.3">
      <c r="B838" s="92" t="str">
        <f>IF('1. Assessment Area Data'!C838="","",'1. Assessment Area Data'!C838)</f>
        <v/>
      </c>
      <c r="C838" s="92" t="str">
        <f>IF(B838="","",'Weights &amp; Tables'!B$4)</f>
        <v/>
      </c>
    </row>
    <row r="839" spans="2:3" x14ac:dyDescent="0.3">
      <c r="B839" s="92" t="str">
        <f>IF('1. Assessment Area Data'!C839="","",'1. Assessment Area Data'!C839)</f>
        <v/>
      </c>
      <c r="C839" s="92" t="str">
        <f>IF(B839="","",'Weights &amp; Tables'!B$4)</f>
        <v/>
      </c>
    </row>
    <row r="840" spans="2:3" x14ac:dyDescent="0.3">
      <c r="B840" s="92" t="str">
        <f>IF('1. Assessment Area Data'!C840="","",'1. Assessment Area Data'!C840)</f>
        <v/>
      </c>
      <c r="C840" s="92" t="str">
        <f>IF(B840="","",'Weights &amp; Tables'!B$4)</f>
        <v/>
      </c>
    </row>
    <row r="841" spans="2:3" x14ac:dyDescent="0.3">
      <c r="B841" s="92" t="str">
        <f>IF('1. Assessment Area Data'!C841="","",'1. Assessment Area Data'!C841)</f>
        <v/>
      </c>
      <c r="C841" s="92" t="str">
        <f>IF(B841="","",'Weights &amp; Tables'!B$4)</f>
        <v/>
      </c>
    </row>
    <row r="842" spans="2:3" x14ac:dyDescent="0.3">
      <c r="B842" s="92" t="str">
        <f>IF('1. Assessment Area Data'!C842="","",'1. Assessment Area Data'!C842)</f>
        <v/>
      </c>
      <c r="C842" s="92" t="str">
        <f>IF(B842="","",'Weights &amp; Tables'!B$4)</f>
        <v/>
      </c>
    </row>
    <row r="843" spans="2:3" x14ac:dyDescent="0.3">
      <c r="B843" s="92" t="str">
        <f>IF('1. Assessment Area Data'!C843="","",'1. Assessment Area Data'!C843)</f>
        <v/>
      </c>
      <c r="C843" s="92" t="str">
        <f>IF(B843="","",'Weights &amp; Tables'!B$4)</f>
        <v/>
      </c>
    </row>
    <row r="844" spans="2:3" x14ac:dyDescent="0.3">
      <c r="B844" s="92" t="str">
        <f>IF('1. Assessment Area Data'!C844="","",'1. Assessment Area Data'!C844)</f>
        <v/>
      </c>
      <c r="C844" s="92" t="str">
        <f>IF(B844="","",'Weights &amp; Tables'!B$4)</f>
        <v/>
      </c>
    </row>
    <row r="845" spans="2:3" x14ac:dyDescent="0.3">
      <c r="B845" s="92" t="str">
        <f>IF('1. Assessment Area Data'!C845="","",'1. Assessment Area Data'!C845)</f>
        <v/>
      </c>
      <c r="C845" s="92" t="str">
        <f>IF(B845="","",'Weights &amp; Tables'!B$4)</f>
        <v/>
      </c>
    </row>
    <row r="846" spans="2:3" x14ac:dyDescent="0.3">
      <c r="B846" s="92" t="str">
        <f>IF('1. Assessment Area Data'!C846="","",'1. Assessment Area Data'!C846)</f>
        <v/>
      </c>
      <c r="C846" s="92" t="str">
        <f>IF(B846="","",'Weights &amp; Tables'!B$4)</f>
        <v/>
      </c>
    </row>
    <row r="847" spans="2:3" x14ac:dyDescent="0.3">
      <c r="B847" s="92" t="str">
        <f>IF('1. Assessment Area Data'!C847="","",'1. Assessment Area Data'!C847)</f>
        <v/>
      </c>
      <c r="C847" s="92" t="str">
        <f>IF(B847="","",'Weights &amp; Tables'!B$4)</f>
        <v/>
      </c>
    </row>
    <row r="848" spans="2:3" x14ac:dyDescent="0.3">
      <c r="B848" s="92" t="str">
        <f>IF('1. Assessment Area Data'!C848="","",'1. Assessment Area Data'!C848)</f>
        <v/>
      </c>
      <c r="C848" s="92" t="str">
        <f>IF(B848="","",'Weights &amp; Tables'!B$4)</f>
        <v/>
      </c>
    </row>
    <row r="849" spans="2:3" x14ac:dyDescent="0.3">
      <c r="B849" s="92" t="str">
        <f>IF('1. Assessment Area Data'!C849="","",'1. Assessment Area Data'!C849)</f>
        <v/>
      </c>
      <c r="C849" s="92" t="str">
        <f>IF(B849="","",'Weights &amp; Tables'!B$4)</f>
        <v/>
      </c>
    </row>
    <row r="850" spans="2:3" x14ac:dyDescent="0.3">
      <c r="B850" s="92" t="str">
        <f>IF('1. Assessment Area Data'!C850="","",'1. Assessment Area Data'!C850)</f>
        <v/>
      </c>
      <c r="C850" s="92" t="str">
        <f>IF(B850="","",'Weights &amp; Tables'!B$4)</f>
        <v/>
      </c>
    </row>
    <row r="851" spans="2:3" x14ac:dyDescent="0.3">
      <c r="B851" s="92" t="str">
        <f>IF('1. Assessment Area Data'!C851="","",'1. Assessment Area Data'!C851)</f>
        <v/>
      </c>
      <c r="C851" s="92" t="str">
        <f>IF(B851="","",'Weights &amp; Tables'!B$4)</f>
        <v/>
      </c>
    </row>
    <row r="852" spans="2:3" x14ac:dyDescent="0.3">
      <c r="B852" s="92" t="str">
        <f>IF('1. Assessment Area Data'!C852="","",'1. Assessment Area Data'!C852)</f>
        <v/>
      </c>
      <c r="C852" s="92" t="str">
        <f>IF(B852="","",'Weights &amp; Tables'!B$4)</f>
        <v/>
      </c>
    </row>
    <row r="853" spans="2:3" x14ac:dyDescent="0.3">
      <c r="B853" s="92" t="str">
        <f>IF('1. Assessment Area Data'!C853="","",'1. Assessment Area Data'!C853)</f>
        <v/>
      </c>
      <c r="C853" s="92" t="str">
        <f>IF(B853="","",'Weights &amp; Tables'!B$4)</f>
        <v/>
      </c>
    </row>
    <row r="854" spans="2:3" x14ac:dyDescent="0.3">
      <c r="B854" s="92" t="str">
        <f>IF('1. Assessment Area Data'!C854="","",'1. Assessment Area Data'!C854)</f>
        <v/>
      </c>
      <c r="C854" s="92" t="str">
        <f>IF(B854="","",'Weights &amp; Tables'!B$4)</f>
        <v/>
      </c>
    </row>
    <row r="855" spans="2:3" x14ac:dyDescent="0.3">
      <c r="B855" s="92" t="str">
        <f>IF('1. Assessment Area Data'!C855="","",'1. Assessment Area Data'!C855)</f>
        <v/>
      </c>
      <c r="C855" s="92" t="str">
        <f>IF(B855="","",'Weights &amp; Tables'!B$4)</f>
        <v/>
      </c>
    </row>
    <row r="856" spans="2:3" x14ac:dyDescent="0.3">
      <c r="B856" s="92" t="str">
        <f>IF('1. Assessment Area Data'!C856="","",'1. Assessment Area Data'!C856)</f>
        <v/>
      </c>
      <c r="C856" s="92" t="str">
        <f>IF(B856="","",'Weights &amp; Tables'!B$4)</f>
        <v/>
      </c>
    </row>
    <row r="857" spans="2:3" x14ac:dyDescent="0.3">
      <c r="B857" s="92" t="str">
        <f>IF('1. Assessment Area Data'!C857="","",'1. Assessment Area Data'!C857)</f>
        <v/>
      </c>
      <c r="C857" s="92" t="str">
        <f>IF(B857="","",'Weights &amp; Tables'!B$4)</f>
        <v/>
      </c>
    </row>
    <row r="858" spans="2:3" x14ac:dyDescent="0.3">
      <c r="B858" s="92" t="str">
        <f>IF('1. Assessment Area Data'!C858="","",'1. Assessment Area Data'!C858)</f>
        <v/>
      </c>
      <c r="C858" s="92" t="str">
        <f>IF(B858="","",'Weights &amp; Tables'!B$4)</f>
        <v/>
      </c>
    </row>
    <row r="859" spans="2:3" x14ac:dyDescent="0.3">
      <c r="B859" s="92" t="str">
        <f>IF('1. Assessment Area Data'!C859="","",'1. Assessment Area Data'!C859)</f>
        <v/>
      </c>
      <c r="C859" s="92" t="str">
        <f>IF(B859="","",'Weights &amp; Tables'!B$4)</f>
        <v/>
      </c>
    </row>
    <row r="860" spans="2:3" x14ac:dyDescent="0.3">
      <c r="B860" s="92" t="str">
        <f>IF('1. Assessment Area Data'!C860="","",'1. Assessment Area Data'!C860)</f>
        <v/>
      </c>
      <c r="C860" s="92" t="str">
        <f>IF(B860="","",'Weights &amp; Tables'!B$4)</f>
        <v/>
      </c>
    </row>
    <row r="861" spans="2:3" x14ac:dyDescent="0.3">
      <c r="B861" s="92" t="str">
        <f>IF('1. Assessment Area Data'!C861="","",'1. Assessment Area Data'!C861)</f>
        <v/>
      </c>
      <c r="C861" s="92" t="str">
        <f>IF(B861="","",'Weights &amp; Tables'!B$4)</f>
        <v/>
      </c>
    </row>
    <row r="862" spans="2:3" x14ac:dyDescent="0.3">
      <c r="B862" s="92" t="str">
        <f>IF('1. Assessment Area Data'!C862="","",'1. Assessment Area Data'!C862)</f>
        <v/>
      </c>
      <c r="C862" s="92" t="str">
        <f>IF(B862="","",'Weights &amp; Tables'!B$4)</f>
        <v/>
      </c>
    </row>
    <row r="863" spans="2:3" x14ac:dyDescent="0.3">
      <c r="B863" s="92" t="str">
        <f>IF('1. Assessment Area Data'!C863="","",'1. Assessment Area Data'!C863)</f>
        <v/>
      </c>
      <c r="C863" s="92" t="str">
        <f>IF(B863="","",'Weights &amp; Tables'!B$4)</f>
        <v/>
      </c>
    </row>
    <row r="864" spans="2:3" x14ac:dyDescent="0.3">
      <c r="B864" s="92" t="str">
        <f>IF('1. Assessment Area Data'!C864="","",'1. Assessment Area Data'!C864)</f>
        <v/>
      </c>
      <c r="C864" s="92" t="str">
        <f>IF(B864="","",'Weights &amp; Tables'!B$4)</f>
        <v/>
      </c>
    </row>
    <row r="865" spans="2:3" x14ac:dyDescent="0.3">
      <c r="B865" s="92" t="str">
        <f>IF('1. Assessment Area Data'!C865="","",'1. Assessment Area Data'!C865)</f>
        <v/>
      </c>
      <c r="C865" s="92" t="str">
        <f>IF(B865="","",'Weights &amp; Tables'!B$4)</f>
        <v/>
      </c>
    </row>
    <row r="866" spans="2:3" x14ac:dyDescent="0.3">
      <c r="B866" s="92" t="str">
        <f>IF('1. Assessment Area Data'!C866="","",'1. Assessment Area Data'!C866)</f>
        <v/>
      </c>
      <c r="C866" s="92" t="str">
        <f>IF(B866="","",'Weights &amp; Tables'!B$4)</f>
        <v/>
      </c>
    </row>
    <row r="867" spans="2:3" x14ac:dyDescent="0.3">
      <c r="B867" s="92" t="str">
        <f>IF('1. Assessment Area Data'!C867="","",'1. Assessment Area Data'!C867)</f>
        <v/>
      </c>
      <c r="C867" s="92" t="str">
        <f>IF(B867="","",'Weights &amp; Tables'!B$4)</f>
        <v/>
      </c>
    </row>
    <row r="868" spans="2:3" x14ac:dyDescent="0.3">
      <c r="B868" s="92" t="str">
        <f>IF('1. Assessment Area Data'!C868="","",'1. Assessment Area Data'!C868)</f>
        <v/>
      </c>
      <c r="C868" s="92" t="str">
        <f>IF(B868="","",'Weights &amp; Tables'!B$4)</f>
        <v/>
      </c>
    </row>
    <row r="869" spans="2:3" x14ac:dyDescent="0.3">
      <c r="B869" s="92" t="str">
        <f>IF('1. Assessment Area Data'!C869="","",'1. Assessment Area Data'!C869)</f>
        <v/>
      </c>
      <c r="C869" s="92" t="str">
        <f>IF(B869="","",'Weights &amp; Tables'!B$4)</f>
        <v/>
      </c>
    </row>
    <row r="870" spans="2:3" x14ac:dyDescent="0.3">
      <c r="B870" s="92" t="str">
        <f>IF('1. Assessment Area Data'!C870="","",'1. Assessment Area Data'!C870)</f>
        <v/>
      </c>
      <c r="C870" s="92" t="str">
        <f>IF(B870="","",'Weights &amp; Tables'!B$4)</f>
        <v/>
      </c>
    </row>
    <row r="871" spans="2:3" x14ac:dyDescent="0.3">
      <c r="B871" s="92" t="str">
        <f>IF('1. Assessment Area Data'!C871="","",'1. Assessment Area Data'!C871)</f>
        <v/>
      </c>
      <c r="C871" s="92" t="str">
        <f>IF(B871="","",'Weights &amp; Tables'!B$4)</f>
        <v/>
      </c>
    </row>
    <row r="872" spans="2:3" x14ac:dyDescent="0.3">
      <c r="B872" s="92" t="str">
        <f>IF('1. Assessment Area Data'!C872="","",'1. Assessment Area Data'!C872)</f>
        <v/>
      </c>
      <c r="C872" s="92" t="str">
        <f>IF(B872="","",'Weights &amp; Tables'!B$4)</f>
        <v/>
      </c>
    </row>
    <row r="873" spans="2:3" x14ac:dyDescent="0.3">
      <c r="B873" s="92" t="str">
        <f>IF('1. Assessment Area Data'!C873="","",'1. Assessment Area Data'!C873)</f>
        <v/>
      </c>
      <c r="C873" s="92" t="str">
        <f>IF(B873="","",'Weights &amp; Tables'!B$4)</f>
        <v/>
      </c>
    </row>
    <row r="874" spans="2:3" x14ac:dyDescent="0.3">
      <c r="B874" s="92" t="str">
        <f>IF('1. Assessment Area Data'!C874="","",'1. Assessment Area Data'!C874)</f>
        <v/>
      </c>
      <c r="C874" s="92" t="str">
        <f>IF(B874="","",'Weights &amp; Tables'!B$4)</f>
        <v/>
      </c>
    </row>
    <row r="875" spans="2:3" x14ac:dyDescent="0.3">
      <c r="B875" s="92" t="str">
        <f>IF('1. Assessment Area Data'!C875="","",'1. Assessment Area Data'!C875)</f>
        <v/>
      </c>
      <c r="C875" s="92" t="str">
        <f>IF(B875="","",'Weights &amp; Tables'!B$4)</f>
        <v/>
      </c>
    </row>
    <row r="876" spans="2:3" x14ac:dyDescent="0.3">
      <c r="B876" s="92" t="str">
        <f>IF('1. Assessment Area Data'!C876="","",'1. Assessment Area Data'!C876)</f>
        <v/>
      </c>
      <c r="C876" s="92" t="str">
        <f>IF(B876="","",'Weights &amp; Tables'!B$4)</f>
        <v/>
      </c>
    </row>
    <row r="877" spans="2:3" x14ac:dyDescent="0.3">
      <c r="B877" s="92" t="str">
        <f>IF('1. Assessment Area Data'!C877="","",'1. Assessment Area Data'!C877)</f>
        <v/>
      </c>
      <c r="C877" s="92" t="str">
        <f>IF(B877="","",'Weights &amp; Tables'!B$4)</f>
        <v/>
      </c>
    </row>
    <row r="878" spans="2:3" x14ac:dyDescent="0.3">
      <c r="B878" s="92" t="str">
        <f>IF('1. Assessment Area Data'!C878="","",'1. Assessment Area Data'!C878)</f>
        <v/>
      </c>
      <c r="C878" s="92" t="str">
        <f>IF(B878="","",'Weights &amp; Tables'!B$4)</f>
        <v/>
      </c>
    </row>
    <row r="879" spans="2:3" x14ac:dyDescent="0.3">
      <c r="B879" s="92" t="str">
        <f>IF('1. Assessment Area Data'!C879="","",'1. Assessment Area Data'!C879)</f>
        <v/>
      </c>
      <c r="C879" s="92" t="str">
        <f>IF(B879="","",'Weights &amp; Tables'!B$4)</f>
        <v/>
      </c>
    </row>
    <row r="880" spans="2:3" x14ac:dyDescent="0.3">
      <c r="B880" s="92" t="str">
        <f>IF('1. Assessment Area Data'!C880="","",'1. Assessment Area Data'!C880)</f>
        <v/>
      </c>
      <c r="C880" s="92" t="str">
        <f>IF(B880="","",'Weights &amp; Tables'!B$4)</f>
        <v/>
      </c>
    </row>
    <row r="881" spans="2:3" x14ac:dyDescent="0.3">
      <c r="B881" s="92" t="str">
        <f>IF('1. Assessment Area Data'!C881="","",'1. Assessment Area Data'!C881)</f>
        <v/>
      </c>
      <c r="C881" s="92" t="str">
        <f>IF(B881="","",'Weights &amp; Tables'!B$4)</f>
        <v/>
      </c>
    </row>
    <row r="882" spans="2:3" x14ac:dyDescent="0.3">
      <c r="B882" s="92" t="str">
        <f>IF('1. Assessment Area Data'!C882="","",'1. Assessment Area Data'!C882)</f>
        <v/>
      </c>
      <c r="C882" s="92" t="str">
        <f>IF(B882="","",'Weights &amp; Tables'!B$4)</f>
        <v/>
      </c>
    </row>
    <row r="883" spans="2:3" x14ac:dyDescent="0.3">
      <c r="B883" s="92" t="str">
        <f>IF('1. Assessment Area Data'!C883="","",'1. Assessment Area Data'!C883)</f>
        <v/>
      </c>
      <c r="C883" s="92" t="str">
        <f>IF(B883="","",'Weights &amp; Tables'!B$4)</f>
        <v/>
      </c>
    </row>
    <row r="884" spans="2:3" x14ac:dyDescent="0.3">
      <c r="B884" s="92" t="str">
        <f>IF('1. Assessment Area Data'!C884="","",'1. Assessment Area Data'!C884)</f>
        <v/>
      </c>
      <c r="C884" s="92" t="str">
        <f>IF(B884="","",'Weights &amp; Tables'!B$4)</f>
        <v/>
      </c>
    </row>
    <row r="885" spans="2:3" x14ac:dyDescent="0.3">
      <c r="B885" s="92" t="str">
        <f>IF('1. Assessment Area Data'!C885="","",'1. Assessment Area Data'!C885)</f>
        <v/>
      </c>
      <c r="C885" s="92" t="str">
        <f>IF(B885="","",'Weights &amp; Tables'!B$4)</f>
        <v/>
      </c>
    </row>
    <row r="886" spans="2:3" x14ac:dyDescent="0.3">
      <c r="B886" s="92" t="str">
        <f>IF('1. Assessment Area Data'!C886="","",'1. Assessment Area Data'!C886)</f>
        <v/>
      </c>
      <c r="C886" s="92" t="str">
        <f>IF(B886="","",'Weights &amp; Tables'!B$4)</f>
        <v/>
      </c>
    </row>
    <row r="887" spans="2:3" x14ac:dyDescent="0.3">
      <c r="B887" s="92" t="str">
        <f>IF('1. Assessment Area Data'!C887="","",'1. Assessment Area Data'!C887)</f>
        <v/>
      </c>
      <c r="C887" s="92" t="str">
        <f>IF(B887="","",'Weights &amp; Tables'!B$4)</f>
        <v/>
      </c>
    </row>
    <row r="888" spans="2:3" x14ac:dyDescent="0.3">
      <c r="B888" s="92" t="str">
        <f>IF('1. Assessment Area Data'!C888="","",'1. Assessment Area Data'!C888)</f>
        <v/>
      </c>
      <c r="C888" s="92" t="str">
        <f>IF(B888="","",'Weights &amp; Tables'!B$4)</f>
        <v/>
      </c>
    </row>
    <row r="889" spans="2:3" x14ac:dyDescent="0.3">
      <c r="B889" s="92" t="str">
        <f>IF('1. Assessment Area Data'!C889="","",'1. Assessment Area Data'!C889)</f>
        <v/>
      </c>
      <c r="C889" s="92" t="str">
        <f>IF(B889="","",'Weights &amp; Tables'!B$4)</f>
        <v/>
      </c>
    </row>
    <row r="890" spans="2:3" x14ac:dyDescent="0.3">
      <c r="B890" s="92" t="str">
        <f>IF('1. Assessment Area Data'!C890="","",'1. Assessment Area Data'!C890)</f>
        <v/>
      </c>
      <c r="C890" s="92" t="str">
        <f>IF(B890="","",'Weights &amp; Tables'!B$4)</f>
        <v/>
      </c>
    </row>
    <row r="891" spans="2:3" x14ac:dyDescent="0.3">
      <c r="B891" s="92" t="str">
        <f>IF('1. Assessment Area Data'!C891="","",'1. Assessment Area Data'!C891)</f>
        <v/>
      </c>
      <c r="C891" s="92" t="str">
        <f>IF(B891="","",'Weights &amp; Tables'!B$4)</f>
        <v/>
      </c>
    </row>
    <row r="892" spans="2:3" x14ac:dyDescent="0.3">
      <c r="B892" s="92" t="str">
        <f>IF('1. Assessment Area Data'!C892="","",'1. Assessment Area Data'!C892)</f>
        <v/>
      </c>
      <c r="C892" s="92" t="str">
        <f>IF(B892="","",'Weights &amp; Tables'!B$4)</f>
        <v/>
      </c>
    </row>
    <row r="893" spans="2:3" x14ac:dyDescent="0.3">
      <c r="B893" s="92" t="str">
        <f>IF('1. Assessment Area Data'!C893="","",'1. Assessment Area Data'!C893)</f>
        <v/>
      </c>
      <c r="C893" s="92" t="str">
        <f>IF(B893="","",'Weights &amp; Tables'!B$4)</f>
        <v/>
      </c>
    </row>
    <row r="894" spans="2:3" x14ac:dyDescent="0.3">
      <c r="B894" s="92" t="str">
        <f>IF('1. Assessment Area Data'!C894="","",'1. Assessment Area Data'!C894)</f>
        <v/>
      </c>
      <c r="C894" s="92" t="str">
        <f>IF(B894="","",'Weights &amp; Tables'!B$4)</f>
        <v/>
      </c>
    </row>
    <row r="895" spans="2:3" x14ac:dyDescent="0.3">
      <c r="B895" s="92" t="str">
        <f>IF('1. Assessment Area Data'!C895="","",'1. Assessment Area Data'!C895)</f>
        <v/>
      </c>
      <c r="C895" s="92" t="str">
        <f>IF(B895="","",'Weights &amp; Tables'!B$4)</f>
        <v/>
      </c>
    </row>
    <row r="896" spans="2:3" x14ac:dyDescent="0.3">
      <c r="B896" s="92" t="str">
        <f>IF('1. Assessment Area Data'!C896="","",'1. Assessment Area Data'!C896)</f>
        <v/>
      </c>
      <c r="C896" s="92" t="str">
        <f>IF(B896="","",'Weights &amp; Tables'!B$4)</f>
        <v/>
      </c>
    </row>
    <row r="897" spans="2:3" x14ac:dyDescent="0.3">
      <c r="B897" s="92" t="str">
        <f>IF('1. Assessment Area Data'!C897="","",'1. Assessment Area Data'!C897)</f>
        <v/>
      </c>
      <c r="C897" s="92" t="str">
        <f>IF(B897="","",'Weights &amp; Tables'!B$4)</f>
        <v/>
      </c>
    </row>
    <row r="898" spans="2:3" x14ac:dyDescent="0.3">
      <c r="B898" s="92" t="str">
        <f>IF('1. Assessment Area Data'!C898="","",'1. Assessment Area Data'!C898)</f>
        <v/>
      </c>
      <c r="C898" s="92" t="str">
        <f>IF(B898="","",'Weights &amp; Tables'!B$4)</f>
        <v/>
      </c>
    </row>
    <row r="899" spans="2:3" x14ac:dyDescent="0.3">
      <c r="B899" s="92" t="str">
        <f>IF('1. Assessment Area Data'!C899="","",'1. Assessment Area Data'!C899)</f>
        <v/>
      </c>
      <c r="C899" s="92" t="str">
        <f>IF(B899="","",'Weights &amp; Tables'!B$4)</f>
        <v/>
      </c>
    </row>
    <row r="900" spans="2:3" x14ac:dyDescent="0.3">
      <c r="B900" s="92" t="str">
        <f>IF('1. Assessment Area Data'!C900="","",'1. Assessment Area Data'!C900)</f>
        <v/>
      </c>
      <c r="C900" s="92" t="str">
        <f>IF(B900="","",'Weights &amp; Tables'!B$4)</f>
        <v/>
      </c>
    </row>
    <row r="901" spans="2:3" x14ac:dyDescent="0.3">
      <c r="B901" s="92" t="str">
        <f>IF('1. Assessment Area Data'!C901="","",'1. Assessment Area Data'!C901)</f>
        <v/>
      </c>
      <c r="C901" s="92" t="str">
        <f>IF(B901="","",'Weights &amp; Tables'!B$4)</f>
        <v/>
      </c>
    </row>
    <row r="902" spans="2:3" x14ac:dyDescent="0.3">
      <c r="B902" s="92" t="str">
        <f>IF('1. Assessment Area Data'!C902="","",'1. Assessment Area Data'!C902)</f>
        <v/>
      </c>
      <c r="C902" s="92" t="str">
        <f>IF(B902="","",'Weights &amp; Tables'!B$4)</f>
        <v/>
      </c>
    </row>
    <row r="903" spans="2:3" x14ac:dyDescent="0.3">
      <c r="B903" s="92" t="str">
        <f>IF('1. Assessment Area Data'!C903="","",'1. Assessment Area Data'!C903)</f>
        <v/>
      </c>
      <c r="C903" s="92" t="str">
        <f>IF(B903="","",'Weights &amp; Tables'!B$4)</f>
        <v/>
      </c>
    </row>
    <row r="904" spans="2:3" x14ac:dyDescent="0.3">
      <c r="B904" s="92" t="str">
        <f>IF('1. Assessment Area Data'!C904="","",'1. Assessment Area Data'!C904)</f>
        <v/>
      </c>
      <c r="C904" s="92" t="str">
        <f>IF(B904="","",'Weights &amp; Tables'!B$4)</f>
        <v/>
      </c>
    </row>
    <row r="905" spans="2:3" x14ac:dyDescent="0.3">
      <c r="B905" s="92" t="str">
        <f>IF('1. Assessment Area Data'!C905="","",'1. Assessment Area Data'!C905)</f>
        <v/>
      </c>
      <c r="C905" s="92" t="str">
        <f>IF(B905="","",'Weights &amp; Tables'!B$4)</f>
        <v/>
      </c>
    </row>
    <row r="906" spans="2:3" x14ac:dyDescent="0.3">
      <c r="B906" s="92" t="str">
        <f>IF('1. Assessment Area Data'!C906="","",'1. Assessment Area Data'!C906)</f>
        <v/>
      </c>
      <c r="C906" s="92" t="str">
        <f>IF(B906="","",'Weights &amp; Tables'!B$4)</f>
        <v/>
      </c>
    </row>
    <row r="907" spans="2:3" x14ac:dyDescent="0.3">
      <c r="B907" s="92" t="str">
        <f>IF('1. Assessment Area Data'!C907="","",'1. Assessment Area Data'!C907)</f>
        <v/>
      </c>
      <c r="C907" s="92" t="str">
        <f>IF(B907="","",'Weights &amp; Tables'!B$4)</f>
        <v/>
      </c>
    </row>
    <row r="908" spans="2:3" x14ac:dyDescent="0.3">
      <c r="B908" s="92" t="str">
        <f>IF('1. Assessment Area Data'!C908="","",'1. Assessment Area Data'!C908)</f>
        <v/>
      </c>
      <c r="C908" s="92" t="str">
        <f>IF(B908="","",'Weights &amp; Tables'!B$4)</f>
        <v/>
      </c>
    </row>
    <row r="909" spans="2:3" x14ac:dyDescent="0.3">
      <c r="B909" s="92" t="str">
        <f>IF('1. Assessment Area Data'!C909="","",'1. Assessment Area Data'!C909)</f>
        <v/>
      </c>
      <c r="C909" s="92" t="str">
        <f>IF(B909="","",'Weights &amp; Tables'!B$4)</f>
        <v/>
      </c>
    </row>
    <row r="910" spans="2:3" x14ac:dyDescent="0.3">
      <c r="B910" s="92" t="str">
        <f>IF('1. Assessment Area Data'!C910="","",'1. Assessment Area Data'!C910)</f>
        <v/>
      </c>
      <c r="C910" s="92" t="str">
        <f>IF(B910="","",'Weights &amp; Tables'!B$4)</f>
        <v/>
      </c>
    </row>
    <row r="911" spans="2:3" x14ac:dyDescent="0.3">
      <c r="B911" s="92" t="str">
        <f>IF('1. Assessment Area Data'!C911="","",'1. Assessment Area Data'!C911)</f>
        <v/>
      </c>
      <c r="C911" s="92" t="str">
        <f>IF(B911="","",'Weights &amp; Tables'!B$4)</f>
        <v/>
      </c>
    </row>
    <row r="912" spans="2:3" x14ac:dyDescent="0.3">
      <c r="B912" s="92" t="str">
        <f>IF('1. Assessment Area Data'!C912="","",'1. Assessment Area Data'!C912)</f>
        <v/>
      </c>
      <c r="C912" s="92" t="str">
        <f>IF(B912="","",'Weights &amp; Tables'!B$4)</f>
        <v/>
      </c>
    </row>
    <row r="913" spans="2:3" x14ac:dyDescent="0.3">
      <c r="B913" s="92" t="str">
        <f>IF('1. Assessment Area Data'!C913="","",'1. Assessment Area Data'!C913)</f>
        <v/>
      </c>
      <c r="C913" s="92" t="str">
        <f>IF(B913="","",'Weights &amp; Tables'!B$4)</f>
        <v/>
      </c>
    </row>
    <row r="914" spans="2:3" x14ac:dyDescent="0.3">
      <c r="B914" s="92" t="str">
        <f>IF('1. Assessment Area Data'!C914="","",'1. Assessment Area Data'!C914)</f>
        <v/>
      </c>
      <c r="C914" s="92" t="str">
        <f>IF(B914="","",'Weights &amp; Tables'!B$4)</f>
        <v/>
      </c>
    </row>
    <row r="915" spans="2:3" x14ac:dyDescent="0.3">
      <c r="B915" s="92" t="str">
        <f>IF('1. Assessment Area Data'!C915="","",'1. Assessment Area Data'!C915)</f>
        <v/>
      </c>
      <c r="C915" s="92" t="str">
        <f>IF(B915="","",'Weights &amp; Tables'!B$4)</f>
        <v/>
      </c>
    </row>
    <row r="916" spans="2:3" x14ac:dyDescent="0.3">
      <c r="B916" s="92" t="str">
        <f>IF('1. Assessment Area Data'!C916="","",'1. Assessment Area Data'!C916)</f>
        <v/>
      </c>
      <c r="C916" s="92" t="str">
        <f>IF(B916="","",'Weights &amp; Tables'!B$4)</f>
        <v/>
      </c>
    </row>
    <row r="917" spans="2:3" x14ac:dyDescent="0.3">
      <c r="B917" s="92" t="str">
        <f>IF('1. Assessment Area Data'!C917="","",'1. Assessment Area Data'!C917)</f>
        <v/>
      </c>
      <c r="C917" s="92" t="str">
        <f>IF(B917="","",'Weights &amp; Tables'!B$4)</f>
        <v/>
      </c>
    </row>
    <row r="918" spans="2:3" x14ac:dyDescent="0.3">
      <c r="B918" s="92" t="str">
        <f>IF('1. Assessment Area Data'!C918="","",'1. Assessment Area Data'!C918)</f>
        <v/>
      </c>
      <c r="C918" s="92" t="str">
        <f>IF(B918="","",'Weights &amp; Tables'!B$4)</f>
        <v/>
      </c>
    </row>
    <row r="919" spans="2:3" x14ac:dyDescent="0.3">
      <c r="B919" s="92" t="str">
        <f>IF('1. Assessment Area Data'!C919="","",'1. Assessment Area Data'!C919)</f>
        <v/>
      </c>
      <c r="C919" s="92" t="str">
        <f>IF(B919="","",'Weights &amp; Tables'!B$4)</f>
        <v/>
      </c>
    </row>
    <row r="920" spans="2:3" x14ac:dyDescent="0.3">
      <c r="B920" s="92" t="str">
        <f>IF('1. Assessment Area Data'!C920="","",'1. Assessment Area Data'!C920)</f>
        <v/>
      </c>
      <c r="C920" s="92" t="str">
        <f>IF(B920="","",'Weights &amp; Tables'!B$4)</f>
        <v/>
      </c>
    </row>
    <row r="921" spans="2:3" x14ac:dyDescent="0.3">
      <c r="B921" s="92" t="str">
        <f>IF('1. Assessment Area Data'!C921="","",'1. Assessment Area Data'!C921)</f>
        <v/>
      </c>
      <c r="C921" s="92" t="str">
        <f>IF(B921="","",'Weights &amp; Tables'!B$4)</f>
        <v/>
      </c>
    </row>
    <row r="922" spans="2:3" x14ac:dyDescent="0.3">
      <c r="B922" s="92" t="str">
        <f>IF('1. Assessment Area Data'!C922="","",'1. Assessment Area Data'!C922)</f>
        <v/>
      </c>
      <c r="C922" s="92" t="str">
        <f>IF(B922="","",'Weights &amp; Tables'!B$4)</f>
        <v/>
      </c>
    </row>
    <row r="923" spans="2:3" x14ac:dyDescent="0.3">
      <c r="B923" s="92" t="str">
        <f>IF('1. Assessment Area Data'!C923="","",'1. Assessment Area Data'!C923)</f>
        <v/>
      </c>
      <c r="C923" s="92" t="str">
        <f>IF(B923="","",'Weights &amp; Tables'!B$4)</f>
        <v/>
      </c>
    </row>
    <row r="924" spans="2:3" x14ac:dyDescent="0.3">
      <c r="B924" s="92" t="str">
        <f>IF('1. Assessment Area Data'!C924="","",'1. Assessment Area Data'!C924)</f>
        <v/>
      </c>
      <c r="C924" s="92" t="str">
        <f>IF(B924="","",'Weights &amp; Tables'!B$4)</f>
        <v/>
      </c>
    </row>
    <row r="925" spans="2:3" x14ac:dyDescent="0.3">
      <c r="B925" s="92" t="str">
        <f>IF('1. Assessment Area Data'!C925="","",'1. Assessment Area Data'!C925)</f>
        <v/>
      </c>
      <c r="C925" s="92" t="str">
        <f>IF(B925="","",'Weights &amp; Tables'!B$4)</f>
        <v/>
      </c>
    </row>
    <row r="926" spans="2:3" x14ac:dyDescent="0.3">
      <c r="B926" s="92" t="str">
        <f>IF('1. Assessment Area Data'!C926="","",'1. Assessment Area Data'!C926)</f>
        <v/>
      </c>
      <c r="C926" s="92" t="str">
        <f>IF(B926="","",'Weights &amp; Tables'!B$4)</f>
        <v/>
      </c>
    </row>
    <row r="927" spans="2:3" x14ac:dyDescent="0.3">
      <c r="B927" s="92" t="str">
        <f>IF('1. Assessment Area Data'!C927="","",'1. Assessment Area Data'!C927)</f>
        <v/>
      </c>
      <c r="C927" s="92" t="str">
        <f>IF(B927="","",'Weights &amp; Tables'!B$4)</f>
        <v/>
      </c>
    </row>
    <row r="928" spans="2:3" x14ac:dyDescent="0.3">
      <c r="B928" s="92" t="str">
        <f>IF('1. Assessment Area Data'!C928="","",'1. Assessment Area Data'!C928)</f>
        <v/>
      </c>
      <c r="C928" s="92" t="str">
        <f>IF(B928="","",'Weights &amp; Tables'!B$4)</f>
        <v/>
      </c>
    </row>
    <row r="929" spans="2:3" x14ac:dyDescent="0.3">
      <c r="B929" s="92" t="str">
        <f>IF('1. Assessment Area Data'!C929="","",'1. Assessment Area Data'!C929)</f>
        <v/>
      </c>
      <c r="C929" s="92" t="str">
        <f>IF(B929="","",'Weights &amp; Tables'!B$4)</f>
        <v/>
      </c>
    </row>
    <row r="930" spans="2:3" x14ac:dyDescent="0.3">
      <c r="B930" s="92" t="str">
        <f>IF('1. Assessment Area Data'!C930="","",'1. Assessment Area Data'!C930)</f>
        <v/>
      </c>
      <c r="C930" s="92" t="str">
        <f>IF(B930="","",'Weights &amp; Tables'!B$4)</f>
        <v/>
      </c>
    </row>
    <row r="931" spans="2:3" x14ac:dyDescent="0.3">
      <c r="B931" s="92" t="str">
        <f>IF('1. Assessment Area Data'!C931="","",'1. Assessment Area Data'!C931)</f>
        <v/>
      </c>
      <c r="C931" s="92" t="str">
        <f>IF(B931="","",'Weights &amp; Tables'!B$4)</f>
        <v/>
      </c>
    </row>
    <row r="932" spans="2:3" x14ac:dyDescent="0.3">
      <c r="B932" s="92" t="str">
        <f>IF('1. Assessment Area Data'!C932="","",'1. Assessment Area Data'!C932)</f>
        <v/>
      </c>
      <c r="C932" s="92" t="str">
        <f>IF(B932="","",'Weights &amp; Tables'!B$4)</f>
        <v/>
      </c>
    </row>
    <row r="933" spans="2:3" x14ac:dyDescent="0.3">
      <c r="B933" s="92" t="str">
        <f>IF('1. Assessment Area Data'!C933="","",'1. Assessment Area Data'!C933)</f>
        <v/>
      </c>
      <c r="C933" s="92" t="str">
        <f>IF(B933="","",'Weights &amp; Tables'!B$4)</f>
        <v/>
      </c>
    </row>
    <row r="934" spans="2:3" x14ac:dyDescent="0.3">
      <c r="B934" s="92" t="str">
        <f>IF('1. Assessment Area Data'!C934="","",'1. Assessment Area Data'!C934)</f>
        <v/>
      </c>
      <c r="C934" s="92" t="str">
        <f>IF(B934="","",'Weights &amp; Tables'!B$4)</f>
        <v/>
      </c>
    </row>
    <row r="935" spans="2:3" x14ac:dyDescent="0.3">
      <c r="B935" s="92" t="str">
        <f>IF('1. Assessment Area Data'!C935="","",'1. Assessment Area Data'!C935)</f>
        <v/>
      </c>
      <c r="C935" s="92" t="str">
        <f>IF(B935="","",'Weights &amp; Tables'!B$4)</f>
        <v/>
      </c>
    </row>
    <row r="936" spans="2:3" x14ac:dyDescent="0.3">
      <c r="B936" s="92" t="str">
        <f>IF('1. Assessment Area Data'!C936="","",'1. Assessment Area Data'!C936)</f>
        <v/>
      </c>
      <c r="C936" s="92" t="str">
        <f>IF(B936="","",'Weights &amp; Tables'!B$4)</f>
        <v/>
      </c>
    </row>
    <row r="937" spans="2:3" x14ac:dyDescent="0.3">
      <c r="B937" s="92" t="str">
        <f>IF('1. Assessment Area Data'!C937="","",'1. Assessment Area Data'!C937)</f>
        <v/>
      </c>
      <c r="C937" s="92" t="str">
        <f>IF(B937="","",'Weights &amp; Tables'!B$4)</f>
        <v/>
      </c>
    </row>
    <row r="938" spans="2:3" x14ac:dyDescent="0.3">
      <c r="B938" s="92" t="str">
        <f>IF('1. Assessment Area Data'!C938="","",'1. Assessment Area Data'!C938)</f>
        <v/>
      </c>
      <c r="C938" s="92" t="str">
        <f>IF(B938="","",'Weights &amp; Tables'!B$4)</f>
        <v/>
      </c>
    </row>
    <row r="939" spans="2:3" x14ac:dyDescent="0.3">
      <c r="B939" s="92" t="str">
        <f>IF('1. Assessment Area Data'!C939="","",'1. Assessment Area Data'!C939)</f>
        <v/>
      </c>
      <c r="C939" s="92" t="str">
        <f>IF(B939="","",'Weights &amp; Tables'!B$4)</f>
        <v/>
      </c>
    </row>
    <row r="940" spans="2:3" x14ac:dyDescent="0.3">
      <c r="B940" s="92" t="str">
        <f>IF('1. Assessment Area Data'!C940="","",'1. Assessment Area Data'!C940)</f>
        <v/>
      </c>
      <c r="C940" s="92" t="str">
        <f>IF(B940="","",'Weights &amp; Tables'!B$4)</f>
        <v/>
      </c>
    </row>
    <row r="941" spans="2:3" x14ac:dyDescent="0.3">
      <c r="B941" s="92" t="str">
        <f>IF('1. Assessment Area Data'!C941="","",'1. Assessment Area Data'!C941)</f>
        <v/>
      </c>
      <c r="C941" s="92" t="str">
        <f>IF(B941="","",'Weights &amp; Tables'!B$4)</f>
        <v/>
      </c>
    </row>
    <row r="942" spans="2:3" x14ac:dyDescent="0.3">
      <c r="B942" s="92" t="str">
        <f>IF('1. Assessment Area Data'!C942="","",'1. Assessment Area Data'!C942)</f>
        <v/>
      </c>
      <c r="C942" s="92" t="str">
        <f>IF(B942="","",'Weights &amp; Tables'!B$4)</f>
        <v/>
      </c>
    </row>
    <row r="943" spans="2:3" x14ac:dyDescent="0.3">
      <c r="B943" s="92" t="str">
        <f>IF('1. Assessment Area Data'!C943="","",'1. Assessment Area Data'!C943)</f>
        <v/>
      </c>
      <c r="C943" s="92" t="str">
        <f>IF(B943="","",'Weights &amp; Tables'!B$4)</f>
        <v/>
      </c>
    </row>
    <row r="944" spans="2:3" x14ac:dyDescent="0.3">
      <c r="B944" s="92" t="str">
        <f>IF('1. Assessment Area Data'!C944="","",'1. Assessment Area Data'!C944)</f>
        <v/>
      </c>
      <c r="C944" s="92" t="str">
        <f>IF(B944="","",'Weights &amp; Tables'!B$4)</f>
        <v/>
      </c>
    </row>
    <row r="945" spans="2:3" x14ac:dyDescent="0.3">
      <c r="B945" s="92" t="str">
        <f>IF('1. Assessment Area Data'!C945="","",'1. Assessment Area Data'!C945)</f>
        <v/>
      </c>
      <c r="C945" s="92" t="str">
        <f>IF(B945="","",'Weights &amp; Tables'!B$4)</f>
        <v/>
      </c>
    </row>
    <row r="946" spans="2:3" x14ac:dyDescent="0.3">
      <c r="B946" s="92" t="str">
        <f>IF('1. Assessment Area Data'!C946="","",'1. Assessment Area Data'!C946)</f>
        <v/>
      </c>
      <c r="C946" s="92" t="str">
        <f>IF(B946="","",'Weights &amp; Tables'!B$4)</f>
        <v/>
      </c>
    </row>
    <row r="947" spans="2:3" x14ac:dyDescent="0.3">
      <c r="B947" s="92" t="str">
        <f>IF('1. Assessment Area Data'!C947="","",'1. Assessment Area Data'!C947)</f>
        <v/>
      </c>
      <c r="C947" s="92" t="str">
        <f>IF(B947="","",'Weights &amp; Tables'!B$4)</f>
        <v/>
      </c>
    </row>
    <row r="948" spans="2:3" x14ac:dyDescent="0.3">
      <c r="B948" s="92" t="str">
        <f>IF('1. Assessment Area Data'!C948="","",'1. Assessment Area Data'!C948)</f>
        <v/>
      </c>
      <c r="C948" s="92" t="str">
        <f>IF(B948="","",'Weights &amp; Tables'!B$4)</f>
        <v/>
      </c>
    </row>
    <row r="949" spans="2:3" x14ac:dyDescent="0.3">
      <c r="B949" s="92" t="str">
        <f>IF('1. Assessment Area Data'!C949="","",'1. Assessment Area Data'!C949)</f>
        <v/>
      </c>
      <c r="C949" s="92" t="str">
        <f>IF(B949="","",'Weights &amp; Tables'!B$4)</f>
        <v/>
      </c>
    </row>
    <row r="950" spans="2:3" x14ac:dyDescent="0.3">
      <c r="B950" s="92" t="str">
        <f>IF('1. Assessment Area Data'!C950="","",'1. Assessment Area Data'!C950)</f>
        <v/>
      </c>
      <c r="C950" s="92" t="str">
        <f>IF(B950="","",'Weights &amp; Tables'!B$4)</f>
        <v/>
      </c>
    </row>
    <row r="951" spans="2:3" x14ac:dyDescent="0.3">
      <c r="B951" s="92" t="str">
        <f>IF('1. Assessment Area Data'!C951="","",'1. Assessment Area Data'!C951)</f>
        <v/>
      </c>
      <c r="C951" s="92" t="str">
        <f>IF(B951="","",'Weights &amp; Tables'!B$4)</f>
        <v/>
      </c>
    </row>
    <row r="952" spans="2:3" x14ac:dyDescent="0.3">
      <c r="B952" s="92" t="str">
        <f>IF('1. Assessment Area Data'!C952="","",'1. Assessment Area Data'!C952)</f>
        <v/>
      </c>
      <c r="C952" s="92" t="str">
        <f>IF(B952="","",'Weights &amp; Tables'!B$4)</f>
        <v/>
      </c>
    </row>
    <row r="953" spans="2:3" x14ac:dyDescent="0.3">
      <c r="B953" s="92" t="str">
        <f>IF('1. Assessment Area Data'!C953="","",'1. Assessment Area Data'!C953)</f>
        <v/>
      </c>
      <c r="C953" s="92" t="str">
        <f>IF(B953="","",'Weights &amp; Tables'!B$4)</f>
        <v/>
      </c>
    </row>
    <row r="954" spans="2:3" x14ac:dyDescent="0.3">
      <c r="B954" s="92" t="str">
        <f>IF('1. Assessment Area Data'!C954="","",'1. Assessment Area Data'!C954)</f>
        <v/>
      </c>
      <c r="C954" s="92" t="str">
        <f>IF(B954="","",'Weights &amp; Tables'!B$4)</f>
        <v/>
      </c>
    </row>
    <row r="955" spans="2:3" x14ac:dyDescent="0.3">
      <c r="B955" s="92" t="str">
        <f>IF('1. Assessment Area Data'!C955="","",'1. Assessment Area Data'!C955)</f>
        <v/>
      </c>
      <c r="C955" s="92" t="str">
        <f>IF(B955="","",'Weights &amp; Tables'!B$4)</f>
        <v/>
      </c>
    </row>
    <row r="956" spans="2:3" x14ac:dyDescent="0.3">
      <c r="B956" s="92" t="str">
        <f>IF('1. Assessment Area Data'!C956="","",'1. Assessment Area Data'!C956)</f>
        <v/>
      </c>
      <c r="C956" s="92" t="str">
        <f>IF(B956="","",'Weights &amp; Tables'!B$4)</f>
        <v/>
      </c>
    </row>
    <row r="957" spans="2:3" x14ac:dyDescent="0.3">
      <c r="B957" s="92" t="str">
        <f>IF('1. Assessment Area Data'!C957="","",'1. Assessment Area Data'!C957)</f>
        <v/>
      </c>
      <c r="C957" s="92" t="str">
        <f>IF(B957="","",'Weights &amp; Tables'!B$4)</f>
        <v/>
      </c>
    </row>
    <row r="958" spans="2:3" x14ac:dyDescent="0.3">
      <c r="B958" s="92" t="str">
        <f>IF('1. Assessment Area Data'!C958="","",'1. Assessment Area Data'!C958)</f>
        <v/>
      </c>
      <c r="C958" s="92" t="str">
        <f>IF(B958="","",'Weights &amp; Tables'!B$4)</f>
        <v/>
      </c>
    </row>
    <row r="959" spans="2:3" x14ac:dyDescent="0.3">
      <c r="B959" s="92" t="str">
        <f>IF('1. Assessment Area Data'!C959="","",'1. Assessment Area Data'!C959)</f>
        <v/>
      </c>
      <c r="C959" s="92" t="str">
        <f>IF(B959="","",'Weights &amp; Tables'!B$4)</f>
        <v/>
      </c>
    </row>
    <row r="960" spans="2:3" x14ac:dyDescent="0.3">
      <c r="B960" s="92" t="str">
        <f>IF('1. Assessment Area Data'!C960="","",'1. Assessment Area Data'!C960)</f>
        <v/>
      </c>
      <c r="C960" s="92" t="str">
        <f>IF(B960="","",'Weights &amp; Tables'!B$4)</f>
        <v/>
      </c>
    </row>
    <row r="961" spans="2:3" x14ac:dyDescent="0.3">
      <c r="B961" s="92" t="str">
        <f>IF('1. Assessment Area Data'!C961="","",'1. Assessment Area Data'!C961)</f>
        <v/>
      </c>
      <c r="C961" s="92" t="str">
        <f>IF(B961="","",'Weights &amp; Tables'!B$4)</f>
        <v/>
      </c>
    </row>
    <row r="962" spans="2:3" x14ac:dyDescent="0.3">
      <c r="B962" s="92" t="str">
        <f>IF('1. Assessment Area Data'!C962="","",'1. Assessment Area Data'!C962)</f>
        <v/>
      </c>
      <c r="C962" s="92" t="str">
        <f>IF(B962="","",'Weights &amp; Tables'!B$4)</f>
        <v/>
      </c>
    </row>
    <row r="963" spans="2:3" x14ac:dyDescent="0.3">
      <c r="B963" s="92" t="str">
        <f>IF('1. Assessment Area Data'!C963="","",'1. Assessment Area Data'!C963)</f>
        <v/>
      </c>
      <c r="C963" s="92" t="str">
        <f>IF(B963="","",'Weights &amp; Tables'!B$4)</f>
        <v/>
      </c>
    </row>
    <row r="964" spans="2:3" x14ac:dyDescent="0.3">
      <c r="B964" s="92" t="str">
        <f>IF('1. Assessment Area Data'!C964="","",'1. Assessment Area Data'!C964)</f>
        <v/>
      </c>
      <c r="C964" s="92" t="str">
        <f>IF(B964="","",'Weights &amp; Tables'!B$4)</f>
        <v/>
      </c>
    </row>
    <row r="965" spans="2:3" x14ac:dyDescent="0.3">
      <c r="B965" s="92" t="str">
        <f>IF('1. Assessment Area Data'!C965="","",'1. Assessment Area Data'!C965)</f>
        <v/>
      </c>
      <c r="C965" s="92" t="str">
        <f>IF(B965="","",'Weights &amp; Tables'!B$4)</f>
        <v/>
      </c>
    </row>
    <row r="966" spans="2:3" x14ac:dyDescent="0.3">
      <c r="B966" s="92" t="str">
        <f>IF('1. Assessment Area Data'!C966="","",'1. Assessment Area Data'!C966)</f>
        <v/>
      </c>
      <c r="C966" s="92" t="str">
        <f>IF(B966="","",'Weights &amp; Tables'!B$4)</f>
        <v/>
      </c>
    </row>
    <row r="967" spans="2:3" x14ac:dyDescent="0.3">
      <c r="B967" s="92" t="str">
        <f>IF('1. Assessment Area Data'!C967="","",'1. Assessment Area Data'!C967)</f>
        <v/>
      </c>
      <c r="C967" s="92" t="str">
        <f>IF(B967="","",'Weights &amp; Tables'!B$4)</f>
        <v/>
      </c>
    </row>
    <row r="968" spans="2:3" x14ac:dyDescent="0.3">
      <c r="B968" s="92" t="str">
        <f>IF('1. Assessment Area Data'!C968="","",'1. Assessment Area Data'!C968)</f>
        <v/>
      </c>
      <c r="C968" s="92" t="str">
        <f>IF(B968="","",'Weights &amp; Tables'!B$4)</f>
        <v/>
      </c>
    </row>
    <row r="969" spans="2:3" x14ac:dyDescent="0.3">
      <c r="B969" s="92" t="str">
        <f>IF('1. Assessment Area Data'!C969="","",'1. Assessment Area Data'!C969)</f>
        <v/>
      </c>
      <c r="C969" s="92" t="str">
        <f>IF(B969="","",'Weights &amp; Tables'!B$4)</f>
        <v/>
      </c>
    </row>
    <row r="970" spans="2:3" x14ac:dyDescent="0.3">
      <c r="B970" s="92" t="str">
        <f>IF('1. Assessment Area Data'!C970="","",'1. Assessment Area Data'!C970)</f>
        <v/>
      </c>
      <c r="C970" s="92" t="str">
        <f>IF(B970="","",'Weights &amp; Tables'!B$4)</f>
        <v/>
      </c>
    </row>
    <row r="971" spans="2:3" x14ac:dyDescent="0.3">
      <c r="B971" s="92" t="str">
        <f>IF('1. Assessment Area Data'!C971="","",'1. Assessment Area Data'!C971)</f>
        <v/>
      </c>
      <c r="C971" s="92" t="str">
        <f>IF(B971="","",'Weights &amp; Tables'!B$4)</f>
        <v/>
      </c>
    </row>
    <row r="972" spans="2:3" x14ac:dyDescent="0.3">
      <c r="B972" s="92" t="str">
        <f>IF('1. Assessment Area Data'!C972="","",'1. Assessment Area Data'!C972)</f>
        <v/>
      </c>
      <c r="C972" s="92" t="str">
        <f>IF(B972="","",'Weights &amp; Tables'!B$4)</f>
        <v/>
      </c>
    </row>
    <row r="973" spans="2:3" x14ac:dyDescent="0.3">
      <c r="B973" s="92" t="str">
        <f>IF('1. Assessment Area Data'!C973="","",'1. Assessment Area Data'!C973)</f>
        <v/>
      </c>
      <c r="C973" s="92" t="str">
        <f>IF(B973="","",'Weights &amp; Tables'!B$4)</f>
        <v/>
      </c>
    </row>
    <row r="974" spans="2:3" x14ac:dyDescent="0.3">
      <c r="B974" s="92" t="str">
        <f>IF('1. Assessment Area Data'!C974="","",'1. Assessment Area Data'!C974)</f>
        <v/>
      </c>
      <c r="C974" s="92" t="str">
        <f>IF(B974="","",'Weights &amp; Tables'!B$4)</f>
        <v/>
      </c>
    </row>
    <row r="975" spans="2:3" x14ac:dyDescent="0.3">
      <c r="B975" s="92" t="str">
        <f>IF('1. Assessment Area Data'!C975="","",'1. Assessment Area Data'!C975)</f>
        <v/>
      </c>
      <c r="C975" s="92" t="str">
        <f>IF(B975="","",'Weights &amp; Tables'!B$4)</f>
        <v/>
      </c>
    </row>
    <row r="976" spans="2:3" x14ac:dyDescent="0.3">
      <c r="B976" s="92" t="str">
        <f>IF('1. Assessment Area Data'!C976="","",'1. Assessment Area Data'!C976)</f>
        <v/>
      </c>
      <c r="C976" s="92" t="str">
        <f>IF(B976="","",'Weights &amp; Tables'!B$4)</f>
        <v/>
      </c>
    </row>
    <row r="977" spans="2:3" x14ac:dyDescent="0.3">
      <c r="B977" s="92" t="str">
        <f>IF('1. Assessment Area Data'!C977="","",'1. Assessment Area Data'!C977)</f>
        <v/>
      </c>
      <c r="C977" s="92" t="str">
        <f>IF(B977="","",'Weights &amp; Tables'!B$4)</f>
        <v/>
      </c>
    </row>
    <row r="978" spans="2:3" x14ac:dyDescent="0.3">
      <c r="B978" s="92" t="str">
        <f>IF('1. Assessment Area Data'!C978="","",'1. Assessment Area Data'!C978)</f>
        <v/>
      </c>
      <c r="C978" s="92" t="str">
        <f>IF(B978="","",'Weights &amp; Tables'!B$4)</f>
        <v/>
      </c>
    </row>
    <row r="979" spans="2:3" x14ac:dyDescent="0.3">
      <c r="B979" s="92" t="str">
        <f>IF('1. Assessment Area Data'!C979="","",'1. Assessment Area Data'!C979)</f>
        <v/>
      </c>
      <c r="C979" s="92" t="str">
        <f>IF(B979="","",'Weights &amp; Tables'!B$4)</f>
        <v/>
      </c>
    </row>
    <row r="980" spans="2:3" x14ac:dyDescent="0.3">
      <c r="B980" s="92" t="str">
        <f>IF('1. Assessment Area Data'!C980="","",'1. Assessment Area Data'!C980)</f>
        <v/>
      </c>
      <c r="C980" s="92" t="str">
        <f>IF(B980="","",'Weights &amp; Tables'!B$4)</f>
        <v/>
      </c>
    </row>
    <row r="981" spans="2:3" x14ac:dyDescent="0.3">
      <c r="B981" s="92" t="str">
        <f>IF('1. Assessment Area Data'!C981="","",'1. Assessment Area Data'!C981)</f>
        <v/>
      </c>
      <c r="C981" s="92" t="str">
        <f>IF(B981="","",'Weights &amp; Tables'!B$4)</f>
        <v/>
      </c>
    </row>
    <row r="982" spans="2:3" x14ac:dyDescent="0.3">
      <c r="B982" s="92" t="str">
        <f>IF('1. Assessment Area Data'!C982="","",'1. Assessment Area Data'!C982)</f>
        <v/>
      </c>
      <c r="C982" s="92" t="str">
        <f>IF(B982="","",'Weights &amp; Tables'!B$4)</f>
        <v/>
      </c>
    </row>
    <row r="983" spans="2:3" x14ac:dyDescent="0.3">
      <c r="B983" s="92" t="str">
        <f>IF('1. Assessment Area Data'!C983="","",'1. Assessment Area Data'!C983)</f>
        <v/>
      </c>
      <c r="C983" s="92" t="str">
        <f>IF(B983="","",'Weights &amp; Tables'!B$4)</f>
        <v/>
      </c>
    </row>
    <row r="984" spans="2:3" x14ac:dyDescent="0.3">
      <c r="B984" s="92" t="str">
        <f>IF('1. Assessment Area Data'!C984="","",'1. Assessment Area Data'!C984)</f>
        <v/>
      </c>
      <c r="C984" s="92" t="str">
        <f>IF(B984="","",'Weights &amp; Tables'!B$4)</f>
        <v/>
      </c>
    </row>
    <row r="985" spans="2:3" x14ac:dyDescent="0.3">
      <c r="B985" s="92" t="str">
        <f>IF('1. Assessment Area Data'!C985="","",'1. Assessment Area Data'!C985)</f>
        <v/>
      </c>
      <c r="C985" s="92" t="str">
        <f>IF(B985="","",'Weights &amp; Tables'!B$4)</f>
        <v/>
      </c>
    </row>
    <row r="986" spans="2:3" x14ac:dyDescent="0.3">
      <c r="B986" s="92" t="str">
        <f>IF('1. Assessment Area Data'!C986="","",'1. Assessment Area Data'!C986)</f>
        <v/>
      </c>
      <c r="C986" s="92" t="str">
        <f>IF(B986="","",'Weights &amp; Tables'!B$4)</f>
        <v/>
      </c>
    </row>
    <row r="987" spans="2:3" x14ac:dyDescent="0.3">
      <c r="B987" s="92" t="str">
        <f>IF('1. Assessment Area Data'!C987="","",'1. Assessment Area Data'!C987)</f>
        <v/>
      </c>
      <c r="C987" s="92" t="str">
        <f>IF(B987="","",'Weights &amp; Tables'!B$4)</f>
        <v/>
      </c>
    </row>
    <row r="988" spans="2:3" x14ac:dyDescent="0.3">
      <c r="B988" s="92" t="str">
        <f>IF('1. Assessment Area Data'!C988="","",'1. Assessment Area Data'!C988)</f>
        <v/>
      </c>
      <c r="C988" s="92" t="str">
        <f>IF(B988="","",'Weights &amp; Tables'!B$4)</f>
        <v/>
      </c>
    </row>
    <row r="989" spans="2:3" x14ac:dyDescent="0.3">
      <c r="B989" s="92" t="str">
        <f>IF('1. Assessment Area Data'!C989="","",'1. Assessment Area Data'!C989)</f>
        <v/>
      </c>
      <c r="C989" s="92" t="str">
        <f>IF(B989="","",'Weights &amp; Tables'!B$4)</f>
        <v/>
      </c>
    </row>
    <row r="990" spans="2:3" x14ac:dyDescent="0.3">
      <c r="B990" s="92" t="str">
        <f>IF('1. Assessment Area Data'!C990="","",'1. Assessment Area Data'!C990)</f>
        <v/>
      </c>
      <c r="C990" s="92" t="str">
        <f>IF(B990="","",'Weights &amp; Tables'!B$4)</f>
        <v/>
      </c>
    </row>
    <row r="991" spans="2:3" x14ac:dyDescent="0.3">
      <c r="B991" s="92" t="str">
        <f>IF('1. Assessment Area Data'!C991="","",'1. Assessment Area Data'!C991)</f>
        <v/>
      </c>
      <c r="C991" s="92" t="str">
        <f>IF(B991="","",'Weights &amp; Tables'!B$4)</f>
        <v/>
      </c>
    </row>
    <row r="992" spans="2:3" x14ac:dyDescent="0.3">
      <c r="B992" s="92" t="str">
        <f>IF('1. Assessment Area Data'!C992="","",'1. Assessment Area Data'!C992)</f>
        <v/>
      </c>
      <c r="C992" s="92" t="str">
        <f>IF(B992="","",'Weights &amp; Tables'!B$4)</f>
        <v/>
      </c>
    </row>
    <row r="993" spans="2:3" x14ac:dyDescent="0.3">
      <c r="B993" s="92" t="str">
        <f>IF('1. Assessment Area Data'!C993="","",'1. Assessment Area Data'!C993)</f>
        <v/>
      </c>
      <c r="C993" s="92" t="str">
        <f>IF(B993="","",'Weights &amp; Tables'!B$4)</f>
        <v/>
      </c>
    </row>
    <row r="994" spans="2:3" x14ac:dyDescent="0.3">
      <c r="B994" s="92" t="str">
        <f>IF('1. Assessment Area Data'!C994="","",'1. Assessment Area Data'!C994)</f>
        <v/>
      </c>
      <c r="C994" s="92" t="str">
        <f>IF(B994="","",'Weights &amp; Tables'!B$4)</f>
        <v/>
      </c>
    </row>
    <row r="995" spans="2:3" x14ac:dyDescent="0.3">
      <c r="B995" s="92" t="str">
        <f>IF('1. Assessment Area Data'!C995="","",'1. Assessment Area Data'!C995)</f>
        <v/>
      </c>
      <c r="C995" s="92" t="str">
        <f>IF(B995="","",'Weights &amp; Tables'!B$4)</f>
        <v/>
      </c>
    </row>
    <row r="996" spans="2:3" x14ac:dyDescent="0.3">
      <c r="B996" s="92" t="str">
        <f>IF('1. Assessment Area Data'!C996="","",'1. Assessment Area Data'!C996)</f>
        <v/>
      </c>
      <c r="C996" s="92" t="str">
        <f>IF(B996="","",'Weights &amp; Tables'!B$4)</f>
        <v/>
      </c>
    </row>
    <row r="997" spans="2:3" x14ac:dyDescent="0.3">
      <c r="B997" s="92" t="str">
        <f>IF('1. Assessment Area Data'!C997="","",'1. Assessment Area Data'!C997)</f>
        <v/>
      </c>
      <c r="C997" s="92" t="str">
        <f>IF(B997="","",'Weights &amp; Tables'!B$4)</f>
        <v/>
      </c>
    </row>
    <row r="998" spans="2:3" x14ac:dyDescent="0.3">
      <c r="B998" s="92" t="str">
        <f>IF('1. Assessment Area Data'!C998="","",'1. Assessment Area Data'!C998)</f>
        <v/>
      </c>
      <c r="C998" s="92" t="str">
        <f>IF(B998="","",'Weights &amp; Tables'!B$4)</f>
        <v/>
      </c>
    </row>
    <row r="999" spans="2:3" x14ac:dyDescent="0.3">
      <c r="B999" s="92" t="str">
        <f>IF('1. Assessment Area Data'!C999="","",'1. Assessment Area Data'!C999)</f>
        <v/>
      </c>
      <c r="C999" s="92" t="str">
        <f>IF(B999="","",'Weights &amp; Tables'!B$4)</f>
        <v/>
      </c>
    </row>
    <row r="1000" spans="2:3" x14ac:dyDescent="0.3">
      <c r="B1000" s="92" t="str">
        <f>IF('1. Assessment Area Data'!C1000="","",'1. Assessment Area Data'!C1000)</f>
        <v/>
      </c>
      <c r="C1000" s="92" t="str">
        <f>IF(B1000="","",'Weights &amp; Tables'!B$4)</f>
        <v/>
      </c>
    </row>
    <row r="1001" spans="2:3" x14ac:dyDescent="0.3">
      <c r="B1001" s="92" t="str">
        <f>IF('1. Assessment Area Data'!C1001="","",'1. Assessment Area Data'!C1001)</f>
        <v/>
      </c>
      <c r="C1001" s="92" t="str">
        <f>IF(B1001="","",'Weights &amp; Tables'!B$4)</f>
        <v/>
      </c>
    </row>
    <row r="1002" spans="2:3" x14ac:dyDescent="0.3">
      <c r="B1002" s="92" t="str">
        <f>IF('1. Assessment Area Data'!C1002="","",'1. Assessment Area Data'!C1002)</f>
        <v/>
      </c>
      <c r="C1002" s="92" t="str">
        <f>IF(B1002="","",'Weights &amp; Tables'!B$4)</f>
        <v/>
      </c>
    </row>
    <row r="1003" spans="2:3" x14ac:dyDescent="0.3">
      <c r="B1003" s="92" t="str">
        <f>IF('1. Assessment Area Data'!C1003="","",'1. Assessment Area Data'!C1003)</f>
        <v/>
      </c>
      <c r="C1003" s="92" t="str">
        <f>IF(B1003="","",'Weights &amp; Tables'!B$4)</f>
        <v/>
      </c>
    </row>
    <row r="1004" spans="2:3" x14ac:dyDescent="0.3">
      <c r="B1004" s="92" t="str">
        <f>IF('1. Assessment Area Data'!C1004="","",'1. Assessment Area Data'!C1004)</f>
        <v/>
      </c>
      <c r="C1004" s="92" t="str">
        <f>IF(B1004="","",'Weights &amp; Tables'!B$4)</f>
        <v/>
      </c>
    </row>
    <row r="1005" spans="2:3" x14ac:dyDescent="0.3">
      <c r="B1005" s="92" t="str">
        <f>IF('1. Assessment Area Data'!C1005="","",'1. Assessment Area Data'!C1005)</f>
        <v/>
      </c>
      <c r="C1005" s="92" t="str">
        <f>IF(B1005="","",'Weights &amp; Tables'!B$4)</f>
        <v/>
      </c>
    </row>
  </sheetData>
  <sheetProtection algorithmName="SHA-512" hashValue="Ptkki8jBKr6eA40GpVcYtXUIfEbmi6RNIOcxs4Dd/Z7uellZXKo3O8DYt70ldrK6BLj/hj42nyLpA5q1I40X2A==" saltValue="S30Bm17y5qC88NQkcVawWw==" spinCount="100000" sheet="1" objects="1" scenarios="1" sort="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'Weights &amp; Tables'!$B$4:$B$7</xm:f>
          </x14:formula1>
          <xm:sqref>C7:C1005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tint="0.14999847407452621"/>
  </sheetPr>
  <dimension ref="B2:AD106"/>
  <sheetViews>
    <sheetView showGridLines="0" zoomScale="80" zoomScaleNormal="80" workbookViewId="0">
      <pane xSplit="3" ySplit="6" topLeftCell="D7" activePane="bottomRight" state="frozen"/>
      <selection pane="topRight"/>
      <selection pane="bottomLeft"/>
      <selection pane="bottomRight"/>
    </sheetView>
  </sheetViews>
  <sheetFormatPr defaultRowHeight="14.4" x14ac:dyDescent="0.3"/>
  <cols>
    <col min="1" max="1" width="5.77734375" customWidth="1"/>
    <col min="2" max="2" width="22.109375" customWidth="1"/>
    <col min="3" max="3" width="26.44140625" customWidth="1"/>
    <col min="4" max="4" width="11.44140625" customWidth="1"/>
    <col min="5" max="6" width="10.6640625" customWidth="1"/>
    <col min="7" max="7" width="12.109375" customWidth="1"/>
    <col min="8" max="21" width="10.6640625" customWidth="1"/>
    <col min="22" max="26" width="15.6640625" customWidth="1"/>
    <col min="27" max="27" width="18.5546875" customWidth="1"/>
    <col min="28" max="30" width="15.33203125" customWidth="1"/>
  </cols>
  <sheetData>
    <row r="2" spans="2:30" x14ac:dyDescent="0.3">
      <c r="B2" s="22"/>
      <c r="C2" s="22"/>
      <c r="D2" s="22"/>
      <c r="E2" s="22"/>
      <c r="F2" s="240"/>
      <c r="G2" s="208" t="s">
        <v>56</v>
      </c>
      <c r="H2" s="191"/>
      <c r="I2" s="191"/>
      <c r="J2" s="191"/>
      <c r="K2" s="191"/>
      <c r="L2" s="191"/>
      <c r="M2" s="191"/>
      <c r="N2" s="191"/>
      <c r="O2" s="191"/>
      <c r="P2" s="191"/>
      <c r="Q2" s="191"/>
      <c r="R2" s="191"/>
      <c r="S2" s="191"/>
      <c r="T2" s="191"/>
      <c r="U2" s="191"/>
      <c r="V2" s="191"/>
      <c r="W2" s="25" t="s">
        <v>57</v>
      </c>
      <c r="X2" s="26"/>
      <c r="Y2" s="26"/>
      <c r="Z2" s="29" t="s">
        <v>92</v>
      </c>
      <c r="AA2" s="30"/>
      <c r="AB2" s="15"/>
      <c r="AC2" s="22"/>
      <c r="AD2" s="22"/>
    </row>
    <row r="3" spans="2:30" x14ac:dyDescent="0.3">
      <c r="B3" s="22"/>
      <c r="C3" s="22"/>
      <c r="D3" s="22"/>
      <c r="E3" s="22"/>
      <c r="F3" s="240"/>
      <c r="G3" s="209" t="s">
        <v>63</v>
      </c>
      <c r="H3" s="210"/>
      <c r="I3" s="210"/>
      <c r="J3" s="210"/>
      <c r="K3" s="210"/>
      <c r="L3" s="211" t="s">
        <v>62</v>
      </c>
      <c r="M3" s="210"/>
      <c r="N3" s="189"/>
      <c r="O3" s="189"/>
      <c r="P3" s="189"/>
      <c r="Q3" s="189"/>
      <c r="R3" s="189"/>
      <c r="S3" s="189"/>
      <c r="T3" s="189"/>
      <c r="U3" s="202"/>
      <c r="V3" s="207"/>
      <c r="W3" s="24" t="s">
        <v>58</v>
      </c>
      <c r="X3" s="26"/>
      <c r="Y3" s="26"/>
      <c r="Z3" s="31" t="s">
        <v>59</v>
      </c>
      <c r="AA3" s="30"/>
      <c r="AB3" s="15"/>
      <c r="AC3" s="22"/>
      <c r="AD3" s="22"/>
    </row>
    <row r="4" spans="2:30" x14ac:dyDescent="0.3">
      <c r="B4" s="14"/>
      <c r="C4" s="14"/>
      <c r="D4" s="14"/>
      <c r="E4" s="14"/>
      <c r="F4" s="14"/>
      <c r="G4" s="19"/>
      <c r="H4" s="220"/>
      <c r="I4" s="19"/>
      <c r="J4" s="220"/>
      <c r="K4" s="217"/>
      <c r="L4" s="19"/>
      <c r="M4" s="214"/>
      <c r="N4" s="146"/>
      <c r="O4" s="73"/>
      <c r="P4" s="20" t="s">
        <v>70</v>
      </c>
      <c r="Q4" s="73"/>
      <c r="R4" s="18"/>
      <c r="S4" s="44"/>
      <c r="T4" s="212"/>
      <c r="U4" s="199"/>
      <c r="V4" s="204"/>
      <c r="W4" s="44"/>
      <c r="X4" s="19"/>
      <c r="Y4" s="27"/>
      <c r="Z4" s="36"/>
      <c r="AA4" s="32"/>
      <c r="AB4" s="33"/>
      <c r="AC4" s="14"/>
      <c r="AD4" s="14"/>
    </row>
    <row r="5" spans="2:30" s="1" customFormat="1" ht="72" x14ac:dyDescent="0.3">
      <c r="B5" s="5" t="s">
        <v>1</v>
      </c>
      <c r="C5" s="5" t="s">
        <v>0</v>
      </c>
      <c r="D5" s="5" t="s">
        <v>13</v>
      </c>
      <c r="E5" s="5" t="s">
        <v>24</v>
      </c>
      <c r="F5" s="5" t="s">
        <v>191</v>
      </c>
      <c r="G5" s="6" t="s">
        <v>22</v>
      </c>
      <c r="H5" s="215" t="s">
        <v>41</v>
      </c>
      <c r="I5" s="6" t="s">
        <v>23</v>
      </c>
      <c r="J5" s="215" t="s">
        <v>42</v>
      </c>
      <c r="K5" s="218" t="s">
        <v>45</v>
      </c>
      <c r="L5" s="6" t="s">
        <v>88</v>
      </c>
      <c r="M5" s="215" t="s">
        <v>43</v>
      </c>
      <c r="N5" s="5" t="s">
        <v>103</v>
      </c>
      <c r="O5" s="143" t="s">
        <v>85</v>
      </c>
      <c r="P5" s="5" t="s">
        <v>104</v>
      </c>
      <c r="Q5" s="143" t="s">
        <v>86</v>
      </c>
      <c r="R5" s="5" t="s">
        <v>105</v>
      </c>
      <c r="S5" s="143" t="s">
        <v>87</v>
      </c>
      <c r="T5" s="213" t="s">
        <v>44</v>
      </c>
      <c r="U5" s="200" t="s">
        <v>54</v>
      </c>
      <c r="V5" s="205" t="s">
        <v>55</v>
      </c>
      <c r="W5" s="44" t="s">
        <v>95</v>
      </c>
      <c r="X5" s="19" t="s">
        <v>210</v>
      </c>
      <c r="Y5" s="82" t="s">
        <v>60</v>
      </c>
      <c r="Z5" s="80" t="s">
        <v>94</v>
      </c>
      <c r="AA5" s="81" t="s">
        <v>93</v>
      </c>
      <c r="AB5" s="33" t="s">
        <v>161</v>
      </c>
      <c r="AC5" s="14" t="s">
        <v>61</v>
      </c>
      <c r="AD5" s="14" t="s">
        <v>197</v>
      </c>
    </row>
    <row r="6" spans="2:30" s="1" customFormat="1" x14ac:dyDescent="0.3">
      <c r="B6" s="5"/>
      <c r="C6" s="5"/>
      <c r="D6" s="5"/>
      <c r="E6" s="37"/>
      <c r="F6" s="37"/>
      <c r="G6" s="38"/>
      <c r="H6" s="216"/>
      <c r="I6" s="38"/>
      <c r="J6" s="216"/>
      <c r="K6" s="219"/>
      <c r="L6" s="38"/>
      <c r="M6" s="216"/>
      <c r="N6" s="38">
        <v>0.25</v>
      </c>
      <c r="O6" s="144"/>
      <c r="P6" s="38">
        <v>0.5</v>
      </c>
      <c r="Q6" s="144"/>
      <c r="R6" s="38">
        <v>1</v>
      </c>
      <c r="S6" s="144"/>
      <c r="T6" s="203"/>
      <c r="U6" s="201"/>
      <c r="V6" s="206"/>
      <c r="W6" s="45"/>
      <c r="X6" s="39"/>
      <c r="Y6" s="41"/>
      <c r="Z6" s="40"/>
      <c r="AA6" s="42"/>
      <c r="AB6" s="43"/>
      <c r="AC6" s="4"/>
      <c r="AD6" s="4"/>
    </row>
    <row r="7" spans="2:30" x14ac:dyDescent="0.3">
      <c r="B7" s="7" t="str">
        <f>IF('1. Assessment Area Data'!B7="","",'1. Assessment Area Data'!B7)</f>
        <v/>
      </c>
      <c r="C7" s="7" t="str">
        <f>IF('1. Assessment Area Data'!C7="","",'1. Assessment Area Data'!C7)</f>
        <v/>
      </c>
      <c r="D7" s="23" t="str">
        <f>IF($C7="","",SUMIF('7. Desktop Analysis'!$B$6:$B$1005,$C7,'7. Desktop Analysis'!$C$6:$C$1005))</f>
        <v/>
      </c>
      <c r="E7" s="12" t="str">
        <f>IF($C7="","",COUNTIF('4. Transect Data'!$C$6:$C$1006,$C7))</f>
        <v/>
      </c>
      <c r="F7" s="12" t="str">
        <f>IF(C7="","",VLOOKUP(C7,'5. Forb Availability'!$O$6:$P$1006,2,FALSE))</f>
        <v/>
      </c>
      <c r="G7" s="17" t="str">
        <f>IF($C7="","",
IF('1. Assessment Area Data'!M7="",
(SUMIF('6. Milkweed Availability'!B$6:B$5003,$C7,'6. Milkweed Availability'!G$6:G$5003)/$F7*4046.86),
'1. Assessment Area Data'!M7/$D7))</f>
        <v/>
      </c>
      <c r="H7" s="221" t="str">
        <f t="shared" ref="H7" si="0">IF(G7="","",1-(2/(1+EXP(6*(G7/2000)))))</f>
        <v/>
      </c>
      <c r="I7" s="8" t="str">
        <f>IF(C7="","",VLOOKUP(C7,'6. Milkweed Availability'!$O$6:$P$106,2,FALSE))</f>
        <v/>
      </c>
      <c r="J7" s="221" t="str">
        <f>IF(I7="","",IF(I7&lt;1,0,(1.2-(1.4/(1+EXP((I7-1)))))))</f>
        <v/>
      </c>
      <c r="K7" s="222" t="str">
        <f>IF(OR(H7="",J7=""),"",H7*'Weights &amp; Tables'!$C$4+J7*'Weights &amp; Tables'!$D$4)</f>
        <v/>
      </c>
      <c r="L7" s="3" t="str">
        <f>IF($C7="","",COUNTIF('2. Blooming Forb Species'!$B$6:$B$1006,$C7))</f>
        <v/>
      </c>
      <c r="M7" s="222" t="str">
        <f>IF(L7="","",1-(2/(1+EXP(6*L7/HLOOKUP('1. Assessment Area Data'!$O7,'Weights &amp; Tables'!$C$10:$E$11,2,FALSE)))))</f>
        <v/>
      </c>
      <c r="N7" s="10" t="str">
        <f>IF($C7="","",VLOOKUP($C7,'5. Forb Availability'!$O$6:$V$1006,6,FALSE))</f>
        <v/>
      </c>
      <c r="O7" s="145" t="str">
        <f>IF(N7="","",
IF(N7=1,1,
IF((-LN(1-N7)/N$6)&gt;(-LN(1-(HLOOKUP('1. Assessment Area Data'!$O7,'Weights &amp; Tables'!$C$17:$E$18,2,FALSE)))/0.25),1,
(-LN(1-N7)/N$6)/(-LN(1-(HLOOKUP('1. Assessment Area Data'!$O7,'Weights &amp; Tables'!$C$17:$E$18,2,FALSE)))/0.25))))</f>
        <v/>
      </c>
      <c r="P7" s="10" t="str">
        <f>IF($C7="","",VLOOKUP($C7,'5. Forb Availability'!$O$6:$V$1006,6,FALSE))</f>
        <v/>
      </c>
      <c r="Q7" s="145" t="str">
        <f>IF(P7="","",
IF(P7=1,1,
IF((-LN(1-P7)/P$6)&gt;(-LN(1-(HLOOKUP('1. Assessment Area Data'!$O7,'Weights &amp; Tables'!$C$17:$E$18,2,FALSE)))/0.25),1,
(-LN(1-P7)/P$6)/(-LN(1-(HLOOKUP('1. Assessment Area Data'!$O7,'Weights &amp; Tables'!$C$17:$E$18,2,FALSE)))/0.25))))</f>
        <v/>
      </c>
      <c r="R7" s="10" t="str">
        <f>IF($C7="","",VLOOKUP($C7,'5. Forb Availability'!$O$6:$V$1006,7,FALSE))</f>
        <v/>
      </c>
      <c r="S7" s="145" t="str">
        <f>IF(R7="","",
IF(R7=1,1,
IF((-LN(1-R7)/R$6)&gt;(-LN(1-(HLOOKUP('1. Assessment Area Data'!$O7,'Weights &amp; Tables'!$C$17:$E$18,2,FALSE)))/0.25),1,
(-LN(1-R7)/R$6)/(-LN(1-(HLOOKUP('1. Assessment Area Data'!$O7,'Weights &amp; Tables'!$C$17:$E$18,2,FALSE)))/0.25))))</f>
        <v/>
      </c>
      <c r="T7" s="224" t="str">
        <f>IF(OR(O7="",Q7="",S7=""),"",AVERAGE(O7,Q7,S7))</f>
        <v/>
      </c>
      <c r="U7" s="223" t="str">
        <f>IF(OR(M7="",T7=""),"",M7*'Weights &amp; Tables'!$G$4+T7*'Weights &amp; Tables'!$F$4)</f>
        <v/>
      </c>
      <c r="V7" s="225" t="str">
        <f>IF(OR(K7="",U7=""),"",IF(G7=0,0,K7*'Weights &amp; Tables'!$E$4+U7*'Weights &amp; Tables'!$H$4))</f>
        <v/>
      </c>
      <c r="W7" s="35" t="str">
        <f>IF(C7="","",SUMIF('7. Desktop Analysis'!$B$6:$B$1005,$C7,'7. Desktop Analysis'!D$6:D$1005))</f>
        <v/>
      </c>
      <c r="X7" s="159" t="str">
        <f>IF(D7="","",SUMIF('7. Desktop Analysis'!$B$6:$B$1005,$C7,'7. Desktop Analysis'!H$6:H$1005))</f>
        <v/>
      </c>
      <c r="Y7" s="21" t="str">
        <f>IF(OR(D7="",W7="",X7=""),"",
1-((0.7*W7+0.4*W7*X7)/D7))</f>
        <v/>
      </c>
      <c r="Z7" s="2" t="str">
        <f>IF($C7="","",VLOOKUP($C7, '8. Conservation Priority'!$B$6:$C$1005, 2,FALSE))</f>
        <v/>
      </c>
      <c r="AA7" s="28" t="str">
        <f>IF(Z7="","",VLOOKUP(Z7,'Weights &amp; Tables'!$B$4:$I$7,8,FALSE))</f>
        <v/>
      </c>
      <c r="AB7" s="34" t="str">
        <f>IF(OR(V7="",Y7="",AA7=""),"",V7*Y7*AA7)</f>
        <v/>
      </c>
      <c r="AC7" s="280" t="str">
        <f>IF(AB7="","",ROUND(D7*AB7,2))</f>
        <v/>
      </c>
      <c r="AD7" s="237" t="str">
        <f>IF(AC7="","",ROUND(AC7*70,0))</f>
        <v/>
      </c>
    </row>
    <row r="8" spans="2:30" x14ac:dyDescent="0.3">
      <c r="B8" s="7" t="str">
        <f>IF('1. Assessment Area Data'!B8="","",'1. Assessment Area Data'!B8)</f>
        <v/>
      </c>
      <c r="C8" s="7" t="str">
        <f>IF('1. Assessment Area Data'!C8="","",'1. Assessment Area Data'!C8)</f>
        <v/>
      </c>
      <c r="D8" s="23" t="str">
        <f>IF($C8="","",SUMIF('7. Desktop Analysis'!$B$6:$B$1005,$C8,'7. Desktop Analysis'!$C$6:$C$1005))</f>
        <v/>
      </c>
      <c r="E8" s="12" t="str">
        <f>IF($C8="","",COUNTIF('4. Transect Data'!$C$6:$C$1006,$C8))</f>
        <v/>
      </c>
      <c r="F8" s="12" t="str">
        <f>IF(C8="","",VLOOKUP(C8,'5. Forb Availability'!$O$6:$P$1006,2,FALSE))</f>
        <v/>
      </c>
      <c r="G8" s="17" t="str">
        <f>IF($C8="","",
IF('1. Assessment Area Data'!M8="",
(SUMIF('6. Milkweed Availability'!B$6:B$5003,$C8,'6. Milkweed Availability'!G$6:G$5003)/($E8*10)*4046.86),
'1. Assessment Area Data'!M8/$D8))</f>
        <v/>
      </c>
      <c r="H8" s="221" t="str">
        <f t="shared" ref="H8:H23" si="1">IF(G8="","",1-(2/(1+EXP(6*(G8/2000)))))</f>
        <v/>
      </c>
      <c r="I8" s="8" t="str">
        <f>IF(C8="","",VLOOKUP(C8,'6. Milkweed Availability'!$O$6:$P$106,2,FALSE))</f>
        <v/>
      </c>
      <c r="J8" s="221" t="str">
        <f t="shared" ref="J8:J71" si="2">IF(I8="","",IF(I8&lt;1,0,(1.2-(1.4/(1+EXP((I8-1)))))))</f>
        <v/>
      </c>
      <c r="K8" s="222" t="str">
        <f>IF(OR(H8="",J8=""),"",H8*'Weights &amp; Tables'!$C$4+J8*'Weights &amp; Tables'!$D$4)</f>
        <v/>
      </c>
      <c r="L8" s="3" t="str">
        <f>IF($C8="","",COUNTIF('2. Blooming Forb Species'!$B$6:$B$1006,$C8))</f>
        <v/>
      </c>
      <c r="M8" s="222" t="str">
        <f>IF(L8="","",1-(2/(1+EXP(6*L8/HLOOKUP('1. Assessment Area Data'!$O8,'Weights &amp; Tables'!$C$10:$E$11,2,FALSE)))))</f>
        <v/>
      </c>
      <c r="N8" s="10" t="str">
        <f>IF($C8="","",VLOOKUP($C8,'5. Forb Availability'!$O$6:$V$1006,6,FALSE))</f>
        <v/>
      </c>
      <c r="O8" s="145" t="str">
        <f>IF(N8="","",
IF(N8=1,1,
IF((-LN(1-N8)/N$6)&gt;(-LN(1-(HLOOKUP('1. Assessment Area Data'!$O8,'Weights &amp; Tables'!$C$17:$E$18,2,FALSE)))/0.25),1,
(-LN(1-N8)/N$6)/(-LN(1-(HLOOKUP('1. Assessment Area Data'!$O8,'Weights &amp; Tables'!$C$17:$E$18,2,FALSE)))/0.25))))</f>
        <v/>
      </c>
      <c r="P8" s="10" t="str">
        <f>IF($C8="","",VLOOKUP($C8,'5. Forb Availability'!$O$6:$V$1006,6,FALSE))</f>
        <v/>
      </c>
      <c r="Q8" s="145" t="str">
        <f>IF(P8="","",
IF(P8=1,1,
IF((-LN(1-P8)/P$6)&gt;(-LN(1-(HLOOKUP('1. Assessment Area Data'!$O8,'Weights &amp; Tables'!$C$17:$E$18,2,FALSE)))/0.25),1,
(-LN(1-P8)/P$6)/(-LN(1-(HLOOKUP('1. Assessment Area Data'!$O8,'Weights &amp; Tables'!$C$17:$E$18,2,FALSE)))/0.25))))</f>
        <v/>
      </c>
      <c r="R8" s="10" t="str">
        <f>IF($C8="","",VLOOKUP($C8,'5. Forb Availability'!$O$6:$V$1006,7,FALSE))</f>
        <v/>
      </c>
      <c r="S8" s="145" t="str">
        <f>IF(R8="","",
IF(R8=1,1,
IF((-LN(1-R8)/R$6)&gt;(-LN(1-(HLOOKUP('1. Assessment Area Data'!$O8,'Weights &amp; Tables'!$C$17:$E$18,2,FALSE)))/0.25),1,
(-LN(1-R8)/R$6)/(-LN(1-(HLOOKUP('1. Assessment Area Data'!$O8,'Weights &amp; Tables'!$C$17:$E$18,2,FALSE)))/0.25))))</f>
        <v/>
      </c>
      <c r="T8" s="224" t="str">
        <f t="shared" ref="T8:T23" si="3">IF(OR(O8="",Q8="",S8=""),"",AVERAGE(O8,Q8,S8))</f>
        <v/>
      </c>
      <c r="U8" s="223" t="str">
        <f>IF(OR(M8="",T8=""),"",M8*'Weights &amp; Tables'!$G$4+T8*'Weights &amp; Tables'!$F$4)</f>
        <v/>
      </c>
      <c r="V8" s="225" t="str">
        <f>IF(OR(K8="",U8=""),"",IF(G8=0,0,K8*'Weights &amp; Tables'!$E$4+U8*'Weights &amp; Tables'!$H$4))</f>
        <v/>
      </c>
      <c r="W8" s="35" t="str">
        <f>IF(C8="","",SUMIF('7. Desktop Analysis'!$B$6:$B$1005,$C8,'7. Desktop Analysis'!D$6:D$1005))</f>
        <v/>
      </c>
      <c r="X8" s="159" t="str">
        <f>IF(D8="","",SUMIF('7. Desktop Analysis'!$B$6:$B$1005,$C8,'7. Desktop Analysis'!H$6:H$1005))</f>
        <v/>
      </c>
      <c r="Y8" s="21" t="str">
        <f t="shared" ref="Y8:Y71" si="4">IF(OR(D8="",W8="",X8=""),"",
1-((0.7*W8+0.4*W8*X8)/D8))</f>
        <v/>
      </c>
      <c r="Z8" s="2" t="str">
        <f>IF($C8="","",VLOOKUP($C8, '8. Conservation Priority'!$B$6:$C$1005, 2,FALSE))</f>
        <v/>
      </c>
      <c r="AA8" s="28" t="str">
        <f>IF(Z8="","",VLOOKUP(Z8,'Weights &amp; Tables'!$B$4:$I$7,8,FALSE))</f>
        <v/>
      </c>
      <c r="AB8" s="34" t="str">
        <f t="shared" ref="AB8:AB23" si="5">IF(OR(V8="",Y8="",AA8=""),"",V8*Y8*AA8)</f>
        <v/>
      </c>
      <c r="AC8" s="280" t="str">
        <f t="shared" ref="AC8:AC71" si="6">IF(AB8="","",ROUND(D8*AB8,2))</f>
        <v/>
      </c>
      <c r="AD8" s="237" t="str">
        <f t="shared" ref="AD8:AD71" si="7">IF(AC8="","",ROUND(AC8*70,0))</f>
        <v/>
      </c>
    </row>
    <row r="9" spans="2:30" x14ac:dyDescent="0.3">
      <c r="B9" s="7" t="str">
        <f>IF('1. Assessment Area Data'!B9="","",'1. Assessment Area Data'!B9)</f>
        <v/>
      </c>
      <c r="C9" s="7" t="str">
        <f>IF('1. Assessment Area Data'!C9="","",'1. Assessment Area Data'!C9)</f>
        <v/>
      </c>
      <c r="D9" s="23" t="str">
        <f>IF($C9="","",SUMIF('7. Desktop Analysis'!$B$6:$B$1005,$C9,'7. Desktop Analysis'!$C$6:$C$1005))</f>
        <v/>
      </c>
      <c r="E9" s="12" t="str">
        <f>IF($C9="","",COUNTIF('4. Transect Data'!$C$6:$C$1006,$C9))</f>
        <v/>
      </c>
      <c r="F9" s="12" t="str">
        <f>IF(C9="","",VLOOKUP(C9,'5. Forb Availability'!$O$6:$P$1006,2,FALSE))</f>
        <v/>
      </c>
      <c r="G9" s="17" t="str">
        <f>IF($C9="","",
IF('1. Assessment Area Data'!M9="",
(SUMIF('6. Milkweed Availability'!B$6:B$5003,$C9,'6. Milkweed Availability'!G$6:G$5003)/($E9*10)*4046.86),
'1. Assessment Area Data'!M9/$D9))</f>
        <v/>
      </c>
      <c r="H9" s="221" t="str">
        <f t="shared" si="1"/>
        <v/>
      </c>
      <c r="I9" s="8" t="str">
        <f>IF(C9="","",VLOOKUP(C9,'6. Milkweed Availability'!$O$6:$P$106,2,FALSE))</f>
        <v/>
      </c>
      <c r="J9" s="221" t="str">
        <f t="shared" si="2"/>
        <v/>
      </c>
      <c r="K9" s="222" t="str">
        <f>IF(OR(H9="",J9=""),"",H9*'Weights &amp; Tables'!$C$4+J9*'Weights &amp; Tables'!$D$4)</f>
        <v/>
      </c>
      <c r="L9" s="3" t="str">
        <f>IF($C9="","",COUNTIF('2. Blooming Forb Species'!$B$6:$B$1006,$C9))</f>
        <v/>
      </c>
      <c r="M9" s="222" t="str">
        <f>IF(L9="","",1-(2/(1+EXP(6*L9/HLOOKUP('1. Assessment Area Data'!$O9,'Weights &amp; Tables'!$C$10:$E$11,2,FALSE)))))</f>
        <v/>
      </c>
      <c r="N9" s="10" t="str">
        <f>IF($C9="","",VLOOKUP($C9,'5. Forb Availability'!$O$6:$V$1006,6,FALSE))</f>
        <v/>
      </c>
      <c r="O9" s="145" t="str">
        <f>IF(N9="","",
IF(N9=1,1,
IF((-LN(1-N9)/N$6)&gt;(-LN(1-(HLOOKUP('1. Assessment Area Data'!$O9,'Weights &amp; Tables'!$C$17:$E$18,2,FALSE)))/0.25),1,
(-LN(1-N9)/N$6)/(-LN(1-(HLOOKUP('1. Assessment Area Data'!$O9,'Weights &amp; Tables'!$C$17:$E$18,2,FALSE)))/0.25))))</f>
        <v/>
      </c>
      <c r="P9" s="10" t="str">
        <f>IF($C9="","",VLOOKUP($C9,'5. Forb Availability'!$O$6:$V$1006,6,FALSE))</f>
        <v/>
      </c>
      <c r="Q9" s="145" t="str">
        <f>IF(P9="","",
IF(P9=1,1,
IF((-LN(1-P9)/P$6)&gt;(-LN(1-(HLOOKUP('1. Assessment Area Data'!$O9,'Weights &amp; Tables'!$C$17:$E$18,2,FALSE)))/0.25),1,
(-LN(1-P9)/P$6)/(-LN(1-(HLOOKUP('1. Assessment Area Data'!$O9,'Weights &amp; Tables'!$C$17:$E$18,2,FALSE)))/0.25))))</f>
        <v/>
      </c>
      <c r="R9" s="10" t="str">
        <f>IF($C9="","",VLOOKUP($C9,'5. Forb Availability'!$O$6:$V$1006,7,FALSE))</f>
        <v/>
      </c>
      <c r="S9" s="145" t="str">
        <f>IF(R9="","",
IF(R9=1,1,
IF((-LN(1-R9)/R$6)&gt;(-LN(1-(HLOOKUP('1. Assessment Area Data'!$O9,'Weights &amp; Tables'!$C$17:$E$18,2,FALSE)))/0.25),1,
(-LN(1-R9)/R$6)/(-LN(1-(HLOOKUP('1. Assessment Area Data'!$O9,'Weights &amp; Tables'!$C$17:$E$18,2,FALSE)))/0.25))))</f>
        <v/>
      </c>
      <c r="T9" s="224" t="str">
        <f t="shared" si="3"/>
        <v/>
      </c>
      <c r="U9" s="223" t="str">
        <f>IF(OR(M9="",T9=""),"",M9*'Weights &amp; Tables'!$G$4+T9*'Weights &amp; Tables'!$F$4)</f>
        <v/>
      </c>
      <c r="V9" s="225" t="str">
        <f>IF(OR(K9="",U9=""),"",IF(G9=0,0,K9*'Weights &amp; Tables'!$E$4+U9*'Weights &amp; Tables'!$H$4))</f>
        <v/>
      </c>
      <c r="W9" s="35" t="str">
        <f>IF(C9="","",SUMIF('7. Desktop Analysis'!$B$6:$B$1005,$C9,'7. Desktop Analysis'!D$6:D$1005))</f>
        <v/>
      </c>
      <c r="X9" s="159" t="str">
        <f>IF(D9="","",SUMIF('7. Desktop Analysis'!$B$6:$B$1005,$C9,'7. Desktop Analysis'!H$6:H$1005))</f>
        <v/>
      </c>
      <c r="Y9" s="21" t="str">
        <f t="shared" si="4"/>
        <v/>
      </c>
      <c r="Z9" s="2" t="str">
        <f>IF($C9="","",VLOOKUP($C9, '8. Conservation Priority'!$B$6:$C$1005, 2,FALSE))</f>
        <v/>
      </c>
      <c r="AA9" s="28" t="str">
        <f>IF(Z9="","",VLOOKUP(Z9,'Weights &amp; Tables'!$B$4:$I$7,8,FALSE))</f>
        <v/>
      </c>
      <c r="AB9" s="34" t="str">
        <f t="shared" si="5"/>
        <v/>
      </c>
      <c r="AC9" s="280" t="str">
        <f t="shared" si="6"/>
        <v/>
      </c>
      <c r="AD9" s="237" t="str">
        <f t="shared" si="7"/>
        <v/>
      </c>
    </row>
    <row r="10" spans="2:30" x14ac:dyDescent="0.3">
      <c r="B10" s="7" t="str">
        <f>IF('1. Assessment Area Data'!B10="","",'1. Assessment Area Data'!B10)</f>
        <v/>
      </c>
      <c r="C10" s="7" t="str">
        <f>IF('1. Assessment Area Data'!C10="","",'1. Assessment Area Data'!C10)</f>
        <v/>
      </c>
      <c r="D10" s="23" t="str">
        <f>IF($C10="","",SUMIF('7. Desktop Analysis'!$B$6:$B$1005,$C10,'7. Desktop Analysis'!$C$6:$C$1005))</f>
        <v/>
      </c>
      <c r="E10" s="12" t="str">
        <f>IF($C10="","",COUNTIF('4. Transect Data'!$C$6:$C$1006,$C10))</f>
        <v/>
      </c>
      <c r="F10" s="12" t="str">
        <f>IF(C10="","",VLOOKUP(C10,'5. Forb Availability'!$O$6:$P$1006,2,FALSE))</f>
        <v/>
      </c>
      <c r="G10" s="17" t="str">
        <f>IF($C10="","",
IF('1. Assessment Area Data'!M10="",
(SUMIF('6. Milkweed Availability'!B$6:B$5003,$C10,'6. Milkweed Availability'!G$6:G$5003)/($E10*10)*4046.86),
'1. Assessment Area Data'!M10/$D10))</f>
        <v/>
      </c>
      <c r="H10" s="221" t="str">
        <f t="shared" si="1"/>
        <v/>
      </c>
      <c r="I10" s="8" t="str">
        <f>IF(C10="","",VLOOKUP(C10,'6. Milkweed Availability'!$O$6:$P$106,2,FALSE))</f>
        <v/>
      </c>
      <c r="J10" s="221" t="str">
        <f t="shared" si="2"/>
        <v/>
      </c>
      <c r="K10" s="222" t="str">
        <f>IF(OR(H10="",J10=""),"",H10*'Weights &amp; Tables'!$C$4+J10*'Weights &amp; Tables'!$D$4)</f>
        <v/>
      </c>
      <c r="L10" s="3" t="str">
        <f>IF($C10="","",COUNTIF('2. Blooming Forb Species'!$B$6:$B$1006,$C10))</f>
        <v/>
      </c>
      <c r="M10" s="222" t="str">
        <f>IF(L10="","",1-(2/(1+EXP(6*L10/HLOOKUP('1. Assessment Area Data'!$O10,'Weights &amp; Tables'!$C$10:$E$11,2,FALSE)))))</f>
        <v/>
      </c>
      <c r="N10" s="10" t="str">
        <f>IF($C10="","",VLOOKUP($C10,'5. Forb Availability'!$O$6:$V$1006,6,FALSE))</f>
        <v/>
      </c>
      <c r="O10" s="145" t="str">
        <f>IF(N10="","",
IF(N10=1,1,
IF((-LN(1-N10)/N$6)&gt;(-LN(1-(HLOOKUP('1. Assessment Area Data'!$O10,'Weights &amp; Tables'!$C$17:$E$18,2,FALSE)))/0.25),1,
(-LN(1-N10)/N$6)/(-LN(1-(HLOOKUP('1. Assessment Area Data'!$O10,'Weights &amp; Tables'!$C$17:$E$18,2,FALSE)))/0.25))))</f>
        <v/>
      </c>
      <c r="P10" s="10" t="str">
        <f>IF($C10="","",VLOOKUP($C10,'5. Forb Availability'!$O$6:$V$1006,6,FALSE))</f>
        <v/>
      </c>
      <c r="Q10" s="145" t="str">
        <f>IF(P10="","",
IF(P10=1,1,
IF((-LN(1-P10)/P$6)&gt;(-LN(1-(HLOOKUP('1. Assessment Area Data'!$O10,'Weights &amp; Tables'!$C$17:$E$18,2,FALSE)))/0.25),1,
(-LN(1-P10)/P$6)/(-LN(1-(HLOOKUP('1. Assessment Area Data'!$O10,'Weights &amp; Tables'!$C$17:$E$18,2,FALSE)))/0.25))))</f>
        <v/>
      </c>
      <c r="R10" s="10" t="str">
        <f>IF($C10="","",VLOOKUP($C10,'5. Forb Availability'!$O$6:$V$1006,7,FALSE))</f>
        <v/>
      </c>
      <c r="S10" s="145" t="str">
        <f>IF(R10="","",
IF(R10=1,1,
IF((-LN(1-R10)/R$6)&gt;(-LN(1-(HLOOKUP('1. Assessment Area Data'!$O10,'Weights &amp; Tables'!$C$17:$E$18,2,FALSE)))/0.25),1,
(-LN(1-R10)/R$6)/(-LN(1-(HLOOKUP('1. Assessment Area Data'!$O10,'Weights &amp; Tables'!$C$17:$E$18,2,FALSE)))/0.25))))</f>
        <v/>
      </c>
      <c r="T10" s="224" t="str">
        <f t="shared" si="3"/>
        <v/>
      </c>
      <c r="U10" s="223" t="str">
        <f>IF(OR(M10="",T10=""),"",M10*'Weights &amp; Tables'!$G$4+T10*'Weights &amp; Tables'!$F$4)</f>
        <v/>
      </c>
      <c r="V10" s="225" t="str">
        <f>IF(OR(K10="",U10=""),"",IF(G10=0,0,K10*'Weights &amp; Tables'!$E$4+U10*'Weights &amp; Tables'!$H$4))</f>
        <v/>
      </c>
      <c r="W10" s="35" t="str">
        <f>IF(C10="","",SUMIF('7. Desktop Analysis'!$B$6:$B$1005,$C10,'7. Desktop Analysis'!D$6:D$1005))</f>
        <v/>
      </c>
      <c r="X10" s="159" t="str">
        <f>IF(D10="","",SUMIF('7. Desktop Analysis'!$B$6:$B$1005,$C10,'7. Desktop Analysis'!H$6:H$1005))</f>
        <v/>
      </c>
      <c r="Y10" s="21" t="str">
        <f t="shared" si="4"/>
        <v/>
      </c>
      <c r="Z10" s="2" t="str">
        <f>IF($C10="","",VLOOKUP($C10, '8. Conservation Priority'!$B$6:$C$1005, 2,FALSE))</f>
        <v/>
      </c>
      <c r="AA10" s="28" t="str">
        <f>IF(Z10="","",VLOOKUP(Z10,'Weights &amp; Tables'!$B$4:$I$7,8,FALSE))</f>
        <v/>
      </c>
      <c r="AB10" s="34" t="str">
        <f t="shared" si="5"/>
        <v/>
      </c>
      <c r="AC10" s="280" t="str">
        <f t="shared" si="6"/>
        <v/>
      </c>
      <c r="AD10" s="237" t="str">
        <f t="shared" si="7"/>
        <v/>
      </c>
    </row>
    <row r="11" spans="2:30" x14ac:dyDescent="0.3">
      <c r="B11" s="7" t="str">
        <f>IF('1. Assessment Area Data'!B11="","",'1. Assessment Area Data'!B11)</f>
        <v/>
      </c>
      <c r="C11" s="7" t="str">
        <f>IF('1. Assessment Area Data'!C11="","",'1. Assessment Area Data'!C11)</f>
        <v/>
      </c>
      <c r="D11" s="23" t="str">
        <f>IF($C11="","",SUMIF('7. Desktop Analysis'!$B$6:$B$1005,$C11,'7. Desktop Analysis'!$C$6:$C$1005))</f>
        <v/>
      </c>
      <c r="E11" s="12" t="str">
        <f>IF($C11="","",COUNTIF('4. Transect Data'!$C$6:$C$1006,$C11))</f>
        <v/>
      </c>
      <c r="F11" s="12" t="str">
        <f>IF(C11="","",VLOOKUP(C11,'5. Forb Availability'!$O$6:$P$1006,2,FALSE))</f>
        <v/>
      </c>
      <c r="G11" s="17" t="str">
        <f>IF($C11="","",
IF('1. Assessment Area Data'!M11="",
(SUMIF('6. Milkweed Availability'!B$6:B$5003,$C11,'6. Milkweed Availability'!G$6:G$5003)/($E11*10)*4046.86),
'1. Assessment Area Data'!M11/$D11))</f>
        <v/>
      </c>
      <c r="H11" s="221" t="str">
        <f t="shared" si="1"/>
        <v/>
      </c>
      <c r="I11" s="8" t="str">
        <f>IF(C11="","",VLOOKUP(C11,'6. Milkweed Availability'!$O$6:$P$106,2,FALSE))</f>
        <v/>
      </c>
      <c r="J11" s="221" t="str">
        <f t="shared" si="2"/>
        <v/>
      </c>
      <c r="K11" s="222" t="str">
        <f>IF(OR(H11="",J11=""),"",H11*'Weights &amp; Tables'!$C$4+J11*'Weights &amp; Tables'!$D$4)</f>
        <v/>
      </c>
      <c r="L11" s="3" t="str">
        <f>IF($C11="","",COUNTIF('2. Blooming Forb Species'!$B$6:$B$1006,$C11))</f>
        <v/>
      </c>
      <c r="M11" s="222" t="str">
        <f>IF(L11="","",1-(2/(1+EXP(6*L11/HLOOKUP('1. Assessment Area Data'!$O11,'Weights &amp; Tables'!$C$10:$E$11,2,FALSE)))))</f>
        <v/>
      </c>
      <c r="N11" s="10" t="str">
        <f>IF($C11="","",VLOOKUP($C11,'5. Forb Availability'!$O$6:$V$1006,6,FALSE))</f>
        <v/>
      </c>
      <c r="O11" s="145" t="str">
        <f>IF(N11="","",
IF(N11=1,1,
IF((-LN(1-N11)/N$6)&gt;(-LN(1-(HLOOKUP('1. Assessment Area Data'!$O11,'Weights &amp; Tables'!$C$17:$E$18,2,FALSE)))/0.25),1,
(-LN(1-N11)/N$6)/(-LN(1-(HLOOKUP('1. Assessment Area Data'!$O11,'Weights &amp; Tables'!$C$17:$E$18,2,FALSE)))/0.25))))</f>
        <v/>
      </c>
      <c r="P11" s="10" t="str">
        <f>IF($C11="","",VLOOKUP($C11,'5. Forb Availability'!$O$6:$V$1006,6,FALSE))</f>
        <v/>
      </c>
      <c r="Q11" s="145" t="str">
        <f>IF(P11="","",
IF(P11=1,1,
IF((-LN(1-P11)/P$6)&gt;(-LN(1-(HLOOKUP('1. Assessment Area Data'!$O11,'Weights &amp; Tables'!$C$17:$E$18,2,FALSE)))/0.25),1,
(-LN(1-P11)/P$6)/(-LN(1-(HLOOKUP('1. Assessment Area Data'!$O11,'Weights &amp; Tables'!$C$17:$E$18,2,FALSE)))/0.25))))</f>
        <v/>
      </c>
      <c r="R11" s="10" t="str">
        <f>IF($C11="","",VLOOKUP($C11,'5. Forb Availability'!$O$6:$V$1006,7,FALSE))</f>
        <v/>
      </c>
      <c r="S11" s="145" t="str">
        <f>IF(R11="","",
IF(R11=1,1,
IF((-LN(1-R11)/R$6)&gt;(-LN(1-(HLOOKUP('1. Assessment Area Data'!$O11,'Weights &amp; Tables'!$C$17:$E$18,2,FALSE)))/0.25),1,
(-LN(1-R11)/R$6)/(-LN(1-(HLOOKUP('1. Assessment Area Data'!$O11,'Weights &amp; Tables'!$C$17:$E$18,2,FALSE)))/0.25))))</f>
        <v/>
      </c>
      <c r="T11" s="224" t="str">
        <f t="shared" si="3"/>
        <v/>
      </c>
      <c r="U11" s="223" t="str">
        <f>IF(OR(M11="",T11=""),"",M11*'Weights &amp; Tables'!$G$4+T11*'Weights &amp; Tables'!$F$4)</f>
        <v/>
      </c>
      <c r="V11" s="225" t="str">
        <f>IF(OR(K11="",U11=""),"",IF(G11=0,0,K11*'Weights &amp; Tables'!$E$4+U11*'Weights &amp; Tables'!$H$4))</f>
        <v/>
      </c>
      <c r="W11" s="35" t="str">
        <f>IF(C11="","",SUMIF('7. Desktop Analysis'!$B$6:$B$1005,$C11,'7. Desktop Analysis'!D$6:D$1005))</f>
        <v/>
      </c>
      <c r="X11" s="159" t="str">
        <f>IF(D11="","",SUMIF('7. Desktop Analysis'!$B$6:$B$1005,$C11,'7. Desktop Analysis'!H$6:H$1005))</f>
        <v/>
      </c>
      <c r="Y11" s="21" t="str">
        <f t="shared" si="4"/>
        <v/>
      </c>
      <c r="Z11" s="2" t="str">
        <f>IF($C11="","",VLOOKUP($C11, '8. Conservation Priority'!$B$6:$C$1005, 2,FALSE))</f>
        <v/>
      </c>
      <c r="AA11" s="28" t="str">
        <f>IF(Z11="","",VLOOKUP(Z11,'Weights &amp; Tables'!$B$4:$I$7,8,FALSE))</f>
        <v/>
      </c>
      <c r="AB11" s="34" t="str">
        <f t="shared" si="5"/>
        <v/>
      </c>
      <c r="AC11" s="280" t="str">
        <f t="shared" si="6"/>
        <v/>
      </c>
      <c r="AD11" s="237" t="str">
        <f t="shared" si="7"/>
        <v/>
      </c>
    </row>
    <row r="12" spans="2:30" x14ac:dyDescent="0.3">
      <c r="B12" s="7" t="str">
        <f>IF('1. Assessment Area Data'!B12="","",'1. Assessment Area Data'!B12)</f>
        <v/>
      </c>
      <c r="C12" s="7" t="str">
        <f>IF('1. Assessment Area Data'!C12="","",'1. Assessment Area Data'!C12)</f>
        <v/>
      </c>
      <c r="D12" s="23" t="str">
        <f>IF($C12="","",SUMIF('7. Desktop Analysis'!$B$6:$B$1005,$C12,'7. Desktop Analysis'!$C$6:$C$1005))</f>
        <v/>
      </c>
      <c r="E12" s="12" t="str">
        <f>IF($C12="","",COUNTIF('4. Transect Data'!$C$6:$C$1006,$C12))</f>
        <v/>
      </c>
      <c r="F12" s="12" t="str">
        <f>IF(C12="","",VLOOKUP(C12,'5. Forb Availability'!$O$6:$P$1006,2,FALSE))</f>
        <v/>
      </c>
      <c r="G12" s="17" t="str">
        <f>IF($C12="","",
IF('1. Assessment Area Data'!M12="",
(SUMIF('6. Milkweed Availability'!B$6:B$5003,$C12,'6. Milkweed Availability'!G$6:G$5003)/($E12*10)*4046.86),
'1. Assessment Area Data'!M12/($E12*10)*4046.86))</f>
        <v/>
      </c>
      <c r="H12" s="221" t="str">
        <f t="shared" si="1"/>
        <v/>
      </c>
      <c r="I12" s="8" t="str">
        <f>IF(C12="","",VLOOKUP(C12,'6. Milkweed Availability'!$O$6:$P$106,2,FALSE))</f>
        <v/>
      </c>
      <c r="J12" s="221" t="str">
        <f t="shared" si="2"/>
        <v/>
      </c>
      <c r="K12" s="222" t="str">
        <f>IF(OR(H12="",J12=""),"",H12*VLOOKUP('Assessment Area Results'!Z12,'Weights &amp; Tables'!$B$4:$I$7,2,FALSE)+J12*VLOOKUP('Assessment Area Results'!Z12,'Weights &amp; Tables'!$B$4:$I$7,3,FALSE))</f>
        <v/>
      </c>
      <c r="L12" s="3" t="str">
        <f>IF($C12="","",COUNTIF('2. Blooming Forb Species'!$B$6:$B$1006,$C12))</f>
        <v/>
      </c>
      <c r="M12" s="222" t="str">
        <f>IF(L12="","",1-(2/(1+EXP(6*L12/HLOOKUP('1. Assessment Area Data'!$O12,'Weights &amp; Tables'!$C$10:$E$11,2,FALSE)))))</f>
        <v/>
      </c>
      <c r="N12" s="10" t="str">
        <f>IF($C12="","",VLOOKUP($C12,'5. Forb Availability'!$O$6:$V$1006,6,FALSE))</f>
        <v/>
      </c>
      <c r="O12" s="145" t="str">
        <f>IF(N12="","",
IF(N12=1,1,
IF((-LN(1-N12)/N$6)&gt;(-LN(1-(HLOOKUP('1. Assessment Area Data'!$O12,'Weights &amp; Tables'!$C$17:$E$18,2,FALSE)))/0.25),1,
(-LN(1-N12)/N$6)/(-LN(1-(HLOOKUP('1. Assessment Area Data'!$O12,'Weights &amp; Tables'!$C$17:$E$18,2,FALSE)))/0.25))))</f>
        <v/>
      </c>
      <c r="P12" s="10" t="str">
        <f>IF($C12="","",VLOOKUP($C12,'5. Forb Availability'!$O$6:$V$1006,6,FALSE))</f>
        <v/>
      </c>
      <c r="Q12" s="145" t="str">
        <f>IF(P12="","",
IF(P12=1,1,
IF((-LN(1-P12)/P$6)&gt;(-LN(1-(HLOOKUP('1. Assessment Area Data'!$O12,'Weights &amp; Tables'!$C$17:$E$18,2,FALSE)))/0.25),1,
(-LN(1-P12)/P$6)/(-LN(1-(HLOOKUP('1. Assessment Area Data'!$O12,'Weights &amp; Tables'!$C$17:$E$18,2,FALSE)))/0.25))))</f>
        <v/>
      </c>
      <c r="R12" s="10" t="str">
        <f>IF($C12="","",VLOOKUP($C12,'5. Forb Availability'!$O$6:$V$1006,7,FALSE))</f>
        <v/>
      </c>
      <c r="S12" s="145" t="str">
        <f>IF(R12="","",
IF(R12=1,1,
IF((-LN(1-R12)/R$6)&gt;(-LN(1-(HLOOKUP('1. Assessment Area Data'!$O12,'Weights &amp; Tables'!$C$17:$E$18,2,FALSE)))/0.25),1,
(-LN(1-R12)/R$6)/(-LN(1-(HLOOKUP('1. Assessment Area Data'!$O12,'Weights &amp; Tables'!$C$17:$E$18,2,FALSE)))/0.25))))</f>
        <v/>
      </c>
      <c r="T12" s="224" t="str">
        <f t="shared" si="3"/>
        <v/>
      </c>
      <c r="U12" s="223" t="str">
        <f>IF(OR(M12="",T12=""),"",M12*'Weights &amp; Tables'!$G$4+T12*'Weights &amp; Tables'!$F$4)</f>
        <v/>
      </c>
      <c r="V12" s="225" t="str">
        <f>IF(OR(K12="",U12=""),"",IF(G12=0,0,K12*'Weights &amp; Tables'!$E$4+U12*'Weights &amp; Tables'!$H$4))</f>
        <v/>
      </c>
      <c r="W12" s="35" t="str">
        <f>IF(C12="","",SUMIF('7. Desktop Analysis'!$B$6:$B$1005,$C12,'7. Desktop Analysis'!D$6:D$1005))</f>
        <v/>
      </c>
      <c r="X12" s="159" t="str">
        <f>IF(D12="","",SUMIF('7. Desktop Analysis'!$B$6:$B$1005,$C12,'7. Desktop Analysis'!H$6:H$1005))</f>
        <v/>
      </c>
      <c r="Y12" s="21" t="str">
        <f t="shared" si="4"/>
        <v/>
      </c>
      <c r="Z12" s="2" t="str">
        <f>IF($C12="","",VLOOKUP($C12, '8. Conservation Priority'!$B$6:$C$1005, 2,FALSE))</f>
        <v/>
      </c>
      <c r="AA12" s="28" t="str">
        <f>IF(Z12="","",VLOOKUP(Z12,'Weights &amp; Tables'!$B$4:$I$7,8,FALSE))</f>
        <v/>
      </c>
      <c r="AB12" s="34" t="str">
        <f t="shared" si="5"/>
        <v/>
      </c>
      <c r="AC12" s="280" t="str">
        <f t="shared" si="6"/>
        <v/>
      </c>
      <c r="AD12" s="237" t="str">
        <f t="shared" si="7"/>
        <v/>
      </c>
    </row>
    <row r="13" spans="2:30" x14ac:dyDescent="0.3">
      <c r="B13" s="7" t="str">
        <f>IF('1. Assessment Area Data'!B13="","",'1. Assessment Area Data'!B13)</f>
        <v/>
      </c>
      <c r="C13" s="7" t="str">
        <f>IF('1. Assessment Area Data'!C13="","",'1. Assessment Area Data'!C13)</f>
        <v/>
      </c>
      <c r="D13" s="23" t="str">
        <f>IF($C13="","",SUMIF('7. Desktop Analysis'!$B$6:$B$1005,$C13,'7. Desktop Analysis'!$C$6:$C$1005))</f>
        <v/>
      </c>
      <c r="E13" s="12" t="str">
        <f>IF($C13="","",COUNTIF('4. Transect Data'!$C$6:$C$1006,$C13))</f>
        <v/>
      </c>
      <c r="F13" s="12" t="str">
        <f>IF(C13="","",VLOOKUP(C13,'5. Forb Availability'!$O$6:$P$1006,2,FALSE))</f>
        <v/>
      </c>
      <c r="G13" s="17" t="str">
        <f>IF($C13="","",
IF('1. Assessment Area Data'!M13="",
(SUMIF('6. Milkweed Availability'!B$6:B$5003,$C13,'6. Milkweed Availability'!G$6:G$5003)/($E13*10)*4046.86),
'1. Assessment Area Data'!M13/($E13*10)*4046.86))</f>
        <v/>
      </c>
      <c r="H13" s="221" t="str">
        <f t="shared" si="1"/>
        <v/>
      </c>
      <c r="I13" s="8" t="str">
        <f>IF(C13="","",VLOOKUP(C13,'6. Milkweed Availability'!$O$6:$P$106,2,FALSE))</f>
        <v/>
      </c>
      <c r="J13" s="221" t="str">
        <f t="shared" si="2"/>
        <v/>
      </c>
      <c r="K13" s="222" t="str">
        <f>IF(OR(H13="",J13=""),"",H13*VLOOKUP('Assessment Area Results'!Z13,'Weights &amp; Tables'!$B$4:$I$7,2,FALSE)+J13*VLOOKUP('Assessment Area Results'!Z13,'Weights &amp; Tables'!$B$4:$I$7,3,FALSE))</f>
        <v/>
      </c>
      <c r="L13" s="3" t="str">
        <f>IF($C13="","",COUNTIF('2. Blooming Forb Species'!$B$6:$B$1006,$C13))</f>
        <v/>
      </c>
      <c r="M13" s="222" t="str">
        <f>IF(L13="","",1-(2/(1+EXP(6*L13/HLOOKUP('1. Assessment Area Data'!$O13,'Weights &amp; Tables'!$C$10:$E$11,2,FALSE)))))</f>
        <v/>
      </c>
      <c r="N13" s="10" t="str">
        <f>IF($C13="","",VLOOKUP($C13,'5. Forb Availability'!$O$6:$V$1006,6,FALSE))</f>
        <v/>
      </c>
      <c r="O13" s="145" t="str">
        <f>IF(N13="","",
IF(N13=1,1,
IF((-LN(1-N13)/N$6)&gt;(-LN(1-(HLOOKUP('1. Assessment Area Data'!$O13,'Weights &amp; Tables'!$C$17:$E$18,2,FALSE)))/0.25),1,
(-LN(1-N13)/N$6)/(-LN(1-(HLOOKUP('1. Assessment Area Data'!$O13,'Weights &amp; Tables'!$C$17:$E$18,2,FALSE)))/0.25))))</f>
        <v/>
      </c>
      <c r="P13" s="10" t="str">
        <f>IF($C13="","",VLOOKUP($C13,'5. Forb Availability'!$O$6:$V$1006,6,FALSE))</f>
        <v/>
      </c>
      <c r="Q13" s="145" t="str">
        <f>IF(P13="","",
IF(P13=1,1,
IF((-LN(1-P13)/P$6)&gt;(-LN(1-(HLOOKUP('1. Assessment Area Data'!$O13,'Weights &amp; Tables'!$C$17:$E$18,2,FALSE)))/0.25),1,
(-LN(1-P13)/P$6)/(-LN(1-(HLOOKUP('1. Assessment Area Data'!$O13,'Weights &amp; Tables'!$C$17:$E$18,2,FALSE)))/0.25))))</f>
        <v/>
      </c>
      <c r="R13" s="10" t="str">
        <f>IF($C13="","",VLOOKUP($C13,'5. Forb Availability'!$O$6:$V$1006,7,FALSE))</f>
        <v/>
      </c>
      <c r="S13" s="145" t="str">
        <f>IF(R13="","",
IF(R13=1,1,
IF((-LN(1-R13)/R$6)&gt;(-LN(1-(HLOOKUP('1. Assessment Area Data'!$O13,'Weights &amp; Tables'!$C$17:$E$18,2,FALSE)))/0.25),1,
(-LN(1-R13)/R$6)/(-LN(1-(HLOOKUP('1. Assessment Area Data'!$O13,'Weights &amp; Tables'!$C$17:$E$18,2,FALSE)))/0.25))))</f>
        <v/>
      </c>
      <c r="T13" s="224" t="str">
        <f t="shared" si="3"/>
        <v/>
      </c>
      <c r="U13" s="223" t="str">
        <f>IF(OR(M13="",T13=""),"",M13*'Weights &amp; Tables'!$G$4+T13*'Weights &amp; Tables'!$F$4)</f>
        <v/>
      </c>
      <c r="V13" s="225" t="str">
        <f>IF(OR(K13="",U13=""),"",IF(G13=0,0,K13*'Weights &amp; Tables'!$E$4+U13*'Weights &amp; Tables'!$H$4))</f>
        <v/>
      </c>
      <c r="W13" s="35" t="str">
        <f>IF(C13="","",SUMIF('7. Desktop Analysis'!$B$6:$B$1005,$C13,'7. Desktop Analysis'!D$6:D$1005))</f>
        <v/>
      </c>
      <c r="X13" s="159" t="str">
        <f>IF(D13="","",SUMIF('7. Desktop Analysis'!$B$6:$B$1005,$C13,'7. Desktop Analysis'!H$6:H$1005))</f>
        <v/>
      </c>
      <c r="Y13" s="21" t="str">
        <f t="shared" si="4"/>
        <v/>
      </c>
      <c r="Z13" s="2" t="str">
        <f>IF($C13="","",VLOOKUP($C13, '8. Conservation Priority'!$B$6:$C$1005, 2,FALSE))</f>
        <v/>
      </c>
      <c r="AA13" s="28" t="str">
        <f>IF(Z13="","",VLOOKUP(Z13,'Weights &amp; Tables'!$B$4:$I$7,8,FALSE))</f>
        <v/>
      </c>
      <c r="AB13" s="34" t="str">
        <f t="shared" si="5"/>
        <v/>
      </c>
      <c r="AC13" s="280" t="str">
        <f t="shared" si="6"/>
        <v/>
      </c>
      <c r="AD13" s="237" t="str">
        <f t="shared" si="7"/>
        <v/>
      </c>
    </row>
    <row r="14" spans="2:30" x14ac:dyDescent="0.3">
      <c r="B14" s="7" t="str">
        <f>IF('1. Assessment Area Data'!B14="","",'1. Assessment Area Data'!B14)</f>
        <v/>
      </c>
      <c r="C14" s="7" t="str">
        <f>IF('1. Assessment Area Data'!C14="","",'1. Assessment Area Data'!C14)</f>
        <v/>
      </c>
      <c r="D14" s="23" t="str">
        <f>IF($C14="","",SUMIF('7. Desktop Analysis'!$B$6:$B$1005,$C14,'7. Desktop Analysis'!$C$6:$C$1005))</f>
        <v/>
      </c>
      <c r="E14" s="12" t="str">
        <f>IF($C14="","",COUNTIF('4. Transect Data'!$C$6:$C$1006,$C14))</f>
        <v/>
      </c>
      <c r="F14" s="12" t="str">
        <f>IF(C14="","",VLOOKUP(C14,'5. Forb Availability'!$O$6:$P$1006,2,FALSE))</f>
        <v/>
      </c>
      <c r="G14" s="17" t="str">
        <f>IF($C14="","",
IF('1. Assessment Area Data'!M14="",
(SUMIF('6. Milkweed Availability'!B$6:B$5003,$C14,'6. Milkweed Availability'!G$6:G$5003)/($E14*10)*4046.86),
'1. Assessment Area Data'!M14/($E14*10)*4046.86))</f>
        <v/>
      </c>
      <c r="H14" s="221" t="str">
        <f t="shared" si="1"/>
        <v/>
      </c>
      <c r="I14" s="8" t="str">
        <f>IF(C14="","",VLOOKUP(C14,'6. Milkweed Availability'!$O$6:$P$106,2,FALSE))</f>
        <v/>
      </c>
      <c r="J14" s="221" t="str">
        <f t="shared" si="2"/>
        <v/>
      </c>
      <c r="K14" s="222" t="str">
        <f>IF(OR(H14="",J14=""),"",H14*VLOOKUP('Assessment Area Results'!Z14,'Weights &amp; Tables'!$B$4:$I$7,2,FALSE)+J14*VLOOKUP('Assessment Area Results'!Z14,'Weights &amp; Tables'!$B$4:$I$7,3,FALSE))</f>
        <v/>
      </c>
      <c r="L14" s="3" t="str">
        <f>IF($C14="","",COUNTIF('2. Blooming Forb Species'!$B$6:$B$1006,$C14))</f>
        <v/>
      </c>
      <c r="M14" s="222" t="str">
        <f>IF(L14="","",1-(2/(1+EXP(6*L14/HLOOKUP('1. Assessment Area Data'!$O14,'Weights &amp; Tables'!$C$10:$E$11,2,FALSE)))))</f>
        <v/>
      </c>
      <c r="N14" s="10" t="str">
        <f>IF($C14="","",VLOOKUP($C14,'5. Forb Availability'!$O$6:$V$1006,6,FALSE))</f>
        <v/>
      </c>
      <c r="O14" s="145" t="str">
        <f>IF(N14="","",
IF(N14=1,1,
IF((-LN(1-N14)/N$6)&gt;(-LN(1-(HLOOKUP('1. Assessment Area Data'!$O14,'Weights &amp; Tables'!$C$17:$E$18,2,FALSE)))/0.25),1,
(-LN(1-N14)/N$6)/(-LN(1-(HLOOKUP('1. Assessment Area Data'!$O14,'Weights &amp; Tables'!$C$17:$E$18,2,FALSE)))/0.25))))</f>
        <v/>
      </c>
      <c r="P14" s="10" t="str">
        <f>IF($C14="","",VLOOKUP($C14,'5. Forb Availability'!$O$6:$V$1006,6,FALSE))</f>
        <v/>
      </c>
      <c r="Q14" s="145" t="str">
        <f>IF(P14="","",
IF(P14=1,1,
IF((-LN(1-P14)/P$6)&gt;(-LN(1-(HLOOKUP('1. Assessment Area Data'!$O14,'Weights &amp; Tables'!$C$17:$E$18,2,FALSE)))/0.25),1,
(-LN(1-P14)/P$6)/(-LN(1-(HLOOKUP('1. Assessment Area Data'!$O14,'Weights &amp; Tables'!$C$17:$E$18,2,FALSE)))/0.25))))</f>
        <v/>
      </c>
      <c r="R14" s="10" t="str">
        <f>IF($C14="","",VLOOKUP($C14,'5. Forb Availability'!$O$6:$V$1006,7,FALSE))</f>
        <v/>
      </c>
      <c r="S14" s="145" t="str">
        <f>IF(R14="","",
IF(R14=1,1,
IF((-LN(1-R14)/R$6)&gt;(-LN(1-(HLOOKUP('1. Assessment Area Data'!$O14,'Weights &amp; Tables'!$C$17:$E$18,2,FALSE)))/0.25),1,
(-LN(1-R14)/R$6)/(-LN(1-(HLOOKUP('1. Assessment Area Data'!$O14,'Weights &amp; Tables'!$C$17:$E$18,2,FALSE)))/0.25))))</f>
        <v/>
      </c>
      <c r="T14" s="224" t="str">
        <f t="shared" si="3"/>
        <v/>
      </c>
      <c r="U14" s="223" t="str">
        <f>IF(OR(M14="",T14=""),"",M14*'Weights &amp; Tables'!$G$4+T14*'Weights &amp; Tables'!$F$4)</f>
        <v/>
      </c>
      <c r="V14" s="225" t="str">
        <f>IF(OR(K14="",U14=""),"",IF(G14=0,0,K14*'Weights &amp; Tables'!$E$4+U14*'Weights &amp; Tables'!$H$4))</f>
        <v/>
      </c>
      <c r="W14" s="35" t="str">
        <f>IF(C14="","",SUMIF('7. Desktop Analysis'!$B$6:$B$1005,$C14,'7. Desktop Analysis'!D$6:D$1005))</f>
        <v/>
      </c>
      <c r="X14" s="159" t="str">
        <f>IF(D14="","",SUMIF('7. Desktop Analysis'!$B$6:$B$1005,$C14,'7. Desktop Analysis'!H$6:H$1005))</f>
        <v/>
      </c>
      <c r="Y14" s="21" t="str">
        <f t="shared" si="4"/>
        <v/>
      </c>
      <c r="Z14" s="2" t="str">
        <f>IF($C14="","",VLOOKUP($C14, '8. Conservation Priority'!$B$6:$C$1005, 2,FALSE))</f>
        <v/>
      </c>
      <c r="AA14" s="28" t="str">
        <f>IF(Z14="","",VLOOKUP(Z14,'Weights &amp; Tables'!$B$4:$I$7,8,FALSE))</f>
        <v/>
      </c>
      <c r="AB14" s="34" t="str">
        <f t="shared" si="5"/>
        <v/>
      </c>
      <c r="AC14" s="280" t="str">
        <f t="shared" si="6"/>
        <v/>
      </c>
      <c r="AD14" s="237" t="str">
        <f t="shared" si="7"/>
        <v/>
      </c>
    </row>
    <row r="15" spans="2:30" x14ac:dyDescent="0.3">
      <c r="B15" s="7" t="str">
        <f>IF('1. Assessment Area Data'!B15="","",'1. Assessment Area Data'!B15)</f>
        <v/>
      </c>
      <c r="C15" s="7" t="str">
        <f>IF('1. Assessment Area Data'!C15="","",'1. Assessment Area Data'!C15)</f>
        <v/>
      </c>
      <c r="D15" s="23" t="str">
        <f>IF($C15="","",SUMIF('7. Desktop Analysis'!$B$6:$B$1005,$C15,'7. Desktop Analysis'!$C$6:$C$1005))</f>
        <v/>
      </c>
      <c r="E15" s="12" t="str">
        <f>IF($C15="","",COUNTIF('4. Transect Data'!$C$6:$C$1006,$C15))</f>
        <v/>
      </c>
      <c r="F15" s="12" t="str">
        <f>IF(C15="","",VLOOKUP(C15,'5. Forb Availability'!$O$6:$P$1006,2,FALSE))</f>
        <v/>
      </c>
      <c r="G15" s="17" t="str">
        <f>IF($C15="","",
IF('1. Assessment Area Data'!M15="",
(SUMIF('6. Milkweed Availability'!B$6:B$5003,$C15,'6. Milkweed Availability'!G$6:G$5003)/($E15*10)*4046.86),
'1. Assessment Area Data'!M15/($E15*10)*4046.86))</f>
        <v/>
      </c>
      <c r="H15" s="221" t="str">
        <f t="shared" si="1"/>
        <v/>
      </c>
      <c r="I15" s="8" t="str">
        <f>IF(C15="","",VLOOKUP(C15,'6. Milkweed Availability'!$O$6:$P$106,2,FALSE))</f>
        <v/>
      </c>
      <c r="J15" s="221" t="str">
        <f t="shared" si="2"/>
        <v/>
      </c>
      <c r="K15" s="222" t="str">
        <f>IF(OR(H15="",J15=""),"",H15*VLOOKUP('Assessment Area Results'!Z15,'Weights &amp; Tables'!$B$4:$I$7,2,FALSE)+J15*VLOOKUP('Assessment Area Results'!Z15,'Weights &amp; Tables'!$B$4:$I$7,3,FALSE))</f>
        <v/>
      </c>
      <c r="L15" s="3" t="str">
        <f>IF($C15="","",COUNTIF('2. Blooming Forb Species'!$B$6:$B$1006,$C15))</f>
        <v/>
      </c>
      <c r="M15" s="222" t="str">
        <f>IF(L15="","",1-(2/(1+EXP(6*L15/HLOOKUP('1. Assessment Area Data'!$O15,'Weights &amp; Tables'!$C$10:$E$11,2,FALSE)))))</f>
        <v/>
      </c>
      <c r="N15" s="10" t="str">
        <f>IF($C15="","",VLOOKUP($C15,'5. Forb Availability'!$O$6:$V$1006,6,FALSE))</f>
        <v/>
      </c>
      <c r="O15" s="145" t="str">
        <f>IF(N15="","",
IF(N15=1,1,
IF((-LN(1-N15)/N$6)&gt;(-LN(1-(HLOOKUP('1. Assessment Area Data'!$O15,'Weights &amp; Tables'!$C$17:$E$18,2,FALSE)))/0.25),1,
(-LN(1-N15)/N$6)/(-LN(1-(HLOOKUP('1. Assessment Area Data'!$O15,'Weights &amp; Tables'!$C$17:$E$18,2,FALSE)))/0.25))))</f>
        <v/>
      </c>
      <c r="P15" s="10" t="str">
        <f>IF($C15="","",VLOOKUP($C15,'5. Forb Availability'!$O$6:$V$1006,6,FALSE))</f>
        <v/>
      </c>
      <c r="Q15" s="145" t="str">
        <f>IF(P15="","",
IF(P15=1,1,
IF((-LN(1-P15)/P$6)&gt;(-LN(1-(HLOOKUP('1. Assessment Area Data'!$O15,'Weights &amp; Tables'!$C$17:$E$18,2,FALSE)))/0.25),1,
(-LN(1-P15)/P$6)/(-LN(1-(HLOOKUP('1. Assessment Area Data'!$O15,'Weights &amp; Tables'!$C$17:$E$18,2,FALSE)))/0.25))))</f>
        <v/>
      </c>
      <c r="R15" s="10" t="str">
        <f>IF($C15="","",VLOOKUP($C15,'5. Forb Availability'!$O$6:$V$1006,7,FALSE))</f>
        <v/>
      </c>
      <c r="S15" s="145" t="str">
        <f>IF(R15="","",
IF(R15=1,1,
IF((-LN(1-R15)/R$6)&gt;(-LN(1-(HLOOKUP('1. Assessment Area Data'!$O15,'Weights &amp; Tables'!$C$17:$E$18,2,FALSE)))/0.25),1,
(-LN(1-R15)/R$6)/(-LN(1-(HLOOKUP('1. Assessment Area Data'!$O15,'Weights &amp; Tables'!$C$17:$E$18,2,FALSE)))/0.25))))</f>
        <v/>
      </c>
      <c r="T15" s="224" t="str">
        <f t="shared" si="3"/>
        <v/>
      </c>
      <c r="U15" s="223" t="str">
        <f>IF(OR(M15="",T15=""),"",M15*'Weights &amp; Tables'!$G$4+T15*'Weights &amp; Tables'!$F$4)</f>
        <v/>
      </c>
      <c r="V15" s="225" t="str">
        <f>IF(OR(K15="",U15=""),"",IF(G15=0,0,K15*'Weights &amp; Tables'!$E$4+U15*'Weights &amp; Tables'!$H$4))</f>
        <v/>
      </c>
      <c r="W15" s="35" t="str">
        <f>IF(C15="","",SUMIF('7. Desktop Analysis'!$B$6:$B$1005,$C15,'7. Desktop Analysis'!D$6:D$1005))</f>
        <v/>
      </c>
      <c r="X15" s="159" t="str">
        <f>IF(D15="","",SUMIF('7. Desktop Analysis'!$B$6:$B$1005,$C15,'7. Desktop Analysis'!H$6:H$1005))</f>
        <v/>
      </c>
      <c r="Y15" s="21" t="str">
        <f t="shared" si="4"/>
        <v/>
      </c>
      <c r="Z15" s="2" t="str">
        <f>IF($C15="","",VLOOKUP($C15, '8. Conservation Priority'!$B$6:$C$1005, 2,FALSE))</f>
        <v/>
      </c>
      <c r="AA15" s="28" t="str">
        <f>IF(Z15="","",VLOOKUP(Z15,'Weights &amp; Tables'!$B$4:$I$7,8,FALSE))</f>
        <v/>
      </c>
      <c r="AB15" s="34" t="str">
        <f t="shared" si="5"/>
        <v/>
      </c>
      <c r="AC15" s="280" t="str">
        <f t="shared" si="6"/>
        <v/>
      </c>
      <c r="AD15" s="237" t="str">
        <f t="shared" si="7"/>
        <v/>
      </c>
    </row>
    <row r="16" spans="2:30" x14ac:dyDescent="0.3">
      <c r="B16" s="7" t="str">
        <f>IF('1. Assessment Area Data'!B16="","",'1. Assessment Area Data'!B16)</f>
        <v/>
      </c>
      <c r="C16" s="7" t="str">
        <f>IF('1. Assessment Area Data'!C16="","",'1. Assessment Area Data'!C16)</f>
        <v/>
      </c>
      <c r="D16" s="23" t="str">
        <f>IF($C16="","",SUMIF('7. Desktop Analysis'!$B$6:$B$1005,$C16,'7. Desktop Analysis'!$C$6:$C$1005))</f>
        <v/>
      </c>
      <c r="E16" s="12" t="str">
        <f>IF($C16="","",COUNTIF('4. Transect Data'!$C$6:$C$1006,$C16))</f>
        <v/>
      </c>
      <c r="F16" s="12" t="str">
        <f>IF(C16="","",VLOOKUP(C16,'5. Forb Availability'!$O$6:$P$1006,2,FALSE))</f>
        <v/>
      </c>
      <c r="G16" s="17" t="str">
        <f>IF($C16="","",
IF('1. Assessment Area Data'!M16="",
(SUMIF('6. Milkweed Availability'!B$6:B$5003,$C16,'6. Milkweed Availability'!G$6:G$5003)/($E16*10)*4046.86),
'1. Assessment Area Data'!M16/($E16*10)*4046.86))</f>
        <v/>
      </c>
      <c r="H16" s="221" t="str">
        <f t="shared" si="1"/>
        <v/>
      </c>
      <c r="I16" s="8" t="str">
        <f>IF(C16="","",VLOOKUP(C16,'6. Milkweed Availability'!$O$6:$P$106,2,FALSE))</f>
        <v/>
      </c>
      <c r="J16" s="221" t="str">
        <f t="shared" si="2"/>
        <v/>
      </c>
      <c r="K16" s="222" t="str">
        <f>IF(OR(H16="",J16=""),"",H16*VLOOKUP('Assessment Area Results'!Z16,'Weights &amp; Tables'!$B$4:$I$7,2,FALSE)+J16*VLOOKUP('Assessment Area Results'!Z16,'Weights &amp; Tables'!$B$4:$I$7,3,FALSE))</f>
        <v/>
      </c>
      <c r="L16" s="3" t="str">
        <f>IF($C16="","",COUNTIF('2. Blooming Forb Species'!$B$6:$B$1006,$C16))</f>
        <v/>
      </c>
      <c r="M16" s="222" t="str">
        <f>IF(L16="","",1-(2/(1+EXP(6*L16/HLOOKUP('1. Assessment Area Data'!$O16,'Weights &amp; Tables'!$C$10:$E$11,2,FALSE)))))</f>
        <v/>
      </c>
      <c r="N16" s="10" t="str">
        <f>IF($C16="","",VLOOKUP($C16,'5. Forb Availability'!$O$6:$V$1006,6,FALSE))</f>
        <v/>
      </c>
      <c r="O16" s="145" t="str">
        <f>IF(N16="","",
IF(N16=1,1,
IF((-LN(1-N16)/N$6)&gt;(-LN(1-(HLOOKUP('1. Assessment Area Data'!$O16,'Weights &amp; Tables'!$C$17:$E$18,2,FALSE)))/0.25),1,
(-LN(1-N16)/N$6)/(-LN(1-(HLOOKUP('1. Assessment Area Data'!$O16,'Weights &amp; Tables'!$C$17:$E$18,2,FALSE)))/0.25))))</f>
        <v/>
      </c>
      <c r="P16" s="10" t="str">
        <f>IF($C16="","",VLOOKUP($C16,'5. Forb Availability'!$O$6:$V$1006,6,FALSE))</f>
        <v/>
      </c>
      <c r="Q16" s="145" t="str">
        <f>IF(P16="","",
IF(P16=1,1,
IF((-LN(1-P16)/P$6)&gt;(-LN(1-(HLOOKUP('1. Assessment Area Data'!$O16,'Weights &amp; Tables'!$C$17:$E$18,2,FALSE)))/0.25),1,
(-LN(1-P16)/P$6)/(-LN(1-(HLOOKUP('1. Assessment Area Data'!$O16,'Weights &amp; Tables'!$C$17:$E$18,2,FALSE)))/0.25))))</f>
        <v/>
      </c>
      <c r="R16" s="10" t="str">
        <f>IF($C16="","",VLOOKUP($C16,'5. Forb Availability'!$O$6:$V$1006,7,FALSE))</f>
        <v/>
      </c>
      <c r="S16" s="145" t="str">
        <f>IF(R16="","",
IF(R16=1,1,
IF((-LN(1-R16)/R$6)&gt;(-LN(1-(HLOOKUP('1. Assessment Area Data'!$O16,'Weights &amp; Tables'!$C$17:$E$18,2,FALSE)))/0.25),1,
(-LN(1-R16)/R$6)/(-LN(1-(HLOOKUP('1. Assessment Area Data'!$O16,'Weights &amp; Tables'!$C$17:$E$18,2,FALSE)))/0.25))))</f>
        <v/>
      </c>
      <c r="T16" s="224" t="str">
        <f t="shared" si="3"/>
        <v/>
      </c>
      <c r="U16" s="223" t="str">
        <f>IF(OR(M16="",T16=""),"",M16*'Weights &amp; Tables'!$G$4+T16*'Weights &amp; Tables'!$F$4)</f>
        <v/>
      </c>
      <c r="V16" s="225" t="str">
        <f>IF(OR(K16="",U16=""),"",IF(G16=0,0,K16*'Weights &amp; Tables'!$E$4+U16*'Weights &amp; Tables'!$H$4))</f>
        <v/>
      </c>
      <c r="W16" s="35" t="str">
        <f>IF(C16="","",SUMIF('7. Desktop Analysis'!$B$6:$B$1005,$C16,'7. Desktop Analysis'!D$6:D$1005))</f>
        <v/>
      </c>
      <c r="X16" s="159" t="str">
        <f>IF(D16="","",SUMIF('7. Desktop Analysis'!$B$6:$B$1005,$C16,'7. Desktop Analysis'!H$6:H$1005))</f>
        <v/>
      </c>
      <c r="Y16" s="21" t="str">
        <f t="shared" si="4"/>
        <v/>
      </c>
      <c r="Z16" s="2" t="str">
        <f>IF($C16="","",VLOOKUP($C16, '8. Conservation Priority'!$B$6:$C$1005, 2,FALSE))</f>
        <v/>
      </c>
      <c r="AA16" s="28" t="str">
        <f>IF(Z16="","",VLOOKUP(Z16,'Weights &amp; Tables'!$B$4:$I$7,8,FALSE))</f>
        <v/>
      </c>
      <c r="AB16" s="34" t="str">
        <f t="shared" si="5"/>
        <v/>
      </c>
      <c r="AC16" s="280" t="str">
        <f t="shared" si="6"/>
        <v/>
      </c>
      <c r="AD16" s="237" t="str">
        <f t="shared" si="7"/>
        <v/>
      </c>
    </row>
    <row r="17" spans="2:30" x14ac:dyDescent="0.3">
      <c r="B17" s="7" t="str">
        <f>IF('1. Assessment Area Data'!B17="","",'1. Assessment Area Data'!B17)</f>
        <v/>
      </c>
      <c r="C17" s="7" t="str">
        <f>IF('1. Assessment Area Data'!C17="","",'1. Assessment Area Data'!C17)</f>
        <v/>
      </c>
      <c r="D17" s="23" t="str">
        <f>IF($C17="","",SUMIF('7. Desktop Analysis'!$B$6:$B$1005,$C17,'7. Desktop Analysis'!$C$6:$C$1005))</f>
        <v/>
      </c>
      <c r="E17" s="12" t="str">
        <f>IF($C17="","",COUNTIF('4. Transect Data'!$C$6:$C$1006,$C17))</f>
        <v/>
      </c>
      <c r="F17" s="12" t="str">
        <f>IF(C17="","",VLOOKUP(C17,'5. Forb Availability'!$O$6:$P$1006,2,FALSE))</f>
        <v/>
      </c>
      <c r="G17" s="17" t="str">
        <f>IF($C17="","",
IF('1. Assessment Area Data'!M17="",
(SUMIF('6. Milkweed Availability'!B$6:B$5003,$C17,'6. Milkweed Availability'!G$6:G$5003)/($E17*10)*4046.86),
'1. Assessment Area Data'!M17/($E17*10)*4046.86))</f>
        <v/>
      </c>
      <c r="H17" s="221" t="str">
        <f t="shared" si="1"/>
        <v/>
      </c>
      <c r="I17" s="8" t="str">
        <f>IF(C17="","",VLOOKUP(C17,'6. Milkweed Availability'!$O$6:$P$106,2,FALSE))</f>
        <v/>
      </c>
      <c r="J17" s="221" t="str">
        <f t="shared" si="2"/>
        <v/>
      </c>
      <c r="K17" s="222" t="str">
        <f>IF(OR(H17="",J17=""),"",H17*VLOOKUP('Assessment Area Results'!Z17,'Weights &amp; Tables'!$B$4:$I$7,2,FALSE)+J17*VLOOKUP('Assessment Area Results'!Z17,'Weights &amp; Tables'!$B$4:$I$7,3,FALSE))</f>
        <v/>
      </c>
      <c r="L17" s="3" t="str">
        <f>IF($C17="","",COUNTIF('2. Blooming Forb Species'!$B$6:$B$1006,$C17))</f>
        <v/>
      </c>
      <c r="M17" s="222" t="str">
        <f>IF(L17="","",1-(2/(1+EXP(6*L17/HLOOKUP('1. Assessment Area Data'!$O17,'Weights &amp; Tables'!$C$10:$E$11,2,FALSE)))))</f>
        <v/>
      </c>
      <c r="N17" s="10" t="str">
        <f>IF($C17="","",VLOOKUP($C17,'5. Forb Availability'!$O$6:$V$1006,6,FALSE))</f>
        <v/>
      </c>
      <c r="O17" s="145" t="str">
        <f>IF(N17="","",
IF(N17=1,1,
IF((-LN(1-N17)/N$6)&gt;(-LN(1-(HLOOKUP('1. Assessment Area Data'!$O17,'Weights &amp; Tables'!$C$17:$E$18,2,FALSE)))/0.25),1,
(-LN(1-N17)/N$6)/(-LN(1-(HLOOKUP('1. Assessment Area Data'!$O17,'Weights &amp; Tables'!$C$17:$E$18,2,FALSE)))/0.25))))</f>
        <v/>
      </c>
      <c r="P17" s="10" t="str">
        <f>IF($C17="","",VLOOKUP($C17,'5. Forb Availability'!$O$6:$V$1006,6,FALSE))</f>
        <v/>
      </c>
      <c r="Q17" s="145" t="str">
        <f>IF(P17="","",
IF(P17=1,1,
IF((-LN(1-P17)/P$6)&gt;(-LN(1-(HLOOKUP('1. Assessment Area Data'!$O17,'Weights &amp; Tables'!$C$17:$E$18,2,FALSE)))/0.25),1,
(-LN(1-P17)/P$6)/(-LN(1-(HLOOKUP('1. Assessment Area Data'!$O17,'Weights &amp; Tables'!$C$17:$E$18,2,FALSE)))/0.25))))</f>
        <v/>
      </c>
      <c r="R17" s="10" t="str">
        <f>IF($C17="","",VLOOKUP($C17,'5. Forb Availability'!$O$6:$V$1006,7,FALSE))</f>
        <v/>
      </c>
      <c r="S17" s="145" t="str">
        <f>IF(R17="","",
IF(R17=1,1,
IF((-LN(1-R17)/R$6)&gt;(-LN(1-(HLOOKUP('1. Assessment Area Data'!$O17,'Weights &amp; Tables'!$C$17:$E$18,2,FALSE)))/0.25),1,
(-LN(1-R17)/R$6)/(-LN(1-(HLOOKUP('1. Assessment Area Data'!$O17,'Weights &amp; Tables'!$C$17:$E$18,2,FALSE)))/0.25))))</f>
        <v/>
      </c>
      <c r="T17" s="224" t="str">
        <f t="shared" si="3"/>
        <v/>
      </c>
      <c r="U17" s="223" t="str">
        <f>IF(OR(M17="",T17=""),"",M17*'Weights &amp; Tables'!$G$4+T17*'Weights &amp; Tables'!$F$4)</f>
        <v/>
      </c>
      <c r="V17" s="225" t="str">
        <f>IF(OR(K17="",U17=""),"",IF(G17=0,0,K17*'Weights &amp; Tables'!$E$4+U17*'Weights &amp; Tables'!$H$4))</f>
        <v/>
      </c>
      <c r="W17" s="35" t="str">
        <f>IF(C17="","",SUMIF('7. Desktop Analysis'!$B$6:$B$1005,$C17,'7. Desktop Analysis'!D$6:D$1005))</f>
        <v/>
      </c>
      <c r="X17" s="159" t="str">
        <f>IF(D17="","",SUMIF('7. Desktop Analysis'!$B$6:$B$1005,$C17,'7. Desktop Analysis'!H$6:H$1005))</f>
        <v/>
      </c>
      <c r="Y17" s="21" t="str">
        <f t="shared" si="4"/>
        <v/>
      </c>
      <c r="Z17" s="2" t="str">
        <f>IF($C17="","",VLOOKUP($C17, '8. Conservation Priority'!$B$6:$C$1005, 2,FALSE))</f>
        <v/>
      </c>
      <c r="AA17" s="28" t="str">
        <f>IF(Z17="","",VLOOKUP(Z17,'Weights &amp; Tables'!$B$4:$I$7,8,FALSE))</f>
        <v/>
      </c>
      <c r="AB17" s="34" t="str">
        <f t="shared" si="5"/>
        <v/>
      </c>
      <c r="AC17" s="280" t="str">
        <f t="shared" si="6"/>
        <v/>
      </c>
      <c r="AD17" s="237" t="str">
        <f t="shared" si="7"/>
        <v/>
      </c>
    </row>
    <row r="18" spans="2:30" x14ac:dyDescent="0.3">
      <c r="B18" s="7" t="str">
        <f>IF('1. Assessment Area Data'!B18="","",'1. Assessment Area Data'!B18)</f>
        <v/>
      </c>
      <c r="C18" s="7" t="str">
        <f>IF('1. Assessment Area Data'!C18="","",'1. Assessment Area Data'!C18)</f>
        <v/>
      </c>
      <c r="D18" s="23" t="str">
        <f>IF($C18="","",SUMIF('7. Desktop Analysis'!$B$6:$B$1005,$C18,'7. Desktop Analysis'!$C$6:$C$1005))</f>
        <v/>
      </c>
      <c r="E18" s="12" t="str">
        <f>IF($C18="","",COUNTIF('4. Transect Data'!$C$6:$C$1006,$C18))</f>
        <v/>
      </c>
      <c r="F18" s="12" t="str">
        <f>IF(C18="","",VLOOKUP(C18,'5. Forb Availability'!$O$6:$P$1006,2,FALSE))</f>
        <v/>
      </c>
      <c r="G18" s="17" t="str">
        <f>IF($C18="","",
IF('1. Assessment Area Data'!M18="",
(SUMIF('6. Milkweed Availability'!B$6:B$5003,$C18,'6. Milkweed Availability'!G$6:G$5003)/($E18*10)*4046.86),
'1. Assessment Area Data'!M18/($E18*10)*4046.86))</f>
        <v/>
      </c>
      <c r="H18" s="221" t="str">
        <f t="shared" si="1"/>
        <v/>
      </c>
      <c r="I18" s="8" t="str">
        <f>IF(C18="","",VLOOKUP(C18,'6. Milkweed Availability'!$O$6:$P$106,2,FALSE))</f>
        <v/>
      </c>
      <c r="J18" s="221" t="str">
        <f t="shared" si="2"/>
        <v/>
      </c>
      <c r="K18" s="222" t="str">
        <f>IF(OR(H18="",J18=""),"",H18*VLOOKUP('Assessment Area Results'!Z18,'Weights &amp; Tables'!$B$4:$I$7,2,FALSE)+J18*VLOOKUP('Assessment Area Results'!Z18,'Weights &amp; Tables'!$B$4:$I$7,3,FALSE))</f>
        <v/>
      </c>
      <c r="L18" s="3" t="str">
        <f>IF($C18="","",COUNTIF('2. Blooming Forb Species'!$B$6:$B$1006,$C18))</f>
        <v/>
      </c>
      <c r="M18" s="222" t="str">
        <f>IF(L18="","",1-(2/(1+EXP(6*L18/HLOOKUP('1. Assessment Area Data'!$O18,'Weights &amp; Tables'!$C$10:$E$11,2,FALSE)))))</f>
        <v/>
      </c>
      <c r="N18" s="10" t="str">
        <f>IF($C18="","",VLOOKUP($C18,'5. Forb Availability'!$O$6:$V$1006,6,FALSE))</f>
        <v/>
      </c>
      <c r="O18" s="145" t="str">
        <f>IF(N18="","",
IF(N18=1,1,
IF((-LN(1-N18)/N$6)&gt;(-LN(1-(HLOOKUP('1. Assessment Area Data'!$O18,'Weights &amp; Tables'!$C$17:$E$18,2,FALSE)))/0.25),1,
(-LN(1-N18)/N$6)/(-LN(1-(HLOOKUP('1. Assessment Area Data'!$O18,'Weights &amp; Tables'!$C$17:$E$18,2,FALSE)))/0.25))))</f>
        <v/>
      </c>
      <c r="P18" s="10" t="str">
        <f>IF($C18="","",VLOOKUP($C18,'5. Forb Availability'!$O$6:$V$1006,6,FALSE))</f>
        <v/>
      </c>
      <c r="Q18" s="145" t="str">
        <f>IF(P18="","",
IF(P18=1,1,
IF((-LN(1-P18)/P$6)&gt;(-LN(1-(HLOOKUP('1. Assessment Area Data'!$O18,'Weights &amp; Tables'!$C$17:$E$18,2,FALSE)))/0.25),1,
(-LN(1-P18)/P$6)/(-LN(1-(HLOOKUP('1. Assessment Area Data'!$O18,'Weights &amp; Tables'!$C$17:$E$18,2,FALSE)))/0.25))))</f>
        <v/>
      </c>
      <c r="R18" s="10" t="str">
        <f>IF($C18="","",VLOOKUP($C18,'5. Forb Availability'!$O$6:$V$1006,7,FALSE))</f>
        <v/>
      </c>
      <c r="S18" s="145" t="str">
        <f>IF(R18="","",
IF(R18=1,1,
IF((-LN(1-R18)/R$6)&gt;(-LN(1-(HLOOKUP('1. Assessment Area Data'!$O18,'Weights &amp; Tables'!$C$17:$E$18,2,FALSE)))/0.25),1,
(-LN(1-R18)/R$6)/(-LN(1-(HLOOKUP('1. Assessment Area Data'!$O18,'Weights &amp; Tables'!$C$17:$E$18,2,FALSE)))/0.25))))</f>
        <v/>
      </c>
      <c r="T18" s="224" t="str">
        <f t="shared" si="3"/>
        <v/>
      </c>
      <c r="U18" s="223" t="str">
        <f>IF(OR(M18="",T18=""),"",M18*'Weights &amp; Tables'!$G$4+T18*'Weights &amp; Tables'!$F$4)</f>
        <v/>
      </c>
      <c r="V18" s="225" t="str">
        <f>IF(OR(K18="",U18=""),"",IF(G18=0,0,K18*'Weights &amp; Tables'!$E$4+U18*'Weights &amp; Tables'!$H$4))</f>
        <v/>
      </c>
      <c r="W18" s="35" t="str">
        <f>IF(C18="","",SUMIF('7. Desktop Analysis'!$B$6:$B$1005,$C18,'7. Desktop Analysis'!D$6:D$1005))</f>
        <v/>
      </c>
      <c r="X18" s="159" t="str">
        <f>IF(D18="","",SUMIF('7. Desktop Analysis'!$B$6:$B$1005,$C18,'7. Desktop Analysis'!H$6:H$1005))</f>
        <v/>
      </c>
      <c r="Y18" s="21" t="str">
        <f t="shared" si="4"/>
        <v/>
      </c>
      <c r="Z18" s="2" t="str">
        <f>IF($C18="","",VLOOKUP($C18, '8. Conservation Priority'!$B$6:$C$1005, 2,FALSE))</f>
        <v/>
      </c>
      <c r="AA18" s="28" t="str">
        <f>IF(Z18="","",VLOOKUP(Z18,'Weights &amp; Tables'!$B$4:$I$7,8,FALSE))</f>
        <v/>
      </c>
      <c r="AB18" s="34" t="str">
        <f t="shared" si="5"/>
        <v/>
      </c>
      <c r="AC18" s="280" t="str">
        <f t="shared" si="6"/>
        <v/>
      </c>
      <c r="AD18" s="237" t="str">
        <f t="shared" si="7"/>
        <v/>
      </c>
    </row>
    <row r="19" spans="2:30" x14ac:dyDescent="0.3">
      <c r="B19" s="7" t="str">
        <f>IF('1. Assessment Area Data'!B19="","",'1. Assessment Area Data'!B19)</f>
        <v/>
      </c>
      <c r="C19" s="7" t="str">
        <f>IF('1. Assessment Area Data'!C19="","",'1. Assessment Area Data'!C19)</f>
        <v/>
      </c>
      <c r="D19" s="23" t="str">
        <f>IF($C19="","",SUMIF('7. Desktop Analysis'!$B$6:$B$1005,$C19,'7. Desktop Analysis'!$C$6:$C$1005))</f>
        <v/>
      </c>
      <c r="E19" s="12" t="str">
        <f>IF($C19="","",COUNTIF('4. Transect Data'!$C$6:$C$1006,$C19))</f>
        <v/>
      </c>
      <c r="F19" s="12" t="str">
        <f>IF(C19="","",VLOOKUP(C19,'5. Forb Availability'!$O$6:$P$1006,2,FALSE))</f>
        <v/>
      </c>
      <c r="G19" s="17" t="str">
        <f>IF($C19="","",
IF('1. Assessment Area Data'!M19="",
(SUMIF('6. Milkweed Availability'!B$6:B$5003,$C19,'6. Milkweed Availability'!G$6:G$5003)/($E19*10)*4046.86),
'1. Assessment Area Data'!M19/($E19*10)*4046.86))</f>
        <v/>
      </c>
      <c r="H19" s="221" t="str">
        <f t="shared" si="1"/>
        <v/>
      </c>
      <c r="I19" s="8" t="str">
        <f>IF(C19="","",VLOOKUP(C19,'6. Milkweed Availability'!$O$6:$P$106,2,FALSE))</f>
        <v/>
      </c>
      <c r="J19" s="221" t="str">
        <f t="shared" si="2"/>
        <v/>
      </c>
      <c r="K19" s="222" t="str">
        <f>IF(OR(H19="",J19=""),"",H19*VLOOKUP('Assessment Area Results'!Z19,'Weights &amp; Tables'!$B$4:$I$7,2,FALSE)+J19*VLOOKUP('Assessment Area Results'!Z19,'Weights &amp; Tables'!$B$4:$I$7,3,FALSE))</f>
        <v/>
      </c>
      <c r="L19" s="3" t="str">
        <f>IF($C19="","",COUNTIF('2. Blooming Forb Species'!$B$6:$B$1006,$C19))</f>
        <v/>
      </c>
      <c r="M19" s="222" t="str">
        <f>IF(L19="","",1-(2/(1+EXP(6*L19/HLOOKUP('1. Assessment Area Data'!$O19,'Weights &amp; Tables'!$C$10:$E$11,2,FALSE)))))</f>
        <v/>
      </c>
      <c r="N19" s="10" t="str">
        <f>IF($C19="","",VLOOKUP($C19,'5. Forb Availability'!$O$6:$V$1006,6,FALSE))</f>
        <v/>
      </c>
      <c r="O19" s="145" t="str">
        <f>IF(N19="","",
IF(N19=1,1,
IF((-LN(1-N19)/N$6)&gt;(-LN(1-(HLOOKUP('1. Assessment Area Data'!$O19,'Weights &amp; Tables'!$C$17:$E$18,2,FALSE)))/0.25),1,
(-LN(1-N19)/N$6)/(-LN(1-(HLOOKUP('1. Assessment Area Data'!$O19,'Weights &amp; Tables'!$C$17:$E$18,2,FALSE)))/0.25))))</f>
        <v/>
      </c>
      <c r="P19" s="10" t="str">
        <f>IF($C19="","",VLOOKUP($C19,'5. Forb Availability'!$O$6:$V$1006,6,FALSE))</f>
        <v/>
      </c>
      <c r="Q19" s="145" t="str">
        <f>IF(P19="","",
IF(P19=1,1,
IF((-LN(1-P19)/P$6)&gt;(-LN(1-(HLOOKUP('1. Assessment Area Data'!$O19,'Weights &amp; Tables'!$C$17:$E$18,2,FALSE)))/0.25),1,
(-LN(1-P19)/P$6)/(-LN(1-(HLOOKUP('1. Assessment Area Data'!$O19,'Weights &amp; Tables'!$C$17:$E$18,2,FALSE)))/0.25))))</f>
        <v/>
      </c>
      <c r="R19" s="10" t="str">
        <f>IF($C19="","",VLOOKUP($C19,'5. Forb Availability'!$O$6:$V$1006,7,FALSE))</f>
        <v/>
      </c>
      <c r="S19" s="145" t="str">
        <f>IF(R19="","",
IF(R19=1,1,
IF((-LN(1-R19)/R$6)&gt;(-LN(1-(HLOOKUP('1. Assessment Area Data'!$O19,'Weights &amp; Tables'!$C$17:$E$18,2,FALSE)))/0.25),1,
(-LN(1-R19)/R$6)/(-LN(1-(HLOOKUP('1. Assessment Area Data'!$O19,'Weights &amp; Tables'!$C$17:$E$18,2,FALSE)))/0.25))))</f>
        <v/>
      </c>
      <c r="T19" s="224" t="str">
        <f t="shared" si="3"/>
        <v/>
      </c>
      <c r="U19" s="223" t="str">
        <f>IF(OR(M19="",T19=""),"",M19*'Weights &amp; Tables'!$G$4+T19*'Weights &amp; Tables'!$F$4)</f>
        <v/>
      </c>
      <c r="V19" s="225" t="str">
        <f>IF(OR(K19="",U19=""),"",IF(G19=0,0,K19*'Weights &amp; Tables'!$E$4+U19*'Weights &amp; Tables'!$H$4))</f>
        <v/>
      </c>
      <c r="W19" s="35" t="str">
        <f>IF(C19="","",SUMIF('7. Desktop Analysis'!$B$6:$B$1005,$C19,'7. Desktop Analysis'!D$6:D$1005))</f>
        <v/>
      </c>
      <c r="X19" s="159" t="str">
        <f>IF(D19="","",SUMIF('7. Desktop Analysis'!$B$6:$B$1005,$C19,'7. Desktop Analysis'!H$6:H$1005))</f>
        <v/>
      </c>
      <c r="Y19" s="21" t="str">
        <f t="shared" si="4"/>
        <v/>
      </c>
      <c r="Z19" s="2" t="str">
        <f>IF($C19="","",VLOOKUP($C19, '8. Conservation Priority'!$B$6:$C$1005, 2,FALSE))</f>
        <v/>
      </c>
      <c r="AA19" s="28" t="str">
        <f>IF(Z19="","",VLOOKUP(Z19,'Weights &amp; Tables'!$B$4:$I$7,8,FALSE))</f>
        <v/>
      </c>
      <c r="AB19" s="34" t="str">
        <f t="shared" si="5"/>
        <v/>
      </c>
      <c r="AC19" s="280" t="str">
        <f t="shared" si="6"/>
        <v/>
      </c>
      <c r="AD19" s="237" t="str">
        <f t="shared" si="7"/>
        <v/>
      </c>
    </row>
    <row r="20" spans="2:30" x14ac:dyDescent="0.3">
      <c r="B20" s="7" t="str">
        <f>IF('1. Assessment Area Data'!B20="","",'1. Assessment Area Data'!B20)</f>
        <v/>
      </c>
      <c r="C20" s="7" t="str">
        <f>IF('1. Assessment Area Data'!C20="","",'1. Assessment Area Data'!C20)</f>
        <v/>
      </c>
      <c r="D20" s="23" t="str">
        <f>IF($C20="","",SUMIF('7. Desktop Analysis'!$B$6:$B$1005,$C20,'7. Desktop Analysis'!$C$6:$C$1005))</f>
        <v/>
      </c>
      <c r="E20" s="12" t="str">
        <f>IF($C20="","",COUNTIF('4. Transect Data'!$C$6:$C$1006,$C20))</f>
        <v/>
      </c>
      <c r="F20" s="12" t="str">
        <f>IF(C20="","",VLOOKUP(C20,'5. Forb Availability'!$O$6:$P$1006,2,FALSE))</f>
        <v/>
      </c>
      <c r="G20" s="17" t="str">
        <f>IF($C20="","",
IF('1. Assessment Area Data'!M20="",
(SUMIF('6. Milkweed Availability'!B$6:B$5003,$C20,'6. Milkweed Availability'!G$6:G$5003)/($E20*10)*4046.86),
'1. Assessment Area Data'!M20/($E20*10)*4046.86))</f>
        <v/>
      </c>
      <c r="H20" s="221" t="str">
        <f t="shared" si="1"/>
        <v/>
      </c>
      <c r="I20" s="8" t="str">
        <f>IF(C20="","",VLOOKUP(C20,'6. Milkweed Availability'!$O$6:$P$106,2,FALSE))</f>
        <v/>
      </c>
      <c r="J20" s="221" t="str">
        <f t="shared" si="2"/>
        <v/>
      </c>
      <c r="K20" s="222" t="str">
        <f>IF(OR(H20="",J20=""),"",H20*VLOOKUP('Assessment Area Results'!Z20,'Weights &amp; Tables'!$B$4:$I$7,2,FALSE)+J20*VLOOKUP('Assessment Area Results'!Z20,'Weights &amp; Tables'!$B$4:$I$7,3,FALSE))</f>
        <v/>
      </c>
      <c r="L20" s="3" t="str">
        <f>IF($C20="","",COUNTIF('2. Blooming Forb Species'!$B$6:$B$1006,$C20))</f>
        <v/>
      </c>
      <c r="M20" s="222" t="str">
        <f>IF(L20="","",1-(2/(1+EXP(6*L20/HLOOKUP('1. Assessment Area Data'!$O20,'Weights &amp; Tables'!$C$10:$E$11,2,FALSE)))))</f>
        <v/>
      </c>
      <c r="N20" s="10" t="str">
        <f>IF($C20="","",VLOOKUP($C20,'5. Forb Availability'!$O$6:$V$1006,6,FALSE))</f>
        <v/>
      </c>
      <c r="O20" s="145" t="str">
        <f>IF(N20="","",
IF(N20=1,1,
IF((-LN(1-N20)/N$6)&gt;(-LN(1-(HLOOKUP('1. Assessment Area Data'!$O20,'Weights &amp; Tables'!$C$17:$E$18,2,FALSE)))/0.25),1,
(-LN(1-N20)/N$6)/(-LN(1-(HLOOKUP('1. Assessment Area Data'!$O20,'Weights &amp; Tables'!$C$17:$E$18,2,FALSE)))/0.25))))</f>
        <v/>
      </c>
      <c r="P20" s="10" t="str">
        <f>IF($C20="","",VLOOKUP($C20,'5. Forb Availability'!$O$6:$V$1006,6,FALSE))</f>
        <v/>
      </c>
      <c r="Q20" s="145" t="str">
        <f>IF(P20="","",
IF(P20=1,1,
IF((-LN(1-P20)/P$6)&gt;(-LN(1-(HLOOKUP('1. Assessment Area Data'!$O20,'Weights &amp; Tables'!$C$17:$E$18,2,FALSE)))/0.25),1,
(-LN(1-P20)/P$6)/(-LN(1-(HLOOKUP('1. Assessment Area Data'!$O20,'Weights &amp; Tables'!$C$17:$E$18,2,FALSE)))/0.25))))</f>
        <v/>
      </c>
      <c r="R20" s="10" t="str">
        <f>IF($C20="","",VLOOKUP($C20,'5. Forb Availability'!$O$6:$V$1006,7,FALSE))</f>
        <v/>
      </c>
      <c r="S20" s="145" t="str">
        <f>IF(R20="","",
IF(R20=1,1,
IF((-LN(1-R20)/R$6)&gt;(-LN(1-(HLOOKUP('1. Assessment Area Data'!$O20,'Weights &amp; Tables'!$C$17:$E$18,2,FALSE)))/0.25),1,
(-LN(1-R20)/R$6)/(-LN(1-(HLOOKUP('1. Assessment Area Data'!$O20,'Weights &amp; Tables'!$C$17:$E$18,2,FALSE)))/0.25))))</f>
        <v/>
      </c>
      <c r="T20" s="224" t="str">
        <f t="shared" si="3"/>
        <v/>
      </c>
      <c r="U20" s="223" t="str">
        <f>IF(OR(M20="",T20=""),"",M20*'Weights &amp; Tables'!$G$4+T20*'Weights &amp; Tables'!$F$4)</f>
        <v/>
      </c>
      <c r="V20" s="225" t="str">
        <f>IF(OR(K20="",U20=""),"",IF(G20=0,0,K20*'Weights &amp; Tables'!$E$4+U20*'Weights &amp; Tables'!$H$4))</f>
        <v/>
      </c>
      <c r="W20" s="35" t="str">
        <f>IF(C20="","",SUMIF('7. Desktop Analysis'!$B$6:$B$1005,$C20,'7. Desktop Analysis'!D$6:D$1005))</f>
        <v/>
      </c>
      <c r="X20" s="159" t="str">
        <f>IF(D20="","",SUMIF('7. Desktop Analysis'!$B$6:$B$1005,$C20,'7. Desktop Analysis'!H$6:H$1005))</f>
        <v/>
      </c>
      <c r="Y20" s="21" t="str">
        <f t="shared" si="4"/>
        <v/>
      </c>
      <c r="Z20" s="2" t="str">
        <f>IF($C20="","",VLOOKUP($C20, '8. Conservation Priority'!$B$6:$C$1005, 2,FALSE))</f>
        <v/>
      </c>
      <c r="AA20" s="28" t="str">
        <f>IF(Z20="","",VLOOKUP(Z20,'Weights &amp; Tables'!$B$4:$I$7,8,FALSE))</f>
        <v/>
      </c>
      <c r="AB20" s="34" t="str">
        <f t="shared" si="5"/>
        <v/>
      </c>
      <c r="AC20" s="280" t="str">
        <f t="shared" si="6"/>
        <v/>
      </c>
      <c r="AD20" s="237" t="str">
        <f t="shared" si="7"/>
        <v/>
      </c>
    </row>
    <row r="21" spans="2:30" x14ac:dyDescent="0.3">
      <c r="B21" s="7" t="str">
        <f>IF('1. Assessment Area Data'!B21="","",'1. Assessment Area Data'!B21)</f>
        <v/>
      </c>
      <c r="C21" s="7" t="str">
        <f>IF('1. Assessment Area Data'!C21="","",'1. Assessment Area Data'!C21)</f>
        <v/>
      </c>
      <c r="D21" s="23" t="str">
        <f>IF($C21="","",SUMIF('7. Desktop Analysis'!$B$6:$B$1005,$C21,'7. Desktop Analysis'!$C$6:$C$1005))</f>
        <v/>
      </c>
      <c r="E21" s="12" t="str">
        <f>IF($C21="","",COUNTIF('4. Transect Data'!$C$6:$C$1006,$C21))</f>
        <v/>
      </c>
      <c r="F21" s="12" t="str">
        <f>IF(C21="","",VLOOKUP(C21,'5. Forb Availability'!$O$6:$P$1006,2,FALSE))</f>
        <v/>
      </c>
      <c r="G21" s="17" t="str">
        <f>IF($C21="","",
IF('1. Assessment Area Data'!M21="",
(SUMIF('6. Milkweed Availability'!B$6:B$5003,$C21,'6. Milkweed Availability'!G$6:G$5003)/($E21*10)*4046.86),
'1. Assessment Area Data'!M21/($E21*10)*4046.86))</f>
        <v/>
      </c>
      <c r="H21" s="221" t="str">
        <f t="shared" si="1"/>
        <v/>
      </c>
      <c r="I21" s="8" t="str">
        <f>IF(C21="","",VLOOKUP(C21,'6. Milkweed Availability'!$O$6:$P$106,2,FALSE))</f>
        <v/>
      </c>
      <c r="J21" s="221" t="str">
        <f t="shared" si="2"/>
        <v/>
      </c>
      <c r="K21" s="222" t="str">
        <f>IF(OR(H21="",J21=""),"",H21*VLOOKUP('Assessment Area Results'!Z21,'Weights &amp; Tables'!$B$4:$I$7,2,FALSE)+J21*VLOOKUP('Assessment Area Results'!Z21,'Weights &amp; Tables'!$B$4:$I$7,3,FALSE))</f>
        <v/>
      </c>
      <c r="L21" s="3" t="str">
        <f>IF($C21="","",COUNTIF('2. Blooming Forb Species'!$B$6:$B$1006,$C21))</f>
        <v/>
      </c>
      <c r="M21" s="222" t="str">
        <f>IF(L21="","",1-(2/(1+EXP(6*L21/HLOOKUP('1. Assessment Area Data'!$O21,'Weights &amp; Tables'!$C$10:$E$11,2,FALSE)))))</f>
        <v/>
      </c>
      <c r="N21" s="10" t="str">
        <f>IF($C21="","",VLOOKUP($C21,'5. Forb Availability'!$O$6:$V$1006,6,FALSE))</f>
        <v/>
      </c>
      <c r="O21" s="145" t="str">
        <f>IF(N21="","",
IF(N21=1,1,
IF((-LN(1-N21)/N$6)&gt;(-LN(1-(HLOOKUP('1. Assessment Area Data'!$O21,'Weights &amp; Tables'!$C$17:$E$18,2,FALSE)))/0.25),1,
(-LN(1-N21)/N$6)/(-LN(1-(HLOOKUP('1. Assessment Area Data'!$O21,'Weights &amp; Tables'!$C$17:$E$18,2,FALSE)))/0.25))))</f>
        <v/>
      </c>
      <c r="P21" s="10" t="str">
        <f>IF($C21="","",VLOOKUP($C21,'5. Forb Availability'!$O$6:$V$1006,6,FALSE))</f>
        <v/>
      </c>
      <c r="Q21" s="145" t="str">
        <f>IF(P21="","",
IF(P21=1,1,
IF((-LN(1-P21)/P$6)&gt;(-LN(1-(HLOOKUP('1. Assessment Area Data'!$O21,'Weights &amp; Tables'!$C$17:$E$18,2,FALSE)))/0.25),1,
(-LN(1-P21)/P$6)/(-LN(1-(HLOOKUP('1. Assessment Area Data'!$O21,'Weights &amp; Tables'!$C$17:$E$18,2,FALSE)))/0.25))))</f>
        <v/>
      </c>
      <c r="R21" s="10" t="str">
        <f>IF($C21="","",VLOOKUP($C21,'5. Forb Availability'!$O$6:$V$1006,7,FALSE))</f>
        <v/>
      </c>
      <c r="S21" s="145" t="str">
        <f>IF(R21="","",
IF(R21=1,1,
IF((-LN(1-R21)/R$6)&gt;(-LN(1-(HLOOKUP('1. Assessment Area Data'!$O21,'Weights &amp; Tables'!$C$17:$E$18,2,FALSE)))/0.25),1,
(-LN(1-R21)/R$6)/(-LN(1-(HLOOKUP('1. Assessment Area Data'!$O21,'Weights &amp; Tables'!$C$17:$E$18,2,FALSE)))/0.25))))</f>
        <v/>
      </c>
      <c r="T21" s="224" t="str">
        <f t="shared" si="3"/>
        <v/>
      </c>
      <c r="U21" s="223" t="str">
        <f>IF(OR(M21="",T21=""),"",M21*'Weights &amp; Tables'!$G$4+T21*'Weights &amp; Tables'!$F$4)</f>
        <v/>
      </c>
      <c r="V21" s="225" t="str">
        <f>IF(OR(K21="",U21=""),"",IF(G21=0,0,K21*'Weights &amp; Tables'!$E$4+U21*'Weights &amp; Tables'!$H$4))</f>
        <v/>
      </c>
      <c r="W21" s="35" t="str">
        <f>IF(C21="","",SUMIF('7. Desktop Analysis'!$B$6:$B$1005,$C21,'7. Desktop Analysis'!D$6:D$1005))</f>
        <v/>
      </c>
      <c r="X21" s="159" t="str">
        <f>IF(D21="","",SUMIF('7. Desktop Analysis'!$B$6:$B$1005,$C21,'7. Desktop Analysis'!H$6:H$1005))</f>
        <v/>
      </c>
      <c r="Y21" s="21" t="str">
        <f t="shared" si="4"/>
        <v/>
      </c>
      <c r="Z21" s="2" t="str">
        <f>IF($C21="","",VLOOKUP($C21, '8. Conservation Priority'!$B$6:$C$1005, 2,FALSE))</f>
        <v/>
      </c>
      <c r="AA21" s="28" t="str">
        <f>IF(Z21="","",VLOOKUP(Z21,'Weights &amp; Tables'!$B$4:$I$7,8,FALSE))</f>
        <v/>
      </c>
      <c r="AB21" s="34" t="str">
        <f t="shared" si="5"/>
        <v/>
      </c>
      <c r="AC21" s="280" t="str">
        <f t="shared" si="6"/>
        <v/>
      </c>
      <c r="AD21" s="237" t="str">
        <f t="shared" si="7"/>
        <v/>
      </c>
    </row>
    <row r="22" spans="2:30" x14ac:dyDescent="0.3">
      <c r="B22" s="7" t="str">
        <f>IF('1. Assessment Area Data'!B22="","",'1. Assessment Area Data'!B22)</f>
        <v/>
      </c>
      <c r="C22" s="7" t="str">
        <f>IF('1. Assessment Area Data'!C22="","",'1. Assessment Area Data'!C22)</f>
        <v/>
      </c>
      <c r="D22" s="23" t="str">
        <f>IF($C22="","",SUMIF('7. Desktop Analysis'!$B$6:$B$1005,$C22,'7. Desktop Analysis'!$C$6:$C$1005))</f>
        <v/>
      </c>
      <c r="E22" s="12" t="str">
        <f>IF($C22="","",COUNTIF('4. Transect Data'!$C$6:$C$1006,$C22))</f>
        <v/>
      </c>
      <c r="F22" s="12" t="str">
        <f>IF(C22="","",VLOOKUP(C22,'5. Forb Availability'!$O$6:$P$1006,2,FALSE))</f>
        <v/>
      </c>
      <c r="G22" s="17" t="str">
        <f>IF($C22="","",
IF('1. Assessment Area Data'!M22="",
(SUMIF('6. Milkweed Availability'!B$6:B$5003,$C22,'6. Milkweed Availability'!G$6:G$5003)/($E22*10)*4046.86),
'1. Assessment Area Data'!M22/($E22*10)*4046.86))</f>
        <v/>
      </c>
      <c r="H22" s="221" t="str">
        <f t="shared" si="1"/>
        <v/>
      </c>
      <c r="I22" s="8" t="str">
        <f>IF(C22="","",VLOOKUP(C22,'6. Milkweed Availability'!$O$6:$P$106,2,FALSE))</f>
        <v/>
      </c>
      <c r="J22" s="221" t="str">
        <f t="shared" si="2"/>
        <v/>
      </c>
      <c r="K22" s="222" t="str">
        <f>IF(OR(H22="",J22=""),"",H22*VLOOKUP('Assessment Area Results'!Z22,'Weights &amp; Tables'!$B$4:$I$7,2,FALSE)+J22*VLOOKUP('Assessment Area Results'!Z22,'Weights &amp; Tables'!$B$4:$I$7,3,FALSE))</f>
        <v/>
      </c>
      <c r="L22" s="3" t="str">
        <f>IF($C22="","",COUNTIF('2. Blooming Forb Species'!$B$6:$B$1006,$C22))</f>
        <v/>
      </c>
      <c r="M22" s="222" t="str">
        <f>IF(L22="","",1-(2/(1+EXP(6*L22/HLOOKUP('1. Assessment Area Data'!$O22,'Weights &amp; Tables'!$C$10:$E$11,2,FALSE)))))</f>
        <v/>
      </c>
      <c r="N22" s="10" t="str">
        <f>IF($C22="","",VLOOKUP($C22,'5. Forb Availability'!$O$6:$V$1006,6,FALSE))</f>
        <v/>
      </c>
      <c r="O22" s="145" t="str">
        <f>IF(N22="","",
IF(N22=1,1,
IF((-LN(1-N22)/N$6)&gt;(-LN(1-(HLOOKUP('1. Assessment Area Data'!$O22,'Weights &amp; Tables'!$C$17:$E$18,2,FALSE)))/0.25),1,
(-LN(1-N22)/N$6)/(-LN(1-(HLOOKUP('1. Assessment Area Data'!$O22,'Weights &amp; Tables'!$C$17:$E$18,2,FALSE)))/0.25))))</f>
        <v/>
      </c>
      <c r="P22" s="10" t="str">
        <f>IF($C22="","",VLOOKUP($C22,'5. Forb Availability'!$O$6:$V$1006,6,FALSE))</f>
        <v/>
      </c>
      <c r="Q22" s="145" t="str">
        <f>IF(P22="","",
IF(P22=1,1,
IF((-LN(1-P22)/P$6)&gt;(-LN(1-(HLOOKUP('1. Assessment Area Data'!$O22,'Weights &amp; Tables'!$C$17:$E$18,2,FALSE)))/0.25),1,
(-LN(1-P22)/P$6)/(-LN(1-(HLOOKUP('1. Assessment Area Data'!$O22,'Weights &amp; Tables'!$C$17:$E$18,2,FALSE)))/0.25))))</f>
        <v/>
      </c>
      <c r="R22" s="10" t="str">
        <f>IF($C22="","",VLOOKUP($C22,'5. Forb Availability'!$O$6:$V$1006,7,FALSE))</f>
        <v/>
      </c>
      <c r="S22" s="145" t="str">
        <f>IF(R22="","",
IF(R22=1,1,
IF((-LN(1-R22)/R$6)&gt;(-LN(1-(HLOOKUP('1. Assessment Area Data'!$O22,'Weights &amp; Tables'!$C$17:$E$18,2,FALSE)))/0.25),1,
(-LN(1-R22)/R$6)/(-LN(1-(HLOOKUP('1. Assessment Area Data'!$O22,'Weights &amp; Tables'!$C$17:$E$18,2,FALSE)))/0.25))))</f>
        <v/>
      </c>
      <c r="T22" s="224" t="str">
        <f t="shared" si="3"/>
        <v/>
      </c>
      <c r="U22" s="223" t="str">
        <f>IF(OR(M22="",T22=""),"",M22*'Weights &amp; Tables'!$G$4+T22*'Weights &amp; Tables'!$F$4)</f>
        <v/>
      </c>
      <c r="V22" s="225" t="str">
        <f>IF(OR(K22="",U22=""),"",IF(G22=0,0,K22*'Weights &amp; Tables'!$E$4+U22*'Weights &amp; Tables'!$H$4))</f>
        <v/>
      </c>
      <c r="W22" s="35" t="str">
        <f>IF(C22="","",SUMIF('7. Desktop Analysis'!$B$6:$B$1005,$C22,'7. Desktop Analysis'!D$6:D$1005))</f>
        <v/>
      </c>
      <c r="X22" s="159" t="str">
        <f>IF(D22="","",SUMIF('7. Desktop Analysis'!$B$6:$B$1005,$C22,'7. Desktop Analysis'!H$6:H$1005))</f>
        <v/>
      </c>
      <c r="Y22" s="21" t="str">
        <f t="shared" si="4"/>
        <v/>
      </c>
      <c r="Z22" s="2" t="str">
        <f>IF($C22="","",VLOOKUP($C22, '8. Conservation Priority'!$B$6:$C$1005, 2,FALSE))</f>
        <v/>
      </c>
      <c r="AA22" s="28" t="str">
        <f>IF(Z22="","",VLOOKUP(Z22,'Weights &amp; Tables'!$B$4:$I$7,8,FALSE))</f>
        <v/>
      </c>
      <c r="AB22" s="34" t="str">
        <f t="shared" si="5"/>
        <v/>
      </c>
      <c r="AC22" s="280" t="str">
        <f t="shared" si="6"/>
        <v/>
      </c>
      <c r="AD22" s="237" t="str">
        <f t="shared" si="7"/>
        <v/>
      </c>
    </row>
    <row r="23" spans="2:30" x14ac:dyDescent="0.3">
      <c r="B23" s="7" t="str">
        <f>IF('1. Assessment Area Data'!B23="","",'1. Assessment Area Data'!B23)</f>
        <v/>
      </c>
      <c r="C23" s="7" t="str">
        <f>IF('1. Assessment Area Data'!C23="","",'1. Assessment Area Data'!C23)</f>
        <v/>
      </c>
      <c r="D23" s="23" t="str">
        <f>IF($C23="","",SUMIF('7. Desktop Analysis'!$B$6:$B$1005,$C23,'7. Desktop Analysis'!$C$6:$C$1005))</f>
        <v/>
      </c>
      <c r="E23" s="12" t="str">
        <f>IF($C23="","",COUNTIF('4. Transect Data'!$C$6:$C$1006,$C23))</f>
        <v/>
      </c>
      <c r="F23" s="12" t="str">
        <f>IF(C23="","",VLOOKUP(C23,'5. Forb Availability'!$O$6:$P$1006,2,FALSE))</f>
        <v/>
      </c>
      <c r="G23" s="17" t="str">
        <f>IF($C23="","",
IF('1. Assessment Area Data'!M23="",
(SUMIF('6. Milkweed Availability'!B$6:B$5003,$C23,'6. Milkweed Availability'!G$6:G$5003)/($E23*10)*4046.86),
'1. Assessment Area Data'!M23/($E23*10)*4046.86))</f>
        <v/>
      </c>
      <c r="H23" s="221" t="str">
        <f t="shared" si="1"/>
        <v/>
      </c>
      <c r="I23" s="8" t="str">
        <f>IF(C23="","",VLOOKUP(C23,'6. Milkweed Availability'!$O$6:$P$106,2,FALSE))</f>
        <v/>
      </c>
      <c r="J23" s="221" t="str">
        <f t="shared" si="2"/>
        <v/>
      </c>
      <c r="K23" s="222" t="str">
        <f>IF(OR(H23="",J23=""),"",H23*VLOOKUP('Assessment Area Results'!Z23,'Weights &amp; Tables'!$B$4:$I$7,2,FALSE)+J23*VLOOKUP('Assessment Area Results'!Z23,'Weights &amp; Tables'!$B$4:$I$7,3,FALSE))</f>
        <v/>
      </c>
      <c r="L23" s="3" t="str">
        <f>IF($C23="","",COUNTIF('2. Blooming Forb Species'!$B$6:$B$1006,$C23))</f>
        <v/>
      </c>
      <c r="M23" s="222" t="str">
        <f>IF(L23="","",1-(2/(1+EXP(6*L23/HLOOKUP('1. Assessment Area Data'!$O23,'Weights &amp; Tables'!$C$10:$E$11,2,FALSE)))))</f>
        <v/>
      </c>
      <c r="N23" s="10" t="str">
        <f>IF($C23="","",VLOOKUP($C23,'5. Forb Availability'!$O$6:$V$1006,6,FALSE))</f>
        <v/>
      </c>
      <c r="O23" s="145" t="str">
        <f>IF(N23="","",
IF(N23=1,1,
IF((-LN(1-N23)/N$6)&gt;(-LN(1-(HLOOKUP('1. Assessment Area Data'!$O23,'Weights &amp; Tables'!$C$17:$E$18,2,FALSE)))/0.25),1,
(-LN(1-N23)/N$6)/(-LN(1-(HLOOKUP('1. Assessment Area Data'!$O23,'Weights &amp; Tables'!$C$17:$E$18,2,FALSE)))/0.25))))</f>
        <v/>
      </c>
      <c r="P23" s="10" t="str">
        <f>IF($C23="","",VLOOKUP($C23,'5. Forb Availability'!$O$6:$V$1006,6,FALSE))</f>
        <v/>
      </c>
      <c r="Q23" s="145" t="str">
        <f>IF(P23="","",
IF(P23=1,1,
IF((-LN(1-P23)/P$6)&gt;(-LN(1-(HLOOKUP('1. Assessment Area Data'!$O23,'Weights &amp; Tables'!$C$17:$E$18,2,FALSE)))/0.25),1,
(-LN(1-P23)/P$6)/(-LN(1-(HLOOKUP('1. Assessment Area Data'!$O23,'Weights &amp; Tables'!$C$17:$E$18,2,FALSE)))/0.25))))</f>
        <v/>
      </c>
      <c r="R23" s="10" t="str">
        <f>IF($C23="","",VLOOKUP($C23,'5. Forb Availability'!$O$6:$V$1006,7,FALSE))</f>
        <v/>
      </c>
      <c r="S23" s="145" t="str">
        <f>IF(R23="","",
IF(R23=1,1,
IF((-LN(1-R23)/R$6)&gt;(-LN(1-(HLOOKUP('1. Assessment Area Data'!$O23,'Weights &amp; Tables'!$C$17:$E$18,2,FALSE)))/0.25),1,
(-LN(1-R23)/R$6)/(-LN(1-(HLOOKUP('1. Assessment Area Data'!$O23,'Weights &amp; Tables'!$C$17:$E$18,2,FALSE)))/0.25))))</f>
        <v/>
      </c>
      <c r="T23" s="224" t="str">
        <f t="shared" si="3"/>
        <v/>
      </c>
      <c r="U23" s="223" t="str">
        <f>IF(OR(M23="",T23=""),"",M23*'Weights &amp; Tables'!$G$4+T23*'Weights &amp; Tables'!$F$4)</f>
        <v/>
      </c>
      <c r="V23" s="225" t="str">
        <f>IF(OR(K23="",U23=""),"",IF(G23=0,0,K23*'Weights &amp; Tables'!$E$4+U23*'Weights &amp; Tables'!$H$4))</f>
        <v/>
      </c>
      <c r="W23" s="35" t="str">
        <f>IF(C23="","",SUMIF('7. Desktop Analysis'!$B$6:$B$1005,$C23,'7. Desktop Analysis'!D$6:D$1005))</f>
        <v/>
      </c>
      <c r="X23" s="159" t="str">
        <f>IF(D23="","",SUMIF('7. Desktop Analysis'!$B$6:$B$1005,$C23,'7. Desktop Analysis'!H$6:H$1005))</f>
        <v/>
      </c>
      <c r="Y23" s="21" t="str">
        <f t="shared" si="4"/>
        <v/>
      </c>
      <c r="Z23" s="2" t="str">
        <f>IF($C23="","",VLOOKUP($C23, '8. Conservation Priority'!$B$6:$C$1005, 2,FALSE))</f>
        <v/>
      </c>
      <c r="AA23" s="28" t="str">
        <f>IF(Z23="","",VLOOKUP(Z23,'Weights &amp; Tables'!$B$4:$I$7,8,FALSE))</f>
        <v/>
      </c>
      <c r="AB23" s="34" t="str">
        <f t="shared" si="5"/>
        <v/>
      </c>
      <c r="AC23" s="280" t="str">
        <f t="shared" si="6"/>
        <v/>
      </c>
      <c r="AD23" s="237" t="str">
        <f t="shared" si="7"/>
        <v/>
      </c>
    </row>
    <row r="24" spans="2:30" x14ac:dyDescent="0.3">
      <c r="B24" s="7" t="str">
        <f>IF('1. Assessment Area Data'!B24="","",'1. Assessment Area Data'!B24)</f>
        <v/>
      </c>
      <c r="C24" s="7" t="str">
        <f>IF('1. Assessment Area Data'!C24="","",'1. Assessment Area Data'!C24)</f>
        <v/>
      </c>
      <c r="D24" s="23" t="str">
        <f>IF($C24="","",SUMIF('7. Desktop Analysis'!$B$6:$B$1005,$C24,'7. Desktop Analysis'!$C$6:$C$1005))</f>
        <v/>
      </c>
      <c r="E24" s="12" t="str">
        <f>IF($C24="","",COUNTIF('4. Transect Data'!$C$6:$C$1006,$C24))</f>
        <v/>
      </c>
      <c r="F24" s="12" t="str">
        <f>IF(C24="","",VLOOKUP(C24,'5. Forb Availability'!$O$6:$P$1006,2,FALSE))</f>
        <v/>
      </c>
      <c r="G24" s="17" t="str">
        <f>IF($C24="","",
IF('1. Assessment Area Data'!M24="",
(SUMIF('6. Milkweed Availability'!B$6:B$5003,$C24,'6. Milkweed Availability'!G$6:G$5003)/($E24*10)*4046.86),
'1. Assessment Area Data'!M24/($E24*10)*4046.86))</f>
        <v/>
      </c>
      <c r="H24" s="221" t="str">
        <f t="shared" ref="H24:H87" si="8">IF(G24="","",1-(2/(1+EXP(6*(G24/2000)))))</f>
        <v/>
      </c>
      <c r="I24" s="8" t="str">
        <f>IF(C24="","",VLOOKUP(C24,'6. Milkweed Availability'!$O$6:$P$106,2,FALSE))</f>
        <v/>
      </c>
      <c r="J24" s="221" t="str">
        <f t="shared" si="2"/>
        <v/>
      </c>
      <c r="K24" s="222" t="str">
        <f>IF(OR(H24="",J24=""),"",H24*VLOOKUP('Assessment Area Results'!Z24,'Weights &amp; Tables'!$B$4:$I$7,2,FALSE)+J24*VLOOKUP('Assessment Area Results'!Z24,'Weights &amp; Tables'!$B$4:$I$7,3,FALSE))</f>
        <v/>
      </c>
      <c r="L24" s="3" t="str">
        <f>IF($C24="","",COUNTIF('2. Blooming Forb Species'!$B$6:$B$1006,$C24))</f>
        <v/>
      </c>
      <c r="M24" s="222" t="str">
        <f>IF(L24="","",1-(2/(1+EXP(6*L24/HLOOKUP('1. Assessment Area Data'!$O24,'Weights &amp; Tables'!$C$10:$E$11,2,FALSE)))))</f>
        <v/>
      </c>
      <c r="N24" s="10" t="str">
        <f>IF($C24="","",VLOOKUP($C24,'5. Forb Availability'!$O$6:$V$1006,6,FALSE))</f>
        <v/>
      </c>
      <c r="O24" s="145" t="str">
        <f>IF(N24="","",
IF(N24=1,1,
IF((-LN(1-N24)/N$6)&gt;(-LN(1-(HLOOKUP('1. Assessment Area Data'!$O24,'Weights &amp; Tables'!$C$17:$E$18,2,FALSE)))/0.25),1,
(-LN(1-N24)/N$6)/(-LN(1-(HLOOKUP('1. Assessment Area Data'!$O24,'Weights &amp; Tables'!$C$17:$E$18,2,FALSE)))/0.25))))</f>
        <v/>
      </c>
      <c r="P24" s="10" t="str">
        <f>IF($C24="","",VLOOKUP($C24,'5. Forb Availability'!$O$6:$V$1006,6,FALSE))</f>
        <v/>
      </c>
      <c r="Q24" s="145" t="str">
        <f>IF(P24="","",
IF(P24=1,1,
IF((-LN(1-P24)/P$6)&gt;(-LN(1-(HLOOKUP('1. Assessment Area Data'!$O24,'Weights &amp; Tables'!$C$17:$E$18,2,FALSE)))/0.25),1,
(-LN(1-P24)/P$6)/(-LN(1-(HLOOKUP('1. Assessment Area Data'!$O24,'Weights &amp; Tables'!$C$17:$E$18,2,FALSE)))/0.25))))</f>
        <v/>
      </c>
      <c r="R24" s="10" t="str">
        <f>IF($C24="","",VLOOKUP($C24,'5. Forb Availability'!$O$6:$V$1006,7,FALSE))</f>
        <v/>
      </c>
      <c r="S24" s="145" t="str">
        <f>IF(R24="","",
IF(R24=1,1,
IF((-LN(1-R24)/R$6)&gt;(-LN(1-(HLOOKUP('1. Assessment Area Data'!$O24,'Weights &amp; Tables'!$C$17:$E$18,2,FALSE)))/0.25),1,
(-LN(1-R24)/R$6)/(-LN(1-(HLOOKUP('1. Assessment Area Data'!$O24,'Weights &amp; Tables'!$C$17:$E$18,2,FALSE)))/0.25))))</f>
        <v/>
      </c>
      <c r="T24" s="224" t="str">
        <f t="shared" ref="T24:T87" si="9">IF(OR(O24="",Q24="",S24=""),"",AVERAGE(O24,Q24,S24))</f>
        <v/>
      </c>
      <c r="U24" s="223" t="str">
        <f>IF(OR(M24="",T24=""),"",M24*'Weights &amp; Tables'!$G$4+T24*'Weights &amp; Tables'!$F$4)</f>
        <v/>
      </c>
      <c r="V24" s="225" t="str">
        <f>IF(OR(K24="",U24=""),"",IF(G24=0,0,K24*'Weights &amp; Tables'!$E$4+U24*'Weights &amp; Tables'!$H$4))</f>
        <v/>
      </c>
      <c r="W24" s="35" t="str">
        <f>IF(C24="","",SUMIF('7. Desktop Analysis'!$B$6:$B$1005,$C24,'7. Desktop Analysis'!D$6:D$1005))</f>
        <v/>
      </c>
      <c r="X24" s="159" t="str">
        <f>IF(D24="","",SUMIF('7. Desktop Analysis'!$B$6:$B$1005,$C24,'7. Desktop Analysis'!H$6:H$1005))</f>
        <v/>
      </c>
      <c r="Y24" s="21" t="str">
        <f t="shared" si="4"/>
        <v/>
      </c>
      <c r="Z24" s="2" t="str">
        <f>IF($C24="","",VLOOKUP($C24, '8. Conservation Priority'!$B$6:$C$1005, 2,FALSE))</f>
        <v/>
      </c>
      <c r="AA24" s="28" t="str">
        <f>IF(Z24="","",VLOOKUP(Z24,'Weights &amp; Tables'!$B$4:$I$7,8,FALSE))</f>
        <v/>
      </c>
      <c r="AB24" s="34" t="str">
        <f t="shared" ref="AB24:AB87" si="10">IF(OR(V24="",Y24="",AA24=""),"",V24*Y24*AA24)</f>
        <v/>
      </c>
      <c r="AC24" s="280" t="str">
        <f t="shared" si="6"/>
        <v/>
      </c>
      <c r="AD24" s="237" t="str">
        <f t="shared" si="7"/>
        <v/>
      </c>
    </row>
    <row r="25" spans="2:30" x14ac:dyDescent="0.3">
      <c r="B25" s="7" t="str">
        <f>IF('1. Assessment Area Data'!B25="","",'1. Assessment Area Data'!B25)</f>
        <v/>
      </c>
      <c r="C25" s="7" t="str">
        <f>IF('1. Assessment Area Data'!C25="","",'1. Assessment Area Data'!C25)</f>
        <v/>
      </c>
      <c r="D25" s="23" t="str">
        <f>IF($C25="","",SUMIF('7. Desktop Analysis'!$B$6:$B$1005,$C25,'7. Desktop Analysis'!$C$6:$C$1005))</f>
        <v/>
      </c>
      <c r="E25" s="12" t="str">
        <f>IF($C25="","",COUNTIF('4. Transect Data'!$C$6:$C$1006,$C25))</f>
        <v/>
      </c>
      <c r="F25" s="12" t="str">
        <f>IF(C25="","",VLOOKUP(C25,'5. Forb Availability'!$O$6:$P$1006,2,FALSE))</f>
        <v/>
      </c>
      <c r="G25" s="17" t="str">
        <f>IF($C25="","",
IF('1. Assessment Area Data'!M25="",
(SUMIF('6. Milkweed Availability'!B$6:B$5003,$C25,'6. Milkweed Availability'!G$6:G$5003)/($E25*10)*4046.86),
'1. Assessment Area Data'!M25/($E25*10)*4046.86))</f>
        <v/>
      </c>
      <c r="H25" s="221" t="str">
        <f t="shared" si="8"/>
        <v/>
      </c>
      <c r="I25" s="8" t="str">
        <f>IF(C25="","",VLOOKUP(C25,'6. Milkweed Availability'!$O$6:$P$106,2,FALSE))</f>
        <v/>
      </c>
      <c r="J25" s="221" t="str">
        <f t="shared" si="2"/>
        <v/>
      </c>
      <c r="K25" s="222" t="str">
        <f>IF(OR(H25="",J25=""),"",H25*VLOOKUP('Assessment Area Results'!Z25,'Weights &amp; Tables'!$B$4:$I$7,2,FALSE)+J25*VLOOKUP('Assessment Area Results'!Z25,'Weights &amp; Tables'!$B$4:$I$7,3,FALSE))</f>
        <v/>
      </c>
      <c r="L25" s="3" t="str">
        <f>IF($C25="","",COUNTIF('2. Blooming Forb Species'!$B$6:$B$1006,$C25))</f>
        <v/>
      </c>
      <c r="M25" s="222" t="str">
        <f>IF(L25="","",1-(2/(1+EXP(6*L25/HLOOKUP('1. Assessment Area Data'!$O25,'Weights &amp; Tables'!$C$10:$E$11,2,FALSE)))))</f>
        <v/>
      </c>
      <c r="N25" s="10" t="str">
        <f>IF($C25="","",VLOOKUP($C25,'5. Forb Availability'!$O$6:$V$1006,6,FALSE))</f>
        <v/>
      </c>
      <c r="O25" s="145" t="str">
        <f>IF(N25="","",
IF(N25=1,1,
IF((-LN(1-N25)/N$6)&gt;(-LN(1-(HLOOKUP('1. Assessment Area Data'!$O25,'Weights &amp; Tables'!$C$17:$E$18,2,FALSE)))/0.25),1,
(-LN(1-N25)/N$6)/(-LN(1-(HLOOKUP('1. Assessment Area Data'!$O25,'Weights &amp; Tables'!$C$17:$E$18,2,FALSE)))/0.25))))</f>
        <v/>
      </c>
      <c r="P25" s="10" t="str">
        <f>IF($C25="","",VLOOKUP($C25,'5. Forb Availability'!$O$6:$V$1006,6,FALSE))</f>
        <v/>
      </c>
      <c r="Q25" s="145" t="str">
        <f>IF(P25="","",
IF(P25=1,1,
IF((-LN(1-P25)/P$6)&gt;(-LN(1-(HLOOKUP('1. Assessment Area Data'!$O25,'Weights &amp; Tables'!$C$17:$E$18,2,FALSE)))/0.25),1,
(-LN(1-P25)/P$6)/(-LN(1-(HLOOKUP('1. Assessment Area Data'!$O25,'Weights &amp; Tables'!$C$17:$E$18,2,FALSE)))/0.25))))</f>
        <v/>
      </c>
      <c r="R25" s="10" t="str">
        <f>IF($C25="","",VLOOKUP($C25,'5. Forb Availability'!$O$6:$V$1006,7,FALSE))</f>
        <v/>
      </c>
      <c r="S25" s="145" t="str">
        <f>IF(R25="","",
IF(R25=1,1,
IF((-LN(1-R25)/R$6)&gt;(-LN(1-(HLOOKUP('1. Assessment Area Data'!$O25,'Weights &amp; Tables'!$C$17:$E$18,2,FALSE)))/0.25),1,
(-LN(1-R25)/R$6)/(-LN(1-(HLOOKUP('1. Assessment Area Data'!$O25,'Weights &amp; Tables'!$C$17:$E$18,2,FALSE)))/0.25))))</f>
        <v/>
      </c>
      <c r="T25" s="224" t="str">
        <f t="shared" si="9"/>
        <v/>
      </c>
      <c r="U25" s="223" t="str">
        <f>IF(OR(M25="",T25=""),"",M25*'Weights &amp; Tables'!$G$4+T25*'Weights &amp; Tables'!$F$4)</f>
        <v/>
      </c>
      <c r="V25" s="225" t="str">
        <f>IF(OR(K25="",U25=""),"",IF(G25=0,0,K25*'Weights &amp; Tables'!$E$4+U25*'Weights &amp; Tables'!$H$4))</f>
        <v/>
      </c>
      <c r="W25" s="35" t="str">
        <f>IF(C25="","",SUMIF('7. Desktop Analysis'!$B$6:$B$1005,$C25,'7. Desktop Analysis'!D$6:D$1005))</f>
        <v/>
      </c>
      <c r="X25" s="159" t="str">
        <f>IF(D25="","",SUMIF('7. Desktop Analysis'!$B$6:$B$1005,$C25,'7. Desktop Analysis'!H$6:H$1005))</f>
        <v/>
      </c>
      <c r="Y25" s="21" t="str">
        <f t="shared" si="4"/>
        <v/>
      </c>
      <c r="Z25" s="2" t="str">
        <f>IF($C25="","",VLOOKUP($C25, '8. Conservation Priority'!$B$6:$C$1005, 2,FALSE))</f>
        <v/>
      </c>
      <c r="AA25" s="28" t="str">
        <f>IF(Z25="","",VLOOKUP(Z25,'Weights &amp; Tables'!$B$4:$I$7,8,FALSE))</f>
        <v/>
      </c>
      <c r="AB25" s="34" t="str">
        <f t="shared" si="10"/>
        <v/>
      </c>
      <c r="AC25" s="280" t="str">
        <f t="shared" si="6"/>
        <v/>
      </c>
      <c r="AD25" s="237" t="str">
        <f t="shared" si="7"/>
        <v/>
      </c>
    </row>
    <row r="26" spans="2:30" x14ac:dyDescent="0.3">
      <c r="B26" s="7" t="str">
        <f>IF('1. Assessment Area Data'!B26="","",'1. Assessment Area Data'!B26)</f>
        <v/>
      </c>
      <c r="C26" s="7" t="str">
        <f>IF('1. Assessment Area Data'!C26="","",'1. Assessment Area Data'!C26)</f>
        <v/>
      </c>
      <c r="D26" s="23" t="str">
        <f>IF($C26="","",SUMIF('7. Desktop Analysis'!$B$6:$B$1005,$C26,'7. Desktop Analysis'!$C$6:$C$1005))</f>
        <v/>
      </c>
      <c r="E26" s="12" t="str">
        <f>IF($C26="","",COUNTIF('4. Transect Data'!$C$6:$C$1006,$C26))</f>
        <v/>
      </c>
      <c r="F26" s="12" t="str">
        <f>IF(C26="","",VLOOKUP(C26,'5. Forb Availability'!$O$6:$P$1006,2,FALSE))</f>
        <v/>
      </c>
      <c r="G26" s="17" t="str">
        <f>IF($C26="","",
IF('1. Assessment Area Data'!M26="",
(SUMIF('6. Milkweed Availability'!B$6:B$5003,$C26,'6. Milkweed Availability'!G$6:G$5003)/($E26*10)*4046.86),
'1. Assessment Area Data'!M26/($E26*10)*4046.86))</f>
        <v/>
      </c>
      <c r="H26" s="221" t="str">
        <f t="shared" si="8"/>
        <v/>
      </c>
      <c r="I26" s="8" t="str">
        <f>IF(C26="","",VLOOKUP(C26,'6. Milkweed Availability'!$O$6:$P$106,2,FALSE))</f>
        <v/>
      </c>
      <c r="J26" s="221" t="str">
        <f t="shared" si="2"/>
        <v/>
      </c>
      <c r="K26" s="222" t="str">
        <f>IF(OR(H26="",J26=""),"",H26*VLOOKUP('Assessment Area Results'!Z26,'Weights &amp; Tables'!$B$4:$I$7,2,FALSE)+J26*VLOOKUP('Assessment Area Results'!Z26,'Weights &amp; Tables'!$B$4:$I$7,3,FALSE))</f>
        <v/>
      </c>
      <c r="L26" s="3" t="str">
        <f>IF($C26="","",COUNTIF('2. Blooming Forb Species'!$B$6:$B$1006,$C26))</f>
        <v/>
      </c>
      <c r="M26" s="222" t="str">
        <f>IF(L26="","",1-(2/(1+EXP(6*L26/HLOOKUP('1. Assessment Area Data'!$O26,'Weights &amp; Tables'!$C$10:$E$11,2,FALSE)))))</f>
        <v/>
      </c>
      <c r="N26" s="10" t="str">
        <f>IF($C26="","",VLOOKUP($C26,'5. Forb Availability'!$O$6:$V$1006,6,FALSE))</f>
        <v/>
      </c>
      <c r="O26" s="145" t="str">
        <f>IF(N26="","",
IF(N26=1,1,
IF((-LN(1-N26)/N$6)&gt;(-LN(1-(HLOOKUP('1. Assessment Area Data'!$O26,'Weights &amp; Tables'!$C$17:$E$18,2,FALSE)))/0.25),1,
(-LN(1-N26)/N$6)/(-LN(1-(HLOOKUP('1. Assessment Area Data'!$O26,'Weights &amp; Tables'!$C$17:$E$18,2,FALSE)))/0.25))))</f>
        <v/>
      </c>
      <c r="P26" s="10" t="str">
        <f>IF($C26="","",VLOOKUP($C26,'5. Forb Availability'!$O$6:$V$1006,6,FALSE))</f>
        <v/>
      </c>
      <c r="Q26" s="145" t="str">
        <f>IF(P26="","",
IF(P26=1,1,
IF((-LN(1-P26)/P$6)&gt;(-LN(1-(HLOOKUP('1. Assessment Area Data'!$O26,'Weights &amp; Tables'!$C$17:$E$18,2,FALSE)))/0.25),1,
(-LN(1-P26)/P$6)/(-LN(1-(HLOOKUP('1. Assessment Area Data'!$O26,'Weights &amp; Tables'!$C$17:$E$18,2,FALSE)))/0.25))))</f>
        <v/>
      </c>
      <c r="R26" s="10" t="str">
        <f>IF($C26="","",VLOOKUP($C26,'5. Forb Availability'!$O$6:$V$1006,7,FALSE))</f>
        <v/>
      </c>
      <c r="S26" s="145" t="str">
        <f>IF(R26="","",
IF(R26=1,1,
IF((-LN(1-R26)/R$6)&gt;(-LN(1-(HLOOKUP('1. Assessment Area Data'!$O26,'Weights &amp; Tables'!$C$17:$E$18,2,FALSE)))/0.25),1,
(-LN(1-R26)/R$6)/(-LN(1-(HLOOKUP('1. Assessment Area Data'!$O26,'Weights &amp; Tables'!$C$17:$E$18,2,FALSE)))/0.25))))</f>
        <v/>
      </c>
      <c r="T26" s="224" t="str">
        <f t="shared" si="9"/>
        <v/>
      </c>
      <c r="U26" s="223" t="str">
        <f>IF(OR(M26="",T26=""),"",M26*'Weights &amp; Tables'!$G$4+T26*'Weights &amp; Tables'!$F$4)</f>
        <v/>
      </c>
      <c r="V26" s="225" t="str">
        <f>IF(OR(K26="",U26=""),"",IF(G26=0,0,K26*'Weights &amp; Tables'!$E$4+U26*'Weights &amp; Tables'!$H$4))</f>
        <v/>
      </c>
      <c r="W26" s="35" t="str">
        <f>IF(C26="","",SUMIF('7. Desktop Analysis'!$B$6:$B$1005,$C26,'7. Desktop Analysis'!D$6:D$1005))</f>
        <v/>
      </c>
      <c r="X26" s="159" t="str">
        <f>IF(D26="","",SUMIF('7. Desktop Analysis'!$B$6:$B$1005,$C26,'7. Desktop Analysis'!H$6:H$1005))</f>
        <v/>
      </c>
      <c r="Y26" s="21" t="str">
        <f t="shared" si="4"/>
        <v/>
      </c>
      <c r="Z26" s="2" t="str">
        <f>IF($C26="","",VLOOKUP($C26, '8. Conservation Priority'!$B$6:$C$1005, 2,FALSE))</f>
        <v/>
      </c>
      <c r="AA26" s="28" t="str">
        <f>IF(Z26="","",VLOOKUP(Z26,'Weights &amp; Tables'!$B$4:$I$7,8,FALSE))</f>
        <v/>
      </c>
      <c r="AB26" s="34" t="str">
        <f t="shared" si="10"/>
        <v/>
      </c>
      <c r="AC26" s="280" t="str">
        <f t="shared" si="6"/>
        <v/>
      </c>
      <c r="AD26" s="237" t="str">
        <f t="shared" si="7"/>
        <v/>
      </c>
    </row>
    <row r="27" spans="2:30" x14ac:dyDescent="0.3">
      <c r="B27" s="7" t="str">
        <f>IF('1. Assessment Area Data'!B27="","",'1. Assessment Area Data'!B27)</f>
        <v/>
      </c>
      <c r="C27" s="7" t="str">
        <f>IF('1. Assessment Area Data'!C27="","",'1. Assessment Area Data'!C27)</f>
        <v/>
      </c>
      <c r="D27" s="23" t="str">
        <f>IF($C27="","",SUMIF('7. Desktop Analysis'!$B$6:$B$1005,$C27,'7. Desktop Analysis'!$C$6:$C$1005))</f>
        <v/>
      </c>
      <c r="E27" s="12" t="str">
        <f>IF($C27="","",COUNTIF('4. Transect Data'!$C$6:$C$1006,$C27))</f>
        <v/>
      </c>
      <c r="F27" s="12" t="str">
        <f>IF(C27="","",VLOOKUP(C27,'5. Forb Availability'!$O$6:$P$1006,2,FALSE))</f>
        <v/>
      </c>
      <c r="G27" s="17" t="str">
        <f>IF($C27="","",
IF('1. Assessment Area Data'!M27="",
(SUMIF('6. Milkweed Availability'!B$6:B$5003,$C27,'6. Milkweed Availability'!G$6:G$5003)/($E27*10)*4046.86),
'1. Assessment Area Data'!M27/($E27*10)*4046.86))</f>
        <v/>
      </c>
      <c r="H27" s="221" t="str">
        <f t="shared" si="8"/>
        <v/>
      </c>
      <c r="I27" s="8" t="str">
        <f>IF(C27="","",VLOOKUP(C27,'6. Milkweed Availability'!$O$6:$P$106,2,FALSE))</f>
        <v/>
      </c>
      <c r="J27" s="221" t="str">
        <f t="shared" si="2"/>
        <v/>
      </c>
      <c r="K27" s="222" t="str">
        <f>IF(OR(H27="",J27=""),"",H27*VLOOKUP('Assessment Area Results'!Z27,'Weights &amp; Tables'!$B$4:$I$7,2,FALSE)+J27*VLOOKUP('Assessment Area Results'!Z27,'Weights &amp; Tables'!$B$4:$I$7,3,FALSE))</f>
        <v/>
      </c>
      <c r="L27" s="3" t="str">
        <f>IF($C27="","",COUNTIF('2. Blooming Forb Species'!$B$6:$B$1006,$C27))</f>
        <v/>
      </c>
      <c r="M27" s="222" t="str">
        <f>IF(L27="","",1-(2/(1+EXP(6*L27/HLOOKUP('1. Assessment Area Data'!$O27,'Weights &amp; Tables'!$C$10:$E$11,2,FALSE)))))</f>
        <v/>
      </c>
      <c r="N27" s="10" t="str">
        <f>IF($C27="","",VLOOKUP($C27,'5. Forb Availability'!$O$6:$V$1006,6,FALSE))</f>
        <v/>
      </c>
      <c r="O27" s="145" t="str">
        <f>IF(N27="","",
IF(N27=1,1,
IF((-LN(1-N27)/N$6)&gt;(-LN(1-(HLOOKUP('1. Assessment Area Data'!$O27,'Weights &amp; Tables'!$C$17:$E$18,2,FALSE)))/0.25),1,
(-LN(1-N27)/N$6)/(-LN(1-(HLOOKUP('1. Assessment Area Data'!$O27,'Weights &amp; Tables'!$C$17:$E$18,2,FALSE)))/0.25))))</f>
        <v/>
      </c>
      <c r="P27" s="10" t="str">
        <f>IF($C27="","",VLOOKUP($C27,'5. Forb Availability'!$O$6:$V$1006,6,FALSE))</f>
        <v/>
      </c>
      <c r="Q27" s="145" t="str">
        <f>IF(P27="","",
IF(P27=1,1,
IF((-LN(1-P27)/P$6)&gt;(-LN(1-(HLOOKUP('1. Assessment Area Data'!$O27,'Weights &amp; Tables'!$C$17:$E$18,2,FALSE)))/0.25),1,
(-LN(1-P27)/P$6)/(-LN(1-(HLOOKUP('1. Assessment Area Data'!$O27,'Weights &amp; Tables'!$C$17:$E$18,2,FALSE)))/0.25))))</f>
        <v/>
      </c>
      <c r="R27" s="10" t="str">
        <f>IF($C27="","",VLOOKUP($C27,'5. Forb Availability'!$O$6:$V$1006,7,FALSE))</f>
        <v/>
      </c>
      <c r="S27" s="145" t="str">
        <f>IF(R27="","",
IF(R27=1,1,
IF((-LN(1-R27)/R$6)&gt;(-LN(1-(HLOOKUP('1. Assessment Area Data'!$O27,'Weights &amp; Tables'!$C$17:$E$18,2,FALSE)))/0.25),1,
(-LN(1-R27)/R$6)/(-LN(1-(HLOOKUP('1. Assessment Area Data'!$O27,'Weights &amp; Tables'!$C$17:$E$18,2,FALSE)))/0.25))))</f>
        <v/>
      </c>
      <c r="T27" s="224" t="str">
        <f t="shared" si="9"/>
        <v/>
      </c>
      <c r="U27" s="223" t="str">
        <f>IF(OR(M27="",T27=""),"",M27*'Weights &amp; Tables'!$G$4+T27*'Weights &amp; Tables'!$F$4)</f>
        <v/>
      </c>
      <c r="V27" s="225" t="str">
        <f>IF(OR(K27="",U27=""),"",IF(G27=0,0,K27*'Weights &amp; Tables'!$E$4+U27*'Weights &amp; Tables'!$H$4))</f>
        <v/>
      </c>
      <c r="W27" s="35" t="str">
        <f>IF(C27="","",SUMIF('7. Desktop Analysis'!$B$6:$B$1005,$C27,'7. Desktop Analysis'!D$6:D$1005))</f>
        <v/>
      </c>
      <c r="X27" s="159" t="str">
        <f>IF(D27="","",SUMIF('7. Desktop Analysis'!$B$6:$B$1005,$C27,'7. Desktop Analysis'!H$6:H$1005))</f>
        <v/>
      </c>
      <c r="Y27" s="21" t="str">
        <f t="shared" si="4"/>
        <v/>
      </c>
      <c r="Z27" s="2" t="str">
        <f>IF($C27="","",VLOOKUP($C27, '8. Conservation Priority'!$B$6:$C$1005, 2,FALSE))</f>
        <v/>
      </c>
      <c r="AA27" s="28" t="str">
        <f>IF(Z27="","",VLOOKUP(Z27,'Weights &amp; Tables'!$B$4:$I$7,8,FALSE))</f>
        <v/>
      </c>
      <c r="AB27" s="34" t="str">
        <f t="shared" si="10"/>
        <v/>
      </c>
      <c r="AC27" s="280" t="str">
        <f t="shared" si="6"/>
        <v/>
      </c>
      <c r="AD27" s="237" t="str">
        <f t="shared" si="7"/>
        <v/>
      </c>
    </row>
    <row r="28" spans="2:30" x14ac:dyDescent="0.3">
      <c r="B28" s="7" t="str">
        <f>IF('1. Assessment Area Data'!B28="","",'1. Assessment Area Data'!B28)</f>
        <v/>
      </c>
      <c r="C28" s="7" t="str">
        <f>IF('1. Assessment Area Data'!C28="","",'1. Assessment Area Data'!C28)</f>
        <v/>
      </c>
      <c r="D28" s="23" t="str">
        <f>IF($C28="","",SUMIF('7. Desktop Analysis'!$B$6:$B$1005,$C28,'7. Desktop Analysis'!$C$6:$C$1005))</f>
        <v/>
      </c>
      <c r="E28" s="12" t="str">
        <f>IF($C28="","",COUNTIF('4. Transect Data'!$C$6:$C$1006,$C28))</f>
        <v/>
      </c>
      <c r="F28" s="12" t="str">
        <f>IF(C28="","",VLOOKUP(C28,'5. Forb Availability'!$O$6:$P$1006,2,FALSE))</f>
        <v/>
      </c>
      <c r="G28" s="17" t="str">
        <f>IF($C28="","",
IF('1. Assessment Area Data'!M28="",
(SUMIF('6. Milkweed Availability'!B$6:B$5003,$C28,'6. Milkweed Availability'!G$6:G$5003)/($E28*10)*4046.86),
'1. Assessment Area Data'!M28/($E28*10)*4046.86))</f>
        <v/>
      </c>
      <c r="H28" s="221" t="str">
        <f t="shared" si="8"/>
        <v/>
      </c>
      <c r="I28" s="8" t="str">
        <f>IF(C28="","",VLOOKUP(C28,'6. Milkweed Availability'!$O$6:$P$106,2,FALSE))</f>
        <v/>
      </c>
      <c r="J28" s="221" t="str">
        <f t="shared" si="2"/>
        <v/>
      </c>
      <c r="K28" s="222" t="str">
        <f>IF(OR(H28="",J28=""),"",H28*VLOOKUP('Assessment Area Results'!Z28,'Weights &amp; Tables'!$B$4:$I$7,2,FALSE)+J28*VLOOKUP('Assessment Area Results'!Z28,'Weights &amp; Tables'!$B$4:$I$7,3,FALSE))</f>
        <v/>
      </c>
      <c r="L28" s="3" t="str">
        <f>IF($C28="","",COUNTIF('2. Blooming Forb Species'!$B$6:$B$1006,$C28))</f>
        <v/>
      </c>
      <c r="M28" s="222" t="str">
        <f>IF(L28="","",1-(2/(1+EXP(6*L28/HLOOKUP('1. Assessment Area Data'!$O28,'Weights &amp; Tables'!$C$10:$E$11,2,FALSE)))))</f>
        <v/>
      </c>
      <c r="N28" s="10" t="str">
        <f>IF($C28="","",VLOOKUP($C28,'5. Forb Availability'!$O$6:$V$1006,6,FALSE))</f>
        <v/>
      </c>
      <c r="O28" s="145" t="str">
        <f>IF(N28="","",
IF(N28=1,1,
IF((-LN(1-N28)/N$6)&gt;(-LN(1-(HLOOKUP('1. Assessment Area Data'!$O28,'Weights &amp; Tables'!$C$17:$E$18,2,FALSE)))/0.25),1,
(-LN(1-N28)/N$6)/(-LN(1-(HLOOKUP('1. Assessment Area Data'!$O28,'Weights &amp; Tables'!$C$17:$E$18,2,FALSE)))/0.25))))</f>
        <v/>
      </c>
      <c r="P28" s="10" t="str">
        <f>IF($C28="","",VLOOKUP($C28,'5. Forb Availability'!$O$6:$V$1006,6,FALSE))</f>
        <v/>
      </c>
      <c r="Q28" s="145" t="str">
        <f>IF(P28="","",
IF(P28=1,1,
IF((-LN(1-P28)/P$6)&gt;(-LN(1-(HLOOKUP('1. Assessment Area Data'!$O28,'Weights &amp; Tables'!$C$17:$E$18,2,FALSE)))/0.25),1,
(-LN(1-P28)/P$6)/(-LN(1-(HLOOKUP('1. Assessment Area Data'!$O28,'Weights &amp; Tables'!$C$17:$E$18,2,FALSE)))/0.25))))</f>
        <v/>
      </c>
      <c r="R28" s="10" t="str">
        <f>IF($C28="","",VLOOKUP($C28,'5. Forb Availability'!$O$6:$V$1006,7,FALSE))</f>
        <v/>
      </c>
      <c r="S28" s="145" t="str">
        <f>IF(R28="","",
IF(R28=1,1,
IF((-LN(1-R28)/R$6)&gt;(-LN(1-(HLOOKUP('1. Assessment Area Data'!$O28,'Weights &amp; Tables'!$C$17:$E$18,2,FALSE)))/0.25),1,
(-LN(1-R28)/R$6)/(-LN(1-(HLOOKUP('1. Assessment Area Data'!$O28,'Weights &amp; Tables'!$C$17:$E$18,2,FALSE)))/0.25))))</f>
        <v/>
      </c>
      <c r="T28" s="224" t="str">
        <f t="shared" si="9"/>
        <v/>
      </c>
      <c r="U28" s="223" t="str">
        <f>IF(OR(M28="",T28=""),"",M28*'Weights &amp; Tables'!$G$4+T28*'Weights &amp; Tables'!$F$4)</f>
        <v/>
      </c>
      <c r="V28" s="225" t="str">
        <f>IF(OR(K28="",U28=""),"",IF(G28=0,0,K28*'Weights &amp; Tables'!$E$4+U28*'Weights &amp; Tables'!$H$4))</f>
        <v/>
      </c>
      <c r="W28" s="35" t="str">
        <f>IF(C28="","",SUMIF('7. Desktop Analysis'!$B$6:$B$1005,$C28,'7. Desktop Analysis'!D$6:D$1005))</f>
        <v/>
      </c>
      <c r="X28" s="159" t="str">
        <f>IF(D28="","",SUMIF('7. Desktop Analysis'!$B$6:$B$1005,$C28,'7. Desktop Analysis'!H$6:H$1005))</f>
        <v/>
      </c>
      <c r="Y28" s="21" t="str">
        <f t="shared" si="4"/>
        <v/>
      </c>
      <c r="Z28" s="2" t="str">
        <f>IF($C28="","",VLOOKUP($C28, '8. Conservation Priority'!$B$6:$C$1005, 2,FALSE))</f>
        <v/>
      </c>
      <c r="AA28" s="28" t="str">
        <f>IF(Z28="","",VLOOKUP(Z28,'Weights &amp; Tables'!$B$4:$I$7,8,FALSE))</f>
        <v/>
      </c>
      <c r="AB28" s="34" t="str">
        <f t="shared" si="10"/>
        <v/>
      </c>
      <c r="AC28" s="280" t="str">
        <f t="shared" si="6"/>
        <v/>
      </c>
      <c r="AD28" s="237" t="str">
        <f t="shared" si="7"/>
        <v/>
      </c>
    </row>
    <row r="29" spans="2:30" x14ac:dyDescent="0.3">
      <c r="B29" s="7" t="str">
        <f>IF('1. Assessment Area Data'!B29="","",'1. Assessment Area Data'!B29)</f>
        <v/>
      </c>
      <c r="C29" s="7" t="str">
        <f>IF('1. Assessment Area Data'!C29="","",'1. Assessment Area Data'!C29)</f>
        <v/>
      </c>
      <c r="D29" s="23" t="str">
        <f>IF($C29="","",SUMIF('7. Desktop Analysis'!$B$6:$B$1005,$C29,'7. Desktop Analysis'!$C$6:$C$1005))</f>
        <v/>
      </c>
      <c r="E29" s="12" t="str">
        <f>IF($C29="","",COUNTIF('4. Transect Data'!$C$6:$C$1006,$C29))</f>
        <v/>
      </c>
      <c r="F29" s="12" t="str">
        <f>IF(C29="","",VLOOKUP(C29,'5. Forb Availability'!$O$6:$P$1006,2,FALSE))</f>
        <v/>
      </c>
      <c r="G29" s="17" t="str">
        <f>IF($C29="","",
IF('1. Assessment Area Data'!M29="",
(SUMIF('6. Milkweed Availability'!B$6:B$5003,$C29,'6. Milkweed Availability'!G$6:G$5003)/($E29*10)*4046.86),
'1. Assessment Area Data'!M29/($E29*10)*4046.86))</f>
        <v/>
      </c>
      <c r="H29" s="221" t="str">
        <f t="shared" si="8"/>
        <v/>
      </c>
      <c r="I29" s="8" t="str">
        <f>IF(C29="","",VLOOKUP(C29,'6. Milkweed Availability'!$O$6:$P$106,2,FALSE))</f>
        <v/>
      </c>
      <c r="J29" s="221" t="str">
        <f t="shared" si="2"/>
        <v/>
      </c>
      <c r="K29" s="222" t="str">
        <f>IF(OR(H29="",J29=""),"",H29*VLOOKUP('Assessment Area Results'!Z29,'Weights &amp; Tables'!$B$4:$I$7,2,FALSE)+J29*VLOOKUP('Assessment Area Results'!Z29,'Weights &amp; Tables'!$B$4:$I$7,3,FALSE))</f>
        <v/>
      </c>
      <c r="L29" s="3" t="str">
        <f>IF($C29="","",COUNTIF('2. Blooming Forb Species'!$B$6:$B$1006,$C29))</f>
        <v/>
      </c>
      <c r="M29" s="222" t="str">
        <f>IF(L29="","",1-(2/(1+EXP(6*L29/HLOOKUP('1. Assessment Area Data'!$O29,'Weights &amp; Tables'!$C$10:$E$11,2,FALSE)))))</f>
        <v/>
      </c>
      <c r="N29" s="10" t="str">
        <f>IF($C29="","",VLOOKUP($C29,'5. Forb Availability'!$O$6:$V$1006,6,FALSE))</f>
        <v/>
      </c>
      <c r="O29" s="145" t="str">
        <f>IF(N29="","",
IF(N29=1,1,
IF((-LN(1-N29)/N$6)&gt;(-LN(1-(HLOOKUP('1. Assessment Area Data'!$O29,'Weights &amp; Tables'!$C$17:$E$18,2,FALSE)))/0.25),1,
(-LN(1-N29)/N$6)/(-LN(1-(HLOOKUP('1. Assessment Area Data'!$O29,'Weights &amp; Tables'!$C$17:$E$18,2,FALSE)))/0.25))))</f>
        <v/>
      </c>
      <c r="P29" s="10" t="str">
        <f>IF($C29="","",VLOOKUP($C29,'5. Forb Availability'!$O$6:$V$1006,6,FALSE))</f>
        <v/>
      </c>
      <c r="Q29" s="145" t="str">
        <f>IF(P29="","",
IF(P29=1,1,
IF((-LN(1-P29)/P$6)&gt;(-LN(1-(HLOOKUP('1. Assessment Area Data'!$O29,'Weights &amp; Tables'!$C$17:$E$18,2,FALSE)))/0.25),1,
(-LN(1-P29)/P$6)/(-LN(1-(HLOOKUP('1. Assessment Area Data'!$O29,'Weights &amp; Tables'!$C$17:$E$18,2,FALSE)))/0.25))))</f>
        <v/>
      </c>
      <c r="R29" s="10" t="str">
        <f>IF($C29="","",VLOOKUP($C29,'5. Forb Availability'!$O$6:$V$1006,7,FALSE))</f>
        <v/>
      </c>
      <c r="S29" s="145" t="str">
        <f>IF(R29="","",
IF(R29=1,1,
IF((-LN(1-R29)/R$6)&gt;(-LN(1-(HLOOKUP('1. Assessment Area Data'!$O29,'Weights &amp; Tables'!$C$17:$E$18,2,FALSE)))/0.25),1,
(-LN(1-R29)/R$6)/(-LN(1-(HLOOKUP('1. Assessment Area Data'!$O29,'Weights &amp; Tables'!$C$17:$E$18,2,FALSE)))/0.25))))</f>
        <v/>
      </c>
      <c r="T29" s="224" t="str">
        <f t="shared" si="9"/>
        <v/>
      </c>
      <c r="U29" s="223" t="str">
        <f>IF(OR(M29="",T29=""),"",M29*'Weights &amp; Tables'!$G$4+T29*'Weights &amp; Tables'!$F$4)</f>
        <v/>
      </c>
      <c r="V29" s="225" t="str">
        <f>IF(OR(K29="",U29=""),"",IF(G29=0,0,K29*'Weights &amp; Tables'!$E$4+U29*'Weights &amp; Tables'!$H$4))</f>
        <v/>
      </c>
      <c r="W29" s="35" t="str">
        <f>IF(C29="","",SUMIF('7. Desktop Analysis'!$B$6:$B$1005,$C29,'7. Desktop Analysis'!D$6:D$1005))</f>
        <v/>
      </c>
      <c r="X29" s="159" t="str">
        <f>IF(D29="","",SUMIF('7. Desktop Analysis'!$B$6:$B$1005,$C29,'7. Desktop Analysis'!H$6:H$1005))</f>
        <v/>
      </c>
      <c r="Y29" s="21" t="str">
        <f t="shared" si="4"/>
        <v/>
      </c>
      <c r="Z29" s="2" t="str">
        <f>IF($C29="","",VLOOKUP($C29, '8. Conservation Priority'!$B$6:$C$1005, 2,FALSE))</f>
        <v/>
      </c>
      <c r="AA29" s="28" t="str">
        <f>IF(Z29="","",VLOOKUP(Z29,'Weights &amp; Tables'!$B$4:$I$7,8,FALSE))</f>
        <v/>
      </c>
      <c r="AB29" s="34" t="str">
        <f t="shared" si="10"/>
        <v/>
      </c>
      <c r="AC29" s="280" t="str">
        <f t="shared" si="6"/>
        <v/>
      </c>
      <c r="AD29" s="237" t="str">
        <f t="shared" si="7"/>
        <v/>
      </c>
    </row>
    <row r="30" spans="2:30" x14ac:dyDescent="0.3">
      <c r="B30" s="7" t="str">
        <f>IF('1. Assessment Area Data'!B30="","",'1. Assessment Area Data'!B30)</f>
        <v/>
      </c>
      <c r="C30" s="7" t="str">
        <f>IF('1. Assessment Area Data'!C30="","",'1. Assessment Area Data'!C30)</f>
        <v/>
      </c>
      <c r="D30" s="23" t="str">
        <f>IF($C30="","",SUMIF('7. Desktop Analysis'!$B$6:$B$1005,$C30,'7. Desktop Analysis'!$C$6:$C$1005))</f>
        <v/>
      </c>
      <c r="E30" s="12" t="str">
        <f>IF($C30="","",COUNTIF('4. Transect Data'!$C$6:$C$1006,$C30))</f>
        <v/>
      </c>
      <c r="F30" s="12" t="str">
        <f>IF(C30="","",VLOOKUP(C30,'5. Forb Availability'!$O$6:$P$1006,2,FALSE))</f>
        <v/>
      </c>
      <c r="G30" s="17" t="str">
        <f>IF($C30="","",
IF('1. Assessment Area Data'!M30="",
(SUMIF('6. Milkweed Availability'!B$6:B$5003,$C30,'6. Milkweed Availability'!G$6:G$5003)/($E30*10)*4046.86),
'1. Assessment Area Data'!M30/($E30*10)*4046.86))</f>
        <v/>
      </c>
      <c r="H30" s="221" t="str">
        <f t="shared" si="8"/>
        <v/>
      </c>
      <c r="I30" s="8" t="str">
        <f>IF(C30="","",VLOOKUP(C30,'6. Milkweed Availability'!$O$6:$P$106,2,FALSE))</f>
        <v/>
      </c>
      <c r="J30" s="221" t="str">
        <f t="shared" si="2"/>
        <v/>
      </c>
      <c r="K30" s="222" t="str">
        <f>IF(OR(H30="",J30=""),"",H30*VLOOKUP('Assessment Area Results'!Z30,'Weights &amp; Tables'!$B$4:$I$7,2,FALSE)+J30*VLOOKUP('Assessment Area Results'!Z30,'Weights &amp; Tables'!$B$4:$I$7,3,FALSE))</f>
        <v/>
      </c>
      <c r="L30" s="3" t="str">
        <f>IF($C30="","",COUNTIF('2. Blooming Forb Species'!$B$6:$B$1006,$C30))</f>
        <v/>
      </c>
      <c r="M30" s="222" t="str">
        <f>IF(L30="","",1-(2/(1+EXP(6*L30/HLOOKUP('1. Assessment Area Data'!$O30,'Weights &amp; Tables'!$C$10:$E$11,2,FALSE)))))</f>
        <v/>
      </c>
      <c r="N30" s="10" t="str">
        <f>IF($C30="","",VLOOKUP($C30,'5. Forb Availability'!$O$6:$V$1006,6,FALSE))</f>
        <v/>
      </c>
      <c r="O30" s="145" t="str">
        <f>IF(N30="","",
IF(N30=1,1,
IF((-LN(1-N30)/N$6)&gt;(-LN(1-(HLOOKUP('1. Assessment Area Data'!$O30,'Weights &amp; Tables'!$C$17:$E$18,2,FALSE)))/0.25),1,
(-LN(1-N30)/N$6)/(-LN(1-(HLOOKUP('1. Assessment Area Data'!$O30,'Weights &amp; Tables'!$C$17:$E$18,2,FALSE)))/0.25))))</f>
        <v/>
      </c>
      <c r="P30" s="10" t="str">
        <f>IF($C30="","",VLOOKUP($C30,'5. Forb Availability'!$O$6:$V$1006,6,FALSE))</f>
        <v/>
      </c>
      <c r="Q30" s="145" t="str">
        <f>IF(P30="","",
IF(P30=1,1,
IF((-LN(1-P30)/P$6)&gt;(-LN(1-(HLOOKUP('1. Assessment Area Data'!$O30,'Weights &amp; Tables'!$C$17:$E$18,2,FALSE)))/0.25),1,
(-LN(1-P30)/P$6)/(-LN(1-(HLOOKUP('1. Assessment Area Data'!$O30,'Weights &amp; Tables'!$C$17:$E$18,2,FALSE)))/0.25))))</f>
        <v/>
      </c>
      <c r="R30" s="10" t="str">
        <f>IF($C30="","",VLOOKUP($C30,'5. Forb Availability'!$O$6:$V$1006,7,FALSE))</f>
        <v/>
      </c>
      <c r="S30" s="145" t="str">
        <f>IF(R30="","",
IF(R30=1,1,
IF((-LN(1-R30)/R$6)&gt;(-LN(1-(HLOOKUP('1. Assessment Area Data'!$O30,'Weights &amp; Tables'!$C$17:$E$18,2,FALSE)))/0.25),1,
(-LN(1-R30)/R$6)/(-LN(1-(HLOOKUP('1. Assessment Area Data'!$O30,'Weights &amp; Tables'!$C$17:$E$18,2,FALSE)))/0.25))))</f>
        <v/>
      </c>
      <c r="T30" s="224" t="str">
        <f t="shared" si="9"/>
        <v/>
      </c>
      <c r="U30" s="223" t="str">
        <f>IF(OR(M30="",T30=""),"",M30*'Weights &amp; Tables'!$G$4+T30*'Weights &amp; Tables'!$F$4)</f>
        <v/>
      </c>
      <c r="V30" s="225" t="str">
        <f>IF(OR(K30="",U30=""),"",IF(G30=0,0,K30*'Weights &amp; Tables'!$E$4+U30*'Weights &amp; Tables'!$H$4))</f>
        <v/>
      </c>
      <c r="W30" s="35" t="str">
        <f>IF(C30="","",SUMIF('7. Desktop Analysis'!$B$6:$B$1005,$C30,'7. Desktop Analysis'!D$6:D$1005))</f>
        <v/>
      </c>
      <c r="X30" s="159" t="str">
        <f>IF(D30="","",SUMIF('7. Desktop Analysis'!$B$6:$B$1005,$C30,'7. Desktop Analysis'!H$6:H$1005))</f>
        <v/>
      </c>
      <c r="Y30" s="21" t="str">
        <f t="shared" si="4"/>
        <v/>
      </c>
      <c r="Z30" s="2" t="str">
        <f>IF($C30="","",VLOOKUP($C30, '8. Conservation Priority'!$B$6:$C$1005, 2,FALSE))</f>
        <v/>
      </c>
      <c r="AA30" s="28" t="str">
        <f>IF(Z30="","",VLOOKUP(Z30,'Weights &amp; Tables'!$B$4:$I$7,8,FALSE))</f>
        <v/>
      </c>
      <c r="AB30" s="34" t="str">
        <f t="shared" si="10"/>
        <v/>
      </c>
      <c r="AC30" s="280" t="str">
        <f t="shared" si="6"/>
        <v/>
      </c>
      <c r="AD30" s="237" t="str">
        <f t="shared" si="7"/>
        <v/>
      </c>
    </row>
    <row r="31" spans="2:30" x14ac:dyDescent="0.3">
      <c r="B31" s="7" t="str">
        <f>IF('1. Assessment Area Data'!B31="","",'1. Assessment Area Data'!B31)</f>
        <v/>
      </c>
      <c r="C31" s="7" t="str">
        <f>IF('1. Assessment Area Data'!C31="","",'1. Assessment Area Data'!C31)</f>
        <v/>
      </c>
      <c r="D31" s="23" t="str">
        <f>IF($C31="","",SUMIF('7. Desktop Analysis'!$B$6:$B$1005,$C31,'7. Desktop Analysis'!$C$6:$C$1005))</f>
        <v/>
      </c>
      <c r="E31" s="12" t="str">
        <f>IF($C31="","",COUNTIF('4. Transect Data'!$C$6:$C$1006,$C31))</f>
        <v/>
      </c>
      <c r="F31" s="12" t="str">
        <f>IF(C31="","",VLOOKUP(C31,'5. Forb Availability'!$O$6:$P$1006,2,FALSE))</f>
        <v/>
      </c>
      <c r="G31" s="17" t="str">
        <f>IF($C31="","",
IF('1. Assessment Area Data'!M31="",
(SUMIF('6. Milkweed Availability'!B$6:B$5003,$C31,'6. Milkweed Availability'!G$6:G$5003)/($E31*10)*4046.86),
'1. Assessment Area Data'!M31/($E31*10)*4046.86))</f>
        <v/>
      </c>
      <c r="H31" s="221" t="str">
        <f t="shared" si="8"/>
        <v/>
      </c>
      <c r="I31" s="8" t="str">
        <f>IF(C31="","",VLOOKUP(C31,'6. Milkweed Availability'!$O$6:$P$106,2,FALSE))</f>
        <v/>
      </c>
      <c r="J31" s="221" t="str">
        <f t="shared" si="2"/>
        <v/>
      </c>
      <c r="K31" s="222" t="str">
        <f>IF(OR(H31="",J31=""),"",H31*VLOOKUP('Assessment Area Results'!Z31,'Weights &amp; Tables'!$B$4:$I$7,2,FALSE)+J31*VLOOKUP('Assessment Area Results'!Z31,'Weights &amp; Tables'!$B$4:$I$7,3,FALSE))</f>
        <v/>
      </c>
      <c r="L31" s="3" t="str">
        <f>IF($C31="","",COUNTIF('2. Blooming Forb Species'!$B$6:$B$1006,$C31))</f>
        <v/>
      </c>
      <c r="M31" s="222" t="str">
        <f>IF(L31="","",1-(2/(1+EXP(6*L31/HLOOKUP('1. Assessment Area Data'!$O31,'Weights &amp; Tables'!$C$10:$E$11,2,FALSE)))))</f>
        <v/>
      </c>
      <c r="N31" s="10" t="str">
        <f>IF($C31="","",VLOOKUP($C31,'5. Forb Availability'!$O$6:$V$1006,6,FALSE))</f>
        <v/>
      </c>
      <c r="O31" s="145" t="str">
        <f>IF(N31="","",
IF(N31=1,1,
IF((-LN(1-N31)/N$6)&gt;(-LN(1-(HLOOKUP('1. Assessment Area Data'!$O31,'Weights &amp; Tables'!$C$17:$E$18,2,FALSE)))/0.25),1,
(-LN(1-N31)/N$6)/(-LN(1-(HLOOKUP('1. Assessment Area Data'!$O31,'Weights &amp; Tables'!$C$17:$E$18,2,FALSE)))/0.25))))</f>
        <v/>
      </c>
      <c r="P31" s="10" t="str">
        <f>IF($C31="","",VLOOKUP($C31,'5. Forb Availability'!$O$6:$V$1006,6,FALSE))</f>
        <v/>
      </c>
      <c r="Q31" s="145" t="str">
        <f>IF(P31="","",
IF(P31=1,1,
IF((-LN(1-P31)/P$6)&gt;(-LN(1-(HLOOKUP('1. Assessment Area Data'!$O31,'Weights &amp; Tables'!$C$17:$E$18,2,FALSE)))/0.25),1,
(-LN(1-P31)/P$6)/(-LN(1-(HLOOKUP('1. Assessment Area Data'!$O31,'Weights &amp; Tables'!$C$17:$E$18,2,FALSE)))/0.25))))</f>
        <v/>
      </c>
      <c r="R31" s="10" t="str">
        <f>IF($C31="","",VLOOKUP($C31,'5. Forb Availability'!$O$6:$V$1006,7,FALSE))</f>
        <v/>
      </c>
      <c r="S31" s="145" t="str">
        <f>IF(R31="","",
IF(R31=1,1,
IF((-LN(1-R31)/R$6)&gt;(-LN(1-(HLOOKUP('1. Assessment Area Data'!$O31,'Weights &amp; Tables'!$C$17:$E$18,2,FALSE)))/0.25),1,
(-LN(1-R31)/R$6)/(-LN(1-(HLOOKUP('1. Assessment Area Data'!$O31,'Weights &amp; Tables'!$C$17:$E$18,2,FALSE)))/0.25))))</f>
        <v/>
      </c>
      <c r="T31" s="224" t="str">
        <f t="shared" si="9"/>
        <v/>
      </c>
      <c r="U31" s="223" t="str">
        <f>IF(OR(M31="",T31=""),"",M31*'Weights &amp; Tables'!$G$4+T31*'Weights &amp; Tables'!$F$4)</f>
        <v/>
      </c>
      <c r="V31" s="225" t="str">
        <f>IF(OR(K31="",U31=""),"",IF(G31=0,0,K31*'Weights &amp; Tables'!$E$4+U31*'Weights &amp; Tables'!$H$4))</f>
        <v/>
      </c>
      <c r="W31" s="35" t="str">
        <f>IF(C31="","",SUMIF('7. Desktop Analysis'!$B$6:$B$1005,$C31,'7. Desktop Analysis'!D$6:D$1005))</f>
        <v/>
      </c>
      <c r="X31" s="159" t="str">
        <f>IF(D31="","",SUMIF('7. Desktop Analysis'!$B$6:$B$1005,$C31,'7. Desktop Analysis'!H$6:H$1005))</f>
        <v/>
      </c>
      <c r="Y31" s="21" t="str">
        <f t="shared" si="4"/>
        <v/>
      </c>
      <c r="Z31" s="2" t="str">
        <f>IF($C31="","",VLOOKUP($C31, '8. Conservation Priority'!$B$6:$C$1005, 2,FALSE))</f>
        <v/>
      </c>
      <c r="AA31" s="28" t="str">
        <f>IF(Z31="","",VLOOKUP(Z31,'Weights &amp; Tables'!$B$4:$I$7,8,FALSE))</f>
        <v/>
      </c>
      <c r="AB31" s="34" t="str">
        <f t="shared" si="10"/>
        <v/>
      </c>
      <c r="AC31" s="280" t="str">
        <f t="shared" si="6"/>
        <v/>
      </c>
      <c r="AD31" s="237" t="str">
        <f t="shared" si="7"/>
        <v/>
      </c>
    </row>
    <row r="32" spans="2:30" x14ac:dyDescent="0.3">
      <c r="B32" s="7" t="str">
        <f>IF('1. Assessment Area Data'!B32="","",'1. Assessment Area Data'!B32)</f>
        <v/>
      </c>
      <c r="C32" s="7" t="str">
        <f>IF('1. Assessment Area Data'!C32="","",'1. Assessment Area Data'!C32)</f>
        <v/>
      </c>
      <c r="D32" s="23" t="str">
        <f>IF($C32="","",SUMIF('7. Desktop Analysis'!$B$6:$B$1005,$C32,'7. Desktop Analysis'!$C$6:$C$1005))</f>
        <v/>
      </c>
      <c r="E32" s="12" t="str">
        <f>IF($C32="","",COUNTIF('4. Transect Data'!$C$6:$C$1006,$C32))</f>
        <v/>
      </c>
      <c r="F32" s="12" t="str">
        <f>IF(C32="","",VLOOKUP(C32,'5. Forb Availability'!$O$6:$P$1006,2,FALSE))</f>
        <v/>
      </c>
      <c r="G32" s="17" t="str">
        <f>IF($C32="","",
IF('1. Assessment Area Data'!M32="",
(SUMIF('6. Milkweed Availability'!B$6:B$5003,$C32,'6. Milkweed Availability'!G$6:G$5003)/($E32*10)*4046.86),
'1. Assessment Area Data'!M32/($E32*10)*4046.86))</f>
        <v/>
      </c>
      <c r="H32" s="221" t="str">
        <f t="shared" si="8"/>
        <v/>
      </c>
      <c r="I32" s="8" t="str">
        <f>IF(C32="","",VLOOKUP(C32,'6. Milkweed Availability'!$O$6:$P$106,2,FALSE))</f>
        <v/>
      </c>
      <c r="J32" s="221" t="str">
        <f t="shared" si="2"/>
        <v/>
      </c>
      <c r="K32" s="222" t="str">
        <f>IF(OR(H32="",J32=""),"",H32*VLOOKUP('Assessment Area Results'!Z32,'Weights &amp; Tables'!$B$4:$I$7,2,FALSE)+J32*VLOOKUP('Assessment Area Results'!Z32,'Weights &amp; Tables'!$B$4:$I$7,3,FALSE))</f>
        <v/>
      </c>
      <c r="L32" s="3" t="str">
        <f>IF($C32="","",COUNTIF('2. Blooming Forb Species'!$B$6:$B$1006,$C32))</f>
        <v/>
      </c>
      <c r="M32" s="222" t="str">
        <f>IF(L32="","",1-(2/(1+EXP(6*L32/HLOOKUP('1. Assessment Area Data'!$O32,'Weights &amp; Tables'!$C$10:$E$11,2,FALSE)))))</f>
        <v/>
      </c>
      <c r="N32" s="10" t="str">
        <f>IF($C32="","",VLOOKUP($C32,'5. Forb Availability'!$O$6:$V$1006,6,FALSE))</f>
        <v/>
      </c>
      <c r="O32" s="145" t="str">
        <f>IF(N32="","",
IF(N32=1,1,
IF((-LN(1-N32)/N$6)&gt;(-LN(1-(HLOOKUP('1. Assessment Area Data'!$O32,'Weights &amp; Tables'!$C$17:$E$18,2,FALSE)))/0.25),1,
(-LN(1-N32)/N$6)/(-LN(1-(HLOOKUP('1. Assessment Area Data'!$O32,'Weights &amp; Tables'!$C$17:$E$18,2,FALSE)))/0.25))))</f>
        <v/>
      </c>
      <c r="P32" s="10" t="str">
        <f>IF($C32="","",VLOOKUP($C32,'5. Forb Availability'!$O$6:$V$1006,6,FALSE))</f>
        <v/>
      </c>
      <c r="Q32" s="145" t="str">
        <f>IF(P32="","",
IF(P32=1,1,
IF((-LN(1-P32)/P$6)&gt;(-LN(1-(HLOOKUP('1. Assessment Area Data'!$O32,'Weights &amp; Tables'!$C$17:$E$18,2,FALSE)))/0.25),1,
(-LN(1-P32)/P$6)/(-LN(1-(HLOOKUP('1. Assessment Area Data'!$O32,'Weights &amp; Tables'!$C$17:$E$18,2,FALSE)))/0.25))))</f>
        <v/>
      </c>
      <c r="R32" s="10" t="str">
        <f>IF($C32="","",VLOOKUP($C32,'5. Forb Availability'!$O$6:$V$1006,7,FALSE))</f>
        <v/>
      </c>
      <c r="S32" s="145" t="str">
        <f>IF(R32="","",
IF(R32=1,1,
IF((-LN(1-R32)/R$6)&gt;(-LN(1-(HLOOKUP('1. Assessment Area Data'!$O32,'Weights &amp; Tables'!$C$17:$E$18,2,FALSE)))/0.25),1,
(-LN(1-R32)/R$6)/(-LN(1-(HLOOKUP('1. Assessment Area Data'!$O32,'Weights &amp; Tables'!$C$17:$E$18,2,FALSE)))/0.25))))</f>
        <v/>
      </c>
      <c r="T32" s="224" t="str">
        <f t="shared" si="9"/>
        <v/>
      </c>
      <c r="U32" s="223" t="str">
        <f>IF(OR(M32="",T32=""),"",M32*'Weights &amp; Tables'!$G$4+T32*'Weights &amp; Tables'!$F$4)</f>
        <v/>
      </c>
      <c r="V32" s="225" t="str">
        <f>IF(OR(K32="",U32=""),"",IF(G32=0,0,K32*'Weights &amp; Tables'!$E$4+U32*'Weights &amp; Tables'!$H$4))</f>
        <v/>
      </c>
      <c r="W32" s="35" t="str">
        <f>IF(C32="","",SUMIF('7. Desktop Analysis'!$B$6:$B$1005,$C32,'7. Desktop Analysis'!D$6:D$1005))</f>
        <v/>
      </c>
      <c r="X32" s="159" t="str">
        <f>IF(D32="","",SUMIF('7. Desktop Analysis'!$B$6:$B$1005,$C32,'7. Desktop Analysis'!H$6:H$1005))</f>
        <v/>
      </c>
      <c r="Y32" s="21" t="str">
        <f t="shared" si="4"/>
        <v/>
      </c>
      <c r="Z32" s="2" t="str">
        <f>IF($C32="","",VLOOKUP($C32, '8. Conservation Priority'!$B$6:$C$1005, 2,FALSE))</f>
        <v/>
      </c>
      <c r="AA32" s="28" t="str">
        <f>IF(Z32="","",VLOOKUP(Z32,'Weights &amp; Tables'!$B$4:$I$7,8,FALSE))</f>
        <v/>
      </c>
      <c r="AB32" s="34" t="str">
        <f t="shared" si="10"/>
        <v/>
      </c>
      <c r="AC32" s="280" t="str">
        <f t="shared" si="6"/>
        <v/>
      </c>
      <c r="AD32" s="237" t="str">
        <f t="shared" si="7"/>
        <v/>
      </c>
    </row>
    <row r="33" spans="2:30" x14ac:dyDescent="0.3">
      <c r="B33" s="7" t="str">
        <f>IF('1. Assessment Area Data'!B33="","",'1. Assessment Area Data'!B33)</f>
        <v/>
      </c>
      <c r="C33" s="7" t="str">
        <f>IF('1. Assessment Area Data'!C33="","",'1. Assessment Area Data'!C33)</f>
        <v/>
      </c>
      <c r="D33" s="23" t="str">
        <f>IF($C33="","",SUMIF('7. Desktop Analysis'!$B$6:$B$1005,$C33,'7. Desktop Analysis'!$C$6:$C$1005))</f>
        <v/>
      </c>
      <c r="E33" s="12" t="str">
        <f>IF($C33="","",COUNTIF('4. Transect Data'!$C$6:$C$1006,$C33))</f>
        <v/>
      </c>
      <c r="F33" s="12" t="str">
        <f>IF(C33="","",VLOOKUP(C33,'5. Forb Availability'!$O$6:$P$1006,2,FALSE))</f>
        <v/>
      </c>
      <c r="G33" s="17" t="str">
        <f>IF($C33="","",
IF('1. Assessment Area Data'!M33="",
(SUMIF('6. Milkweed Availability'!B$6:B$5003,$C33,'6. Milkweed Availability'!G$6:G$5003)/($E33*10)*4046.86),
'1. Assessment Area Data'!M33/($E33*10)*4046.86))</f>
        <v/>
      </c>
      <c r="H33" s="221" t="str">
        <f t="shared" si="8"/>
        <v/>
      </c>
      <c r="I33" s="8" t="str">
        <f>IF(C33="","",VLOOKUP(C33,'6. Milkweed Availability'!$O$6:$P$106,2,FALSE))</f>
        <v/>
      </c>
      <c r="J33" s="221" t="str">
        <f t="shared" si="2"/>
        <v/>
      </c>
      <c r="K33" s="222" t="str">
        <f>IF(OR(H33="",J33=""),"",H33*VLOOKUP('Assessment Area Results'!Z33,'Weights &amp; Tables'!$B$4:$I$7,2,FALSE)+J33*VLOOKUP('Assessment Area Results'!Z33,'Weights &amp; Tables'!$B$4:$I$7,3,FALSE))</f>
        <v/>
      </c>
      <c r="L33" s="3" t="str">
        <f>IF($C33="","",COUNTIF('2. Blooming Forb Species'!$B$6:$B$1006,$C33))</f>
        <v/>
      </c>
      <c r="M33" s="222" t="str">
        <f>IF(L33="","",1-(2/(1+EXP(6*L33/HLOOKUP('1. Assessment Area Data'!$O33,'Weights &amp; Tables'!$C$10:$E$11,2,FALSE)))))</f>
        <v/>
      </c>
      <c r="N33" s="10" t="str">
        <f>IF($C33="","",VLOOKUP($C33,'5. Forb Availability'!$O$6:$V$1006,6,FALSE))</f>
        <v/>
      </c>
      <c r="O33" s="145" t="str">
        <f>IF(N33="","",
IF(N33=1,1,
IF((-LN(1-N33)/N$6)&gt;(-LN(1-(HLOOKUP('1. Assessment Area Data'!$O33,'Weights &amp; Tables'!$C$17:$E$18,2,FALSE)))/0.25),1,
(-LN(1-N33)/N$6)/(-LN(1-(HLOOKUP('1. Assessment Area Data'!$O33,'Weights &amp; Tables'!$C$17:$E$18,2,FALSE)))/0.25))))</f>
        <v/>
      </c>
      <c r="P33" s="10" t="str">
        <f>IF($C33="","",VLOOKUP($C33,'5. Forb Availability'!$O$6:$V$1006,6,FALSE))</f>
        <v/>
      </c>
      <c r="Q33" s="145" t="str">
        <f>IF(P33="","",
IF(P33=1,1,
IF((-LN(1-P33)/P$6)&gt;(-LN(1-(HLOOKUP('1. Assessment Area Data'!$O33,'Weights &amp; Tables'!$C$17:$E$18,2,FALSE)))/0.25),1,
(-LN(1-P33)/P$6)/(-LN(1-(HLOOKUP('1. Assessment Area Data'!$O33,'Weights &amp; Tables'!$C$17:$E$18,2,FALSE)))/0.25))))</f>
        <v/>
      </c>
      <c r="R33" s="10" t="str">
        <f>IF($C33="","",VLOOKUP($C33,'5. Forb Availability'!$O$6:$V$1006,7,FALSE))</f>
        <v/>
      </c>
      <c r="S33" s="145" t="str">
        <f>IF(R33="","",
IF(R33=1,1,
IF((-LN(1-R33)/R$6)&gt;(-LN(1-(HLOOKUP('1. Assessment Area Data'!$O33,'Weights &amp; Tables'!$C$17:$E$18,2,FALSE)))/0.25),1,
(-LN(1-R33)/R$6)/(-LN(1-(HLOOKUP('1. Assessment Area Data'!$O33,'Weights &amp; Tables'!$C$17:$E$18,2,FALSE)))/0.25))))</f>
        <v/>
      </c>
      <c r="T33" s="224" t="str">
        <f t="shared" si="9"/>
        <v/>
      </c>
      <c r="U33" s="223" t="str">
        <f>IF(OR(M33="",T33=""),"",M33*'Weights &amp; Tables'!$G$4+T33*'Weights &amp; Tables'!$F$4)</f>
        <v/>
      </c>
      <c r="V33" s="225" t="str">
        <f>IF(OR(K33="",U33=""),"",IF(G33=0,0,K33*'Weights &amp; Tables'!$E$4+U33*'Weights &amp; Tables'!$H$4))</f>
        <v/>
      </c>
      <c r="W33" s="35" t="str">
        <f>IF(C33="","",SUMIF('7. Desktop Analysis'!$B$6:$B$1005,$C33,'7. Desktop Analysis'!D$6:D$1005))</f>
        <v/>
      </c>
      <c r="X33" s="159" t="str">
        <f>IF(D33="","",SUMIF('7. Desktop Analysis'!$B$6:$B$1005,$C33,'7. Desktop Analysis'!H$6:H$1005))</f>
        <v/>
      </c>
      <c r="Y33" s="21" t="str">
        <f t="shared" si="4"/>
        <v/>
      </c>
      <c r="Z33" s="2" t="str">
        <f>IF($C33="","",VLOOKUP($C33, '8. Conservation Priority'!$B$6:$C$1005, 2,FALSE))</f>
        <v/>
      </c>
      <c r="AA33" s="28" t="str">
        <f>IF(Z33="","",VLOOKUP(Z33,'Weights &amp; Tables'!$B$4:$I$7,8,FALSE))</f>
        <v/>
      </c>
      <c r="AB33" s="34" t="str">
        <f t="shared" si="10"/>
        <v/>
      </c>
      <c r="AC33" s="280" t="str">
        <f t="shared" si="6"/>
        <v/>
      </c>
      <c r="AD33" s="237" t="str">
        <f t="shared" si="7"/>
        <v/>
      </c>
    </row>
    <row r="34" spans="2:30" x14ac:dyDescent="0.3">
      <c r="B34" s="7" t="str">
        <f>IF('1. Assessment Area Data'!B34="","",'1. Assessment Area Data'!B34)</f>
        <v/>
      </c>
      <c r="C34" s="7" t="str">
        <f>IF('1. Assessment Area Data'!C34="","",'1. Assessment Area Data'!C34)</f>
        <v/>
      </c>
      <c r="D34" s="23" t="str">
        <f>IF($C34="","",SUMIF('7. Desktop Analysis'!$B$6:$B$1005,$C34,'7. Desktop Analysis'!$C$6:$C$1005))</f>
        <v/>
      </c>
      <c r="E34" s="12" t="str">
        <f>IF($C34="","",COUNTIF('4. Transect Data'!$C$6:$C$1006,$C34))</f>
        <v/>
      </c>
      <c r="F34" s="12" t="str">
        <f>IF(C34="","",VLOOKUP(C34,'5. Forb Availability'!$O$6:$P$1006,2,FALSE))</f>
        <v/>
      </c>
      <c r="G34" s="17" t="str">
        <f>IF($C34="","",
IF('1. Assessment Area Data'!M34="",
(SUMIF('6. Milkweed Availability'!B$6:B$5003,$C34,'6. Milkweed Availability'!G$6:G$5003)/($E34*10)*4046.86),
'1. Assessment Area Data'!M34/($E34*10)*4046.86))</f>
        <v/>
      </c>
      <c r="H34" s="221" t="str">
        <f t="shared" si="8"/>
        <v/>
      </c>
      <c r="I34" s="8" t="str">
        <f>IF(C34="","",VLOOKUP(C34,'6. Milkweed Availability'!$O$6:$P$106,2,FALSE))</f>
        <v/>
      </c>
      <c r="J34" s="221" t="str">
        <f t="shared" si="2"/>
        <v/>
      </c>
      <c r="K34" s="222" t="str">
        <f>IF(OR(H34="",J34=""),"",H34*VLOOKUP('Assessment Area Results'!Z34,'Weights &amp; Tables'!$B$4:$I$7,2,FALSE)+J34*VLOOKUP('Assessment Area Results'!Z34,'Weights &amp; Tables'!$B$4:$I$7,3,FALSE))</f>
        <v/>
      </c>
      <c r="L34" s="3" t="str">
        <f>IF($C34="","",COUNTIF('2. Blooming Forb Species'!$B$6:$B$1006,$C34))</f>
        <v/>
      </c>
      <c r="M34" s="222" t="str">
        <f>IF(L34="","",1-(2/(1+EXP(6*L34/HLOOKUP('1. Assessment Area Data'!$O34,'Weights &amp; Tables'!$C$10:$E$11,2,FALSE)))))</f>
        <v/>
      </c>
      <c r="N34" s="10" t="str">
        <f>IF($C34="","",VLOOKUP($C34,'5. Forb Availability'!$O$6:$V$1006,6,FALSE))</f>
        <v/>
      </c>
      <c r="O34" s="145" t="str">
        <f>IF(N34="","",
IF(N34=1,1,
IF((-LN(1-N34)/N$6)&gt;(-LN(1-(HLOOKUP('1. Assessment Area Data'!$O34,'Weights &amp; Tables'!$C$17:$E$18,2,FALSE)))/0.25),1,
(-LN(1-N34)/N$6)/(-LN(1-(HLOOKUP('1. Assessment Area Data'!$O34,'Weights &amp; Tables'!$C$17:$E$18,2,FALSE)))/0.25))))</f>
        <v/>
      </c>
      <c r="P34" s="10" t="str">
        <f>IF($C34="","",VLOOKUP($C34,'5. Forb Availability'!$O$6:$V$1006,6,FALSE))</f>
        <v/>
      </c>
      <c r="Q34" s="145" t="str">
        <f>IF(P34="","",
IF(P34=1,1,
IF((-LN(1-P34)/P$6)&gt;(-LN(1-(HLOOKUP('1. Assessment Area Data'!$O34,'Weights &amp; Tables'!$C$17:$E$18,2,FALSE)))/0.25),1,
(-LN(1-P34)/P$6)/(-LN(1-(HLOOKUP('1. Assessment Area Data'!$O34,'Weights &amp; Tables'!$C$17:$E$18,2,FALSE)))/0.25))))</f>
        <v/>
      </c>
      <c r="R34" s="10" t="str">
        <f>IF($C34="","",VLOOKUP($C34,'5. Forb Availability'!$O$6:$V$1006,7,FALSE))</f>
        <v/>
      </c>
      <c r="S34" s="145" t="str">
        <f>IF(R34="","",
IF(R34=1,1,
IF((-LN(1-R34)/R$6)&gt;(-LN(1-(HLOOKUP('1. Assessment Area Data'!$O34,'Weights &amp; Tables'!$C$17:$E$18,2,FALSE)))/0.25),1,
(-LN(1-R34)/R$6)/(-LN(1-(HLOOKUP('1. Assessment Area Data'!$O34,'Weights &amp; Tables'!$C$17:$E$18,2,FALSE)))/0.25))))</f>
        <v/>
      </c>
      <c r="T34" s="224" t="str">
        <f t="shared" si="9"/>
        <v/>
      </c>
      <c r="U34" s="223" t="str">
        <f>IF(OR(M34="",T34=""),"",M34*'Weights &amp; Tables'!$G$4+T34*'Weights &amp; Tables'!$F$4)</f>
        <v/>
      </c>
      <c r="V34" s="225" t="str">
        <f>IF(OR(K34="",U34=""),"",IF(G34=0,0,K34*'Weights &amp; Tables'!$E$4+U34*'Weights &amp; Tables'!$H$4))</f>
        <v/>
      </c>
      <c r="W34" s="35" t="str">
        <f>IF(C34="","",SUMIF('7. Desktop Analysis'!$B$6:$B$1005,$C34,'7. Desktop Analysis'!D$6:D$1005))</f>
        <v/>
      </c>
      <c r="X34" s="159" t="str">
        <f>IF(D34="","",SUMIF('7. Desktop Analysis'!$B$6:$B$1005,$C34,'7. Desktop Analysis'!H$6:H$1005))</f>
        <v/>
      </c>
      <c r="Y34" s="21" t="str">
        <f t="shared" si="4"/>
        <v/>
      </c>
      <c r="Z34" s="2" t="str">
        <f>IF($C34="","",VLOOKUP($C34, '8. Conservation Priority'!$B$6:$C$1005, 2,FALSE))</f>
        <v/>
      </c>
      <c r="AA34" s="28" t="str">
        <f>IF(Z34="","",VLOOKUP(Z34,'Weights &amp; Tables'!$B$4:$I$7,8,FALSE))</f>
        <v/>
      </c>
      <c r="AB34" s="34" t="str">
        <f t="shared" si="10"/>
        <v/>
      </c>
      <c r="AC34" s="280" t="str">
        <f t="shared" si="6"/>
        <v/>
      </c>
      <c r="AD34" s="237" t="str">
        <f t="shared" si="7"/>
        <v/>
      </c>
    </row>
    <row r="35" spans="2:30" x14ac:dyDescent="0.3">
      <c r="B35" s="7" t="str">
        <f>IF('1. Assessment Area Data'!B35="","",'1. Assessment Area Data'!B35)</f>
        <v/>
      </c>
      <c r="C35" s="7" t="str">
        <f>IF('1. Assessment Area Data'!C35="","",'1. Assessment Area Data'!C35)</f>
        <v/>
      </c>
      <c r="D35" s="23" t="str">
        <f>IF($C35="","",SUMIF('7. Desktop Analysis'!$B$6:$B$1005,$C35,'7. Desktop Analysis'!$C$6:$C$1005))</f>
        <v/>
      </c>
      <c r="E35" s="12" t="str">
        <f>IF($C35="","",COUNTIF('4. Transect Data'!$C$6:$C$1006,$C35))</f>
        <v/>
      </c>
      <c r="F35" s="12" t="str">
        <f>IF(C35="","",VLOOKUP(C35,'5. Forb Availability'!$O$6:$P$1006,2,FALSE))</f>
        <v/>
      </c>
      <c r="G35" s="17" t="str">
        <f>IF($C35="","",
IF('1. Assessment Area Data'!M35="",
(SUMIF('6. Milkweed Availability'!B$6:B$5003,$C35,'6. Milkweed Availability'!G$6:G$5003)/($E35*10)*4046.86),
'1. Assessment Area Data'!M35/($E35*10)*4046.86))</f>
        <v/>
      </c>
      <c r="H35" s="221" t="str">
        <f t="shared" si="8"/>
        <v/>
      </c>
      <c r="I35" s="8" t="str">
        <f>IF(C35="","",VLOOKUP(C35,'6. Milkweed Availability'!$O$6:$P$106,2,FALSE))</f>
        <v/>
      </c>
      <c r="J35" s="221" t="str">
        <f t="shared" si="2"/>
        <v/>
      </c>
      <c r="K35" s="222" t="str">
        <f>IF(OR(H35="",J35=""),"",H35*VLOOKUP('Assessment Area Results'!Z35,'Weights &amp; Tables'!$B$4:$I$7,2,FALSE)+J35*VLOOKUP('Assessment Area Results'!Z35,'Weights &amp; Tables'!$B$4:$I$7,3,FALSE))</f>
        <v/>
      </c>
      <c r="L35" s="3" t="str">
        <f>IF($C35="","",COUNTIF('2. Blooming Forb Species'!$B$6:$B$1006,$C35))</f>
        <v/>
      </c>
      <c r="M35" s="222" t="str">
        <f>IF(L35="","",1-(2/(1+EXP(6*L35/HLOOKUP('1. Assessment Area Data'!$O35,'Weights &amp; Tables'!$C$10:$E$11,2,FALSE)))))</f>
        <v/>
      </c>
      <c r="N35" s="10" t="str">
        <f>IF($C35="","",VLOOKUP($C35,'5. Forb Availability'!$O$6:$V$1006,6,FALSE))</f>
        <v/>
      </c>
      <c r="O35" s="145" t="str">
        <f>IF(N35="","",
IF(N35=1,1,
IF((-LN(1-N35)/N$6)&gt;(-LN(1-(HLOOKUP('1. Assessment Area Data'!$O35,'Weights &amp; Tables'!$C$17:$E$18,2,FALSE)))/0.25),1,
(-LN(1-N35)/N$6)/(-LN(1-(HLOOKUP('1. Assessment Area Data'!$O35,'Weights &amp; Tables'!$C$17:$E$18,2,FALSE)))/0.25))))</f>
        <v/>
      </c>
      <c r="P35" s="10" t="str">
        <f>IF($C35="","",VLOOKUP($C35,'5. Forb Availability'!$O$6:$V$1006,6,FALSE))</f>
        <v/>
      </c>
      <c r="Q35" s="145" t="str">
        <f>IF(P35="","",
IF(P35=1,1,
IF((-LN(1-P35)/P$6)&gt;(-LN(1-(HLOOKUP('1. Assessment Area Data'!$O35,'Weights &amp; Tables'!$C$17:$E$18,2,FALSE)))/0.25),1,
(-LN(1-P35)/P$6)/(-LN(1-(HLOOKUP('1. Assessment Area Data'!$O35,'Weights &amp; Tables'!$C$17:$E$18,2,FALSE)))/0.25))))</f>
        <v/>
      </c>
      <c r="R35" s="10" t="str">
        <f>IF($C35="","",VLOOKUP($C35,'5. Forb Availability'!$O$6:$V$1006,7,FALSE))</f>
        <v/>
      </c>
      <c r="S35" s="145" t="str">
        <f>IF(R35="","",
IF(R35=1,1,
IF((-LN(1-R35)/R$6)&gt;(-LN(1-(HLOOKUP('1. Assessment Area Data'!$O35,'Weights &amp; Tables'!$C$17:$E$18,2,FALSE)))/0.25),1,
(-LN(1-R35)/R$6)/(-LN(1-(HLOOKUP('1. Assessment Area Data'!$O35,'Weights &amp; Tables'!$C$17:$E$18,2,FALSE)))/0.25))))</f>
        <v/>
      </c>
      <c r="T35" s="224" t="str">
        <f t="shared" si="9"/>
        <v/>
      </c>
      <c r="U35" s="223" t="str">
        <f>IF(OR(M35="",T35=""),"",M35*'Weights &amp; Tables'!$G$4+T35*'Weights &amp; Tables'!$F$4)</f>
        <v/>
      </c>
      <c r="V35" s="225" t="str">
        <f>IF(OR(K35="",U35=""),"",IF(G35=0,0,K35*'Weights &amp; Tables'!$E$4+U35*'Weights &amp; Tables'!$H$4))</f>
        <v/>
      </c>
      <c r="W35" s="35" t="str">
        <f>IF(C35="","",SUMIF('7. Desktop Analysis'!$B$6:$B$1005,$C35,'7. Desktop Analysis'!D$6:D$1005))</f>
        <v/>
      </c>
      <c r="X35" s="159" t="str">
        <f>IF(D35="","",SUMIF('7. Desktop Analysis'!$B$6:$B$1005,$C35,'7. Desktop Analysis'!H$6:H$1005))</f>
        <v/>
      </c>
      <c r="Y35" s="21" t="str">
        <f t="shared" si="4"/>
        <v/>
      </c>
      <c r="Z35" s="2" t="str">
        <f>IF($C35="","",VLOOKUP($C35, '8. Conservation Priority'!$B$6:$C$1005, 2,FALSE))</f>
        <v/>
      </c>
      <c r="AA35" s="28" t="str">
        <f>IF(Z35="","",VLOOKUP(Z35,'Weights &amp; Tables'!$B$4:$I$7,8,FALSE))</f>
        <v/>
      </c>
      <c r="AB35" s="34" t="str">
        <f t="shared" si="10"/>
        <v/>
      </c>
      <c r="AC35" s="280" t="str">
        <f t="shared" si="6"/>
        <v/>
      </c>
      <c r="AD35" s="237" t="str">
        <f t="shared" si="7"/>
        <v/>
      </c>
    </row>
    <row r="36" spans="2:30" x14ac:dyDescent="0.3">
      <c r="B36" s="7" t="str">
        <f>IF('1. Assessment Area Data'!B36="","",'1. Assessment Area Data'!B36)</f>
        <v/>
      </c>
      <c r="C36" s="7" t="str">
        <f>IF('1. Assessment Area Data'!C36="","",'1. Assessment Area Data'!C36)</f>
        <v/>
      </c>
      <c r="D36" s="23" t="str">
        <f>IF($C36="","",SUMIF('7. Desktop Analysis'!$B$6:$B$1005,$C36,'7. Desktop Analysis'!$C$6:$C$1005))</f>
        <v/>
      </c>
      <c r="E36" s="12" t="str">
        <f>IF($C36="","",COUNTIF('4. Transect Data'!$C$6:$C$1006,$C36))</f>
        <v/>
      </c>
      <c r="F36" s="12" t="str">
        <f>IF(C36="","",VLOOKUP(C36,'5. Forb Availability'!$O$6:$P$1006,2,FALSE))</f>
        <v/>
      </c>
      <c r="G36" s="17" t="str">
        <f>IF($C36="","",
IF('1. Assessment Area Data'!M36="",
(SUMIF('6. Milkweed Availability'!B$6:B$5003,$C36,'6. Milkweed Availability'!G$6:G$5003)/($E36*10)*4046.86),
'1. Assessment Area Data'!M36/($E36*10)*4046.86))</f>
        <v/>
      </c>
      <c r="H36" s="221" t="str">
        <f t="shared" si="8"/>
        <v/>
      </c>
      <c r="I36" s="8" t="str">
        <f>IF(C36="","",VLOOKUP(C36,'6. Milkweed Availability'!$O$6:$P$106,2,FALSE))</f>
        <v/>
      </c>
      <c r="J36" s="221" t="str">
        <f t="shared" si="2"/>
        <v/>
      </c>
      <c r="K36" s="222" t="str">
        <f>IF(OR(H36="",J36=""),"",H36*VLOOKUP('Assessment Area Results'!Z36,'Weights &amp; Tables'!$B$4:$I$7,2,FALSE)+J36*VLOOKUP('Assessment Area Results'!Z36,'Weights &amp; Tables'!$B$4:$I$7,3,FALSE))</f>
        <v/>
      </c>
      <c r="L36" s="3" t="str">
        <f>IF($C36="","",COUNTIF('2. Blooming Forb Species'!$B$6:$B$1006,$C36))</f>
        <v/>
      </c>
      <c r="M36" s="222" t="str">
        <f>IF(L36="","",1-(2/(1+EXP(6*L36/HLOOKUP('1. Assessment Area Data'!$O36,'Weights &amp; Tables'!$C$10:$E$11,2,FALSE)))))</f>
        <v/>
      </c>
      <c r="N36" s="10" t="str">
        <f>IF($C36="","",VLOOKUP($C36,'5. Forb Availability'!$O$6:$V$1006,6,FALSE))</f>
        <v/>
      </c>
      <c r="O36" s="145" t="str">
        <f>IF(N36="","",
IF(N36=1,1,
IF((-LN(1-N36)/N$6)&gt;(-LN(1-(HLOOKUP('1. Assessment Area Data'!$O36,'Weights &amp; Tables'!$C$17:$E$18,2,FALSE)))/0.25),1,
(-LN(1-N36)/N$6)/(-LN(1-(HLOOKUP('1. Assessment Area Data'!$O36,'Weights &amp; Tables'!$C$17:$E$18,2,FALSE)))/0.25))))</f>
        <v/>
      </c>
      <c r="P36" s="10" t="str">
        <f>IF($C36="","",VLOOKUP($C36,'5. Forb Availability'!$O$6:$V$1006,6,FALSE))</f>
        <v/>
      </c>
      <c r="Q36" s="145" t="str">
        <f>IF(P36="","",
IF(P36=1,1,
IF((-LN(1-P36)/P$6)&gt;(-LN(1-(HLOOKUP('1. Assessment Area Data'!$O36,'Weights &amp; Tables'!$C$17:$E$18,2,FALSE)))/0.25),1,
(-LN(1-P36)/P$6)/(-LN(1-(HLOOKUP('1. Assessment Area Data'!$O36,'Weights &amp; Tables'!$C$17:$E$18,2,FALSE)))/0.25))))</f>
        <v/>
      </c>
      <c r="R36" s="10" t="str">
        <f>IF($C36="","",VLOOKUP($C36,'5. Forb Availability'!$O$6:$V$1006,7,FALSE))</f>
        <v/>
      </c>
      <c r="S36" s="145" t="str">
        <f>IF(R36="","",
IF(R36=1,1,
IF((-LN(1-R36)/R$6)&gt;(-LN(1-(HLOOKUP('1. Assessment Area Data'!$O36,'Weights &amp; Tables'!$C$17:$E$18,2,FALSE)))/0.25),1,
(-LN(1-R36)/R$6)/(-LN(1-(HLOOKUP('1. Assessment Area Data'!$O36,'Weights &amp; Tables'!$C$17:$E$18,2,FALSE)))/0.25))))</f>
        <v/>
      </c>
      <c r="T36" s="224" t="str">
        <f t="shared" si="9"/>
        <v/>
      </c>
      <c r="U36" s="223" t="str">
        <f>IF(OR(M36="",T36=""),"",M36*'Weights &amp; Tables'!$G$4+T36*'Weights &amp; Tables'!$F$4)</f>
        <v/>
      </c>
      <c r="V36" s="225" t="str">
        <f>IF(OR(K36="",U36=""),"",IF(G36=0,0,K36*'Weights &amp; Tables'!$E$4+U36*'Weights &amp; Tables'!$H$4))</f>
        <v/>
      </c>
      <c r="W36" s="35" t="str">
        <f>IF(C36="","",SUMIF('7. Desktop Analysis'!$B$6:$B$1005,$C36,'7. Desktop Analysis'!D$6:D$1005))</f>
        <v/>
      </c>
      <c r="X36" s="159" t="str">
        <f>IF(D36="","",SUMIF('7. Desktop Analysis'!$B$6:$B$1005,$C36,'7. Desktop Analysis'!H$6:H$1005))</f>
        <v/>
      </c>
      <c r="Y36" s="21" t="str">
        <f t="shared" si="4"/>
        <v/>
      </c>
      <c r="Z36" s="2" t="str">
        <f>IF($C36="","",VLOOKUP($C36, '8. Conservation Priority'!$B$6:$C$1005, 2,FALSE))</f>
        <v/>
      </c>
      <c r="AA36" s="28" t="str">
        <f>IF(Z36="","",VLOOKUP(Z36,'Weights &amp; Tables'!$B$4:$I$7,8,FALSE))</f>
        <v/>
      </c>
      <c r="AB36" s="34" t="str">
        <f t="shared" si="10"/>
        <v/>
      </c>
      <c r="AC36" s="280" t="str">
        <f t="shared" si="6"/>
        <v/>
      </c>
      <c r="AD36" s="237" t="str">
        <f t="shared" si="7"/>
        <v/>
      </c>
    </row>
    <row r="37" spans="2:30" x14ac:dyDescent="0.3">
      <c r="B37" s="7" t="str">
        <f>IF('1. Assessment Area Data'!B37="","",'1. Assessment Area Data'!B37)</f>
        <v/>
      </c>
      <c r="C37" s="7" t="str">
        <f>IF('1. Assessment Area Data'!C37="","",'1. Assessment Area Data'!C37)</f>
        <v/>
      </c>
      <c r="D37" s="23" t="str">
        <f>IF($C37="","",SUMIF('7. Desktop Analysis'!$B$6:$B$1005,$C37,'7. Desktop Analysis'!$C$6:$C$1005))</f>
        <v/>
      </c>
      <c r="E37" s="12" t="str">
        <f>IF($C37="","",COUNTIF('4. Transect Data'!$C$6:$C$1006,$C37))</f>
        <v/>
      </c>
      <c r="F37" s="12" t="str">
        <f>IF(C37="","",VLOOKUP(C37,'5. Forb Availability'!$O$6:$P$1006,2,FALSE))</f>
        <v/>
      </c>
      <c r="G37" s="17" t="str">
        <f>IF($C37="","",
IF('1. Assessment Area Data'!M37="",
(SUMIF('6. Milkweed Availability'!B$6:B$5003,$C37,'6. Milkweed Availability'!G$6:G$5003)/($E37*10)*4046.86),
'1. Assessment Area Data'!M37/($E37*10)*4046.86))</f>
        <v/>
      </c>
      <c r="H37" s="221" t="str">
        <f t="shared" si="8"/>
        <v/>
      </c>
      <c r="I37" s="8" t="str">
        <f>IF(C37="","",VLOOKUP(C37,'6. Milkweed Availability'!$O$6:$P$106,2,FALSE))</f>
        <v/>
      </c>
      <c r="J37" s="221" t="str">
        <f t="shared" si="2"/>
        <v/>
      </c>
      <c r="K37" s="222" t="str">
        <f>IF(OR(H37="",J37=""),"",H37*VLOOKUP('Assessment Area Results'!Z37,'Weights &amp; Tables'!$B$4:$I$7,2,FALSE)+J37*VLOOKUP('Assessment Area Results'!Z37,'Weights &amp; Tables'!$B$4:$I$7,3,FALSE))</f>
        <v/>
      </c>
      <c r="L37" s="3" t="str">
        <f>IF($C37="","",COUNTIF('2. Blooming Forb Species'!$B$6:$B$1006,$C37))</f>
        <v/>
      </c>
      <c r="M37" s="222" t="str">
        <f>IF(L37="","",1-(2/(1+EXP(6*L37/HLOOKUP('1. Assessment Area Data'!$O37,'Weights &amp; Tables'!$C$10:$E$11,2,FALSE)))))</f>
        <v/>
      </c>
      <c r="N37" s="10" t="str">
        <f>IF($C37="","",VLOOKUP($C37,'5. Forb Availability'!$O$6:$V$1006,6,FALSE))</f>
        <v/>
      </c>
      <c r="O37" s="145" t="str">
        <f>IF(N37="","",
IF(N37=1,1,
IF((-LN(1-N37)/N$6)&gt;(-LN(1-(HLOOKUP('1. Assessment Area Data'!$O37,'Weights &amp; Tables'!$C$17:$E$18,2,FALSE)))/0.25),1,
(-LN(1-N37)/N$6)/(-LN(1-(HLOOKUP('1. Assessment Area Data'!$O37,'Weights &amp; Tables'!$C$17:$E$18,2,FALSE)))/0.25))))</f>
        <v/>
      </c>
      <c r="P37" s="10" t="str">
        <f>IF($C37="","",VLOOKUP($C37,'5. Forb Availability'!$O$6:$V$1006,6,FALSE))</f>
        <v/>
      </c>
      <c r="Q37" s="145" t="str">
        <f>IF(P37="","",
IF(P37=1,1,
IF((-LN(1-P37)/P$6)&gt;(-LN(1-(HLOOKUP('1. Assessment Area Data'!$O37,'Weights &amp; Tables'!$C$17:$E$18,2,FALSE)))/0.25),1,
(-LN(1-P37)/P$6)/(-LN(1-(HLOOKUP('1. Assessment Area Data'!$O37,'Weights &amp; Tables'!$C$17:$E$18,2,FALSE)))/0.25))))</f>
        <v/>
      </c>
      <c r="R37" s="10" t="str">
        <f>IF($C37="","",VLOOKUP($C37,'5. Forb Availability'!$O$6:$V$1006,7,FALSE))</f>
        <v/>
      </c>
      <c r="S37" s="145" t="str">
        <f>IF(R37="","",
IF(R37=1,1,
IF((-LN(1-R37)/R$6)&gt;(-LN(1-(HLOOKUP('1. Assessment Area Data'!$O37,'Weights &amp; Tables'!$C$17:$E$18,2,FALSE)))/0.25),1,
(-LN(1-R37)/R$6)/(-LN(1-(HLOOKUP('1. Assessment Area Data'!$O37,'Weights &amp; Tables'!$C$17:$E$18,2,FALSE)))/0.25))))</f>
        <v/>
      </c>
      <c r="T37" s="224" t="str">
        <f t="shared" si="9"/>
        <v/>
      </c>
      <c r="U37" s="223" t="str">
        <f>IF(OR(M37="",T37=""),"",M37*'Weights &amp; Tables'!$G$4+T37*'Weights &amp; Tables'!$F$4)</f>
        <v/>
      </c>
      <c r="V37" s="225" t="str">
        <f>IF(OR(K37="",U37=""),"",IF(G37=0,0,K37*'Weights &amp; Tables'!$E$4+U37*'Weights &amp; Tables'!$H$4))</f>
        <v/>
      </c>
      <c r="W37" s="35" t="str">
        <f>IF(C37="","",SUMIF('7. Desktop Analysis'!$B$6:$B$1005,$C37,'7. Desktop Analysis'!D$6:D$1005))</f>
        <v/>
      </c>
      <c r="X37" s="159" t="str">
        <f>IF(D37="","",SUMIF('7. Desktop Analysis'!$B$6:$B$1005,$C37,'7. Desktop Analysis'!H$6:H$1005))</f>
        <v/>
      </c>
      <c r="Y37" s="21" t="str">
        <f t="shared" si="4"/>
        <v/>
      </c>
      <c r="Z37" s="2" t="str">
        <f>IF($C37="","",VLOOKUP($C37, '8. Conservation Priority'!$B$6:$C$1005, 2,FALSE))</f>
        <v/>
      </c>
      <c r="AA37" s="28" t="str">
        <f>IF(Z37="","",VLOOKUP(Z37,'Weights &amp; Tables'!$B$4:$I$7,8,FALSE))</f>
        <v/>
      </c>
      <c r="AB37" s="34" t="str">
        <f t="shared" si="10"/>
        <v/>
      </c>
      <c r="AC37" s="280" t="str">
        <f t="shared" si="6"/>
        <v/>
      </c>
      <c r="AD37" s="237" t="str">
        <f t="shared" si="7"/>
        <v/>
      </c>
    </row>
    <row r="38" spans="2:30" x14ac:dyDescent="0.3">
      <c r="B38" s="7" t="str">
        <f>IF('1. Assessment Area Data'!B38="","",'1. Assessment Area Data'!B38)</f>
        <v/>
      </c>
      <c r="C38" s="7" t="str">
        <f>IF('1. Assessment Area Data'!C38="","",'1. Assessment Area Data'!C38)</f>
        <v/>
      </c>
      <c r="D38" s="23" t="str">
        <f>IF($C38="","",SUMIF('7. Desktop Analysis'!$B$6:$B$1005,$C38,'7. Desktop Analysis'!$C$6:$C$1005))</f>
        <v/>
      </c>
      <c r="E38" s="12" t="str">
        <f>IF($C38="","",COUNTIF('4. Transect Data'!$C$6:$C$1006,$C38))</f>
        <v/>
      </c>
      <c r="F38" s="12" t="str">
        <f>IF(C38="","",VLOOKUP(C38,'5. Forb Availability'!$O$6:$P$1006,2,FALSE))</f>
        <v/>
      </c>
      <c r="G38" s="17" t="str">
        <f>IF($C38="","",
IF('1. Assessment Area Data'!M38="",
(SUMIF('6. Milkweed Availability'!B$6:B$5003,$C38,'6. Milkweed Availability'!G$6:G$5003)/($E38*10)*4046.86),
'1. Assessment Area Data'!M38/($E38*10)*4046.86))</f>
        <v/>
      </c>
      <c r="H38" s="221" t="str">
        <f t="shared" si="8"/>
        <v/>
      </c>
      <c r="I38" s="8" t="str">
        <f>IF(C38="","",VLOOKUP(C38,'6. Milkweed Availability'!$O$6:$P$106,2,FALSE))</f>
        <v/>
      </c>
      <c r="J38" s="221" t="str">
        <f t="shared" si="2"/>
        <v/>
      </c>
      <c r="K38" s="222" t="str">
        <f>IF(OR(H38="",J38=""),"",H38*VLOOKUP('Assessment Area Results'!Z38,'Weights &amp; Tables'!$B$4:$I$7,2,FALSE)+J38*VLOOKUP('Assessment Area Results'!Z38,'Weights &amp; Tables'!$B$4:$I$7,3,FALSE))</f>
        <v/>
      </c>
      <c r="L38" s="3" t="str">
        <f>IF($C38="","",COUNTIF('2. Blooming Forb Species'!$B$6:$B$1006,$C38))</f>
        <v/>
      </c>
      <c r="M38" s="222" t="str">
        <f>IF(L38="","",1-(2/(1+EXP(6*L38/HLOOKUP('1. Assessment Area Data'!$O38,'Weights &amp; Tables'!$C$10:$E$11,2,FALSE)))))</f>
        <v/>
      </c>
      <c r="N38" s="10" t="str">
        <f>IF($C38="","",VLOOKUP($C38,'5. Forb Availability'!$O$6:$V$1006,6,FALSE))</f>
        <v/>
      </c>
      <c r="O38" s="145" t="str">
        <f>IF(N38="","",
IF(N38=1,1,
IF((-LN(1-N38)/N$6)&gt;(-LN(1-(HLOOKUP('1. Assessment Area Data'!$O38,'Weights &amp; Tables'!$C$17:$E$18,2,FALSE)))/0.25),1,
(-LN(1-N38)/N$6)/(-LN(1-(HLOOKUP('1. Assessment Area Data'!$O38,'Weights &amp; Tables'!$C$17:$E$18,2,FALSE)))/0.25))))</f>
        <v/>
      </c>
      <c r="P38" s="10" t="str">
        <f>IF($C38="","",VLOOKUP($C38,'5. Forb Availability'!$O$6:$V$1006,6,FALSE))</f>
        <v/>
      </c>
      <c r="Q38" s="145" t="str">
        <f>IF(P38="","",
IF(P38=1,1,
IF((-LN(1-P38)/P$6)&gt;(-LN(1-(HLOOKUP('1. Assessment Area Data'!$O38,'Weights &amp; Tables'!$C$17:$E$18,2,FALSE)))/0.25),1,
(-LN(1-P38)/P$6)/(-LN(1-(HLOOKUP('1. Assessment Area Data'!$O38,'Weights &amp; Tables'!$C$17:$E$18,2,FALSE)))/0.25))))</f>
        <v/>
      </c>
      <c r="R38" s="10" t="str">
        <f>IF($C38="","",VLOOKUP($C38,'5. Forb Availability'!$O$6:$V$1006,7,FALSE))</f>
        <v/>
      </c>
      <c r="S38" s="145" t="str">
        <f>IF(R38="","",
IF(R38=1,1,
IF((-LN(1-R38)/R$6)&gt;(-LN(1-(HLOOKUP('1. Assessment Area Data'!$O38,'Weights &amp; Tables'!$C$17:$E$18,2,FALSE)))/0.25),1,
(-LN(1-R38)/R$6)/(-LN(1-(HLOOKUP('1. Assessment Area Data'!$O38,'Weights &amp; Tables'!$C$17:$E$18,2,FALSE)))/0.25))))</f>
        <v/>
      </c>
      <c r="T38" s="224" t="str">
        <f t="shared" si="9"/>
        <v/>
      </c>
      <c r="U38" s="223" t="str">
        <f>IF(OR(M38="",T38=""),"",M38*'Weights &amp; Tables'!$G$4+T38*'Weights &amp; Tables'!$F$4)</f>
        <v/>
      </c>
      <c r="V38" s="225" t="str">
        <f>IF(OR(K38="",U38=""),"",IF(G38=0,0,K38*'Weights &amp; Tables'!$E$4+U38*'Weights &amp; Tables'!$H$4))</f>
        <v/>
      </c>
      <c r="W38" s="35" t="str">
        <f>IF(C38="","",SUMIF('7. Desktop Analysis'!$B$6:$B$1005,$C38,'7. Desktop Analysis'!D$6:D$1005))</f>
        <v/>
      </c>
      <c r="X38" s="159" t="str">
        <f>IF(D38="","",SUMIF('7. Desktop Analysis'!$B$6:$B$1005,$C38,'7. Desktop Analysis'!H$6:H$1005))</f>
        <v/>
      </c>
      <c r="Y38" s="21" t="str">
        <f t="shared" si="4"/>
        <v/>
      </c>
      <c r="Z38" s="2" t="str">
        <f>IF($C38="","",VLOOKUP($C38, '8. Conservation Priority'!$B$6:$C$1005, 2,FALSE))</f>
        <v/>
      </c>
      <c r="AA38" s="28" t="str">
        <f>IF(Z38="","",VLOOKUP(Z38,'Weights &amp; Tables'!$B$4:$I$7,8,FALSE))</f>
        <v/>
      </c>
      <c r="AB38" s="34" t="str">
        <f t="shared" si="10"/>
        <v/>
      </c>
      <c r="AC38" s="280" t="str">
        <f t="shared" si="6"/>
        <v/>
      </c>
      <c r="AD38" s="237" t="str">
        <f t="shared" si="7"/>
        <v/>
      </c>
    </row>
    <row r="39" spans="2:30" x14ac:dyDescent="0.3">
      <c r="B39" s="7" t="str">
        <f>IF('1. Assessment Area Data'!B39="","",'1. Assessment Area Data'!B39)</f>
        <v/>
      </c>
      <c r="C39" s="7" t="str">
        <f>IF('1. Assessment Area Data'!C39="","",'1. Assessment Area Data'!C39)</f>
        <v/>
      </c>
      <c r="D39" s="23" t="str">
        <f>IF($C39="","",SUMIF('7. Desktop Analysis'!$B$6:$B$1005,$C39,'7. Desktop Analysis'!$C$6:$C$1005))</f>
        <v/>
      </c>
      <c r="E39" s="12" t="str">
        <f>IF($C39="","",COUNTIF('4. Transect Data'!$C$6:$C$1006,$C39))</f>
        <v/>
      </c>
      <c r="F39" s="12" t="str">
        <f>IF(C39="","",VLOOKUP(C39,'5. Forb Availability'!$O$6:$P$1006,2,FALSE))</f>
        <v/>
      </c>
      <c r="G39" s="17" t="str">
        <f>IF($C39="","",
IF('1. Assessment Area Data'!M39="",
(SUMIF('6. Milkweed Availability'!B$6:B$5003,$C39,'6. Milkweed Availability'!G$6:G$5003)/($E39*10)*4046.86),
'1. Assessment Area Data'!M39/($E39*10)*4046.86))</f>
        <v/>
      </c>
      <c r="H39" s="221" t="str">
        <f t="shared" si="8"/>
        <v/>
      </c>
      <c r="I39" s="8" t="str">
        <f>IF(C39="","",VLOOKUP(C39,'6. Milkweed Availability'!$O$6:$P$106,2,FALSE))</f>
        <v/>
      </c>
      <c r="J39" s="221" t="str">
        <f t="shared" si="2"/>
        <v/>
      </c>
      <c r="K39" s="222" t="str">
        <f>IF(OR(H39="",J39=""),"",H39*VLOOKUP('Assessment Area Results'!Z39,'Weights &amp; Tables'!$B$4:$I$7,2,FALSE)+J39*VLOOKUP('Assessment Area Results'!Z39,'Weights &amp; Tables'!$B$4:$I$7,3,FALSE))</f>
        <v/>
      </c>
      <c r="L39" s="3" t="str">
        <f>IF($C39="","",COUNTIF('2. Blooming Forb Species'!$B$6:$B$1006,$C39))</f>
        <v/>
      </c>
      <c r="M39" s="222" t="str">
        <f>IF(L39="","",1-(2/(1+EXP(6*L39/HLOOKUP('1. Assessment Area Data'!$O39,'Weights &amp; Tables'!$C$10:$E$11,2,FALSE)))))</f>
        <v/>
      </c>
      <c r="N39" s="10" t="str">
        <f>IF($C39="","",VLOOKUP($C39,'5. Forb Availability'!$O$6:$V$1006,6,FALSE))</f>
        <v/>
      </c>
      <c r="O39" s="145" t="str">
        <f>IF(N39="","",
IF(N39=1,1,
IF((-LN(1-N39)/N$6)&gt;(-LN(1-(HLOOKUP('1. Assessment Area Data'!$O39,'Weights &amp; Tables'!$C$17:$E$18,2,FALSE)))/0.25),1,
(-LN(1-N39)/N$6)/(-LN(1-(HLOOKUP('1. Assessment Area Data'!$O39,'Weights &amp; Tables'!$C$17:$E$18,2,FALSE)))/0.25))))</f>
        <v/>
      </c>
      <c r="P39" s="10" t="str">
        <f>IF($C39="","",VLOOKUP($C39,'5. Forb Availability'!$O$6:$V$1006,6,FALSE))</f>
        <v/>
      </c>
      <c r="Q39" s="145" t="str">
        <f>IF(P39="","",
IF(P39=1,1,
IF((-LN(1-P39)/P$6)&gt;(-LN(1-(HLOOKUP('1. Assessment Area Data'!$O39,'Weights &amp; Tables'!$C$17:$E$18,2,FALSE)))/0.25),1,
(-LN(1-P39)/P$6)/(-LN(1-(HLOOKUP('1. Assessment Area Data'!$O39,'Weights &amp; Tables'!$C$17:$E$18,2,FALSE)))/0.25))))</f>
        <v/>
      </c>
      <c r="R39" s="10" t="str">
        <f>IF($C39="","",VLOOKUP($C39,'5. Forb Availability'!$O$6:$V$1006,7,FALSE))</f>
        <v/>
      </c>
      <c r="S39" s="145" t="str">
        <f>IF(R39="","",
IF(R39=1,1,
IF((-LN(1-R39)/R$6)&gt;(-LN(1-(HLOOKUP('1. Assessment Area Data'!$O39,'Weights &amp; Tables'!$C$17:$E$18,2,FALSE)))/0.25),1,
(-LN(1-R39)/R$6)/(-LN(1-(HLOOKUP('1. Assessment Area Data'!$O39,'Weights &amp; Tables'!$C$17:$E$18,2,FALSE)))/0.25))))</f>
        <v/>
      </c>
      <c r="T39" s="224" t="str">
        <f t="shared" si="9"/>
        <v/>
      </c>
      <c r="U39" s="223" t="str">
        <f>IF(OR(M39="",T39=""),"",M39*'Weights &amp; Tables'!$G$4+T39*'Weights &amp; Tables'!$F$4)</f>
        <v/>
      </c>
      <c r="V39" s="225" t="str">
        <f>IF(OR(K39="",U39=""),"",IF(G39=0,0,K39*'Weights &amp; Tables'!$E$4+U39*'Weights &amp; Tables'!$H$4))</f>
        <v/>
      </c>
      <c r="W39" s="35" t="str">
        <f>IF(C39="","",SUMIF('7. Desktop Analysis'!$B$6:$B$1005,$C39,'7. Desktop Analysis'!D$6:D$1005))</f>
        <v/>
      </c>
      <c r="X39" s="159" t="str">
        <f>IF(D39="","",SUMIF('7. Desktop Analysis'!$B$6:$B$1005,$C39,'7. Desktop Analysis'!H$6:H$1005))</f>
        <v/>
      </c>
      <c r="Y39" s="21" t="str">
        <f t="shared" si="4"/>
        <v/>
      </c>
      <c r="Z39" s="2" t="str">
        <f>IF($C39="","",VLOOKUP($C39, '8. Conservation Priority'!$B$6:$C$1005, 2,FALSE))</f>
        <v/>
      </c>
      <c r="AA39" s="28" t="str">
        <f>IF(Z39="","",VLOOKUP(Z39,'Weights &amp; Tables'!$B$4:$I$7,8,FALSE))</f>
        <v/>
      </c>
      <c r="AB39" s="34" t="str">
        <f t="shared" si="10"/>
        <v/>
      </c>
      <c r="AC39" s="280" t="str">
        <f t="shared" si="6"/>
        <v/>
      </c>
      <c r="AD39" s="237" t="str">
        <f t="shared" si="7"/>
        <v/>
      </c>
    </row>
    <row r="40" spans="2:30" x14ac:dyDescent="0.3">
      <c r="B40" s="7" t="str">
        <f>IF('1. Assessment Area Data'!B40="","",'1. Assessment Area Data'!B40)</f>
        <v/>
      </c>
      <c r="C40" s="7" t="str">
        <f>IF('1. Assessment Area Data'!C40="","",'1. Assessment Area Data'!C40)</f>
        <v/>
      </c>
      <c r="D40" s="23" t="str">
        <f>IF($C40="","",SUMIF('7. Desktop Analysis'!$B$6:$B$1005,$C40,'7. Desktop Analysis'!$C$6:$C$1005))</f>
        <v/>
      </c>
      <c r="E40" s="12" t="str">
        <f>IF($C40="","",COUNTIF('4. Transect Data'!$C$6:$C$1006,$C40))</f>
        <v/>
      </c>
      <c r="F40" s="12" t="str">
        <f>IF(C40="","",VLOOKUP(C40,'5. Forb Availability'!$O$6:$P$1006,2,FALSE))</f>
        <v/>
      </c>
      <c r="G40" s="17" t="str">
        <f>IF($C40="","",
IF('1. Assessment Area Data'!M40="",
(SUMIF('6. Milkweed Availability'!B$6:B$5003,$C40,'6. Milkweed Availability'!G$6:G$5003)/($E40*10)*4046.86),
'1. Assessment Area Data'!M40/($E40*10)*4046.86))</f>
        <v/>
      </c>
      <c r="H40" s="221" t="str">
        <f t="shared" si="8"/>
        <v/>
      </c>
      <c r="I40" s="8" t="str">
        <f>IF(C40="","",VLOOKUP(C40,'6. Milkweed Availability'!$O$6:$P$106,2,FALSE))</f>
        <v/>
      </c>
      <c r="J40" s="221" t="str">
        <f t="shared" si="2"/>
        <v/>
      </c>
      <c r="K40" s="222" t="str">
        <f>IF(OR(H40="",J40=""),"",H40*VLOOKUP('Assessment Area Results'!Z40,'Weights &amp; Tables'!$B$4:$I$7,2,FALSE)+J40*VLOOKUP('Assessment Area Results'!Z40,'Weights &amp; Tables'!$B$4:$I$7,3,FALSE))</f>
        <v/>
      </c>
      <c r="L40" s="3" t="str">
        <f>IF($C40="","",COUNTIF('2. Blooming Forb Species'!$B$6:$B$1006,$C40))</f>
        <v/>
      </c>
      <c r="M40" s="222" t="str">
        <f>IF(L40="","",1-(2/(1+EXP(6*L40/HLOOKUP('1. Assessment Area Data'!$O40,'Weights &amp; Tables'!$C$10:$E$11,2,FALSE)))))</f>
        <v/>
      </c>
      <c r="N40" s="10" t="str">
        <f>IF($C40="","",VLOOKUP($C40,'5. Forb Availability'!$O$6:$V$1006,6,FALSE))</f>
        <v/>
      </c>
      <c r="O40" s="145" t="str">
        <f>IF(N40="","",
IF(N40=1,1,
IF((-LN(1-N40)/N$6)&gt;(-LN(1-(HLOOKUP('1. Assessment Area Data'!$O40,'Weights &amp; Tables'!$C$17:$E$18,2,FALSE)))/0.25),1,
(-LN(1-N40)/N$6)/(-LN(1-(HLOOKUP('1. Assessment Area Data'!$O40,'Weights &amp; Tables'!$C$17:$E$18,2,FALSE)))/0.25))))</f>
        <v/>
      </c>
      <c r="P40" s="10" t="str">
        <f>IF($C40="","",VLOOKUP($C40,'5. Forb Availability'!$O$6:$V$1006,6,FALSE))</f>
        <v/>
      </c>
      <c r="Q40" s="145" t="str">
        <f>IF(P40="","",
IF(P40=1,1,
IF((-LN(1-P40)/P$6)&gt;(-LN(1-(HLOOKUP('1. Assessment Area Data'!$O40,'Weights &amp; Tables'!$C$17:$E$18,2,FALSE)))/0.25),1,
(-LN(1-P40)/P$6)/(-LN(1-(HLOOKUP('1. Assessment Area Data'!$O40,'Weights &amp; Tables'!$C$17:$E$18,2,FALSE)))/0.25))))</f>
        <v/>
      </c>
      <c r="R40" s="10" t="str">
        <f>IF($C40="","",VLOOKUP($C40,'5. Forb Availability'!$O$6:$V$1006,7,FALSE))</f>
        <v/>
      </c>
      <c r="S40" s="145" t="str">
        <f>IF(R40="","",
IF(R40=1,1,
IF((-LN(1-R40)/R$6)&gt;(-LN(1-(HLOOKUP('1. Assessment Area Data'!$O40,'Weights &amp; Tables'!$C$17:$E$18,2,FALSE)))/0.25),1,
(-LN(1-R40)/R$6)/(-LN(1-(HLOOKUP('1. Assessment Area Data'!$O40,'Weights &amp; Tables'!$C$17:$E$18,2,FALSE)))/0.25))))</f>
        <v/>
      </c>
      <c r="T40" s="224" t="str">
        <f t="shared" si="9"/>
        <v/>
      </c>
      <c r="U40" s="223" t="str">
        <f>IF(OR(M40="",T40=""),"",M40*'Weights &amp; Tables'!$G$4+T40*'Weights &amp; Tables'!$F$4)</f>
        <v/>
      </c>
      <c r="V40" s="225" t="str">
        <f>IF(OR(K40="",U40=""),"",IF(G40=0,0,K40*'Weights &amp; Tables'!$E$4+U40*'Weights &amp; Tables'!$H$4))</f>
        <v/>
      </c>
      <c r="W40" s="35" t="str">
        <f>IF(C40="","",SUMIF('7. Desktop Analysis'!$B$6:$B$1005,$C40,'7. Desktop Analysis'!D$6:D$1005))</f>
        <v/>
      </c>
      <c r="X40" s="159" t="str">
        <f>IF(D40="","",SUMIF('7. Desktop Analysis'!$B$6:$B$1005,$C40,'7. Desktop Analysis'!H$6:H$1005))</f>
        <v/>
      </c>
      <c r="Y40" s="21" t="str">
        <f t="shared" si="4"/>
        <v/>
      </c>
      <c r="Z40" s="2" t="str">
        <f>IF($C40="","",VLOOKUP($C40, '8. Conservation Priority'!$B$6:$C$1005, 2,FALSE))</f>
        <v/>
      </c>
      <c r="AA40" s="28" t="str">
        <f>IF(Z40="","",VLOOKUP(Z40,'Weights &amp; Tables'!$B$4:$I$7,8,FALSE))</f>
        <v/>
      </c>
      <c r="AB40" s="34" t="str">
        <f t="shared" si="10"/>
        <v/>
      </c>
      <c r="AC40" s="280" t="str">
        <f t="shared" si="6"/>
        <v/>
      </c>
      <c r="AD40" s="237" t="str">
        <f t="shared" si="7"/>
        <v/>
      </c>
    </row>
    <row r="41" spans="2:30" x14ac:dyDescent="0.3">
      <c r="B41" s="7" t="str">
        <f>IF('1. Assessment Area Data'!B41="","",'1. Assessment Area Data'!B41)</f>
        <v/>
      </c>
      <c r="C41" s="7" t="str">
        <f>IF('1. Assessment Area Data'!C41="","",'1. Assessment Area Data'!C41)</f>
        <v/>
      </c>
      <c r="D41" s="23" t="str">
        <f>IF($C41="","",SUMIF('7. Desktop Analysis'!$B$6:$B$1005,$C41,'7. Desktop Analysis'!$C$6:$C$1005))</f>
        <v/>
      </c>
      <c r="E41" s="12" t="str">
        <f>IF($C41="","",COUNTIF('4. Transect Data'!$C$6:$C$1006,$C41))</f>
        <v/>
      </c>
      <c r="F41" s="12" t="str">
        <f>IF(C41="","",VLOOKUP(C41,'5. Forb Availability'!$O$6:$P$1006,2,FALSE))</f>
        <v/>
      </c>
      <c r="G41" s="17" t="str">
        <f>IF($C41="","",
IF('1. Assessment Area Data'!M41="",
(SUMIF('6. Milkweed Availability'!B$6:B$5003,$C41,'6. Milkweed Availability'!G$6:G$5003)/($E41*10)*4046.86),
'1. Assessment Area Data'!M41/($E41*10)*4046.86))</f>
        <v/>
      </c>
      <c r="H41" s="221" t="str">
        <f t="shared" si="8"/>
        <v/>
      </c>
      <c r="I41" s="8" t="str">
        <f>IF(C41="","",VLOOKUP(C41,'6. Milkweed Availability'!$O$6:$P$106,2,FALSE))</f>
        <v/>
      </c>
      <c r="J41" s="221" t="str">
        <f t="shared" si="2"/>
        <v/>
      </c>
      <c r="K41" s="222" t="str">
        <f>IF(OR(H41="",J41=""),"",H41*VLOOKUP('Assessment Area Results'!Z41,'Weights &amp; Tables'!$B$4:$I$7,2,FALSE)+J41*VLOOKUP('Assessment Area Results'!Z41,'Weights &amp; Tables'!$B$4:$I$7,3,FALSE))</f>
        <v/>
      </c>
      <c r="L41" s="3" t="str">
        <f>IF($C41="","",COUNTIF('2. Blooming Forb Species'!$B$6:$B$1006,$C41))</f>
        <v/>
      </c>
      <c r="M41" s="222" t="str">
        <f>IF(L41="","",1-(2/(1+EXP(6*L41/HLOOKUP('1. Assessment Area Data'!$O41,'Weights &amp; Tables'!$C$10:$E$11,2,FALSE)))))</f>
        <v/>
      </c>
      <c r="N41" s="10" t="str">
        <f>IF($C41="","",VLOOKUP($C41,'5. Forb Availability'!$O$6:$V$1006,6,FALSE))</f>
        <v/>
      </c>
      <c r="O41" s="145" t="str">
        <f>IF(N41="","",
IF(N41=1,1,
IF((-LN(1-N41)/N$6)&gt;(-LN(1-(HLOOKUP('1. Assessment Area Data'!$O41,'Weights &amp; Tables'!$C$17:$E$18,2,FALSE)))/0.25),1,
(-LN(1-N41)/N$6)/(-LN(1-(HLOOKUP('1. Assessment Area Data'!$O41,'Weights &amp; Tables'!$C$17:$E$18,2,FALSE)))/0.25))))</f>
        <v/>
      </c>
      <c r="P41" s="10" t="str">
        <f>IF($C41="","",VLOOKUP($C41,'5. Forb Availability'!$O$6:$V$1006,6,FALSE))</f>
        <v/>
      </c>
      <c r="Q41" s="145" t="str">
        <f>IF(P41="","",
IF(P41=1,1,
IF((-LN(1-P41)/P$6)&gt;(-LN(1-(HLOOKUP('1. Assessment Area Data'!$O41,'Weights &amp; Tables'!$C$17:$E$18,2,FALSE)))/0.25),1,
(-LN(1-P41)/P$6)/(-LN(1-(HLOOKUP('1. Assessment Area Data'!$O41,'Weights &amp; Tables'!$C$17:$E$18,2,FALSE)))/0.25))))</f>
        <v/>
      </c>
      <c r="R41" s="10" t="str">
        <f>IF($C41="","",VLOOKUP($C41,'5. Forb Availability'!$O$6:$V$1006,7,FALSE))</f>
        <v/>
      </c>
      <c r="S41" s="145" t="str">
        <f>IF(R41="","",
IF(R41=1,1,
IF((-LN(1-R41)/R$6)&gt;(-LN(1-(HLOOKUP('1. Assessment Area Data'!$O41,'Weights &amp; Tables'!$C$17:$E$18,2,FALSE)))/0.25),1,
(-LN(1-R41)/R$6)/(-LN(1-(HLOOKUP('1. Assessment Area Data'!$O41,'Weights &amp; Tables'!$C$17:$E$18,2,FALSE)))/0.25))))</f>
        <v/>
      </c>
      <c r="T41" s="224" t="str">
        <f t="shared" si="9"/>
        <v/>
      </c>
      <c r="U41" s="223" t="str">
        <f>IF(OR(M41="",T41=""),"",M41*'Weights &amp; Tables'!$G$4+T41*'Weights &amp; Tables'!$F$4)</f>
        <v/>
      </c>
      <c r="V41" s="225" t="str">
        <f>IF(OR(K41="",U41=""),"",IF(G41=0,0,K41*'Weights &amp; Tables'!$E$4+U41*'Weights &amp; Tables'!$H$4))</f>
        <v/>
      </c>
      <c r="W41" s="35" t="str">
        <f>IF(C41="","",SUMIF('7. Desktop Analysis'!$B$6:$B$1005,$C41,'7. Desktop Analysis'!D$6:D$1005))</f>
        <v/>
      </c>
      <c r="X41" s="159" t="str">
        <f>IF(D41="","",SUMIF('7. Desktop Analysis'!$B$6:$B$1005,$C41,'7. Desktop Analysis'!H$6:H$1005))</f>
        <v/>
      </c>
      <c r="Y41" s="21" t="str">
        <f t="shared" si="4"/>
        <v/>
      </c>
      <c r="Z41" s="2" t="str">
        <f>IF($C41="","",VLOOKUP($C41, '8. Conservation Priority'!$B$6:$C$1005, 2,FALSE))</f>
        <v/>
      </c>
      <c r="AA41" s="28" t="str">
        <f>IF(Z41="","",VLOOKUP(Z41,'Weights &amp; Tables'!$B$4:$I$7,8,FALSE))</f>
        <v/>
      </c>
      <c r="AB41" s="34" t="str">
        <f t="shared" si="10"/>
        <v/>
      </c>
      <c r="AC41" s="280" t="str">
        <f t="shared" si="6"/>
        <v/>
      </c>
      <c r="AD41" s="237" t="str">
        <f t="shared" si="7"/>
        <v/>
      </c>
    </row>
    <row r="42" spans="2:30" x14ac:dyDescent="0.3">
      <c r="B42" s="7" t="str">
        <f>IF('1. Assessment Area Data'!B42="","",'1. Assessment Area Data'!B42)</f>
        <v/>
      </c>
      <c r="C42" s="7" t="str">
        <f>IF('1. Assessment Area Data'!C42="","",'1. Assessment Area Data'!C42)</f>
        <v/>
      </c>
      <c r="D42" s="23" t="str">
        <f>IF($C42="","",SUMIF('7. Desktop Analysis'!$B$6:$B$1005,$C42,'7. Desktop Analysis'!$C$6:$C$1005))</f>
        <v/>
      </c>
      <c r="E42" s="12" t="str">
        <f>IF($C42="","",COUNTIF('4. Transect Data'!$C$6:$C$1006,$C42))</f>
        <v/>
      </c>
      <c r="F42" s="12" t="str">
        <f>IF(C42="","",VLOOKUP(C42,'5. Forb Availability'!$O$6:$P$1006,2,FALSE))</f>
        <v/>
      </c>
      <c r="G42" s="17" t="str">
        <f>IF($C42="","",
IF('1. Assessment Area Data'!M42="",
(SUMIF('6. Milkweed Availability'!B$6:B$5003,$C42,'6. Milkweed Availability'!G$6:G$5003)/($E42*10)*4046.86),
'1. Assessment Area Data'!M42/($E42*10)*4046.86))</f>
        <v/>
      </c>
      <c r="H42" s="221" t="str">
        <f t="shared" si="8"/>
        <v/>
      </c>
      <c r="I42" s="8" t="str">
        <f>IF(C42="","",VLOOKUP(C42,'6. Milkweed Availability'!$O$6:$P$106,2,FALSE))</f>
        <v/>
      </c>
      <c r="J42" s="221" t="str">
        <f t="shared" si="2"/>
        <v/>
      </c>
      <c r="K42" s="222" t="str">
        <f>IF(OR(H42="",J42=""),"",H42*VLOOKUP('Assessment Area Results'!Z42,'Weights &amp; Tables'!$B$4:$I$7,2,FALSE)+J42*VLOOKUP('Assessment Area Results'!Z42,'Weights &amp; Tables'!$B$4:$I$7,3,FALSE))</f>
        <v/>
      </c>
      <c r="L42" s="3" t="str">
        <f>IF($C42="","",COUNTIF('2. Blooming Forb Species'!$B$6:$B$1006,$C42))</f>
        <v/>
      </c>
      <c r="M42" s="222" t="str">
        <f>IF(L42="","",1-(2/(1+EXP(6*L42/HLOOKUP('1. Assessment Area Data'!$O42,'Weights &amp; Tables'!$C$10:$E$11,2,FALSE)))))</f>
        <v/>
      </c>
      <c r="N42" s="10" t="str">
        <f>IF($C42="","",VLOOKUP($C42,'5. Forb Availability'!$O$6:$V$1006,6,FALSE))</f>
        <v/>
      </c>
      <c r="O42" s="145" t="str">
        <f>IF(N42="","",
IF(N42=1,1,
IF((-LN(1-N42)/N$6)&gt;(-LN(1-(HLOOKUP('1. Assessment Area Data'!$O42,'Weights &amp; Tables'!$C$17:$E$18,2,FALSE)))/0.25),1,
(-LN(1-N42)/N$6)/(-LN(1-(HLOOKUP('1. Assessment Area Data'!$O42,'Weights &amp; Tables'!$C$17:$E$18,2,FALSE)))/0.25))))</f>
        <v/>
      </c>
      <c r="P42" s="10" t="str">
        <f>IF($C42="","",VLOOKUP($C42,'5. Forb Availability'!$O$6:$V$1006,6,FALSE))</f>
        <v/>
      </c>
      <c r="Q42" s="145" t="str">
        <f>IF(P42="","",
IF(P42=1,1,
IF((-LN(1-P42)/P$6)&gt;(-LN(1-(HLOOKUP('1. Assessment Area Data'!$O42,'Weights &amp; Tables'!$C$17:$E$18,2,FALSE)))/0.25),1,
(-LN(1-P42)/P$6)/(-LN(1-(HLOOKUP('1. Assessment Area Data'!$O42,'Weights &amp; Tables'!$C$17:$E$18,2,FALSE)))/0.25))))</f>
        <v/>
      </c>
      <c r="R42" s="10" t="str">
        <f>IF($C42="","",VLOOKUP($C42,'5. Forb Availability'!$O$6:$V$1006,7,FALSE))</f>
        <v/>
      </c>
      <c r="S42" s="145" t="str">
        <f>IF(R42="","",
IF(R42=1,1,
IF((-LN(1-R42)/R$6)&gt;(-LN(1-(HLOOKUP('1. Assessment Area Data'!$O42,'Weights &amp; Tables'!$C$17:$E$18,2,FALSE)))/0.25),1,
(-LN(1-R42)/R$6)/(-LN(1-(HLOOKUP('1. Assessment Area Data'!$O42,'Weights &amp; Tables'!$C$17:$E$18,2,FALSE)))/0.25))))</f>
        <v/>
      </c>
      <c r="T42" s="224" t="str">
        <f t="shared" si="9"/>
        <v/>
      </c>
      <c r="U42" s="223" t="str">
        <f>IF(OR(M42="",T42=""),"",M42*'Weights &amp; Tables'!$G$4+T42*'Weights &amp; Tables'!$F$4)</f>
        <v/>
      </c>
      <c r="V42" s="225" t="str">
        <f>IF(OR(K42="",U42=""),"",IF(G42=0,0,K42*'Weights &amp; Tables'!$E$4+U42*'Weights &amp; Tables'!$H$4))</f>
        <v/>
      </c>
      <c r="W42" s="35" t="str">
        <f>IF(C42="","",SUMIF('7. Desktop Analysis'!$B$6:$B$1005,$C42,'7. Desktop Analysis'!D$6:D$1005))</f>
        <v/>
      </c>
      <c r="X42" s="159" t="str">
        <f>IF(D42="","",SUMIF('7. Desktop Analysis'!$B$6:$B$1005,$C42,'7. Desktop Analysis'!H$6:H$1005))</f>
        <v/>
      </c>
      <c r="Y42" s="21" t="str">
        <f t="shared" si="4"/>
        <v/>
      </c>
      <c r="Z42" s="2" t="str">
        <f>IF($C42="","",VLOOKUP($C42, '8. Conservation Priority'!$B$6:$C$1005, 2,FALSE))</f>
        <v/>
      </c>
      <c r="AA42" s="28" t="str">
        <f>IF(Z42="","",VLOOKUP(Z42,'Weights &amp; Tables'!$B$4:$I$7,8,FALSE))</f>
        <v/>
      </c>
      <c r="AB42" s="34" t="str">
        <f t="shared" si="10"/>
        <v/>
      </c>
      <c r="AC42" s="280" t="str">
        <f t="shared" si="6"/>
        <v/>
      </c>
      <c r="AD42" s="237" t="str">
        <f t="shared" si="7"/>
        <v/>
      </c>
    </row>
    <row r="43" spans="2:30" x14ac:dyDescent="0.3">
      <c r="B43" s="7" t="str">
        <f>IF('1. Assessment Area Data'!B43="","",'1. Assessment Area Data'!B43)</f>
        <v/>
      </c>
      <c r="C43" s="7" t="str">
        <f>IF('1. Assessment Area Data'!C43="","",'1. Assessment Area Data'!C43)</f>
        <v/>
      </c>
      <c r="D43" s="23" t="str">
        <f>IF($C43="","",SUMIF('7. Desktop Analysis'!$B$6:$B$1005,$C43,'7. Desktop Analysis'!$C$6:$C$1005))</f>
        <v/>
      </c>
      <c r="E43" s="12" t="str">
        <f>IF($C43="","",COUNTIF('4. Transect Data'!$C$6:$C$1006,$C43))</f>
        <v/>
      </c>
      <c r="F43" s="12" t="str">
        <f>IF(C43="","",VLOOKUP(C43,'5. Forb Availability'!$O$6:$P$1006,2,FALSE))</f>
        <v/>
      </c>
      <c r="G43" s="17" t="str">
        <f>IF($C43="","",
IF('1. Assessment Area Data'!M43="",
(SUMIF('6. Milkweed Availability'!B$6:B$5003,$C43,'6. Milkweed Availability'!G$6:G$5003)/($E43*10)*4046.86),
'1. Assessment Area Data'!M43/($E43*10)*4046.86))</f>
        <v/>
      </c>
      <c r="H43" s="221" t="str">
        <f t="shared" si="8"/>
        <v/>
      </c>
      <c r="I43" s="8" t="str">
        <f>IF(C43="","",VLOOKUP(C43,'6. Milkweed Availability'!$O$6:$P$106,2,FALSE))</f>
        <v/>
      </c>
      <c r="J43" s="221" t="str">
        <f t="shared" si="2"/>
        <v/>
      </c>
      <c r="K43" s="222" t="str">
        <f>IF(OR(H43="",J43=""),"",H43*VLOOKUP('Assessment Area Results'!Z43,'Weights &amp; Tables'!$B$4:$I$7,2,FALSE)+J43*VLOOKUP('Assessment Area Results'!Z43,'Weights &amp; Tables'!$B$4:$I$7,3,FALSE))</f>
        <v/>
      </c>
      <c r="L43" s="3" t="str">
        <f>IF($C43="","",COUNTIF('2. Blooming Forb Species'!$B$6:$B$1006,$C43))</f>
        <v/>
      </c>
      <c r="M43" s="222" t="str">
        <f>IF(L43="","",1-(2/(1+EXP(6*L43/HLOOKUP('1. Assessment Area Data'!$O43,'Weights &amp; Tables'!$C$10:$E$11,2,FALSE)))))</f>
        <v/>
      </c>
      <c r="N43" s="10" t="str">
        <f>IF($C43="","",VLOOKUP($C43,'5. Forb Availability'!$O$6:$V$1006,6,FALSE))</f>
        <v/>
      </c>
      <c r="O43" s="145" t="str">
        <f>IF(N43="","",
IF(N43=1,1,
IF((-LN(1-N43)/N$6)&gt;(-LN(1-(HLOOKUP('1. Assessment Area Data'!$O43,'Weights &amp; Tables'!$C$17:$E$18,2,FALSE)))/0.25),1,
(-LN(1-N43)/N$6)/(-LN(1-(HLOOKUP('1. Assessment Area Data'!$O43,'Weights &amp; Tables'!$C$17:$E$18,2,FALSE)))/0.25))))</f>
        <v/>
      </c>
      <c r="P43" s="10" t="str">
        <f>IF($C43="","",VLOOKUP($C43,'5. Forb Availability'!$O$6:$V$1006,6,FALSE))</f>
        <v/>
      </c>
      <c r="Q43" s="145" t="str">
        <f>IF(P43="","",
IF(P43=1,1,
IF((-LN(1-P43)/P$6)&gt;(-LN(1-(HLOOKUP('1. Assessment Area Data'!$O43,'Weights &amp; Tables'!$C$17:$E$18,2,FALSE)))/0.25),1,
(-LN(1-P43)/P$6)/(-LN(1-(HLOOKUP('1. Assessment Area Data'!$O43,'Weights &amp; Tables'!$C$17:$E$18,2,FALSE)))/0.25))))</f>
        <v/>
      </c>
      <c r="R43" s="10" t="str">
        <f>IF($C43="","",VLOOKUP($C43,'5. Forb Availability'!$O$6:$V$1006,7,FALSE))</f>
        <v/>
      </c>
      <c r="S43" s="145" t="str">
        <f>IF(R43="","",
IF(R43=1,1,
IF((-LN(1-R43)/R$6)&gt;(-LN(1-(HLOOKUP('1. Assessment Area Data'!$O43,'Weights &amp; Tables'!$C$17:$E$18,2,FALSE)))/0.25),1,
(-LN(1-R43)/R$6)/(-LN(1-(HLOOKUP('1. Assessment Area Data'!$O43,'Weights &amp; Tables'!$C$17:$E$18,2,FALSE)))/0.25))))</f>
        <v/>
      </c>
      <c r="T43" s="224" t="str">
        <f t="shared" si="9"/>
        <v/>
      </c>
      <c r="U43" s="223" t="str">
        <f>IF(OR(M43="",T43=""),"",M43*'Weights &amp; Tables'!$G$4+T43*'Weights &amp; Tables'!$F$4)</f>
        <v/>
      </c>
      <c r="V43" s="225" t="str">
        <f>IF(OR(K43="",U43=""),"",IF(G43=0,0,K43*'Weights &amp; Tables'!$E$4+U43*'Weights &amp; Tables'!$H$4))</f>
        <v/>
      </c>
      <c r="W43" s="35" t="str">
        <f>IF(C43="","",SUMIF('7. Desktop Analysis'!$B$6:$B$1005,$C43,'7. Desktop Analysis'!D$6:D$1005))</f>
        <v/>
      </c>
      <c r="X43" s="159" t="str">
        <f>IF(D43="","",SUMIF('7. Desktop Analysis'!$B$6:$B$1005,$C43,'7. Desktop Analysis'!H$6:H$1005))</f>
        <v/>
      </c>
      <c r="Y43" s="21" t="str">
        <f t="shared" si="4"/>
        <v/>
      </c>
      <c r="Z43" s="2" t="str">
        <f>IF($C43="","",VLOOKUP($C43, '8. Conservation Priority'!$B$6:$C$1005, 2,FALSE))</f>
        <v/>
      </c>
      <c r="AA43" s="28" t="str">
        <f>IF(Z43="","",VLOOKUP(Z43,'Weights &amp; Tables'!$B$4:$I$7,8,FALSE))</f>
        <v/>
      </c>
      <c r="AB43" s="34" t="str">
        <f t="shared" si="10"/>
        <v/>
      </c>
      <c r="AC43" s="280" t="str">
        <f t="shared" si="6"/>
        <v/>
      </c>
      <c r="AD43" s="237" t="str">
        <f t="shared" si="7"/>
        <v/>
      </c>
    </row>
    <row r="44" spans="2:30" x14ac:dyDescent="0.3">
      <c r="B44" s="7" t="str">
        <f>IF('1. Assessment Area Data'!B44="","",'1. Assessment Area Data'!B44)</f>
        <v/>
      </c>
      <c r="C44" s="7" t="str">
        <f>IF('1. Assessment Area Data'!C44="","",'1. Assessment Area Data'!C44)</f>
        <v/>
      </c>
      <c r="D44" s="23" t="str">
        <f>IF($C44="","",SUMIF('7. Desktop Analysis'!$B$6:$B$1005,$C44,'7. Desktop Analysis'!$C$6:$C$1005))</f>
        <v/>
      </c>
      <c r="E44" s="12" t="str">
        <f>IF($C44="","",COUNTIF('4. Transect Data'!$C$6:$C$1006,$C44))</f>
        <v/>
      </c>
      <c r="F44" s="12" t="str">
        <f>IF(C44="","",VLOOKUP(C44,'5. Forb Availability'!$O$6:$P$1006,2,FALSE))</f>
        <v/>
      </c>
      <c r="G44" s="17" t="str">
        <f>IF($C44="","",
IF('1. Assessment Area Data'!M44="",
(SUMIF('6. Milkweed Availability'!B$6:B$5003,$C44,'6. Milkweed Availability'!G$6:G$5003)/($E44*10)*4046.86),
'1. Assessment Area Data'!M44/($E44*10)*4046.86))</f>
        <v/>
      </c>
      <c r="H44" s="221" t="str">
        <f t="shared" si="8"/>
        <v/>
      </c>
      <c r="I44" s="8" t="str">
        <f>IF(C44="","",VLOOKUP(C44,'6. Milkweed Availability'!$O$6:$P$106,2,FALSE))</f>
        <v/>
      </c>
      <c r="J44" s="221" t="str">
        <f t="shared" si="2"/>
        <v/>
      </c>
      <c r="K44" s="222" t="str">
        <f>IF(OR(H44="",J44=""),"",H44*VLOOKUP('Assessment Area Results'!Z44,'Weights &amp; Tables'!$B$4:$I$7,2,FALSE)+J44*VLOOKUP('Assessment Area Results'!Z44,'Weights &amp; Tables'!$B$4:$I$7,3,FALSE))</f>
        <v/>
      </c>
      <c r="L44" s="3" t="str">
        <f>IF($C44="","",COUNTIF('2. Blooming Forb Species'!$B$6:$B$1006,$C44))</f>
        <v/>
      </c>
      <c r="M44" s="222" t="str">
        <f>IF(L44="","",1-(2/(1+EXP(6*L44/HLOOKUP('1. Assessment Area Data'!$O44,'Weights &amp; Tables'!$C$10:$E$11,2,FALSE)))))</f>
        <v/>
      </c>
      <c r="N44" s="10" t="str">
        <f>IF($C44="","",VLOOKUP($C44,'5. Forb Availability'!$O$6:$V$1006,6,FALSE))</f>
        <v/>
      </c>
      <c r="O44" s="145" t="str">
        <f>IF(N44="","",
IF(N44=1,1,
IF((-LN(1-N44)/N$6)&gt;(-LN(1-(HLOOKUP('1. Assessment Area Data'!$O44,'Weights &amp; Tables'!$C$17:$E$18,2,FALSE)))/0.25),1,
(-LN(1-N44)/N$6)/(-LN(1-(HLOOKUP('1. Assessment Area Data'!$O44,'Weights &amp; Tables'!$C$17:$E$18,2,FALSE)))/0.25))))</f>
        <v/>
      </c>
      <c r="P44" s="10" t="str">
        <f>IF($C44="","",VLOOKUP($C44,'5. Forb Availability'!$O$6:$V$1006,6,FALSE))</f>
        <v/>
      </c>
      <c r="Q44" s="145" t="str">
        <f>IF(P44="","",
IF(P44=1,1,
IF((-LN(1-P44)/P$6)&gt;(-LN(1-(HLOOKUP('1. Assessment Area Data'!$O44,'Weights &amp; Tables'!$C$17:$E$18,2,FALSE)))/0.25),1,
(-LN(1-P44)/P$6)/(-LN(1-(HLOOKUP('1. Assessment Area Data'!$O44,'Weights &amp; Tables'!$C$17:$E$18,2,FALSE)))/0.25))))</f>
        <v/>
      </c>
      <c r="R44" s="10" t="str">
        <f>IF($C44="","",VLOOKUP($C44,'5. Forb Availability'!$O$6:$V$1006,7,FALSE))</f>
        <v/>
      </c>
      <c r="S44" s="145" t="str">
        <f>IF(R44="","",
IF(R44=1,1,
IF((-LN(1-R44)/R$6)&gt;(-LN(1-(HLOOKUP('1. Assessment Area Data'!$O44,'Weights &amp; Tables'!$C$17:$E$18,2,FALSE)))/0.25),1,
(-LN(1-R44)/R$6)/(-LN(1-(HLOOKUP('1. Assessment Area Data'!$O44,'Weights &amp; Tables'!$C$17:$E$18,2,FALSE)))/0.25))))</f>
        <v/>
      </c>
      <c r="T44" s="224" t="str">
        <f t="shared" si="9"/>
        <v/>
      </c>
      <c r="U44" s="223" t="str">
        <f>IF(OR(M44="",T44=""),"",M44*'Weights &amp; Tables'!$G$4+T44*'Weights &amp; Tables'!$F$4)</f>
        <v/>
      </c>
      <c r="V44" s="225" t="str">
        <f>IF(OR(K44="",U44=""),"",IF(G44=0,0,K44*'Weights &amp; Tables'!$E$4+U44*'Weights &amp; Tables'!$H$4))</f>
        <v/>
      </c>
      <c r="W44" s="35" t="str">
        <f>IF(C44="","",SUMIF('7. Desktop Analysis'!$B$6:$B$1005,$C44,'7. Desktop Analysis'!D$6:D$1005))</f>
        <v/>
      </c>
      <c r="X44" s="159" t="str">
        <f>IF(D44="","",SUMIF('7. Desktop Analysis'!$B$6:$B$1005,$C44,'7. Desktop Analysis'!H$6:H$1005))</f>
        <v/>
      </c>
      <c r="Y44" s="21" t="str">
        <f t="shared" si="4"/>
        <v/>
      </c>
      <c r="Z44" s="2" t="str">
        <f>IF($C44="","",VLOOKUP($C44, '8. Conservation Priority'!$B$6:$C$1005, 2,FALSE))</f>
        <v/>
      </c>
      <c r="AA44" s="28" t="str">
        <f>IF(Z44="","",VLOOKUP(Z44,'Weights &amp; Tables'!$B$4:$I$7,8,FALSE))</f>
        <v/>
      </c>
      <c r="AB44" s="34" t="str">
        <f t="shared" si="10"/>
        <v/>
      </c>
      <c r="AC44" s="280" t="str">
        <f t="shared" si="6"/>
        <v/>
      </c>
      <c r="AD44" s="237" t="str">
        <f t="shared" si="7"/>
        <v/>
      </c>
    </row>
    <row r="45" spans="2:30" x14ac:dyDescent="0.3">
      <c r="B45" s="7" t="str">
        <f>IF('1. Assessment Area Data'!B45="","",'1. Assessment Area Data'!B45)</f>
        <v/>
      </c>
      <c r="C45" s="7" t="str">
        <f>IF('1. Assessment Area Data'!C45="","",'1. Assessment Area Data'!C45)</f>
        <v/>
      </c>
      <c r="D45" s="23" t="str">
        <f>IF($C45="","",SUMIF('7. Desktop Analysis'!$B$6:$B$1005,$C45,'7. Desktop Analysis'!$C$6:$C$1005))</f>
        <v/>
      </c>
      <c r="E45" s="12" t="str">
        <f>IF($C45="","",COUNTIF('4. Transect Data'!$C$6:$C$1006,$C45))</f>
        <v/>
      </c>
      <c r="F45" s="12" t="str">
        <f>IF(C45="","",VLOOKUP(C45,'5. Forb Availability'!$O$6:$P$1006,2,FALSE))</f>
        <v/>
      </c>
      <c r="G45" s="17" t="str">
        <f>IF($C45="","",
IF('1. Assessment Area Data'!M45="",
(SUMIF('6. Milkweed Availability'!B$6:B$5003,$C45,'6. Milkweed Availability'!G$6:G$5003)/($E45*10)*4046.86),
'1. Assessment Area Data'!M45/($E45*10)*4046.86))</f>
        <v/>
      </c>
      <c r="H45" s="221" t="str">
        <f t="shared" si="8"/>
        <v/>
      </c>
      <c r="I45" s="8" t="str">
        <f>IF(C45="","",VLOOKUP(C45,'6. Milkweed Availability'!$O$6:$P$106,2,FALSE))</f>
        <v/>
      </c>
      <c r="J45" s="221" t="str">
        <f t="shared" si="2"/>
        <v/>
      </c>
      <c r="K45" s="222" t="str">
        <f>IF(OR(H45="",J45=""),"",H45*VLOOKUP('Assessment Area Results'!Z45,'Weights &amp; Tables'!$B$4:$I$7,2,FALSE)+J45*VLOOKUP('Assessment Area Results'!Z45,'Weights &amp; Tables'!$B$4:$I$7,3,FALSE))</f>
        <v/>
      </c>
      <c r="L45" s="3" t="str">
        <f>IF($C45="","",COUNTIF('2. Blooming Forb Species'!$B$6:$B$1006,$C45))</f>
        <v/>
      </c>
      <c r="M45" s="222" t="str">
        <f>IF(L45="","",1-(2/(1+EXP(6*L45/HLOOKUP('1. Assessment Area Data'!$O45,'Weights &amp; Tables'!$C$10:$E$11,2,FALSE)))))</f>
        <v/>
      </c>
      <c r="N45" s="10" t="str">
        <f>IF($C45="","",VLOOKUP($C45,'5. Forb Availability'!$O$6:$V$1006,6,FALSE))</f>
        <v/>
      </c>
      <c r="O45" s="145" t="str">
        <f>IF(N45="","",
IF(N45=1,1,
IF((-LN(1-N45)/N$6)&gt;(-LN(1-(HLOOKUP('1. Assessment Area Data'!$O45,'Weights &amp; Tables'!$C$17:$E$18,2,FALSE)))/0.25),1,
(-LN(1-N45)/N$6)/(-LN(1-(HLOOKUP('1. Assessment Area Data'!$O45,'Weights &amp; Tables'!$C$17:$E$18,2,FALSE)))/0.25))))</f>
        <v/>
      </c>
      <c r="P45" s="10" t="str">
        <f>IF($C45="","",VLOOKUP($C45,'5. Forb Availability'!$O$6:$V$1006,6,FALSE))</f>
        <v/>
      </c>
      <c r="Q45" s="145" t="str">
        <f>IF(P45="","",
IF(P45=1,1,
IF((-LN(1-P45)/P$6)&gt;(-LN(1-(HLOOKUP('1. Assessment Area Data'!$O45,'Weights &amp; Tables'!$C$17:$E$18,2,FALSE)))/0.25),1,
(-LN(1-P45)/P$6)/(-LN(1-(HLOOKUP('1. Assessment Area Data'!$O45,'Weights &amp; Tables'!$C$17:$E$18,2,FALSE)))/0.25))))</f>
        <v/>
      </c>
      <c r="R45" s="10" t="str">
        <f>IF($C45="","",VLOOKUP($C45,'5. Forb Availability'!$O$6:$V$1006,7,FALSE))</f>
        <v/>
      </c>
      <c r="S45" s="145" t="str">
        <f>IF(R45="","",
IF(R45=1,1,
IF((-LN(1-R45)/R$6)&gt;(-LN(1-(HLOOKUP('1. Assessment Area Data'!$O45,'Weights &amp; Tables'!$C$17:$E$18,2,FALSE)))/0.25),1,
(-LN(1-R45)/R$6)/(-LN(1-(HLOOKUP('1. Assessment Area Data'!$O45,'Weights &amp; Tables'!$C$17:$E$18,2,FALSE)))/0.25))))</f>
        <v/>
      </c>
      <c r="T45" s="224" t="str">
        <f t="shared" si="9"/>
        <v/>
      </c>
      <c r="U45" s="223" t="str">
        <f>IF(OR(M45="",T45=""),"",M45*'Weights &amp; Tables'!$G$4+T45*'Weights &amp; Tables'!$F$4)</f>
        <v/>
      </c>
      <c r="V45" s="225" t="str">
        <f>IF(OR(K45="",U45=""),"",IF(G45=0,0,K45*'Weights &amp; Tables'!$E$4+U45*'Weights &amp; Tables'!$H$4))</f>
        <v/>
      </c>
      <c r="W45" s="35" t="str">
        <f>IF(C45="","",SUMIF('7. Desktop Analysis'!$B$6:$B$1005,$C45,'7. Desktop Analysis'!D$6:D$1005))</f>
        <v/>
      </c>
      <c r="X45" s="159" t="str">
        <f>IF(D45="","",SUMIF('7. Desktop Analysis'!$B$6:$B$1005,$C45,'7. Desktop Analysis'!H$6:H$1005))</f>
        <v/>
      </c>
      <c r="Y45" s="21" t="str">
        <f t="shared" si="4"/>
        <v/>
      </c>
      <c r="Z45" s="2" t="str">
        <f>IF($C45="","",VLOOKUP($C45, '8. Conservation Priority'!$B$6:$C$1005, 2,FALSE))</f>
        <v/>
      </c>
      <c r="AA45" s="28" t="str">
        <f>IF(Z45="","",VLOOKUP(Z45,'Weights &amp; Tables'!$B$4:$I$7,8,FALSE))</f>
        <v/>
      </c>
      <c r="AB45" s="34" t="str">
        <f t="shared" si="10"/>
        <v/>
      </c>
      <c r="AC45" s="280" t="str">
        <f t="shared" si="6"/>
        <v/>
      </c>
      <c r="AD45" s="237" t="str">
        <f t="shared" si="7"/>
        <v/>
      </c>
    </row>
    <row r="46" spans="2:30" x14ac:dyDescent="0.3">
      <c r="B46" s="7" t="str">
        <f>IF('1. Assessment Area Data'!B46="","",'1. Assessment Area Data'!B46)</f>
        <v/>
      </c>
      <c r="C46" s="7" t="str">
        <f>IF('1. Assessment Area Data'!C46="","",'1. Assessment Area Data'!C46)</f>
        <v/>
      </c>
      <c r="D46" s="23" t="str">
        <f>IF($C46="","",SUMIF('7. Desktop Analysis'!$B$6:$B$1005,$C46,'7. Desktop Analysis'!$C$6:$C$1005))</f>
        <v/>
      </c>
      <c r="E46" s="12" t="str">
        <f>IF($C46="","",COUNTIF('4. Transect Data'!$C$6:$C$1006,$C46))</f>
        <v/>
      </c>
      <c r="F46" s="12" t="str">
        <f>IF(C46="","",VLOOKUP(C46,'5. Forb Availability'!$O$6:$P$1006,2,FALSE))</f>
        <v/>
      </c>
      <c r="G46" s="17" t="str">
        <f>IF($C46="","",
IF('1. Assessment Area Data'!M46="",
(SUMIF('6. Milkweed Availability'!B$6:B$5003,$C46,'6. Milkweed Availability'!G$6:G$5003)/($E46*10)*4046.86),
'1. Assessment Area Data'!M46/($E46*10)*4046.86))</f>
        <v/>
      </c>
      <c r="H46" s="221" t="str">
        <f t="shared" si="8"/>
        <v/>
      </c>
      <c r="I46" s="8" t="str">
        <f>IF(C46="","",VLOOKUP(C46,'6. Milkweed Availability'!$O$6:$P$106,2,FALSE))</f>
        <v/>
      </c>
      <c r="J46" s="221" t="str">
        <f t="shared" si="2"/>
        <v/>
      </c>
      <c r="K46" s="222" t="str">
        <f>IF(OR(H46="",J46=""),"",H46*VLOOKUP('Assessment Area Results'!Z46,'Weights &amp; Tables'!$B$4:$I$7,2,FALSE)+J46*VLOOKUP('Assessment Area Results'!Z46,'Weights &amp; Tables'!$B$4:$I$7,3,FALSE))</f>
        <v/>
      </c>
      <c r="L46" s="3" t="str">
        <f>IF($C46="","",COUNTIF('2. Blooming Forb Species'!$B$6:$B$1006,$C46))</f>
        <v/>
      </c>
      <c r="M46" s="222" t="str">
        <f>IF(L46="","",1-(2/(1+EXP(6*L46/HLOOKUP('1. Assessment Area Data'!$O46,'Weights &amp; Tables'!$C$10:$E$11,2,FALSE)))))</f>
        <v/>
      </c>
      <c r="N46" s="10" t="str">
        <f>IF($C46="","",VLOOKUP($C46,'5. Forb Availability'!$O$6:$V$1006,6,FALSE))</f>
        <v/>
      </c>
      <c r="O46" s="145" t="str">
        <f>IF(N46="","",
IF(N46=1,1,
IF((-LN(1-N46)/N$6)&gt;(-LN(1-(HLOOKUP('1. Assessment Area Data'!$O46,'Weights &amp; Tables'!$C$17:$E$18,2,FALSE)))/0.25),1,
(-LN(1-N46)/N$6)/(-LN(1-(HLOOKUP('1. Assessment Area Data'!$O46,'Weights &amp; Tables'!$C$17:$E$18,2,FALSE)))/0.25))))</f>
        <v/>
      </c>
      <c r="P46" s="10" t="str">
        <f>IF($C46="","",VLOOKUP($C46,'5. Forb Availability'!$O$6:$V$1006,6,FALSE))</f>
        <v/>
      </c>
      <c r="Q46" s="145" t="str">
        <f>IF(P46="","",
IF(P46=1,1,
IF((-LN(1-P46)/P$6)&gt;(-LN(1-(HLOOKUP('1. Assessment Area Data'!$O46,'Weights &amp; Tables'!$C$17:$E$18,2,FALSE)))/0.25),1,
(-LN(1-P46)/P$6)/(-LN(1-(HLOOKUP('1. Assessment Area Data'!$O46,'Weights &amp; Tables'!$C$17:$E$18,2,FALSE)))/0.25))))</f>
        <v/>
      </c>
      <c r="R46" s="10" t="str">
        <f>IF($C46="","",VLOOKUP($C46,'5. Forb Availability'!$O$6:$V$1006,7,FALSE))</f>
        <v/>
      </c>
      <c r="S46" s="145" t="str">
        <f>IF(R46="","",
IF(R46=1,1,
IF((-LN(1-R46)/R$6)&gt;(-LN(1-(HLOOKUP('1. Assessment Area Data'!$O46,'Weights &amp; Tables'!$C$17:$E$18,2,FALSE)))/0.25),1,
(-LN(1-R46)/R$6)/(-LN(1-(HLOOKUP('1. Assessment Area Data'!$O46,'Weights &amp; Tables'!$C$17:$E$18,2,FALSE)))/0.25))))</f>
        <v/>
      </c>
      <c r="T46" s="224" t="str">
        <f t="shared" si="9"/>
        <v/>
      </c>
      <c r="U46" s="223" t="str">
        <f>IF(OR(M46="",T46=""),"",M46*'Weights &amp; Tables'!$G$4+T46*'Weights &amp; Tables'!$F$4)</f>
        <v/>
      </c>
      <c r="V46" s="225" t="str">
        <f>IF(OR(K46="",U46=""),"",IF(G46=0,0,K46*'Weights &amp; Tables'!$E$4+U46*'Weights &amp; Tables'!$H$4))</f>
        <v/>
      </c>
      <c r="W46" s="35" t="str">
        <f>IF(C46="","",SUMIF('7. Desktop Analysis'!$B$6:$B$1005,$C46,'7. Desktop Analysis'!D$6:D$1005))</f>
        <v/>
      </c>
      <c r="X46" s="159" t="str">
        <f>IF(D46="","",SUMIF('7. Desktop Analysis'!$B$6:$B$1005,$C46,'7. Desktop Analysis'!H$6:H$1005))</f>
        <v/>
      </c>
      <c r="Y46" s="21" t="str">
        <f t="shared" si="4"/>
        <v/>
      </c>
      <c r="Z46" s="2" t="str">
        <f>IF($C46="","",VLOOKUP($C46, '8. Conservation Priority'!$B$6:$C$1005, 2,FALSE))</f>
        <v/>
      </c>
      <c r="AA46" s="28" t="str">
        <f>IF(Z46="","",VLOOKUP(Z46,'Weights &amp; Tables'!$B$4:$I$7,8,FALSE))</f>
        <v/>
      </c>
      <c r="AB46" s="34" t="str">
        <f t="shared" si="10"/>
        <v/>
      </c>
      <c r="AC46" s="280" t="str">
        <f t="shared" si="6"/>
        <v/>
      </c>
      <c r="AD46" s="237" t="str">
        <f t="shared" si="7"/>
        <v/>
      </c>
    </row>
    <row r="47" spans="2:30" x14ac:dyDescent="0.3">
      <c r="B47" s="7" t="str">
        <f>IF('1. Assessment Area Data'!B47="","",'1. Assessment Area Data'!B47)</f>
        <v/>
      </c>
      <c r="C47" s="7" t="str">
        <f>IF('1. Assessment Area Data'!C47="","",'1. Assessment Area Data'!C47)</f>
        <v/>
      </c>
      <c r="D47" s="23" t="str">
        <f>IF($C47="","",SUMIF('7. Desktop Analysis'!$B$6:$B$1005,$C47,'7. Desktop Analysis'!$C$6:$C$1005))</f>
        <v/>
      </c>
      <c r="E47" s="12" t="str">
        <f>IF($C47="","",COUNTIF('4. Transect Data'!$C$6:$C$1006,$C47))</f>
        <v/>
      </c>
      <c r="F47" s="12" t="str">
        <f>IF(C47="","",VLOOKUP(C47,'5. Forb Availability'!$O$6:$P$1006,2,FALSE))</f>
        <v/>
      </c>
      <c r="G47" s="17" t="str">
        <f>IF($C47="","",
IF('1. Assessment Area Data'!M47="",
(SUMIF('6. Milkweed Availability'!B$6:B$5003,$C47,'6. Milkweed Availability'!G$6:G$5003)/($E47*10)*4046.86),
'1. Assessment Area Data'!M47/($E47*10)*4046.86))</f>
        <v/>
      </c>
      <c r="H47" s="221" t="str">
        <f t="shared" si="8"/>
        <v/>
      </c>
      <c r="I47" s="8" t="str">
        <f>IF(C47="","",VLOOKUP(C47,'6. Milkweed Availability'!$O$6:$P$106,2,FALSE))</f>
        <v/>
      </c>
      <c r="J47" s="221" t="str">
        <f t="shared" si="2"/>
        <v/>
      </c>
      <c r="K47" s="222" t="str">
        <f>IF(OR(H47="",J47=""),"",H47*VLOOKUP('Assessment Area Results'!Z47,'Weights &amp; Tables'!$B$4:$I$7,2,FALSE)+J47*VLOOKUP('Assessment Area Results'!Z47,'Weights &amp; Tables'!$B$4:$I$7,3,FALSE))</f>
        <v/>
      </c>
      <c r="L47" s="3" t="str">
        <f>IF($C47="","",COUNTIF('2. Blooming Forb Species'!$B$6:$B$1006,$C47))</f>
        <v/>
      </c>
      <c r="M47" s="222" t="str">
        <f>IF(L47="","",1-(2/(1+EXP(6*L47/HLOOKUP('1. Assessment Area Data'!$O47,'Weights &amp; Tables'!$C$10:$E$11,2,FALSE)))))</f>
        <v/>
      </c>
      <c r="N47" s="10" t="str">
        <f>IF($C47="","",VLOOKUP($C47,'5. Forb Availability'!$O$6:$V$1006,6,FALSE))</f>
        <v/>
      </c>
      <c r="O47" s="145" t="str">
        <f>IF(N47="","",
IF(N47=1,1,
IF((-LN(1-N47)/N$6)&gt;(-LN(1-(HLOOKUP('1. Assessment Area Data'!$O47,'Weights &amp; Tables'!$C$17:$E$18,2,FALSE)))/0.25),1,
(-LN(1-N47)/N$6)/(-LN(1-(HLOOKUP('1. Assessment Area Data'!$O47,'Weights &amp; Tables'!$C$17:$E$18,2,FALSE)))/0.25))))</f>
        <v/>
      </c>
      <c r="P47" s="10" t="str">
        <f>IF($C47="","",VLOOKUP($C47,'5. Forb Availability'!$O$6:$V$1006,6,FALSE))</f>
        <v/>
      </c>
      <c r="Q47" s="145" t="str">
        <f>IF(P47="","",
IF(P47=1,1,
IF((-LN(1-P47)/P$6)&gt;(-LN(1-(HLOOKUP('1. Assessment Area Data'!$O47,'Weights &amp; Tables'!$C$17:$E$18,2,FALSE)))/0.25),1,
(-LN(1-P47)/P$6)/(-LN(1-(HLOOKUP('1. Assessment Area Data'!$O47,'Weights &amp; Tables'!$C$17:$E$18,2,FALSE)))/0.25))))</f>
        <v/>
      </c>
      <c r="R47" s="10" t="str">
        <f>IF($C47="","",VLOOKUP($C47,'5. Forb Availability'!$O$6:$V$1006,7,FALSE))</f>
        <v/>
      </c>
      <c r="S47" s="145" t="str">
        <f>IF(R47="","",
IF(R47=1,1,
IF((-LN(1-R47)/R$6)&gt;(-LN(1-(HLOOKUP('1. Assessment Area Data'!$O47,'Weights &amp; Tables'!$C$17:$E$18,2,FALSE)))/0.25),1,
(-LN(1-R47)/R$6)/(-LN(1-(HLOOKUP('1. Assessment Area Data'!$O47,'Weights &amp; Tables'!$C$17:$E$18,2,FALSE)))/0.25))))</f>
        <v/>
      </c>
      <c r="T47" s="224" t="str">
        <f t="shared" si="9"/>
        <v/>
      </c>
      <c r="U47" s="223" t="str">
        <f>IF(OR(M47="",T47=""),"",M47*'Weights &amp; Tables'!$G$4+T47*'Weights &amp; Tables'!$F$4)</f>
        <v/>
      </c>
      <c r="V47" s="225" t="str">
        <f>IF(OR(K47="",U47=""),"",IF(G47=0,0,K47*'Weights &amp; Tables'!$E$4+U47*'Weights &amp; Tables'!$H$4))</f>
        <v/>
      </c>
      <c r="W47" s="35" t="str">
        <f>IF(C47="","",SUMIF('7. Desktop Analysis'!$B$6:$B$1005,$C47,'7. Desktop Analysis'!D$6:D$1005))</f>
        <v/>
      </c>
      <c r="X47" s="159" t="str">
        <f>IF(D47="","",SUMIF('7. Desktop Analysis'!$B$6:$B$1005,$C47,'7. Desktop Analysis'!H$6:H$1005))</f>
        <v/>
      </c>
      <c r="Y47" s="21" t="str">
        <f t="shared" si="4"/>
        <v/>
      </c>
      <c r="Z47" s="2" t="str">
        <f>IF($C47="","",VLOOKUP($C47, '8. Conservation Priority'!$B$6:$C$1005, 2,FALSE))</f>
        <v/>
      </c>
      <c r="AA47" s="28" t="str">
        <f>IF(Z47="","",VLOOKUP(Z47,'Weights &amp; Tables'!$B$4:$I$7,8,FALSE))</f>
        <v/>
      </c>
      <c r="AB47" s="34" t="str">
        <f t="shared" si="10"/>
        <v/>
      </c>
      <c r="AC47" s="280" t="str">
        <f t="shared" si="6"/>
        <v/>
      </c>
      <c r="AD47" s="237" t="str">
        <f t="shared" si="7"/>
        <v/>
      </c>
    </row>
    <row r="48" spans="2:30" x14ac:dyDescent="0.3">
      <c r="B48" s="7" t="str">
        <f>IF('1. Assessment Area Data'!B48="","",'1. Assessment Area Data'!B48)</f>
        <v/>
      </c>
      <c r="C48" s="7" t="str">
        <f>IF('1. Assessment Area Data'!C48="","",'1. Assessment Area Data'!C48)</f>
        <v/>
      </c>
      <c r="D48" s="23" t="str">
        <f>IF($C48="","",SUMIF('7. Desktop Analysis'!$B$6:$B$1005,$C48,'7. Desktop Analysis'!$C$6:$C$1005))</f>
        <v/>
      </c>
      <c r="E48" s="12" t="str">
        <f>IF($C48="","",COUNTIF('4. Transect Data'!$C$6:$C$1006,$C48))</f>
        <v/>
      </c>
      <c r="F48" s="12" t="str">
        <f>IF(C48="","",VLOOKUP(C48,'5. Forb Availability'!$O$6:$P$1006,2,FALSE))</f>
        <v/>
      </c>
      <c r="G48" s="17" t="str">
        <f>IF($C48="","",
IF('1. Assessment Area Data'!M48="",
(SUMIF('6. Milkweed Availability'!B$6:B$5003,$C48,'6. Milkweed Availability'!G$6:G$5003)/($E48*10)*4046.86),
'1. Assessment Area Data'!M48/($E48*10)*4046.86))</f>
        <v/>
      </c>
      <c r="H48" s="221" t="str">
        <f t="shared" si="8"/>
        <v/>
      </c>
      <c r="I48" s="8" t="str">
        <f>IF(C48="","",VLOOKUP(C48,'6. Milkweed Availability'!$O$6:$P$106,2,FALSE))</f>
        <v/>
      </c>
      <c r="J48" s="221" t="str">
        <f t="shared" si="2"/>
        <v/>
      </c>
      <c r="K48" s="222" t="str">
        <f>IF(OR(H48="",J48=""),"",H48*VLOOKUP('Assessment Area Results'!Z48,'Weights &amp; Tables'!$B$4:$I$7,2,FALSE)+J48*VLOOKUP('Assessment Area Results'!Z48,'Weights &amp; Tables'!$B$4:$I$7,3,FALSE))</f>
        <v/>
      </c>
      <c r="L48" s="3" t="str">
        <f>IF($C48="","",COUNTIF('2. Blooming Forb Species'!$B$6:$B$1006,$C48))</f>
        <v/>
      </c>
      <c r="M48" s="222" t="str">
        <f>IF(L48="","",1-(2/(1+EXP(6*L48/HLOOKUP('1. Assessment Area Data'!$O48,'Weights &amp; Tables'!$C$10:$E$11,2,FALSE)))))</f>
        <v/>
      </c>
      <c r="N48" s="10" t="str">
        <f>IF($C48="","",VLOOKUP($C48,'5. Forb Availability'!$O$6:$V$1006,6,FALSE))</f>
        <v/>
      </c>
      <c r="O48" s="145" t="str">
        <f>IF(N48="","",
IF(N48=1,1,
IF((-LN(1-N48)/N$6)&gt;(-LN(1-(HLOOKUP('1. Assessment Area Data'!$O48,'Weights &amp; Tables'!$C$17:$E$18,2,FALSE)))/0.25),1,
(-LN(1-N48)/N$6)/(-LN(1-(HLOOKUP('1. Assessment Area Data'!$O48,'Weights &amp; Tables'!$C$17:$E$18,2,FALSE)))/0.25))))</f>
        <v/>
      </c>
      <c r="P48" s="10" t="str">
        <f>IF($C48="","",VLOOKUP($C48,'5. Forb Availability'!$O$6:$V$1006,6,FALSE))</f>
        <v/>
      </c>
      <c r="Q48" s="145" t="str">
        <f>IF(P48="","",
IF(P48=1,1,
IF((-LN(1-P48)/P$6)&gt;(-LN(1-(HLOOKUP('1. Assessment Area Data'!$O48,'Weights &amp; Tables'!$C$17:$E$18,2,FALSE)))/0.25),1,
(-LN(1-P48)/P$6)/(-LN(1-(HLOOKUP('1. Assessment Area Data'!$O48,'Weights &amp; Tables'!$C$17:$E$18,2,FALSE)))/0.25))))</f>
        <v/>
      </c>
      <c r="R48" s="10" t="str">
        <f>IF($C48="","",VLOOKUP($C48,'5. Forb Availability'!$O$6:$V$1006,7,FALSE))</f>
        <v/>
      </c>
      <c r="S48" s="145" t="str">
        <f>IF(R48="","",
IF(R48=1,1,
IF((-LN(1-R48)/R$6)&gt;(-LN(1-(HLOOKUP('1. Assessment Area Data'!$O48,'Weights &amp; Tables'!$C$17:$E$18,2,FALSE)))/0.25),1,
(-LN(1-R48)/R$6)/(-LN(1-(HLOOKUP('1. Assessment Area Data'!$O48,'Weights &amp; Tables'!$C$17:$E$18,2,FALSE)))/0.25))))</f>
        <v/>
      </c>
      <c r="T48" s="224" t="str">
        <f t="shared" si="9"/>
        <v/>
      </c>
      <c r="U48" s="223" t="str">
        <f>IF(OR(M48="",T48=""),"",M48*'Weights &amp; Tables'!$G$4+T48*'Weights &amp; Tables'!$F$4)</f>
        <v/>
      </c>
      <c r="V48" s="225" t="str">
        <f>IF(OR(K48="",U48=""),"",IF(G48=0,0,K48*'Weights &amp; Tables'!$E$4+U48*'Weights &amp; Tables'!$H$4))</f>
        <v/>
      </c>
      <c r="W48" s="35" t="str">
        <f>IF(C48="","",SUMIF('7. Desktop Analysis'!$B$6:$B$1005,$C48,'7. Desktop Analysis'!D$6:D$1005))</f>
        <v/>
      </c>
      <c r="X48" s="159" t="str">
        <f>IF(D48="","",SUMIF('7. Desktop Analysis'!$B$6:$B$1005,$C48,'7. Desktop Analysis'!H$6:H$1005))</f>
        <v/>
      </c>
      <c r="Y48" s="21" t="str">
        <f t="shared" si="4"/>
        <v/>
      </c>
      <c r="Z48" s="2" t="str">
        <f>IF($C48="","",VLOOKUP($C48, '8. Conservation Priority'!$B$6:$C$1005, 2,FALSE))</f>
        <v/>
      </c>
      <c r="AA48" s="28" t="str">
        <f>IF(Z48="","",VLOOKUP(Z48,'Weights &amp; Tables'!$B$4:$I$7,8,FALSE))</f>
        <v/>
      </c>
      <c r="AB48" s="34" t="str">
        <f t="shared" si="10"/>
        <v/>
      </c>
      <c r="AC48" s="280" t="str">
        <f t="shared" si="6"/>
        <v/>
      </c>
      <c r="AD48" s="237" t="str">
        <f t="shared" si="7"/>
        <v/>
      </c>
    </row>
    <row r="49" spans="2:30" x14ac:dyDescent="0.3">
      <c r="B49" s="7" t="str">
        <f>IF('1. Assessment Area Data'!B49="","",'1. Assessment Area Data'!B49)</f>
        <v/>
      </c>
      <c r="C49" s="7" t="str">
        <f>IF('1. Assessment Area Data'!C49="","",'1. Assessment Area Data'!C49)</f>
        <v/>
      </c>
      <c r="D49" s="23" t="str">
        <f>IF($C49="","",SUMIF('7. Desktop Analysis'!$B$6:$B$1005,$C49,'7. Desktop Analysis'!$C$6:$C$1005))</f>
        <v/>
      </c>
      <c r="E49" s="12" t="str">
        <f>IF($C49="","",COUNTIF('4. Transect Data'!$C$6:$C$1006,$C49))</f>
        <v/>
      </c>
      <c r="F49" s="12" t="str">
        <f>IF(C49="","",VLOOKUP(C49,'5. Forb Availability'!$O$6:$P$1006,2,FALSE))</f>
        <v/>
      </c>
      <c r="G49" s="17" t="str">
        <f>IF($C49="","",
IF('1. Assessment Area Data'!M49="",
(SUMIF('6. Milkweed Availability'!B$6:B$5003,$C49,'6. Milkweed Availability'!G$6:G$5003)/($E49*10)*4046.86),
'1. Assessment Area Data'!M49/($E49*10)*4046.86))</f>
        <v/>
      </c>
      <c r="H49" s="221" t="str">
        <f t="shared" si="8"/>
        <v/>
      </c>
      <c r="I49" s="8" t="str">
        <f>IF(C49="","",VLOOKUP(C49,'6. Milkweed Availability'!$O$6:$P$106,2,FALSE))</f>
        <v/>
      </c>
      <c r="J49" s="221" t="str">
        <f t="shared" si="2"/>
        <v/>
      </c>
      <c r="K49" s="222" t="str">
        <f>IF(OR(H49="",J49=""),"",H49*VLOOKUP('Assessment Area Results'!Z49,'Weights &amp; Tables'!$B$4:$I$7,2,FALSE)+J49*VLOOKUP('Assessment Area Results'!Z49,'Weights &amp; Tables'!$B$4:$I$7,3,FALSE))</f>
        <v/>
      </c>
      <c r="L49" s="3" t="str">
        <f>IF($C49="","",COUNTIF('2. Blooming Forb Species'!$B$6:$B$1006,$C49))</f>
        <v/>
      </c>
      <c r="M49" s="222" t="str">
        <f>IF(L49="","",1-(2/(1+EXP(6*L49/HLOOKUP('1. Assessment Area Data'!$O49,'Weights &amp; Tables'!$C$10:$E$11,2,FALSE)))))</f>
        <v/>
      </c>
      <c r="N49" s="10" t="str">
        <f>IF($C49="","",VLOOKUP($C49,'5. Forb Availability'!$O$6:$V$1006,6,FALSE))</f>
        <v/>
      </c>
      <c r="O49" s="145" t="str">
        <f>IF(N49="","",
IF(N49=1,1,
IF((-LN(1-N49)/N$6)&gt;(-LN(1-(HLOOKUP('1. Assessment Area Data'!$O49,'Weights &amp; Tables'!$C$17:$E$18,2,FALSE)))/0.25),1,
(-LN(1-N49)/N$6)/(-LN(1-(HLOOKUP('1. Assessment Area Data'!$O49,'Weights &amp; Tables'!$C$17:$E$18,2,FALSE)))/0.25))))</f>
        <v/>
      </c>
      <c r="P49" s="10" t="str">
        <f>IF($C49="","",VLOOKUP($C49,'5. Forb Availability'!$O$6:$V$1006,6,FALSE))</f>
        <v/>
      </c>
      <c r="Q49" s="145" t="str">
        <f>IF(P49="","",
IF(P49=1,1,
IF((-LN(1-P49)/P$6)&gt;(-LN(1-(HLOOKUP('1. Assessment Area Data'!$O49,'Weights &amp; Tables'!$C$17:$E$18,2,FALSE)))/0.25),1,
(-LN(1-P49)/P$6)/(-LN(1-(HLOOKUP('1. Assessment Area Data'!$O49,'Weights &amp; Tables'!$C$17:$E$18,2,FALSE)))/0.25))))</f>
        <v/>
      </c>
      <c r="R49" s="10" t="str">
        <f>IF($C49="","",VLOOKUP($C49,'5. Forb Availability'!$O$6:$V$1006,7,FALSE))</f>
        <v/>
      </c>
      <c r="S49" s="145" t="str">
        <f>IF(R49="","",
IF(R49=1,1,
IF((-LN(1-R49)/R$6)&gt;(-LN(1-(HLOOKUP('1. Assessment Area Data'!$O49,'Weights &amp; Tables'!$C$17:$E$18,2,FALSE)))/0.25),1,
(-LN(1-R49)/R$6)/(-LN(1-(HLOOKUP('1. Assessment Area Data'!$O49,'Weights &amp; Tables'!$C$17:$E$18,2,FALSE)))/0.25))))</f>
        <v/>
      </c>
      <c r="T49" s="224" t="str">
        <f t="shared" si="9"/>
        <v/>
      </c>
      <c r="U49" s="223" t="str">
        <f>IF(OR(M49="",T49=""),"",M49*'Weights &amp; Tables'!$G$4+T49*'Weights &amp; Tables'!$F$4)</f>
        <v/>
      </c>
      <c r="V49" s="225" t="str">
        <f>IF(OR(K49="",U49=""),"",IF(G49=0,0,K49*'Weights &amp; Tables'!$E$4+U49*'Weights &amp; Tables'!$H$4))</f>
        <v/>
      </c>
      <c r="W49" s="35" t="str">
        <f>IF(C49="","",SUMIF('7. Desktop Analysis'!$B$6:$B$1005,$C49,'7. Desktop Analysis'!D$6:D$1005))</f>
        <v/>
      </c>
      <c r="X49" s="159" t="str">
        <f>IF(D49="","",SUMIF('7. Desktop Analysis'!$B$6:$B$1005,$C49,'7. Desktop Analysis'!H$6:H$1005))</f>
        <v/>
      </c>
      <c r="Y49" s="21" t="str">
        <f t="shared" si="4"/>
        <v/>
      </c>
      <c r="Z49" s="2" t="str">
        <f>IF($C49="","",VLOOKUP($C49, '8. Conservation Priority'!$B$6:$C$1005, 2,FALSE))</f>
        <v/>
      </c>
      <c r="AA49" s="28" t="str">
        <f>IF(Z49="","",VLOOKUP(Z49,'Weights &amp; Tables'!$B$4:$I$7,8,FALSE))</f>
        <v/>
      </c>
      <c r="AB49" s="34" t="str">
        <f t="shared" si="10"/>
        <v/>
      </c>
      <c r="AC49" s="280" t="str">
        <f t="shared" si="6"/>
        <v/>
      </c>
      <c r="AD49" s="237" t="str">
        <f t="shared" si="7"/>
        <v/>
      </c>
    </row>
    <row r="50" spans="2:30" x14ac:dyDescent="0.3">
      <c r="B50" s="7" t="str">
        <f>IF('1. Assessment Area Data'!B50="","",'1. Assessment Area Data'!B50)</f>
        <v/>
      </c>
      <c r="C50" s="7" t="str">
        <f>IF('1. Assessment Area Data'!C50="","",'1. Assessment Area Data'!C50)</f>
        <v/>
      </c>
      <c r="D50" s="23" t="str">
        <f>IF($C50="","",SUMIF('7. Desktop Analysis'!$B$6:$B$1005,$C50,'7. Desktop Analysis'!$C$6:$C$1005))</f>
        <v/>
      </c>
      <c r="E50" s="12" t="str">
        <f>IF($C50="","",COUNTIF('4. Transect Data'!$C$6:$C$1006,$C50))</f>
        <v/>
      </c>
      <c r="F50" s="12" t="str">
        <f>IF(C50="","",VLOOKUP(C50,'5. Forb Availability'!$O$6:$P$1006,2,FALSE))</f>
        <v/>
      </c>
      <c r="G50" s="17" t="str">
        <f>IF($C50="","",
IF('1. Assessment Area Data'!M50="",
(SUMIF('6. Milkweed Availability'!B$6:B$5003,$C50,'6. Milkweed Availability'!G$6:G$5003)/($E50*10)*4046.86),
'1. Assessment Area Data'!M50/($E50*10)*4046.86))</f>
        <v/>
      </c>
      <c r="H50" s="221" t="str">
        <f t="shared" si="8"/>
        <v/>
      </c>
      <c r="I50" s="8" t="str">
        <f>IF(C50="","",VLOOKUP(C50,'6. Milkweed Availability'!$O$6:$P$106,2,FALSE))</f>
        <v/>
      </c>
      <c r="J50" s="221" t="str">
        <f t="shared" si="2"/>
        <v/>
      </c>
      <c r="K50" s="222" t="str">
        <f>IF(OR(H50="",J50=""),"",H50*VLOOKUP('Assessment Area Results'!Z50,'Weights &amp; Tables'!$B$4:$I$7,2,FALSE)+J50*VLOOKUP('Assessment Area Results'!Z50,'Weights &amp; Tables'!$B$4:$I$7,3,FALSE))</f>
        <v/>
      </c>
      <c r="L50" s="3" t="str">
        <f>IF($C50="","",COUNTIF('2. Blooming Forb Species'!$B$6:$B$1006,$C50))</f>
        <v/>
      </c>
      <c r="M50" s="222" t="str">
        <f>IF(L50="","",1-(2/(1+EXP(6*L50/HLOOKUP('1. Assessment Area Data'!$O50,'Weights &amp; Tables'!$C$10:$E$11,2,FALSE)))))</f>
        <v/>
      </c>
      <c r="N50" s="10" t="str">
        <f>IF($C50="","",VLOOKUP($C50,'5. Forb Availability'!$O$6:$V$1006,6,FALSE))</f>
        <v/>
      </c>
      <c r="O50" s="145" t="str">
        <f>IF(N50="","",
IF(N50=1,1,
IF((-LN(1-N50)/N$6)&gt;(-LN(1-(HLOOKUP('1. Assessment Area Data'!$O50,'Weights &amp; Tables'!$C$17:$E$18,2,FALSE)))/0.25),1,
(-LN(1-N50)/N$6)/(-LN(1-(HLOOKUP('1. Assessment Area Data'!$O50,'Weights &amp; Tables'!$C$17:$E$18,2,FALSE)))/0.25))))</f>
        <v/>
      </c>
      <c r="P50" s="10" t="str">
        <f>IF($C50="","",VLOOKUP($C50,'5. Forb Availability'!$O$6:$V$1006,6,FALSE))</f>
        <v/>
      </c>
      <c r="Q50" s="145" t="str">
        <f>IF(P50="","",
IF(P50=1,1,
IF((-LN(1-P50)/P$6)&gt;(-LN(1-(HLOOKUP('1. Assessment Area Data'!$O50,'Weights &amp; Tables'!$C$17:$E$18,2,FALSE)))/0.25),1,
(-LN(1-P50)/P$6)/(-LN(1-(HLOOKUP('1. Assessment Area Data'!$O50,'Weights &amp; Tables'!$C$17:$E$18,2,FALSE)))/0.25))))</f>
        <v/>
      </c>
      <c r="R50" s="10" t="str">
        <f>IF($C50="","",VLOOKUP($C50,'5. Forb Availability'!$O$6:$V$1006,7,FALSE))</f>
        <v/>
      </c>
      <c r="S50" s="145" t="str">
        <f>IF(R50="","",
IF(R50=1,1,
IF((-LN(1-R50)/R$6)&gt;(-LN(1-(HLOOKUP('1. Assessment Area Data'!$O50,'Weights &amp; Tables'!$C$17:$E$18,2,FALSE)))/0.25),1,
(-LN(1-R50)/R$6)/(-LN(1-(HLOOKUP('1. Assessment Area Data'!$O50,'Weights &amp; Tables'!$C$17:$E$18,2,FALSE)))/0.25))))</f>
        <v/>
      </c>
      <c r="T50" s="224" t="str">
        <f t="shared" si="9"/>
        <v/>
      </c>
      <c r="U50" s="223" t="str">
        <f>IF(OR(M50="",T50=""),"",M50*'Weights &amp; Tables'!$G$4+T50*'Weights &amp; Tables'!$F$4)</f>
        <v/>
      </c>
      <c r="V50" s="225" t="str">
        <f>IF(OR(K50="",U50=""),"",IF(G50=0,0,K50*'Weights &amp; Tables'!$E$4+U50*'Weights &amp; Tables'!$H$4))</f>
        <v/>
      </c>
      <c r="W50" s="35" t="str">
        <f>IF(C50="","",SUMIF('7. Desktop Analysis'!$B$6:$B$1005,$C50,'7. Desktop Analysis'!D$6:D$1005))</f>
        <v/>
      </c>
      <c r="X50" s="159" t="str">
        <f>IF(D50="","",SUMIF('7. Desktop Analysis'!$B$6:$B$1005,$C50,'7. Desktop Analysis'!H$6:H$1005))</f>
        <v/>
      </c>
      <c r="Y50" s="21" t="str">
        <f t="shared" si="4"/>
        <v/>
      </c>
      <c r="Z50" s="2" t="str">
        <f>IF($C50="","",VLOOKUP($C50, '8. Conservation Priority'!$B$6:$C$1005, 2,FALSE))</f>
        <v/>
      </c>
      <c r="AA50" s="28" t="str">
        <f>IF(Z50="","",VLOOKUP(Z50,'Weights &amp; Tables'!$B$4:$I$7,8,FALSE))</f>
        <v/>
      </c>
      <c r="AB50" s="34" t="str">
        <f t="shared" si="10"/>
        <v/>
      </c>
      <c r="AC50" s="280" t="str">
        <f t="shared" si="6"/>
        <v/>
      </c>
      <c r="AD50" s="237" t="str">
        <f t="shared" si="7"/>
        <v/>
      </c>
    </row>
    <row r="51" spans="2:30" x14ac:dyDescent="0.3">
      <c r="B51" s="7" t="str">
        <f>IF('1. Assessment Area Data'!B51="","",'1. Assessment Area Data'!B51)</f>
        <v/>
      </c>
      <c r="C51" s="7" t="str">
        <f>IF('1. Assessment Area Data'!C51="","",'1. Assessment Area Data'!C51)</f>
        <v/>
      </c>
      <c r="D51" s="23" t="str">
        <f>IF($C51="","",SUMIF('7. Desktop Analysis'!$B$6:$B$1005,$C51,'7. Desktop Analysis'!$C$6:$C$1005))</f>
        <v/>
      </c>
      <c r="E51" s="12" t="str">
        <f>IF($C51="","",COUNTIF('4. Transect Data'!$C$6:$C$1006,$C51))</f>
        <v/>
      </c>
      <c r="F51" s="12" t="str">
        <f>IF(C51="","",VLOOKUP(C51,'5. Forb Availability'!$O$6:$P$1006,2,FALSE))</f>
        <v/>
      </c>
      <c r="G51" s="17" t="str">
        <f>IF($C51="","",
IF('1. Assessment Area Data'!M51="",
(SUMIF('6. Milkweed Availability'!B$6:B$5003,$C51,'6. Milkweed Availability'!G$6:G$5003)/($E51*10)*4046.86),
'1. Assessment Area Data'!M51/($E51*10)*4046.86))</f>
        <v/>
      </c>
      <c r="H51" s="221" t="str">
        <f t="shared" si="8"/>
        <v/>
      </c>
      <c r="I51" s="8" t="str">
        <f>IF(C51="","",VLOOKUP(C51,'6. Milkweed Availability'!$O$6:$P$106,2,FALSE))</f>
        <v/>
      </c>
      <c r="J51" s="221" t="str">
        <f t="shared" si="2"/>
        <v/>
      </c>
      <c r="K51" s="222" t="str">
        <f>IF(OR(H51="",J51=""),"",H51*VLOOKUP('Assessment Area Results'!Z51,'Weights &amp; Tables'!$B$4:$I$7,2,FALSE)+J51*VLOOKUP('Assessment Area Results'!Z51,'Weights &amp; Tables'!$B$4:$I$7,3,FALSE))</f>
        <v/>
      </c>
      <c r="L51" s="3" t="str">
        <f>IF($C51="","",COUNTIF('2. Blooming Forb Species'!$B$6:$B$1006,$C51))</f>
        <v/>
      </c>
      <c r="M51" s="222" t="str">
        <f>IF(L51="","",1-(2/(1+EXP(6*L51/HLOOKUP('1. Assessment Area Data'!$O51,'Weights &amp; Tables'!$C$10:$E$11,2,FALSE)))))</f>
        <v/>
      </c>
      <c r="N51" s="10" t="str">
        <f>IF($C51="","",VLOOKUP($C51,'5. Forb Availability'!$O$6:$V$1006,6,FALSE))</f>
        <v/>
      </c>
      <c r="O51" s="145" t="str">
        <f>IF(N51="","",
IF(N51=1,1,
IF((-LN(1-N51)/N$6)&gt;(-LN(1-(HLOOKUP('1. Assessment Area Data'!$O51,'Weights &amp; Tables'!$C$17:$E$18,2,FALSE)))/0.25),1,
(-LN(1-N51)/N$6)/(-LN(1-(HLOOKUP('1. Assessment Area Data'!$O51,'Weights &amp; Tables'!$C$17:$E$18,2,FALSE)))/0.25))))</f>
        <v/>
      </c>
      <c r="P51" s="10" t="str">
        <f>IF($C51="","",VLOOKUP($C51,'5. Forb Availability'!$O$6:$V$1006,6,FALSE))</f>
        <v/>
      </c>
      <c r="Q51" s="145" t="str">
        <f>IF(P51="","",
IF(P51=1,1,
IF((-LN(1-P51)/P$6)&gt;(-LN(1-(HLOOKUP('1. Assessment Area Data'!$O51,'Weights &amp; Tables'!$C$17:$E$18,2,FALSE)))/0.25),1,
(-LN(1-P51)/P$6)/(-LN(1-(HLOOKUP('1. Assessment Area Data'!$O51,'Weights &amp; Tables'!$C$17:$E$18,2,FALSE)))/0.25))))</f>
        <v/>
      </c>
      <c r="R51" s="10" t="str">
        <f>IF($C51="","",VLOOKUP($C51,'5. Forb Availability'!$O$6:$V$1006,7,FALSE))</f>
        <v/>
      </c>
      <c r="S51" s="145" t="str">
        <f>IF(R51="","",
IF(R51=1,1,
IF((-LN(1-R51)/R$6)&gt;(-LN(1-(HLOOKUP('1. Assessment Area Data'!$O51,'Weights &amp; Tables'!$C$17:$E$18,2,FALSE)))/0.25),1,
(-LN(1-R51)/R$6)/(-LN(1-(HLOOKUP('1. Assessment Area Data'!$O51,'Weights &amp; Tables'!$C$17:$E$18,2,FALSE)))/0.25))))</f>
        <v/>
      </c>
      <c r="T51" s="224" t="str">
        <f t="shared" si="9"/>
        <v/>
      </c>
      <c r="U51" s="223" t="str">
        <f>IF(OR(M51="",T51=""),"",M51*'Weights &amp; Tables'!$G$4+T51*'Weights &amp; Tables'!$F$4)</f>
        <v/>
      </c>
      <c r="V51" s="225" t="str">
        <f>IF(OR(K51="",U51=""),"",IF(G51=0,0,K51*'Weights &amp; Tables'!$E$4+U51*'Weights &amp; Tables'!$H$4))</f>
        <v/>
      </c>
      <c r="W51" s="35" t="str">
        <f>IF(C51="","",SUMIF('7. Desktop Analysis'!$B$6:$B$1005,$C51,'7. Desktop Analysis'!D$6:D$1005))</f>
        <v/>
      </c>
      <c r="X51" s="159" t="str">
        <f>IF(D51="","",SUMIF('7. Desktop Analysis'!$B$6:$B$1005,$C51,'7. Desktop Analysis'!H$6:H$1005))</f>
        <v/>
      </c>
      <c r="Y51" s="21" t="str">
        <f t="shared" si="4"/>
        <v/>
      </c>
      <c r="Z51" s="2" t="str">
        <f>IF($C51="","",VLOOKUP($C51, '8. Conservation Priority'!$B$6:$C$1005, 2,FALSE))</f>
        <v/>
      </c>
      <c r="AA51" s="28" t="str">
        <f>IF(Z51="","",VLOOKUP(Z51,'Weights &amp; Tables'!$B$4:$I$7,8,FALSE))</f>
        <v/>
      </c>
      <c r="AB51" s="34" t="str">
        <f t="shared" si="10"/>
        <v/>
      </c>
      <c r="AC51" s="280" t="str">
        <f t="shared" si="6"/>
        <v/>
      </c>
      <c r="AD51" s="237" t="str">
        <f t="shared" si="7"/>
        <v/>
      </c>
    </row>
    <row r="52" spans="2:30" x14ac:dyDescent="0.3">
      <c r="B52" s="7" t="str">
        <f>IF('1. Assessment Area Data'!B52="","",'1. Assessment Area Data'!B52)</f>
        <v/>
      </c>
      <c r="C52" s="7" t="str">
        <f>IF('1. Assessment Area Data'!C52="","",'1. Assessment Area Data'!C52)</f>
        <v/>
      </c>
      <c r="D52" s="23" t="str">
        <f>IF($C52="","",SUMIF('7. Desktop Analysis'!$B$6:$B$1005,$C52,'7. Desktop Analysis'!$C$6:$C$1005))</f>
        <v/>
      </c>
      <c r="E52" s="12" t="str">
        <f>IF($C52="","",COUNTIF('4. Transect Data'!$C$6:$C$1006,$C52))</f>
        <v/>
      </c>
      <c r="F52" s="12" t="str">
        <f>IF(C52="","",VLOOKUP(C52,'5. Forb Availability'!$O$6:$P$1006,2,FALSE))</f>
        <v/>
      </c>
      <c r="G52" s="17" t="str">
        <f>IF($C52="","",
IF('1. Assessment Area Data'!M52="",
(SUMIF('6. Milkweed Availability'!B$6:B$5003,$C52,'6. Milkweed Availability'!G$6:G$5003)/($E52*10)*4046.86),
'1. Assessment Area Data'!M52/($E52*10)*4046.86))</f>
        <v/>
      </c>
      <c r="H52" s="221" t="str">
        <f t="shared" si="8"/>
        <v/>
      </c>
      <c r="I52" s="8" t="str">
        <f>IF(C52="","",VLOOKUP(C52,'6. Milkweed Availability'!$O$6:$P$106,2,FALSE))</f>
        <v/>
      </c>
      <c r="J52" s="221" t="str">
        <f t="shared" si="2"/>
        <v/>
      </c>
      <c r="K52" s="222" t="str">
        <f>IF(OR(H52="",J52=""),"",H52*VLOOKUP('Assessment Area Results'!Z52,'Weights &amp; Tables'!$B$4:$I$7,2,FALSE)+J52*VLOOKUP('Assessment Area Results'!Z52,'Weights &amp; Tables'!$B$4:$I$7,3,FALSE))</f>
        <v/>
      </c>
      <c r="L52" s="3" t="str">
        <f>IF($C52="","",COUNTIF('2. Blooming Forb Species'!$B$6:$B$1006,$C52))</f>
        <v/>
      </c>
      <c r="M52" s="222" t="str">
        <f>IF(L52="","",1-(2/(1+EXP(6*L52/HLOOKUP('1. Assessment Area Data'!$O52,'Weights &amp; Tables'!$C$10:$E$11,2,FALSE)))))</f>
        <v/>
      </c>
      <c r="N52" s="10" t="str">
        <f>IF($C52="","",VLOOKUP($C52,'5. Forb Availability'!$O$6:$V$1006,6,FALSE))</f>
        <v/>
      </c>
      <c r="O52" s="145" t="str">
        <f>IF(N52="","",
IF(N52=1,1,
IF((-LN(1-N52)/N$6)&gt;(-LN(1-(HLOOKUP('1. Assessment Area Data'!$O52,'Weights &amp; Tables'!$C$17:$E$18,2,FALSE)))/0.25),1,
(-LN(1-N52)/N$6)/(-LN(1-(HLOOKUP('1. Assessment Area Data'!$O52,'Weights &amp; Tables'!$C$17:$E$18,2,FALSE)))/0.25))))</f>
        <v/>
      </c>
      <c r="P52" s="10" t="str">
        <f>IF($C52="","",VLOOKUP($C52,'5. Forb Availability'!$O$6:$V$1006,6,FALSE))</f>
        <v/>
      </c>
      <c r="Q52" s="145" t="str">
        <f>IF(P52="","",
IF(P52=1,1,
IF((-LN(1-P52)/P$6)&gt;(-LN(1-(HLOOKUP('1. Assessment Area Data'!$O52,'Weights &amp; Tables'!$C$17:$E$18,2,FALSE)))/0.25),1,
(-LN(1-P52)/P$6)/(-LN(1-(HLOOKUP('1. Assessment Area Data'!$O52,'Weights &amp; Tables'!$C$17:$E$18,2,FALSE)))/0.25))))</f>
        <v/>
      </c>
      <c r="R52" s="10" t="str">
        <f>IF($C52="","",VLOOKUP($C52,'5. Forb Availability'!$O$6:$V$1006,7,FALSE))</f>
        <v/>
      </c>
      <c r="S52" s="145" t="str">
        <f>IF(R52="","",
IF(R52=1,1,
IF((-LN(1-R52)/R$6)&gt;(-LN(1-(HLOOKUP('1. Assessment Area Data'!$O52,'Weights &amp; Tables'!$C$17:$E$18,2,FALSE)))/0.25),1,
(-LN(1-R52)/R$6)/(-LN(1-(HLOOKUP('1. Assessment Area Data'!$O52,'Weights &amp; Tables'!$C$17:$E$18,2,FALSE)))/0.25))))</f>
        <v/>
      </c>
      <c r="T52" s="224" t="str">
        <f t="shared" si="9"/>
        <v/>
      </c>
      <c r="U52" s="223" t="str">
        <f>IF(OR(M52="",T52=""),"",M52*'Weights &amp; Tables'!$G$4+T52*'Weights &amp; Tables'!$F$4)</f>
        <v/>
      </c>
      <c r="V52" s="225" t="str">
        <f>IF(OR(K52="",U52=""),"",IF(G52=0,0,K52*'Weights &amp; Tables'!$E$4+U52*'Weights &amp; Tables'!$H$4))</f>
        <v/>
      </c>
      <c r="W52" s="35" t="str">
        <f>IF(C52="","",SUMIF('7. Desktop Analysis'!$B$6:$B$1005,$C52,'7. Desktop Analysis'!D$6:D$1005))</f>
        <v/>
      </c>
      <c r="X52" s="159" t="str">
        <f>IF(D52="","",SUMIF('7. Desktop Analysis'!$B$6:$B$1005,$C52,'7. Desktop Analysis'!H$6:H$1005))</f>
        <v/>
      </c>
      <c r="Y52" s="21" t="str">
        <f t="shared" si="4"/>
        <v/>
      </c>
      <c r="Z52" s="2" t="str">
        <f>IF($C52="","",VLOOKUP($C52, '8. Conservation Priority'!$B$6:$C$1005, 2,FALSE))</f>
        <v/>
      </c>
      <c r="AA52" s="28" t="str">
        <f>IF(Z52="","",VLOOKUP(Z52,'Weights &amp; Tables'!$B$4:$I$7,8,FALSE))</f>
        <v/>
      </c>
      <c r="AB52" s="34" t="str">
        <f t="shared" si="10"/>
        <v/>
      </c>
      <c r="AC52" s="280" t="str">
        <f t="shared" si="6"/>
        <v/>
      </c>
      <c r="AD52" s="237" t="str">
        <f t="shared" si="7"/>
        <v/>
      </c>
    </row>
    <row r="53" spans="2:30" x14ac:dyDescent="0.3">
      <c r="B53" s="7" t="str">
        <f>IF('1. Assessment Area Data'!B53="","",'1. Assessment Area Data'!B53)</f>
        <v/>
      </c>
      <c r="C53" s="7" t="str">
        <f>IF('1. Assessment Area Data'!C53="","",'1. Assessment Area Data'!C53)</f>
        <v/>
      </c>
      <c r="D53" s="23" t="str">
        <f>IF($C53="","",SUMIF('7. Desktop Analysis'!$B$6:$B$1005,$C53,'7. Desktop Analysis'!$C$6:$C$1005))</f>
        <v/>
      </c>
      <c r="E53" s="12" t="str">
        <f>IF($C53="","",COUNTIF('4. Transect Data'!$C$6:$C$1006,$C53))</f>
        <v/>
      </c>
      <c r="F53" s="12" t="str">
        <f>IF(C53="","",VLOOKUP(C53,'5. Forb Availability'!$O$6:$P$1006,2,FALSE))</f>
        <v/>
      </c>
      <c r="G53" s="17" t="str">
        <f>IF($C53="","",
IF('1. Assessment Area Data'!M53="",
(SUMIF('6. Milkweed Availability'!B$6:B$5003,$C53,'6. Milkweed Availability'!G$6:G$5003)/($E53*10)*4046.86),
'1. Assessment Area Data'!M53/($E53*10)*4046.86))</f>
        <v/>
      </c>
      <c r="H53" s="221" t="str">
        <f t="shared" si="8"/>
        <v/>
      </c>
      <c r="I53" s="8" t="str">
        <f>IF(C53="","",VLOOKUP(C53,'6. Milkweed Availability'!$O$6:$P$106,2,FALSE))</f>
        <v/>
      </c>
      <c r="J53" s="221" t="str">
        <f t="shared" si="2"/>
        <v/>
      </c>
      <c r="K53" s="222" t="str">
        <f>IF(OR(H53="",J53=""),"",H53*VLOOKUP('Assessment Area Results'!Z53,'Weights &amp; Tables'!$B$4:$I$7,2,FALSE)+J53*VLOOKUP('Assessment Area Results'!Z53,'Weights &amp; Tables'!$B$4:$I$7,3,FALSE))</f>
        <v/>
      </c>
      <c r="L53" s="3" t="str">
        <f>IF($C53="","",COUNTIF('2. Blooming Forb Species'!$B$6:$B$1006,$C53))</f>
        <v/>
      </c>
      <c r="M53" s="222" t="str">
        <f>IF(L53="","",1-(2/(1+EXP(6*L53/HLOOKUP('1. Assessment Area Data'!$O53,'Weights &amp; Tables'!$C$10:$E$11,2,FALSE)))))</f>
        <v/>
      </c>
      <c r="N53" s="10" t="str">
        <f>IF($C53="","",VLOOKUP($C53,'5. Forb Availability'!$O$6:$V$1006,6,FALSE))</f>
        <v/>
      </c>
      <c r="O53" s="145" t="str">
        <f>IF(N53="","",
IF(N53=1,1,
IF((-LN(1-N53)/N$6)&gt;(-LN(1-(HLOOKUP('1. Assessment Area Data'!$O53,'Weights &amp; Tables'!$C$17:$E$18,2,FALSE)))/0.25),1,
(-LN(1-N53)/N$6)/(-LN(1-(HLOOKUP('1. Assessment Area Data'!$O53,'Weights &amp; Tables'!$C$17:$E$18,2,FALSE)))/0.25))))</f>
        <v/>
      </c>
      <c r="P53" s="10" t="str">
        <f>IF($C53="","",VLOOKUP($C53,'5. Forb Availability'!$O$6:$V$1006,6,FALSE))</f>
        <v/>
      </c>
      <c r="Q53" s="145" t="str">
        <f>IF(P53="","",
IF(P53=1,1,
IF((-LN(1-P53)/P$6)&gt;(-LN(1-(HLOOKUP('1. Assessment Area Data'!$O53,'Weights &amp; Tables'!$C$17:$E$18,2,FALSE)))/0.25),1,
(-LN(1-P53)/P$6)/(-LN(1-(HLOOKUP('1. Assessment Area Data'!$O53,'Weights &amp; Tables'!$C$17:$E$18,2,FALSE)))/0.25))))</f>
        <v/>
      </c>
      <c r="R53" s="10" t="str">
        <f>IF($C53="","",VLOOKUP($C53,'5. Forb Availability'!$O$6:$V$1006,7,FALSE))</f>
        <v/>
      </c>
      <c r="S53" s="145" t="str">
        <f>IF(R53="","",
IF(R53=1,1,
IF((-LN(1-R53)/R$6)&gt;(-LN(1-(HLOOKUP('1. Assessment Area Data'!$O53,'Weights &amp; Tables'!$C$17:$E$18,2,FALSE)))/0.25),1,
(-LN(1-R53)/R$6)/(-LN(1-(HLOOKUP('1. Assessment Area Data'!$O53,'Weights &amp; Tables'!$C$17:$E$18,2,FALSE)))/0.25))))</f>
        <v/>
      </c>
      <c r="T53" s="224" t="str">
        <f t="shared" si="9"/>
        <v/>
      </c>
      <c r="U53" s="223" t="str">
        <f>IF(OR(M53="",T53=""),"",M53*'Weights &amp; Tables'!$G$4+T53*'Weights &amp; Tables'!$F$4)</f>
        <v/>
      </c>
      <c r="V53" s="225" t="str">
        <f>IF(OR(K53="",U53=""),"",IF(G53=0,0,K53*'Weights &amp; Tables'!$E$4+U53*'Weights &amp; Tables'!$H$4))</f>
        <v/>
      </c>
      <c r="W53" s="35" t="str">
        <f>IF(C53="","",SUMIF('7. Desktop Analysis'!$B$6:$B$1005,$C53,'7. Desktop Analysis'!D$6:D$1005))</f>
        <v/>
      </c>
      <c r="X53" s="159" t="str">
        <f>IF(D53="","",SUMIF('7. Desktop Analysis'!$B$6:$B$1005,$C53,'7. Desktop Analysis'!H$6:H$1005))</f>
        <v/>
      </c>
      <c r="Y53" s="21" t="str">
        <f t="shared" si="4"/>
        <v/>
      </c>
      <c r="Z53" s="2" t="str">
        <f>IF($C53="","",VLOOKUP($C53, '8. Conservation Priority'!$B$6:$C$1005, 2,FALSE))</f>
        <v/>
      </c>
      <c r="AA53" s="28" t="str">
        <f>IF(Z53="","",VLOOKUP(Z53,'Weights &amp; Tables'!$B$4:$I$7,8,FALSE))</f>
        <v/>
      </c>
      <c r="AB53" s="34" t="str">
        <f t="shared" si="10"/>
        <v/>
      </c>
      <c r="AC53" s="280" t="str">
        <f t="shared" si="6"/>
        <v/>
      </c>
      <c r="AD53" s="237" t="str">
        <f t="shared" si="7"/>
        <v/>
      </c>
    </row>
    <row r="54" spans="2:30" x14ac:dyDescent="0.3">
      <c r="B54" s="7" t="str">
        <f>IF('1. Assessment Area Data'!B54="","",'1. Assessment Area Data'!B54)</f>
        <v/>
      </c>
      <c r="C54" s="7" t="str">
        <f>IF('1. Assessment Area Data'!C54="","",'1. Assessment Area Data'!C54)</f>
        <v/>
      </c>
      <c r="D54" s="23" t="str">
        <f>IF($C54="","",SUMIF('7. Desktop Analysis'!$B$6:$B$1005,$C54,'7. Desktop Analysis'!$C$6:$C$1005))</f>
        <v/>
      </c>
      <c r="E54" s="12" t="str">
        <f>IF($C54="","",COUNTIF('4. Transect Data'!$C$6:$C$1006,$C54))</f>
        <v/>
      </c>
      <c r="F54" s="12" t="str">
        <f>IF(C54="","",VLOOKUP(C54,'5. Forb Availability'!$O$6:$P$1006,2,FALSE))</f>
        <v/>
      </c>
      <c r="G54" s="17" t="str">
        <f>IF($C54="","",
IF('1. Assessment Area Data'!M54="",
(SUMIF('6. Milkweed Availability'!B$6:B$5003,$C54,'6. Milkweed Availability'!G$6:G$5003)/($E54*10)*4046.86),
'1. Assessment Area Data'!M54/($E54*10)*4046.86))</f>
        <v/>
      </c>
      <c r="H54" s="221" t="str">
        <f t="shared" si="8"/>
        <v/>
      </c>
      <c r="I54" s="8" t="str">
        <f>IF(C54="","",VLOOKUP(C54,'6. Milkweed Availability'!$O$6:$P$106,2,FALSE))</f>
        <v/>
      </c>
      <c r="J54" s="221" t="str">
        <f t="shared" si="2"/>
        <v/>
      </c>
      <c r="K54" s="222" t="str">
        <f>IF(OR(H54="",J54=""),"",H54*VLOOKUP('Assessment Area Results'!Z54,'Weights &amp; Tables'!$B$4:$I$7,2,FALSE)+J54*VLOOKUP('Assessment Area Results'!Z54,'Weights &amp; Tables'!$B$4:$I$7,3,FALSE))</f>
        <v/>
      </c>
      <c r="L54" s="3" t="str">
        <f>IF($C54="","",COUNTIF('2. Blooming Forb Species'!$B$6:$B$1006,$C54))</f>
        <v/>
      </c>
      <c r="M54" s="222" t="str">
        <f>IF(L54="","",1-(2/(1+EXP(6*L54/HLOOKUP('1. Assessment Area Data'!$O54,'Weights &amp; Tables'!$C$10:$E$11,2,FALSE)))))</f>
        <v/>
      </c>
      <c r="N54" s="10" t="str">
        <f>IF($C54="","",VLOOKUP($C54,'5. Forb Availability'!$O$6:$V$1006,6,FALSE))</f>
        <v/>
      </c>
      <c r="O54" s="145" t="str">
        <f>IF(N54="","",
IF(N54=1,1,
IF((-LN(1-N54)/N$6)&gt;(-LN(1-(HLOOKUP('1. Assessment Area Data'!$O54,'Weights &amp; Tables'!$C$17:$E$18,2,FALSE)))/0.25),1,
(-LN(1-N54)/N$6)/(-LN(1-(HLOOKUP('1. Assessment Area Data'!$O54,'Weights &amp; Tables'!$C$17:$E$18,2,FALSE)))/0.25))))</f>
        <v/>
      </c>
      <c r="P54" s="10" t="str">
        <f>IF($C54="","",VLOOKUP($C54,'5. Forb Availability'!$O$6:$V$1006,6,FALSE))</f>
        <v/>
      </c>
      <c r="Q54" s="145" t="str">
        <f>IF(P54="","",
IF(P54=1,1,
IF((-LN(1-P54)/P$6)&gt;(-LN(1-(HLOOKUP('1. Assessment Area Data'!$O54,'Weights &amp; Tables'!$C$17:$E$18,2,FALSE)))/0.25),1,
(-LN(1-P54)/P$6)/(-LN(1-(HLOOKUP('1. Assessment Area Data'!$O54,'Weights &amp; Tables'!$C$17:$E$18,2,FALSE)))/0.25))))</f>
        <v/>
      </c>
      <c r="R54" s="10" t="str">
        <f>IF($C54="","",VLOOKUP($C54,'5. Forb Availability'!$O$6:$V$1006,7,FALSE))</f>
        <v/>
      </c>
      <c r="S54" s="145" t="str">
        <f>IF(R54="","",
IF(R54=1,1,
IF((-LN(1-R54)/R$6)&gt;(-LN(1-(HLOOKUP('1. Assessment Area Data'!$O54,'Weights &amp; Tables'!$C$17:$E$18,2,FALSE)))/0.25),1,
(-LN(1-R54)/R$6)/(-LN(1-(HLOOKUP('1. Assessment Area Data'!$O54,'Weights &amp; Tables'!$C$17:$E$18,2,FALSE)))/0.25))))</f>
        <v/>
      </c>
      <c r="T54" s="224" t="str">
        <f t="shared" si="9"/>
        <v/>
      </c>
      <c r="U54" s="223" t="str">
        <f>IF(OR(M54="",T54=""),"",M54*'Weights &amp; Tables'!$G$4+T54*'Weights &amp; Tables'!$F$4)</f>
        <v/>
      </c>
      <c r="V54" s="225" t="str">
        <f>IF(OR(K54="",U54=""),"",IF(G54=0,0,K54*'Weights &amp; Tables'!$E$4+U54*'Weights &amp; Tables'!$H$4))</f>
        <v/>
      </c>
      <c r="W54" s="35" t="str">
        <f>IF(C54="","",SUMIF('7. Desktop Analysis'!$B$6:$B$1005,$C54,'7. Desktop Analysis'!D$6:D$1005))</f>
        <v/>
      </c>
      <c r="X54" s="159" t="str">
        <f>IF(D54="","",SUMIF('7. Desktop Analysis'!$B$6:$B$1005,$C54,'7. Desktop Analysis'!H$6:H$1005))</f>
        <v/>
      </c>
      <c r="Y54" s="21" t="str">
        <f t="shared" si="4"/>
        <v/>
      </c>
      <c r="Z54" s="2" t="str">
        <f>IF($C54="","",VLOOKUP($C54, '8. Conservation Priority'!$B$6:$C$1005, 2,FALSE))</f>
        <v/>
      </c>
      <c r="AA54" s="28" t="str">
        <f>IF(Z54="","",VLOOKUP(Z54,'Weights &amp; Tables'!$B$4:$I$7,8,FALSE))</f>
        <v/>
      </c>
      <c r="AB54" s="34" t="str">
        <f t="shared" si="10"/>
        <v/>
      </c>
      <c r="AC54" s="280" t="str">
        <f t="shared" si="6"/>
        <v/>
      </c>
      <c r="AD54" s="237" t="str">
        <f t="shared" si="7"/>
        <v/>
      </c>
    </row>
    <row r="55" spans="2:30" x14ac:dyDescent="0.3">
      <c r="B55" s="7" t="str">
        <f>IF('1. Assessment Area Data'!B55="","",'1. Assessment Area Data'!B55)</f>
        <v/>
      </c>
      <c r="C55" s="7" t="str">
        <f>IF('1. Assessment Area Data'!C55="","",'1. Assessment Area Data'!C55)</f>
        <v/>
      </c>
      <c r="D55" s="23" t="str">
        <f>IF($C55="","",SUMIF('7. Desktop Analysis'!$B$6:$B$1005,$C55,'7. Desktop Analysis'!$C$6:$C$1005))</f>
        <v/>
      </c>
      <c r="E55" s="12" t="str">
        <f>IF($C55="","",COUNTIF('4. Transect Data'!$C$6:$C$1006,$C55))</f>
        <v/>
      </c>
      <c r="F55" s="12" t="str">
        <f>IF(C55="","",VLOOKUP(C55,'5. Forb Availability'!$O$6:$P$1006,2,FALSE))</f>
        <v/>
      </c>
      <c r="G55" s="17" t="str">
        <f>IF($C55="","",
IF('1. Assessment Area Data'!M55="",
(SUMIF('6. Milkweed Availability'!B$6:B$5003,$C55,'6. Milkweed Availability'!G$6:G$5003)/($E55*10)*4046.86),
'1. Assessment Area Data'!M55/($E55*10)*4046.86))</f>
        <v/>
      </c>
      <c r="H55" s="221" t="str">
        <f t="shared" si="8"/>
        <v/>
      </c>
      <c r="I55" s="8" t="str">
        <f>IF(C55="","",VLOOKUP(C55,'6. Milkweed Availability'!$O$6:$P$106,2,FALSE))</f>
        <v/>
      </c>
      <c r="J55" s="221" t="str">
        <f t="shared" si="2"/>
        <v/>
      </c>
      <c r="K55" s="222" t="str">
        <f>IF(OR(H55="",J55=""),"",H55*VLOOKUP('Assessment Area Results'!Z55,'Weights &amp; Tables'!$B$4:$I$7,2,FALSE)+J55*VLOOKUP('Assessment Area Results'!Z55,'Weights &amp; Tables'!$B$4:$I$7,3,FALSE))</f>
        <v/>
      </c>
      <c r="L55" s="3" t="str">
        <f>IF($C55="","",COUNTIF('2. Blooming Forb Species'!$B$6:$B$1006,$C55))</f>
        <v/>
      </c>
      <c r="M55" s="222" t="str">
        <f>IF(L55="","",1-(2/(1+EXP(6*L55/HLOOKUP('1. Assessment Area Data'!$O55,'Weights &amp; Tables'!$C$10:$E$11,2,FALSE)))))</f>
        <v/>
      </c>
      <c r="N55" s="10" t="str">
        <f>IF($C55="","",VLOOKUP($C55,'5. Forb Availability'!$O$6:$V$1006,6,FALSE))</f>
        <v/>
      </c>
      <c r="O55" s="145" t="str">
        <f>IF(N55="","",
IF(N55=1,1,
IF((-LN(1-N55)/N$6)&gt;(-LN(1-(HLOOKUP('1. Assessment Area Data'!$O55,'Weights &amp; Tables'!$C$17:$E$18,2,FALSE)))/0.25),1,
(-LN(1-N55)/N$6)/(-LN(1-(HLOOKUP('1. Assessment Area Data'!$O55,'Weights &amp; Tables'!$C$17:$E$18,2,FALSE)))/0.25))))</f>
        <v/>
      </c>
      <c r="P55" s="10" t="str">
        <f>IF($C55="","",VLOOKUP($C55,'5. Forb Availability'!$O$6:$V$1006,6,FALSE))</f>
        <v/>
      </c>
      <c r="Q55" s="145" t="str">
        <f>IF(P55="","",
IF(P55=1,1,
IF((-LN(1-P55)/P$6)&gt;(-LN(1-(HLOOKUP('1. Assessment Area Data'!$O55,'Weights &amp; Tables'!$C$17:$E$18,2,FALSE)))/0.25),1,
(-LN(1-P55)/P$6)/(-LN(1-(HLOOKUP('1. Assessment Area Data'!$O55,'Weights &amp; Tables'!$C$17:$E$18,2,FALSE)))/0.25))))</f>
        <v/>
      </c>
      <c r="R55" s="10" t="str">
        <f>IF($C55="","",VLOOKUP($C55,'5. Forb Availability'!$O$6:$V$1006,7,FALSE))</f>
        <v/>
      </c>
      <c r="S55" s="145" t="str">
        <f>IF(R55="","",
IF(R55=1,1,
IF((-LN(1-R55)/R$6)&gt;(-LN(1-(HLOOKUP('1. Assessment Area Data'!$O55,'Weights &amp; Tables'!$C$17:$E$18,2,FALSE)))/0.25),1,
(-LN(1-R55)/R$6)/(-LN(1-(HLOOKUP('1. Assessment Area Data'!$O55,'Weights &amp; Tables'!$C$17:$E$18,2,FALSE)))/0.25))))</f>
        <v/>
      </c>
      <c r="T55" s="224" t="str">
        <f t="shared" si="9"/>
        <v/>
      </c>
      <c r="U55" s="223" t="str">
        <f>IF(OR(M55="",T55=""),"",M55*'Weights &amp; Tables'!$G$4+T55*'Weights &amp; Tables'!$F$4)</f>
        <v/>
      </c>
      <c r="V55" s="225" t="str">
        <f>IF(OR(K55="",U55=""),"",IF(G55=0,0,K55*'Weights &amp; Tables'!$E$4+U55*'Weights &amp; Tables'!$H$4))</f>
        <v/>
      </c>
      <c r="W55" s="35" t="str">
        <f>IF(C55="","",SUMIF('7. Desktop Analysis'!$B$6:$B$1005,$C55,'7. Desktop Analysis'!D$6:D$1005))</f>
        <v/>
      </c>
      <c r="X55" s="159" t="str">
        <f>IF(D55="","",SUMIF('7. Desktop Analysis'!$B$6:$B$1005,$C55,'7. Desktop Analysis'!H$6:H$1005))</f>
        <v/>
      </c>
      <c r="Y55" s="21" t="str">
        <f t="shared" si="4"/>
        <v/>
      </c>
      <c r="Z55" s="2" t="str">
        <f>IF($C55="","",VLOOKUP($C55, '8. Conservation Priority'!$B$6:$C$1005, 2,FALSE))</f>
        <v/>
      </c>
      <c r="AA55" s="28" t="str">
        <f>IF(Z55="","",VLOOKUP(Z55,'Weights &amp; Tables'!$B$4:$I$7,8,FALSE))</f>
        <v/>
      </c>
      <c r="AB55" s="34" t="str">
        <f t="shared" si="10"/>
        <v/>
      </c>
      <c r="AC55" s="280" t="str">
        <f t="shared" si="6"/>
        <v/>
      </c>
      <c r="AD55" s="237" t="str">
        <f t="shared" si="7"/>
        <v/>
      </c>
    </row>
    <row r="56" spans="2:30" x14ac:dyDescent="0.3">
      <c r="B56" s="7" t="str">
        <f>IF('1. Assessment Area Data'!B56="","",'1. Assessment Area Data'!B56)</f>
        <v/>
      </c>
      <c r="C56" s="7" t="str">
        <f>IF('1. Assessment Area Data'!C56="","",'1. Assessment Area Data'!C56)</f>
        <v/>
      </c>
      <c r="D56" s="23" t="str">
        <f>IF($C56="","",SUMIF('7. Desktop Analysis'!$B$6:$B$1005,$C56,'7. Desktop Analysis'!$C$6:$C$1005))</f>
        <v/>
      </c>
      <c r="E56" s="12" t="str">
        <f>IF($C56="","",COUNTIF('4. Transect Data'!$C$6:$C$1006,$C56))</f>
        <v/>
      </c>
      <c r="F56" s="12" t="str">
        <f>IF(C56="","",VLOOKUP(C56,'5. Forb Availability'!$O$6:$P$1006,2,FALSE))</f>
        <v/>
      </c>
      <c r="G56" s="17" t="str">
        <f>IF($C56="","",
IF('1. Assessment Area Data'!M56="",
(SUMIF('6. Milkweed Availability'!B$6:B$5003,$C56,'6. Milkweed Availability'!G$6:G$5003)/($E56*10)*4046.86),
'1. Assessment Area Data'!M56/($E56*10)*4046.86))</f>
        <v/>
      </c>
      <c r="H56" s="221" t="str">
        <f t="shared" si="8"/>
        <v/>
      </c>
      <c r="I56" s="8" t="str">
        <f>IF(C56="","",VLOOKUP(C56,'6. Milkweed Availability'!$O$6:$P$106,2,FALSE))</f>
        <v/>
      </c>
      <c r="J56" s="221" t="str">
        <f t="shared" si="2"/>
        <v/>
      </c>
      <c r="K56" s="222" t="str">
        <f>IF(OR(H56="",J56=""),"",H56*VLOOKUP('Assessment Area Results'!Z56,'Weights &amp; Tables'!$B$4:$I$7,2,FALSE)+J56*VLOOKUP('Assessment Area Results'!Z56,'Weights &amp; Tables'!$B$4:$I$7,3,FALSE))</f>
        <v/>
      </c>
      <c r="L56" s="3" t="str">
        <f>IF($C56="","",COUNTIF('2. Blooming Forb Species'!$B$6:$B$1006,$C56))</f>
        <v/>
      </c>
      <c r="M56" s="222" t="str">
        <f>IF(L56="","",1-(2/(1+EXP(6*L56/HLOOKUP('1. Assessment Area Data'!$O56,'Weights &amp; Tables'!$C$10:$E$11,2,FALSE)))))</f>
        <v/>
      </c>
      <c r="N56" s="10" t="str">
        <f>IF($C56="","",VLOOKUP($C56,'5. Forb Availability'!$O$6:$V$1006,6,FALSE))</f>
        <v/>
      </c>
      <c r="O56" s="145" t="str">
        <f>IF(N56="","",
IF(N56=1,1,
IF((-LN(1-N56)/N$6)&gt;(-LN(1-(HLOOKUP('1. Assessment Area Data'!$O56,'Weights &amp; Tables'!$C$17:$E$18,2,FALSE)))/0.25),1,
(-LN(1-N56)/N$6)/(-LN(1-(HLOOKUP('1. Assessment Area Data'!$O56,'Weights &amp; Tables'!$C$17:$E$18,2,FALSE)))/0.25))))</f>
        <v/>
      </c>
      <c r="P56" s="10" t="str">
        <f>IF($C56="","",VLOOKUP($C56,'5. Forb Availability'!$O$6:$V$1006,6,FALSE))</f>
        <v/>
      </c>
      <c r="Q56" s="145" t="str">
        <f>IF(P56="","",
IF(P56=1,1,
IF((-LN(1-P56)/P$6)&gt;(-LN(1-(HLOOKUP('1. Assessment Area Data'!$O56,'Weights &amp; Tables'!$C$17:$E$18,2,FALSE)))/0.25),1,
(-LN(1-P56)/P$6)/(-LN(1-(HLOOKUP('1. Assessment Area Data'!$O56,'Weights &amp; Tables'!$C$17:$E$18,2,FALSE)))/0.25))))</f>
        <v/>
      </c>
      <c r="R56" s="10" t="str">
        <f>IF($C56="","",VLOOKUP($C56,'5. Forb Availability'!$O$6:$V$1006,7,FALSE))</f>
        <v/>
      </c>
      <c r="S56" s="145" t="str">
        <f>IF(R56="","",
IF(R56=1,1,
IF((-LN(1-R56)/R$6)&gt;(-LN(1-(HLOOKUP('1. Assessment Area Data'!$O56,'Weights &amp; Tables'!$C$17:$E$18,2,FALSE)))/0.25),1,
(-LN(1-R56)/R$6)/(-LN(1-(HLOOKUP('1. Assessment Area Data'!$O56,'Weights &amp; Tables'!$C$17:$E$18,2,FALSE)))/0.25))))</f>
        <v/>
      </c>
      <c r="T56" s="224" t="str">
        <f t="shared" si="9"/>
        <v/>
      </c>
      <c r="U56" s="223" t="str">
        <f>IF(OR(M56="",T56=""),"",M56*'Weights &amp; Tables'!$G$4+T56*'Weights &amp; Tables'!$F$4)</f>
        <v/>
      </c>
      <c r="V56" s="225" t="str">
        <f>IF(OR(K56="",U56=""),"",IF(G56=0,0,K56*'Weights &amp; Tables'!$E$4+U56*'Weights &amp; Tables'!$H$4))</f>
        <v/>
      </c>
      <c r="W56" s="35" t="str">
        <f>IF(C56="","",SUMIF('7. Desktop Analysis'!$B$6:$B$1005,$C56,'7. Desktop Analysis'!D$6:D$1005))</f>
        <v/>
      </c>
      <c r="X56" s="159" t="str">
        <f>IF(D56="","",SUMIF('7. Desktop Analysis'!$B$6:$B$1005,$C56,'7. Desktop Analysis'!H$6:H$1005))</f>
        <v/>
      </c>
      <c r="Y56" s="21" t="str">
        <f t="shared" si="4"/>
        <v/>
      </c>
      <c r="Z56" s="2" t="str">
        <f>IF($C56="","",VLOOKUP($C56, '8. Conservation Priority'!$B$6:$C$1005, 2,FALSE))</f>
        <v/>
      </c>
      <c r="AA56" s="28" t="str">
        <f>IF(Z56="","",VLOOKUP(Z56,'Weights &amp; Tables'!$B$4:$I$7,8,FALSE))</f>
        <v/>
      </c>
      <c r="AB56" s="34" t="str">
        <f t="shared" si="10"/>
        <v/>
      </c>
      <c r="AC56" s="280" t="str">
        <f t="shared" si="6"/>
        <v/>
      </c>
      <c r="AD56" s="237" t="str">
        <f t="shared" si="7"/>
        <v/>
      </c>
    </row>
    <row r="57" spans="2:30" x14ac:dyDescent="0.3">
      <c r="B57" s="7" t="str">
        <f>IF('1. Assessment Area Data'!B57="","",'1. Assessment Area Data'!B57)</f>
        <v/>
      </c>
      <c r="C57" s="7" t="str">
        <f>IF('1. Assessment Area Data'!C57="","",'1. Assessment Area Data'!C57)</f>
        <v/>
      </c>
      <c r="D57" s="23" t="str">
        <f>IF($C57="","",SUMIF('7. Desktop Analysis'!$B$6:$B$1005,$C57,'7. Desktop Analysis'!$C$6:$C$1005))</f>
        <v/>
      </c>
      <c r="E57" s="12" t="str">
        <f>IF($C57="","",COUNTIF('4. Transect Data'!$C$6:$C$1006,$C57))</f>
        <v/>
      </c>
      <c r="F57" s="12" t="str">
        <f>IF(C57="","",VLOOKUP(C57,'5. Forb Availability'!$O$6:$P$1006,2,FALSE))</f>
        <v/>
      </c>
      <c r="G57" s="17" t="str">
        <f>IF($C57="","",
IF('1. Assessment Area Data'!M57="",
(SUMIF('6. Milkweed Availability'!B$6:B$5003,$C57,'6. Milkweed Availability'!G$6:G$5003)/($E57*10)*4046.86),
'1. Assessment Area Data'!M57/($E57*10)*4046.86))</f>
        <v/>
      </c>
      <c r="H57" s="221" t="str">
        <f t="shared" si="8"/>
        <v/>
      </c>
      <c r="I57" s="8" t="str">
        <f>IF(C57="","",VLOOKUP(C57,'6. Milkweed Availability'!$O$6:$P$106,2,FALSE))</f>
        <v/>
      </c>
      <c r="J57" s="221" t="str">
        <f t="shared" si="2"/>
        <v/>
      </c>
      <c r="K57" s="222" t="str">
        <f>IF(OR(H57="",J57=""),"",H57*VLOOKUP('Assessment Area Results'!Z57,'Weights &amp; Tables'!$B$4:$I$7,2,FALSE)+J57*VLOOKUP('Assessment Area Results'!Z57,'Weights &amp; Tables'!$B$4:$I$7,3,FALSE))</f>
        <v/>
      </c>
      <c r="L57" s="3" t="str">
        <f>IF($C57="","",COUNTIF('2. Blooming Forb Species'!$B$6:$B$1006,$C57))</f>
        <v/>
      </c>
      <c r="M57" s="222" t="str">
        <f>IF(L57="","",1-(2/(1+EXP(6*L57/HLOOKUP('1. Assessment Area Data'!$O57,'Weights &amp; Tables'!$C$10:$E$11,2,FALSE)))))</f>
        <v/>
      </c>
      <c r="N57" s="10" t="str">
        <f>IF($C57="","",VLOOKUP($C57,'5. Forb Availability'!$O$6:$V$1006,6,FALSE))</f>
        <v/>
      </c>
      <c r="O57" s="145" t="str">
        <f>IF(N57="","",
IF(N57=1,1,
IF((-LN(1-N57)/N$6)&gt;(-LN(1-(HLOOKUP('1. Assessment Area Data'!$O57,'Weights &amp; Tables'!$C$17:$E$18,2,FALSE)))/0.25),1,
(-LN(1-N57)/N$6)/(-LN(1-(HLOOKUP('1. Assessment Area Data'!$O57,'Weights &amp; Tables'!$C$17:$E$18,2,FALSE)))/0.25))))</f>
        <v/>
      </c>
      <c r="P57" s="10" t="str">
        <f>IF($C57="","",VLOOKUP($C57,'5. Forb Availability'!$O$6:$V$1006,6,FALSE))</f>
        <v/>
      </c>
      <c r="Q57" s="145" t="str">
        <f>IF(P57="","",
IF(P57=1,1,
IF((-LN(1-P57)/P$6)&gt;(-LN(1-(HLOOKUP('1. Assessment Area Data'!$O57,'Weights &amp; Tables'!$C$17:$E$18,2,FALSE)))/0.25),1,
(-LN(1-P57)/P$6)/(-LN(1-(HLOOKUP('1. Assessment Area Data'!$O57,'Weights &amp; Tables'!$C$17:$E$18,2,FALSE)))/0.25))))</f>
        <v/>
      </c>
      <c r="R57" s="10" t="str">
        <f>IF($C57="","",VLOOKUP($C57,'5. Forb Availability'!$O$6:$V$1006,7,FALSE))</f>
        <v/>
      </c>
      <c r="S57" s="145" t="str">
        <f>IF(R57="","",
IF(R57=1,1,
IF((-LN(1-R57)/R$6)&gt;(-LN(1-(HLOOKUP('1. Assessment Area Data'!$O57,'Weights &amp; Tables'!$C$17:$E$18,2,FALSE)))/0.25),1,
(-LN(1-R57)/R$6)/(-LN(1-(HLOOKUP('1. Assessment Area Data'!$O57,'Weights &amp; Tables'!$C$17:$E$18,2,FALSE)))/0.25))))</f>
        <v/>
      </c>
      <c r="T57" s="224" t="str">
        <f t="shared" si="9"/>
        <v/>
      </c>
      <c r="U57" s="223" t="str">
        <f>IF(OR(M57="",T57=""),"",M57*'Weights &amp; Tables'!$G$4+T57*'Weights &amp; Tables'!$F$4)</f>
        <v/>
      </c>
      <c r="V57" s="225" t="str">
        <f>IF(OR(K57="",U57=""),"",IF(G57=0,0,K57*'Weights &amp; Tables'!$E$4+U57*'Weights &amp; Tables'!$H$4))</f>
        <v/>
      </c>
      <c r="W57" s="35" t="str">
        <f>IF(C57="","",SUMIF('7. Desktop Analysis'!$B$6:$B$1005,$C57,'7. Desktop Analysis'!D$6:D$1005))</f>
        <v/>
      </c>
      <c r="X57" s="159" t="str">
        <f>IF(D57="","",SUMIF('7. Desktop Analysis'!$B$6:$B$1005,$C57,'7. Desktop Analysis'!H$6:H$1005))</f>
        <v/>
      </c>
      <c r="Y57" s="21" t="str">
        <f t="shared" si="4"/>
        <v/>
      </c>
      <c r="Z57" s="2" t="str">
        <f>IF($C57="","",VLOOKUP($C57, '8. Conservation Priority'!$B$6:$C$1005, 2,FALSE))</f>
        <v/>
      </c>
      <c r="AA57" s="28" t="str">
        <f>IF(Z57="","",VLOOKUP(Z57,'Weights &amp; Tables'!$B$4:$I$7,8,FALSE))</f>
        <v/>
      </c>
      <c r="AB57" s="34" t="str">
        <f t="shared" si="10"/>
        <v/>
      </c>
      <c r="AC57" s="280" t="str">
        <f t="shared" si="6"/>
        <v/>
      </c>
      <c r="AD57" s="237" t="str">
        <f t="shared" si="7"/>
        <v/>
      </c>
    </row>
    <row r="58" spans="2:30" x14ac:dyDescent="0.3">
      <c r="B58" s="7" t="str">
        <f>IF('1. Assessment Area Data'!B58="","",'1. Assessment Area Data'!B58)</f>
        <v/>
      </c>
      <c r="C58" s="7" t="str">
        <f>IF('1. Assessment Area Data'!C58="","",'1. Assessment Area Data'!C58)</f>
        <v/>
      </c>
      <c r="D58" s="23" t="str">
        <f>IF($C58="","",SUMIF('7. Desktop Analysis'!$B$6:$B$1005,$C58,'7. Desktop Analysis'!$C$6:$C$1005))</f>
        <v/>
      </c>
      <c r="E58" s="12" t="str">
        <f>IF($C58="","",COUNTIF('4. Transect Data'!$C$6:$C$1006,$C58))</f>
        <v/>
      </c>
      <c r="F58" s="12" t="str">
        <f>IF(C58="","",VLOOKUP(C58,'5. Forb Availability'!$O$6:$P$1006,2,FALSE))</f>
        <v/>
      </c>
      <c r="G58" s="17" t="str">
        <f>IF($C58="","",
IF('1. Assessment Area Data'!M58="",
(SUMIF('6. Milkweed Availability'!B$6:B$5003,$C58,'6. Milkweed Availability'!G$6:G$5003)/($E58*10)*4046.86),
'1. Assessment Area Data'!M58/($E58*10)*4046.86))</f>
        <v/>
      </c>
      <c r="H58" s="221" t="str">
        <f t="shared" si="8"/>
        <v/>
      </c>
      <c r="I58" s="8" t="str">
        <f>IF(C58="","",VLOOKUP(C58,'6. Milkweed Availability'!$O$6:$P$106,2,FALSE))</f>
        <v/>
      </c>
      <c r="J58" s="221" t="str">
        <f t="shared" si="2"/>
        <v/>
      </c>
      <c r="K58" s="222" t="str">
        <f>IF(OR(H58="",J58=""),"",H58*VLOOKUP('Assessment Area Results'!Z58,'Weights &amp; Tables'!$B$4:$I$7,2,FALSE)+J58*VLOOKUP('Assessment Area Results'!Z58,'Weights &amp; Tables'!$B$4:$I$7,3,FALSE))</f>
        <v/>
      </c>
      <c r="L58" s="3" t="str">
        <f>IF($C58="","",COUNTIF('2. Blooming Forb Species'!$B$6:$B$1006,$C58))</f>
        <v/>
      </c>
      <c r="M58" s="222" t="str">
        <f>IF(L58="","",1-(2/(1+EXP(6*L58/HLOOKUP('1. Assessment Area Data'!$O58,'Weights &amp; Tables'!$C$10:$E$11,2,FALSE)))))</f>
        <v/>
      </c>
      <c r="N58" s="10" t="str">
        <f>IF($C58="","",VLOOKUP($C58,'5. Forb Availability'!$O$6:$V$1006,6,FALSE))</f>
        <v/>
      </c>
      <c r="O58" s="145" t="str">
        <f>IF(N58="","",
IF(N58=1,1,
IF((-LN(1-N58)/N$6)&gt;(-LN(1-(HLOOKUP('1. Assessment Area Data'!$O58,'Weights &amp; Tables'!$C$17:$E$18,2,FALSE)))/0.25),1,
(-LN(1-N58)/N$6)/(-LN(1-(HLOOKUP('1. Assessment Area Data'!$O58,'Weights &amp; Tables'!$C$17:$E$18,2,FALSE)))/0.25))))</f>
        <v/>
      </c>
      <c r="P58" s="10" t="str">
        <f>IF($C58="","",VLOOKUP($C58,'5. Forb Availability'!$O$6:$V$1006,6,FALSE))</f>
        <v/>
      </c>
      <c r="Q58" s="145" t="str">
        <f>IF(P58="","",
IF(P58=1,1,
IF((-LN(1-P58)/P$6)&gt;(-LN(1-(HLOOKUP('1. Assessment Area Data'!$O58,'Weights &amp; Tables'!$C$17:$E$18,2,FALSE)))/0.25),1,
(-LN(1-P58)/P$6)/(-LN(1-(HLOOKUP('1. Assessment Area Data'!$O58,'Weights &amp; Tables'!$C$17:$E$18,2,FALSE)))/0.25))))</f>
        <v/>
      </c>
      <c r="R58" s="10" t="str">
        <f>IF($C58="","",VLOOKUP($C58,'5. Forb Availability'!$O$6:$V$1006,7,FALSE))</f>
        <v/>
      </c>
      <c r="S58" s="145" t="str">
        <f>IF(R58="","",
IF(R58=1,1,
IF((-LN(1-R58)/R$6)&gt;(-LN(1-(HLOOKUP('1. Assessment Area Data'!$O58,'Weights &amp; Tables'!$C$17:$E$18,2,FALSE)))/0.25),1,
(-LN(1-R58)/R$6)/(-LN(1-(HLOOKUP('1. Assessment Area Data'!$O58,'Weights &amp; Tables'!$C$17:$E$18,2,FALSE)))/0.25))))</f>
        <v/>
      </c>
      <c r="T58" s="224" t="str">
        <f t="shared" si="9"/>
        <v/>
      </c>
      <c r="U58" s="223" t="str">
        <f>IF(OR(M58="",T58=""),"",M58*'Weights &amp; Tables'!$G$4+T58*'Weights &amp; Tables'!$F$4)</f>
        <v/>
      </c>
      <c r="V58" s="225" t="str">
        <f>IF(OR(K58="",U58=""),"",IF(G58=0,0,K58*'Weights &amp; Tables'!$E$4+U58*'Weights &amp; Tables'!$H$4))</f>
        <v/>
      </c>
      <c r="W58" s="35" t="str">
        <f>IF(C58="","",SUMIF('7. Desktop Analysis'!$B$6:$B$1005,$C58,'7. Desktop Analysis'!D$6:D$1005))</f>
        <v/>
      </c>
      <c r="X58" s="159" t="str">
        <f>IF(D58="","",SUMIF('7. Desktop Analysis'!$B$6:$B$1005,$C58,'7. Desktop Analysis'!H$6:H$1005))</f>
        <v/>
      </c>
      <c r="Y58" s="21" t="str">
        <f t="shared" si="4"/>
        <v/>
      </c>
      <c r="Z58" s="2" t="str">
        <f>IF($C58="","",VLOOKUP($C58, '8. Conservation Priority'!$B$6:$C$1005, 2,FALSE))</f>
        <v/>
      </c>
      <c r="AA58" s="28" t="str">
        <f>IF(Z58="","",VLOOKUP(Z58,'Weights &amp; Tables'!$B$4:$I$7,8,FALSE))</f>
        <v/>
      </c>
      <c r="AB58" s="34" t="str">
        <f t="shared" si="10"/>
        <v/>
      </c>
      <c r="AC58" s="280" t="str">
        <f t="shared" si="6"/>
        <v/>
      </c>
      <c r="AD58" s="237" t="str">
        <f t="shared" si="7"/>
        <v/>
      </c>
    </row>
    <row r="59" spans="2:30" x14ac:dyDescent="0.3">
      <c r="B59" s="7" t="str">
        <f>IF('1. Assessment Area Data'!B59="","",'1. Assessment Area Data'!B59)</f>
        <v/>
      </c>
      <c r="C59" s="7" t="str">
        <f>IF('1. Assessment Area Data'!C59="","",'1. Assessment Area Data'!C59)</f>
        <v/>
      </c>
      <c r="D59" s="23" t="str">
        <f>IF($C59="","",SUMIF('7. Desktop Analysis'!$B$6:$B$1005,$C59,'7. Desktop Analysis'!$C$6:$C$1005))</f>
        <v/>
      </c>
      <c r="E59" s="12" t="str">
        <f>IF($C59="","",COUNTIF('4. Transect Data'!$C$6:$C$1006,$C59))</f>
        <v/>
      </c>
      <c r="F59" s="12" t="str">
        <f>IF(C59="","",VLOOKUP(C59,'5. Forb Availability'!$O$6:$P$1006,2,FALSE))</f>
        <v/>
      </c>
      <c r="G59" s="17" t="str">
        <f>IF($C59="","",
IF('1. Assessment Area Data'!M59="",
(SUMIF('6. Milkweed Availability'!B$6:B$5003,$C59,'6. Milkweed Availability'!G$6:G$5003)/($E59*10)*4046.86),
'1. Assessment Area Data'!M59/($E59*10)*4046.86))</f>
        <v/>
      </c>
      <c r="H59" s="221" t="str">
        <f t="shared" si="8"/>
        <v/>
      </c>
      <c r="I59" s="8" t="str">
        <f>IF(C59="","",VLOOKUP(C59,'6. Milkweed Availability'!$O$6:$P$106,2,FALSE))</f>
        <v/>
      </c>
      <c r="J59" s="221" t="str">
        <f t="shared" si="2"/>
        <v/>
      </c>
      <c r="K59" s="222" t="str">
        <f>IF(OR(H59="",J59=""),"",H59*VLOOKUP('Assessment Area Results'!Z59,'Weights &amp; Tables'!$B$4:$I$7,2,FALSE)+J59*VLOOKUP('Assessment Area Results'!Z59,'Weights &amp; Tables'!$B$4:$I$7,3,FALSE))</f>
        <v/>
      </c>
      <c r="L59" s="3" t="str">
        <f>IF($C59="","",COUNTIF('2. Blooming Forb Species'!$B$6:$B$1006,$C59))</f>
        <v/>
      </c>
      <c r="M59" s="222" t="str">
        <f>IF(L59="","",1-(2/(1+EXP(6*L59/HLOOKUP('1. Assessment Area Data'!$O59,'Weights &amp; Tables'!$C$10:$E$11,2,FALSE)))))</f>
        <v/>
      </c>
      <c r="N59" s="10" t="str">
        <f>IF($C59="","",VLOOKUP($C59,'5. Forb Availability'!$O$6:$V$1006,6,FALSE))</f>
        <v/>
      </c>
      <c r="O59" s="145" t="str">
        <f>IF(N59="","",
IF(N59=1,1,
IF((-LN(1-N59)/N$6)&gt;(-LN(1-(HLOOKUP('1. Assessment Area Data'!$O59,'Weights &amp; Tables'!$C$17:$E$18,2,FALSE)))/0.25),1,
(-LN(1-N59)/N$6)/(-LN(1-(HLOOKUP('1. Assessment Area Data'!$O59,'Weights &amp; Tables'!$C$17:$E$18,2,FALSE)))/0.25))))</f>
        <v/>
      </c>
      <c r="P59" s="10" t="str">
        <f>IF($C59="","",VLOOKUP($C59,'5. Forb Availability'!$O$6:$V$1006,6,FALSE))</f>
        <v/>
      </c>
      <c r="Q59" s="145" t="str">
        <f>IF(P59="","",
IF(P59=1,1,
IF((-LN(1-P59)/P$6)&gt;(-LN(1-(HLOOKUP('1. Assessment Area Data'!$O59,'Weights &amp; Tables'!$C$17:$E$18,2,FALSE)))/0.25),1,
(-LN(1-P59)/P$6)/(-LN(1-(HLOOKUP('1. Assessment Area Data'!$O59,'Weights &amp; Tables'!$C$17:$E$18,2,FALSE)))/0.25))))</f>
        <v/>
      </c>
      <c r="R59" s="10" t="str">
        <f>IF($C59="","",VLOOKUP($C59,'5. Forb Availability'!$O$6:$V$1006,7,FALSE))</f>
        <v/>
      </c>
      <c r="S59" s="145" t="str">
        <f>IF(R59="","",
IF(R59=1,1,
IF((-LN(1-R59)/R$6)&gt;(-LN(1-(HLOOKUP('1. Assessment Area Data'!$O59,'Weights &amp; Tables'!$C$17:$E$18,2,FALSE)))/0.25),1,
(-LN(1-R59)/R$6)/(-LN(1-(HLOOKUP('1. Assessment Area Data'!$O59,'Weights &amp; Tables'!$C$17:$E$18,2,FALSE)))/0.25))))</f>
        <v/>
      </c>
      <c r="T59" s="224" t="str">
        <f t="shared" si="9"/>
        <v/>
      </c>
      <c r="U59" s="223" t="str">
        <f>IF(OR(M59="",T59=""),"",M59*'Weights &amp; Tables'!$G$4+T59*'Weights &amp; Tables'!$F$4)</f>
        <v/>
      </c>
      <c r="V59" s="225" t="str">
        <f>IF(OR(K59="",U59=""),"",IF(G59=0,0,K59*'Weights &amp; Tables'!$E$4+U59*'Weights &amp; Tables'!$H$4))</f>
        <v/>
      </c>
      <c r="W59" s="35" t="str">
        <f>IF(C59="","",SUMIF('7. Desktop Analysis'!$B$6:$B$1005,$C59,'7. Desktop Analysis'!D$6:D$1005))</f>
        <v/>
      </c>
      <c r="X59" s="159" t="str">
        <f>IF(D59="","",SUMIF('7. Desktop Analysis'!$B$6:$B$1005,$C59,'7. Desktop Analysis'!H$6:H$1005))</f>
        <v/>
      </c>
      <c r="Y59" s="21" t="str">
        <f t="shared" si="4"/>
        <v/>
      </c>
      <c r="Z59" s="2" t="str">
        <f>IF($C59="","",VLOOKUP($C59, '8. Conservation Priority'!$B$6:$C$1005, 2,FALSE))</f>
        <v/>
      </c>
      <c r="AA59" s="28" t="str">
        <f>IF(Z59="","",VLOOKUP(Z59,'Weights &amp; Tables'!$B$4:$I$7,8,FALSE))</f>
        <v/>
      </c>
      <c r="AB59" s="34" t="str">
        <f t="shared" si="10"/>
        <v/>
      </c>
      <c r="AC59" s="280" t="str">
        <f t="shared" si="6"/>
        <v/>
      </c>
      <c r="AD59" s="237" t="str">
        <f t="shared" si="7"/>
        <v/>
      </c>
    </row>
    <row r="60" spans="2:30" x14ac:dyDescent="0.3">
      <c r="B60" s="7" t="str">
        <f>IF('1. Assessment Area Data'!B60="","",'1. Assessment Area Data'!B60)</f>
        <v/>
      </c>
      <c r="C60" s="7" t="str">
        <f>IF('1. Assessment Area Data'!C60="","",'1. Assessment Area Data'!C60)</f>
        <v/>
      </c>
      <c r="D60" s="23" t="str">
        <f>IF($C60="","",SUMIF('7. Desktop Analysis'!$B$6:$B$1005,$C60,'7. Desktop Analysis'!$C$6:$C$1005))</f>
        <v/>
      </c>
      <c r="E60" s="12" t="str">
        <f>IF($C60="","",COUNTIF('4. Transect Data'!$C$6:$C$1006,$C60))</f>
        <v/>
      </c>
      <c r="F60" s="12" t="str">
        <f>IF(C60="","",VLOOKUP(C60,'5. Forb Availability'!$O$6:$P$1006,2,FALSE))</f>
        <v/>
      </c>
      <c r="G60" s="17" t="str">
        <f>IF($C60="","",
IF('1. Assessment Area Data'!M60="",
(SUMIF('6. Milkweed Availability'!B$6:B$5003,$C60,'6. Milkweed Availability'!G$6:G$5003)/($E60*10)*4046.86),
'1. Assessment Area Data'!M60/($E60*10)*4046.86))</f>
        <v/>
      </c>
      <c r="H60" s="221" t="str">
        <f t="shared" si="8"/>
        <v/>
      </c>
      <c r="I60" s="8" t="str">
        <f>IF(C60="","",VLOOKUP(C60,'6. Milkweed Availability'!$O$6:$P$106,2,FALSE))</f>
        <v/>
      </c>
      <c r="J60" s="221" t="str">
        <f t="shared" si="2"/>
        <v/>
      </c>
      <c r="K60" s="222" t="str">
        <f>IF(OR(H60="",J60=""),"",H60*VLOOKUP('Assessment Area Results'!Z60,'Weights &amp; Tables'!$B$4:$I$7,2,FALSE)+J60*VLOOKUP('Assessment Area Results'!Z60,'Weights &amp; Tables'!$B$4:$I$7,3,FALSE))</f>
        <v/>
      </c>
      <c r="L60" s="3" t="str">
        <f>IF($C60="","",COUNTIF('2. Blooming Forb Species'!$B$6:$B$1006,$C60))</f>
        <v/>
      </c>
      <c r="M60" s="222" t="str">
        <f>IF(L60="","",1-(2/(1+EXP(6*L60/HLOOKUP('1. Assessment Area Data'!$O60,'Weights &amp; Tables'!$C$10:$E$11,2,FALSE)))))</f>
        <v/>
      </c>
      <c r="N60" s="10" t="str">
        <f>IF($C60="","",VLOOKUP($C60,'5. Forb Availability'!$O$6:$V$1006,6,FALSE))</f>
        <v/>
      </c>
      <c r="O60" s="145" t="str">
        <f>IF(N60="","",
IF(N60=1,1,
IF((-LN(1-N60)/N$6)&gt;(-LN(1-(HLOOKUP('1. Assessment Area Data'!$O60,'Weights &amp; Tables'!$C$17:$E$18,2,FALSE)))/0.25),1,
(-LN(1-N60)/N$6)/(-LN(1-(HLOOKUP('1. Assessment Area Data'!$O60,'Weights &amp; Tables'!$C$17:$E$18,2,FALSE)))/0.25))))</f>
        <v/>
      </c>
      <c r="P60" s="10" t="str">
        <f>IF($C60="","",VLOOKUP($C60,'5. Forb Availability'!$O$6:$V$1006,6,FALSE))</f>
        <v/>
      </c>
      <c r="Q60" s="145" t="str">
        <f>IF(P60="","",
IF(P60=1,1,
IF((-LN(1-P60)/P$6)&gt;(-LN(1-(HLOOKUP('1. Assessment Area Data'!$O60,'Weights &amp; Tables'!$C$17:$E$18,2,FALSE)))/0.25),1,
(-LN(1-P60)/P$6)/(-LN(1-(HLOOKUP('1. Assessment Area Data'!$O60,'Weights &amp; Tables'!$C$17:$E$18,2,FALSE)))/0.25))))</f>
        <v/>
      </c>
      <c r="R60" s="10" t="str">
        <f>IF($C60="","",VLOOKUP($C60,'5. Forb Availability'!$O$6:$V$1006,7,FALSE))</f>
        <v/>
      </c>
      <c r="S60" s="145" t="str">
        <f>IF(R60="","",
IF(R60=1,1,
IF((-LN(1-R60)/R$6)&gt;(-LN(1-(HLOOKUP('1. Assessment Area Data'!$O60,'Weights &amp; Tables'!$C$17:$E$18,2,FALSE)))/0.25),1,
(-LN(1-R60)/R$6)/(-LN(1-(HLOOKUP('1. Assessment Area Data'!$O60,'Weights &amp; Tables'!$C$17:$E$18,2,FALSE)))/0.25))))</f>
        <v/>
      </c>
      <c r="T60" s="224" t="str">
        <f t="shared" si="9"/>
        <v/>
      </c>
      <c r="U60" s="223" t="str">
        <f>IF(OR(M60="",T60=""),"",M60*'Weights &amp; Tables'!$G$4+T60*'Weights &amp; Tables'!$F$4)</f>
        <v/>
      </c>
      <c r="V60" s="225" t="str">
        <f>IF(OR(K60="",U60=""),"",IF(G60=0,0,K60*'Weights &amp; Tables'!$E$4+U60*'Weights &amp; Tables'!$H$4))</f>
        <v/>
      </c>
      <c r="W60" s="35" t="str">
        <f>IF(C60="","",SUMIF('7. Desktop Analysis'!$B$6:$B$1005,$C60,'7. Desktop Analysis'!D$6:D$1005))</f>
        <v/>
      </c>
      <c r="X60" s="159" t="str">
        <f>IF(D60="","",SUMIF('7. Desktop Analysis'!$B$6:$B$1005,$C60,'7. Desktop Analysis'!H$6:H$1005))</f>
        <v/>
      </c>
      <c r="Y60" s="21" t="str">
        <f t="shared" si="4"/>
        <v/>
      </c>
      <c r="Z60" s="2" t="str">
        <f>IF($C60="","",VLOOKUP($C60, '8. Conservation Priority'!$B$6:$C$1005, 2,FALSE))</f>
        <v/>
      </c>
      <c r="AA60" s="28" t="str">
        <f>IF(Z60="","",VLOOKUP(Z60,'Weights &amp; Tables'!$B$4:$I$7,8,FALSE))</f>
        <v/>
      </c>
      <c r="AB60" s="34" t="str">
        <f t="shared" si="10"/>
        <v/>
      </c>
      <c r="AC60" s="280" t="str">
        <f t="shared" si="6"/>
        <v/>
      </c>
      <c r="AD60" s="237" t="str">
        <f t="shared" si="7"/>
        <v/>
      </c>
    </row>
    <row r="61" spans="2:30" x14ac:dyDescent="0.3">
      <c r="B61" s="7" t="str">
        <f>IF('1. Assessment Area Data'!B61="","",'1. Assessment Area Data'!B61)</f>
        <v/>
      </c>
      <c r="C61" s="7" t="str">
        <f>IF('1. Assessment Area Data'!C61="","",'1. Assessment Area Data'!C61)</f>
        <v/>
      </c>
      <c r="D61" s="23" t="str">
        <f>IF($C61="","",SUMIF('7. Desktop Analysis'!$B$6:$B$1005,$C61,'7. Desktop Analysis'!$C$6:$C$1005))</f>
        <v/>
      </c>
      <c r="E61" s="12" t="str">
        <f>IF($C61="","",COUNTIF('4. Transect Data'!$C$6:$C$1006,$C61))</f>
        <v/>
      </c>
      <c r="F61" s="12" t="str">
        <f>IF(C61="","",VLOOKUP(C61,'5. Forb Availability'!$O$6:$P$1006,2,FALSE))</f>
        <v/>
      </c>
      <c r="G61" s="17" t="str">
        <f>IF($C61="","",
IF('1. Assessment Area Data'!M61="",
(SUMIF('6. Milkweed Availability'!B$6:B$5003,$C61,'6. Milkweed Availability'!G$6:G$5003)/($E61*10)*4046.86),
'1. Assessment Area Data'!M61/($E61*10)*4046.86))</f>
        <v/>
      </c>
      <c r="H61" s="221" t="str">
        <f t="shared" si="8"/>
        <v/>
      </c>
      <c r="I61" s="8" t="str">
        <f>IF(C61="","",VLOOKUP(C61,'6. Milkweed Availability'!$O$6:$P$106,2,FALSE))</f>
        <v/>
      </c>
      <c r="J61" s="221" t="str">
        <f t="shared" si="2"/>
        <v/>
      </c>
      <c r="K61" s="222" t="str">
        <f>IF(OR(H61="",J61=""),"",H61*VLOOKUP('Assessment Area Results'!Z61,'Weights &amp; Tables'!$B$4:$I$7,2,FALSE)+J61*VLOOKUP('Assessment Area Results'!Z61,'Weights &amp; Tables'!$B$4:$I$7,3,FALSE))</f>
        <v/>
      </c>
      <c r="L61" s="3" t="str">
        <f>IF($C61="","",COUNTIF('2. Blooming Forb Species'!$B$6:$B$1006,$C61))</f>
        <v/>
      </c>
      <c r="M61" s="222" t="str">
        <f>IF(L61="","",1-(2/(1+EXP(6*L61/HLOOKUP('1. Assessment Area Data'!$O61,'Weights &amp; Tables'!$C$10:$E$11,2,FALSE)))))</f>
        <v/>
      </c>
      <c r="N61" s="10" t="str">
        <f>IF($C61="","",VLOOKUP($C61,'5. Forb Availability'!$O$6:$V$1006,6,FALSE))</f>
        <v/>
      </c>
      <c r="O61" s="145" t="str">
        <f>IF(N61="","",
IF(N61=1,1,
IF((-LN(1-N61)/N$6)&gt;(-LN(1-(HLOOKUP('1. Assessment Area Data'!$O61,'Weights &amp; Tables'!$C$17:$E$18,2,FALSE)))/0.25),1,
(-LN(1-N61)/N$6)/(-LN(1-(HLOOKUP('1. Assessment Area Data'!$O61,'Weights &amp; Tables'!$C$17:$E$18,2,FALSE)))/0.25))))</f>
        <v/>
      </c>
      <c r="P61" s="10" t="str">
        <f>IF($C61="","",VLOOKUP($C61,'5. Forb Availability'!$O$6:$V$1006,6,FALSE))</f>
        <v/>
      </c>
      <c r="Q61" s="145" t="str">
        <f>IF(P61="","",
IF(P61=1,1,
IF((-LN(1-P61)/P$6)&gt;(-LN(1-(HLOOKUP('1. Assessment Area Data'!$O61,'Weights &amp; Tables'!$C$17:$E$18,2,FALSE)))/0.25),1,
(-LN(1-P61)/P$6)/(-LN(1-(HLOOKUP('1. Assessment Area Data'!$O61,'Weights &amp; Tables'!$C$17:$E$18,2,FALSE)))/0.25))))</f>
        <v/>
      </c>
      <c r="R61" s="10" t="str">
        <f>IF($C61="","",VLOOKUP($C61,'5. Forb Availability'!$O$6:$V$1006,7,FALSE))</f>
        <v/>
      </c>
      <c r="S61" s="145" t="str">
        <f>IF(R61="","",
IF(R61=1,1,
IF((-LN(1-R61)/R$6)&gt;(-LN(1-(HLOOKUP('1. Assessment Area Data'!$O61,'Weights &amp; Tables'!$C$17:$E$18,2,FALSE)))/0.25),1,
(-LN(1-R61)/R$6)/(-LN(1-(HLOOKUP('1. Assessment Area Data'!$O61,'Weights &amp; Tables'!$C$17:$E$18,2,FALSE)))/0.25))))</f>
        <v/>
      </c>
      <c r="T61" s="224" t="str">
        <f t="shared" si="9"/>
        <v/>
      </c>
      <c r="U61" s="223" t="str">
        <f>IF(OR(M61="",T61=""),"",M61*'Weights &amp; Tables'!$G$4+T61*'Weights &amp; Tables'!$F$4)</f>
        <v/>
      </c>
      <c r="V61" s="225" t="str">
        <f>IF(OR(K61="",U61=""),"",IF(G61=0,0,K61*'Weights &amp; Tables'!$E$4+U61*'Weights &amp; Tables'!$H$4))</f>
        <v/>
      </c>
      <c r="W61" s="35" t="str">
        <f>IF(C61="","",SUMIF('7. Desktop Analysis'!$B$6:$B$1005,$C61,'7. Desktop Analysis'!D$6:D$1005))</f>
        <v/>
      </c>
      <c r="X61" s="159" t="str">
        <f>IF(D61="","",SUMIF('7. Desktop Analysis'!$B$6:$B$1005,$C61,'7. Desktop Analysis'!H$6:H$1005))</f>
        <v/>
      </c>
      <c r="Y61" s="21" t="str">
        <f t="shared" si="4"/>
        <v/>
      </c>
      <c r="Z61" s="2" t="str">
        <f>IF($C61="","",VLOOKUP($C61, '8. Conservation Priority'!$B$6:$C$1005, 2,FALSE))</f>
        <v/>
      </c>
      <c r="AA61" s="28" t="str">
        <f>IF(Z61="","",VLOOKUP(Z61,'Weights &amp; Tables'!$B$4:$I$7,8,FALSE))</f>
        <v/>
      </c>
      <c r="AB61" s="34" t="str">
        <f t="shared" si="10"/>
        <v/>
      </c>
      <c r="AC61" s="280" t="str">
        <f t="shared" si="6"/>
        <v/>
      </c>
      <c r="AD61" s="237" t="str">
        <f t="shared" si="7"/>
        <v/>
      </c>
    </row>
    <row r="62" spans="2:30" x14ac:dyDescent="0.3">
      <c r="B62" s="7" t="str">
        <f>IF('1. Assessment Area Data'!B62="","",'1. Assessment Area Data'!B62)</f>
        <v/>
      </c>
      <c r="C62" s="7" t="str">
        <f>IF('1. Assessment Area Data'!C62="","",'1. Assessment Area Data'!C62)</f>
        <v/>
      </c>
      <c r="D62" s="23" t="str">
        <f>IF($C62="","",SUMIF('7. Desktop Analysis'!$B$6:$B$1005,$C62,'7. Desktop Analysis'!$C$6:$C$1005))</f>
        <v/>
      </c>
      <c r="E62" s="12" t="str">
        <f>IF($C62="","",COUNTIF('4. Transect Data'!$C$6:$C$1006,$C62))</f>
        <v/>
      </c>
      <c r="F62" s="12" t="str">
        <f>IF(C62="","",VLOOKUP(C62,'5. Forb Availability'!$O$6:$P$1006,2,FALSE))</f>
        <v/>
      </c>
      <c r="G62" s="17" t="str">
        <f>IF($C62="","",
IF('1. Assessment Area Data'!M62="",
(SUMIF('6. Milkweed Availability'!B$6:B$5003,$C62,'6. Milkweed Availability'!G$6:G$5003)/($E62*10)*4046.86),
'1. Assessment Area Data'!M62/($E62*10)*4046.86))</f>
        <v/>
      </c>
      <c r="H62" s="221" t="str">
        <f t="shared" si="8"/>
        <v/>
      </c>
      <c r="I62" s="8" t="str">
        <f>IF(C62="","",VLOOKUP(C62,'6. Milkweed Availability'!$O$6:$P$106,2,FALSE))</f>
        <v/>
      </c>
      <c r="J62" s="221" t="str">
        <f t="shared" si="2"/>
        <v/>
      </c>
      <c r="K62" s="222" t="str">
        <f>IF(OR(H62="",J62=""),"",H62*VLOOKUP('Assessment Area Results'!Z62,'Weights &amp; Tables'!$B$4:$I$7,2,FALSE)+J62*VLOOKUP('Assessment Area Results'!Z62,'Weights &amp; Tables'!$B$4:$I$7,3,FALSE))</f>
        <v/>
      </c>
      <c r="L62" s="3" t="str">
        <f>IF($C62="","",COUNTIF('2. Blooming Forb Species'!$B$6:$B$1006,$C62))</f>
        <v/>
      </c>
      <c r="M62" s="222" t="str">
        <f>IF(L62="","",1-(2/(1+EXP(6*L62/HLOOKUP('1. Assessment Area Data'!$O62,'Weights &amp; Tables'!$C$10:$E$11,2,FALSE)))))</f>
        <v/>
      </c>
      <c r="N62" s="10" t="str">
        <f>IF($C62="","",VLOOKUP($C62,'5. Forb Availability'!$O$6:$V$1006,6,FALSE))</f>
        <v/>
      </c>
      <c r="O62" s="145" t="str">
        <f>IF(N62="","",
IF(N62=1,1,
IF((-LN(1-N62)/N$6)&gt;(-LN(1-(HLOOKUP('1. Assessment Area Data'!$O62,'Weights &amp; Tables'!$C$17:$E$18,2,FALSE)))/0.25),1,
(-LN(1-N62)/N$6)/(-LN(1-(HLOOKUP('1. Assessment Area Data'!$O62,'Weights &amp; Tables'!$C$17:$E$18,2,FALSE)))/0.25))))</f>
        <v/>
      </c>
      <c r="P62" s="10" t="str">
        <f>IF($C62="","",VLOOKUP($C62,'5. Forb Availability'!$O$6:$V$1006,6,FALSE))</f>
        <v/>
      </c>
      <c r="Q62" s="145" t="str">
        <f>IF(P62="","",
IF(P62=1,1,
IF((-LN(1-P62)/P$6)&gt;(-LN(1-(HLOOKUP('1. Assessment Area Data'!$O62,'Weights &amp; Tables'!$C$17:$E$18,2,FALSE)))/0.25),1,
(-LN(1-P62)/P$6)/(-LN(1-(HLOOKUP('1. Assessment Area Data'!$O62,'Weights &amp; Tables'!$C$17:$E$18,2,FALSE)))/0.25))))</f>
        <v/>
      </c>
      <c r="R62" s="10" t="str">
        <f>IF($C62="","",VLOOKUP($C62,'5. Forb Availability'!$O$6:$V$1006,7,FALSE))</f>
        <v/>
      </c>
      <c r="S62" s="145" t="str">
        <f>IF(R62="","",
IF(R62=1,1,
IF((-LN(1-R62)/R$6)&gt;(-LN(1-(HLOOKUP('1. Assessment Area Data'!$O62,'Weights &amp; Tables'!$C$17:$E$18,2,FALSE)))/0.25),1,
(-LN(1-R62)/R$6)/(-LN(1-(HLOOKUP('1. Assessment Area Data'!$O62,'Weights &amp; Tables'!$C$17:$E$18,2,FALSE)))/0.25))))</f>
        <v/>
      </c>
      <c r="T62" s="224" t="str">
        <f t="shared" si="9"/>
        <v/>
      </c>
      <c r="U62" s="223" t="str">
        <f>IF(OR(M62="",T62=""),"",M62*'Weights &amp; Tables'!$G$4+T62*'Weights &amp; Tables'!$F$4)</f>
        <v/>
      </c>
      <c r="V62" s="225" t="str">
        <f>IF(OR(K62="",U62=""),"",IF(G62=0,0,K62*'Weights &amp; Tables'!$E$4+U62*'Weights &amp; Tables'!$H$4))</f>
        <v/>
      </c>
      <c r="W62" s="35" t="str">
        <f>IF(C62="","",SUMIF('7. Desktop Analysis'!$B$6:$B$1005,$C62,'7. Desktop Analysis'!D$6:D$1005))</f>
        <v/>
      </c>
      <c r="X62" s="159" t="str">
        <f>IF(D62="","",SUMIF('7. Desktop Analysis'!$B$6:$B$1005,$C62,'7. Desktop Analysis'!H$6:H$1005))</f>
        <v/>
      </c>
      <c r="Y62" s="21" t="str">
        <f t="shared" si="4"/>
        <v/>
      </c>
      <c r="Z62" s="2" t="str">
        <f>IF($C62="","",VLOOKUP($C62, '8. Conservation Priority'!$B$6:$C$1005, 2,FALSE))</f>
        <v/>
      </c>
      <c r="AA62" s="28" t="str">
        <f>IF(Z62="","",VLOOKUP(Z62,'Weights &amp; Tables'!$B$4:$I$7,8,FALSE))</f>
        <v/>
      </c>
      <c r="AB62" s="34" t="str">
        <f t="shared" si="10"/>
        <v/>
      </c>
      <c r="AC62" s="280" t="str">
        <f t="shared" si="6"/>
        <v/>
      </c>
      <c r="AD62" s="237" t="str">
        <f t="shared" si="7"/>
        <v/>
      </c>
    </row>
    <row r="63" spans="2:30" x14ac:dyDescent="0.3">
      <c r="B63" s="7" t="str">
        <f>IF('1. Assessment Area Data'!B63="","",'1. Assessment Area Data'!B63)</f>
        <v/>
      </c>
      <c r="C63" s="7" t="str">
        <f>IF('1. Assessment Area Data'!C63="","",'1. Assessment Area Data'!C63)</f>
        <v/>
      </c>
      <c r="D63" s="23" t="str">
        <f>IF($C63="","",SUMIF('7. Desktop Analysis'!$B$6:$B$1005,$C63,'7. Desktop Analysis'!$C$6:$C$1005))</f>
        <v/>
      </c>
      <c r="E63" s="12" t="str">
        <f>IF($C63="","",COUNTIF('4. Transect Data'!$C$6:$C$1006,$C63))</f>
        <v/>
      </c>
      <c r="F63" s="12" t="str">
        <f>IF(C63="","",VLOOKUP(C63,'5. Forb Availability'!$O$6:$P$1006,2,FALSE))</f>
        <v/>
      </c>
      <c r="G63" s="17" t="str">
        <f>IF($C63="","",
IF('1. Assessment Area Data'!M63="",
(SUMIF('6. Milkweed Availability'!B$6:B$5003,$C63,'6. Milkweed Availability'!G$6:G$5003)/($E63*10)*4046.86),
'1. Assessment Area Data'!M63/($E63*10)*4046.86))</f>
        <v/>
      </c>
      <c r="H63" s="221" t="str">
        <f t="shared" si="8"/>
        <v/>
      </c>
      <c r="I63" s="8" t="str">
        <f>IF(C63="","",VLOOKUP(C63,'6. Milkweed Availability'!$O$6:$P$106,2,FALSE))</f>
        <v/>
      </c>
      <c r="J63" s="221" t="str">
        <f t="shared" si="2"/>
        <v/>
      </c>
      <c r="K63" s="222" t="str">
        <f>IF(OR(H63="",J63=""),"",H63*VLOOKUP('Assessment Area Results'!Z63,'Weights &amp; Tables'!$B$4:$I$7,2,FALSE)+J63*VLOOKUP('Assessment Area Results'!Z63,'Weights &amp; Tables'!$B$4:$I$7,3,FALSE))</f>
        <v/>
      </c>
      <c r="L63" s="3" t="str">
        <f>IF($C63="","",COUNTIF('2. Blooming Forb Species'!$B$6:$B$1006,$C63))</f>
        <v/>
      </c>
      <c r="M63" s="222" t="str">
        <f>IF(L63="","",1-(2/(1+EXP(6*L63/HLOOKUP('1. Assessment Area Data'!$O63,'Weights &amp; Tables'!$C$10:$E$11,2,FALSE)))))</f>
        <v/>
      </c>
      <c r="N63" s="10" t="str">
        <f>IF($C63="","",VLOOKUP($C63,'5. Forb Availability'!$O$6:$V$1006,6,FALSE))</f>
        <v/>
      </c>
      <c r="O63" s="145" t="str">
        <f>IF(N63="","",
IF(N63=1,1,
IF((-LN(1-N63)/N$6)&gt;(-LN(1-(HLOOKUP('1. Assessment Area Data'!$O63,'Weights &amp; Tables'!$C$17:$E$18,2,FALSE)))/0.25),1,
(-LN(1-N63)/N$6)/(-LN(1-(HLOOKUP('1. Assessment Area Data'!$O63,'Weights &amp; Tables'!$C$17:$E$18,2,FALSE)))/0.25))))</f>
        <v/>
      </c>
      <c r="P63" s="10" t="str">
        <f>IF($C63="","",VLOOKUP($C63,'5. Forb Availability'!$O$6:$V$1006,6,FALSE))</f>
        <v/>
      </c>
      <c r="Q63" s="145" t="str">
        <f>IF(P63="","",
IF(P63=1,1,
IF((-LN(1-P63)/P$6)&gt;(-LN(1-(HLOOKUP('1. Assessment Area Data'!$O63,'Weights &amp; Tables'!$C$17:$E$18,2,FALSE)))/0.25),1,
(-LN(1-P63)/P$6)/(-LN(1-(HLOOKUP('1. Assessment Area Data'!$O63,'Weights &amp; Tables'!$C$17:$E$18,2,FALSE)))/0.25))))</f>
        <v/>
      </c>
      <c r="R63" s="10" t="str">
        <f>IF($C63="","",VLOOKUP($C63,'5. Forb Availability'!$O$6:$V$1006,7,FALSE))</f>
        <v/>
      </c>
      <c r="S63" s="145" t="str">
        <f>IF(R63="","",
IF(R63=1,1,
IF((-LN(1-R63)/R$6)&gt;(-LN(1-(HLOOKUP('1. Assessment Area Data'!$O63,'Weights &amp; Tables'!$C$17:$E$18,2,FALSE)))/0.25),1,
(-LN(1-R63)/R$6)/(-LN(1-(HLOOKUP('1. Assessment Area Data'!$O63,'Weights &amp; Tables'!$C$17:$E$18,2,FALSE)))/0.25))))</f>
        <v/>
      </c>
      <c r="T63" s="224" t="str">
        <f t="shared" si="9"/>
        <v/>
      </c>
      <c r="U63" s="223" t="str">
        <f>IF(OR(M63="",T63=""),"",M63*'Weights &amp; Tables'!$G$4+T63*'Weights &amp; Tables'!$F$4)</f>
        <v/>
      </c>
      <c r="V63" s="225" t="str">
        <f>IF(OR(K63="",U63=""),"",IF(G63=0,0,K63*'Weights &amp; Tables'!$E$4+U63*'Weights &amp; Tables'!$H$4))</f>
        <v/>
      </c>
      <c r="W63" s="35" t="str">
        <f>IF(C63="","",SUMIF('7. Desktop Analysis'!$B$6:$B$1005,$C63,'7. Desktop Analysis'!D$6:D$1005))</f>
        <v/>
      </c>
      <c r="X63" s="159" t="str">
        <f>IF(D63="","",SUMIF('7. Desktop Analysis'!$B$6:$B$1005,$C63,'7. Desktop Analysis'!H$6:H$1005))</f>
        <v/>
      </c>
      <c r="Y63" s="21" t="str">
        <f t="shared" si="4"/>
        <v/>
      </c>
      <c r="Z63" s="2" t="str">
        <f>IF($C63="","",VLOOKUP($C63, '8. Conservation Priority'!$B$6:$C$1005, 2,FALSE))</f>
        <v/>
      </c>
      <c r="AA63" s="28" t="str">
        <f>IF(Z63="","",VLOOKUP(Z63,'Weights &amp; Tables'!$B$4:$I$7,8,FALSE))</f>
        <v/>
      </c>
      <c r="AB63" s="34" t="str">
        <f t="shared" si="10"/>
        <v/>
      </c>
      <c r="AC63" s="280" t="str">
        <f t="shared" si="6"/>
        <v/>
      </c>
      <c r="AD63" s="237" t="str">
        <f t="shared" si="7"/>
        <v/>
      </c>
    </row>
    <row r="64" spans="2:30" x14ac:dyDescent="0.3">
      <c r="B64" s="7" t="str">
        <f>IF('1. Assessment Area Data'!B64="","",'1. Assessment Area Data'!B64)</f>
        <v/>
      </c>
      <c r="C64" s="7" t="str">
        <f>IF('1. Assessment Area Data'!C64="","",'1. Assessment Area Data'!C64)</f>
        <v/>
      </c>
      <c r="D64" s="23" t="str">
        <f>IF($C64="","",SUMIF('7. Desktop Analysis'!$B$6:$B$1005,$C64,'7. Desktop Analysis'!$C$6:$C$1005))</f>
        <v/>
      </c>
      <c r="E64" s="12" t="str">
        <f>IF($C64="","",COUNTIF('4. Transect Data'!$C$6:$C$1006,$C64))</f>
        <v/>
      </c>
      <c r="F64" s="12" t="str">
        <f>IF(C64="","",VLOOKUP(C64,'5. Forb Availability'!$O$6:$P$1006,2,FALSE))</f>
        <v/>
      </c>
      <c r="G64" s="17" t="str">
        <f>IF($C64="","",
IF('1. Assessment Area Data'!M64="",
(SUMIF('6. Milkweed Availability'!B$6:B$5003,$C64,'6. Milkweed Availability'!G$6:G$5003)/($E64*10)*4046.86),
'1. Assessment Area Data'!M64/($E64*10)*4046.86))</f>
        <v/>
      </c>
      <c r="H64" s="221" t="str">
        <f t="shared" si="8"/>
        <v/>
      </c>
      <c r="I64" s="8" t="str">
        <f>IF(C64="","",VLOOKUP(C64,'6. Milkweed Availability'!$O$6:$P$106,2,FALSE))</f>
        <v/>
      </c>
      <c r="J64" s="221" t="str">
        <f t="shared" si="2"/>
        <v/>
      </c>
      <c r="K64" s="222" t="str">
        <f>IF(OR(H64="",J64=""),"",H64*VLOOKUP('Assessment Area Results'!Z64,'Weights &amp; Tables'!$B$4:$I$7,2,FALSE)+J64*VLOOKUP('Assessment Area Results'!Z64,'Weights &amp; Tables'!$B$4:$I$7,3,FALSE))</f>
        <v/>
      </c>
      <c r="L64" s="3" t="str">
        <f>IF($C64="","",COUNTIF('2. Blooming Forb Species'!$B$6:$B$1006,$C64))</f>
        <v/>
      </c>
      <c r="M64" s="222" t="str">
        <f>IF(L64="","",1-(2/(1+EXP(6*L64/HLOOKUP('1. Assessment Area Data'!$O64,'Weights &amp; Tables'!$C$10:$E$11,2,FALSE)))))</f>
        <v/>
      </c>
      <c r="N64" s="10" t="str">
        <f>IF($C64="","",VLOOKUP($C64,'5. Forb Availability'!$O$6:$V$1006,6,FALSE))</f>
        <v/>
      </c>
      <c r="O64" s="145" t="str">
        <f>IF(N64="","",
IF(N64=1,1,
IF((-LN(1-N64)/N$6)&gt;(-LN(1-(HLOOKUP('1. Assessment Area Data'!$O64,'Weights &amp; Tables'!$C$17:$E$18,2,FALSE)))/0.25),1,
(-LN(1-N64)/N$6)/(-LN(1-(HLOOKUP('1. Assessment Area Data'!$O64,'Weights &amp; Tables'!$C$17:$E$18,2,FALSE)))/0.25))))</f>
        <v/>
      </c>
      <c r="P64" s="10" t="str">
        <f>IF($C64="","",VLOOKUP($C64,'5. Forb Availability'!$O$6:$V$1006,6,FALSE))</f>
        <v/>
      </c>
      <c r="Q64" s="145" t="str">
        <f>IF(P64="","",
IF(P64=1,1,
IF((-LN(1-P64)/P$6)&gt;(-LN(1-(HLOOKUP('1. Assessment Area Data'!$O64,'Weights &amp; Tables'!$C$17:$E$18,2,FALSE)))/0.25),1,
(-LN(1-P64)/P$6)/(-LN(1-(HLOOKUP('1. Assessment Area Data'!$O64,'Weights &amp; Tables'!$C$17:$E$18,2,FALSE)))/0.25))))</f>
        <v/>
      </c>
      <c r="R64" s="10" t="str">
        <f>IF($C64="","",VLOOKUP($C64,'5. Forb Availability'!$O$6:$V$1006,7,FALSE))</f>
        <v/>
      </c>
      <c r="S64" s="145" t="str">
        <f>IF(R64="","",
IF(R64=1,1,
IF((-LN(1-R64)/R$6)&gt;(-LN(1-(HLOOKUP('1. Assessment Area Data'!$O64,'Weights &amp; Tables'!$C$17:$E$18,2,FALSE)))/0.25),1,
(-LN(1-R64)/R$6)/(-LN(1-(HLOOKUP('1. Assessment Area Data'!$O64,'Weights &amp; Tables'!$C$17:$E$18,2,FALSE)))/0.25))))</f>
        <v/>
      </c>
      <c r="T64" s="224" t="str">
        <f t="shared" si="9"/>
        <v/>
      </c>
      <c r="U64" s="223" t="str">
        <f>IF(OR(M64="",T64=""),"",M64*'Weights &amp; Tables'!$G$4+T64*'Weights &amp; Tables'!$F$4)</f>
        <v/>
      </c>
      <c r="V64" s="225" t="str">
        <f>IF(OR(K64="",U64=""),"",IF(G64=0,0,K64*'Weights &amp; Tables'!$E$4+U64*'Weights &amp; Tables'!$H$4))</f>
        <v/>
      </c>
      <c r="W64" s="35" t="str">
        <f>IF(C64="","",SUMIF('7. Desktop Analysis'!$B$6:$B$1005,$C64,'7. Desktop Analysis'!D$6:D$1005))</f>
        <v/>
      </c>
      <c r="X64" s="159" t="str">
        <f>IF(D64="","",SUMIF('7. Desktop Analysis'!$B$6:$B$1005,$C64,'7. Desktop Analysis'!H$6:H$1005))</f>
        <v/>
      </c>
      <c r="Y64" s="21" t="str">
        <f t="shared" si="4"/>
        <v/>
      </c>
      <c r="Z64" s="2" t="str">
        <f>IF($C64="","",VLOOKUP($C64, '8. Conservation Priority'!$B$6:$C$1005, 2,FALSE))</f>
        <v/>
      </c>
      <c r="AA64" s="28" t="str">
        <f>IF(Z64="","",VLOOKUP(Z64,'Weights &amp; Tables'!$B$4:$I$7,8,FALSE))</f>
        <v/>
      </c>
      <c r="AB64" s="34" t="str">
        <f t="shared" si="10"/>
        <v/>
      </c>
      <c r="AC64" s="280" t="str">
        <f t="shared" si="6"/>
        <v/>
      </c>
      <c r="AD64" s="237" t="str">
        <f t="shared" si="7"/>
        <v/>
      </c>
    </row>
    <row r="65" spans="2:30" x14ac:dyDescent="0.3">
      <c r="B65" s="7" t="str">
        <f>IF('1. Assessment Area Data'!B65="","",'1. Assessment Area Data'!B65)</f>
        <v/>
      </c>
      <c r="C65" s="7" t="str">
        <f>IF('1. Assessment Area Data'!C65="","",'1. Assessment Area Data'!C65)</f>
        <v/>
      </c>
      <c r="D65" s="23" t="str">
        <f>IF($C65="","",SUMIF('7. Desktop Analysis'!$B$6:$B$1005,$C65,'7. Desktop Analysis'!$C$6:$C$1005))</f>
        <v/>
      </c>
      <c r="E65" s="12" t="str">
        <f>IF($C65="","",COUNTIF('4. Transect Data'!$C$6:$C$1006,$C65))</f>
        <v/>
      </c>
      <c r="F65" s="12" t="str">
        <f>IF(C65="","",VLOOKUP(C65,'5. Forb Availability'!$O$6:$P$1006,2,FALSE))</f>
        <v/>
      </c>
      <c r="G65" s="17" t="str">
        <f>IF($C65="","",
IF('1. Assessment Area Data'!M65="",
(SUMIF('6. Milkweed Availability'!B$6:B$5003,$C65,'6. Milkweed Availability'!G$6:G$5003)/($E65*10)*4046.86),
'1. Assessment Area Data'!M65/($E65*10)*4046.86))</f>
        <v/>
      </c>
      <c r="H65" s="221" t="str">
        <f t="shared" si="8"/>
        <v/>
      </c>
      <c r="I65" s="8" t="str">
        <f>IF(C65="","",VLOOKUP(C65,'6. Milkweed Availability'!$O$6:$P$106,2,FALSE))</f>
        <v/>
      </c>
      <c r="J65" s="221" t="str">
        <f t="shared" si="2"/>
        <v/>
      </c>
      <c r="K65" s="222" t="str">
        <f>IF(OR(H65="",J65=""),"",H65*VLOOKUP('Assessment Area Results'!Z65,'Weights &amp; Tables'!$B$4:$I$7,2,FALSE)+J65*VLOOKUP('Assessment Area Results'!Z65,'Weights &amp; Tables'!$B$4:$I$7,3,FALSE))</f>
        <v/>
      </c>
      <c r="L65" s="3" t="str">
        <f>IF($C65="","",COUNTIF('2. Blooming Forb Species'!$B$6:$B$1006,$C65))</f>
        <v/>
      </c>
      <c r="M65" s="222" t="str">
        <f>IF(L65="","",1-(2/(1+EXP(6*L65/HLOOKUP('1. Assessment Area Data'!$O65,'Weights &amp; Tables'!$C$10:$E$11,2,FALSE)))))</f>
        <v/>
      </c>
      <c r="N65" s="10" t="str">
        <f>IF($C65="","",VLOOKUP($C65,'5. Forb Availability'!$O$6:$V$1006,6,FALSE))</f>
        <v/>
      </c>
      <c r="O65" s="145" t="str">
        <f>IF(N65="","",
IF(N65=1,1,
IF((-LN(1-N65)/N$6)&gt;(-LN(1-(HLOOKUP('1. Assessment Area Data'!$O65,'Weights &amp; Tables'!$C$17:$E$18,2,FALSE)))/0.25),1,
(-LN(1-N65)/N$6)/(-LN(1-(HLOOKUP('1. Assessment Area Data'!$O65,'Weights &amp; Tables'!$C$17:$E$18,2,FALSE)))/0.25))))</f>
        <v/>
      </c>
      <c r="P65" s="10" t="str">
        <f>IF($C65="","",VLOOKUP($C65,'5. Forb Availability'!$O$6:$V$1006,6,FALSE))</f>
        <v/>
      </c>
      <c r="Q65" s="145" t="str">
        <f>IF(P65="","",
IF(P65=1,1,
IF((-LN(1-P65)/P$6)&gt;(-LN(1-(HLOOKUP('1. Assessment Area Data'!$O65,'Weights &amp; Tables'!$C$17:$E$18,2,FALSE)))/0.25),1,
(-LN(1-P65)/P$6)/(-LN(1-(HLOOKUP('1. Assessment Area Data'!$O65,'Weights &amp; Tables'!$C$17:$E$18,2,FALSE)))/0.25))))</f>
        <v/>
      </c>
      <c r="R65" s="10" t="str">
        <f>IF($C65="","",VLOOKUP($C65,'5. Forb Availability'!$O$6:$V$1006,7,FALSE))</f>
        <v/>
      </c>
      <c r="S65" s="145" t="str">
        <f>IF(R65="","",
IF(R65=1,1,
IF((-LN(1-R65)/R$6)&gt;(-LN(1-(HLOOKUP('1. Assessment Area Data'!$O65,'Weights &amp; Tables'!$C$17:$E$18,2,FALSE)))/0.25),1,
(-LN(1-R65)/R$6)/(-LN(1-(HLOOKUP('1. Assessment Area Data'!$O65,'Weights &amp; Tables'!$C$17:$E$18,2,FALSE)))/0.25))))</f>
        <v/>
      </c>
      <c r="T65" s="224" t="str">
        <f t="shared" si="9"/>
        <v/>
      </c>
      <c r="U65" s="223" t="str">
        <f>IF(OR(M65="",T65=""),"",M65*'Weights &amp; Tables'!$G$4+T65*'Weights &amp; Tables'!$F$4)</f>
        <v/>
      </c>
      <c r="V65" s="225" t="str">
        <f>IF(OR(K65="",U65=""),"",IF(G65=0,0,K65*'Weights &amp; Tables'!$E$4+U65*'Weights &amp; Tables'!$H$4))</f>
        <v/>
      </c>
      <c r="W65" s="35" t="str">
        <f>IF(C65="","",SUMIF('7. Desktop Analysis'!$B$6:$B$1005,$C65,'7. Desktop Analysis'!D$6:D$1005))</f>
        <v/>
      </c>
      <c r="X65" s="159" t="str">
        <f>IF(D65="","",SUMIF('7. Desktop Analysis'!$B$6:$B$1005,$C65,'7. Desktop Analysis'!H$6:H$1005))</f>
        <v/>
      </c>
      <c r="Y65" s="21" t="str">
        <f t="shared" si="4"/>
        <v/>
      </c>
      <c r="Z65" s="2" t="str">
        <f>IF($C65="","",VLOOKUP($C65, '8. Conservation Priority'!$B$6:$C$1005, 2,FALSE))</f>
        <v/>
      </c>
      <c r="AA65" s="28" t="str">
        <f>IF(Z65="","",VLOOKUP(Z65,'Weights &amp; Tables'!$B$4:$I$7,8,FALSE))</f>
        <v/>
      </c>
      <c r="AB65" s="34" t="str">
        <f t="shared" si="10"/>
        <v/>
      </c>
      <c r="AC65" s="280" t="str">
        <f t="shared" si="6"/>
        <v/>
      </c>
      <c r="AD65" s="237" t="str">
        <f t="shared" si="7"/>
        <v/>
      </c>
    </row>
    <row r="66" spans="2:30" x14ac:dyDescent="0.3">
      <c r="B66" s="7" t="str">
        <f>IF('1. Assessment Area Data'!B66="","",'1. Assessment Area Data'!B66)</f>
        <v/>
      </c>
      <c r="C66" s="7" t="str">
        <f>IF('1. Assessment Area Data'!C66="","",'1. Assessment Area Data'!C66)</f>
        <v/>
      </c>
      <c r="D66" s="23" t="str">
        <f>IF($C66="","",SUMIF('7. Desktop Analysis'!$B$6:$B$1005,$C66,'7. Desktop Analysis'!$C$6:$C$1005))</f>
        <v/>
      </c>
      <c r="E66" s="12" t="str">
        <f>IF($C66="","",COUNTIF('4. Transect Data'!$C$6:$C$1006,$C66))</f>
        <v/>
      </c>
      <c r="F66" s="12" t="str">
        <f>IF(C66="","",VLOOKUP(C66,'5. Forb Availability'!$O$6:$P$1006,2,FALSE))</f>
        <v/>
      </c>
      <c r="G66" s="17" t="str">
        <f>IF($C66="","",
IF('1. Assessment Area Data'!M66="",
(SUMIF('6. Milkweed Availability'!B$6:B$5003,$C66,'6. Milkweed Availability'!G$6:G$5003)/($E66*10)*4046.86),
'1. Assessment Area Data'!M66/($E66*10)*4046.86))</f>
        <v/>
      </c>
      <c r="H66" s="221" t="str">
        <f t="shared" si="8"/>
        <v/>
      </c>
      <c r="I66" s="8" t="str">
        <f>IF(C66="","",VLOOKUP(C66,'6. Milkweed Availability'!$O$6:$P$106,2,FALSE))</f>
        <v/>
      </c>
      <c r="J66" s="221" t="str">
        <f t="shared" si="2"/>
        <v/>
      </c>
      <c r="K66" s="222" t="str">
        <f>IF(OR(H66="",J66=""),"",H66*VLOOKUP('Assessment Area Results'!Z66,'Weights &amp; Tables'!$B$4:$I$7,2,FALSE)+J66*VLOOKUP('Assessment Area Results'!Z66,'Weights &amp; Tables'!$B$4:$I$7,3,FALSE))</f>
        <v/>
      </c>
      <c r="L66" s="3" t="str">
        <f>IF($C66="","",COUNTIF('2. Blooming Forb Species'!$B$6:$B$1006,$C66))</f>
        <v/>
      </c>
      <c r="M66" s="222" t="str">
        <f>IF(L66="","",1-(2/(1+EXP(6*L66/HLOOKUP('1. Assessment Area Data'!$O66,'Weights &amp; Tables'!$C$10:$E$11,2,FALSE)))))</f>
        <v/>
      </c>
      <c r="N66" s="10" t="str">
        <f>IF($C66="","",VLOOKUP($C66,'5. Forb Availability'!$O$6:$V$1006,6,FALSE))</f>
        <v/>
      </c>
      <c r="O66" s="145" t="str">
        <f>IF(N66="","",
IF(N66=1,1,
IF((-LN(1-N66)/N$6)&gt;(-LN(1-(HLOOKUP('1. Assessment Area Data'!$O66,'Weights &amp; Tables'!$C$17:$E$18,2,FALSE)))/0.25),1,
(-LN(1-N66)/N$6)/(-LN(1-(HLOOKUP('1. Assessment Area Data'!$O66,'Weights &amp; Tables'!$C$17:$E$18,2,FALSE)))/0.25))))</f>
        <v/>
      </c>
      <c r="P66" s="10" t="str">
        <f>IF($C66="","",VLOOKUP($C66,'5. Forb Availability'!$O$6:$V$1006,6,FALSE))</f>
        <v/>
      </c>
      <c r="Q66" s="145" t="str">
        <f>IF(P66="","",
IF(P66=1,1,
IF((-LN(1-P66)/P$6)&gt;(-LN(1-(HLOOKUP('1. Assessment Area Data'!$O66,'Weights &amp; Tables'!$C$17:$E$18,2,FALSE)))/0.25),1,
(-LN(1-P66)/P$6)/(-LN(1-(HLOOKUP('1. Assessment Area Data'!$O66,'Weights &amp; Tables'!$C$17:$E$18,2,FALSE)))/0.25))))</f>
        <v/>
      </c>
      <c r="R66" s="10" t="str">
        <f>IF($C66="","",VLOOKUP($C66,'5. Forb Availability'!$O$6:$V$1006,7,FALSE))</f>
        <v/>
      </c>
      <c r="S66" s="145" t="str">
        <f>IF(R66="","",
IF(R66=1,1,
IF((-LN(1-R66)/R$6)&gt;(-LN(1-(HLOOKUP('1. Assessment Area Data'!$O66,'Weights &amp; Tables'!$C$17:$E$18,2,FALSE)))/0.25),1,
(-LN(1-R66)/R$6)/(-LN(1-(HLOOKUP('1. Assessment Area Data'!$O66,'Weights &amp; Tables'!$C$17:$E$18,2,FALSE)))/0.25))))</f>
        <v/>
      </c>
      <c r="T66" s="224" t="str">
        <f t="shared" si="9"/>
        <v/>
      </c>
      <c r="U66" s="223" t="str">
        <f>IF(OR(M66="",T66=""),"",M66*'Weights &amp; Tables'!$G$4+T66*'Weights &amp; Tables'!$F$4)</f>
        <v/>
      </c>
      <c r="V66" s="225" t="str">
        <f>IF(OR(K66="",U66=""),"",IF(G66=0,0,K66*'Weights &amp; Tables'!$E$4+U66*'Weights &amp; Tables'!$H$4))</f>
        <v/>
      </c>
      <c r="W66" s="35" t="str">
        <f>IF(C66="","",SUMIF('7. Desktop Analysis'!$B$6:$B$1005,$C66,'7. Desktop Analysis'!D$6:D$1005))</f>
        <v/>
      </c>
      <c r="X66" s="159" t="str">
        <f>IF(D66="","",SUMIF('7. Desktop Analysis'!$B$6:$B$1005,$C66,'7. Desktop Analysis'!H$6:H$1005))</f>
        <v/>
      </c>
      <c r="Y66" s="21" t="str">
        <f t="shared" si="4"/>
        <v/>
      </c>
      <c r="Z66" s="2" t="str">
        <f>IF($C66="","",VLOOKUP($C66, '8. Conservation Priority'!$B$6:$C$1005, 2,FALSE))</f>
        <v/>
      </c>
      <c r="AA66" s="28" t="str">
        <f>IF(Z66="","",VLOOKUP(Z66,'Weights &amp; Tables'!$B$4:$I$7,8,FALSE))</f>
        <v/>
      </c>
      <c r="AB66" s="34" t="str">
        <f t="shared" si="10"/>
        <v/>
      </c>
      <c r="AC66" s="280" t="str">
        <f t="shared" si="6"/>
        <v/>
      </c>
      <c r="AD66" s="237" t="str">
        <f t="shared" si="7"/>
        <v/>
      </c>
    </row>
    <row r="67" spans="2:30" x14ac:dyDescent="0.3">
      <c r="B67" s="7" t="str">
        <f>IF('1. Assessment Area Data'!B67="","",'1. Assessment Area Data'!B67)</f>
        <v/>
      </c>
      <c r="C67" s="7" t="str">
        <f>IF('1. Assessment Area Data'!C67="","",'1. Assessment Area Data'!C67)</f>
        <v/>
      </c>
      <c r="D67" s="23" t="str">
        <f>IF($C67="","",SUMIF('7. Desktop Analysis'!$B$6:$B$1005,$C67,'7. Desktop Analysis'!$C$6:$C$1005))</f>
        <v/>
      </c>
      <c r="E67" s="12" t="str">
        <f>IF($C67="","",COUNTIF('4. Transect Data'!$C$6:$C$1006,$C67))</f>
        <v/>
      </c>
      <c r="F67" s="12" t="str">
        <f>IF(C67="","",VLOOKUP(C67,'5. Forb Availability'!$O$6:$P$1006,2,FALSE))</f>
        <v/>
      </c>
      <c r="G67" s="17" t="str">
        <f>IF($C67="","",
IF('1. Assessment Area Data'!M67="",
(SUMIF('6. Milkweed Availability'!B$6:B$5003,$C67,'6. Milkweed Availability'!G$6:G$5003)/($E67*10)*4046.86),
'1. Assessment Area Data'!M67/($E67*10)*4046.86))</f>
        <v/>
      </c>
      <c r="H67" s="221" t="str">
        <f t="shared" si="8"/>
        <v/>
      </c>
      <c r="I67" s="8" t="str">
        <f>IF(C67="","",VLOOKUP(C67,'6. Milkweed Availability'!$O$6:$P$106,2,FALSE))</f>
        <v/>
      </c>
      <c r="J67" s="221" t="str">
        <f t="shared" si="2"/>
        <v/>
      </c>
      <c r="K67" s="222" t="str">
        <f>IF(OR(H67="",J67=""),"",H67*VLOOKUP('Assessment Area Results'!Z67,'Weights &amp; Tables'!$B$4:$I$7,2,FALSE)+J67*VLOOKUP('Assessment Area Results'!Z67,'Weights &amp; Tables'!$B$4:$I$7,3,FALSE))</f>
        <v/>
      </c>
      <c r="L67" s="3" t="str">
        <f>IF($C67="","",COUNTIF('2. Blooming Forb Species'!$B$6:$B$1006,$C67))</f>
        <v/>
      </c>
      <c r="M67" s="222" t="str">
        <f>IF(L67="","",1-(2/(1+EXP(6*L67/HLOOKUP('1. Assessment Area Data'!$O67,'Weights &amp; Tables'!$C$10:$E$11,2,FALSE)))))</f>
        <v/>
      </c>
      <c r="N67" s="10" t="str">
        <f>IF($C67="","",VLOOKUP($C67,'5. Forb Availability'!$O$6:$V$1006,6,FALSE))</f>
        <v/>
      </c>
      <c r="O67" s="145" t="str">
        <f>IF(N67="","",
IF(N67=1,1,
IF((-LN(1-N67)/N$6)&gt;(-LN(1-(HLOOKUP('1. Assessment Area Data'!$O67,'Weights &amp; Tables'!$C$17:$E$18,2,FALSE)))/0.25),1,
(-LN(1-N67)/N$6)/(-LN(1-(HLOOKUP('1. Assessment Area Data'!$O67,'Weights &amp; Tables'!$C$17:$E$18,2,FALSE)))/0.25))))</f>
        <v/>
      </c>
      <c r="P67" s="10" t="str">
        <f>IF($C67="","",VLOOKUP($C67,'5. Forb Availability'!$O$6:$V$1006,6,FALSE))</f>
        <v/>
      </c>
      <c r="Q67" s="145" t="str">
        <f>IF(P67="","",
IF(P67=1,1,
IF((-LN(1-P67)/P$6)&gt;(-LN(1-(HLOOKUP('1. Assessment Area Data'!$O67,'Weights &amp; Tables'!$C$17:$E$18,2,FALSE)))/0.25),1,
(-LN(1-P67)/P$6)/(-LN(1-(HLOOKUP('1. Assessment Area Data'!$O67,'Weights &amp; Tables'!$C$17:$E$18,2,FALSE)))/0.25))))</f>
        <v/>
      </c>
      <c r="R67" s="10" t="str">
        <f>IF($C67="","",VLOOKUP($C67,'5. Forb Availability'!$O$6:$V$1006,7,FALSE))</f>
        <v/>
      </c>
      <c r="S67" s="145" t="str">
        <f>IF(R67="","",
IF(R67=1,1,
IF((-LN(1-R67)/R$6)&gt;(-LN(1-(HLOOKUP('1. Assessment Area Data'!$O67,'Weights &amp; Tables'!$C$17:$E$18,2,FALSE)))/0.25),1,
(-LN(1-R67)/R$6)/(-LN(1-(HLOOKUP('1. Assessment Area Data'!$O67,'Weights &amp; Tables'!$C$17:$E$18,2,FALSE)))/0.25))))</f>
        <v/>
      </c>
      <c r="T67" s="224" t="str">
        <f t="shared" si="9"/>
        <v/>
      </c>
      <c r="U67" s="223" t="str">
        <f>IF(OR(M67="",T67=""),"",M67*'Weights &amp; Tables'!$G$4+T67*'Weights &amp; Tables'!$F$4)</f>
        <v/>
      </c>
      <c r="V67" s="225" t="str">
        <f>IF(OR(K67="",U67=""),"",IF(G67=0,0,K67*'Weights &amp; Tables'!$E$4+U67*'Weights &amp; Tables'!$H$4))</f>
        <v/>
      </c>
      <c r="W67" s="35" t="str">
        <f>IF(C67="","",SUMIF('7. Desktop Analysis'!$B$6:$B$1005,$C67,'7. Desktop Analysis'!D$6:D$1005))</f>
        <v/>
      </c>
      <c r="X67" s="159" t="str">
        <f>IF(D67="","",SUMIF('7. Desktop Analysis'!$B$6:$B$1005,$C67,'7. Desktop Analysis'!H$6:H$1005))</f>
        <v/>
      </c>
      <c r="Y67" s="21" t="str">
        <f t="shared" si="4"/>
        <v/>
      </c>
      <c r="Z67" s="2" t="str">
        <f>IF($C67="","",VLOOKUP($C67, '8. Conservation Priority'!$B$6:$C$1005, 2,FALSE))</f>
        <v/>
      </c>
      <c r="AA67" s="28" t="str">
        <f>IF(Z67="","",VLOOKUP(Z67,'Weights &amp; Tables'!$B$4:$I$7,8,FALSE))</f>
        <v/>
      </c>
      <c r="AB67" s="34" t="str">
        <f t="shared" si="10"/>
        <v/>
      </c>
      <c r="AC67" s="280" t="str">
        <f t="shared" si="6"/>
        <v/>
      </c>
      <c r="AD67" s="237" t="str">
        <f t="shared" si="7"/>
        <v/>
      </c>
    </row>
    <row r="68" spans="2:30" x14ac:dyDescent="0.3">
      <c r="B68" s="7" t="str">
        <f>IF('1. Assessment Area Data'!B68="","",'1. Assessment Area Data'!B68)</f>
        <v/>
      </c>
      <c r="C68" s="7" t="str">
        <f>IF('1. Assessment Area Data'!C68="","",'1. Assessment Area Data'!C68)</f>
        <v/>
      </c>
      <c r="D68" s="23" t="str">
        <f>IF($C68="","",SUMIF('7. Desktop Analysis'!$B$6:$B$1005,$C68,'7. Desktop Analysis'!$C$6:$C$1005))</f>
        <v/>
      </c>
      <c r="E68" s="12" t="str">
        <f>IF($C68="","",COUNTIF('4. Transect Data'!$C$6:$C$1006,$C68))</f>
        <v/>
      </c>
      <c r="F68" s="12" t="str">
        <f>IF(C68="","",VLOOKUP(C68,'5. Forb Availability'!$O$6:$P$1006,2,FALSE))</f>
        <v/>
      </c>
      <c r="G68" s="17" t="str">
        <f>IF($C68="","",
IF('1. Assessment Area Data'!M68="",
(SUMIF('6. Milkweed Availability'!B$6:B$5003,$C68,'6. Milkweed Availability'!G$6:G$5003)/($E68*10)*4046.86),
'1. Assessment Area Data'!M68/($E68*10)*4046.86))</f>
        <v/>
      </c>
      <c r="H68" s="221" t="str">
        <f t="shared" si="8"/>
        <v/>
      </c>
      <c r="I68" s="8" t="str">
        <f>IF(C68="","",VLOOKUP(C68,'6. Milkweed Availability'!$O$6:$P$106,2,FALSE))</f>
        <v/>
      </c>
      <c r="J68" s="221" t="str">
        <f t="shared" si="2"/>
        <v/>
      </c>
      <c r="K68" s="222" t="str">
        <f>IF(OR(H68="",J68=""),"",H68*VLOOKUP('Assessment Area Results'!Z68,'Weights &amp; Tables'!$B$4:$I$7,2,FALSE)+J68*VLOOKUP('Assessment Area Results'!Z68,'Weights &amp; Tables'!$B$4:$I$7,3,FALSE))</f>
        <v/>
      </c>
      <c r="L68" s="3" t="str">
        <f>IF($C68="","",COUNTIF('2. Blooming Forb Species'!$B$6:$B$1006,$C68))</f>
        <v/>
      </c>
      <c r="M68" s="222" t="str">
        <f>IF(L68="","",1-(2/(1+EXP(6*L68/HLOOKUP('1. Assessment Area Data'!$O68,'Weights &amp; Tables'!$C$10:$E$11,2,FALSE)))))</f>
        <v/>
      </c>
      <c r="N68" s="10" t="str">
        <f>IF($C68="","",VLOOKUP($C68,'5. Forb Availability'!$O$6:$V$1006,6,FALSE))</f>
        <v/>
      </c>
      <c r="O68" s="145" t="str">
        <f>IF(N68="","",
IF(N68=1,1,
IF((-LN(1-N68)/N$6)&gt;(-LN(1-(HLOOKUP('1. Assessment Area Data'!$O68,'Weights &amp; Tables'!$C$17:$E$18,2,FALSE)))/0.25),1,
(-LN(1-N68)/N$6)/(-LN(1-(HLOOKUP('1. Assessment Area Data'!$O68,'Weights &amp; Tables'!$C$17:$E$18,2,FALSE)))/0.25))))</f>
        <v/>
      </c>
      <c r="P68" s="10" t="str">
        <f>IF($C68="","",VLOOKUP($C68,'5. Forb Availability'!$O$6:$V$1006,6,FALSE))</f>
        <v/>
      </c>
      <c r="Q68" s="145" t="str">
        <f>IF(P68="","",
IF(P68=1,1,
IF((-LN(1-P68)/P$6)&gt;(-LN(1-(HLOOKUP('1. Assessment Area Data'!$O68,'Weights &amp; Tables'!$C$17:$E$18,2,FALSE)))/0.25),1,
(-LN(1-P68)/P$6)/(-LN(1-(HLOOKUP('1. Assessment Area Data'!$O68,'Weights &amp; Tables'!$C$17:$E$18,2,FALSE)))/0.25))))</f>
        <v/>
      </c>
      <c r="R68" s="10" t="str">
        <f>IF($C68="","",VLOOKUP($C68,'5. Forb Availability'!$O$6:$V$1006,7,FALSE))</f>
        <v/>
      </c>
      <c r="S68" s="145" t="str">
        <f>IF(R68="","",
IF(R68=1,1,
IF((-LN(1-R68)/R$6)&gt;(-LN(1-(HLOOKUP('1. Assessment Area Data'!$O68,'Weights &amp; Tables'!$C$17:$E$18,2,FALSE)))/0.25),1,
(-LN(1-R68)/R$6)/(-LN(1-(HLOOKUP('1. Assessment Area Data'!$O68,'Weights &amp; Tables'!$C$17:$E$18,2,FALSE)))/0.25))))</f>
        <v/>
      </c>
      <c r="T68" s="224" t="str">
        <f t="shared" si="9"/>
        <v/>
      </c>
      <c r="U68" s="223" t="str">
        <f>IF(OR(M68="",T68=""),"",M68*'Weights &amp; Tables'!$G$4+T68*'Weights &amp; Tables'!$F$4)</f>
        <v/>
      </c>
      <c r="V68" s="225" t="str">
        <f>IF(OR(K68="",U68=""),"",IF(G68=0,0,K68*'Weights &amp; Tables'!$E$4+U68*'Weights &amp; Tables'!$H$4))</f>
        <v/>
      </c>
      <c r="W68" s="35" t="str">
        <f>IF(C68="","",SUMIF('7. Desktop Analysis'!$B$6:$B$1005,$C68,'7. Desktop Analysis'!D$6:D$1005))</f>
        <v/>
      </c>
      <c r="X68" s="159" t="str">
        <f>IF(D68="","",SUMIF('7. Desktop Analysis'!$B$6:$B$1005,$C68,'7. Desktop Analysis'!H$6:H$1005))</f>
        <v/>
      </c>
      <c r="Y68" s="21" t="str">
        <f t="shared" si="4"/>
        <v/>
      </c>
      <c r="Z68" s="2" t="str">
        <f>IF($C68="","",VLOOKUP($C68, '8. Conservation Priority'!$B$6:$C$1005, 2,FALSE))</f>
        <v/>
      </c>
      <c r="AA68" s="28" t="str">
        <f>IF(Z68="","",VLOOKUP(Z68,'Weights &amp; Tables'!$B$4:$I$7,8,FALSE))</f>
        <v/>
      </c>
      <c r="AB68" s="34" t="str">
        <f t="shared" si="10"/>
        <v/>
      </c>
      <c r="AC68" s="280" t="str">
        <f t="shared" si="6"/>
        <v/>
      </c>
      <c r="AD68" s="237" t="str">
        <f t="shared" si="7"/>
        <v/>
      </c>
    </row>
    <row r="69" spans="2:30" x14ac:dyDescent="0.3">
      <c r="B69" s="7" t="str">
        <f>IF('1. Assessment Area Data'!B69="","",'1. Assessment Area Data'!B69)</f>
        <v/>
      </c>
      <c r="C69" s="7" t="str">
        <f>IF('1. Assessment Area Data'!C69="","",'1. Assessment Area Data'!C69)</f>
        <v/>
      </c>
      <c r="D69" s="23" t="str">
        <f>IF($C69="","",SUMIF('7. Desktop Analysis'!$B$6:$B$1005,$C69,'7. Desktop Analysis'!$C$6:$C$1005))</f>
        <v/>
      </c>
      <c r="E69" s="12" t="str">
        <f>IF($C69="","",COUNTIF('4. Transect Data'!$C$6:$C$1006,$C69))</f>
        <v/>
      </c>
      <c r="F69" s="12" t="str">
        <f>IF(C69="","",VLOOKUP(C69,'5. Forb Availability'!$O$6:$P$1006,2,FALSE))</f>
        <v/>
      </c>
      <c r="G69" s="17" t="str">
        <f>IF($C69="","",
IF('1. Assessment Area Data'!M69="",
(SUMIF('6. Milkweed Availability'!B$6:B$5003,$C69,'6. Milkweed Availability'!G$6:G$5003)/($E69*10)*4046.86),
'1. Assessment Area Data'!M69/($E69*10)*4046.86))</f>
        <v/>
      </c>
      <c r="H69" s="221" t="str">
        <f t="shared" si="8"/>
        <v/>
      </c>
      <c r="I69" s="8" t="str">
        <f>IF(C69="","",VLOOKUP(C69,'6. Milkweed Availability'!$O$6:$P$106,2,FALSE))</f>
        <v/>
      </c>
      <c r="J69" s="221" t="str">
        <f t="shared" si="2"/>
        <v/>
      </c>
      <c r="K69" s="222" t="str">
        <f>IF(OR(H69="",J69=""),"",H69*VLOOKUP('Assessment Area Results'!Z69,'Weights &amp; Tables'!$B$4:$I$7,2,FALSE)+J69*VLOOKUP('Assessment Area Results'!Z69,'Weights &amp; Tables'!$B$4:$I$7,3,FALSE))</f>
        <v/>
      </c>
      <c r="L69" s="3" t="str">
        <f>IF($C69="","",COUNTIF('2. Blooming Forb Species'!$B$6:$B$1006,$C69))</f>
        <v/>
      </c>
      <c r="M69" s="222" t="str">
        <f>IF(L69="","",1-(2/(1+EXP(6*L69/HLOOKUP('1. Assessment Area Data'!$O69,'Weights &amp; Tables'!$C$10:$E$11,2,FALSE)))))</f>
        <v/>
      </c>
      <c r="N69" s="10" t="str">
        <f>IF($C69="","",VLOOKUP($C69,'5. Forb Availability'!$O$6:$V$1006,6,FALSE))</f>
        <v/>
      </c>
      <c r="O69" s="145" t="str">
        <f>IF(N69="","",
IF(N69=1,1,
IF((-LN(1-N69)/N$6)&gt;(-LN(1-(HLOOKUP('1. Assessment Area Data'!$O69,'Weights &amp; Tables'!$C$17:$E$18,2,FALSE)))/0.25),1,
(-LN(1-N69)/N$6)/(-LN(1-(HLOOKUP('1. Assessment Area Data'!$O69,'Weights &amp; Tables'!$C$17:$E$18,2,FALSE)))/0.25))))</f>
        <v/>
      </c>
      <c r="P69" s="10" t="str">
        <f>IF($C69="","",VLOOKUP($C69,'5. Forb Availability'!$O$6:$V$1006,6,FALSE))</f>
        <v/>
      </c>
      <c r="Q69" s="145" t="str">
        <f>IF(P69="","",
IF(P69=1,1,
IF((-LN(1-P69)/P$6)&gt;(-LN(1-(HLOOKUP('1. Assessment Area Data'!$O69,'Weights &amp; Tables'!$C$17:$E$18,2,FALSE)))/0.25),1,
(-LN(1-P69)/P$6)/(-LN(1-(HLOOKUP('1. Assessment Area Data'!$O69,'Weights &amp; Tables'!$C$17:$E$18,2,FALSE)))/0.25))))</f>
        <v/>
      </c>
      <c r="R69" s="10" t="str">
        <f>IF($C69="","",VLOOKUP($C69,'5. Forb Availability'!$O$6:$V$1006,7,FALSE))</f>
        <v/>
      </c>
      <c r="S69" s="145" t="str">
        <f>IF(R69="","",
IF(R69=1,1,
IF((-LN(1-R69)/R$6)&gt;(-LN(1-(HLOOKUP('1. Assessment Area Data'!$O69,'Weights &amp; Tables'!$C$17:$E$18,2,FALSE)))/0.25),1,
(-LN(1-R69)/R$6)/(-LN(1-(HLOOKUP('1. Assessment Area Data'!$O69,'Weights &amp; Tables'!$C$17:$E$18,2,FALSE)))/0.25))))</f>
        <v/>
      </c>
      <c r="T69" s="224" t="str">
        <f t="shared" si="9"/>
        <v/>
      </c>
      <c r="U69" s="223" t="str">
        <f>IF(OR(M69="",T69=""),"",M69*'Weights &amp; Tables'!$G$4+T69*'Weights &amp; Tables'!$F$4)</f>
        <v/>
      </c>
      <c r="V69" s="225" t="str">
        <f>IF(OR(K69="",U69=""),"",IF(G69=0,0,K69*'Weights &amp; Tables'!$E$4+U69*'Weights &amp; Tables'!$H$4))</f>
        <v/>
      </c>
      <c r="W69" s="35" t="str">
        <f>IF(C69="","",SUMIF('7. Desktop Analysis'!$B$6:$B$1005,$C69,'7. Desktop Analysis'!D$6:D$1005))</f>
        <v/>
      </c>
      <c r="X69" s="159" t="str">
        <f>IF(D69="","",SUMIF('7. Desktop Analysis'!$B$6:$B$1005,$C69,'7. Desktop Analysis'!H$6:H$1005))</f>
        <v/>
      </c>
      <c r="Y69" s="21" t="str">
        <f t="shared" si="4"/>
        <v/>
      </c>
      <c r="Z69" s="2" t="str">
        <f>IF($C69="","",VLOOKUP($C69, '8. Conservation Priority'!$B$6:$C$1005, 2,FALSE))</f>
        <v/>
      </c>
      <c r="AA69" s="28" t="str">
        <f>IF(Z69="","",VLOOKUP(Z69,'Weights &amp; Tables'!$B$4:$I$7,8,FALSE))</f>
        <v/>
      </c>
      <c r="AB69" s="34" t="str">
        <f t="shared" si="10"/>
        <v/>
      </c>
      <c r="AC69" s="280" t="str">
        <f t="shared" si="6"/>
        <v/>
      </c>
      <c r="AD69" s="237" t="str">
        <f t="shared" si="7"/>
        <v/>
      </c>
    </row>
    <row r="70" spans="2:30" x14ac:dyDescent="0.3">
      <c r="B70" s="7" t="str">
        <f>IF('1. Assessment Area Data'!B70="","",'1. Assessment Area Data'!B70)</f>
        <v/>
      </c>
      <c r="C70" s="7" t="str">
        <f>IF('1. Assessment Area Data'!C70="","",'1. Assessment Area Data'!C70)</f>
        <v/>
      </c>
      <c r="D70" s="23" t="str">
        <f>IF($C70="","",SUMIF('7. Desktop Analysis'!$B$6:$B$1005,$C70,'7. Desktop Analysis'!$C$6:$C$1005))</f>
        <v/>
      </c>
      <c r="E70" s="12" t="str">
        <f>IF($C70="","",COUNTIF('4. Transect Data'!$C$6:$C$1006,$C70))</f>
        <v/>
      </c>
      <c r="F70" s="12" t="str">
        <f>IF(C70="","",VLOOKUP(C70,'5. Forb Availability'!$O$6:$P$1006,2,FALSE))</f>
        <v/>
      </c>
      <c r="G70" s="17" t="str">
        <f>IF($C70="","",
IF('1. Assessment Area Data'!M70="",
(SUMIF('6. Milkweed Availability'!B$6:B$5003,$C70,'6. Milkweed Availability'!G$6:G$5003)/($E70*10)*4046.86),
'1. Assessment Area Data'!M70/($E70*10)*4046.86))</f>
        <v/>
      </c>
      <c r="H70" s="221" t="str">
        <f t="shared" si="8"/>
        <v/>
      </c>
      <c r="I70" s="8" t="str">
        <f>IF(C70="","",VLOOKUP(C70,'6. Milkweed Availability'!$O$6:$P$106,2,FALSE))</f>
        <v/>
      </c>
      <c r="J70" s="221" t="str">
        <f t="shared" si="2"/>
        <v/>
      </c>
      <c r="K70" s="222" t="str">
        <f>IF(OR(H70="",J70=""),"",H70*VLOOKUP('Assessment Area Results'!Z70,'Weights &amp; Tables'!$B$4:$I$7,2,FALSE)+J70*VLOOKUP('Assessment Area Results'!Z70,'Weights &amp; Tables'!$B$4:$I$7,3,FALSE))</f>
        <v/>
      </c>
      <c r="L70" s="3" t="str">
        <f>IF($C70="","",COUNTIF('2. Blooming Forb Species'!$B$6:$B$1006,$C70))</f>
        <v/>
      </c>
      <c r="M70" s="222" t="str">
        <f>IF(L70="","",1-(2/(1+EXP(6*L70/HLOOKUP('1. Assessment Area Data'!$O70,'Weights &amp; Tables'!$C$10:$E$11,2,FALSE)))))</f>
        <v/>
      </c>
      <c r="N70" s="10" t="str">
        <f>IF($C70="","",VLOOKUP($C70,'5. Forb Availability'!$O$6:$V$1006,6,FALSE))</f>
        <v/>
      </c>
      <c r="O70" s="145" t="str">
        <f>IF(N70="","",
IF(N70=1,1,
IF((-LN(1-N70)/N$6)&gt;(-LN(1-(HLOOKUP('1. Assessment Area Data'!$O70,'Weights &amp; Tables'!$C$17:$E$18,2,FALSE)))/0.25),1,
(-LN(1-N70)/N$6)/(-LN(1-(HLOOKUP('1. Assessment Area Data'!$O70,'Weights &amp; Tables'!$C$17:$E$18,2,FALSE)))/0.25))))</f>
        <v/>
      </c>
      <c r="P70" s="10" t="str">
        <f>IF($C70="","",VLOOKUP($C70,'5. Forb Availability'!$O$6:$V$1006,6,FALSE))</f>
        <v/>
      </c>
      <c r="Q70" s="145" t="str">
        <f>IF(P70="","",
IF(P70=1,1,
IF((-LN(1-P70)/P$6)&gt;(-LN(1-(HLOOKUP('1. Assessment Area Data'!$O70,'Weights &amp; Tables'!$C$17:$E$18,2,FALSE)))/0.25),1,
(-LN(1-P70)/P$6)/(-LN(1-(HLOOKUP('1. Assessment Area Data'!$O70,'Weights &amp; Tables'!$C$17:$E$18,2,FALSE)))/0.25))))</f>
        <v/>
      </c>
      <c r="R70" s="10" t="str">
        <f>IF($C70="","",VLOOKUP($C70,'5. Forb Availability'!$O$6:$V$1006,7,FALSE))</f>
        <v/>
      </c>
      <c r="S70" s="145" t="str">
        <f>IF(R70="","",
IF(R70=1,1,
IF((-LN(1-R70)/R$6)&gt;(-LN(1-(HLOOKUP('1. Assessment Area Data'!$O70,'Weights &amp; Tables'!$C$17:$E$18,2,FALSE)))/0.25),1,
(-LN(1-R70)/R$6)/(-LN(1-(HLOOKUP('1. Assessment Area Data'!$O70,'Weights &amp; Tables'!$C$17:$E$18,2,FALSE)))/0.25))))</f>
        <v/>
      </c>
      <c r="T70" s="224" t="str">
        <f t="shared" si="9"/>
        <v/>
      </c>
      <c r="U70" s="223" t="str">
        <f>IF(OR(M70="",T70=""),"",M70*'Weights &amp; Tables'!$G$4+T70*'Weights &amp; Tables'!$F$4)</f>
        <v/>
      </c>
      <c r="V70" s="225" t="str">
        <f>IF(OR(K70="",U70=""),"",IF(G70=0,0,K70*'Weights &amp; Tables'!$E$4+U70*'Weights &amp; Tables'!$H$4))</f>
        <v/>
      </c>
      <c r="W70" s="35" t="str">
        <f>IF(C70="","",SUMIF('7. Desktop Analysis'!$B$6:$B$1005,$C70,'7. Desktop Analysis'!D$6:D$1005))</f>
        <v/>
      </c>
      <c r="X70" s="159" t="str">
        <f>IF(D70="","",SUMIF('7. Desktop Analysis'!$B$6:$B$1005,$C70,'7. Desktop Analysis'!H$6:H$1005))</f>
        <v/>
      </c>
      <c r="Y70" s="21" t="str">
        <f t="shared" si="4"/>
        <v/>
      </c>
      <c r="Z70" s="2" t="str">
        <f>IF($C70="","",VLOOKUP($C70, '8. Conservation Priority'!$B$6:$C$1005, 2,FALSE))</f>
        <v/>
      </c>
      <c r="AA70" s="28" t="str">
        <f>IF(Z70="","",VLOOKUP(Z70,'Weights &amp; Tables'!$B$4:$I$7,8,FALSE))</f>
        <v/>
      </c>
      <c r="AB70" s="34" t="str">
        <f t="shared" si="10"/>
        <v/>
      </c>
      <c r="AC70" s="280" t="str">
        <f t="shared" si="6"/>
        <v/>
      </c>
      <c r="AD70" s="237" t="str">
        <f t="shared" si="7"/>
        <v/>
      </c>
    </row>
    <row r="71" spans="2:30" x14ac:dyDescent="0.3">
      <c r="B71" s="7" t="str">
        <f>IF('1. Assessment Area Data'!B71="","",'1. Assessment Area Data'!B71)</f>
        <v/>
      </c>
      <c r="C71" s="7" t="str">
        <f>IF('1. Assessment Area Data'!C71="","",'1. Assessment Area Data'!C71)</f>
        <v/>
      </c>
      <c r="D71" s="23" t="str">
        <f>IF($C71="","",SUMIF('7. Desktop Analysis'!$B$6:$B$1005,$C71,'7. Desktop Analysis'!$C$6:$C$1005))</f>
        <v/>
      </c>
      <c r="E71" s="12" t="str">
        <f>IF($C71="","",COUNTIF('4. Transect Data'!$C$6:$C$1006,$C71))</f>
        <v/>
      </c>
      <c r="F71" s="12" t="str">
        <f>IF(C71="","",VLOOKUP(C71,'5. Forb Availability'!$O$6:$P$1006,2,FALSE))</f>
        <v/>
      </c>
      <c r="G71" s="17" t="str">
        <f>IF($C71="","",
IF('1. Assessment Area Data'!M71="",
(SUMIF('6. Milkweed Availability'!B$6:B$5003,$C71,'6. Milkweed Availability'!G$6:G$5003)/($E71*10)*4046.86),
'1. Assessment Area Data'!M71/($E71*10)*4046.86))</f>
        <v/>
      </c>
      <c r="H71" s="221" t="str">
        <f t="shared" si="8"/>
        <v/>
      </c>
      <c r="I71" s="8" t="str">
        <f>IF(C71="","",VLOOKUP(C71,'6. Milkweed Availability'!$O$6:$P$106,2,FALSE))</f>
        <v/>
      </c>
      <c r="J71" s="221" t="str">
        <f t="shared" si="2"/>
        <v/>
      </c>
      <c r="K71" s="222" t="str">
        <f>IF(OR(H71="",J71=""),"",H71*VLOOKUP('Assessment Area Results'!Z71,'Weights &amp; Tables'!$B$4:$I$7,2,FALSE)+J71*VLOOKUP('Assessment Area Results'!Z71,'Weights &amp; Tables'!$B$4:$I$7,3,FALSE))</f>
        <v/>
      </c>
      <c r="L71" s="3" t="str">
        <f>IF($C71="","",COUNTIF('2. Blooming Forb Species'!$B$6:$B$1006,$C71))</f>
        <v/>
      </c>
      <c r="M71" s="222" t="str">
        <f>IF(L71="","",1-(2/(1+EXP(6*L71/HLOOKUP('1. Assessment Area Data'!$O71,'Weights &amp; Tables'!$C$10:$E$11,2,FALSE)))))</f>
        <v/>
      </c>
      <c r="N71" s="10" t="str">
        <f>IF($C71="","",VLOOKUP($C71,'5. Forb Availability'!$O$6:$V$1006,6,FALSE))</f>
        <v/>
      </c>
      <c r="O71" s="145" t="str">
        <f>IF(N71="","",
IF(N71=1,1,
IF((-LN(1-N71)/N$6)&gt;(-LN(1-(HLOOKUP('1. Assessment Area Data'!$O71,'Weights &amp; Tables'!$C$17:$E$18,2,FALSE)))/0.25),1,
(-LN(1-N71)/N$6)/(-LN(1-(HLOOKUP('1. Assessment Area Data'!$O71,'Weights &amp; Tables'!$C$17:$E$18,2,FALSE)))/0.25))))</f>
        <v/>
      </c>
      <c r="P71" s="10" t="str">
        <f>IF($C71="","",VLOOKUP($C71,'5. Forb Availability'!$O$6:$V$1006,6,FALSE))</f>
        <v/>
      </c>
      <c r="Q71" s="145" t="str">
        <f>IF(P71="","",
IF(P71=1,1,
IF((-LN(1-P71)/P$6)&gt;(-LN(1-(HLOOKUP('1. Assessment Area Data'!$O71,'Weights &amp; Tables'!$C$17:$E$18,2,FALSE)))/0.25),1,
(-LN(1-P71)/P$6)/(-LN(1-(HLOOKUP('1. Assessment Area Data'!$O71,'Weights &amp; Tables'!$C$17:$E$18,2,FALSE)))/0.25))))</f>
        <v/>
      </c>
      <c r="R71" s="10" t="str">
        <f>IF($C71="","",VLOOKUP($C71,'5. Forb Availability'!$O$6:$V$1006,7,FALSE))</f>
        <v/>
      </c>
      <c r="S71" s="145" t="str">
        <f>IF(R71="","",
IF(R71=1,1,
IF((-LN(1-R71)/R$6)&gt;(-LN(1-(HLOOKUP('1. Assessment Area Data'!$O71,'Weights &amp; Tables'!$C$17:$E$18,2,FALSE)))/0.25),1,
(-LN(1-R71)/R$6)/(-LN(1-(HLOOKUP('1. Assessment Area Data'!$O71,'Weights &amp; Tables'!$C$17:$E$18,2,FALSE)))/0.25))))</f>
        <v/>
      </c>
      <c r="T71" s="224" t="str">
        <f t="shared" si="9"/>
        <v/>
      </c>
      <c r="U71" s="223" t="str">
        <f>IF(OR(M71="",T71=""),"",M71*'Weights &amp; Tables'!$G$4+T71*'Weights &amp; Tables'!$F$4)</f>
        <v/>
      </c>
      <c r="V71" s="225" t="str">
        <f>IF(OR(K71="",U71=""),"",IF(G71=0,0,K71*'Weights &amp; Tables'!$E$4+U71*'Weights &amp; Tables'!$H$4))</f>
        <v/>
      </c>
      <c r="W71" s="35" t="str">
        <f>IF(C71="","",SUMIF('7. Desktop Analysis'!$B$6:$B$1005,$C71,'7. Desktop Analysis'!D$6:D$1005))</f>
        <v/>
      </c>
      <c r="X71" s="159" t="str">
        <f>IF(D71="","",SUMIF('7. Desktop Analysis'!$B$6:$B$1005,$C71,'7. Desktop Analysis'!H$6:H$1005))</f>
        <v/>
      </c>
      <c r="Y71" s="21" t="str">
        <f t="shared" si="4"/>
        <v/>
      </c>
      <c r="Z71" s="2" t="str">
        <f>IF($C71="","",VLOOKUP($C71, '8. Conservation Priority'!$B$6:$C$1005, 2,FALSE))</f>
        <v/>
      </c>
      <c r="AA71" s="28" t="str">
        <f>IF(Z71="","",VLOOKUP(Z71,'Weights &amp; Tables'!$B$4:$I$7,8,FALSE))</f>
        <v/>
      </c>
      <c r="AB71" s="34" t="str">
        <f t="shared" si="10"/>
        <v/>
      </c>
      <c r="AC71" s="280" t="str">
        <f t="shared" si="6"/>
        <v/>
      </c>
      <c r="AD71" s="237" t="str">
        <f t="shared" si="7"/>
        <v/>
      </c>
    </row>
    <row r="72" spans="2:30" x14ac:dyDescent="0.3">
      <c r="B72" s="7" t="str">
        <f>IF('1. Assessment Area Data'!B72="","",'1. Assessment Area Data'!B72)</f>
        <v/>
      </c>
      <c r="C72" s="7" t="str">
        <f>IF('1. Assessment Area Data'!C72="","",'1. Assessment Area Data'!C72)</f>
        <v/>
      </c>
      <c r="D72" s="23" t="str">
        <f>IF($C72="","",SUMIF('7. Desktop Analysis'!$B$6:$B$1005,$C72,'7. Desktop Analysis'!$C$6:$C$1005))</f>
        <v/>
      </c>
      <c r="E72" s="12" t="str">
        <f>IF($C72="","",COUNTIF('4. Transect Data'!$C$6:$C$1006,$C72))</f>
        <v/>
      </c>
      <c r="F72" s="12" t="str">
        <f>IF(C72="","",VLOOKUP(C72,'5. Forb Availability'!$O$6:$P$1006,2,FALSE))</f>
        <v/>
      </c>
      <c r="G72" s="17" t="str">
        <f>IF($C72="","",
IF('1. Assessment Area Data'!M72="",
(SUMIF('6. Milkweed Availability'!B$6:B$5003,$C72,'6. Milkweed Availability'!G$6:G$5003)/($E72*10)*4046.86),
'1. Assessment Area Data'!M72/($E72*10)*4046.86))</f>
        <v/>
      </c>
      <c r="H72" s="221" t="str">
        <f t="shared" si="8"/>
        <v/>
      </c>
      <c r="I72" s="8" t="str">
        <f>IF(C72="","",VLOOKUP(C72,'6. Milkweed Availability'!$O$6:$P$106,2,FALSE))</f>
        <v/>
      </c>
      <c r="J72" s="221" t="str">
        <f t="shared" ref="J72:J106" si="11">IF(I72="","",IF(I72&lt;1,0,(1.2-(1.4/(1+EXP((I72-1)))))))</f>
        <v/>
      </c>
      <c r="K72" s="222" t="str">
        <f>IF(OR(H72="",J72=""),"",H72*VLOOKUP('Assessment Area Results'!Z72,'Weights &amp; Tables'!$B$4:$I$7,2,FALSE)+J72*VLOOKUP('Assessment Area Results'!Z72,'Weights &amp; Tables'!$B$4:$I$7,3,FALSE))</f>
        <v/>
      </c>
      <c r="L72" s="3" t="str">
        <f>IF($C72="","",COUNTIF('2. Blooming Forb Species'!$B$6:$B$1006,$C72))</f>
        <v/>
      </c>
      <c r="M72" s="222" t="str">
        <f>IF(L72="","",1-(2/(1+EXP(6*L72/HLOOKUP('1. Assessment Area Data'!$O72,'Weights &amp; Tables'!$C$10:$E$11,2,FALSE)))))</f>
        <v/>
      </c>
      <c r="N72" s="10" t="str">
        <f>IF($C72="","",VLOOKUP($C72,'5. Forb Availability'!$O$6:$V$1006,6,FALSE))</f>
        <v/>
      </c>
      <c r="O72" s="145" t="str">
        <f>IF(N72="","",
IF(N72=1,1,
IF((-LN(1-N72)/N$6)&gt;(-LN(1-(HLOOKUP('1. Assessment Area Data'!$O72,'Weights &amp; Tables'!$C$17:$E$18,2,FALSE)))/0.25),1,
(-LN(1-N72)/N$6)/(-LN(1-(HLOOKUP('1. Assessment Area Data'!$O72,'Weights &amp; Tables'!$C$17:$E$18,2,FALSE)))/0.25))))</f>
        <v/>
      </c>
      <c r="P72" s="10" t="str">
        <f>IF($C72="","",VLOOKUP($C72,'5. Forb Availability'!$O$6:$V$1006,6,FALSE))</f>
        <v/>
      </c>
      <c r="Q72" s="145" t="str">
        <f>IF(P72="","",
IF(P72=1,1,
IF((-LN(1-P72)/P$6)&gt;(-LN(1-(HLOOKUP('1. Assessment Area Data'!$O72,'Weights &amp; Tables'!$C$17:$E$18,2,FALSE)))/0.25),1,
(-LN(1-P72)/P$6)/(-LN(1-(HLOOKUP('1. Assessment Area Data'!$O72,'Weights &amp; Tables'!$C$17:$E$18,2,FALSE)))/0.25))))</f>
        <v/>
      </c>
      <c r="R72" s="10" t="str">
        <f>IF($C72="","",VLOOKUP($C72,'5. Forb Availability'!$O$6:$V$1006,7,FALSE))</f>
        <v/>
      </c>
      <c r="S72" s="145" t="str">
        <f>IF(R72="","",
IF(R72=1,1,
IF((-LN(1-R72)/R$6)&gt;(-LN(1-(HLOOKUP('1. Assessment Area Data'!$O72,'Weights &amp; Tables'!$C$17:$E$18,2,FALSE)))/0.25),1,
(-LN(1-R72)/R$6)/(-LN(1-(HLOOKUP('1. Assessment Area Data'!$O72,'Weights &amp; Tables'!$C$17:$E$18,2,FALSE)))/0.25))))</f>
        <v/>
      </c>
      <c r="T72" s="224" t="str">
        <f t="shared" si="9"/>
        <v/>
      </c>
      <c r="U72" s="223" t="str">
        <f>IF(OR(M72="",T72=""),"",M72*'Weights &amp; Tables'!$G$4+T72*'Weights &amp; Tables'!$F$4)</f>
        <v/>
      </c>
      <c r="V72" s="225" t="str">
        <f>IF(OR(K72="",U72=""),"",IF(G72=0,0,K72*'Weights &amp; Tables'!$E$4+U72*'Weights &amp; Tables'!$H$4))</f>
        <v/>
      </c>
      <c r="W72" s="35" t="str">
        <f>IF(C72="","",SUMIF('7. Desktop Analysis'!$B$6:$B$1005,$C72,'7. Desktop Analysis'!D$6:D$1005))</f>
        <v/>
      </c>
      <c r="X72" s="159" t="str">
        <f>IF(D72="","",SUMIF('7. Desktop Analysis'!$B$6:$B$1005,$C72,'7. Desktop Analysis'!H$6:H$1005))</f>
        <v/>
      </c>
      <c r="Y72" s="21" t="str">
        <f t="shared" ref="Y72:Y105" si="12">IF(OR(D72="",W72="",X72=""),"",
1-((0.7*W72+0.4*W72*X72)/D72))</f>
        <v/>
      </c>
      <c r="Z72" s="2" t="str">
        <f>IF($C72="","",VLOOKUP($C72, '8. Conservation Priority'!$B$6:$C$1005, 2,FALSE))</f>
        <v/>
      </c>
      <c r="AA72" s="28" t="str">
        <f>IF(Z72="","",VLOOKUP(Z72,'Weights &amp; Tables'!$B$4:$I$7,8,FALSE))</f>
        <v/>
      </c>
      <c r="AB72" s="34" t="str">
        <f t="shared" si="10"/>
        <v/>
      </c>
      <c r="AC72" s="280" t="str">
        <f t="shared" ref="AC72:AC106" si="13">IF(AB72="","",ROUND(D72*AB72,2))</f>
        <v/>
      </c>
      <c r="AD72" s="237" t="str">
        <f t="shared" ref="AD72:AD105" si="14">IF(AC72="","",ROUND(AC72*70,0))</f>
        <v/>
      </c>
    </row>
    <row r="73" spans="2:30" x14ac:dyDescent="0.3">
      <c r="B73" s="7" t="str">
        <f>IF('1. Assessment Area Data'!B73="","",'1. Assessment Area Data'!B73)</f>
        <v/>
      </c>
      <c r="C73" s="7" t="str">
        <f>IF('1. Assessment Area Data'!C73="","",'1. Assessment Area Data'!C73)</f>
        <v/>
      </c>
      <c r="D73" s="23" t="str">
        <f>IF($C73="","",SUMIF('7. Desktop Analysis'!$B$6:$B$1005,$C73,'7. Desktop Analysis'!$C$6:$C$1005))</f>
        <v/>
      </c>
      <c r="E73" s="12" t="str">
        <f>IF($C73="","",COUNTIF('4. Transect Data'!$C$6:$C$1006,$C73))</f>
        <v/>
      </c>
      <c r="F73" s="12" t="str">
        <f>IF(C73="","",VLOOKUP(C73,'5. Forb Availability'!$O$6:$P$1006,2,FALSE))</f>
        <v/>
      </c>
      <c r="G73" s="17" t="str">
        <f>IF($C73="","",
IF('1. Assessment Area Data'!M73="",
(SUMIF('6. Milkweed Availability'!B$6:B$5003,$C73,'6. Milkweed Availability'!G$6:G$5003)/($E73*10)*4046.86),
'1. Assessment Area Data'!M73/($E73*10)*4046.86))</f>
        <v/>
      </c>
      <c r="H73" s="221" t="str">
        <f t="shared" si="8"/>
        <v/>
      </c>
      <c r="I73" s="8" t="str">
        <f>IF(C73="","",VLOOKUP(C73,'6. Milkweed Availability'!$O$6:$P$106,2,FALSE))</f>
        <v/>
      </c>
      <c r="J73" s="221" t="str">
        <f t="shared" si="11"/>
        <v/>
      </c>
      <c r="K73" s="222" t="str">
        <f>IF(OR(H73="",J73=""),"",H73*VLOOKUP('Assessment Area Results'!Z73,'Weights &amp; Tables'!$B$4:$I$7,2,FALSE)+J73*VLOOKUP('Assessment Area Results'!Z73,'Weights &amp; Tables'!$B$4:$I$7,3,FALSE))</f>
        <v/>
      </c>
      <c r="L73" s="3" t="str">
        <f>IF($C73="","",COUNTIF('2. Blooming Forb Species'!$B$6:$B$1006,$C73))</f>
        <v/>
      </c>
      <c r="M73" s="222" t="str">
        <f>IF(L73="","",1-(2/(1+EXP(6*L73/HLOOKUP('1. Assessment Area Data'!$O73,'Weights &amp; Tables'!$C$10:$E$11,2,FALSE)))))</f>
        <v/>
      </c>
      <c r="N73" s="10" t="str">
        <f>IF($C73="","",VLOOKUP($C73,'5. Forb Availability'!$O$6:$V$1006,6,FALSE))</f>
        <v/>
      </c>
      <c r="O73" s="145" t="str">
        <f>IF(N73="","",
IF(N73=1,1,
IF((-LN(1-N73)/N$6)&gt;(-LN(1-(HLOOKUP('1. Assessment Area Data'!$O73,'Weights &amp; Tables'!$C$17:$E$18,2,FALSE)))/0.25),1,
(-LN(1-N73)/N$6)/(-LN(1-(HLOOKUP('1. Assessment Area Data'!$O73,'Weights &amp; Tables'!$C$17:$E$18,2,FALSE)))/0.25))))</f>
        <v/>
      </c>
      <c r="P73" s="10" t="str">
        <f>IF($C73="","",VLOOKUP($C73,'5. Forb Availability'!$O$6:$V$1006,6,FALSE))</f>
        <v/>
      </c>
      <c r="Q73" s="145" t="str">
        <f>IF(P73="","",
IF(P73=1,1,
IF((-LN(1-P73)/P$6)&gt;(-LN(1-(HLOOKUP('1. Assessment Area Data'!$O73,'Weights &amp; Tables'!$C$17:$E$18,2,FALSE)))/0.25),1,
(-LN(1-P73)/P$6)/(-LN(1-(HLOOKUP('1. Assessment Area Data'!$O73,'Weights &amp; Tables'!$C$17:$E$18,2,FALSE)))/0.25))))</f>
        <v/>
      </c>
      <c r="R73" s="10" t="str">
        <f>IF($C73="","",VLOOKUP($C73,'5. Forb Availability'!$O$6:$V$1006,7,FALSE))</f>
        <v/>
      </c>
      <c r="S73" s="145" t="str">
        <f>IF(R73="","",
IF(R73=1,1,
IF((-LN(1-R73)/R$6)&gt;(-LN(1-(HLOOKUP('1. Assessment Area Data'!$O73,'Weights &amp; Tables'!$C$17:$E$18,2,FALSE)))/0.25),1,
(-LN(1-R73)/R$6)/(-LN(1-(HLOOKUP('1. Assessment Area Data'!$O73,'Weights &amp; Tables'!$C$17:$E$18,2,FALSE)))/0.25))))</f>
        <v/>
      </c>
      <c r="T73" s="224" t="str">
        <f t="shared" si="9"/>
        <v/>
      </c>
      <c r="U73" s="223" t="str">
        <f>IF(OR(M73="",T73=""),"",M73*'Weights &amp; Tables'!$G$4+T73*'Weights &amp; Tables'!$F$4)</f>
        <v/>
      </c>
      <c r="V73" s="225" t="str">
        <f>IF(OR(K73="",U73=""),"",IF(G73=0,0,K73*'Weights &amp; Tables'!$E$4+U73*'Weights &amp; Tables'!$H$4))</f>
        <v/>
      </c>
      <c r="W73" s="35" t="str">
        <f>IF(C73="","",SUMIF('7. Desktop Analysis'!$B$6:$B$1005,$C73,'7. Desktop Analysis'!D$6:D$1005))</f>
        <v/>
      </c>
      <c r="X73" s="159" t="str">
        <f>IF(D73="","",SUMIF('7. Desktop Analysis'!$B$6:$B$1005,$C73,'7. Desktop Analysis'!H$6:H$1005))</f>
        <v/>
      </c>
      <c r="Y73" s="21" t="str">
        <f t="shared" si="12"/>
        <v/>
      </c>
      <c r="Z73" s="2" t="str">
        <f>IF($C73="","",VLOOKUP($C73, '8. Conservation Priority'!$B$6:$C$1005, 2,FALSE))</f>
        <v/>
      </c>
      <c r="AA73" s="28" t="str">
        <f>IF(Z73="","",VLOOKUP(Z73,'Weights &amp; Tables'!$B$4:$I$7,8,FALSE))</f>
        <v/>
      </c>
      <c r="AB73" s="34" t="str">
        <f t="shared" si="10"/>
        <v/>
      </c>
      <c r="AC73" s="280" t="str">
        <f t="shared" si="13"/>
        <v/>
      </c>
      <c r="AD73" s="237" t="str">
        <f t="shared" si="14"/>
        <v/>
      </c>
    </row>
    <row r="74" spans="2:30" x14ac:dyDescent="0.3">
      <c r="B74" s="7" t="str">
        <f>IF('1. Assessment Area Data'!B74="","",'1. Assessment Area Data'!B74)</f>
        <v/>
      </c>
      <c r="C74" s="7" t="str">
        <f>IF('1. Assessment Area Data'!C74="","",'1. Assessment Area Data'!C74)</f>
        <v/>
      </c>
      <c r="D74" s="23" t="str">
        <f>IF($C74="","",SUMIF('7. Desktop Analysis'!$B$6:$B$1005,$C74,'7. Desktop Analysis'!$C$6:$C$1005))</f>
        <v/>
      </c>
      <c r="E74" s="12" t="str">
        <f>IF($C74="","",COUNTIF('4. Transect Data'!$C$6:$C$1006,$C74))</f>
        <v/>
      </c>
      <c r="F74" s="12" t="str">
        <f>IF(C74="","",VLOOKUP(C74,'5. Forb Availability'!$O$6:$P$1006,2,FALSE))</f>
        <v/>
      </c>
      <c r="G74" s="17" t="str">
        <f>IF($C74="","",
IF('1. Assessment Area Data'!M74="",
(SUMIF('6. Milkweed Availability'!B$6:B$5003,$C74,'6. Milkweed Availability'!G$6:G$5003)/($E74*10)*4046.86),
'1. Assessment Area Data'!M74/($E74*10)*4046.86))</f>
        <v/>
      </c>
      <c r="H74" s="221" t="str">
        <f t="shared" si="8"/>
        <v/>
      </c>
      <c r="I74" s="8" t="str">
        <f>IF(C74="","",VLOOKUP(C74,'6. Milkweed Availability'!$O$6:$P$106,2,FALSE))</f>
        <v/>
      </c>
      <c r="J74" s="221" t="str">
        <f t="shared" si="11"/>
        <v/>
      </c>
      <c r="K74" s="222" t="str">
        <f>IF(OR(H74="",J74=""),"",H74*VLOOKUP('Assessment Area Results'!Z74,'Weights &amp; Tables'!$B$4:$I$7,2,FALSE)+J74*VLOOKUP('Assessment Area Results'!Z74,'Weights &amp; Tables'!$B$4:$I$7,3,FALSE))</f>
        <v/>
      </c>
      <c r="L74" s="3" t="str">
        <f>IF($C74="","",COUNTIF('2. Blooming Forb Species'!$B$6:$B$1006,$C74))</f>
        <v/>
      </c>
      <c r="M74" s="222" t="str">
        <f>IF(L74="","",1-(2/(1+EXP(6*L74/HLOOKUP('1. Assessment Area Data'!$O74,'Weights &amp; Tables'!$C$10:$E$11,2,FALSE)))))</f>
        <v/>
      </c>
      <c r="N74" s="10" t="str">
        <f>IF($C74="","",VLOOKUP($C74,'5. Forb Availability'!$O$6:$V$1006,6,FALSE))</f>
        <v/>
      </c>
      <c r="O74" s="145" t="str">
        <f>IF(N74="","",
IF(N74=1,1,
IF((-LN(1-N74)/N$6)&gt;(-LN(1-(HLOOKUP('1. Assessment Area Data'!$O74,'Weights &amp; Tables'!$C$17:$E$18,2,FALSE)))/0.25),1,
(-LN(1-N74)/N$6)/(-LN(1-(HLOOKUP('1. Assessment Area Data'!$O74,'Weights &amp; Tables'!$C$17:$E$18,2,FALSE)))/0.25))))</f>
        <v/>
      </c>
      <c r="P74" s="10" t="str">
        <f>IF($C74="","",VLOOKUP($C74,'5. Forb Availability'!$O$6:$V$1006,6,FALSE))</f>
        <v/>
      </c>
      <c r="Q74" s="145" t="str">
        <f>IF(P74="","",
IF(P74=1,1,
IF((-LN(1-P74)/P$6)&gt;(-LN(1-(HLOOKUP('1. Assessment Area Data'!$O74,'Weights &amp; Tables'!$C$17:$E$18,2,FALSE)))/0.25),1,
(-LN(1-P74)/P$6)/(-LN(1-(HLOOKUP('1. Assessment Area Data'!$O74,'Weights &amp; Tables'!$C$17:$E$18,2,FALSE)))/0.25))))</f>
        <v/>
      </c>
      <c r="R74" s="10" t="str">
        <f>IF($C74="","",VLOOKUP($C74,'5. Forb Availability'!$O$6:$V$1006,7,FALSE))</f>
        <v/>
      </c>
      <c r="S74" s="145" t="str">
        <f>IF(R74="","",
IF(R74=1,1,
IF((-LN(1-R74)/R$6)&gt;(-LN(1-(HLOOKUP('1. Assessment Area Data'!$O74,'Weights &amp; Tables'!$C$17:$E$18,2,FALSE)))/0.25),1,
(-LN(1-R74)/R$6)/(-LN(1-(HLOOKUP('1. Assessment Area Data'!$O74,'Weights &amp; Tables'!$C$17:$E$18,2,FALSE)))/0.25))))</f>
        <v/>
      </c>
      <c r="T74" s="224" t="str">
        <f t="shared" si="9"/>
        <v/>
      </c>
      <c r="U74" s="223" t="str">
        <f>IF(OR(M74="",T74=""),"",M74*'Weights &amp; Tables'!$G$4+T74*'Weights &amp; Tables'!$F$4)</f>
        <v/>
      </c>
      <c r="V74" s="225" t="str">
        <f>IF(OR(K74="",U74=""),"",IF(G74=0,0,K74*'Weights &amp; Tables'!$E$4+U74*'Weights &amp; Tables'!$H$4))</f>
        <v/>
      </c>
      <c r="W74" s="35" t="str">
        <f>IF(C74="","",SUMIF('7. Desktop Analysis'!$B$6:$B$1005,$C74,'7. Desktop Analysis'!D$6:D$1005))</f>
        <v/>
      </c>
      <c r="X74" s="159" t="str">
        <f>IF(D74="","",SUMIF('7. Desktop Analysis'!$B$6:$B$1005,$C74,'7. Desktop Analysis'!H$6:H$1005))</f>
        <v/>
      </c>
      <c r="Y74" s="21" t="str">
        <f t="shared" si="12"/>
        <v/>
      </c>
      <c r="Z74" s="2" t="str">
        <f>IF($C74="","",VLOOKUP($C74, '8. Conservation Priority'!$B$6:$C$1005, 2,FALSE))</f>
        <v/>
      </c>
      <c r="AA74" s="28" t="str">
        <f>IF(Z74="","",VLOOKUP(Z74,'Weights &amp; Tables'!$B$4:$I$7,8,FALSE))</f>
        <v/>
      </c>
      <c r="AB74" s="34" t="str">
        <f t="shared" si="10"/>
        <v/>
      </c>
      <c r="AC74" s="280" t="str">
        <f t="shared" si="13"/>
        <v/>
      </c>
      <c r="AD74" s="237" t="str">
        <f t="shared" si="14"/>
        <v/>
      </c>
    </row>
    <row r="75" spans="2:30" x14ac:dyDescent="0.3">
      <c r="B75" s="7" t="str">
        <f>IF('1. Assessment Area Data'!B75="","",'1. Assessment Area Data'!B75)</f>
        <v/>
      </c>
      <c r="C75" s="7" t="str">
        <f>IF('1. Assessment Area Data'!C75="","",'1. Assessment Area Data'!C75)</f>
        <v/>
      </c>
      <c r="D75" s="23" t="str">
        <f>IF($C75="","",SUMIF('7. Desktop Analysis'!$B$6:$B$1005,$C75,'7. Desktop Analysis'!$C$6:$C$1005))</f>
        <v/>
      </c>
      <c r="E75" s="12" t="str">
        <f>IF($C75="","",COUNTIF('4. Transect Data'!$C$6:$C$1006,$C75))</f>
        <v/>
      </c>
      <c r="F75" s="12" t="str">
        <f>IF(C75="","",VLOOKUP(C75,'5. Forb Availability'!$O$6:$P$1006,2,FALSE))</f>
        <v/>
      </c>
      <c r="G75" s="17" t="str">
        <f>IF($C75="","",
IF('1. Assessment Area Data'!M75="",
(SUMIF('6. Milkweed Availability'!B$6:B$5003,$C75,'6. Milkweed Availability'!G$6:G$5003)/($E75*10)*4046.86),
'1. Assessment Area Data'!M75/($E75*10)*4046.86))</f>
        <v/>
      </c>
      <c r="H75" s="221" t="str">
        <f t="shared" si="8"/>
        <v/>
      </c>
      <c r="I75" s="8" t="str">
        <f>IF(C75="","",VLOOKUP(C75,'6. Milkweed Availability'!$O$6:$P$106,2,FALSE))</f>
        <v/>
      </c>
      <c r="J75" s="221" t="str">
        <f t="shared" si="11"/>
        <v/>
      </c>
      <c r="K75" s="222" t="str">
        <f>IF(OR(H75="",J75=""),"",H75*VLOOKUP('Assessment Area Results'!Z75,'Weights &amp; Tables'!$B$4:$I$7,2,FALSE)+J75*VLOOKUP('Assessment Area Results'!Z75,'Weights &amp; Tables'!$B$4:$I$7,3,FALSE))</f>
        <v/>
      </c>
      <c r="L75" s="3" t="str">
        <f>IF($C75="","",COUNTIF('2. Blooming Forb Species'!$B$6:$B$1006,$C75))</f>
        <v/>
      </c>
      <c r="M75" s="222" t="str">
        <f>IF(L75="","",1-(2/(1+EXP(6*L75/HLOOKUP('1. Assessment Area Data'!$O75,'Weights &amp; Tables'!$C$10:$E$11,2,FALSE)))))</f>
        <v/>
      </c>
      <c r="N75" s="10" t="str">
        <f>IF($C75="","",VLOOKUP($C75,'5. Forb Availability'!$O$6:$V$1006,6,FALSE))</f>
        <v/>
      </c>
      <c r="O75" s="145" t="str">
        <f>IF(N75="","",
IF(N75=1,1,
IF((-LN(1-N75)/N$6)&gt;(-LN(1-(HLOOKUP('1. Assessment Area Data'!$O75,'Weights &amp; Tables'!$C$17:$E$18,2,FALSE)))/0.25),1,
(-LN(1-N75)/N$6)/(-LN(1-(HLOOKUP('1. Assessment Area Data'!$O75,'Weights &amp; Tables'!$C$17:$E$18,2,FALSE)))/0.25))))</f>
        <v/>
      </c>
      <c r="P75" s="10" t="str">
        <f>IF($C75="","",VLOOKUP($C75,'5. Forb Availability'!$O$6:$V$1006,6,FALSE))</f>
        <v/>
      </c>
      <c r="Q75" s="145" t="str">
        <f>IF(P75="","",
IF(P75=1,1,
IF((-LN(1-P75)/P$6)&gt;(-LN(1-(HLOOKUP('1. Assessment Area Data'!$O75,'Weights &amp; Tables'!$C$17:$E$18,2,FALSE)))/0.25),1,
(-LN(1-P75)/P$6)/(-LN(1-(HLOOKUP('1. Assessment Area Data'!$O75,'Weights &amp; Tables'!$C$17:$E$18,2,FALSE)))/0.25))))</f>
        <v/>
      </c>
      <c r="R75" s="10" t="str">
        <f>IF($C75="","",VLOOKUP($C75,'5. Forb Availability'!$O$6:$V$1006,7,FALSE))</f>
        <v/>
      </c>
      <c r="S75" s="145" t="str">
        <f>IF(R75="","",
IF(R75=1,1,
IF((-LN(1-R75)/R$6)&gt;(-LN(1-(HLOOKUP('1. Assessment Area Data'!$O75,'Weights &amp; Tables'!$C$17:$E$18,2,FALSE)))/0.25),1,
(-LN(1-R75)/R$6)/(-LN(1-(HLOOKUP('1. Assessment Area Data'!$O75,'Weights &amp; Tables'!$C$17:$E$18,2,FALSE)))/0.25))))</f>
        <v/>
      </c>
      <c r="T75" s="224" t="str">
        <f t="shared" si="9"/>
        <v/>
      </c>
      <c r="U75" s="223" t="str">
        <f>IF(OR(M75="",T75=""),"",M75*'Weights &amp; Tables'!$G$4+T75*'Weights &amp; Tables'!$F$4)</f>
        <v/>
      </c>
      <c r="V75" s="225" t="str">
        <f>IF(OR(K75="",U75=""),"",IF(G75=0,0,K75*'Weights &amp; Tables'!$E$4+U75*'Weights &amp; Tables'!$H$4))</f>
        <v/>
      </c>
      <c r="W75" s="35" t="str">
        <f>IF(C75="","",SUMIF('7. Desktop Analysis'!$B$6:$B$1005,$C75,'7. Desktop Analysis'!D$6:D$1005))</f>
        <v/>
      </c>
      <c r="X75" s="159" t="str">
        <f>IF(D75="","",SUMIF('7. Desktop Analysis'!$B$6:$B$1005,$C75,'7. Desktop Analysis'!H$6:H$1005))</f>
        <v/>
      </c>
      <c r="Y75" s="21" t="str">
        <f t="shared" si="12"/>
        <v/>
      </c>
      <c r="Z75" s="2" t="str">
        <f>IF($C75="","",VLOOKUP($C75, '8. Conservation Priority'!$B$6:$C$1005, 2,FALSE))</f>
        <v/>
      </c>
      <c r="AA75" s="28" t="str">
        <f>IF(Z75="","",VLOOKUP(Z75,'Weights &amp; Tables'!$B$4:$I$7,8,FALSE))</f>
        <v/>
      </c>
      <c r="AB75" s="34" t="str">
        <f t="shared" si="10"/>
        <v/>
      </c>
      <c r="AC75" s="280" t="str">
        <f t="shared" si="13"/>
        <v/>
      </c>
      <c r="AD75" s="237" t="str">
        <f t="shared" si="14"/>
        <v/>
      </c>
    </row>
    <row r="76" spans="2:30" x14ac:dyDescent="0.3">
      <c r="B76" s="7" t="str">
        <f>IF('1. Assessment Area Data'!B76="","",'1. Assessment Area Data'!B76)</f>
        <v/>
      </c>
      <c r="C76" s="7" t="str">
        <f>IF('1. Assessment Area Data'!C76="","",'1. Assessment Area Data'!C76)</f>
        <v/>
      </c>
      <c r="D76" s="23" t="str">
        <f>IF($C76="","",SUMIF('7. Desktop Analysis'!$B$6:$B$1005,$C76,'7. Desktop Analysis'!$C$6:$C$1005))</f>
        <v/>
      </c>
      <c r="E76" s="12" t="str">
        <f>IF($C76="","",COUNTIF('4. Transect Data'!$C$6:$C$1006,$C76))</f>
        <v/>
      </c>
      <c r="F76" s="12" t="str">
        <f>IF(C76="","",VLOOKUP(C76,'5. Forb Availability'!$O$6:$P$1006,2,FALSE))</f>
        <v/>
      </c>
      <c r="G76" s="17" t="str">
        <f>IF($C76="","",
IF('1. Assessment Area Data'!M76="",
(SUMIF('6. Milkweed Availability'!B$6:B$5003,$C76,'6. Milkweed Availability'!G$6:G$5003)/($E76*10)*4046.86),
'1. Assessment Area Data'!M76/($E76*10)*4046.86))</f>
        <v/>
      </c>
      <c r="H76" s="221" t="str">
        <f t="shared" si="8"/>
        <v/>
      </c>
      <c r="I76" s="8" t="str">
        <f>IF(C76="","",VLOOKUP(C76,'6. Milkweed Availability'!$O$6:$P$106,2,FALSE))</f>
        <v/>
      </c>
      <c r="J76" s="221" t="str">
        <f t="shared" si="11"/>
        <v/>
      </c>
      <c r="K76" s="222" t="str">
        <f>IF(OR(H76="",J76=""),"",H76*VLOOKUP('Assessment Area Results'!Z76,'Weights &amp; Tables'!$B$4:$I$7,2,FALSE)+J76*VLOOKUP('Assessment Area Results'!Z76,'Weights &amp; Tables'!$B$4:$I$7,3,FALSE))</f>
        <v/>
      </c>
      <c r="L76" s="3" t="str">
        <f>IF($C76="","",COUNTIF('2. Blooming Forb Species'!$B$6:$B$1006,$C76))</f>
        <v/>
      </c>
      <c r="M76" s="222" t="str">
        <f>IF(L76="","",1-(2/(1+EXP(6*L76/HLOOKUP('1. Assessment Area Data'!$O76,'Weights &amp; Tables'!$C$10:$E$11,2,FALSE)))))</f>
        <v/>
      </c>
      <c r="N76" s="10" t="str">
        <f>IF($C76="","",VLOOKUP($C76,'5. Forb Availability'!$O$6:$V$1006,6,FALSE))</f>
        <v/>
      </c>
      <c r="O76" s="145" t="str">
        <f>IF(N76="","",
IF(N76=1,1,
IF((-LN(1-N76)/N$6)&gt;(-LN(1-(HLOOKUP('1. Assessment Area Data'!$O76,'Weights &amp; Tables'!$C$17:$E$18,2,FALSE)))/0.25),1,
(-LN(1-N76)/N$6)/(-LN(1-(HLOOKUP('1. Assessment Area Data'!$O76,'Weights &amp; Tables'!$C$17:$E$18,2,FALSE)))/0.25))))</f>
        <v/>
      </c>
      <c r="P76" s="10" t="str">
        <f>IF($C76="","",VLOOKUP($C76,'5. Forb Availability'!$O$6:$V$1006,6,FALSE))</f>
        <v/>
      </c>
      <c r="Q76" s="145" t="str">
        <f>IF(P76="","",
IF(P76=1,1,
IF((-LN(1-P76)/P$6)&gt;(-LN(1-(HLOOKUP('1. Assessment Area Data'!$O76,'Weights &amp; Tables'!$C$17:$E$18,2,FALSE)))/0.25),1,
(-LN(1-P76)/P$6)/(-LN(1-(HLOOKUP('1. Assessment Area Data'!$O76,'Weights &amp; Tables'!$C$17:$E$18,2,FALSE)))/0.25))))</f>
        <v/>
      </c>
      <c r="R76" s="10" t="str">
        <f>IF($C76="","",VLOOKUP($C76,'5. Forb Availability'!$O$6:$V$1006,7,FALSE))</f>
        <v/>
      </c>
      <c r="S76" s="145" t="str">
        <f>IF(R76="","",
IF(R76=1,1,
IF((-LN(1-R76)/R$6)&gt;(-LN(1-(HLOOKUP('1. Assessment Area Data'!$O76,'Weights &amp; Tables'!$C$17:$E$18,2,FALSE)))/0.25),1,
(-LN(1-R76)/R$6)/(-LN(1-(HLOOKUP('1. Assessment Area Data'!$O76,'Weights &amp; Tables'!$C$17:$E$18,2,FALSE)))/0.25))))</f>
        <v/>
      </c>
      <c r="T76" s="224" t="str">
        <f t="shared" si="9"/>
        <v/>
      </c>
      <c r="U76" s="223" t="str">
        <f>IF(OR(M76="",T76=""),"",M76*'Weights &amp; Tables'!$G$4+T76*'Weights &amp; Tables'!$F$4)</f>
        <v/>
      </c>
      <c r="V76" s="225" t="str">
        <f>IF(OR(K76="",U76=""),"",IF(G76=0,0,K76*'Weights &amp; Tables'!$E$4+U76*'Weights &amp; Tables'!$H$4))</f>
        <v/>
      </c>
      <c r="W76" s="35" t="str">
        <f>IF(C76="","",SUMIF('7. Desktop Analysis'!$B$6:$B$1005,$C76,'7. Desktop Analysis'!D$6:D$1005))</f>
        <v/>
      </c>
      <c r="X76" s="159" t="str">
        <f>IF(D76="","",SUMIF('7. Desktop Analysis'!$B$6:$B$1005,$C76,'7. Desktop Analysis'!H$6:H$1005))</f>
        <v/>
      </c>
      <c r="Y76" s="21" t="str">
        <f t="shared" si="12"/>
        <v/>
      </c>
      <c r="Z76" s="2" t="str">
        <f>IF($C76="","",VLOOKUP($C76, '8. Conservation Priority'!$B$6:$C$1005, 2,FALSE))</f>
        <v/>
      </c>
      <c r="AA76" s="28" t="str">
        <f>IF(Z76="","",VLOOKUP(Z76,'Weights &amp; Tables'!$B$4:$I$7,8,FALSE))</f>
        <v/>
      </c>
      <c r="AB76" s="34" t="str">
        <f t="shared" si="10"/>
        <v/>
      </c>
      <c r="AC76" s="280" t="str">
        <f t="shared" si="13"/>
        <v/>
      </c>
      <c r="AD76" s="237" t="str">
        <f t="shared" si="14"/>
        <v/>
      </c>
    </row>
    <row r="77" spans="2:30" x14ac:dyDescent="0.3">
      <c r="B77" s="7" t="str">
        <f>IF('1. Assessment Area Data'!B77="","",'1. Assessment Area Data'!B77)</f>
        <v/>
      </c>
      <c r="C77" s="7" t="str">
        <f>IF('1. Assessment Area Data'!C77="","",'1. Assessment Area Data'!C77)</f>
        <v/>
      </c>
      <c r="D77" s="23" t="str">
        <f>IF($C77="","",SUMIF('7. Desktop Analysis'!$B$6:$B$1005,$C77,'7. Desktop Analysis'!$C$6:$C$1005))</f>
        <v/>
      </c>
      <c r="E77" s="12" t="str">
        <f>IF($C77="","",COUNTIF('4. Transect Data'!$C$6:$C$1006,$C77))</f>
        <v/>
      </c>
      <c r="F77" s="12" t="str">
        <f>IF(C77="","",VLOOKUP(C77,'5. Forb Availability'!$O$6:$P$1006,2,FALSE))</f>
        <v/>
      </c>
      <c r="G77" s="17" t="str">
        <f>IF($C77="","",
IF('1. Assessment Area Data'!M77="",
(SUMIF('6. Milkweed Availability'!B$6:B$5003,$C77,'6. Milkweed Availability'!G$6:G$5003)/($E77*10)*4046.86),
'1. Assessment Area Data'!M77/($E77*10)*4046.86))</f>
        <v/>
      </c>
      <c r="H77" s="221" t="str">
        <f t="shared" si="8"/>
        <v/>
      </c>
      <c r="I77" s="8" t="str">
        <f>IF(C77="","",VLOOKUP(C77,'6. Milkweed Availability'!$O$6:$P$106,2,FALSE))</f>
        <v/>
      </c>
      <c r="J77" s="221" t="str">
        <f t="shared" si="11"/>
        <v/>
      </c>
      <c r="K77" s="222" t="str">
        <f>IF(OR(H77="",J77=""),"",H77*VLOOKUP('Assessment Area Results'!Z77,'Weights &amp; Tables'!$B$4:$I$7,2,FALSE)+J77*VLOOKUP('Assessment Area Results'!Z77,'Weights &amp; Tables'!$B$4:$I$7,3,FALSE))</f>
        <v/>
      </c>
      <c r="L77" s="3" t="str">
        <f>IF($C77="","",COUNTIF('2. Blooming Forb Species'!$B$6:$B$1006,$C77))</f>
        <v/>
      </c>
      <c r="M77" s="222" t="str">
        <f>IF(L77="","",1-(2/(1+EXP(6*L77/HLOOKUP('1. Assessment Area Data'!$O77,'Weights &amp; Tables'!$C$10:$E$11,2,FALSE)))))</f>
        <v/>
      </c>
      <c r="N77" s="10" t="str">
        <f>IF($C77="","",VLOOKUP($C77,'5. Forb Availability'!$O$6:$V$1006,6,FALSE))</f>
        <v/>
      </c>
      <c r="O77" s="145" t="str">
        <f>IF(N77="","",
IF(N77=1,1,
IF((-LN(1-N77)/N$6)&gt;(-LN(1-(HLOOKUP('1. Assessment Area Data'!$O77,'Weights &amp; Tables'!$C$17:$E$18,2,FALSE)))/0.25),1,
(-LN(1-N77)/N$6)/(-LN(1-(HLOOKUP('1. Assessment Area Data'!$O77,'Weights &amp; Tables'!$C$17:$E$18,2,FALSE)))/0.25))))</f>
        <v/>
      </c>
      <c r="P77" s="10" t="str">
        <f>IF($C77="","",VLOOKUP($C77,'5. Forb Availability'!$O$6:$V$1006,6,FALSE))</f>
        <v/>
      </c>
      <c r="Q77" s="145" t="str">
        <f>IF(P77="","",
IF(P77=1,1,
IF((-LN(1-P77)/P$6)&gt;(-LN(1-(HLOOKUP('1. Assessment Area Data'!$O77,'Weights &amp; Tables'!$C$17:$E$18,2,FALSE)))/0.25),1,
(-LN(1-P77)/P$6)/(-LN(1-(HLOOKUP('1. Assessment Area Data'!$O77,'Weights &amp; Tables'!$C$17:$E$18,2,FALSE)))/0.25))))</f>
        <v/>
      </c>
      <c r="R77" s="10" t="str">
        <f>IF($C77="","",VLOOKUP($C77,'5. Forb Availability'!$O$6:$V$1006,7,FALSE))</f>
        <v/>
      </c>
      <c r="S77" s="145" t="str">
        <f>IF(R77="","",
IF(R77=1,1,
IF((-LN(1-R77)/R$6)&gt;(-LN(1-(HLOOKUP('1. Assessment Area Data'!$O77,'Weights &amp; Tables'!$C$17:$E$18,2,FALSE)))/0.25),1,
(-LN(1-R77)/R$6)/(-LN(1-(HLOOKUP('1. Assessment Area Data'!$O77,'Weights &amp; Tables'!$C$17:$E$18,2,FALSE)))/0.25))))</f>
        <v/>
      </c>
      <c r="T77" s="224" t="str">
        <f t="shared" si="9"/>
        <v/>
      </c>
      <c r="U77" s="223" t="str">
        <f>IF(OR(M77="",T77=""),"",M77*'Weights &amp; Tables'!$G$4+T77*'Weights &amp; Tables'!$F$4)</f>
        <v/>
      </c>
      <c r="V77" s="225" t="str">
        <f>IF(OR(K77="",U77=""),"",IF(G77=0,0,K77*'Weights &amp; Tables'!$E$4+U77*'Weights &amp; Tables'!$H$4))</f>
        <v/>
      </c>
      <c r="W77" s="35" t="str">
        <f>IF(C77="","",SUMIF('7. Desktop Analysis'!$B$6:$B$1005,$C77,'7. Desktop Analysis'!D$6:D$1005))</f>
        <v/>
      </c>
      <c r="X77" s="159" t="str">
        <f>IF(D77="","",SUMIF('7. Desktop Analysis'!$B$6:$B$1005,$C77,'7. Desktop Analysis'!H$6:H$1005))</f>
        <v/>
      </c>
      <c r="Y77" s="21" t="str">
        <f t="shared" si="12"/>
        <v/>
      </c>
      <c r="Z77" s="2" t="str">
        <f>IF($C77="","",VLOOKUP($C77, '8. Conservation Priority'!$B$6:$C$1005, 2,FALSE))</f>
        <v/>
      </c>
      <c r="AA77" s="28" t="str">
        <f>IF(Z77="","",VLOOKUP(Z77,'Weights &amp; Tables'!$B$4:$I$7,8,FALSE))</f>
        <v/>
      </c>
      <c r="AB77" s="34" t="str">
        <f t="shared" si="10"/>
        <v/>
      </c>
      <c r="AC77" s="280" t="str">
        <f t="shared" si="13"/>
        <v/>
      </c>
      <c r="AD77" s="237" t="str">
        <f t="shared" si="14"/>
        <v/>
      </c>
    </row>
    <row r="78" spans="2:30" x14ac:dyDescent="0.3">
      <c r="B78" s="7" t="str">
        <f>IF('1. Assessment Area Data'!B78="","",'1. Assessment Area Data'!B78)</f>
        <v/>
      </c>
      <c r="C78" s="7" t="str">
        <f>IF('1. Assessment Area Data'!C78="","",'1. Assessment Area Data'!C78)</f>
        <v/>
      </c>
      <c r="D78" s="23" t="str">
        <f>IF($C78="","",SUMIF('7. Desktop Analysis'!$B$6:$B$1005,$C78,'7. Desktop Analysis'!$C$6:$C$1005))</f>
        <v/>
      </c>
      <c r="E78" s="12" t="str">
        <f>IF($C78="","",COUNTIF('4. Transect Data'!$C$6:$C$1006,$C78))</f>
        <v/>
      </c>
      <c r="F78" s="12" t="str">
        <f>IF(C78="","",VLOOKUP(C78,'5. Forb Availability'!$O$6:$P$1006,2,FALSE))</f>
        <v/>
      </c>
      <c r="G78" s="17" t="str">
        <f>IF($C78="","",
IF('1. Assessment Area Data'!M78="",
(SUMIF('6. Milkweed Availability'!B$6:B$5003,$C78,'6. Milkweed Availability'!G$6:G$5003)/($E78*10)*4046.86),
'1. Assessment Area Data'!M78/($E78*10)*4046.86))</f>
        <v/>
      </c>
      <c r="H78" s="221" t="str">
        <f t="shared" si="8"/>
        <v/>
      </c>
      <c r="I78" s="8" t="str">
        <f>IF(C78="","",VLOOKUP(C78,'6. Milkweed Availability'!$O$6:$P$106,2,FALSE))</f>
        <v/>
      </c>
      <c r="J78" s="221" t="str">
        <f t="shared" si="11"/>
        <v/>
      </c>
      <c r="K78" s="222" t="str">
        <f>IF(OR(H78="",J78=""),"",H78*VLOOKUP('Assessment Area Results'!Z78,'Weights &amp; Tables'!$B$4:$I$7,2,FALSE)+J78*VLOOKUP('Assessment Area Results'!Z78,'Weights &amp; Tables'!$B$4:$I$7,3,FALSE))</f>
        <v/>
      </c>
      <c r="L78" s="3" t="str">
        <f>IF($C78="","",COUNTIF('2. Blooming Forb Species'!$B$6:$B$1006,$C78))</f>
        <v/>
      </c>
      <c r="M78" s="222" t="str">
        <f>IF(L78="","",1-(2/(1+EXP(6*L78/HLOOKUP('1. Assessment Area Data'!$O78,'Weights &amp; Tables'!$C$10:$E$11,2,FALSE)))))</f>
        <v/>
      </c>
      <c r="N78" s="10" t="str">
        <f>IF($C78="","",VLOOKUP($C78,'5. Forb Availability'!$O$6:$V$1006,6,FALSE))</f>
        <v/>
      </c>
      <c r="O78" s="145" t="str">
        <f>IF(N78="","",
IF(N78=1,1,
IF((-LN(1-N78)/N$6)&gt;(-LN(1-(HLOOKUP('1. Assessment Area Data'!$O78,'Weights &amp; Tables'!$C$17:$E$18,2,FALSE)))/0.25),1,
(-LN(1-N78)/N$6)/(-LN(1-(HLOOKUP('1. Assessment Area Data'!$O78,'Weights &amp; Tables'!$C$17:$E$18,2,FALSE)))/0.25))))</f>
        <v/>
      </c>
      <c r="P78" s="10" t="str">
        <f>IF($C78="","",VLOOKUP($C78,'5. Forb Availability'!$O$6:$V$1006,6,FALSE))</f>
        <v/>
      </c>
      <c r="Q78" s="145" t="str">
        <f>IF(P78="","",
IF(P78=1,1,
IF((-LN(1-P78)/P$6)&gt;(-LN(1-(HLOOKUP('1. Assessment Area Data'!$O78,'Weights &amp; Tables'!$C$17:$E$18,2,FALSE)))/0.25),1,
(-LN(1-P78)/P$6)/(-LN(1-(HLOOKUP('1. Assessment Area Data'!$O78,'Weights &amp; Tables'!$C$17:$E$18,2,FALSE)))/0.25))))</f>
        <v/>
      </c>
      <c r="R78" s="10" t="str">
        <f>IF($C78="","",VLOOKUP($C78,'5. Forb Availability'!$O$6:$V$1006,7,FALSE))</f>
        <v/>
      </c>
      <c r="S78" s="145" t="str">
        <f>IF(R78="","",
IF(R78=1,1,
IF((-LN(1-R78)/R$6)&gt;(-LN(1-(HLOOKUP('1. Assessment Area Data'!$O78,'Weights &amp; Tables'!$C$17:$E$18,2,FALSE)))/0.25),1,
(-LN(1-R78)/R$6)/(-LN(1-(HLOOKUP('1. Assessment Area Data'!$O78,'Weights &amp; Tables'!$C$17:$E$18,2,FALSE)))/0.25))))</f>
        <v/>
      </c>
      <c r="T78" s="224" t="str">
        <f t="shared" si="9"/>
        <v/>
      </c>
      <c r="U78" s="223" t="str">
        <f>IF(OR(M78="",T78=""),"",M78*'Weights &amp; Tables'!$G$4+T78*'Weights &amp; Tables'!$F$4)</f>
        <v/>
      </c>
      <c r="V78" s="225" t="str">
        <f>IF(OR(K78="",U78=""),"",IF(G78=0,0,K78*'Weights &amp; Tables'!$E$4+U78*'Weights &amp; Tables'!$H$4))</f>
        <v/>
      </c>
      <c r="W78" s="35" t="str">
        <f>IF(C78="","",SUMIF('7. Desktop Analysis'!$B$6:$B$1005,$C78,'7. Desktop Analysis'!D$6:D$1005))</f>
        <v/>
      </c>
      <c r="X78" s="159" t="str">
        <f>IF(D78="","",SUMIF('7. Desktop Analysis'!$B$6:$B$1005,$C78,'7. Desktop Analysis'!H$6:H$1005))</f>
        <v/>
      </c>
      <c r="Y78" s="21" t="str">
        <f t="shared" si="12"/>
        <v/>
      </c>
      <c r="Z78" s="2" t="str">
        <f>IF($C78="","",VLOOKUP($C78, '8. Conservation Priority'!$B$6:$C$1005, 2,FALSE))</f>
        <v/>
      </c>
      <c r="AA78" s="28" t="str">
        <f>IF(Z78="","",VLOOKUP(Z78,'Weights &amp; Tables'!$B$4:$I$7,8,FALSE))</f>
        <v/>
      </c>
      <c r="AB78" s="34" t="str">
        <f t="shared" si="10"/>
        <v/>
      </c>
      <c r="AC78" s="280" t="str">
        <f t="shared" si="13"/>
        <v/>
      </c>
      <c r="AD78" s="237" t="str">
        <f t="shared" si="14"/>
        <v/>
      </c>
    </row>
    <row r="79" spans="2:30" x14ac:dyDescent="0.3">
      <c r="B79" s="7" t="str">
        <f>IF('1. Assessment Area Data'!B79="","",'1. Assessment Area Data'!B79)</f>
        <v/>
      </c>
      <c r="C79" s="7" t="str">
        <f>IF('1. Assessment Area Data'!C79="","",'1. Assessment Area Data'!C79)</f>
        <v/>
      </c>
      <c r="D79" s="23" t="str">
        <f>IF($C79="","",SUMIF('7. Desktop Analysis'!$B$6:$B$1005,$C79,'7. Desktop Analysis'!$C$6:$C$1005))</f>
        <v/>
      </c>
      <c r="E79" s="12" t="str">
        <f>IF($C79="","",COUNTIF('4. Transect Data'!$C$6:$C$1006,$C79))</f>
        <v/>
      </c>
      <c r="F79" s="12" t="str">
        <f>IF(C79="","",VLOOKUP(C79,'5. Forb Availability'!$O$6:$P$1006,2,FALSE))</f>
        <v/>
      </c>
      <c r="G79" s="17" t="str">
        <f>IF($C79="","",
IF('1. Assessment Area Data'!M79="",
(SUMIF('6. Milkweed Availability'!B$6:B$5003,$C79,'6. Milkweed Availability'!G$6:G$5003)/($E79*10)*4046.86),
'1. Assessment Area Data'!M79/($E79*10)*4046.86))</f>
        <v/>
      </c>
      <c r="H79" s="221" t="str">
        <f t="shared" si="8"/>
        <v/>
      </c>
      <c r="I79" s="8" t="str">
        <f>IF(C79="","",VLOOKUP(C79,'6. Milkweed Availability'!$O$6:$P$106,2,FALSE))</f>
        <v/>
      </c>
      <c r="J79" s="221" t="str">
        <f t="shared" si="11"/>
        <v/>
      </c>
      <c r="K79" s="222" t="str">
        <f>IF(OR(H79="",J79=""),"",H79*VLOOKUP('Assessment Area Results'!Z79,'Weights &amp; Tables'!$B$4:$I$7,2,FALSE)+J79*VLOOKUP('Assessment Area Results'!Z79,'Weights &amp; Tables'!$B$4:$I$7,3,FALSE))</f>
        <v/>
      </c>
      <c r="L79" s="3" t="str">
        <f>IF($C79="","",COUNTIF('2. Blooming Forb Species'!$B$6:$B$1006,$C79))</f>
        <v/>
      </c>
      <c r="M79" s="222" t="str">
        <f>IF(L79="","",1-(2/(1+EXP(6*L79/HLOOKUP('1. Assessment Area Data'!$O79,'Weights &amp; Tables'!$C$10:$E$11,2,FALSE)))))</f>
        <v/>
      </c>
      <c r="N79" s="10" t="str">
        <f>IF($C79="","",VLOOKUP($C79,'5. Forb Availability'!$O$6:$V$1006,6,FALSE))</f>
        <v/>
      </c>
      <c r="O79" s="145" t="str">
        <f>IF(N79="","",
IF(N79=1,1,
IF((-LN(1-N79)/N$6)&gt;(-LN(1-(HLOOKUP('1. Assessment Area Data'!$O79,'Weights &amp; Tables'!$C$17:$E$18,2,FALSE)))/0.25),1,
(-LN(1-N79)/N$6)/(-LN(1-(HLOOKUP('1. Assessment Area Data'!$O79,'Weights &amp; Tables'!$C$17:$E$18,2,FALSE)))/0.25))))</f>
        <v/>
      </c>
      <c r="P79" s="10" t="str">
        <f>IF($C79="","",VLOOKUP($C79,'5. Forb Availability'!$O$6:$V$1006,6,FALSE))</f>
        <v/>
      </c>
      <c r="Q79" s="145" t="str">
        <f>IF(P79="","",
IF(P79=1,1,
IF((-LN(1-P79)/P$6)&gt;(-LN(1-(HLOOKUP('1. Assessment Area Data'!$O79,'Weights &amp; Tables'!$C$17:$E$18,2,FALSE)))/0.25),1,
(-LN(1-P79)/P$6)/(-LN(1-(HLOOKUP('1. Assessment Area Data'!$O79,'Weights &amp; Tables'!$C$17:$E$18,2,FALSE)))/0.25))))</f>
        <v/>
      </c>
      <c r="R79" s="10" t="str">
        <f>IF($C79="","",VLOOKUP($C79,'5. Forb Availability'!$O$6:$V$1006,7,FALSE))</f>
        <v/>
      </c>
      <c r="S79" s="145" t="str">
        <f>IF(R79="","",
IF(R79=1,1,
IF((-LN(1-R79)/R$6)&gt;(-LN(1-(HLOOKUP('1. Assessment Area Data'!$O79,'Weights &amp; Tables'!$C$17:$E$18,2,FALSE)))/0.25),1,
(-LN(1-R79)/R$6)/(-LN(1-(HLOOKUP('1. Assessment Area Data'!$O79,'Weights &amp; Tables'!$C$17:$E$18,2,FALSE)))/0.25))))</f>
        <v/>
      </c>
      <c r="T79" s="224" t="str">
        <f t="shared" si="9"/>
        <v/>
      </c>
      <c r="U79" s="223" t="str">
        <f>IF(OR(M79="",T79=""),"",M79*'Weights &amp; Tables'!$G$4+T79*'Weights &amp; Tables'!$F$4)</f>
        <v/>
      </c>
      <c r="V79" s="225" t="str">
        <f>IF(OR(K79="",U79=""),"",IF(G79=0,0,K79*'Weights &amp; Tables'!$E$4+U79*'Weights &amp; Tables'!$H$4))</f>
        <v/>
      </c>
      <c r="W79" s="35" t="str">
        <f>IF(C79="","",SUMIF('7. Desktop Analysis'!$B$6:$B$1005,$C79,'7. Desktop Analysis'!D$6:D$1005))</f>
        <v/>
      </c>
      <c r="X79" s="159" t="str">
        <f>IF(D79="","",SUMIF('7. Desktop Analysis'!$B$6:$B$1005,$C79,'7. Desktop Analysis'!H$6:H$1005))</f>
        <v/>
      </c>
      <c r="Y79" s="21" t="str">
        <f t="shared" si="12"/>
        <v/>
      </c>
      <c r="Z79" s="2" t="str">
        <f>IF($C79="","",VLOOKUP($C79, '8. Conservation Priority'!$B$6:$C$1005, 2,FALSE))</f>
        <v/>
      </c>
      <c r="AA79" s="28" t="str">
        <f>IF(Z79="","",VLOOKUP(Z79,'Weights &amp; Tables'!$B$4:$I$7,8,FALSE))</f>
        <v/>
      </c>
      <c r="AB79" s="34" t="str">
        <f t="shared" si="10"/>
        <v/>
      </c>
      <c r="AC79" s="280" t="str">
        <f t="shared" si="13"/>
        <v/>
      </c>
      <c r="AD79" s="237" t="str">
        <f t="shared" si="14"/>
        <v/>
      </c>
    </row>
    <row r="80" spans="2:30" x14ac:dyDescent="0.3">
      <c r="B80" s="7" t="str">
        <f>IF('1. Assessment Area Data'!B80="","",'1. Assessment Area Data'!B80)</f>
        <v/>
      </c>
      <c r="C80" s="7" t="str">
        <f>IF('1. Assessment Area Data'!C80="","",'1. Assessment Area Data'!C80)</f>
        <v/>
      </c>
      <c r="D80" s="23" t="str">
        <f>IF($C80="","",SUMIF('7. Desktop Analysis'!$B$6:$B$1005,$C80,'7. Desktop Analysis'!$C$6:$C$1005))</f>
        <v/>
      </c>
      <c r="E80" s="12" t="str">
        <f>IF($C80="","",COUNTIF('4. Transect Data'!$C$6:$C$1006,$C80))</f>
        <v/>
      </c>
      <c r="F80" s="12" t="str">
        <f>IF(C80="","",VLOOKUP(C80,'5. Forb Availability'!$O$6:$P$1006,2,FALSE))</f>
        <v/>
      </c>
      <c r="G80" s="17" t="str">
        <f>IF($C80="","",
IF('1. Assessment Area Data'!M80="",
(SUMIF('6. Milkweed Availability'!B$6:B$5003,$C80,'6. Milkweed Availability'!G$6:G$5003)/($E80*10)*4046.86),
'1. Assessment Area Data'!M80/($E80*10)*4046.86))</f>
        <v/>
      </c>
      <c r="H80" s="221" t="str">
        <f t="shared" si="8"/>
        <v/>
      </c>
      <c r="I80" s="8" t="str">
        <f>IF(C80="","",VLOOKUP(C80,'6. Milkweed Availability'!$O$6:$P$106,2,FALSE))</f>
        <v/>
      </c>
      <c r="J80" s="221" t="str">
        <f t="shared" si="11"/>
        <v/>
      </c>
      <c r="K80" s="222" t="str">
        <f>IF(OR(H80="",J80=""),"",H80*VLOOKUP('Assessment Area Results'!Z80,'Weights &amp; Tables'!$B$4:$I$7,2,FALSE)+J80*VLOOKUP('Assessment Area Results'!Z80,'Weights &amp; Tables'!$B$4:$I$7,3,FALSE))</f>
        <v/>
      </c>
      <c r="L80" s="3" t="str">
        <f>IF($C80="","",COUNTIF('2. Blooming Forb Species'!$B$6:$B$1006,$C80))</f>
        <v/>
      </c>
      <c r="M80" s="222" t="str">
        <f>IF(L80="","",1-(2/(1+EXP(6*L80/HLOOKUP('1. Assessment Area Data'!$O80,'Weights &amp; Tables'!$C$10:$E$11,2,FALSE)))))</f>
        <v/>
      </c>
      <c r="N80" s="10" t="str">
        <f>IF($C80="","",VLOOKUP($C80,'5. Forb Availability'!$O$6:$V$1006,6,FALSE))</f>
        <v/>
      </c>
      <c r="O80" s="145" t="str">
        <f>IF(N80="","",
IF(N80=1,1,
IF((-LN(1-N80)/N$6)&gt;(-LN(1-(HLOOKUP('1. Assessment Area Data'!$O80,'Weights &amp; Tables'!$C$17:$E$18,2,FALSE)))/0.25),1,
(-LN(1-N80)/N$6)/(-LN(1-(HLOOKUP('1. Assessment Area Data'!$O80,'Weights &amp; Tables'!$C$17:$E$18,2,FALSE)))/0.25))))</f>
        <v/>
      </c>
      <c r="P80" s="10" t="str">
        <f>IF($C80="","",VLOOKUP($C80,'5. Forb Availability'!$O$6:$V$1006,6,FALSE))</f>
        <v/>
      </c>
      <c r="Q80" s="145" t="str">
        <f>IF(P80="","",
IF(P80=1,1,
IF((-LN(1-P80)/P$6)&gt;(-LN(1-(HLOOKUP('1. Assessment Area Data'!$O80,'Weights &amp; Tables'!$C$17:$E$18,2,FALSE)))/0.25),1,
(-LN(1-P80)/P$6)/(-LN(1-(HLOOKUP('1. Assessment Area Data'!$O80,'Weights &amp; Tables'!$C$17:$E$18,2,FALSE)))/0.25))))</f>
        <v/>
      </c>
      <c r="R80" s="10" t="str">
        <f>IF($C80="","",VLOOKUP($C80,'5. Forb Availability'!$O$6:$V$1006,7,FALSE))</f>
        <v/>
      </c>
      <c r="S80" s="145" t="str">
        <f>IF(R80="","",
IF(R80=1,1,
IF((-LN(1-R80)/R$6)&gt;(-LN(1-(HLOOKUP('1. Assessment Area Data'!$O80,'Weights &amp; Tables'!$C$17:$E$18,2,FALSE)))/0.25),1,
(-LN(1-R80)/R$6)/(-LN(1-(HLOOKUP('1. Assessment Area Data'!$O80,'Weights &amp; Tables'!$C$17:$E$18,2,FALSE)))/0.25))))</f>
        <v/>
      </c>
      <c r="T80" s="224" t="str">
        <f t="shared" si="9"/>
        <v/>
      </c>
      <c r="U80" s="223" t="str">
        <f>IF(OR(M80="",T80=""),"",M80*'Weights &amp; Tables'!$G$4+T80*'Weights &amp; Tables'!$F$4)</f>
        <v/>
      </c>
      <c r="V80" s="225" t="str">
        <f>IF(OR(K80="",U80=""),"",IF(G80=0,0,K80*'Weights &amp; Tables'!$E$4+U80*'Weights &amp; Tables'!$H$4))</f>
        <v/>
      </c>
      <c r="W80" s="35" t="str">
        <f>IF(C80="","",SUMIF('7. Desktop Analysis'!$B$6:$B$1005,$C80,'7. Desktop Analysis'!D$6:D$1005))</f>
        <v/>
      </c>
      <c r="X80" s="159" t="str">
        <f>IF(D80="","",SUMIF('7. Desktop Analysis'!$B$6:$B$1005,$C80,'7. Desktop Analysis'!H$6:H$1005))</f>
        <v/>
      </c>
      <c r="Y80" s="21" t="str">
        <f t="shared" si="12"/>
        <v/>
      </c>
      <c r="Z80" s="2" t="str">
        <f>IF($C80="","",VLOOKUP($C80, '8. Conservation Priority'!$B$6:$C$1005, 2,FALSE))</f>
        <v/>
      </c>
      <c r="AA80" s="28" t="str">
        <f>IF(Z80="","",VLOOKUP(Z80,'Weights &amp; Tables'!$B$4:$I$7,8,FALSE))</f>
        <v/>
      </c>
      <c r="AB80" s="34" t="str">
        <f t="shared" si="10"/>
        <v/>
      </c>
      <c r="AC80" s="280" t="str">
        <f t="shared" si="13"/>
        <v/>
      </c>
      <c r="AD80" s="237" t="str">
        <f t="shared" si="14"/>
        <v/>
      </c>
    </row>
    <row r="81" spans="2:30" x14ac:dyDescent="0.3">
      <c r="B81" s="7" t="str">
        <f>IF('1. Assessment Area Data'!B81="","",'1. Assessment Area Data'!B81)</f>
        <v/>
      </c>
      <c r="C81" s="7" t="str">
        <f>IF('1. Assessment Area Data'!C81="","",'1. Assessment Area Data'!C81)</f>
        <v/>
      </c>
      <c r="D81" s="23" t="str">
        <f>IF($C81="","",SUMIF('7. Desktop Analysis'!$B$6:$B$1005,$C81,'7. Desktop Analysis'!$C$6:$C$1005))</f>
        <v/>
      </c>
      <c r="E81" s="12" t="str">
        <f>IF($C81="","",COUNTIF('4. Transect Data'!$C$6:$C$1006,$C81))</f>
        <v/>
      </c>
      <c r="F81" s="12" t="str">
        <f>IF(C81="","",VLOOKUP(C81,'5. Forb Availability'!$O$6:$P$1006,2,FALSE))</f>
        <v/>
      </c>
      <c r="G81" s="17" t="str">
        <f>IF($C81="","",
IF('1. Assessment Area Data'!M81="",
(SUMIF('6. Milkweed Availability'!B$6:B$5003,$C81,'6. Milkweed Availability'!G$6:G$5003)/($E81*10)*4046.86),
'1. Assessment Area Data'!M81/($E81*10)*4046.86))</f>
        <v/>
      </c>
      <c r="H81" s="221" t="str">
        <f t="shared" si="8"/>
        <v/>
      </c>
      <c r="I81" s="8" t="str">
        <f>IF(C81="","",VLOOKUP(C81,'6. Milkweed Availability'!$O$6:$P$106,2,FALSE))</f>
        <v/>
      </c>
      <c r="J81" s="221" t="str">
        <f t="shared" si="11"/>
        <v/>
      </c>
      <c r="K81" s="222" t="str">
        <f>IF(OR(H81="",J81=""),"",H81*VLOOKUP('Assessment Area Results'!Z81,'Weights &amp; Tables'!$B$4:$I$7,2,FALSE)+J81*VLOOKUP('Assessment Area Results'!Z81,'Weights &amp; Tables'!$B$4:$I$7,3,FALSE))</f>
        <v/>
      </c>
      <c r="L81" s="3" t="str">
        <f>IF($C81="","",COUNTIF('2. Blooming Forb Species'!$B$6:$B$1006,$C81))</f>
        <v/>
      </c>
      <c r="M81" s="222" t="str">
        <f>IF(L81="","",1-(2/(1+EXP(6*L81/HLOOKUP('1. Assessment Area Data'!$O81,'Weights &amp; Tables'!$C$10:$E$11,2,FALSE)))))</f>
        <v/>
      </c>
      <c r="N81" s="10" t="str">
        <f>IF($C81="","",VLOOKUP($C81,'5. Forb Availability'!$O$6:$V$1006,6,FALSE))</f>
        <v/>
      </c>
      <c r="O81" s="145" t="str">
        <f>IF(N81="","",
IF(N81=1,1,
IF((-LN(1-N81)/N$6)&gt;(-LN(1-(HLOOKUP('1. Assessment Area Data'!$O81,'Weights &amp; Tables'!$C$17:$E$18,2,FALSE)))/0.25),1,
(-LN(1-N81)/N$6)/(-LN(1-(HLOOKUP('1. Assessment Area Data'!$O81,'Weights &amp; Tables'!$C$17:$E$18,2,FALSE)))/0.25))))</f>
        <v/>
      </c>
      <c r="P81" s="10" t="str">
        <f>IF($C81="","",VLOOKUP($C81,'5. Forb Availability'!$O$6:$V$1006,6,FALSE))</f>
        <v/>
      </c>
      <c r="Q81" s="145" t="str">
        <f>IF(P81="","",
IF(P81=1,1,
IF((-LN(1-P81)/P$6)&gt;(-LN(1-(HLOOKUP('1. Assessment Area Data'!$O81,'Weights &amp; Tables'!$C$17:$E$18,2,FALSE)))/0.25),1,
(-LN(1-P81)/P$6)/(-LN(1-(HLOOKUP('1. Assessment Area Data'!$O81,'Weights &amp; Tables'!$C$17:$E$18,2,FALSE)))/0.25))))</f>
        <v/>
      </c>
      <c r="R81" s="10" t="str">
        <f>IF($C81="","",VLOOKUP($C81,'5. Forb Availability'!$O$6:$V$1006,7,FALSE))</f>
        <v/>
      </c>
      <c r="S81" s="145" t="str">
        <f>IF(R81="","",
IF(R81=1,1,
IF((-LN(1-R81)/R$6)&gt;(-LN(1-(HLOOKUP('1. Assessment Area Data'!$O81,'Weights &amp; Tables'!$C$17:$E$18,2,FALSE)))/0.25),1,
(-LN(1-R81)/R$6)/(-LN(1-(HLOOKUP('1. Assessment Area Data'!$O81,'Weights &amp; Tables'!$C$17:$E$18,2,FALSE)))/0.25))))</f>
        <v/>
      </c>
      <c r="T81" s="224" t="str">
        <f t="shared" si="9"/>
        <v/>
      </c>
      <c r="U81" s="223" t="str">
        <f>IF(OR(M81="",T81=""),"",M81*'Weights &amp; Tables'!$G$4+T81*'Weights &amp; Tables'!$F$4)</f>
        <v/>
      </c>
      <c r="V81" s="225" t="str">
        <f>IF(OR(K81="",U81=""),"",IF(G81=0,0,K81*'Weights &amp; Tables'!$E$4+U81*'Weights &amp; Tables'!$H$4))</f>
        <v/>
      </c>
      <c r="W81" s="35" t="str">
        <f>IF(C81="","",SUMIF('7. Desktop Analysis'!$B$6:$B$1005,$C81,'7. Desktop Analysis'!D$6:D$1005))</f>
        <v/>
      </c>
      <c r="X81" s="159" t="str">
        <f>IF(D81="","",SUMIF('7. Desktop Analysis'!$B$6:$B$1005,$C81,'7. Desktop Analysis'!H$6:H$1005))</f>
        <v/>
      </c>
      <c r="Y81" s="21" t="str">
        <f t="shared" si="12"/>
        <v/>
      </c>
      <c r="Z81" s="2" t="str">
        <f>IF($C81="","",VLOOKUP($C81, '8. Conservation Priority'!$B$6:$C$1005, 2,FALSE))</f>
        <v/>
      </c>
      <c r="AA81" s="28" t="str">
        <f>IF(Z81="","",VLOOKUP(Z81,'Weights &amp; Tables'!$B$4:$I$7,8,FALSE))</f>
        <v/>
      </c>
      <c r="AB81" s="34" t="str">
        <f t="shared" si="10"/>
        <v/>
      </c>
      <c r="AC81" s="280" t="str">
        <f t="shared" si="13"/>
        <v/>
      </c>
      <c r="AD81" s="237" t="str">
        <f t="shared" si="14"/>
        <v/>
      </c>
    </row>
    <row r="82" spans="2:30" x14ac:dyDescent="0.3">
      <c r="B82" s="7" t="str">
        <f>IF('1. Assessment Area Data'!B82="","",'1. Assessment Area Data'!B82)</f>
        <v/>
      </c>
      <c r="C82" s="7" t="str">
        <f>IF('1. Assessment Area Data'!C82="","",'1. Assessment Area Data'!C82)</f>
        <v/>
      </c>
      <c r="D82" s="23" t="str">
        <f>IF($C82="","",SUMIF('7. Desktop Analysis'!$B$6:$B$1005,$C82,'7. Desktop Analysis'!$C$6:$C$1005))</f>
        <v/>
      </c>
      <c r="E82" s="12" t="str">
        <f>IF($C82="","",COUNTIF('4. Transect Data'!$C$6:$C$1006,$C82))</f>
        <v/>
      </c>
      <c r="F82" s="12" t="str">
        <f>IF(C82="","",VLOOKUP(C82,'5. Forb Availability'!$O$6:$P$1006,2,FALSE))</f>
        <v/>
      </c>
      <c r="G82" s="17" t="str">
        <f>IF($C82="","",
IF('1. Assessment Area Data'!M82="",
(SUMIF('6. Milkweed Availability'!B$6:B$5003,$C82,'6. Milkweed Availability'!G$6:G$5003)/($E82*10)*4046.86),
'1. Assessment Area Data'!M82/($E82*10)*4046.86))</f>
        <v/>
      </c>
      <c r="H82" s="221" t="str">
        <f t="shared" si="8"/>
        <v/>
      </c>
      <c r="I82" s="8" t="str">
        <f>IF(C82="","",VLOOKUP(C82,'6. Milkweed Availability'!$O$6:$P$106,2,FALSE))</f>
        <v/>
      </c>
      <c r="J82" s="221" t="str">
        <f t="shared" si="11"/>
        <v/>
      </c>
      <c r="K82" s="222" t="str">
        <f>IF(OR(H82="",J82=""),"",H82*VLOOKUP('Assessment Area Results'!Z82,'Weights &amp; Tables'!$B$4:$I$7,2,FALSE)+J82*VLOOKUP('Assessment Area Results'!Z82,'Weights &amp; Tables'!$B$4:$I$7,3,FALSE))</f>
        <v/>
      </c>
      <c r="L82" s="3" t="str">
        <f>IF($C82="","",COUNTIF('2. Blooming Forb Species'!$B$6:$B$1006,$C82))</f>
        <v/>
      </c>
      <c r="M82" s="222" t="str">
        <f>IF(L82="","",1-(2/(1+EXP(6*L82/HLOOKUP('1. Assessment Area Data'!$O82,'Weights &amp; Tables'!$C$10:$E$11,2,FALSE)))))</f>
        <v/>
      </c>
      <c r="N82" s="10" t="str">
        <f>IF($C82="","",VLOOKUP($C82,'5. Forb Availability'!$O$6:$V$1006,6,FALSE))</f>
        <v/>
      </c>
      <c r="O82" s="145" t="str">
        <f>IF(N82="","",
IF(N82=1,1,
IF((-LN(1-N82)/N$6)&gt;(-LN(1-(HLOOKUP('1. Assessment Area Data'!$O82,'Weights &amp; Tables'!$C$17:$E$18,2,FALSE)))/0.25),1,
(-LN(1-N82)/N$6)/(-LN(1-(HLOOKUP('1. Assessment Area Data'!$O82,'Weights &amp; Tables'!$C$17:$E$18,2,FALSE)))/0.25))))</f>
        <v/>
      </c>
      <c r="P82" s="10" t="str">
        <f>IF($C82="","",VLOOKUP($C82,'5. Forb Availability'!$O$6:$V$1006,6,FALSE))</f>
        <v/>
      </c>
      <c r="Q82" s="145" t="str">
        <f>IF(P82="","",
IF(P82=1,1,
IF((-LN(1-P82)/P$6)&gt;(-LN(1-(HLOOKUP('1. Assessment Area Data'!$O82,'Weights &amp; Tables'!$C$17:$E$18,2,FALSE)))/0.25),1,
(-LN(1-P82)/P$6)/(-LN(1-(HLOOKUP('1. Assessment Area Data'!$O82,'Weights &amp; Tables'!$C$17:$E$18,2,FALSE)))/0.25))))</f>
        <v/>
      </c>
      <c r="R82" s="10" t="str">
        <f>IF($C82="","",VLOOKUP($C82,'5. Forb Availability'!$O$6:$V$1006,7,FALSE))</f>
        <v/>
      </c>
      <c r="S82" s="145" t="str">
        <f>IF(R82="","",
IF(R82=1,1,
IF((-LN(1-R82)/R$6)&gt;(-LN(1-(HLOOKUP('1. Assessment Area Data'!$O82,'Weights &amp; Tables'!$C$17:$E$18,2,FALSE)))/0.25),1,
(-LN(1-R82)/R$6)/(-LN(1-(HLOOKUP('1. Assessment Area Data'!$O82,'Weights &amp; Tables'!$C$17:$E$18,2,FALSE)))/0.25))))</f>
        <v/>
      </c>
      <c r="T82" s="224" t="str">
        <f t="shared" si="9"/>
        <v/>
      </c>
      <c r="U82" s="223" t="str">
        <f>IF(OR(M82="",T82=""),"",M82*'Weights &amp; Tables'!$G$4+T82*'Weights &amp; Tables'!$F$4)</f>
        <v/>
      </c>
      <c r="V82" s="225" t="str">
        <f>IF(OR(K82="",U82=""),"",IF(G82=0,0,K82*'Weights &amp; Tables'!$E$4+U82*'Weights &amp; Tables'!$H$4))</f>
        <v/>
      </c>
      <c r="W82" s="35" t="str">
        <f>IF(C82="","",SUMIF('7. Desktop Analysis'!$B$6:$B$1005,$C82,'7. Desktop Analysis'!D$6:D$1005))</f>
        <v/>
      </c>
      <c r="X82" s="159" t="str">
        <f>IF(D82="","",SUMIF('7. Desktop Analysis'!$B$6:$B$1005,$C82,'7. Desktop Analysis'!H$6:H$1005))</f>
        <v/>
      </c>
      <c r="Y82" s="21" t="str">
        <f t="shared" si="12"/>
        <v/>
      </c>
      <c r="Z82" s="2" t="str">
        <f>IF($C82="","",VLOOKUP($C82, '8. Conservation Priority'!$B$6:$C$1005, 2,FALSE))</f>
        <v/>
      </c>
      <c r="AA82" s="28" t="str">
        <f>IF(Z82="","",VLOOKUP(Z82,'Weights &amp; Tables'!$B$4:$I$7,8,FALSE))</f>
        <v/>
      </c>
      <c r="AB82" s="34" t="str">
        <f t="shared" si="10"/>
        <v/>
      </c>
      <c r="AC82" s="280" t="str">
        <f t="shared" si="13"/>
        <v/>
      </c>
      <c r="AD82" s="237" t="str">
        <f t="shared" si="14"/>
        <v/>
      </c>
    </row>
    <row r="83" spans="2:30" x14ac:dyDescent="0.3">
      <c r="B83" s="7" t="str">
        <f>IF('1. Assessment Area Data'!B83="","",'1. Assessment Area Data'!B83)</f>
        <v/>
      </c>
      <c r="C83" s="7" t="str">
        <f>IF('1. Assessment Area Data'!C83="","",'1. Assessment Area Data'!C83)</f>
        <v/>
      </c>
      <c r="D83" s="23" t="str">
        <f>IF($C83="","",SUMIF('7. Desktop Analysis'!$B$6:$B$1005,$C83,'7. Desktop Analysis'!$C$6:$C$1005))</f>
        <v/>
      </c>
      <c r="E83" s="12" t="str">
        <f>IF($C83="","",COUNTIF('4. Transect Data'!$C$6:$C$1006,$C83))</f>
        <v/>
      </c>
      <c r="F83" s="12" t="str">
        <f>IF(C83="","",VLOOKUP(C83,'5. Forb Availability'!$O$6:$P$1006,2,FALSE))</f>
        <v/>
      </c>
      <c r="G83" s="17" t="str">
        <f>IF($C83="","",
IF('1. Assessment Area Data'!M83="",
(SUMIF('6. Milkweed Availability'!B$6:B$5003,$C83,'6. Milkweed Availability'!G$6:G$5003)/($E83*10)*4046.86),
'1. Assessment Area Data'!M83/($E83*10)*4046.86))</f>
        <v/>
      </c>
      <c r="H83" s="221" t="str">
        <f t="shared" si="8"/>
        <v/>
      </c>
      <c r="I83" s="8" t="str">
        <f>IF(C83="","",VLOOKUP(C83,'6. Milkweed Availability'!$O$6:$P$106,2,FALSE))</f>
        <v/>
      </c>
      <c r="J83" s="221" t="str">
        <f t="shared" si="11"/>
        <v/>
      </c>
      <c r="K83" s="222" t="str">
        <f>IF(OR(H83="",J83=""),"",H83*VLOOKUP('Assessment Area Results'!Z83,'Weights &amp; Tables'!$B$4:$I$7,2,FALSE)+J83*VLOOKUP('Assessment Area Results'!Z83,'Weights &amp; Tables'!$B$4:$I$7,3,FALSE))</f>
        <v/>
      </c>
      <c r="L83" s="3" t="str">
        <f>IF($C83="","",COUNTIF('2. Blooming Forb Species'!$B$6:$B$1006,$C83))</f>
        <v/>
      </c>
      <c r="M83" s="222" t="str">
        <f>IF(L83="","",1-(2/(1+EXP(6*L83/HLOOKUP('1. Assessment Area Data'!$O83,'Weights &amp; Tables'!$C$10:$E$11,2,FALSE)))))</f>
        <v/>
      </c>
      <c r="N83" s="10" t="str">
        <f>IF($C83="","",VLOOKUP($C83,'5. Forb Availability'!$O$6:$V$1006,6,FALSE))</f>
        <v/>
      </c>
      <c r="O83" s="145" t="str">
        <f>IF(N83="","",
IF(N83=1,1,
IF((-LN(1-N83)/N$6)&gt;(-LN(1-(HLOOKUP('1. Assessment Area Data'!$O83,'Weights &amp; Tables'!$C$17:$E$18,2,FALSE)))/0.25),1,
(-LN(1-N83)/N$6)/(-LN(1-(HLOOKUP('1. Assessment Area Data'!$O83,'Weights &amp; Tables'!$C$17:$E$18,2,FALSE)))/0.25))))</f>
        <v/>
      </c>
      <c r="P83" s="10" t="str">
        <f>IF($C83="","",VLOOKUP($C83,'5. Forb Availability'!$O$6:$V$1006,6,FALSE))</f>
        <v/>
      </c>
      <c r="Q83" s="145" t="str">
        <f>IF(P83="","",
IF(P83=1,1,
IF((-LN(1-P83)/P$6)&gt;(-LN(1-(HLOOKUP('1. Assessment Area Data'!$O83,'Weights &amp; Tables'!$C$17:$E$18,2,FALSE)))/0.25),1,
(-LN(1-P83)/P$6)/(-LN(1-(HLOOKUP('1. Assessment Area Data'!$O83,'Weights &amp; Tables'!$C$17:$E$18,2,FALSE)))/0.25))))</f>
        <v/>
      </c>
      <c r="R83" s="10" t="str">
        <f>IF($C83="","",VLOOKUP($C83,'5. Forb Availability'!$O$6:$V$1006,7,FALSE))</f>
        <v/>
      </c>
      <c r="S83" s="145" t="str">
        <f>IF(R83="","",
IF(R83=1,1,
IF((-LN(1-R83)/R$6)&gt;(-LN(1-(HLOOKUP('1. Assessment Area Data'!$O83,'Weights &amp; Tables'!$C$17:$E$18,2,FALSE)))/0.25),1,
(-LN(1-R83)/R$6)/(-LN(1-(HLOOKUP('1. Assessment Area Data'!$O83,'Weights &amp; Tables'!$C$17:$E$18,2,FALSE)))/0.25))))</f>
        <v/>
      </c>
      <c r="T83" s="224" t="str">
        <f t="shared" si="9"/>
        <v/>
      </c>
      <c r="U83" s="223" t="str">
        <f>IF(OR(M83="",T83=""),"",M83*'Weights &amp; Tables'!$G$4+T83*'Weights &amp; Tables'!$F$4)</f>
        <v/>
      </c>
      <c r="V83" s="225" t="str">
        <f>IF(OR(K83="",U83=""),"",IF(G83=0,0,K83*'Weights &amp; Tables'!$E$4+U83*'Weights &amp; Tables'!$H$4))</f>
        <v/>
      </c>
      <c r="W83" s="35" t="str">
        <f>IF(C83="","",SUMIF('7. Desktop Analysis'!$B$6:$B$1005,$C83,'7. Desktop Analysis'!D$6:D$1005))</f>
        <v/>
      </c>
      <c r="X83" s="159" t="str">
        <f>IF(D83="","",SUMIF('7. Desktop Analysis'!$B$6:$B$1005,$C83,'7. Desktop Analysis'!H$6:H$1005))</f>
        <v/>
      </c>
      <c r="Y83" s="21" t="str">
        <f t="shared" si="12"/>
        <v/>
      </c>
      <c r="Z83" s="2" t="str">
        <f>IF($C83="","",VLOOKUP($C83, '8. Conservation Priority'!$B$6:$C$1005, 2,FALSE))</f>
        <v/>
      </c>
      <c r="AA83" s="28" t="str">
        <f>IF(Z83="","",VLOOKUP(Z83,'Weights &amp; Tables'!$B$4:$I$7,8,FALSE))</f>
        <v/>
      </c>
      <c r="AB83" s="34" t="str">
        <f t="shared" si="10"/>
        <v/>
      </c>
      <c r="AC83" s="280" t="str">
        <f t="shared" si="13"/>
        <v/>
      </c>
      <c r="AD83" s="237" t="str">
        <f t="shared" si="14"/>
        <v/>
      </c>
    </row>
    <row r="84" spans="2:30" x14ac:dyDescent="0.3">
      <c r="B84" s="7" t="str">
        <f>IF('1. Assessment Area Data'!B84="","",'1. Assessment Area Data'!B84)</f>
        <v/>
      </c>
      <c r="C84" s="7" t="str">
        <f>IF('1. Assessment Area Data'!C84="","",'1. Assessment Area Data'!C84)</f>
        <v/>
      </c>
      <c r="D84" s="23" t="str">
        <f>IF($C84="","",SUMIF('7. Desktop Analysis'!$B$6:$B$1005,$C84,'7. Desktop Analysis'!$C$6:$C$1005))</f>
        <v/>
      </c>
      <c r="E84" s="12" t="str">
        <f>IF($C84="","",COUNTIF('4. Transect Data'!$C$6:$C$1006,$C84))</f>
        <v/>
      </c>
      <c r="F84" s="12" t="str">
        <f>IF(C84="","",VLOOKUP(C84,'5. Forb Availability'!$O$6:$P$1006,2,FALSE))</f>
        <v/>
      </c>
      <c r="G84" s="17" t="str">
        <f>IF($C84="","",
IF('1. Assessment Area Data'!M84="",
(SUMIF('6. Milkweed Availability'!B$6:B$5003,$C84,'6. Milkweed Availability'!G$6:G$5003)/($E84*10)*4046.86),
'1. Assessment Area Data'!M84/($E84*10)*4046.86))</f>
        <v/>
      </c>
      <c r="H84" s="221" t="str">
        <f t="shared" si="8"/>
        <v/>
      </c>
      <c r="I84" s="8" t="str">
        <f>IF(C84="","",VLOOKUP(C84,'6. Milkweed Availability'!$O$6:$P$106,2,FALSE))</f>
        <v/>
      </c>
      <c r="J84" s="221" t="str">
        <f t="shared" si="11"/>
        <v/>
      </c>
      <c r="K84" s="222" t="str">
        <f>IF(OR(H84="",J84=""),"",H84*VLOOKUP('Assessment Area Results'!Z84,'Weights &amp; Tables'!$B$4:$I$7,2,FALSE)+J84*VLOOKUP('Assessment Area Results'!Z84,'Weights &amp; Tables'!$B$4:$I$7,3,FALSE))</f>
        <v/>
      </c>
      <c r="L84" s="3" t="str">
        <f>IF($C84="","",COUNTIF('2. Blooming Forb Species'!$B$6:$B$1006,$C84))</f>
        <v/>
      </c>
      <c r="M84" s="222" t="str">
        <f>IF(L84="","",1-(2/(1+EXP(6*L84/HLOOKUP('1. Assessment Area Data'!$O84,'Weights &amp; Tables'!$C$10:$E$11,2,FALSE)))))</f>
        <v/>
      </c>
      <c r="N84" s="10" t="str">
        <f>IF($C84="","",VLOOKUP($C84,'5. Forb Availability'!$O$6:$V$1006,6,FALSE))</f>
        <v/>
      </c>
      <c r="O84" s="145" t="str">
        <f>IF(N84="","",
IF(N84=1,1,
IF((-LN(1-N84)/N$6)&gt;(-LN(1-(HLOOKUP('1. Assessment Area Data'!$O84,'Weights &amp; Tables'!$C$17:$E$18,2,FALSE)))/0.25),1,
(-LN(1-N84)/N$6)/(-LN(1-(HLOOKUP('1. Assessment Area Data'!$O84,'Weights &amp; Tables'!$C$17:$E$18,2,FALSE)))/0.25))))</f>
        <v/>
      </c>
      <c r="P84" s="10" t="str">
        <f>IF($C84="","",VLOOKUP($C84,'5. Forb Availability'!$O$6:$V$1006,6,FALSE))</f>
        <v/>
      </c>
      <c r="Q84" s="145" t="str">
        <f>IF(P84="","",
IF(P84=1,1,
IF((-LN(1-P84)/P$6)&gt;(-LN(1-(HLOOKUP('1. Assessment Area Data'!$O84,'Weights &amp; Tables'!$C$17:$E$18,2,FALSE)))/0.25),1,
(-LN(1-P84)/P$6)/(-LN(1-(HLOOKUP('1. Assessment Area Data'!$O84,'Weights &amp; Tables'!$C$17:$E$18,2,FALSE)))/0.25))))</f>
        <v/>
      </c>
      <c r="R84" s="10" t="str">
        <f>IF($C84="","",VLOOKUP($C84,'5. Forb Availability'!$O$6:$V$1006,7,FALSE))</f>
        <v/>
      </c>
      <c r="S84" s="145" t="str">
        <f>IF(R84="","",
IF(R84=1,1,
IF((-LN(1-R84)/R$6)&gt;(-LN(1-(HLOOKUP('1. Assessment Area Data'!$O84,'Weights &amp; Tables'!$C$17:$E$18,2,FALSE)))/0.25),1,
(-LN(1-R84)/R$6)/(-LN(1-(HLOOKUP('1. Assessment Area Data'!$O84,'Weights &amp; Tables'!$C$17:$E$18,2,FALSE)))/0.25))))</f>
        <v/>
      </c>
      <c r="T84" s="224" t="str">
        <f t="shared" si="9"/>
        <v/>
      </c>
      <c r="U84" s="223" t="str">
        <f>IF(OR(M84="",T84=""),"",M84*'Weights &amp; Tables'!$G$4+T84*'Weights &amp; Tables'!$F$4)</f>
        <v/>
      </c>
      <c r="V84" s="225" t="str">
        <f>IF(OR(K84="",U84=""),"",IF(G84=0,0,K84*'Weights &amp; Tables'!$E$4+U84*'Weights &amp; Tables'!$H$4))</f>
        <v/>
      </c>
      <c r="W84" s="35" t="str">
        <f>IF(C84="","",SUMIF('7. Desktop Analysis'!$B$6:$B$1005,$C84,'7. Desktop Analysis'!D$6:D$1005))</f>
        <v/>
      </c>
      <c r="X84" s="159" t="str">
        <f>IF(D84="","",SUMIF('7. Desktop Analysis'!$B$6:$B$1005,$C84,'7. Desktop Analysis'!H$6:H$1005))</f>
        <v/>
      </c>
      <c r="Y84" s="21" t="str">
        <f t="shared" si="12"/>
        <v/>
      </c>
      <c r="Z84" s="2" t="str">
        <f>IF($C84="","",VLOOKUP($C84, '8. Conservation Priority'!$B$6:$C$1005, 2,FALSE))</f>
        <v/>
      </c>
      <c r="AA84" s="28" t="str">
        <f>IF(Z84="","",VLOOKUP(Z84,'Weights &amp; Tables'!$B$4:$I$7,8,FALSE))</f>
        <v/>
      </c>
      <c r="AB84" s="34" t="str">
        <f t="shared" si="10"/>
        <v/>
      </c>
      <c r="AC84" s="280" t="str">
        <f t="shared" si="13"/>
        <v/>
      </c>
      <c r="AD84" s="237" t="str">
        <f t="shared" si="14"/>
        <v/>
      </c>
    </row>
    <row r="85" spans="2:30" x14ac:dyDescent="0.3">
      <c r="B85" s="7" t="str">
        <f>IF('1. Assessment Area Data'!B85="","",'1. Assessment Area Data'!B85)</f>
        <v/>
      </c>
      <c r="C85" s="7" t="str">
        <f>IF('1. Assessment Area Data'!C85="","",'1. Assessment Area Data'!C85)</f>
        <v/>
      </c>
      <c r="D85" s="23" t="str">
        <f>IF($C85="","",SUMIF('7. Desktop Analysis'!$B$6:$B$1005,$C85,'7. Desktop Analysis'!$C$6:$C$1005))</f>
        <v/>
      </c>
      <c r="E85" s="12" t="str">
        <f>IF($C85="","",COUNTIF('4. Transect Data'!$C$6:$C$1006,$C85))</f>
        <v/>
      </c>
      <c r="F85" s="12" t="str">
        <f>IF(C85="","",VLOOKUP(C85,'5. Forb Availability'!$O$6:$P$1006,2,FALSE))</f>
        <v/>
      </c>
      <c r="G85" s="17" t="str">
        <f>IF($C85="","",
IF('1. Assessment Area Data'!M85="",
(SUMIF('6. Milkweed Availability'!B$6:B$5003,$C85,'6. Milkweed Availability'!G$6:G$5003)/($E85*10)*4046.86),
'1. Assessment Area Data'!M85/($E85*10)*4046.86))</f>
        <v/>
      </c>
      <c r="H85" s="221" t="str">
        <f t="shared" si="8"/>
        <v/>
      </c>
      <c r="I85" s="8" t="str">
        <f>IF(C85="","",VLOOKUP(C85,'6. Milkweed Availability'!$O$6:$P$106,2,FALSE))</f>
        <v/>
      </c>
      <c r="J85" s="221" t="str">
        <f t="shared" si="11"/>
        <v/>
      </c>
      <c r="K85" s="222" t="str">
        <f>IF(OR(H85="",J85=""),"",H85*VLOOKUP('Assessment Area Results'!Z85,'Weights &amp; Tables'!$B$4:$I$7,2,FALSE)+J85*VLOOKUP('Assessment Area Results'!Z85,'Weights &amp; Tables'!$B$4:$I$7,3,FALSE))</f>
        <v/>
      </c>
      <c r="L85" s="3" t="str">
        <f>IF($C85="","",COUNTIF('2. Blooming Forb Species'!$B$6:$B$1006,$C85))</f>
        <v/>
      </c>
      <c r="M85" s="222" t="str">
        <f>IF(L85="","",1-(2/(1+EXP(6*L85/HLOOKUP('1. Assessment Area Data'!$O85,'Weights &amp; Tables'!$C$10:$E$11,2,FALSE)))))</f>
        <v/>
      </c>
      <c r="N85" s="10" t="str">
        <f>IF($C85="","",VLOOKUP($C85,'5. Forb Availability'!$O$6:$V$1006,6,FALSE))</f>
        <v/>
      </c>
      <c r="O85" s="145" t="str">
        <f>IF(N85="","",
IF(N85=1,1,
IF((-LN(1-N85)/N$6)&gt;(-LN(1-(HLOOKUP('1. Assessment Area Data'!$O85,'Weights &amp; Tables'!$C$17:$E$18,2,FALSE)))/0.25),1,
(-LN(1-N85)/N$6)/(-LN(1-(HLOOKUP('1. Assessment Area Data'!$O85,'Weights &amp; Tables'!$C$17:$E$18,2,FALSE)))/0.25))))</f>
        <v/>
      </c>
      <c r="P85" s="10" t="str">
        <f>IF($C85="","",VLOOKUP($C85,'5. Forb Availability'!$O$6:$V$1006,6,FALSE))</f>
        <v/>
      </c>
      <c r="Q85" s="145" t="str">
        <f>IF(P85="","",
IF(P85=1,1,
IF((-LN(1-P85)/P$6)&gt;(-LN(1-(HLOOKUP('1. Assessment Area Data'!$O85,'Weights &amp; Tables'!$C$17:$E$18,2,FALSE)))/0.25),1,
(-LN(1-P85)/P$6)/(-LN(1-(HLOOKUP('1. Assessment Area Data'!$O85,'Weights &amp; Tables'!$C$17:$E$18,2,FALSE)))/0.25))))</f>
        <v/>
      </c>
      <c r="R85" s="10" t="str">
        <f>IF($C85="","",VLOOKUP($C85,'5. Forb Availability'!$O$6:$V$1006,7,FALSE))</f>
        <v/>
      </c>
      <c r="S85" s="145" t="str">
        <f>IF(R85="","",
IF(R85=1,1,
IF((-LN(1-R85)/R$6)&gt;(-LN(1-(HLOOKUP('1. Assessment Area Data'!$O85,'Weights &amp; Tables'!$C$17:$E$18,2,FALSE)))/0.25),1,
(-LN(1-R85)/R$6)/(-LN(1-(HLOOKUP('1. Assessment Area Data'!$O85,'Weights &amp; Tables'!$C$17:$E$18,2,FALSE)))/0.25))))</f>
        <v/>
      </c>
      <c r="T85" s="224" t="str">
        <f t="shared" si="9"/>
        <v/>
      </c>
      <c r="U85" s="223" t="str">
        <f>IF(OR(M85="",T85=""),"",M85*'Weights &amp; Tables'!$G$4+T85*'Weights &amp; Tables'!$F$4)</f>
        <v/>
      </c>
      <c r="V85" s="225" t="str">
        <f>IF(OR(K85="",U85=""),"",IF(G85=0,0,K85*'Weights &amp; Tables'!$E$4+U85*'Weights &amp; Tables'!$H$4))</f>
        <v/>
      </c>
      <c r="W85" s="35" t="str">
        <f>IF(C85="","",SUMIF('7. Desktop Analysis'!$B$6:$B$1005,$C85,'7. Desktop Analysis'!D$6:D$1005))</f>
        <v/>
      </c>
      <c r="X85" s="159" t="str">
        <f>IF(D85="","",SUMIF('7. Desktop Analysis'!$B$6:$B$1005,$C85,'7. Desktop Analysis'!H$6:H$1005))</f>
        <v/>
      </c>
      <c r="Y85" s="21" t="str">
        <f t="shared" si="12"/>
        <v/>
      </c>
      <c r="Z85" s="2" t="str">
        <f>IF($C85="","",VLOOKUP($C85, '8. Conservation Priority'!$B$6:$C$1005, 2,FALSE))</f>
        <v/>
      </c>
      <c r="AA85" s="28" t="str">
        <f>IF(Z85="","",VLOOKUP(Z85,'Weights &amp; Tables'!$B$4:$I$7,8,FALSE))</f>
        <v/>
      </c>
      <c r="AB85" s="34" t="str">
        <f t="shared" si="10"/>
        <v/>
      </c>
      <c r="AC85" s="280" t="str">
        <f t="shared" si="13"/>
        <v/>
      </c>
      <c r="AD85" s="237" t="str">
        <f t="shared" si="14"/>
        <v/>
      </c>
    </row>
    <row r="86" spans="2:30" x14ac:dyDescent="0.3">
      <c r="B86" s="7" t="str">
        <f>IF('1. Assessment Area Data'!B86="","",'1. Assessment Area Data'!B86)</f>
        <v/>
      </c>
      <c r="C86" s="7" t="str">
        <f>IF('1. Assessment Area Data'!C86="","",'1. Assessment Area Data'!C86)</f>
        <v/>
      </c>
      <c r="D86" s="23" t="str">
        <f>IF($C86="","",SUMIF('7. Desktop Analysis'!$B$6:$B$1005,$C86,'7. Desktop Analysis'!$C$6:$C$1005))</f>
        <v/>
      </c>
      <c r="E86" s="12" t="str">
        <f>IF($C86="","",COUNTIF('4. Transect Data'!$C$6:$C$1006,$C86))</f>
        <v/>
      </c>
      <c r="F86" s="12" t="str">
        <f>IF(C86="","",VLOOKUP(C86,'5. Forb Availability'!$O$6:$P$1006,2,FALSE))</f>
        <v/>
      </c>
      <c r="G86" s="17" t="str">
        <f>IF($C86="","",
IF('1. Assessment Area Data'!M86="",
(SUMIF('6. Milkweed Availability'!B$6:B$5003,$C86,'6. Milkweed Availability'!G$6:G$5003)/($E86*10)*4046.86),
'1. Assessment Area Data'!M86/($E86*10)*4046.86))</f>
        <v/>
      </c>
      <c r="H86" s="221" t="str">
        <f t="shared" si="8"/>
        <v/>
      </c>
      <c r="I86" s="8" t="str">
        <f>IF(C86="","",VLOOKUP(C86,'6. Milkweed Availability'!$O$6:$P$106,2,FALSE))</f>
        <v/>
      </c>
      <c r="J86" s="221" t="str">
        <f t="shared" si="11"/>
        <v/>
      </c>
      <c r="K86" s="222" t="str">
        <f>IF(OR(H86="",J86=""),"",H86*VLOOKUP('Assessment Area Results'!Z86,'Weights &amp; Tables'!$B$4:$I$7,2,FALSE)+J86*VLOOKUP('Assessment Area Results'!Z86,'Weights &amp; Tables'!$B$4:$I$7,3,FALSE))</f>
        <v/>
      </c>
      <c r="L86" s="3" t="str">
        <f>IF($C86="","",COUNTIF('2. Blooming Forb Species'!$B$6:$B$1006,$C86))</f>
        <v/>
      </c>
      <c r="M86" s="222" t="str">
        <f>IF(L86="","",1-(2/(1+EXP(6*L86/HLOOKUP('1. Assessment Area Data'!$O86,'Weights &amp; Tables'!$C$10:$E$11,2,FALSE)))))</f>
        <v/>
      </c>
      <c r="N86" s="10" t="str">
        <f>IF($C86="","",VLOOKUP($C86,'5. Forb Availability'!$O$6:$V$1006,6,FALSE))</f>
        <v/>
      </c>
      <c r="O86" s="145" t="str">
        <f>IF(N86="","",
IF(N86=1,1,
IF((-LN(1-N86)/N$6)&gt;(-LN(1-(HLOOKUP('1. Assessment Area Data'!$O86,'Weights &amp; Tables'!$C$17:$E$18,2,FALSE)))/0.25),1,
(-LN(1-N86)/N$6)/(-LN(1-(HLOOKUP('1. Assessment Area Data'!$O86,'Weights &amp; Tables'!$C$17:$E$18,2,FALSE)))/0.25))))</f>
        <v/>
      </c>
      <c r="P86" s="10" t="str">
        <f>IF($C86="","",VLOOKUP($C86,'5. Forb Availability'!$O$6:$V$1006,6,FALSE))</f>
        <v/>
      </c>
      <c r="Q86" s="145" t="str">
        <f>IF(P86="","",
IF(P86=1,1,
IF((-LN(1-P86)/P$6)&gt;(-LN(1-(HLOOKUP('1. Assessment Area Data'!$O86,'Weights &amp; Tables'!$C$17:$E$18,2,FALSE)))/0.25),1,
(-LN(1-P86)/P$6)/(-LN(1-(HLOOKUP('1. Assessment Area Data'!$O86,'Weights &amp; Tables'!$C$17:$E$18,2,FALSE)))/0.25))))</f>
        <v/>
      </c>
      <c r="R86" s="10" t="str">
        <f>IF($C86="","",VLOOKUP($C86,'5. Forb Availability'!$O$6:$V$1006,7,FALSE))</f>
        <v/>
      </c>
      <c r="S86" s="145" t="str">
        <f>IF(R86="","",
IF(R86=1,1,
IF((-LN(1-R86)/R$6)&gt;(-LN(1-(HLOOKUP('1. Assessment Area Data'!$O86,'Weights &amp; Tables'!$C$17:$E$18,2,FALSE)))/0.25),1,
(-LN(1-R86)/R$6)/(-LN(1-(HLOOKUP('1. Assessment Area Data'!$O86,'Weights &amp; Tables'!$C$17:$E$18,2,FALSE)))/0.25))))</f>
        <v/>
      </c>
      <c r="T86" s="224" t="str">
        <f t="shared" si="9"/>
        <v/>
      </c>
      <c r="U86" s="223" t="str">
        <f>IF(OR(M86="",T86=""),"",M86*'Weights &amp; Tables'!$G$4+T86*'Weights &amp; Tables'!$F$4)</f>
        <v/>
      </c>
      <c r="V86" s="225" t="str">
        <f>IF(OR(K86="",U86=""),"",IF(G86=0,0,K86*'Weights &amp; Tables'!$E$4+U86*'Weights &amp; Tables'!$H$4))</f>
        <v/>
      </c>
      <c r="W86" s="35" t="str">
        <f>IF(C86="","",SUMIF('7. Desktop Analysis'!$B$6:$B$1005,$C86,'7. Desktop Analysis'!D$6:D$1005))</f>
        <v/>
      </c>
      <c r="X86" s="159" t="str">
        <f>IF(D86="","",SUMIF('7. Desktop Analysis'!$B$6:$B$1005,$C86,'7. Desktop Analysis'!H$6:H$1005))</f>
        <v/>
      </c>
      <c r="Y86" s="21" t="str">
        <f t="shared" si="12"/>
        <v/>
      </c>
      <c r="Z86" s="2" t="str">
        <f>IF($C86="","",VLOOKUP($C86, '8. Conservation Priority'!$B$6:$C$1005, 2,FALSE))</f>
        <v/>
      </c>
      <c r="AA86" s="28" t="str">
        <f>IF(Z86="","",VLOOKUP(Z86,'Weights &amp; Tables'!$B$4:$I$7,8,FALSE))</f>
        <v/>
      </c>
      <c r="AB86" s="34" t="str">
        <f t="shared" si="10"/>
        <v/>
      </c>
      <c r="AC86" s="280" t="str">
        <f t="shared" si="13"/>
        <v/>
      </c>
      <c r="AD86" s="237" t="str">
        <f t="shared" si="14"/>
        <v/>
      </c>
    </row>
    <row r="87" spans="2:30" x14ac:dyDescent="0.3">
      <c r="B87" s="7" t="str">
        <f>IF('1. Assessment Area Data'!B87="","",'1. Assessment Area Data'!B87)</f>
        <v/>
      </c>
      <c r="C87" s="7" t="str">
        <f>IF('1. Assessment Area Data'!C87="","",'1. Assessment Area Data'!C87)</f>
        <v/>
      </c>
      <c r="D87" s="23" t="str">
        <f>IF($C87="","",SUMIF('7. Desktop Analysis'!$B$6:$B$1005,$C87,'7. Desktop Analysis'!$C$6:$C$1005))</f>
        <v/>
      </c>
      <c r="E87" s="12" t="str">
        <f>IF($C87="","",COUNTIF('4. Transect Data'!$C$6:$C$1006,$C87))</f>
        <v/>
      </c>
      <c r="F87" s="12" t="str">
        <f>IF(C87="","",VLOOKUP(C87,'5. Forb Availability'!$O$6:$P$1006,2,FALSE))</f>
        <v/>
      </c>
      <c r="G87" s="17" t="str">
        <f>IF($C87="","",
IF('1. Assessment Area Data'!M87="",
(SUMIF('6. Milkweed Availability'!B$6:B$5003,$C87,'6. Milkweed Availability'!G$6:G$5003)/($E87*10)*4046.86),
'1. Assessment Area Data'!M87/($E87*10)*4046.86))</f>
        <v/>
      </c>
      <c r="H87" s="221" t="str">
        <f t="shared" si="8"/>
        <v/>
      </c>
      <c r="I87" s="8" t="str">
        <f>IF(C87="","",VLOOKUP(C87,'6. Milkweed Availability'!$O$6:$P$106,2,FALSE))</f>
        <v/>
      </c>
      <c r="J87" s="221" t="str">
        <f t="shared" si="11"/>
        <v/>
      </c>
      <c r="K87" s="222" t="str">
        <f>IF(OR(H87="",J87=""),"",H87*VLOOKUP('Assessment Area Results'!Z87,'Weights &amp; Tables'!$B$4:$I$7,2,FALSE)+J87*VLOOKUP('Assessment Area Results'!Z87,'Weights &amp; Tables'!$B$4:$I$7,3,FALSE))</f>
        <v/>
      </c>
      <c r="L87" s="3" t="str">
        <f>IF($C87="","",COUNTIF('2. Blooming Forb Species'!$B$6:$B$1006,$C87))</f>
        <v/>
      </c>
      <c r="M87" s="222" t="str">
        <f>IF(L87="","",1-(2/(1+EXP(6*L87/HLOOKUP('1. Assessment Area Data'!$O87,'Weights &amp; Tables'!$C$10:$E$11,2,FALSE)))))</f>
        <v/>
      </c>
      <c r="N87" s="10" t="str">
        <f>IF($C87="","",VLOOKUP($C87,'5. Forb Availability'!$O$6:$V$1006,6,FALSE))</f>
        <v/>
      </c>
      <c r="O87" s="145" t="str">
        <f>IF(N87="","",
IF(N87=1,1,
IF((-LN(1-N87)/N$6)&gt;(-LN(1-(HLOOKUP('1. Assessment Area Data'!$O87,'Weights &amp; Tables'!$C$17:$E$18,2,FALSE)))/0.25),1,
(-LN(1-N87)/N$6)/(-LN(1-(HLOOKUP('1. Assessment Area Data'!$O87,'Weights &amp; Tables'!$C$17:$E$18,2,FALSE)))/0.25))))</f>
        <v/>
      </c>
      <c r="P87" s="10" t="str">
        <f>IF($C87="","",VLOOKUP($C87,'5. Forb Availability'!$O$6:$V$1006,6,FALSE))</f>
        <v/>
      </c>
      <c r="Q87" s="145" t="str">
        <f>IF(P87="","",
IF(P87=1,1,
IF((-LN(1-P87)/P$6)&gt;(-LN(1-(HLOOKUP('1. Assessment Area Data'!$O87,'Weights &amp; Tables'!$C$17:$E$18,2,FALSE)))/0.25),1,
(-LN(1-P87)/P$6)/(-LN(1-(HLOOKUP('1. Assessment Area Data'!$O87,'Weights &amp; Tables'!$C$17:$E$18,2,FALSE)))/0.25))))</f>
        <v/>
      </c>
      <c r="R87" s="10" t="str">
        <f>IF($C87="","",VLOOKUP($C87,'5. Forb Availability'!$O$6:$V$1006,7,FALSE))</f>
        <v/>
      </c>
      <c r="S87" s="145" t="str">
        <f>IF(R87="","",
IF(R87=1,1,
IF((-LN(1-R87)/R$6)&gt;(-LN(1-(HLOOKUP('1. Assessment Area Data'!$O87,'Weights &amp; Tables'!$C$17:$E$18,2,FALSE)))/0.25),1,
(-LN(1-R87)/R$6)/(-LN(1-(HLOOKUP('1. Assessment Area Data'!$O87,'Weights &amp; Tables'!$C$17:$E$18,2,FALSE)))/0.25))))</f>
        <v/>
      </c>
      <c r="T87" s="224" t="str">
        <f t="shared" si="9"/>
        <v/>
      </c>
      <c r="U87" s="223" t="str">
        <f>IF(OR(M87="",T87=""),"",M87*'Weights &amp; Tables'!$G$4+T87*'Weights &amp; Tables'!$F$4)</f>
        <v/>
      </c>
      <c r="V87" s="225" t="str">
        <f>IF(OR(K87="",U87=""),"",IF(G87=0,0,K87*'Weights &amp; Tables'!$E$4+U87*'Weights &amp; Tables'!$H$4))</f>
        <v/>
      </c>
      <c r="W87" s="35" t="str">
        <f>IF(C87="","",SUMIF('7. Desktop Analysis'!$B$6:$B$1005,$C87,'7. Desktop Analysis'!D$6:D$1005))</f>
        <v/>
      </c>
      <c r="X87" s="159" t="str">
        <f>IF(D87="","",SUMIF('7. Desktop Analysis'!$B$6:$B$1005,$C87,'7. Desktop Analysis'!H$6:H$1005))</f>
        <v/>
      </c>
      <c r="Y87" s="21" t="str">
        <f t="shared" si="12"/>
        <v/>
      </c>
      <c r="Z87" s="2" t="str">
        <f>IF($C87="","",VLOOKUP($C87, '8. Conservation Priority'!$B$6:$C$1005, 2,FALSE))</f>
        <v/>
      </c>
      <c r="AA87" s="28" t="str">
        <f>IF(Z87="","",VLOOKUP(Z87,'Weights &amp; Tables'!$B$4:$I$7,8,FALSE))</f>
        <v/>
      </c>
      <c r="AB87" s="34" t="str">
        <f t="shared" si="10"/>
        <v/>
      </c>
      <c r="AC87" s="280" t="str">
        <f t="shared" si="13"/>
        <v/>
      </c>
      <c r="AD87" s="237" t="str">
        <f t="shared" si="14"/>
        <v/>
      </c>
    </row>
    <row r="88" spans="2:30" x14ac:dyDescent="0.3">
      <c r="B88" s="7" t="str">
        <f>IF('1. Assessment Area Data'!B88="","",'1. Assessment Area Data'!B88)</f>
        <v/>
      </c>
      <c r="C88" s="7" t="str">
        <f>IF('1. Assessment Area Data'!C88="","",'1. Assessment Area Data'!C88)</f>
        <v/>
      </c>
      <c r="D88" s="23" t="str">
        <f>IF($C88="","",SUMIF('7. Desktop Analysis'!$B$6:$B$1005,$C88,'7. Desktop Analysis'!$C$6:$C$1005))</f>
        <v/>
      </c>
      <c r="E88" s="12" t="str">
        <f>IF($C88="","",COUNTIF('4. Transect Data'!$C$6:$C$1006,$C88))</f>
        <v/>
      </c>
      <c r="F88" s="12" t="str">
        <f>IF(C88="","",VLOOKUP(C88,'5. Forb Availability'!$O$6:$P$1006,2,FALSE))</f>
        <v/>
      </c>
      <c r="G88" s="17" t="str">
        <f>IF($C88="","",
IF('1. Assessment Area Data'!M88="",
(SUMIF('6. Milkweed Availability'!B$6:B$5003,$C88,'6. Milkweed Availability'!G$6:G$5003)/($E88*10)*4046.86),
'1. Assessment Area Data'!M88/($E88*10)*4046.86))</f>
        <v/>
      </c>
      <c r="H88" s="221" t="str">
        <f t="shared" ref="H88:H106" si="15">IF(G88="","",1-(2/(1+EXP(6*(G88/2000)))))</f>
        <v/>
      </c>
      <c r="I88" s="8" t="str">
        <f>IF(C88="","",VLOOKUP(C88,'6. Milkweed Availability'!$O$6:$P$106,2,FALSE))</f>
        <v/>
      </c>
      <c r="J88" s="221" t="str">
        <f t="shared" si="11"/>
        <v/>
      </c>
      <c r="K88" s="222" t="str">
        <f>IF(OR(H88="",J88=""),"",H88*VLOOKUP('Assessment Area Results'!Z88,'Weights &amp; Tables'!$B$4:$I$7,2,FALSE)+J88*VLOOKUP('Assessment Area Results'!Z88,'Weights &amp; Tables'!$B$4:$I$7,3,FALSE))</f>
        <v/>
      </c>
      <c r="L88" s="3" t="str">
        <f>IF($C88="","",COUNTIF('2. Blooming Forb Species'!$B$6:$B$1006,$C88))</f>
        <v/>
      </c>
      <c r="M88" s="222" t="str">
        <f>IF(L88="","",1-(2/(1+EXP(6*L88/HLOOKUP('1. Assessment Area Data'!$O88,'Weights &amp; Tables'!$C$10:$E$11,2,FALSE)))))</f>
        <v/>
      </c>
      <c r="N88" s="10" t="str">
        <f>IF($C88="","",VLOOKUP($C88,'5. Forb Availability'!$O$6:$V$1006,6,FALSE))</f>
        <v/>
      </c>
      <c r="O88" s="145" t="str">
        <f>IF(N88="","",
IF(N88=1,1,
IF((-LN(1-N88)/N$6)&gt;(-LN(1-(HLOOKUP('1. Assessment Area Data'!$O88,'Weights &amp; Tables'!$C$17:$E$18,2,FALSE)))/0.25),1,
(-LN(1-N88)/N$6)/(-LN(1-(HLOOKUP('1. Assessment Area Data'!$O88,'Weights &amp; Tables'!$C$17:$E$18,2,FALSE)))/0.25))))</f>
        <v/>
      </c>
      <c r="P88" s="10" t="str">
        <f>IF($C88="","",VLOOKUP($C88,'5. Forb Availability'!$O$6:$V$1006,6,FALSE))</f>
        <v/>
      </c>
      <c r="Q88" s="145" t="str">
        <f>IF(P88="","",
IF(P88=1,1,
IF((-LN(1-P88)/P$6)&gt;(-LN(1-(HLOOKUP('1. Assessment Area Data'!$O88,'Weights &amp; Tables'!$C$17:$E$18,2,FALSE)))/0.25),1,
(-LN(1-P88)/P$6)/(-LN(1-(HLOOKUP('1. Assessment Area Data'!$O88,'Weights &amp; Tables'!$C$17:$E$18,2,FALSE)))/0.25))))</f>
        <v/>
      </c>
      <c r="R88" s="10" t="str">
        <f>IF($C88="","",VLOOKUP($C88,'5. Forb Availability'!$O$6:$V$1006,7,FALSE))</f>
        <v/>
      </c>
      <c r="S88" s="145" t="str">
        <f>IF(R88="","",
IF(R88=1,1,
IF((-LN(1-R88)/R$6)&gt;(-LN(1-(HLOOKUP('1. Assessment Area Data'!$O88,'Weights &amp; Tables'!$C$17:$E$18,2,FALSE)))/0.25),1,
(-LN(1-R88)/R$6)/(-LN(1-(HLOOKUP('1. Assessment Area Data'!$O88,'Weights &amp; Tables'!$C$17:$E$18,2,FALSE)))/0.25))))</f>
        <v/>
      </c>
      <c r="T88" s="224" t="str">
        <f t="shared" ref="T88:T106" si="16">IF(OR(O88="",Q88="",S88=""),"",AVERAGE(O88,Q88,S88))</f>
        <v/>
      </c>
      <c r="U88" s="223" t="str">
        <f>IF(OR(M88="",T88=""),"",M88*'Weights &amp; Tables'!$G$4+T88*'Weights &amp; Tables'!$F$4)</f>
        <v/>
      </c>
      <c r="V88" s="225" t="str">
        <f>IF(OR(K88="",U88=""),"",IF(G88=0,0,K88*'Weights &amp; Tables'!$E$4+U88*'Weights &amp; Tables'!$H$4))</f>
        <v/>
      </c>
      <c r="W88" s="35" t="str">
        <f>IF(C88="","",SUMIF('7. Desktop Analysis'!$B$6:$B$1005,$C88,'7. Desktop Analysis'!D$6:D$1005))</f>
        <v/>
      </c>
      <c r="X88" s="159" t="str">
        <f>IF(D88="","",SUMIF('7. Desktop Analysis'!$B$6:$B$1005,$C88,'7. Desktop Analysis'!H$6:H$1005))</f>
        <v/>
      </c>
      <c r="Y88" s="21" t="str">
        <f t="shared" si="12"/>
        <v/>
      </c>
      <c r="Z88" s="2" t="str">
        <f>IF($C88="","",VLOOKUP($C88, '8. Conservation Priority'!$B$6:$C$1005, 2,FALSE))</f>
        <v/>
      </c>
      <c r="AA88" s="28" t="str">
        <f>IF(Z88="","",VLOOKUP(Z88,'Weights &amp; Tables'!$B$4:$I$7,8,FALSE))</f>
        <v/>
      </c>
      <c r="AB88" s="34" t="str">
        <f t="shared" ref="AB88:AB106" si="17">IF(OR(V88="",Y88="",AA88=""),"",V88*Y88*AA88)</f>
        <v/>
      </c>
      <c r="AC88" s="280" t="str">
        <f t="shared" si="13"/>
        <v/>
      </c>
      <c r="AD88" s="237" t="str">
        <f t="shared" si="14"/>
        <v/>
      </c>
    </row>
    <row r="89" spans="2:30" x14ac:dyDescent="0.3">
      <c r="B89" s="7" t="str">
        <f>IF('1. Assessment Area Data'!B89="","",'1. Assessment Area Data'!B89)</f>
        <v/>
      </c>
      <c r="C89" s="7" t="str">
        <f>IF('1. Assessment Area Data'!C89="","",'1. Assessment Area Data'!C89)</f>
        <v/>
      </c>
      <c r="D89" s="23" t="str">
        <f>IF($C89="","",SUMIF('7. Desktop Analysis'!$B$6:$B$1005,$C89,'7. Desktop Analysis'!$C$6:$C$1005))</f>
        <v/>
      </c>
      <c r="E89" s="12" t="str">
        <f>IF($C89="","",COUNTIF('4. Transect Data'!$C$6:$C$1006,$C89))</f>
        <v/>
      </c>
      <c r="F89" s="12" t="str">
        <f>IF(C89="","",VLOOKUP(C89,'5. Forb Availability'!$O$6:$P$1006,2,FALSE))</f>
        <v/>
      </c>
      <c r="G89" s="17" t="str">
        <f>IF($C89="","",
IF('1. Assessment Area Data'!M89="",
(SUMIF('6. Milkweed Availability'!B$6:B$5003,$C89,'6. Milkweed Availability'!G$6:G$5003)/($E89*10)*4046.86),
'1. Assessment Area Data'!M89/($E89*10)*4046.86))</f>
        <v/>
      </c>
      <c r="H89" s="221" t="str">
        <f t="shared" si="15"/>
        <v/>
      </c>
      <c r="I89" s="8" t="str">
        <f>IF(C89="","",VLOOKUP(C89,'6. Milkweed Availability'!$O$6:$P$106,2,FALSE))</f>
        <v/>
      </c>
      <c r="J89" s="221" t="str">
        <f t="shared" si="11"/>
        <v/>
      </c>
      <c r="K89" s="222" t="str">
        <f>IF(OR(H89="",J89=""),"",H89*VLOOKUP('Assessment Area Results'!Z89,'Weights &amp; Tables'!$B$4:$I$7,2,FALSE)+J89*VLOOKUP('Assessment Area Results'!Z89,'Weights &amp; Tables'!$B$4:$I$7,3,FALSE))</f>
        <v/>
      </c>
      <c r="L89" s="3" t="str">
        <f>IF($C89="","",COUNTIF('2. Blooming Forb Species'!$B$6:$B$1006,$C89))</f>
        <v/>
      </c>
      <c r="M89" s="222" t="str">
        <f>IF(L89="","",1-(2/(1+EXP(6*L89/HLOOKUP('1. Assessment Area Data'!$O89,'Weights &amp; Tables'!$C$10:$E$11,2,FALSE)))))</f>
        <v/>
      </c>
      <c r="N89" s="10" t="str">
        <f>IF($C89="","",VLOOKUP($C89,'5. Forb Availability'!$O$6:$V$1006,6,FALSE))</f>
        <v/>
      </c>
      <c r="O89" s="145" t="str">
        <f>IF(N89="","",
IF(N89=1,1,
IF((-LN(1-N89)/N$6)&gt;(-LN(1-(HLOOKUP('1. Assessment Area Data'!$O89,'Weights &amp; Tables'!$C$17:$E$18,2,FALSE)))/0.25),1,
(-LN(1-N89)/N$6)/(-LN(1-(HLOOKUP('1. Assessment Area Data'!$O89,'Weights &amp; Tables'!$C$17:$E$18,2,FALSE)))/0.25))))</f>
        <v/>
      </c>
      <c r="P89" s="10" t="str">
        <f>IF($C89="","",VLOOKUP($C89,'5. Forb Availability'!$O$6:$V$1006,6,FALSE))</f>
        <v/>
      </c>
      <c r="Q89" s="145" t="str">
        <f>IF(P89="","",
IF(P89=1,1,
IF((-LN(1-P89)/P$6)&gt;(-LN(1-(HLOOKUP('1. Assessment Area Data'!$O89,'Weights &amp; Tables'!$C$17:$E$18,2,FALSE)))/0.25),1,
(-LN(1-P89)/P$6)/(-LN(1-(HLOOKUP('1. Assessment Area Data'!$O89,'Weights &amp; Tables'!$C$17:$E$18,2,FALSE)))/0.25))))</f>
        <v/>
      </c>
      <c r="R89" s="10" t="str">
        <f>IF($C89="","",VLOOKUP($C89,'5. Forb Availability'!$O$6:$V$1006,7,FALSE))</f>
        <v/>
      </c>
      <c r="S89" s="145" t="str">
        <f>IF(R89="","",
IF(R89=1,1,
IF((-LN(1-R89)/R$6)&gt;(-LN(1-(HLOOKUP('1. Assessment Area Data'!$O89,'Weights &amp; Tables'!$C$17:$E$18,2,FALSE)))/0.25),1,
(-LN(1-R89)/R$6)/(-LN(1-(HLOOKUP('1. Assessment Area Data'!$O89,'Weights &amp; Tables'!$C$17:$E$18,2,FALSE)))/0.25))))</f>
        <v/>
      </c>
      <c r="T89" s="224" t="str">
        <f t="shared" si="16"/>
        <v/>
      </c>
      <c r="U89" s="223" t="str">
        <f>IF(OR(M89="",T89=""),"",M89*'Weights &amp; Tables'!$G$4+T89*'Weights &amp; Tables'!$F$4)</f>
        <v/>
      </c>
      <c r="V89" s="225" t="str">
        <f>IF(OR(K89="",U89=""),"",IF(G89=0,0,K89*'Weights &amp; Tables'!$E$4+U89*'Weights &amp; Tables'!$H$4))</f>
        <v/>
      </c>
      <c r="W89" s="35" t="str">
        <f>IF(C89="","",SUMIF('7. Desktop Analysis'!$B$6:$B$1005,$C89,'7. Desktop Analysis'!D$6:D$1005))</f>
        <v/>
      </c>
      <c r="X89" s="159" t="str">
        <f>IF(D89="","",SUMIF('7. Desktop Analysis'!$B$6:$B$1005,$C89,'7. Desktop Analysis'!H$6:H$1005))</f>
        <v/>
      </c>
      <c r="Y89" s="21" t="str">
        <f t="shared" si="12"/>
        <v/>
      </c>
      <c r="Z89" s="2" t="str">
        <f>IF($C89="","",VLOOKUP($C89, '8. Conservation Priority'!$B$6:$C$1005, 2,FALSE))</f>
        <v/>
      </c>
      <c r="AA89" s="28" t="str">
        <f>IF(Z89="","",VLOOKUP(Z89,'Weights &amp; Tables'!$B$4:$I$7,8,FALSE))</f>
        <v/>
      </c>
      <c r="AB89" s="34" t="str">
        <f t="shared" si="17"/>
        <v/>
      </c>
      <c r="AC89" s="280" t="str">
        <f t="shared" si="13"/>
        <v/>
      </c>
      <c r="AD89" s="237" t="str">
        <f t="shared" si="14"/>
        <v/>
      </c>
    </row>
    <row r="90" spans="2:30" x14ac:dyDescent="0.3">
      <c r="B90" s="7" t="str">
        <f>IF('1. Assessment Area Data'!B90="","",'1. Assessment Area Data'!B90)</f>
        <v/>
      </c>
      <c r="C90" s="7" t="str">
        <f>IF('1. Assessment Area Data'!C90="","",'1. Assessment Area Data'!C90)</f>
        <v/>
      </c>
      <c r="D90" s="23" t="str">
        <f>IF($C90="","",SUMIF('7. Desktop Analysis'!$B$6:$B$1005,$C90,'7. Desktop Analysis'!$C$6:$C$1005))</f>
        <v/>
      </c>
      <c r="E90" s="12" t="str">
        <f>IF($C90="","",COUNTIF('4. Transect Data'!$C$6:$C$1006,$C90))</f>
        <v/>
      </c>
      <c r="F90" s="12" t="str">
        <f>IF(C90="","",VLOOKUP(C90,'5. Forb Availability'!$O$6:$P$1006,2,FALSE))</f>
        <v/>
      </c>
      <c r="G90" s="17" t="str">
        <f>IF($C90="","",
IF('1. Assessment Area Data'!M90="",
(SUMIF('6. Milkweed Availability'!B$6:B$5003,$C90,'6. Milkweed Availability'!G$6:G$5003)/($E90*10)*4046.86),
'1. Assessment Area Data'!M90/($E90*10)*4046.86))</f>
        <v/>
      </c>
      <c r="H90" s="221" t="str">
        <f t="shared" si="15"/>
        <v/>
      </c>
      <c r="I90" s="8" t="str">
        <f>IF(C90="","",VLOOKUP(C90,'6. Milkweed Availability'!$O$6:$P$106,2,FALSE))</f>
        <v/>
      </c>
      <c r="J90" s="221" t="str">
        <f t="shared" si="11"/>
        <v/>
      </c>
      <c r="K90" s="222" t="str">
        <f>IF(OR(H90="",J90=""),"",H90*VLOOKUP('Assessment Area Results'!Z90,'Weights &amp; Tables'!$B$4:$I$7,2,FALSE)+J90*VLOOKUP('Assessment Area Results'!Z90,'Weights &amp; Tables'!$B$4:$I$7,3,FALSE))</f>
        <v/>
      </c>
      <c r="L90" s="3" t="str">
        <f>IF($C90="","",COUNTIF('2. Blooming Forb Species'!$B$6:$B$1006,$C90))</f>
        <v/>
      </c>
      <c r="M90" s="222" t="str">
        <f>IF(L90="","",1-(2/(1+EXP(6*L90/HLOOKUP('1. Assessment Area Data'!$O90,'Weights &amp; Tables'!$C$10:$E$11,2,FALSE)))))</f>
        <v/>
      </c>
      <c r="N90" s="10" t="str">
        <f>IF($C90="","",VLOOKUP($C90,'5. Forb Availability'!$O$6:$V$1006,6,FALSE))</f>
        <v/>
      </c>
      <c r="O90" s="145" t="str">
        <f>IF(N90="","",
IF(N90=1,1,
IF((-LN(1-N90)/N$6)&gt;(-LN(1-(HLOOKUP('1. Assessment Area Data'!$O90,'Weights &amp; Tables'!$C$17:$E$18,2,FALSE)))/0.25),1,
(-LN(1-N90)/N$6)/(-LN(1-(HLOOKUP('1. Assessment Area Data'!$O90,'Weights &amp; Tables'!$C$17:$E$18,2,FALSE)))/0.25))))</f>
        <v/>
      </c>
      <c r="P90" s="10" t="str">
        <f>IF($C90="","",VLOOKUP($C90,'5. Forb Availability'!$O$6:$V$1006,6,FALSE))</f>
        <v/>
      </c>
      <c r="Q90" s="145" t="str">
        <f>IF(P90="","",
IF(P90=1,1,
IF((-LN(1-P90)/P$6)&gt;(-LN(1-(HLOOKUP('1. Assessment Area Data'!$O90,'Weights &amp; Tables'!$C$17:$E$18,2,FALSE)))/0.25),1,
(-LN(1-P90)/P$6)/(-LN(1-(HLOOKUP('1. Assessment Area Data'!$O90,'Weights &amp; Tables'!$C$17:$E$18,2,FALSE)))/0.25))))</f>
        <v/>
      </c>
      <c r="R90" s="10" t="str">
        <f>IF($C90="","",VLOOKUP($C90,'5. Forb Availability'!$O$6:$V$1006,7,FALSE))</f>
        <v/>
      </c>
      <c r="S90" s="145" t="str">
        <f>IF(R90="","",
IF(R90=1,1,
IF((-LN(1-R90)/R$6)&gt;(-LN(1-(HLOOKUP('1. Assessment Area Data'!$O90,'Weights &amp; Tables'!$C$17:$E$18,2,FALSE)))/0.25),1,
(-LN(1-R90)/R$6)/(-LN(1-(HLOOKUP('1. Assessment Area Data'!$O90,'Weights &amp; Tables'!$C$17:$E$18,2,FALSE)))/0.25))))</f>
        <v/>
      </c>
      <c r="T90" s="224" t="str">
        <f t="shared" si="16"/>
        <v/>
      </c>
      <c r="U90" s="223" t="str">
        <f>IF(OR(M90="",T90=""),"",M90*'Weights &amp; Tables'!$G$4+T90*'Weights &amp; Tables'!$F$4)</f>
        <v/>
      </c>
      <c r="V90" s="225" t="str">
        <f>IF(OR(K90="",U90=""),"",IF(G90=0,0,K90*'Weights &amp; Tables'!$E$4+U90*'Weights &amp; Tables'!$H$4))</f>
        <v/>
      </c>
      <c r="W90" s="35" t="str">
        <f>IF(C90="","",SUMIF('7. Desktop Analysis'!$B$6:$B$1005,$C90,'7. Desktop Analysis'!D$6:D$1005))</f>
        <v/>
      </c>
      <c r="X90" s="159" t="str">
        <f>IF(D90="","",SUMIF('7. Desktop Analysis'!$B$6:$B$1005,$C90,'7. Desktop Analysis'!H$6:H$1005))</f>
        <v/>
      </c>
      <c r="Y90" s="21" t="str">
        <f t="shared" si="12"/>
        <v/>
      </c>
      <c r="Z90" s="2" t="str">
        <f>IF($C90="","",VLOOKUP($C90, '8. Conservation Priority'!$B$6:$C$1005, 2,FALSE))</f>
        <v/>
      </c>
      <c r="AA90" s="28" t="str">
        <f>IF(Z90="","",VLOOKUP(Z90,'Weights &amp; Tables'!$B$4:$I$7,8,FALSE))</f>
        <v/>
      </c>
      <c r="AB90" s="34" t="str">
        <f t="shared" si="17"/>
        <v/>
      </c>
      <c r="AC90" s="280" t="str">
        <f t="shared" si="13"/>
        <v/>
      </c>
      <c r="AD90" s="237" t="str">
        <f t="shared" si="14"/>
        <v/>
      </c>
    </row>
    <row r="91" spans="2:30" x14ac:dyDescent="0.3">
      <c r="B91" s="7" t="str">
        <f>IF('1. Assessment Area Data'!B91="","",'1. Assessment Area Data'!B91)</f>
        <v/>
      </c>
      <c r="C91" s="7" t="str">
        <f>IF('1. Assessment Area Data'!C91="","",'1. Assessment Area Data'!C91)</f>
        <v/>
      </c>
      <c r="D91" s="23" t="str">
        <f>IF($C91="","",SUMIF('7. Desktop Analysis'!$B$6:$B$1005,$C91,'7. Desktop Analysis'!$C$6:$C$1005))</f>
        <v/>
      </c>
      <c r="E91" s="12" t="str">
        <f>IF($C91="","",COUNTIF('4. Transect Data'!$C$6:$C$1006,$C91))</f>
        <v/>
      </c>
      <c r="F91" s="12" t="str">
        <f>IF(C91="","",VLOOKUP(C91,'5. Forb Availability'!$O$6:$P$1006,2,FALSE))</f>
        <v/>
      </c>
      <c r="G91" s="17" t="str">
        <f>IF($C91="","",
IF('1. Assessment Area Data'!M91="",
(SUMIF('6. Milkweed Availability'!B$6:B$5003,$C91,'6. Milkweed Availability'!G$6:G$5003)/($E91*10)*4046.86),
'1. Assessment Area Data'!M91/($E91*10)*4046.86))</f>
        <v/>
      </c>
      <c r="H91" s="221" t="str">
        <f t="shared" si="15"/>
        <v/>
      </c>
      <c r="I91" s="8" t="str">
        <f>IF(C91="","",VLOOKUP(C91,'6. Milkweed Availability'!$O$6:$P$106,2,FALSE))</f>
        <v/>
      </c>
      <c r="J91" s="221" t="str">
        <f t="shared" si="11"/>
        <v/>
      </c>
      <c r="K91" s="222" t="str">
        <f>IF(OR(H91="",J91=""),"",H91*VLOOKUP('Assessment Area Results'!Z91,'Weights &amp; Tables'!$B$4:$I$7,2,FALSE)+J91*VLOOKUP('Assessment Area Results'!Z91,'Weights &amp; Tables'!$B$4:$I$7,3,FALSE))</f>
        <v/>
      </c>
      <c r="L91" s="3" t="str">
        <f>IF($C91="","",COUNTIF('2. Blooming Forb Species'!$B$6:$B$1006,$C91))</f>
        <v/>
      </c>
      <c r="M91" s="222" t="str">
        <f>IF(L91="","",1-(2/(1+EXP(6*L91/HLOOKUP('1. Assessment Area Data'!$O91,'Weights &amp; Tables'!$C$10:$E$11,2,FALSE)))))</f>
        <v/>
      </c>
      <c r="N91" s="10" t="str">
        <f>IF($C91="","",VLOOKUP($C91,'5. Forb Availability'!$O$6:$V$1006,6,FALSE))</f>
        <v/>
      </c>
      <c r="O91" s="145" t="str">
        <f>IF(N91="","",
IF(N91=1,1,
IF((-LN(1-N91)/N$6)&gt;(-LN(1-(HLOOKUP('1. Assessment Area Data'!$O91,'Weights &amp; Tables'!$C$17:$E$18,2,FALSE)))/0.25),1,
(-LN(1-N91)/N$6)/(-LN(1-(HLOOKUP('1. Assessment Area Data'!$O91,'Weights &amp; Tables'!$C$17:$E$18,2,FALSE)))/0.25))))</f>
        <v/>
      </c>
      <c r="P91" s="10" t="str">
        <f>IF($C91="","",VLOOKUP($C91,'5. Forb Availability'!$O$6:$V$1006,6,FALSE))</f>
        <v/>
      </c>
      <c r="Q91" s="145" t="str">
        <f>IF(P91="","",
IF(P91=1,1,
IF((-LN(1-P91)/P$6)&gt;(-LN(1-(HLOOKUP('1. Assessment Area Data'!$O91,'Weights &amp; Tables'!$C$17:$E$18,2,FALSE)))/0.25),1,
(-LN(1-P91)/P$6)/(-LN(1-(HLOOKUP('1. Assessment Area Data'!$O91,'Weights &amp; Tables'!$C$17:$E$18,2,FALSE)))/0.25))))</f>
        <v/>
      </c>
      <c r="R91" s="10" t="str">
        <f>IF($C91="","",VLOOKUP($C91,'5. Forb Availability'!$O$6:$V$1006,7,FALSE))</f>
        <v/>
      </c>
      <c r="S91" s="145" t="str">
        <f>IF(R91="","",
IF(R91=1,1,
IF((-LN(1-R91)/R$6)&gt;(-LN(1-(HLOOKUP('1. Assessment Area Data'!$O91,'Weights &amp; Tables'!$C$17:$E$18,2,FALSE)))/0.25),1,
(-LN(1-R91)/R$6)/(-LN(1-(HLOOKUP('1. Assessment Area Data'!$O91,'Weights &amp; Tables'!$C$17:$E$18,2,FALSE)))/0.25))))</f>
        <v/>
      </c>
      <c r="T91" s="224" t="str">
        <f t="shared" si="16"/>
        <v/>
      </c>
      <c r="U91" s="223" t="str">
        <f>IF(OR(M91="",T91=""),"",M91*'Weights &amp; Tables'!$G$4+T91*'Weights &amp; Tables'!$F$4)</f>
        <v/>
      </c>
      <c r="V91" s="225" t="str">
        <f>IF(OR(K91="",U91=""),"",IF(G91=0,0,K91*'Weights &amp; Tables'!$E$4+U91*'Weights &amp; Tables'!$H$4))</f>
        <v/>
      </c>
      <c r="W91" s="35" t="str">
        <f>IF(C91="","",SUMIF('7. Desktop Analysis'!$B$6:$B$1005,$C91,'7. Desktop Analysis'!D$6:D$1005))</f>
        <v/>
      </c>
      <c r="X91" s="159" t="str">
        <f>IF(D91="","",SUMIF('7. Desktop Analysis'!$B$6:$B$1005,$C91,'7. Desktop Analysis'!H$6:H$1005))</f>
        <v/>
      </c>
      <c r="Y91" s="21" t="str">
        <f t="shared" si="12"/>
        <v/>
      </c>
      <c r="Z91" s="2" t="str">
        <f>IF($C91="","",VLOOKUP($C91, '8. Conservation Priority'!$B$6:$C$1005, 2,FALSE))</f>
        <v/>
      </c>
      <c r="AA91" s="28" t="str">
        <f>IF(Z91="","",VLOOKUP(Z91,'Weights &amp; Tables'!$B$4:$I$7,8,FALSE))</f>
        <v/>
      </c>
      <c r="AB91" s="34" t="str">
        <f t="shared" si="17"/>
        <v/>
      </c>
      <c r="AC91" s="280" t="str">
        <f t="shared" si="13"/>
        <v/>
      </c>
      <c r="AD91" s="237" t="str">
        <f t="shared" si="14"/>
        <v/>
      </c>
    </row>
    <row r="92" spans="2:30" x14ac:dyDescent="0.3">
      <c r="B92" s="7" t="str">
        <f>IF('1. Assessment Area Data'!B92="","",'1. Assessment Area Data'!B92)</f>
        <v/>
      </c>
      <c r="C92" s="7" t="str">
        <f>IF('1. Assessment Area Data'!C92="","",'1. Assessment Area Data'!C92)</f>
        <v/>
      </c>
      <c r="D92" s="23" t="str">
        <f>IF($C92="","",SUMIF('7. Desktop Analysis'!$B$6:$B$1005,$C92,'7. Desktop Analysis'!$C$6:$C$1005))</f>
        <v/>
      </c>
      <c r="E92" s="12" t="str">
        <f>IF($C92="","",COUNTIF('4. Transect Data'!$C$6:$C$1006,$C92))</f>
        <v/>
      </c>
      <c r="F92" s="12" t="str">
        <f>IF(C92="","",VLOOKUP(C92,'5. Forb Availability'!$O$6:$P$1006,2,FALSE))</f>
        <v/>
      </c>
      <c r="G92" s="17" t="str">
        <f>IF($C92="","",
IF('1. Assessment Area Data'!M92="",
(SUMIF('6. Milkweed Availability'!B$6:B$5003,$C92,'6. Milkweed Availability'!G$6:G$5003)/($E92*10)*4046.86),
'1. Assessment Area Data'!M92/($E92*10)*4046.86))</f>
        <v/>
      </c>
      <c r="H92" s="221" t="str">
        <f t="shared" si="15"/>
        <v/>
      </c>
      <c r="I92" s="8" t="str">
        <f>IF(C92="","",VLOOKUP(C92,'6. Milkweed Availability'!$O$6:$P$106,2,FALSE))</f>
        <v/>
      </c>
      <c r="J92" s="221" t="str">
        <f t="shared" si="11"/>
        <v/>
      </c>
      <c r="K92" s="222" t="str">
        <f>IF(OR(H92="",J92=""),"",H92*VLOOKUP('Assessment Area Results'!Z92,'Weights &amp; Tables'!$B$4:$I$7,2,FALSE)+J92*VLOOKUP('Assessment Area Results'!Z92,'Weights &amp; Tables'!$B$4:$I$7,3,FALSE))</f>
        <v/>
      </c>
      <c r="L92" s="3" t="str">
        <f>IF($C92="","",COUNTIF('2. Blooming Forb Species'!$B$6:$B$1006,$C92))</f>
        <v/>
      </c>
      <c r="M92" s="222" t="str">
        <f>IF(L92="","",1-(2/(1+EXP(6*L92/HLOOKUP('1. Assessment Area Data'!$O92,'Weights &amp; Tables'!$C$10:$E$11,2,FALSE)))))</f>
        <v/>
      </c>
      <c r="N92" s="10" t="str">
        <f>IF($C92="","",VLOOKUP($C92,'5. Forb Availability'!$O$6:$V$1006,6,FALSE))</f>
        <v/>
      </c>
      <c r="O92" s="145" t="str">
        <f>IF(N92="","",
IF(N92=1,1,
IF((-LN(1-N92)/N$6)&gt;(-LN(1-(HLOOKUP('1. Assessment Area Data'!$O92,'Weights &amp; Tables'!$C$17:$E$18,2,FALSE)))/0.25),1,
(-LN(1-N92)/N$6)/(-LN(1-(HLOOKUP('1. Assessment Area Data'!$O92,'Weights &amp; Tables'!$C$17:$E$18,2,FALSE)))/0.25))))</f>
        <v/>
      </c>
      <c r="P92" s="10" t="str">
        <f>IF($C92="","",VLOOKUP($C92,'5. Forb Availability'!$O$6:$V$1006,6,FALSE))</f>
        <v/>
      </c>
      <c r="Q92" s="145" t="str">
        <f>IF(P92="","",
IF(P92=1,1,
IF((-LN(1-P92)/P$6)&gt;(-LN(1-(HLOOKUP('1. Assessment Area Data'!$O92,'Weights &amp; Tables'!$C$17:$E$18,2,FALSE)))/0.25),1,
(-LN(1-P92)/P$6)/(-LN(1-(HLOOKUP('1. Assessment Area Data'!$O92,'Weights &amp; Tables'!$C$17:$E$18,2,FALSE)))/0.25))))</f>
        <v/>
      </c>
      <c r="R92" s="10" t="str">
        <f>IF($C92="","",VLOOKUP($C92,'5. Forb Availability'!$O$6:$V$1006,7,FALSE))</f>
        <v/>
      </c>
      <c r="S92" s="145" t="str">
        <f>IF(R92="","",
IF(R92=1,1,
IF((-LN(1-R92)/R$6)&gt;(-LN(1-(HLOOKUP('1. Assessment Area Data'!$O92,'Weights &amp; Tables'!$C$17:$E$18,2,FALSE)))/0.25),1,
(-LN(1-R92)/R$6)/(-LN(1-(HLOOKUP('1. Assessment Area Data'!$O92,'Weights &amp; Tables'!$C$17:$E$18,2,FALSE)))/0.25))))</f>
        <v/>
      </c>
      <c r="T92" s="224" t="str">
        <f t="shared" si="16"/>
        <v/>
      </c>
      <c r="U92" s="223" t="str">
        <f>IF(OR(M92="",T92=""),"",M92*'Weights &amp; Tables'!$G$4+T92*'Weights &amp; Tables'!$F$4)</f>
        <v/>
      </c>
      <c r="V92" s="225" t="str">
        <f>IF(OR(K92="",U92=""),"",IF(G92=0,0,K92*'Weights &amp; Tables'!$E$4+U92*'Weights &amp; Tables'!$H$4))</f>
        <v/>
      </c>
      <c r="W92" s="35" t="str">
        <f>IF(C92="","",SUMIF('7. Desktop Analysis'!$B$6:$B$1005,$C92,'7. Desktop Analysis'!D$6:D$1005))</f>
        <v/>
      </c>
      <c r="X92" s="159" t="str">
        <f>IF(D92="","",SUMIF('7. Desktop Analysis'!$B$6:$B$1005,$C92,'7. Desktop Analysis'!H$6:H$1005))</f>
        <v/>
      </c>
      <c r="Y92" s="21" t="str">
        <f t="shared" si="12"/>
        <v/>
      </c>
      <c r="Z92" s="2" t="str">
        <f>IF($C92="","",VLOOKUP($C92, '8. Conservation Priority'!$B$6:$C$1005, 2,FALSE))</f>
        <v/>
      </c>
      <c r="AA92" s="28" t="str">
        <f>IF(Z92="","",VLOOKUP(Z92,'Weights &amp; Tables'!$B$4:$I$7,8,FALSE))</f>
        <v/>
      </c>
      <c r="AB92" s="34" t="str">
        <f t="shared" si="17"/>
        <v/>
      </c>
      <c r="AC92" s="280" t="str">
        <f t="shared" si="13"/>
        <v/>
      </c>
      <c r="AD92" s="237" t="str">
        <f t="shared" si="14"/>
        <v/>
      </c>
    </row>
    <row r="93" spans="2:30" x14ac:dyDescent="0.3">
      <c r="B93" s="7" t="str">
        <f>IF('1. Assessment Area Data'!B93="","",'1. Assessment Area Data'!B93)</f>
        <v/>
      </c>
      <c r="C93" s="7" t="str">
        <f>IF('1. Assessment Area Data'!C93="","",'1. Assessment Area Data'!C93)</f>
        <v/>
      </c>
      <c r="D93" s="23" t="str">
        <f>IF($C93="","",SUMIF('7. Desktop Analysis'!$B$6:$B$1005,$C93,'7. Desktop Analysis'!$C$6:$C$1005))</f>
        <v/>
      </c>
      <c r="E93" s="12" t="str">
        <f>IF($C93="","",COUNTIF('4. Transect Data'!$C$6:$C$1006,$C93))</f>
        <v/>
      </c>
      <c r="F93" s="12" t="str">
        <f>IF(C93="","",VLOOKUP(C93,'5. Forb Availability'!$O$6:$P$1006,2,FALSE))</f>
        <v/>
      </c>
      <c r="G93" s="17" t="str">
        <f>IF($C93="","",
IF('1. Assessment Area Data'!M93="",
(SUMIF('6. Milkweed Availability'!B$6:B$5003,$C93,'6. Milkweed Availability'!G$6:G$5003)/($E93*10)*4046.86),
'1. Assessment Area Data'!M93/($E93*10)*4046.86))</f>
        <v/>
      </c>
      <c r="H93" s="221" t="str">
        <f t="shared" si="15"/>
        <v/>
      </c>
      <c r="I93" s="8" t="str">
        <f>IF(C93="","",VLOOKUP(C93,'6. Milkweed Availability'!$O$6:$P$106,2,FALSE))</f>
        <v/>
      </c>
      <c r="J93" s="221" t="str">
        <f t="shared" si="11"/>
        <v/>
      </c>
      <c r="K93" s="222" t="str">
        <f>IF(OR(H93="",J93=""),"",H93*VLOOKUP('Assessment Area Results'!Z93,'Weights &amp; Tables'!$B$4:$I$7,2,FALSE)+J93*VLOOKUP('Assessment Area Results'!Z93,'Weights &amp; Tables'!$B$4:$I$7,3,FALSE))</f>
        <v/>
      </c>
      <c r="L93" s="3" t="str">
        <f>IF($C93="","",COUNTIF('2. Blooming Forb Species'!$B$6:$B$1006,$C93))</f>
        <v/>
      </c>
      <c r="M93" s="222" t="str">
        <f>IF(L93="","",1-(2/(1+EXP(6*L93/HLOOKUP('1. Assessment Area Data'!$O93,'Weights &amp; Tables'!$C$10:$E$11,2,FALSE)))))</f>
        <v/>
      </c>
      <c r="N93" s="10" t="str">
        <f>IF($C93="","",VLOOKUP($C93,'5. Forb Availability'!$O$6:$V$1006,6,FALSE))</f>
        <v/>
      </c>
      <c r="O93" s="145" t="str">
        <f>IF(N93="","",
IF(N93=1,1,
IF((-LN(1-N93)/N$6)&gt;(-LN(1-(HLOOKUP('1. Assessment Area Data'!$O93,'Weights &amp; Tables'!$C$17:$E$18,2,FALSE)))/0.25),1,
(-LN(1-N93)/N$6)/(-LN(1-(HLOOKUP('1. Assessment Area Data'!$O93,'Weights &amp; Tables'!$C$17:$E$18,2,FALSE)))/0.25))))</f>
        <v/>
      </c>
      <c r="P93" s="10" t="str">
        <f>IF($C93="","",VLOOKUP($C93,'5. Forb Availability'!$O$6:$V$1006,6,FALSE))</f>
        <v/>
      </c>
      <c r="Q93" s="145" t="str">
        <f>IF(P93="","",
IF(P93=1,1,
IF((-LN(1-P93)/P$6)&gt;(-LN(1-(HLOOKUP('1. Assessment Area Data'!$O93,'Weights &amp; Tables'!$C$17:$E$18,2,FALSE)))/0.25),1,
(-LN(1-P93)/P$6)/(-LN(1-(HLOOKUP('1. Assessment Area Data'!$O93,'Weights &amp; Tables'!$C$17:$E$18,2,FALSE)))/0.25))))</f>
        <v/>
      </c>
      <c r="R93" s="10" t="str">
        <f>IF($C93="","",VLOOKUP($C93,'5. Forb Availability'!$O$6:$V$1006,7,FALSE))</f>
        <v/>
      </c>
      <c r="S93" s="145" t="str">
        <f>IF(R93="","",
IF(R93=1,1,
IF((-LN(1-R93)/R$6)&gt;(-LN(1-(HLOOKUP('1. Assessment Area Data'!$O93,'Weights &amp; Tables'!$C$17:$E$18,2,FALSE)))/0.25),1,
(-LN(1-R93)/R$6)/(-LN(1-(HLOOKUP('1. Assessment Area Data'!$O93,'Weights &amp; Tables'!$C$17:$E$18,2,FALSE)))/0.25))))</f>
        <v/>
      </c>
      <c r="T93" s="224" t="str">
        <f t="shared" si="16"/>
        <v/>
      </c>
      <c r="U93" s="223" t="str">
        <f>IF(OR(M93="",T93=""),"",M93*'Weights &amp; Tables'!$G$4+T93*'Weights &amp; Tables'!$F$4)</f>
        <v/>
      </c>
      <c r="V93" s="225" t="str">
        <f>IF(OR(K93="",U93=""),"",IF(G93=0,0,K93*'Weights &amp; Tables'!$E$4+U93*'Weights &amp; Tables'!$H$4))</f>
        <v/>
      </c>
      <c r="W93" s="35" t="str">
        <f>IF(C93="","",SUMIF('7. Desktop Analysis'!$B$6:$B$1005,$C93,'7. Desktop Analysis'!D$6:D$1005))</f>
        <v/>
      </c>
      <c r="X93" s="159" t="str">
        <f>IF(D93="","",SUMIF('7. Desktop Analysis'!$B$6:$B$1005,$C93,'7. Desktop Analysis'!H$6:H$1005))</f>
        <v/>
      </c>
      <c r="Y93" s="21" t="str">
        <f t="shared" si="12"/>
        <v/>
      </c>
      <c r="Z93" s="2" t="str">
        <f>IF($C93="","",VLOOKUP($C93, '8. Conservation Priority'!$B$6:$C$1005, 2,FALSE))</f>
        <v/>
      </c>
      <c r="AA93" s="28" t="str">
        <f>IF(Z93="","",VLOOKUP(Z93,'Weights &amp; Tables'!$B$4:$I$7,8,FALSE))</f>
        <v/>
      </c>
      <c r="AB93" s="34" t="str">
        <f t="shared" si="17"/>
        <v/>
      </c>
      <c r="AC93" s="280" t="str">
        <f t="shared" si="13"/>
        <v/>
      </c>
      <c r="AD93" s="237" t="str">
        <f t="shared" si="14"/>
        <v/>
      </c>
    </row>
    <row r="94" spans="2:30" x14ac:dyDescent="0.3">
      <c r="B94" s="7" t="str">
        <f>IF('1. Assessment Area Data'!B94="","",'1. Assessment Area Data'!B94)</f>
        <v/>
      </c>
      <c r="C94" s="7" t="str">
        <f>IF('1. Assessment Area Data'!C94="","",'1. Assessment Area Data'!C94)</f>
        <v/>
      </c>
      <c r="D94" s="23" t="str">
        <f>IF($C94="","",SUMIF('7. Desktop Analysis'!$B$6:$B$1005,$C94,'7. Desktop Analysis'!$C$6:$C$1005))</f>
        <v/>
      </c>
      <c r="E94" s="12" t="str">
        <f>IF($C94="","",COUNTIF('4. Transect Data'!$C$6:$C$1006,$C94))</f>
        <v/>
      </c>
      <c r="F94" s="12" t="str">
        <f>IF(C94="","",VLOOKUP(C94,'5. Forb Availability'!$O$6:$P$1006,2,FALSE))</f>
        <v/>
      </c>
      <c r="G94" s="17" t="str">
        <f>IF($C94="","",
IF('1. Assessment Area Data'!M94="",
(SUMIF('6. Milkweed Availability'!B$6:B$5003,$C94,'6. Milkweed Availability'!G$6:G$5003)/($E94*10)*4046.86),
'1. Assessment Area Data'!M94/($E94*10)*4046.86))</f>
        <v/>
      </c>
      <c r="H94" s="221" t="str">
        <f t="shared" si="15"/>
        <v/>
      </c>
      <c r="I94" s="8" t="str">
        <f>IF(C94="","",VLOOKUP(C94,'6. Milkweed Availability'!$O$6:$P$106,2,FALSE))</f>
        <v/>
      </c>
      <c r="J94" s="221" t="str">
        <f t="shared" si="11"/>
        <v/>
      </c>
      <c r="K94" s="222" t="str">
        <f>IF(OR(H94="",J94=""),"",H94*VLOOKUP('Assessment Area Results'!Z94,'Weights &amp; Tables'!$B$4:$I$7,2,FALSE)+J94*VLOOKUP('Assessment Area Results'!Z94,'Weights &amp; Tables'!$B$4:$I$7,3,FALSE))</f>
        <v/>
      </c>
      <c r="L94" s="3" t="str">
        <f>IF($C94="","",COUNTIF('2. Blooming Forb Species'!$B$6:$B$1006,$C94))</f>
        <v/>
      </c>
      <c r="M94" s="222" t="str">
        <f>IF(L94="","",1-(2/(1+EXP(6*L94/HLOOKUP('1. Assessment Area Data'!$O94,'Weights &amp; Tables'!$C$10:$E$11,2,FALSE)))))</f>
        <v/>
      </c>
      <c r="N94" s="10" t="str">
        <f>IF($C94="","",VLOOKUP($C94,'5. Forb Availability'!$O$6:$V$1006,6,FALSE))</f>
        <v/>
      </c>
      <c r="O94" s="145" t="str">
        <f>IF(N94="","",
IF(N94=1,1,
IF((-LN(1-N94)/N$6)&gt;(-LN(1-(HLOOKUP('1. Assessment Area Data'!$O94,'Weights &amp; Tables'!$C$17:$E$18,2,FALSE)))/0.25),1,
(-LN(1-N94)/N$6)/(-LN(1-(HLOOKUP('1. Assessment Area Data'!$O94,'Weights &amp; Tables'!$C$17:$E$18,2,FALSE)))/0.25))))</f>
        <v/>
      </c>
      <c r="P94" s="10" t="str">
        <f>IF($C94="","",VLOOKUP($C94,'5. Forb Availability'!$O$6:$V$1006,6,FALSE))</f>
        <v/>
      </c>
      <c r="Q94" s="145" t="str">
        <f>IF(P94="","",
IF(P94=1,1,
IF((-LN(1-P94)/P$6)&gt;(-LN(1-(HLOOKUP('1. Assessment Area Data'!$O94,'Weights &amp; Tables'!$C$17:$E$18,2,FALSE)))/0.25),1,
(-LN(1-P94)/P$6)/(-LN(1-(HLOOKUP('1. Assessment Area Data'!$O94,'Weights &amp; Tables'!$C$17:$E$18,2,FALSE)))/0.25))))</f>
        <v/>
      </c>
      <c r="R94" s="10" t="str">
        <f>IF($C94="","",VLOOKUP($C94,'5. Forb Availability'!$O$6:$V$1006,7,FALSE))</f>
        <v/>
      </c>
      <c r="S94" s="145" t="str">
        <f>IF(R94="","",
IF(R94=1,1,
IF((-LN(1-R94)/R$6)&gt;(-LN(1-(HLOOKUP('1. Assessment Area Data'!$O94,'Weights &amp; Tables'!$C$17:$E$18,2,FALSE)))/0.25),1,
(-LN(1-R94)/R$6)/(-LN(1-(HLOOKUP('1. Assessment Area Data'!$O94,'Weights &amp; Tables'!$C$17:$E$18,2,FALSE)))/0.25))))</f>
        <v/>
      </c>
      <c r="T94" s="224" t="str">
        <f t="shared" si="16"/>
        <v/>
      </c>
      <c r="U94" s="223" t="str">
        <f>IF(OR(M94="",T94=""),"",M94*'Weights &amp; Tables'!$G$4+T94*'Weights &amp; Tables'!$F$4)</f>
        <v/>
      </c>
      <c r="V94" s="225" t="str">
        <f>IF(OR(K94="",U94=""),"",IF(G94=0,0,K94*'Weights &amp; Tables'!$E$4+U94*'Weights &amp; Tables'!$H$4))</f>
        <v/>
      </c>
      <c r="W94" s="35" t="str">
        <f>IF(C94="","",SUMIF('7. Desktop Analysis'!$B$6:$B$1005,$C94,'7. Desktop Analysis'!D$6:D$1005))</f>
        <v/>
      </c>
      <c r="X94" s="159" t="str">
        <f>IF(D94="","",SUMIF('7. Desktop Analysis'!$B$6:$B$1005,$C94,'7. Desktop Analysis'!H$6:H$1005))</f>
        <v/>
      </c>
      <c r="Y94" s="21" t="str">
        <f t="shared" si="12"/>
        <v/>
      </c>
      <c r="Z94" s="2" t="str">
        <f>IF($C94="","",VLOOKUP($C94, '8. Conservation Priority'!$B$6:$C$1005, 2,FALSE))</f>
        <v/>
      </c>
      <c r="AA94" s="28" t="str">
        <f>IF(Z94="","",VLOOKUP(Z94,'Weights &amp; Tables'!$B$4:$I$7,8,FALSE))</f>
        <v/>
      </c>
      <c r="AB94" s="34" t="str">
        <f t="shared" si="17"/>
        <v/>
      </c>
      <c r="AC94" s="280" t="str">
        <f t="shared" si="13"/>
        <v/>
      </c>
      <c r="AD94" s="237" t="str">
        <f t="shared" si="14"/>
        <v/>
      </c>
    </row>
    <row r="95" spans="2:30" x14ac:dyDescent="0.3">
      <c r="B95" s="7" t="str">
        <f>IF('1. Assessment Area Data'!B95="","",'1. Assessment Area Data'!B95)</f>
        <v/>
      </c>
      <c r="C95" s="7" t="str">
        <f>IF('1. Assessment Area Data'!C95="","",'1. Assessment Area Data'!C95)</f>
        <v/>
      </c>
      <c r="D95" s="23" t="str">
        <f>IF($C95="","",SUMIF('7. Desktop Analysis'!$B$6:$B$1005,$C95,'7. Desktop Analysis'!$C$6:$C$1005))</f>
        <v/>
      </c>
      <c r="E95" s="12" t="str">
        <f>IF($C95="","",COUNTIF('4. Transect Data'!$C$6:$C$1006,$C95))</f>
        <v/>
      </c>
      <c r="F95" s="12" t="str">
        <f>IF(C95="","",VLOOKUP(C95,'5. Forb Availability'!$O$6:$P$1006,2,FALSE))</f>
        <v/>
      </c>
      <c r="G95" s="17" t="str">
        <f>IF($C95="","",
IF('1. Assessment Area Data'!M95="",
(SUMIF('6. Milkweed Availability'!B$6:B$5003,$C95,'6. Milkweed Availability'!G$6:G$5003)/($E95*10)*4046.86),
'1. Assessment Area Data'!M95/($E95*10)*4046.86))</f>
        <v/>
      </c>
      <c r="H95" s="221" t="str">
        <f t="shared" si="15"/>
        <v/>
      </c>
      <c r="I95" s="8" t="str">
        <f>IF(C95="","",VLOOKUP(C95,'6. Milkweed Availability'!$O$6:$P$106,2,FALSE))</f>
        <v/>
      </c>
      <c r="J95" s="221" t="str">
        <f t="shared" si="11"/>
        <v/>
      </c>
      <c r="K95" s="222" t="str">
        <f>IF(OR(H95="",J95=""),"",H95*VLOOKUP('Assessment Area Results'!Z95,'Weights &amp; Tables'!$B$4:$I$7,2,FALSE)+J95*VLOOKUP('Assessment Area Results'!Z95,'Weights &amp; Tables'!$B$4:$I$7,3,FALSE))</f>
        <v/>
      </c>
      <c r="L95" s="3" t="str">
        <f>IF($C95="","",COUNTIF('2. Blooming Forb Species'!$B$6:$B$1006,$C95))</f>
        <v/>
      </c>
      <c r="M95" s="222" t="str">
        <f>IF(L95="","",1-(2/(1+EXP(6*L95/HLOOKUP('1. Assessment Area Data'!$O95,'Weights &amp; Tables'!$C$10:$E$11,2,FALSE)))))</f>
        <v/>
      </c>
      <c r="N95" s="10" t="str">
        <f>IF($C95="","",VLOOKUP($C95,'5. Forb Availability'!$O$6:$V$1006,6,FALSE))</f>
        <v/>
      </c>
      <c r="O95" s="145" t="str">
        <f>IF(N95="","",
IF(N95=1,1,
IF((-LN(1-N95)/N$6)&gt;(-LN(1-(HLOOKUP('1. Assessment Area Data'!$O95,'Weights &amp; Tables'!$C$17:$E$18,2,FALSE)))/0.25),1,
(-LN(1-N95)/N$6)/(-LN(1-(HLOOKUP('1. Assessment Area Data'!$O95,'Weights &amp; Tables'!$C$17:$E$18,2,FALSE)))/0.25))))</f>
        <v/>
      </c>
      <c r="P95" s="10" t="str">
        <f>IF($C95="","",VLOOKUP($C95,'5. Forb Availability'!$O$6:$V$1006,6,FALSE))</f>
        <v/>
      </c>
      <c r="Q95" s="145" t="str">
        <f>IF(P95="","",
IF(P95=1,1,
IF((-LN(1-P95)/P$6)&gt;(-LN(1-(HLOOKUP('1. Assessment Area Data'!$O95,'Weights &amp; Tables'!$C$17:$E$18,2,FALSE)))/0.25),1,
(-LN(1-P95)/P$6)/(-LN(1-(HLOOKUP('1. Assessment Area Data'!$O95,'Weights &amp; Tables'!$C$17:$E$18,2,FALSE)))/0.25))))</f>
        <v/>
      </c>
      <c r="R95" s="10" t="str">
        <f>IF($C95="","",VLOOKUP($C95,'5. Forb Availability'!$O$6:$V$1006,7,FALSE))</f>
        <v/>
      </c>
      <c r="S95" s="145" t="str">
        <f>IF(R95="","",
IF(R95=1,1,
IF((-LN(1-R95)/R$6)&gt;(-LN(1-(HLOOKUP('1. Assessment Area Data'!$O95,'Weights &amp; Tables'!$C$17:$E$18,2,FALSE)))/0.25),1,
(-LN(1-R95)/R$6)/(-LN(1-(HLOOKUP('1. Assessment Area Data'!$O95,'Weights &amp; Tables'!$C$17:$E$18,2,FALSE)))/0.25))))</f>
        <v/>
      </c>
      <c r="T95" s="224" t="str">
        <f t="shared" si="16"/>
        <v/>
      </c>
      <c r="U95" s="223" t="str">
        <f>IF(OR(M95="",T95=""),"",M95*'Weights &amp; Tables'!$G$4+T95*'Weights &amp; Tables'!$F$4)</f>
        <v/>
      </c>
      <c r="V95" s="225" t="str">
        <f>IF(OR(K95="",U95=""),"",IF(G95=0,0,K95*'Weights &amp; Tables'!$E$4+U95*'Weights &amp; Tables'!$H$4))</f>
        <v/>
      </c>
      <c r="W95" s="35" t="str">
        <f>IF(C95="","",SUMIF('7. Desktop Analysis'!$B$6:$B$1005,$C95,'7. Desktop Analysis'!D$6:D$1005))</f>
        <v/>
      </c>
      <c r="X95" s="159" t="str">
        <f>IF(D95="","",SUMIF('7. Desktop Analysis'!$B$6:$B$1005,$C95,'7. Desktop Analysis'!H$6:H$1005))</f>
        <v/>
      </c>
      <c r="Y95" s="21" t="str">
        <f t="shared" si="12"/>
        <v/>
      </c>
      <c r="Z95" s="2" t="str">
        <f>IF($C95="","",VLOOKUP($C95, '8. Conservation Priority'!$B$6:$C$1005, 2,FALSE))</f>
        <v/>
      </c>
      <c r="AA95" s="28" t="str">
        <f>IF(Z95="","",VLOOKUP(Z95,'Weights &amp; Tables'!$B$4:$I$7,8,FALSE))</f>
        <v/>
      </c>
      <c r="AB95" s="34" t="str">
        <f t="shared" si="17"/>
        <v/>
      </c>
      <c r="AC95" s="280" t="str">
        <f t="shared" si="13"/>
        <v/>
      </c>
      <c r="AD95" s="237" t="str">
        <f t="shared" si="14"/>
        <v/>
      </c>
    </row>
    <row r="96" spans="2:30" x14ac:dyDescent="0.3">
      <c r="B96" s="7" t="str">
        <f>IF('1. Assessment Area Data'!B96="","",'1. Assessment Area Data'!B96)</f>
        <v/>
      </c>
      <c r="C96" s="7" t="str">
        <f>IF('1. Assessment Area Data'!C96="","",'1. Assessment Area Data'!C96)</f>
        <v/>
      </c>
      <c r="D96" s="23" t="str">
        <f>IF($C96="","",SUMIF('7. Desktop Analysis'!$B$6:$B$1005,$C96,'7. Desktop Analysis'!$C$6:$C$1005))</f>
        <v/>
      </c>
      <c r="E96" s="12" t="str">
        <f>IF($C96="","",COUNTIF('4. Transect Data'!$C$6:$C$1006,$C96))</f>
        <v/>
      </c>
      <c r="F96" s="12" t="str">
        <f>IF(C96="","",VLOOKUP(C96,'5. Forb Availability'!$O$6:$P$1006,2,FALSE))</f>
        <v/>
      </c>
      <c r="G96" s="17" t="str">
        <f>IF($C96="","",
IF('1. Assessment Area Data'!M96="",
(SUMIF('6. Milkweed Availability'!B$6:B$5003,$C96,'6. Milkweed Availability'!G$6:G$5003)/($E96*10)*4046.86),
'1. Assessment Area Data'!M96/($E96*10)*4046.86))</f>
        <v/>
      </c>
      <c r="H96" s="221" t="str">
        <f t="shared" si="15"/>
        <v/>
      </c>
      <c r="I96" s="8" t="str">
        <f>IF(C96="","",VLOOKUP(C96,'6. Milkweed Availability'!$O$6:$P$106,2,FALSE))</f>
        <v/>
      </c>
      <c r="J96" s="221" t="str">
        <f t="shared" si="11"/>
        <v/>
      </c>
      <c r="K96" s="222" t="str">
        <f>IF(OR(H96="",J96=""),"",H96*VLOOKUP('Assessment Area Results'!Z96,'Weights &amp; Tables'!$B$4:$I$7,2,FALSE)+J96*VLOOKUP('Assessment Area Results'!Z96,'Weights &amp; Tables'!$B$4:$I$7,3,FALSE))</f>
        <v/>
      </c>
      <c r="L96" s="3" t="str">
        <f>IF($C96="","",COUNTIF('2. Blooming Forb Species'!$B$6:$B$1006,$C96))</f>
        <v/>
      </c>
      <c r="M96" s="222" t="str">
        <f>IF(L96="","",1-(2/(1+EXP(6*L96/HLOOKUP('1. Assessment Area Data'!$O96,'Weights &amp; Tables'!$C$10:$E$11,2,FALSE)))))</f>
        <v/>
      </c>
      <c r="N96" s="10" t="str">
        <f>IF($C96="","",VLOOKUP($C96,'5. Forb Availability'!$O$6:$V$1006,6,FALSE))</f>
        <v/>
      </c>
      <c r="O96" s="145" t="str">
        <f>IF(N96="","",
IF(N96=1,1,
IF((-LN(1-N96)/N$6)&gt;(-LN(1-(HLOOKUP('1. Assessment Area Data'!$O96,'Weights &amp; Tables'!$C$17:$E$18,2,FALSE)))/0.25),1,
(-LN(1-N96)/N$6)/(-LN(1-(HLOOKUP('1. Assessment Area Data'!$O96,'Weights &amp; Tables'!$C$17:$E$18,2,FALSE)))/0.25))))</f>
        <v/>
      </c>
      <c r="P96" s="10" t="str">
        <f>IF($C96="","",VLOOKUP($C96,'5. Forb Availability'!$O$6:$V$1006,6,FALSE))</f>
        <v/>
      </c>
      <c r="Q96" s="145" t="str">
        <f>IF(P96="","",
IF(P96=1,1,
IF((-LN(1-P96)/P$6)&gt;(-LN(1-(HLOOKUP('1. Assessment Area Data'!$O96,'Weights &amp; Tables'!$C$17:$E$18,2,FALSE)))/0.25),1,
(-LN(1-P96)/P$6)/(-LN(1-(HLOOKUP('1. Assessment Area Data'!$O96,'Weights &amp; Tables'!$C$17:$E$18,2,FALSE)))/0.25))))</f>
        <v/>
      </c>
      <c r="R96" s="10" t="str">
        <f>IF($C96="","",VLOOKUP($C96,'5. Forb Availability'!$O$6:$V$1006,7,FALSE))</f>
        <v/>
      </c>
      <c r="S96" s="145" t="str">
        <f>IF(R96="","",
IF(R96=1,1,
IF((-LN(1-R96)/R$6)&gt;(-LN(1-(HLOOKUP('1. Assessment Area Data'!$O96,'Weights &amp; Tables'!$C$17:$E$18,2,FALSE)))/0.25),1,
(-LN(1-R96)/R$6)/(-LN(1-(HLOOKUP('1. Assessment Area Data'!$O96,'Weights &amp; Tables'!$C$17:$E$18,2,FALSE)))/0.25))))</f>
        <v/>
      </c>
      <c r="T96" s="224" t="str">
        <f t="shared" si="16"/>
        <v/>
      </c>
      <c r="U96" s="223" t="str">
        <f>IF(OR(M96="",T96=""),"",M96*'Weights &amp; Tables'!$G$4+T96*'Weights &amp; Tables'!$F$4)</f>
        <v/>
      </c>
      <c r="V96" s="225" t="str">
        <f>IF(OR(K96="",U96=""),"",IF(G96=0,0,K96*'Weights &amp; Tables'!$E$4+U96*'Weights &amp; Tables'!$H$4))</f>
        <v/>
      </c>
      <c r="W96" s="35" t="str">
        <f>IF(C96="","",SUMIF('7. Desktop Analysis'!$B$6:$B$1005,$C96,'7. Desktop Analysis'!D$6:D$1005))</f>
        <v/>
      </c>
      <c r="X96" s="159" t="str">
        <f>IF(D96="","",SUMIF('7. Desktop Analysis'!$B$6:$B$1005,$C96,'7. Desktop Analysis'!H$6:H$1005))</f>
        <v/>
      </c>
      <c r="Y96" s="21" t="str">
        <f t="shared" si="12"/>
        <v/>
      </c>
      <c r="Z96" s="2" t="str">
        <f>IF($C96="","",VLOOKUP($C96, '8. Conservation Priority'!$B$6:$C$1005, 2,FALSE))</f>
        <v/>
      </c>
      <c r="AA96" s="28" t="str">
        <f>IF(Z96="","",VLOOKUP(Z96,'Weights &amp; Tables'!$B$4:$I$7,8,FALSE))</f>
        <v/>
      </c>
      <c r="AB96" s="34" t="str">
        <f t="shared" si="17"/>
        <v/>
      </c>
      <c r="AC96" s="280" t="str">
        <f t="shared" si="13"/>
        <v/>
      </c>
      <c r="AD96" s="237" t="str">
        <f t="shared" si="14"/>
        <v/>
      </c>
    </row>
    <row r="97" spans="2:30" x14ac:dyDescent="0.3">
      <c r="B97" s="7" t="str">
        <f>IF('1. Assessment Area Data'!B97="","",'1. Assessment Area Data'!B97)</f>
        <v/>
      </c>
      <c r="C97" s="7" t="str">
        <f>IF('1. Assessment Area Data'!C97="","",'1. Assessment Area Data'!C97)</f>
        <v/>
      </c>
      <c r="D97" s="23" t="str">
        <f>IF($C97="","",SUMIF('7. Desktop Analysis'!$B$6:$B$1005,$C97,'7. Desktop Analysis'!$C$6:$C$1005))</f>
        <v/>
      </c>
      <c r="E97" s="12" t="str">
        <f>IF($C97="","",COUNTIF('4. Transect Data'!$C$6:$C$1006,$C97))</f>
        <v/>
      </c>
      <c r="F97" s="12" t="str">
        <f>IF(C97="","",VLOOKUP(C97,'5. Forb Availability'!$O$6:$P$1006,2,FALSE))</f>
        <v/>
      </c>
      <c r="G97" s="17" t="str">
        <f>IF($C97="","",
IF('1. Assessment Area Data'!M97="",
(SUMIF('6. Milkweed Availability'!B$6:B$5003,$C97,'6. Milkweed Availability'!G$6:G$5003)/($E97*10)*4046.86),
'1. Assessment Area Data'!M97/($E97*10)*4046.86))</f>
        <v/>
      </c>
      <c r="H97" s="221" t="str">
        <f t="shared" si="15"/>
        <v/>
      </c>
      <c r="I97" s="8" t="str">
        <f>IF(C97="","",VLOOKUP(C97,'6. Milkweed Availability'!$O$6:$P$106,2,FALSE))</f>
        <v/>
      </c>
      <c r="J97" s="221" t="str">
        <f t="shared" si="11"/>
        <v/>
      </c>
      <c r="K97" s="222" t="str">
        <f>IF(OR(H97="",J97=""),"",H97*VLOOKUP('Assessment Area Results'!Z97,'Weights &amp; Tables'!$B$4:$I$7,2,FALSE)+J97*VLOOKUP('Assessment Area Results'!Z97,'Weights &amp; Tables'!$B$4:$I$7,3,FALSE))</f>
        <v/>
      </c>
      <c r="L97" s="3" t="str">
        <f>IF($C97="","",COUNTIF('2. Blooming Forb Species'!$B$6:$B$1006,$C97))</f>
        <v/>
      </c>
      <c r="M97" s="222" t="str">
        <f>IF(L97="","",1-(2/(1+EXP(6*L97/HLOOKUP('1. Assessment Area Data'!$O97,'Weights &amp; Tables'!$C$10:$E$11,2,FALSE)))))</f>
        <v/>
      </c>
      <c r="N97" s="10" t="str">
        <f>IF($C97="","",VLOOKUP($C97,'5. Forb Availability'!$O$6:$V$1006,6,FALSE))</f>
        <v/>
      </c>
      <c r="O97" s="145" t="str">
        <f>IF(N97="","",
IF(N97=1,1,
IF((-LN(1-N97)/N$6)&gt;(-LN(1-(HLOOKUP('1. Assessment Area Data'!$O97,'Weights &amp; Tables'!$C$17:$E$18,2,FALSE)))/0.25),1,
(-LN(1-N97)/N$6)/(-LN(1-(HLOOKUP('1. Assessment Area Data'!$O97,'Weights &amp; Tables'!$C$17:$E$18,2,FALSE)))/0.25))))</f>
        <v/>
      </c>
      <c r="P97" s="10" t="str">
        <f>IF($C97="","",VLOOKUP($C97,'5. Forb Availability'!$O$6:$V$1006,6,FALSE))</f>
        <v/>
      </c>
      <c r="Q97" s="145" t="str">
        <f>IF(P97="","",
IF(P97=1,1,
IF((-LN(1-P97)/P$6)&gt;(-LN(1-(HLOOKUP('1. Assessment Area Data'!$O97,'Weights &amp; Tables'!$C$17:$E$18,2,FALSE)))/0.25),1,
(-LN(1-P97)/P$6)/(-LN(1-(HLOOKUP('1. Assessment Area Data'!$O97,'Weights &amp; Tables'!$C$17:$E$18,2,FALSE)))/0.25))))</f>
        <v/>
      </c>
      <c r="R97" s="10" t="str">
        <f>IF($C97="","",VLOOKUP($C97,'5. Forb Availability'!$O$6:$V$1006,7,FALSE))</f>
        <v/>
      </c>
      <c r="S97" s="145" t="str">
        <f>IF(R97="","",
IF(R97=1,1,
IF((-LN(1-R97)/R$6)&gt;(-LN(1-(HLOOKUP('1. Assessment Area Data'!$O97,'Weights &amp; Tables'!$C$17:$E$18,2,FALSE)))/0.25),1,
(-LN(1-R97)/R$6)/(-LN(1-(HLOOKUP('1. Assessment Area Data'!$O97,'Weights &amp; Tables'!$C$17:$E$18,2,FALSE)))/0.25))))</f>
        <v/>
      </c>
      <c r="T97" s="224" t="str">
        <f t="shared" si="16"/>
        <v/>
      </c>
      <c r="U97" s="223" t="str">
        <f>IF(OR(M97="",T97=""),"",M97*'Weights &amp; Tables'!$G$4+T97*'Weights &amp; Tables'!$F$4)</f>
        <v/>
      </c>
      <c r="V97" s="225" t="str">
        <f>IF(OR(K97="",U97=""),"",IF(G97=0,0,K97*'Weights &amp; Tables'!$E$4+U97*'Weights &amp; Tables'!$H$4))</f>
        <v/>
      </c>
      <c r="W97" s="35" t="str">
        <f>IF(C97="","",SUMIF('7. Desktop Analysis'!$B$6:$B$1005,$C97,'7. Desktop Analysis'!D$6:D$1005))</f>
        <v/>
      </c>
      <c r="X97" s="159" t="str">
        <f>IF(D97="","",SUMIF('7. Desktop Analysis'!$B$6:$B$1005,$C97,'7. Desktop Analysis'!H$6:H$1005))</f>
        <v/>
      </c>
      <c r="Y97" s="21" t="str">
        <f t="shared" si="12"/>
        <v/>
      </c>
      <c r="Z97" s="2" t="str">
        <f>IF($C97="","",VLOOKUP($C97, '8. Conservation Priority'!$B$6:$C$1005, 2,FALSE))</f>
        <v/>
      </c>
      <c r="AA97" s="28" t="str">
        <f>IF(Z97="","",VLOOKUP(Z97,'Weights &amp; Tables'!$B$4:$I$7,8,FALSE))</f>
        <v/>
      </c>
      <c r="AB97" s="34" t="str">
        <f t="shared" si="17"/>
        <v/>
      </c>
      <c r="AC97" s="280" t="str">
        <f t="shared" si="13"/>
        <v/>
      </c>
      <c r="AD97" s="237" t="str">
        <f t="shared" si="14"/>
        <v/>
      </c>
    </row>
    <row r="98" spans="2:30" x14ac:dyDescent="0.3">
      <c r="B98" s="7" t="str">
        <f>IF('1. Assessment Area Data'!B98="","",'1. Assessment Area Data'!B98)</f>
        <v/>
      </c>
      <c r="C98" s="7" t="str">
        <f>IF('1. Assessment Area Data'!C98="","",'1. Assessment Area Data'!C98)</f>
        <v/>
      </c>
      <c r="D98" s="23" t="str">
        <f>IF($C98="","",SUMIF('7. Desktop Analysis'!$B$6:$B$1005,$C98,'7. Desktop Analysis'!$C$6:$C$1005))</f>
        <v/>
      </c>
      <c r="E98" s="12" t="str">
        <f>IF($C98="","",COUNTIF('4. Transect Data'!$C$6:$C$1006,$C98))</f>
        <v/>
      </c>
      <c r="F98" s="12" t="str">
        <f>IF(C98="","",VLOOKUP(C98,'5. Forb Availability'!$O$6:$P$1006,2,FALSE))</f>
        <v/>
      </c>
      <c r="G98" s="17" t="str">
        <f>IF($C98="","",
IF('1. Assessment Area Data'!M98="",
(SUMIF('6. Milkweed Availability'!B$6:B$5003,$C98,'6. Milkweed Availability'!G$6:G$5003)/($E98*10)*4046.86),
'1. Assessment Area Data'!M98/($E98*10)*4046.86))</f>
        <v/>
      </c>
      <c r="H98" s="221" t="str">
        <f t="shared" si="15"/>
        <v/>
      </c>
      <c r="I98" s="8" t="str">
        <f>IF(C98="","",VLOOKUP(C98,'6. Milkweed Availability'!$O$6:$P$106,2,FALSE))</f>
        <v/>
      </c>
      <c r="J98" s="221" t="str">
        <f t="shared" si="11"/>
        <v/>
      </c>
      <c r="K98" s="222" t="str">
        <f>IF(OR(H98="",J98=""),"",H98*VLOOKUP('Assessment Area Results'!Z98,'Weights &amp; Tables'!$B$4:$I$7,2,FALSE)+J98*VLOOKUP('Assessment Area Results'!Z98,'Weights &amp; Tables'!$B$4:$I$7,3,FALSE))</f>
        <v/>
      </c>
      <c r="L98" s="3" t="str">
        <f>IF($C98="","",COUNTIF('2. Blooming Forb Species'!$B$6:$B$1006,$C98))</f>
        <v/>
      </c>
      <c r="M98" s="222" t="str">
        <f>IF(L98="","",1-(2/(1+EXP(6*L98/HLOOKUP('1. Assessment Area Data'!$O98,'Weights &amp; Tables'!$C$10:$E$11,2,FALSE)))))</f>
        <v/>
      </c>
      <c r="N98" s="10" t="str">
        <f>IF($C98="","",VLOOKUP($C98,'5. Forb Availability'!$O$6:$V$1006,6,FALSE))</f>
        <v/>
      </c>
      <c r="O98" s="145" t="str">
        <f>IF(N98="","",
IF(N98=1,1,
IF((-LN(1-N98)/N$6)&gt;(-LN(1-(HLOOKUP('1. Assessment Area Data'!$O98,'Weights &amp; Tables'!$C$17:$E$18,2,FALSE)))/0.25),1,
(-LN(1-N98)/N$6)/(-LN(1-(HLOOKUP('1. Assessment Area Data'!$O98,'Weights &amp; Tables'!$C$17:$E$18,2,FALSE)))/0.25))))</f>
        <v/>
      </c>
      <c r="P98" s="10" t="str">
        <f>IF($C98="","",VLOOKUP($C98,'5. Forb Availability'!$O$6:$V$1006,6,FALSE))</f>
        <v/>
      </c>
      <c r="Q98" s="145" t="str">
        <f>IF(P98="","",
IF(P98=1,1,
IF((-LN(1-P98)/P$6)&gt;(-LN(1-(HLOOKUP('1. Assessment Area Data'!$O98,'Weights &amp; Tables'!$C$17:$E$18,2,FALSE)))/0.25),1,
(-LN(1-P98)/P$6)/(-LN(1-(HLOOKUP('1. Assessment Area Data'!$O98,'Weights &amp; Tables'!$C$17:$E$18,2,FALSE)))/0.25))))</f>
        <v/>
      </c>
      <c r="R98" s="10" t="str">
        <f>IF($C98="","",VLOOKUP($C98,'5. Forb Availability'!$O$6:$V$1006,7,FALSE))</f>
        <v/>
      </c>
      <c r="S98" s="145" t="str">
        <f>IF(R98="","",
IF(R98=1,1,
IF((-LN(1-R98)/R$6)&gt;(-LN(1-(HLOOKUP('1. Assessment Area Data'!$O98,'Weights &amp; Tables'!$C$17:$E$18,2,FALSE)))/0.25),1,
(-LN(1-R98)/R$6)/(-LN(1-(HLOOKUP('1. Assessment Area Data'!$O98,'Weights &amp; Tables'!$C$17:$E$18,2,FALSE)))/0.25))))</f>
        <v/>
      </c>
      <c r="T98" s="224" t="str">
        <f t="shared" si="16"/>
        <v/>
      </c>
      <c r="U98" s="223" t="str">
        <f>IF(OR(M98="",T98=""),"",M98*'Weights &amp; Tables'!$G$4+T98*'Weights &amp; Tables'!$F$4)</f>
        <v/>
      </c>
      <c r="V98" s="225" t="str">
        <f>IF(OR(K98="",U98=""),"",IF(G98=0,0,K98*'Weights &amp; Tables'!$E$4+U98*'Weights &amp; Tables'!$H$4))</f>
        <v/>
      </c>
      <c r="W98" s="35" t="str">
        <f>IF(C98="","",SUMIF('7. Desktop Analysis'!$B$6:$B$1005,$C98,'7. Desktop Analysis'!D$6:D$1005))</f>
        <v/>
      </c>
      <c r="X98" s="159" t="str">
        <f>IF(D98="","",SUMIF('7. Desktop Analysis'!$B$6:$B$1005,$C98,'7. Desktop Analysis'!H$6:H$1005))</f>
        <v/>
      </c>
      <c r="Y98" s="21" t="str">
        <f t="shared" si="12"/>
        <v/>
      </c>
      <c r="Z98" s="2" t="str">
        <f>IF($C98="","",VLOOKUP($C98, '8. Conservation Priority'!$B$6:$C$1005, 2,FALSE))</f>
        <v/>
      </c>
      <c r="AA98" s="28" t="str">
        <f>IF(Z98="","",VLOOKUP(Z98,'Weights &amp; Tables'!$B$4:$I$7,8,FALSE))</f>
        <v/>
      </c>
      <c r="AB98" s="34" t="str">
        <f t="shared" si="17"/>
        <v/>
      </c>
      <c r="AC98" s="280" t="str">
        <f t="shared" si="13"/>
        <v/>
      </c>
      <c r="AD98" s="237" t="str">
        <f t="shared" si="14"/>
        <v/>
      </c>
    </row>
    <row r="99" spans="2:30" x14ac:dyDescent="0.3">
      <c r="B99" s="7" t="str">
        <f>IF('1. Assessment Area Data'!B99="","",'1. Assessment Area Data'!B99)</f>
        <v/>
      </c>
      <c r="C99" s="7" t="str">
        <f>IF('1. Assessment Area Data'!C99="","",'1. Assessment Area Data'!C99)</f>
        <v/>
      </c>
      <c r="D99" s="23" t="str">
        <f>IF($C99="","",SUMIF('7. Desktop Analysis'!$B$6:$B$1005,$C99,'7. Desktop Analysis'!$C$6:$C$1005))</f>
        <v/>
      </c>
      <c r="E99" s="12" t="str">
        <f>IF($C99="","",COUNTIF('4. Transect Data'!$C$6:$C$1006,$C99))</f>
        <v/>
      </c>
      <c r="F99" s="12" t="str">
        <f>IF(C99="","",VLOOKUP(C99,'5. Forb Availability'!$O$6:$P$1006,2,FALSE))</f>
        <v/>
      </c>
      <c r="G99" s="17" t="str">
        <f>IF($C99="","",
IF('1. Assessment Area Data'!M99="",
(SUMIF('6. Milkweed Availability'!B$6:B$5003,$C99,'6. Milkweed Availability'!G$6:G$5003)/($E99*10)*4046.86),
'1. Assessment Area Data'!M99/($E99*10)*4046.86))</f>
        <v/>
      </c>
      <c r="H99" s="221" t="str">
        <f t="shared" si="15"/>
        <v/>
      </c>
      <c r="I99" s="8" t="str">
        <f>IF(C99="","",VLOOKUP(C99,'6. Milkweed Availability'!$O$6:$P$106,2,FALSE))</f>
        <v/>
      </c>
      <c r="J99" s="221" t="str">
        <f t="shared" si="11"/>
        <v/>
      </c>
      <c r="K99" s="222" t="str">
        <f>IF(OR(H99="",J99=""),"",H99*VLOOKUP('Assessment Area Results'!Z99,'Weights &amp; Tables'!$B$4:$I$7,2,FALSE)+J99*VLOOKUP('Assessment Area Results'!Z99,'Weights &amp; Tables'!$B$4:$I$7,3,FALSE))</f>
        <v/>
      </c>
      <c r="L99" s="3" t="str">
        <f>IF($C99="","",COUNTIF('2. Blooming Forb Species'!$B$6:$B$1006,$C99))</f>
        <v/>
      </c>
      <c r="M99" s="222" t="str">
        <f>IF(L99="","",1-(2/(1+EXP(6*L99/HLOOKUP('1. Assessment Area Data'!$O99,'Weights &amp; Tables'!$C$10:$E$11,2,FALSE)))))</f>
        <v/>
      </c>
      <c r="N99" s="10" t="str">
        <f>IF($C99="","",VLOOKUP($C99,'5. Forb Availability'!$O$6:$V$1006,6,FALSE))</f>
        <v/>
      </c>
      <c r="O99" s="145" t="str">
        <f>IF(N99="","",
IF(N99=1,1,
IF((-LN(1-N99)/N$6)&gt;(-LN(1-(HLOOKUP('1. Assessment Area Data'!$O99,'Weights &amp; Tables'!$C$17:$E$18,2,FALSE)))/0.25),1,
(-LN(1-N99)/N$6)/(-LN(1-(HLOOKUP('1. Assessment Area Data'!$O99,'Weights &amp; Tables'!$C$17:$E$18,2,FALSE)))/0.25))))</f>
        <v/>
      </c>
      <c r="P99" s="10" t="str">
        <f>IF($C99="","",VLOOKUP($C99,'5. Forb Availability'!$O$6:$V$1006,6,FALSE))</f>
        <v/>
      </c>
      <c r="Q99" s="145" t="str">
        <f>IF(P99="","",
IF(P99=1,1,
IF((-LN(1-P99)/P$6)&gt;(-LN(1-(HLOOKUP('1. Assessment Area Data'!$O99,'Weights &amp; Tables'!$C$17:$E$18,2,FALSE)))/0.25),1,
(-LN(1-P99)/P$6)/(-LN(1-(HLOOKUP('1. Assessment Area Data'!$O99,'Weights &amp; Tables'!$C$17:$E$18,2,FALSE)))/0.25))))</f>
        <v/>
      </c>
      <c r="R99" s="10" t="str">
        <f>IF($C99="","",VLOOKUP($C99,'5. Forb Availability'!$O$6:$V$1006,7,FALSE))</f>
        <v/>
      </c>
      <c r="S99" s="145" t="str">
        <f>IF(R99="","",
IF(R99=1,1,
IF((-LN(1-R99)/R$6)&gt;(-LN(1-(HLOOKUP('1. Assessment Area Data'!$O99,'Weights &amp; Tables'!$C$17:$E$18,2,FALSE)))/0.25),1,
(-LN(1-R99)/R$6)/(-LN(1-(HLOOKUP('1. Assessment Area Data'!$O99,'Weights &amp; Tables'!$C$17:$E$18,2,FALSE)))/0.25))))</f>
        <v/>
      </c>
      <c r="T99" s="224" t="str">
        <f t="shared" si="16"/>
        <v/>
      </c>
      <c r="U99" s="223" t="str">
        <f>IF(OR(M99="",T99=""),"",M99*'Weights &amp; Tables'!$G$4+T99*'Weights &amp; Tables'!$F$4)</f>
        <v/>
      </c>
      <c r="V99" s="225" t="str">
        <f>IF(OR(K99="",U99=""),"",IF(G99=0,0,K99*'Weights &amp; Tables'!$E$4+U99*'Weights &amp; Tables'!$H$4))</f>
        <v/>
      </c>
      <c r="W99" s="35" t="str">
        <f>IF(C99="","",SUMIF('7. Desktop Analysis'!$B$6:$B$1005,$C99,'7. Desktop Analysis'!D$6:D$1005))</f>
        <v/>
      </c>
      <c r="X99" s="159" t="str">
        <f>IF(D99="","",SUMIF('7. Desktop Analysis'!$B$6:$B$1005,$C99,'7. Desktop Analysis'!H$6:H$1005))</f>
        <v/>
      </c>
      <c r="Y99" s="21" t="str">
        <f t="shared" si="12"/>
        <v/>
      </c>
      <c r="Z99" s="2" t="str">
        <f>IF($C99="","",VLOOKUP($C99, '8. Conservation Priority'!$B$6:$C$1005, 2,FALSE))</f>
        <v/>
      </c>
      <c r="AA99" s="28" t="str">
        <f>IF(Z99="","",VLOOKUP(Z99,'Weights &amp; Tables'!$B$4:$I$7,8,FALSE))</f>
        <v/>
      </c>
      <c r="AB99" s="34" t="str">
        <f t="shared" si="17"/>
        <v/>
      </c>
      <c r="AC99" s="280" t="str">
        <f t="shared" si="13"/>
        <v/>
      </c>
      <c r="AD99" s="237" t="str">
        <f t="shared" si="14"/>
        <v/>
      </c>
    </row>
    <row r="100" spans="2:30" x14ac:dyDescent="0.3">
      <c r="B100" s="7" t="str">
        <f>IF('1. Assessment Area Data'!B100="","",'1. Assessment Area Data'!B100)</f>
        <v/>
      </c>
      <c r="C100" s="7" t="str">
        <f>IF('1. Assessment Area Data'!C100="","",'1. Assessment Area Data'!C100)</f>
        <v/>
      </c>
      <c r="D100" s="23" t="str">
        <f>IF($C100="","",SUMIF('7. Desktop Analysis'!$B$6:$B$1005,$C100,'7. Desktop Analysis'!$C$6:$C$1005))</f>
        <v/>
      </c>
      <c r="E100" s="12" t="str">
        <f>IF($C100="","",COUNTIF('4. Transect Data'!$C$6:$C$1006,$C100))</f>
        <v/>
      </c>
      <c r="F100" s="12" t="str">
        <f>IF(C100="","",VLOOKUP(C100,'5. Forb Availability'!$O$6:$P$1006,2,FALSE))</f>
        <v/>
      </c>
      <c r="G100" s="17" t="str">
        <f>IF($C100="","",
IF('1. Assessment Area Data'!M100="",
(SUMIF('6. Milkweed Availability'!B$6:B$5003,$C100,'6. Milkweed Availability'!G$6:G$5003)/($E100*10)*4046.86),
'1. Assessment Area Data'!M100/($E100*10)*4046.86))</f>
        <v/>
      </c>
      <c r="H100" s="221" t="str">
        <f t="shared" si="15"/>
        <v/>
      </c>
      <c r="I100" s="8" t="str">
        <f>IF(C100="","",VLOOKUP(C100,'6. Milkweed Availability'!$O$6:$P$106,2,FALSE))</f>
        <v/>
      </c>
      <c r="J100" s="221" t="str">
        <f t="shared" si="11"/>
        <v/>
      </c>
      <c r="K100" s="222" t="str">
        <f>IF(OR(H100="",J100=""),"",H100*VLOOKUP('Assessment Area Results'!Z100,'Weights &amp; Tables'!$B$4:$I$7,2,FALSE)+J100*VLOOKUP('Assessment Area Results'!Z100,'Weights &amp; Tables'!$B$4:$I$7,3,FALSE))</f>
        <v/>
      </c>
      <c r="L100" s="3" t="str">
        <f>IF($C100="","",COUNTIF('2. Blooming Forb Species'!$B$6:$B$1006,$C100))</f>
        <v/>
      </c>
      <c r="M100" s="222" t="str">
        <f>IF(L100="","",1-(2/(1+EXP(6*L100/HLOOKUP('1. Assessment Area Data'!$O100,'Weights &amp; Tables'!$C$10:$E$11,2,FALSE)))))</f>
        <v/>
      </c>
      <c r="N100" s="10" t="str">
        <f>IF($C100="","",VLOOKUP($C100,'5. Forb Availability'!$O$6:$V$1006,6,FALSE))</f>
        <v/>
      </c>
      <c r="O100" s="145" t="str">
        <f>IF(N100="","",
IF(N100=1,1,
IF((-LN(1-N100)/N$6)&gt;(-LN(1-(HLOOKUP('1. Assessment Area Data'!$O100,'Weights &amp; Tables'!$C$17:$E$18,2,FALSE)))/0.25),1,
(-LN(1-N100)/N$6)/(-LN(1-(HLOOKUP('1. Assessment Area Data'!$O100,'Weights &amp; Tables'!$C$17:$E$18,2,FALSE)))/0.25))))</f>
        <v/>
      </c>
      <c r="P100" s="10" t="str">
        <f>IF($C100="","",VLOOKUP($C100,'5. Forb Availability'!$O$6:$V$1006,6,FALSE))</f>
        <v/>
      </c>
      <c r="Q100" s="145" t="str">
        <f>IF(P100="","",
IF(P100=1,1,
IF((-LN(1-P100)/P$6)&gt;(-LN(1-(HLOOKUP('1. Assessment Area Data'!$O100,'Weights &amp; Tables'!$C$17:$E$18,2,FALSE)))/0.25),1,
(-LN(1-P100)/P$6)/(-LN(1-(HLOOKUP('1. Assessment Area Data'!$O100,'Weights &amp; Tables'!$C$17:$E$18,2,FALSE)))/0.25))))</f>
        <v/>
      </c>
      <c r="R100" s="10" t="str">
        <f>IF($C100="","",VLOOKUP($C100,'5. Forb Availability'!$O$6:$V$1006,7,FALSE))</f>
        <v/>
      </c>
      <c r="S100" s="145" t="str">
        <f>IF(R100="","",
IF(R100=1,1,
IF((-LN(1-R100)/R$6)&gt;(-LN(1-(HLOOKUP('1. Assessment Area Data'!$O100,'Weights &amp; Tables'!$C$17:$E$18,2,FALSE)))/0.25),1,
(-LN(1-R100)/R$6)/(-LN(1-(HLOOKUP('1. Assessment Area Data'!$O100,'Weights &amp; Tables'!$C$17:$E$18,2,FALSE)))/0.25))))</f>
        <v/>
      </c>
      <c r="T100" s="224" t="str">
        <f t="shared" si="16"/>
        <v/>
      </c>
      <c r="U100" s="223" t="str">
        <f>IF(OR(M100="",T100=""),"",M100*'Weights &amp; Tables'!$G$4+T100*'Weights &amp; Tables'!$F$4)</f>
        <v/>
      </c>
      <c r="V100" s="225" t="str">
        <f>IF(OR(K100="",U100=""),"",IF(G100=0,0,K100*'Weights &amp; Tables'!$E$4+U100*'Weights &amp; Tables'!$H$4))</f>
        <v/>
      </c>
      <c r="W100" s="35" t="str">
        <f>IF(C100="","",SUMIF('7. Desktop Analysis'!$B$6:$B$1005,$C100,'7. Desktop Analysis'!D$6:D$1005))</f>
        <v/>
      </c>
      <c r="X100" s="159" t="str">
        <f>IF(D100="","",SUMIF('7. Desktop Analysis'!$B$6:$B$1005,$C100,'7. Desktop Analysis'!H$6:H$1005))</f>
        <v/>
      </c>
      <c r="Y100" s="21" t="str">
        <f t="shared" si="12"/>
        <v/>
      </c>
      <c r="Z100" s="2" t="str">
        <f>IF($C100="","",VLOOKUP($C100, '8. Conservation Priority'!$B$6:$C$1005, 2,FALSE))</f>
        <v/>
      </c>
      <c r="AA100" s="28" t="str">
        <f>IF(Z100="","",VLOOKUP(Z100,'Weights &amp; Tables'!$B$4:$I$7,8,FALSE))</f>
        <v/>
      </c>
      <c r="AB100" s="34" t="str">
        <f t="shared" si="17"/>
        <v/>
      </c>
      <c r="AC100" s="280" t="str">
        <f t="shared" si="13"/>
        <v/>
      </c>
      <c r="AD100" s="237" t="str">
        <f t="shared" si="14"/>
        <v/>
      </c>
    </row>
    <row r="101" spans="2:30" x14ac:dyDescent="0.3">
      <c r="B101" s="7" t="str">
        <f>IF('1. Assessment Area Data'!B101="","",'1. Assessment Area Data'!B101)</f>
        <v/>
      </c>
      <c r="C101" s="7" t="str">
        <f>IF('1. Assessment Area Data'!C101="","",'1. Assessment Area Data'!C101)</f>
        <v/>
      </c>
      <c r="D101" s="23" t="str">
        <f>IF($C101="","",SUMIF('7. Desktop Analysis'!$B$6:$B$1005,$C101,'7. Desktop Analysis'!$C$6:$C$1005))</f>
        <v/>
      </c>
      <c r="E101" s="12" t="str">
        <f>IF($C101="","",COUNTIF('4. Transect Data'!$C$6:$C$1006,$C101))</f>
        <v/>
      </c>
      <c r="F101" s="12" t="str">
        <f>IF(C101="","",VLOOKUP(C101,'5. Forb Availability'!$O$6:$P$1006,2,FALSE))</f>
        <v/>
      </c>
      <c r="G101" s="17" t="str">
        <f>IF($C101="","",
IF('1. Assessment Area Data'!M101="",
(SUMIF('6. Milkweed Availability'!B$6:B$5003,$C101,'6. Milkweed Availability'!G$6:G$5003)/($E101*10)*4046.86),
'1. Assessment Area Data'!M101/($E101*10)*4046.86))</f>
        <v/>
      </c>
      <c r="H101" s="221" t="str">
        <f t="shared" si="15"/>
        <v/>
      </c>
      <c r="I101" s="8" t="str">
        <f>IF(C101="","",VLOOKUP(C101,'6. Milkweed Availability'!$O$6:$P$106,2,FALSE))</f>
        <v/>
      </c>
      <c r="J101" s="221" t="str">
        <f t="shared" si="11"/>
        <v/>
      </c>
      <c r="K101" s="222" t="str">
        <f>IF(OR(H101="",J101=""),"",H101*VLOOKUP('Assessment Area Results'!Z101,'Weights &amp; Tables'!$B$4:$I$7,2,FALSE)+J101*VLOOKUP('Assessment Area Results'!Z101,'Weights &amp; Tables'!$B$4:$I$7,3,FALSE))</f>
        <v/>
      </c>
      <c r="L101" s="3" t="str">
        <f>IF($C101="","",COUNTIF('2. Blooming Forb Species'!$B$6:$B$1006,$C101))</f>
        <v/>
      </c>
      <c r="M101" s="222" t="str">
        <f>IF(L101="","",1-(2/(1+EXP(6*L101/HLOOKUP('1. Assessment Area Data'!$O101,'Weights &amp; Tables'!$C$10:$E$11,2,FALSE)))))</f>
        <v/>
      </c>
      <c r="N101" s="10" t="str">
        <f>IF($C101="","",VLOOKUP($C101,'5. Forb Availability'!$O$6:$V$1006,6,FALSE))</f>
        <v/>
      </c>
      <c r="O101" s="145" t="str">
        <f>IF(N101="","",
IF(N101=1,1,
IF((-LN(1-N101)/N$6)&gt;(-LN(1-(HLOOKUP('1. Assessment Area Data'!$O101,'Weights &amp; Tables'!$C$17:$E$18,2,FALSE)))/0.25),1,
(-LN(1-N101)/N$6)/(-LN(1-(HLOOKUP('1. Assessment Area Data'!$O101,'Weights &amp; Tables'!$C$17:$E$18,2,FALSE)))/0.25))))</f>
        <v/>
      </c>
      <c r="P101" s="10" t="str">
        <f>IF($C101="","",VLOOKUP($C101,'5. Forb Availability'!$O$6:$V$1006,6,FALSE))</f>
        <v/>
      </c>
      <c r="Q101" s="145" t="str">
        <f>IF(P101="","",
IF(P101=1,1,
IF((-LN(1-P101)/P$6)&gt;(-LN(1-(HLOOKUP('1. Assessment Area Data'!$O101,'Weights &amp; Tables'!$C$17:$E$18,2,FALSE)))/0.25),1,
(-LN(1-P101)/P$6)/(-LN(1-(HLOOKUP('1. Assessment Area Data'!$O101,'Weights &amp; Tables'!$C$17:$E$18,2,FALSE)))/0.25))))</f>
        <v/>
      </c>
      <c r="R101" s="10" t="str">
        <f>IF($C101="","",VLOOKUP($C101,'5. Forb Availability'!$O$6:$V$1006,7,FALSE))</f>
        <v/>
      </c>
      <c r="S101" s="145" t="str">
        <f>IF(R101="","",
IF(R101=1,1,
IF((-LN(1-R101)/R$6)&gt;(-LN(1-(HLOOKUP('1. Assessment Area Data'!$O101,'Weights &amp; Tables'!$C$17:$E$18,2,FALSE)))/0.25),1,
(-LN(1-R101)/R$6)/(-LN(1-(HLOOKUP('1. Assessment Area Data'!$O101,'Weights &amp; Tables'!$C$17:$E$18,2,FALSE)))/0.25))))</f>
        <v/>
      </c>
      <c r="T101" s="224" t="str">
        <f t="shared" si="16"/>
        <v/>
      </c>
      <c r="U101" s="223" t="str">
        <f>IF(OR(M101="",T101=""),"",M101*'Weights &amp; Tables'!$G$4+T101*'Weights &amp; Tables'!$F$4)</f>
        <v/>
      </c>
      <c r="V101" s="225" t="str">
        <f>IF(OR(K101="",U101=""),"",IF(G101=0,0,K101*'Weights &amp; Tables'!$E$4+U101*'Weights &amp; Tables'!$H$4))</f>
        <v/>
      </c>
      <c r="W101" s="35" t="str">
        <f>IF(C101="","",SUMIF('7. Desktop Analysis'!$B$6:$B$1005,$C101,'7. Desktop Analysis'!D$6:D$1005))</f>
        <v/>
      </c>
      <c r="X101" s="159" t="str">
        <f>IF(D101="","",SUMIF('7. Desktop Analysis'!$B$6:$B$1005,$C101,'7. Desktop Analysis'!H$6:H$1005))</f>
        <v/>
      </c>
      <c r="Y101" s="21" t="str">
        <f t="shared" si="12"/>
        <v/>
      </c>
      <c r="Z101" s="2" t="str">
        <f>IF($C101="","",VLOOKUP($C101, '8. Conservation Priority'!$B$6:$C$1005, 2,FALSE))</f>
        <v/>
      </c>
      <c r="AA101" s="28" t="str">
        <f>IF(Z101="","",VLOOKUP(Z101,'Weights &amp; Tables'!$B$4:$I$7,8,FALSE))</f>
        <v/>
      </c>
      <c r="AB101" s="34" t="str">
        <f t="shared" si="17"/>
        <v/>
      </c>
      <c r="AC101" s="280" t="str">
        <f t="shared" si="13"/>
        <v/>
      </c>
      <c r="AD101" s="237" t="str">
        <f t="shared" si="14"/>
        <v/>
      </c>
    </row>
    <row r="102" spans="2:30" x14ac:dyDescent="0.3">
      <c r="B102" s="7" t="str">
        <f>IF('1. Assessment Area Data'!B102="","",'1. Assessment Area Data'!B102)</f>
        <v/>
      </c>
      <c r="C102" s="7" t="str">
        <f>IF('1. Assessment Area Data'!C102="","",'1. Assessment Area Data'!C102)</f>
        <v/>
      </c>
      <c r="D102" s="23" t="str">
        <f>IF($C102="","",SUMIF('7. Desktop Analysis'!$B$6:$B$1005,$C102,'7. Desktop Analysis'!$C$6:$C$1005))</f>
        <v/>
      </c>
      <c r="E102" s="12" t="str">
        <f>IF($C102="","",COUNTIF('4. Transect Data'!$C$6:$C$1006,$C102))</f>
        <v/>
      </c>
      <c r="F102" s="12" t="str">
        <f>IF(C102="","",VLOOKUP(C102,'5. Forb Availability'!$O$6:$P$1006,2,FALSE))</f>
        <v/>
      </c>
      <c r="G102" s="17" t="str">
        <f>IF($C102="","",
IF('1. Assessment Area Data'!M102="",
(SUMIF('6. Milkweed Availability'!B$6:B$5003,$C102,'6. Milkweed Availability'!G$6:G$5003)/($E102*10)*4046.86),
'1. Assessment Area Data'!M102/($E102*10)*4046.86))</f>
        <v/>
      </c>
      <c r="H102" s="221" t="str">
        <f t="shared" si="15"/>
        <v/>
      </c>
      <c r="I102" s="8" t="str">
        <f>IF(C102="","",VLOOKUP(C102,'6. Milkweed Availability'!$O$6:$P$106,2,FALSE))</f>
        <v/>
      </c>
      <c r="J102" s="221" t="str">
        <f t="shared" si="11"/>
        <v/>
      </c>
      <c r="K102" s="222" t="str">
        <f>IF(OR(H102="",J102=""),"",H102*VLOOKUP('Assessment Area Results'!Z102,'Weights &amp; Tables'!$B$4:$I$7,2,FALSE)+J102*VLOOKUP('Assessment Area Results'!Z102,'Weights &amp; Tables'!$B$4:$I$7,3,FALSE))</f>
        <v/>
      </c>
      <c r="L102" s="3" t="str">
        <f>IF($C102="","",COUNTIF('2. Blooming Forb Species'!$B$6:$B$1006,$C102))</f>
        <v/>
      </c>
      <c r="M102" s="222" t="str">
        <f>IF(L102="","",1-(2/(1+EXP(6*L102/HLOOKUP('1. Assessment Area Data'!$O102,'Weights &amp; Tables'!$C$10:$E$11,2,FALSE)))))</f>
        <v/>
      </c>
      <c r="N102" s="10" t="str">
        <f>IF($C102="","",VLOOKUP($C102,'5. Forb Availability'!$O$6:$V$1006,6,FALSE))</f>
        <v/>
      </c>
      <c r="O102" s="145" t="str">
        <f>IF(N102="","",
IF(N102=1,1,
IF((-LN(1-N102)/N$6)&gt;(-LN(1-(HLOOKUP('1. Assessment Area Data'!$O102,'Weights &amp; Tables'!$C$17:$E$18,2,FALSE)))/0.25),1,
(-LN(1-N102)/N$6)/(-LN(1-(HLOOKUP('1. Assessment Area Data'!$O102,'Weights &amp; Tables'!$C$17:$E$18,2,FALSE)))/0.25))))</f>
        <v/>
      </c>
      <c r="P102" s="10" t="str">
        <f>IF($C102="","",VLOOKUP($C102,'5. Forb Availability'!$O$6:$V$1006,6,FALSE))</f>
        <v/>
      </c>
      <c r="Q102" s="145" t="str">
        <f>IF(P102="","",
IF(P102=1,1,
IF((-LN(1-P102)/P$6)&gt;(-LN(1-(HLOOKUP('1. Assessment Area Data'!$O102,'Weights &amp; Tables'!$C$17:$E$18,2,FALSE)))/0.25),1,
(-LN(1-P102)/P$6)/(-LN(1-(HLOOKUP('1. Assessment Area Data'!$O102,'Weights &amp; Tables'!$C$17:$E$18,2,FALSE)))/0.25))))</f>
        <v/>
      </c>
      <c r="R102" s="10" t="str">
        <f>IF($C102="","",VLOOKUP($C102,'5. Forb Availability'!$O$6:$V$1006,7,FALSE))</f>
        <v/>
      </c>
      <c r="S102" s="145" t="str">
        <f>IF(R102="","",
IF(R102=1,1,
IF((-LN(1-R102)/R$6)&gt;(-LN(1-(HLOOKUP('1. Assessment Area Data'!$O102,'Weights &amp; Tables'!$C$17:$E$18,2,FALSE)))/0.25),1,
(-LN(1-R102)/R$6)/(-LN(1-(HLOOKUP('1. Assessment Area Data'!$O102,'Weights &amp; Tables'!$C$17:$E$18,2,FALSE)))/0.25))))</f>
        <v/>
      </c>
      <c r="T102" s="224" t="str">
        <f t="shared" si="16"/>
        <v/>
      </c>
      <c r="U102" s="223" t="str">
        <f>IF(OR(M102="",T102=""),"",M102*'Weights &amp; Tables'!$G$4+T102*'Weights &amp; Tables'!$F$4)</f>
        <v/>
      </c>
      <c r="V102" s="225" t="str">
        <f>IF(OR(K102="",U102=""),"",IF(G102=0,0,K102*'Weights &amp; Tables'!$E$4+U102*'Weights &amp; Tables'!$H$4))</f>
        <v/>
      </c>
      <c r="W102" s="35" t="str">
        <f>IF(C102="","",SUMIF('7. Desktop Analysis'!$B$6:$B$1005,$C102,'7. Desktop Analysis'!D$6:D$1005))</f>
        <v/>
      </c>
      <c r="X102" s="159" t="str">
        <f>IF(D102="","",SUMIF('7. Desktop Analysis'!$B$6:$B$1005,$C102,'7. Desktop Analysis'!H$6:H$1005))</f>
        <v/>
      </c>
      <c r="Y102" s="21" t="str">
        <f t="shared" si="12"/>
        <v/>
      </c>
      <c r="Z102" s="2" t="str">
        <f>IF($C102="","",VLOOKUP($C102, '8. Conservation Priority'!$B$6:$C$1005, 2,FALSE))</f>
        <v/>
      </c>
      <c r="AA102" s="28" t="str">
        <f>IF(Z102="","",VLOOKUP(Z102,'Weights &amp; Tables'!$B$4:$I$7,8,FALSE))</f>
        <v/>
      </c>
      <c r="AB102" s="34" t="str">
        <f t="shared" si="17"/>
        <v/>
      </c>
      <c r="AC102" s="280" t="str">
        <f t="shared" si="13"/>
        <v/>
      </c>
      <c r="AD102" s="237" t="str">
        <f t="shared" si="14"/>
        <v/>
      </c>
    </row>
    <row r="103" spans="2:30" x14ac:dyDescent="0.3">
      <c r="B103" s="7" t="str">
        <f>IF('1. Assessment Area Data'!B103="","",'1. Assessment Area Data'!B103)</f>
        <v/>
      </c>
      <c r="C103" s="7" t="str">
        <f>IF('1. Assessment Area Data'!C103="","",'1. Assessment Area Data'!C103)</f>
        <v/>
      </c>
      <c r="D103" s="23" t="str">
        <f>IF($C103="","",SUMIF('7. Desktop Analysis'!$B$6:$B$1005,$C103,'7. Desktop Analysis'!$C$6:$C$1005))</f>
        <v/>
      </c>
      <c r="E103" s="12" t="str">
        <f>IF($C103="","",COUNTIF('4. Transect Data'!$C$6:$C$1006,$C103))</f>
        <v/>
      </c>
      <c r="F103" s="12" t="str">
        <f>IF(C103="","",VLOOKUP(C103,'5. Forb Availability'!$O$6:$P$1006,2,FALSE))</f>
        <v/>
      </c>
      <c r="G103" s="17" t="str">
        <f>IF($C103="","",
IF('1. Assessment Area Data'!M103="",
(SUMIF('6. Milkweed Availability'!B$6:B$5003,$C103,'6. Milkweed Availability'!G$6:G$5003)/($E103*10)*4046.86),
'1. Assessment Area Data'!M103/($E103*10)*4046.86))</f>
        <v/>
      </c>
      <c r="H103" s="221" t="str">
        <f t="shared" si="15"/>
        <v/>
      </c>
      <c r="I103" s="8" t="str">
        <f>IF(C103="","",VLOOKUP(C103,'6. Milkweed Availability'!$O$6:$P$106,2,FALSE))</f>
        <v/>
      </c>
      <c r="J103" s="221" t="str">
        <f t="shared" si="11"/>
        <v/>
      </c>
      <c r="K103" s="222" t="str">
        <f>IF(OR(H103="",J103=""),"",H103*VLOOKUP('Assessment Area Results'!Z103,'Weights &amp; Tables'!$B$4:$I$7,2,FALSE)+J103*VLOOKUP('Assessment Area Results'!Z103,'Weights &amp; Tables'!$B$4:$I$7,3,FALSE))</f>
        <v/>
      </c>
      <c r="L103" s="3" t="str">
        <f>IF($C103="","",COUNTIF('2. Blooming Forb Species'!$B$6:$B$1006,$C103))</f>
        <v/>
      </c>
      <c r="M103" s="222" t="str">
        <f>IF(L103="","",1-(2/(1+EXP(6*L103/HLOOKUP('1. Assessment Area Data'!$O103,'Weights &amp; Tables'!$C$10:$E$11,2,FALSE)))))</f>
        <v/>
      </c>
      <c r="N103" s="10" t="str">
        <f>IF($C103="","",VLOOKUP($C103,'5. Forb Availability'!$O$6:$V$1006,6,FALSE))</f>
        <v/>
      </c>
      <c r="O103" s="145" t="str">
        <f>IF(N103="","",
IF(N103=1,1,
IF((-LN(1-N103)/N$6)&gt;(-LN(1-(HLOOKUP('1. Assessment Area Data'!$O103,'Weights &amp; Tables'!$C$17:$E$18,2,FALSE)))/0.25),1,
(-LN(1-N103)/N$6)/(-LN(1-(HLOOKUP('1. Assessment Area Data'!$O103,'Weights &amp; Tables'!$C$17:$E$18,2,FALSE)))/0.25))))</f>
        <v/>
      </c>
      <c r="P103" s="10" t="str">
        <f>IF($C103="","",VLOOKUP($C103,'5. Forb Availability'!$O$6:$V$1006,6,FALSE))</f>
        <v/>
      </c>
      <c r="Q103" s="145" t="str">
        <f>IF(P103="","",
IF(P103=1,1,
IF((-LN(1-P103)/P$6)&gt;(-LN(1-(HLOOKUP('1. Assessment Area Data'!$O103,'Weights &amp; Tables'!$C$17:$E$18,2,FALSE)))/0.25),1,
(-LN(1-P103)/P$6)/(-LN(1-(HLOOKUP('1. Assessment Area Data'!$O103,'Weights &amp; Tables'!$C$17:$E$18,2,FALSE)))/0.25))))</f>
        <v/>
      </c>
      <c r="R103" s="10" t="str">
        <f>IF($C103="","",VLOOKUP($C103,'5. Forb Availability'!$O$6:$V$1006,7,FALSE))</f>
        <v/>
      </c>
      <c r="S103" s="145" t="str">
        <f>IF(R103="","",
IF(R103=1,1,
IF((-LN(1-R103)/R$6)&gt;(-LN(1-(HLOOKUP('1. Assessment Area Data'!$O103,'Weights &amp; Tables'!$C$17:$E$18,2,FALSE)))/0.25),1,
(-LN(1-R103)/R$6)/(-LN(1-(HLOOKUP('1. Assessment Area Data'!$O103,'Weights &amp; Tables'!$C$17:$E$18,2,FALSE)))/0.25))))</f>
        <v/>
      </c>
      <c r="T103" s="224" t="str">
        <f t="shared" si="16"/>
        <v/>
      </c>
      <c r="U103" s="223" t="str">
        <f>IF(OR(M103="",T103=""),"",M103*'Weights &amp; Tables'!$G$4+T103*'Weights &amp; Tables'!$F$4)</f>
        <v/>
      </c>
      <c r="V103" s="225" t="str">
        <f>IF(OR(K103="",U103=""),"",IF(G103=0,0,K103*'Weights &amp; Tables'!$E$4+U103*'Weights &amp; Tables'!$H$4))</f>
        <v/>
      </c>
      <c r="W103" s="35" t="str">
        <f>IF(C103="","",SUMIF('7. Desktop Analysis'!$B$6:$B$1005,$C103,'7. Desktop Analysis'!D$6:D$1005))</f>
        <v/>
      </c>
      <c r="X103" s="159" t="str">
        <f>IF(D103="","",SUMIF('7. Desktop Analysis'!$B$6:$B$1005,$C103,'7. Desktop Analysis'!H$6:H$1005))</f>
        <v/>
      </c>
      <c r="Y103" s="21" t="str">
        <f t="shared" si="12"/>
        <v/>
      </c>
      <c r="Z103" s="2" t="str">
        <f>IF($C103="","",VLOOKUP($C103, '8. Conservation Priority'!$B$6:$C$1005, 2,FALSE))</f>
        <v/>
      </c>
      <c r="AA103" s="28" t="str">
        <f>IF(Z103="","",VLOOKUP(Z103,'Weights &amp; Tables'!$B$4:$I$7,8,FALSE))</f>
        <v/>
      </c>
      <c r="AB103" s="34" t="str">
        <f t="shared" si="17"/>
        <v/>
      </c>
      <c r="AC103" s="280" t="str">
        <f t="shared" si="13"/>
        <v/>
      </c>
      <c r="AD103" s="237" t="str">
        <f t="shared" si="14"/>
        <v/>
      </c>
    </row>
    <row r="104" spans="2:30" x14ac:dyDescent="0.3">
      <c r="B104" s="7" t="str">
        <f>IF('1. Assessment Area Data'!B104="","",'1. Assessment Area Data'!B104)</f>
        <v/>
      </c>
      <c r="C104" s="7" t="str">
        <f>IF('1. Assessment Area Data'!C104="","",'1. Assessment Area Data'!C104)</f>
        <v/>
      </c>
      <c r="D104" s="23" t="str">
        <f>IF($C104="","",SUMIF('7. Desktop Analysis'!$B$6:$B$1005,$C104,'7. Desktop Analysis'!$C$6:$C$1005))</f>
        <v/>
      </c>
      <c r="E104" s="12" t="str">
        <f>IF($C104="","",COUNTIF('4. Transect Data'!$C$6:$C$1006,$C104))</f>
        <v/>
      </c>
      <c r="F104" s="12" t="str">
        <f>IF(C104="","",VLOOKUP(C104,'5. Forb Availability'!$O$6:$P$1006,2,FALSE))</f>
        <v/>
      </c>
      <c r="G104" s="17" t="str">
        <f>IF($C104="","",
IF('1. Assessment Area Data'!M104="",
(SUMIF('6. Milkweed Availability'!B$6:B$5003,$C104,'6. Milkweed Availability'!G$6:G$5003)/($E104*10)*4046.86),
'1. Assessment Area Data'!M104/($E104*10)*4046.86))</f>
        <v/>
      </c>
      <c r="H104" s="221" t="str">
        <f t="shared" si="15"/>
        <v/>
      </c>
      <c r="I104" s="8" t="str">
        <f>IF(C104="","",VLOOKUP(C104,'6. Milkweed Availability'!$O$6:$P$106,2,FALSE))</f>
        <v/>
      </c>
      <c r="J104" s="221" t="str">
        <f t="shared" si="11"/>
        <v/>
      </c>
      <c r="K104" s="222" t="str">
        <f>IF(OR(H104="",J104=""),"",H104*VLOOKUP('Assessment Area Results'!Z104,'Weights &amp; Tables'!$B$4:$I$7,2,FALSE)+J104*VLOOKUP('Assessment Area Results'!Z104,'Weights &amp; Tables'!$B$4:$I$7,3,FALSE))</f>
        <v/>
      </c>
      <c r="L104" s="3" t="str">
        <f>IF($C104="","",COUNTIF('2. Blooming Forb Species'!$B$6:$B$1006,$C104))</f>
        <v/>
      </c>
      <c r="M104" s="222" t="str">
        <f>IF(L104="","",1-(2/(1+EXP(6*L104/HLOOKUP('1. Assessment Area Data'!$O104,'Weights &amp; Tables'!$C$10:$E$11,2,FALSE)))))</f>
        <v/>
      </c>
      <c r="N104" s="10" t="str">
        <f>IF($C104="","",VLOOKUP($C104,'5. Forb Availability'!$O$6:$V$1006,6,FALSE))</f>
        <v/>
      </c>
      <c r="O104" s="145" t="str">
        <f>IF(N104="","",
IF(N104=1,1,
IF((-LN(1-N104)/N$6)&gt;(-LN(1-(HLOOKUP('1. Assessment Area Data'!$O104,'Weights &amp; Tables'!$C$17:$E$18,2,FALSE)))/0.25),1,
(-LN(1-N104)/N$6)/(-LN(1-(HLOOKUP('1. Assessment Area Data'!$O104,'Weights &amp; Tables'!$C$17:$E$18,2,FALSE)))/0.25))))</f>
        <v/>
      </c>
      <c r="P104" s="10" t="str">
        <f>IF($C104="","",VLOOKUP($C104,'5. Forb Availability'!$O$6:$V$1006,6,FALSE))</f>
        <v/>
      </c>
      <c r="Q104" s="145" t="str">
        <f>IF(P104="","",
IF(P104=1,1,
IF((-LN(1-P104)/P$6)&gt;(-LN(1-(HLOOKUP('1. Assessment Area Data'!$O104,'Weights &amp; Tables'!$C$17:$E$18,2,FALSE)))/0.25),1,
(-LN(1-P104)/P$6)/(-LN(1-(HLOOKUP('1. Assessment Area Data'!$O104,'Weights &amp; Tables'!$C$17:$E$18,2,FALSE)))/0.25))))</f>
        <v/>
      </c>
      <c r="R104" s="10" t="str">
        <f>IF($C104="","",VLOOKUP($C104,'5. Forb Availability'!$O$6:$V$1006,7,FALSE))</f>
        <v/>
      </c>
      <c r="S104" s="145" t="str">
        <f>IF(R104="","",
IF(R104=1,1,
IF((-LN(1-R104)/R$6)&gt;(-LN(1-(HLOOKUP('1. Assessment Area Data'!$O104,'Weights &amp; Tables'!$C$17:$E$18,2,FALSE)))/0.25),1,
(-LN(1-R104)/R$6)/(-LN(1-(HLOOKUP('1. Assessment Area Data'!$O104,'Weights &amp; Tables'!$C$17:$E$18,2,FALSE)))/0.25))))</f>
        <v/>
      </c>
      <c r="T104" s="224" t="str">
        <f t="shared" si="16"/>
        <v/>
      </c>
      <c r="U104" s="223" t="str">
        <f>IF(OR(M104="",T104=""),"",M104*'Weights &amp; Tables'!$G$4+T104*'Weights &amp; Tables'!$F$4)</f>
        <v/>
      </c>
      <c r="V104" s="225" t="str">
        <f>IF(OR(K104="",U104=""),"",IF(G104=0,0,K104*'Weights &amp; Tables'!$E$4+U104*'Weights &amp; Tables'!$H$4))</f>
        <v/>
      </c>
      <c r="W104" s="35" t="str">
        <f>IF(C104="","",SUMIF('7. Desktop Analysis'!$B$6:$B$1005,$C104,'7. Desktop Analysis'!D$6:D$1005))</f>
        <v/>
      </c>
      <c r="X104" s="159" t="str">
        <f>IF(D104="","",SUMIF('7. Desktop Analysis'!$B$6:$B$1005,$C104,'7. Desktop Analysis'!H$6:H$1005))</f>
        <v/>
      </c>
      <c r="Y104" s="21" t="str">
        <f t="shared" si="12"/>
        <v/>
      </c>
      <c r="Z104" s="2" t="str">
        <f>IF($C104="","",VLOOKUP($C104, '8. Conservation Priority'!$B$6:$C$1005, 2,FALSE))</f>
        <v/>
      </c>
      <c r="AA104" s="28" t="str">
        <f>IF(Z104="","",VLOOKUP(Z104,'Weights &amp; Tables'!$B$4:$I$7,8,FALSE))</f>
        <v/>
      </c>
      <c r="AB104" s="34" t="str">
        <f t="shared" si="17"/>
        <v/>
      </c>
      <c r="AC104" s="280" t="str">
        <f t="shared" si="13"/>
        <v/>
      </c>
      <c r="AD104" s="237" t="str">
        <f t="shared" si="14"/>
        <v/>
      </c>
    </row>
    <row r="105" spans="2:30" x14ac:dyDescent="0.3">
      <c r="B105" s="7" t="str">
        <f>IF('1. Assessment Area Data'!B105="","",'1. Assessment Area Data'!B105)</f>
        <v/>
      </c>
      <c r="C105" s="7" t="str">
        <f>IF('1. Assessment Area Data'!C105="","",'1. Assessment Area Data'!C105)</f>
        <v/>
      </c>
      <c r="D105" s="23" t="str">
        <f>IF($C105="","",SUMIF('7. Desktop Analysis'!$B$6:$B$1005,$C105,'7. Desktop Analysis'!$C$6:$C$1005))</f>
        <v/>
      </c>
      <c r="E105" s="12" t="str">
        <f>IF($C105="","",COUNTIF('4. Transect Data'!$C$6:$C$1006,$C105))</f>
        <v/>
      </c>
      <c r="F105" s="12" t="str">
        <f>IF(C105="","",VLOOKUP(C105,'5. Forb Availability'!$O$6:$P$1006,2,FALSE))</f>
        <v/>
      </c>
      <c r="G105" s="17" t="str">
        <f>IF($C105="","",
IF('1. Assessment Area Data'!M105="",
(SUMIF('6. Milkweed Availability'!B$6:B$5003,$C105,'6. Milkweed Availability'!G$6:G$5003)/($E105*10)*4046.86),
'1. Assessment Area Data'!M105/($E105*10)*4046.86))</f>
        <v/>
      </c>
      <c r="H105" s="221" t="str">
        <f t="shared" si="15"/>
        <v/>
      </c>
      <c r="I105" s="8" t="str">
        <f>IF(C105="","",VLOOKUP(C105,'6. Milkweed Availability'!$O$6:$P$106,2,FALSE))</f>
        <v/>
      </c>
      <c r="J105" s="221" t="str">
        <f t="shared" si="11"/>
        <v/>
      </c>
      <c r="K105" s="222" t="str">
        <f>IF(OR(H105="",J105=""),"",H105*VLOOKUP('Assessment Area Results'!Z105,'Weights &amp; Tables'!$B$4:$I$7,2,FALSE)+J105*VLOOKUP('Assessment Area Results'!Z105,'Weights &amp; Tables'!$B$4:$I$7,3,FALSE))</f>
        <v/>
      </c>
      <c r="L105" s="3" t="str">
        <f>IF($C105="","",COUNTIF('2. Blooming Forb Species'!$B$6:$B$1006,$C105))</f>
        <v/>
      </c>
      <c r="M105" s="222" t="str">
        <f>IF(L105="","",1-(2/(1+EXP(6*L105/HLOOKUP('1. Assessment Area Data'!$O105,'Weights &amp; Tables'!$C$10:$E$11,2,FALSE)))))</f>
        <v/>
      </c>
      <c r="N105" s="10" t="str">
        <f>IF($C105="","",VLOOKUP($C105,'5. Forb Availability'!$O$6:$V$1006,6,FALSE))</f>
        <v/>
      </c>
      <c r="O105" s="145" t="str">
        <f>IF(N105="","",
IF(N105=1,1,
IF((-LN(1-N105)/N$6)&gt;(-LN(1-(HLOOKUP('1. Assessment Area Data'!$O105,'Weights &amp; Tables'!$C$17:$E$18,2,FALSE)))/0.25),1,
(-LN(1-N105)/N$6)/(-LN(1-(HLOOKUP('1. Assessment Area Data'!$O105,'Weights &amp; Tables'!$C$17:$E$18,2,FALSE)))/0.25))))</f>
        <v/>
      </c>
      <c r="P105" s="10" t="str">
        <f>IF($C105="","",VLOOKUP($C105,'5. Forb Availability'!$O$6:$V$1006,6,FALSE))</f>
        <v/>
      </c>
      <c r="Q105" s="145" t="str">
        <f>IF(P105="","",
IF(P105=1,1,
IF((-LN(1-P105)/P$6)&gt;(-LN(1-(HLOOKUP('1. Assessment Area Data'!$O105,'Weights &amp; Tables'!$C$17:$E$18,2,FALSE)))/0.25),1,
(-LN(1-P105)/P$6)/(-LN(1-(HLOOKUP('1. Assessment Area Data'!$O105,'Weights &amp; Tables'!$C$17:$E$18,2,FALSE)))/0.25))))</f>
        <v/>
      </c>
      <c r="R105" s="10" t="str">
        <f>IF($C105="","",VLOOKUP($C105,'5. Forb Availability'!$O$6:$V$1006,7,FALSE))</f>
        <v/>
      </c>
      <c r="S105" s="145" t="str">
        <f>IF(R105="","",
IF(R105=1,1,
IF((-LN(1-R105)/R$6)&gt;(-LN(1-(HLOOKUP('1. Assessment Area Data'!$O105,'Weights &amp; Tables'!$C$17:$E$18,2,FALSE)))/0.25),1,
(-LN(1-R105)/R$6)/(-LN(1-(HLOOKUP('1. Assessment Area Data'!$O105,'Weights &amp; Tables'!$C$17:$E$18,2,FALSE)))/0.25))))</f>
        <v/>
      </c>
      <c r="T105" s="224" t="str">
        <f t="shared" si="16"/>
        <v/>
      </c>
      <c r="U105" s="223" t="str">
        <f>IF(OR(M105="",T105=""),"",M105*'Weights &amp; Tables'!$G$4+T105*'Weights &amp; Tables'!$F$4)</f>
        <v/>
      </c>
      <c r="V105" s="225" t="str">
        <f>IF(OR(K105="",U105=""),"",IF(G105=0,0,K105*'Weights &amp; Tables'!$E$4+U105*'Weights &amp; Tables'!$H$4))</f>
        <v/>
      </c>
      <c r="W105" s="35" t="str">
        <f>IF(C105="","",SUMIF('7. Desktop Analysis'!$B$6:$B$1005,$C105,'7. Desktop Analysis'!D$6:D$1005))</f>
        <v/>
      </c>
      <c r="X105" s="159" t="str">
        <f>IF(D105="","",SUMIF('7. Desktop Analysis'!$B$6:$B$1005,$C105,'7. Desktop Analysis'!H$6:H$1005))</f>
        <v/>
      </c>
      <c r="Y105" s="21" t="str">
        <f t="shared" si="12"/>
        <v/>
      </c>
      <c r="Z105" s="2" t="str">
        <f>IF($C105="","",VLOOKUP($C105, '8. Conservation Priority'!$B$6:$C$1005, 2,FALSE))</f>
        <v/>
      </c>
      <c r="AA105" s="28" t="str">
        <f>IF(Z105="","",VLOOKUP(Z105,'Weights &amp; Tables'!$B$4:$I$7,8,FALSE))</f>
        <v/>
      </c>
      <c r="AB105" s="34" t="str">
        <f t="shared" si="17"/>
        <v/>
      </c>
      <c r="AC105" s="280" t="str">
        <f t="shared" si="13"/>
        <v/>
      </c>
      <c r="AD105" s="237" t="str">
        <f t="shared" si="14"/>
        <v/>
      </c>
    </row>
    <row r="106" spans="2:30" x14ac:dyDescent="0.3">
      <c r="B106" s="7" t="str">
        <f>IF('1. Assessment Area Data'!B106="","",'1. Assessment Area Data'!B106)</f>
        <v/>
      </c>
      <c r="C106" s="7" t="str">
        <f>IF('1. Assessment Area Data'!C106="","",'1. Assessment Area Data'!C106)</f>
        <v/>
      </c>
      <c r="D106" s="23" t="str">
        <f>IF($C106="","",SUMIF('7. Desktop Analysis'!$B$6:$B$1005,$C106,'7. Desktop Analysis'!$C$6:$C$1005))</f>
        <v/>
      </c>
      <c r="E106" s="12" t="str">
        <f>IF($C106="","",COUNTIF('4. Transect Data'!$C$6:$C$1006,$C106))</f>
        <v/>
      </c>
      <c r="F106" s="12" t="str">
        <f>IF(C106="","",VLOOKUP(C106,'5. Forb Availability'!$O$6:$P$1006,2,FALSE))</f>
        <v/>
      </c>
      <c r="G106" s="17" t="str">
        <f>IF($C106="","",
IF('1. Assessment Area Data'!M106="",
(SUMIF('6. Milkweed Availability'!B$6:B$5003,$C106,'6. Milkweed Availability'!G$6:G$5003)/($E106*10)*4046.86),
'1. Assessment Area Data'!M106/($E106*10)*4046.86))</f>
        <v/>
      </c>
      <c r="H106" s="221" t="str">
        <f t="shared" si="15"/>
        <v/>
      </c>
      <c r="I106" s="8" t="str">
        <f>IF(C106="","",VLOOKUP(C106,'6. Milkweed Availability'!$O$6:$P$106,2,FALSE))</f>
        <v/>
      </c>
      <c r="J106" s="221" t="str">
        <f t="shared" si="11"/>
        <v/>
      </c>
      <c r="K106" s="222" t="str">
        <f>IF(OR(H106="",J106=""),"",H106*VLOOKUP('Assessment Area Results'!Z106,'Weights &amp; Tables'!$B$4:$I$7,2,FALSE)+J106*VLOOKUP('Assessment Area Results'!Z106,'Weights &amp; Tables'!$B$4:$I$7,3,FALSE))</f>
        <v/>
      </c>
      <c r="L106" s="3" t="str">
        <f>IF($C106="","",COUNTIF('2. Blooming Forb Species'!$B$6:$B$1006,$C106))</f>
        <v/>
      </c>
      <c r="M106" s="222" t="str">
        <f>IF(L106="","",1-(2/(1+EXP(6*L106/HLOOKUP('1. Assessment Area Data'!$O106,'Weights &amp; Tables'!$C$10:$E$11,2,FALSE)))))</f>
        <v/>
      </c>
      <c r="N106" s="10" t="str">
        <f>IF($C106="","",VLOOKUP($C106,'5. Forb Availability'!$O$6:$V$1006,6,FALSE))</f>
        <v/>
      </c>
      <c r="O106" s="145" t="str">
        <f>IF(N106="","",
IF(N106=1,1,
IF((-LN(1-N106)/N$6)&gt;(-LN(1-(HLOOKUP('1. Assessment Area Data'!$O106,'Weights &amp; Tables'!$C$17:$E$18,2,FALSE)))/0.25),1,
(-LN(1-N106)/N$6)/(-LN(1-(HLOOKUP('1. Assessment Area Data'!$O106,'Weights &amp; Tables'!$C$17:$E$18,2,FALSE)))/0.25))))</f>
        <v/>
      </c>
      <c r="P106" s="10" t="str">
        <f>IF($C106="","",VLOOKUP($C106,'5. Forb Availability'!$O$6:$V$1006,6,FALSE))</f>
        <v/>
      </c>
      <c r="Q106" s="145" t="str">
        <f>IF(P106="","",
IF(P106=1,1,
IF((-LN(1-P106)/P$6)&gt;(-LN(1-(HLOOKUP('1. Assessment Area Data'!$O106,'Weights &amp; Tables'!$C$17:$E$18,2,FALSE)))/0.25),1,
(-LN(1-P106)/P$6)/(-LN(1-(HLOOKUP('1. Assessment Area Data'!$O106,'Weights &amp; Tables'!$C$17:$E$18,2,FALSE)))/0.25))))</f>
        <v/>
      </c>
      <c r="R106" s="10" t="str">
        <f>IF($C106="","",VLOOKUP($C106,'5. Forb Availability'!$O$6:$V$1006,7,FALSE))</f>
        <v/>
      </c>
      <c r="S106" s="145" t="str">
        <f>IF(R106="","",
IF(R106=1,1,
IF((-LN(1-R106)/R$6)&gt;(-LN(1-(HLOOKUP('1. Assessment Area Data'!$O106,'Weights &amp; Tables'!$C$17:$E$18,2,FALSE)))/0.25),1,
(-LN(1-R106)/R$6)/(-LN(1-(HLOOKUP('1. Assessment Area Data'!$O106,'Weights &amp; Tables'!$C$17:$E$18,2,FALSE)))/0.25))))</f>
        <v/>
      </c>
      <c r="T106" s="224" t="str">
        <f t="shared" si="16"/>
        <v/>
      </c>
      <c r="U106" s="223" t="str">
        <f>IF(OR(M106="",T106=""),"",M106*'Weights &amp; Tables'!$G$4+T106*'Weights &amp; Tables'!$F$4)</f>
        <v/>
      </c>
      <c r="V106" s="225" t="str">
        <f>IF(OR(K106="",U106=""),"",IF(G106=0,0,K106*'Weights &amp; Tables'!$E$4+U106*'Weights &amp; Tables'!$H$4))</f>
        <v/>
      </c>
      <c r="W106" s="35" t="str">
        <f>IF(C106="","",SUMIF('7. Desktop Analysis'!$B$6:$B$1005,$C106,'7. Desktop Analysis'!D$6:D$1005))</f>
        <v/>
      </c>
      <c r="X106" s="159" t="str">
        <f>IF(D106="","",SUMIF('7. Desktop Analysis'!$B$6:$B$1005,$C106,'7. Desktop Analysis'!H$6:H$1005))</f>
        <v/>
      </c>
      <c r="Y106" s="21" t="str">
        <f t="shared" ref="Y106" si="18">IF(OR(D106="",W106="",X106=""),"",
1-((0.7*W106-0.4*W106*X106)/D106))</f>
        <v/>
      </c>
      <c r="Z106" s="2" t="str">
        <f>IF($C106="","",VLOOKUP($C106, '8. Conservation Priority'!$B$6:$C$1005, 2,FALSE))</f>
        <v/>
      </c>
      <c r="AA106" s="28" t="str">
        <f>IF(Z106="","",VLOOKUP(Z106,'Weights &amp; Tables'!$B$4:$I$7,8,FALSE))</f>
        <v/>
      </c>
      <c r="AB106" s="34" t="str">
        <f t="shared" si="17"/>
        <v/>
      </c>
      <c r="AC106" s="280" t="str">
        <f t="shared" si="13"/>
        <v/>
      </c>
      <c r="AD106" s="237" t="str">
        <f>IF(AC106="","",ROUND(AC106*70,0))</f>
        <v/>
      </c>
    </row>
  </sheetData>
  <sheetProtection algorithmName="SHA-512" hashValue="Q97WzR4Nbo0YMtZqn1W//2itslZ4GhJvv1evPbeoZ8AllO29TO+uAXAvMmg9Ym2a7FKltXtpNWNj4GLVxFrzRA==" saltValue="Z6b/WJOQtbsPql7FZPNtnQ==" spinCount="100000" sheet="1" sort="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B1:AB1007"/>
  <sheetViews>
    <sheetView showGridLines="0" zoomScale="80" zoomScaleNormal="80" workbookViewId="0">
      <pane ySplit="6" topLeftCell="A7" activePane="bottomLeft" state="frozen"/>
      <selection pane="bottomLeft" activeCell="B8" sqref="B8"/>
    </sheetView>
  </sheetViews>
  <sheetFormatPr defaultColWidth="8.88671875" defaultRowHeight="14.4" x14ac:dyDescent="0.3"/>
  <cols>
    <col min="1" max="1" width="5.77734375" style="85" customWidth="1"/>
    <col min="2" max="2" width="40.77734375" style="85" customWidth="1"/>
    <col min="3" max="4" width="12.33203125" style="85" customWidth="1"/>
    <col min="5" max="14" width="6.6640625" style="104" customWidth="1"/>
    <col min="15" max="15" width="20.6640625" style="118" customWidth="1"/>
    <col min="16" max="16" width="30.6640625" style="118" customWidth="1"/>
    <col min="17" max="17" width="12.33203125" style="118" customWidth="1"/>
    <col min="18" max="23" width="6.6640625" style="118" customWidth="1"/>
    <col min="24" max="24" width="12.33203125" style="118" customWidth="1"/>
    <col min="25" max="25" width="12.33203125" style="85" customWidth="1"/>
    <col min="26" max="28" width="10.6640625" style="85" customWidth="1"/>
    <col min="29" max="16384" width="8.88671875" style="85"/>
  </cols>
  <sheetData>
    <row r="1" spans="2:28" ht="15" thickBot="1" x14ac:dyDescent="0.35"/>
    <row r="2" spans="2:28" ht="60" customHeight="1" x14ac:dyDescent="0.3">
      <c r="B2" s="362" t="s">
        <v>212</v>
      </c>
      <c r="C2" s="363"/>
      <c r="D2" s="363"/>
      <c r="E2" s="363"/>
      <c r="F2" s="363"/>
      <c r="G2" s="363"/>
      <c r="H2" s="363"/>
      <c r="I2" s="363"/>
      <c r="J2" s="363"/>
      <c r="K2" s="363"/>
      <c r="L2" s="363"/>
      <c r="M2" s="363"/>
      <c r="N2" s="364"/>
    </row>
    <row r="3" spans="2:28" s="106" customFormat="1" ht="122.4" customHeight="1" x14ac:dyDescent="0.3">
      <c r="B3" s="281"/>
      <c r="C3" s="141"/>
      <c r="D3" s="141"/>
      <c r="E3" s="375" t="s">
        <v>128</v>
      </c>
      <c r="F3" s="375"/>
      <c r="G3" s="375"/>
      <c r="H3" s="375"/>
      <c r="I3" s="375"/>
      <c r="J3" s="375"/>
      <c r="K3" s="375"/>
      <c r="L3" s="375"/>
      <c r="M3" s="375"/>
      <c r="N3" s="376"/>
      <c r="O3" s="105"/>
      <c r="P3" s="180" t="s">
        <v>139</v>
      </c>
      <c r="Q3" s="105"/>
      <c r="R3" s="105"/>
      <c r="S3" s="105"/>
      <c r="T3" s="105"/>
      <c r="U3" s="105"/>
      <c r="V3" s="105"/>
      <c r="W3" s="105"/>
      <c r="X3" s="105"/>
    </row>
    <row r="4" spans="2:28" s="106" customFormat="1" ht="15" customHeight="1" thickBot="1" x14ac:dyDescent="0.35">
      <c r="B4" s="248"/>
      <c r="C4" s="249"/>
      <c r="D4" s="249"/>
      <c r="E4" s="357"/>
      <c r="F4" s="357"/>
      <c r="G4" s="357"/>
      <c r="H4" s="357"/>
      <c r="I4" s="357"/>
      <c r="J4" s="357"/>
      <c r="K4" s="357"/>
      <c r="L4" s="357"/>
      <c r="M4" s="357"/>
      <c r="N4" s="358"/>
      <c r="O4" s="105"/>
      <c r="P4" s="126"/>
      <c r="Q4" s="105"/>
      <c r="R4" s="105"/>
      <c r="S4" s="105"/>
      <c r="T4" s="105"/>
      <c r="U4" s="105"/>
      <c r="V4" s="105"/>
      <c r="W4" s="105"/>
      <c r="X4" s="105"/>
    </row>
    <row r="5" spans="2:28" x14ac:dyDescent="0.3">
      <c r="B5" s="373" t="s">
        <v>17</v>
      </c>
      <c r="C5" s="374"/>
      <c r="D5" s="374"/>
      <c r="E5" s="374"/>
      <c r="F5" s="374"/>
      <c r="G5" s="374"/>
      <c r="H5" s="374"/>
      <c r="I5" s="374"/>
      <c r="J5" s="374"/>
      <c r="K5" s="374"/>
      <c r="L5" s="374"/>
      <c r="M5" s="374"/>
      <c r="N5" s="374"/>
      <c r="O5" s="107"/>
      <c r="P5" s="359" t="s">
        <v>16</v>
      </c>
      <c r="Q5" s="360"/>
      <c r="R5" s="360"/>
      <c r="S5" s="360"/>
      <c r="T5" s="360"/>
      <c r="U5" s="360"/>
      <c r="V5" s="360"/>
      <c r="W5" s="361"/>
      <c r="X5" s="107"/>
      <c r="Y5" s="359" t="s">
        <v>16</v>
      </c>
      <c r="Z5" s="360"/>
      <c r="AA5" s="360"/>
      <c r="AB5" s="360"/>
    </row>
    <row r="6" spans="2:28" ht="43.2" x14ac:dyDescent="0.3">
      <c r="B6" s="94" t="s">
        <v>31</v>
      </c>
      <c r="C6" s="86" t="s">
        <v>15</v>
      </c>
      <c r="D6" s="86" t="s">
        <v>27</v>
      </c>
      <c r="E6" s="96" t="s">
        <v>25</v>
      </c>
      <c r="F6" s="96" t="s">
        <v>117</v>
      </c>
      <c r="G6" s="108" t="s">
        <v>118</v>
      </c>
      <c r="H6" s="109" t="s">
        <v>119</v>
      </c>
      <c r="I6" s="96" t="s">
        <v>120</v>
      </c>
      <c r="J6" s="96" t="s">
        <v>121</v>
      </c>
      <c r="K6" s="110" t="s">
        <v>122</v>
      </c>
      <c r="L6" s="99" t="s">
        <v>123</v>
      </c>
      <c r="M6" s="96" t="s">
        <v>124</v>
      </c>
      <c r="N6" s="108" t="s">
        <v>125</v>
      </c>
      <c r="O6" s="111"/>
      <c r="P6" s="97" t="s">
        <v>31</v>
      </c>
      <c r="Q6" s="97" t="s">
        <v>27</v>
      </c>
      <c r="R6" s="97" t="s">
        <v>64</v>
      </c>
      <c r="S6" s="97" t="s">
        <v>65</v>
      </c>
      <c r="T6" s="97" t="s">
        <v>66</v>
      </c>
      <c r="U6" s="97" t="s">
        <v>67</v>
      </c>
      <c r="V6" s="97" t="s">
        <v>68</v>
      </c>
      <c r="W6" s="97" t="s">
        <v>69</v>
      </c>
      <c r="X6" s="111"/>
      <c r="Y6" s="97" t="s">
        <v>15</v>
      </c>
      <c r="Z6" s="93" t="s">
        <v>103</v>
      </c>
      <c r="AA6" s="93" t="s">
        <v>104</v>
      </c>
      <c r="AB6" s="93" t="s">
        <v>105</v>
      </c>
    </row>
    <row r="7" spans="2:28" s="106" customFormat="1" ht="15" hidden="1" customHeight="1" x14ac:dyDescent="0.3">
      <c r="B7" s="112"/>
      <c r="C7" s="96"/>
      <c r="D7" s="96"/>
      <c r="E7" s="96"/>
      <c r="F7" s="96"/>
      <c r="G7" s="108"/>
      <c r="H7" s="109"/>
      <c r="I7" s="96"/>
      <c r="J7" s="96"/>
      <c r="K7" s="110"/>
      <c r="L7" s="99"/>
      <c r="M7" s="96"/>
      <c r="N7" s="108"/>
      <c r="O7" s="111"/>
      <c r="P7" s="113"/>
      <c r="Q7" s="113"/>
      <c r="R7" s="113">
        <v>1</v>
      </c>
      <c r="S7" s="113">
        <v>2</v>
      </c>
      <c r="T7" s="113">
        <v>3</v>
      </c>
      <c r="U7" s="114"/>
      <c r="V7" s="114"/>
      <c r="W7" s="114"/>
      <c r="X7" s="111"/>
      <c r="Y7" s="113"/>
      <c r="Z7" s="113"/>
      <c r="AA7" s="113"/>
      <c r="AB7" s="113"/>
    </row>
    <row r="8" spans="2:28" x14ac:dyDescent="0.3">
      <c r="B8" s="126"/>
      <c r="C8" s="128"/>
      <c r="D8" s="128"/>
      <c r="E8" s="128"/>
      <c r="F8" s="128"/>
      <c r="G8" s="128"/>
      <c r="H8" s="128"/>
      <c r="I8" s="128"/>
      <c r="J8" s="128"/>
      <c r="K8" s="128"/>
      <c r="L8" s="128"/>
      <c r="M8" s="128"/>
      <c r="N8" s="128"/>
      <c r="O8" s="115"/>
      <c r="P8" s="90" t="str">
        <f>IF($P$4="","",
IF($Q8="","",$P$4))</f>
        <v/>
      </c>
      <c r="Q8" s="90">
        <f>IFERROR(INDEX($D$8:$D$5002,MATCH(0,INDEX(COUNTIF($Q$7:Q7,$D$8:$D$5002),0,0),0)),"")</f>
        <v>0</v>
      </c>
      <c r="R8" s="90" t="str">
        <f t="shared" ref="R8:T23" si="0">IF($P8="","",SUM(COUNTIFS($B$7:$B$5004,$P8,$D$7:$D$5004,$Q8,$E$7:$E$5004,"&gt;0",$E$7:$E$5004,"&lt;="&amp;R$7),COUNTIFS($B$7:$B$5004,$P8,$D$7:$D$5004,$Q8,$F$7:$F$5004,"&gt;0",$F$7:$F$5004,"&lt;="&amp;R$7),COUNTIFS($B$7:$B$5004,$P8,$D$7:$D$5004,$Q8,$G$7:$G$5004,"&gt;0",$G$7:$G$5004,"&lt;="&amp;R$7),COUNTIFS($B$7:$B$5004,$P8,$D$7:$D$5004,$Q8,$H$7:$H$5004,"&gt;0",$H$7:$H$5004,"&lt;="&amp;R$7),COUNTIFS($B$7:$B$5004,$P8,$D$7:$D$5004,$Q8,$I$7:$I$5004,"&gt;0",$I$7:$I$5004,"&lt;="&amp;R$7),COUNTIFS($B$7:$B$5004,$P8,$D$7:$D$5004,$Q8,$J$7:$J$5004,"&gt;0",$J$7:$J$5004,"&lt;="&amp;R$7),COUNTIFS($B$7:$B$5004,$P8,$D$7:$D$5004,$Q8,$K$7:$K$5004,"&gt;0",$K$7:$K$5004,"&lt;="&amp;R$7),COUNTIFS($B$7:$B$5004,$P8,$D$7:$D$5004,$Q8,$L$7:$L$5004,"&gt;0",$L$7:$L$5004,"&lt;="&amp;R$7),COUNTIFS($B$7:$B$5004,$P8,$D$7:$D$5004,$Q8,$M$7:$M$5004,"&gt;0",$M$7:$M$5004,"&lt;="&amp;R$7),COUNTIFS($B$7:$B$5004,$P8,$D$7:$D$5004,$Q8,$N$7:$N$5004,"&gt;0",$N$7:$N$5004,"&lt;="&amp;R$7)))</f>
        <v/>
      </c>
      <c r="S8" s="90" t="str">
        <f t="shared" si="0"/>
        <v/>
      </c>
      <c r="T8" s="90" t="str">
        <f t="shared" si="0"/>
        <v/>
      </c>
      <c r="U8" s="116" t="str">
        <f>IF($P8="","",IFERROR(R8/SUM(SUMPRODUCT(--(ISNUMBER($E$8:$E$1007)),(--($B$8:$B$1007=$P8))),SUMPRODUCT(--(ISNUMBER($F$8:$F$1007)),(--($B$8:$B$1007=$P8))),SUMPRODUCT(--(ISNUMBER($G$8:$G$1007)),(--($B$8:$B$1007=$P8))),SUMPRODUCT(--(ISNUMBER($H$8:$H$1007)),(--($B$8:$B$1007=$P8))),SUMPRODUCT(--(ISNUMBER($I$8:$I$1007)),(--($B$8:$B$1007=$P8))),SUMPRODUCT(--(ISNUMBER($J$8:$J$1007)),(--($B$8:$B$1007=$P8))),SUMPRODUCT(--(ISNUMBER($K$8:$K$1007)),(--($B$8:$B$1007=$P8))),SUMPRODUCT(--(ISNUMBER($L$8:$L$1007)),(--($B$8:$B$1007=$P8))),SUMPRODUCT(--(ISNUMBER($M$8:$M$1007)),(--($B$8:$B$1007=$P8))),SUMPRODUCT(--(ISNUMBER($N$8:$N$1007)),(--($B$8:$B$1007=$P8)))),0))</f>
        <v/>
      </c>
      <c r="V8" s="116" t="str">
        <f>IF($P8="","",IFERROR(S8/SUM(SUMPRODUCT(--(ISNUMBER($E$8:$E$1007)),(--($B$8:$B$1007=$P8))),SUMPRODUCT(--(ISNUMBER($F$8:$F$1007)),(--($B$8:$B$1007=$P8))),SUMPRODUCT(--(ISNUMBER($G$8:$G$1007)),(--($B$8:$B$1007=$P8))),SUMPRODUCT(--(ISNUMBER($H$8:$H$1007)),(--($B$8:$B$1007=$P8))),SUMPRODUCT(--(ISNUMBER($I$8:$I$1007)),(--($B$8:$B$1007=$P8))),SUMPRODUCT(--(ISNUMBER($J$8:$J$1007)),(--($B$8:$B$1007=$P8))),SUMPRODUCT(--(ISNUMBER($K$8:$K$1007)),(--($B$8:$B$1007=$P8))),SUMPRODUCT(--(ISNUMBER($L$8:$L$1007)),(--($B$8:$B$1007=$P8))),SUMPRODUCT(--(ISNUMBER($M$8:$M$1007)),(--($B$8:$B$1007=$P8))),SUMPRODUCT(--(ISNUMBER($N$8:$N$1007)),(--($B$8:$B$1007=$P8)))),0))</f>
        <v/>
      </c>
      <c r="W8" s="116" t="str">
        <f>IF($P8="","",IFERROR(T8/SUM(SUMPRODUCT(--(ISNUMBER($E$8:$E$1007)),(--($B$8:$B$1007=$P8))),SUMPRODUCT(--(ISNUMBER($F$8:$F$1007)),(--($B$8:$B$1007=$P8))),SUMPRODUCT(--(ISNUMBER($G$8:$G$1007)),(--($B$8:$B$1007=$P8))),SUMPRODUCT(--(ISNUMBER($H$8:$H$1007)),(--($B$8:$B$1007=$P8))),SUMPRODUCT(--(ISNUMBER($I$8:$I$1007)),(--($B$8:$B$1007=$P8))),SUMPRODUCT(--(ISNUMBER($J$8:$J$1007)),(--($B$8:$B$1007=$P8))),SUMPRODUCT(--(ISNUMBER($K$8:$K$1007)),(--($B$8:$B$1007=$P8))),SUMPRODUCT(--(ISNUMBER($L$8:$L$1007)),(--($B$8:$B$1007=$P8))),SUMPRODUCT(--(ISNUMBER($M$8:$M$1007)),(--($B$8:$B$1007=$P8))),SUMPRODUCT(--(ISNUMBER($N$8:$N$1007)),(--($B$8:$B$1007=$P8)))),0))</f>
        <v/>
      </c>
      <c r="X8" s="115"/>
      <c r="Y8" s="90" t="str">
        <f t="shared" ref="Y8:Y71" si="1">IF(C8="","",C8)</f>
        <v/>
      </c>
      <c r="Z8" s="117" t="str">
        <f t="shared" ref="Z8:Z71" si="2">IF($Y8="","",COUNTIFS($E8:$N8,"&gt;0",$E8:$N8,"&lt;=3")/10)</f>
        <v/>
      </c>
      <c r="AA8" s="117" t="str">
        <f t="shared" ref="AA8:AA71" si="3">IF($Y8="","",COUNTIFS($E8:$N8,"&gt;0",$E8:$N8,"&lt;=4")/10)</f>
        <v/>
      </c>
      <c r="AB8" s="117" t="str">
        <f t="shared" ref="AB8:AB71" si="4">IF($Y8="","",COUNTIFS($E8:$N8,"&gt;0",$E8:$N8,"&lt;=5")/10)</f>
        <v/>
      </c>
    </row>
    <row r="9" spans="2:28" x14ac:dyDescent="0.3">
      <c r="B9" s="126"/>
      <c r="C9" s="128"/>
      <c r="D9" s="128"/>
      <c r="E9" s="128"/>
      <c r="F9" s="128"/>
      <c r="G9" s="128"/>
      <c r="H9" s="128"/>
      <c r="I9" s="128"/>
      <c r="J9" s="128"/>
      <c r="K9" s="128"/>
      <c r="L9" s="128"/>
      <c r="M9" s="128"/>
      <c r="N9" s="128"/>
      <c r="P9" s="90" t="str">
        <f t="shared" ref="P9:P72" si="5">IF($P$4="","",
IF($Q9="","",$P$4))</f>
        <v/>
      </c>
      <c r="Q9" s="90" t="str">
        <f>IFERROR(INDEX($D$8:$D$5002,MATCH(0,INDEX(COUNTIF($Q$7:Q8,$D$8:$D$5002),0,0),0)),"")</f>
        <v/>
      </c>
      <c r="R9" s="90" t="str">
        <f t="shared" si="0"/>
        <v/>
      </c>
      <c r="S9" s="90" t="str">
        <f t="shared" si="0"/>
        <v/>
      </c>
      <c r="T9" s="90" t="str">
        <f t="shared" si="0"/>
        <v/>
      </c>
      <c r="U9" s="116" t="str">
        <f t="shared" ref="U9:U72" si="6">IF($P9="","",IFERROR(R9/SUM(SUMPRODUCT(--(ISNUMBER($E$8:$E$1007)),(--($B$8:$B$1007=$P9))),SUMPRODUCT(--(ISNUMBER($F$8:$F$1007)),(--($B$8:$B$1007=$P9))),SUMPRODUCT(--(ISNUMBER($G$8:$G$1007)),(--($B$8:$B$1007=$P9))),SUMPRODUCT(--(ISNUMBER($H$8:$H$1007)),(--($B$8:$B$1007=$P9))),SUMPRODUCT(--(ISNUMBER($I$8:$I$1007)),(--($B$8:$B$1007=$P9))),SUMPRODUCT(--(ISNUMBER($J$8:$J$1007)),(--($B$8:$B$1007=$P9))),SUMPRODUCT(--(ISNUMBER($K$8:$K$1007)),(--($B$8:$B$1007=$P9))),SUMPRODUCT(--(ISNUMBER($L$8:$L$1007)),(--($B$8:$B$1007=$P9))),SUMPRODUCT(--(ISNUMBER($M$8:$M$1007)),(--($B$8:$B$1007=$P9))),SUMPRODUCT(--(ISNUMBER($N$8:$N$1007)),(--($B$8:$B$1007=$P9)))),0))</f>
        <v/>
      </c>
      <c r="V9" s="116" t="str">
        <f t="shared" ref="V9:V72" si="7">IF($P9="","",IFERROR(S9/SUM(SUMPRODUCT(--(ISNUMBER($E$8:$E$1007)),(--($B$8:$B$1007=$P9))),SUMPRODUCT(--(ISNUMBER($F$8:$F$1007)),(--($B$8:$B$1007=$P9))),SUMPRODUCT(--(ISNUMBER($G$8:$G$1007)),(--($B$8:$B$1007=$P9))),SUMPRODUCT(--(ISNUMBER($H$8:$H$1007)),(--($B$8:$B$1007=$P9))),SUMPRODUCT(--(ISNUMBER($I$8:$I$1007)),(--($B$8:$B$1007=$P9))),SUMPRODUCT(--(ISNUMBER($J$8:$J$1007)),(--($B$8:$B$1007=$P9))),SUMPRODUCT(--(ISNUMBER($K$8:$K$1007)),(--($B$8:$B$1007=$P9))),SUMPRODUCT(--(ISNUMBER($L$8:$L$1007)),(--($B$8:$B$1007=$P9))),SUMPRODUCT(--(ISNUMBER($M$8:$M$1007)),(--($B$8:$B$1007=$P9))),SUMPRODUCT(--(ISNUMBER($N$8:$N$1007)),(--($B$8:$B$1007=$P9)))),0))</f>
        <v/>
      </c>
      <c r="W9" s="116" t="str">
        <f t="shared" ref="W9:W72" si="8">IF($P9="","",IFERROR(T9/SUM(SUMPRODUCT(--(ISNUMBER($E$8:$E$1007)),(--($B$8:$B$1007=$P9))),SUMPRODUCT(--(ISNUMBER($F$8:$F$1007)),(--($B$8:$B$1007=$P9))),SUMPRODUCT(--(ISNUMBER($G$8:$G$1007)),(--($B$8:$B$1007=$P9))),SUMPRODUCT(--(ISNUMBER($H$8:$H$1007)),(--($B$8:$B$1007=$P9))),SUMPRODUCT(--(ISNUMBER($I$8:$I$1007)),(--($B$8:$B$1007=$P9))),SUMPRODUCT(--(ISNUMBER($J$8:$J$1007)),(--($B$8:$B$1007=$P9))),SUMPRODUCT(--(ISNUMBER($K$8:$K$1007)),(--($B$8:$B$1007=$P9))),SUMPRODUCT(--(ISNUMBER($L$8:$L$1007)),(--($B$8:$B$1007=$P9))),SUMPRODUCT(--(ISNUMBER($M$8:$M$1007)),(--($B$8:$B$1007=$P9))),SUMPRODUCT(--(ISNUMBER($N$8:$N$1007)),(--($B$8:$B$1007=$P9)))),0))</f>
        <v/>
      </c>
      <c r="Y9" s="90" t="str">
        <f t="shared" si="1"/>
        <v/>
      </c>
      <c r="Z9" s="117" t="str">
        <f t="shared" si="2"/>
        <v/>
      </c>
      <c r="AA9" s="117" t="str">
        <f t="shared" si="3"/>
        <v/>
      </c>
      <c r="AB9" s="117" t="str">
        <f t="shared" si="4"/>
        <v/>
      </c>
    </row>
    <row r="10" spans="2:28" x14ac:dyDescent="0.3">
      <c r="B10" s="126"/>
      <c r="C10" s="128"/>
      <c r="D10" s="128"/>
      <c r="E10" s="128"/>
      <c r="F10" s="128"/>
      <c r="G10" s="128"/>
      <c r="H10" s="128"/>
      <c r="I10" s="128"/>
      <c r="J10" s="128"/>
      <c r="K10" s="128"/>
      <c r="L10" s="128"/>
      <c r="M10" s="128"/>
      <c r="N10" s="128"/>
      <c r="P10" s="90" t="str">
        <f t="shared" si="5"/>
        <v/>
      </c>
      <c r="Q10" s="90" t="str">
        <f>IFERROR(INDEX($D$8:$D$5002,MATCH(0,INDEX(COUNTIF($Q$7:Q9,$D$8:$D$5002),0,0),0)),"")</f>
        <v/>
      </c>
      <c r="R10" s="90" t="str">
        <f t="shared" si="0"/>
        <v/>
      </c>
      <c r="S10" s="90" t="str">
        <f t="shared" si="0"/>
        <v/>
      </c>
      <c r="T10" s="90" t="str">
        <f t="shared" si="0"/>
        <v/>
      </c>
      <c r="U10" s="116" t="str">
        <f t="shared" si="6"/>
        <v/>
      </c>
      <c r="V10" s="116" t="str">
        <f t="shared" si="7"/>
        <v/>
      </c>
      <c r="W10" s="116" t="str">
        <f t="shared" si="8"/>
        <v/>
      </c>
      <c r="Y10" s="90" t="str">
        <f t="shared" si="1"/>
        <v/>
      </c>
      <c r="Z10" s="117" t="str">
        <f t="shared" si="2"/>
        <v/>
      </c>
      <c r="AA10" s="117" t="str">
        <f t="shared" si="3"/>
        <v/>
      </c>
      <c r="AB10" s="117" t="str">
        <f t="shared" si="4"/>
        <v/>
      </c>
    </row>
    <row r="11" spans="2:28" x14ac:dyDescent="0.3">
      <c r="B11" s="126"/>
      <c r="C11" s="128"/>
      <c r="D11" s="128"/>
      <c r="E11" s="128"/>
      <c r="F11" s="128"/>
      <c r="G11" s="128"/>
      <c r="H11" s="128"/>
      <c r="I11" s="128"/>
      <c r="J11" s="128"/>
      <c r="K11" s="128"/>
      <c r="L11" s="128"/>
      <c r="M11" s="128"/>
      <c r="N11" s="128"/>
      <c r="P11" s="90" t="str">
        <f t="shared" si="5"/>
        <v/>
      </c>
      <c r="Q11" s="90" t="str">
        <f>IFERROR(INDEX($D$8:$D$5002,MATCH(0,INDEX(COUNTIF($Q$7:Q10,$D$8:$D$5002),0,0),0)),"")</f>
        <v/>
      </c>
      <c r="R11" s="90" t="str">
        <f t="shared" si="0"/>
        <v/>
      </c>
      <c r="S11" s="90" t="str">
        <f t="shared" si="0"/>
        <v/>
      </c>
      <c r="T11" s="90" t="str">
        <f t="shared" si="0"/>
        <v/>
      </c>
      <c r="U11" s="116" t="str">
        <f t="shared" si="6"/>
        <v/>
      </c>
      <c r="V11" s="116" t="str">
        <f t="shared" si="7"/>
        <v/>
      </c>
      <c r="W11" s="116" t="str">
        <f t="shared" si="8"/>
        <v/>
      </c>
      <c r="Y11" s="90" t="str">
        <f t="shared" si="1"/>
        <v/>
      </c>
      <c r="Z11" s="117" t="str">
        <f t="shared" si="2"/>
        <v/>
      </c>
      <c r="AA11" s="117" t="str">
        <f t="shared" si="3"/>
        <v/>
      </c>
      <c r="AB11" s="117" t="str">
        <f t="shared" si="4"/>
        <v/>
      </c>
    </row>
    <row r="12" spans="2:28" x14ac:dyDescent="0.3">
      <c r="B12" s="126"/>
      <c r="C12" s="128"/>
      <c r="D12" s="128"/>
      <c r="E12" s="128"/>
      <c r="F12" s="128"/>
      <c r="G12" s="128"/>
      <c r="H12" s="128"/>
      <c r="I12" s="128"/>
      <c r="J12" s="128"/>
      <c r="K12" s="128"/>
      <c r="L12" s="128"/>
      <c r="M12" s="128"/>
      <c r="N12" s="128"/>
      <c r="P12" s="90" t="str">
        <f t="shared" si="5"/>
        <v/>
      </c>
      <c r="Q12" s="90" t="str">
        <f>IFERROR(INDEX($D$8:$D$5002,MATCH(0,INDEX(COUNTIF($Q$7:Q11,$D$8:$D$5002),0,0),0)),"")</f>
        <v/>
      </c>
      <c r="R12" s="90" t="str">
        <f t="shared" si="0"/>
        <v/>
      </c>
      <c r="S12" s="90" t="str">
        <f t="shared" si="0"/>
        <v/>
      </c>
      <c r="T12" s="90" t="str">
        <f t="shared" si="0"/>
        <v/>
      </c>
      <c r="U12" s="116" t="str">
        <f t="shared" si="6"/>
        <v/>
      </c>
      <c r="V12" s="116" t="str">
        <f t="shared" si="7"/>
        <v/>
      </c>
      <c r="W12" s="116" t="str">
        <f t="shared" si="8"/>
        <v/>
      </c>
      <c r="Y12" s="90" t="str">
        <f t="shared" si="1"/>
        <v/>
      </c>
      <c r="Z12" s="117" t="str">
        <f t="shared" si="2"/>
        <v/>
      </c>
      <c r="AA12" s="117" t="str">
        <f t="shared" si="3"/>
        <v/>
      </c>
      <c r="AB12" s="117" t="str">
        <f t="shared" si="4"/>
        <v/>
      </c>
    </row>
    <row r="13" spans="2:28" x14ac:dyDescent="0.3">
      <c r="B13" s="126"/>
      <c r="C13" s="128"/>
      <c r="D13" s="128"/>
      <c r="E13" s="128"/>
      <c r="F13" s="128"/>
      <c r="G13" s="128"/>
      <c r="H13" s="128"/>
      <c r="I13" s="128"/>
      <c r="J13" s="128"/>
      <c r="K13" s="128"/>
      <c r="L13" s="128"/>
      <c r="M13" s="128"/>
      <c r="N13" s="128"/>
      <c r="P13" s="90" t="str">
        <f t="shared" si="5"/>
        <v/>
      </c>
      <c r="Q13" s="90" t="str">
        <f>IFERROR(INDEX($D$8:$D$5002,MATCH(0,INDEX(COUNTIF($Q$7:Q12,$D$8:$D$5002),0,0),0)),"")</f>
        <v/>
      </c>
      <c r="R13" s="90" t="str">
        <f t="shared" si="0"/>
        <v/>
      </c>
      <c r="S13" s="90" t="str">
        <f t="shared" si="0"/>
        <v/>
      </c>
      <c r="T13" s="90" t="str">
        <f t="shared" si="0"/>
        <v/>
      </c>
      <c r="U13" s="116" t="str">
        <f t="shared" si="6"/>
        <v/>
      </c>
      <c r="V13" s="116" t="str">
        <f t="shared" si="7"/>
        <v/>
      </c>
      <c r="W13" s="116" t="str">
        <f t="shared" si="8"/>
        <v/>
      </c>
      <c r="Y13" s="90" t="str">
        <f t="shared" si="1"/>
        <v/>
      </c>
      <c r="Z13" s="117" t="str">
        <f t="shared" si="2"/>
        <v/>
      </c>
      <c r="AA13" s="117" t="str">
        <f t="shared" si="3"/>
        <v/>
      </c>
      <c r="AB13" s="117" t="str">
        <f t="shared" si="4"/>
        <v/>
      </c>
    </row>
    <row r="14" spans="2:28" x14ac:dyDescent="0.3">
      <c r="B14" s="126"/>
      <c r="C14" s="128"/>
      <c r="D14" s="128"/>
      <c r="E14" s="128"/>
      <c r="F14" s="128"/>
      <c r="G14" s="128"/>
      <c r="H14" s="128"/>
      <c r="I14" s="128"/>
      <c r="J14" s="128"/>
      <c r="K14" s="128"/>
      <c r="L14" s="128"/>
      <c r="M14" s="128"/>
      <c r="N14" s="128"/>
      <c r="P14" s="90" t="str">
        <f t="shared" si="5"/>
        <v/>
      </c>
      <c r="Q14" s="90" t="str">
        <f>IFERROR(INDEX($D$8:$D$5002,MATCH(0,INDEX(COUNTIF($Q$7:Q13,$D$8:$D$5002),0,0),0)),"")</f>
        <v/>
      </c>
      <c r="R14" s="90" t="str">
        <f t="shared" si="0"/>
        <v/>
      </c>
      <c r="S14" s="90" t="str">
        <f t="shared" si="0"/>
        <v/>
      </c>
      <c r="T14" s="90" t="str">
        <f t="shared" si="0"/>
        <v/>
      </c>
      <c r="U14" s="116" t="str">
        <f t="shared" si="6"/>
        <v/>
      </c>
      <c r="V14" s="116" t="str">
        <f t="shared" si="7"/>
        <v/>
      </c>
      <c r="W14" s="116" t="str">
        <f t="shared" si="8"/>
        <v/>
      </c>
      <c r="Y14" s="90" t="str">
        <f t="shared" si="1"/>
        <v/>
      </c>
      <c r="Z14" s="117" t="str">
        <f t="shared" si="2"/>
        <v/>
      </c>
      <c r="AA14" s="117" t="str">
        <f t="shared" si="3"/>
        <v/>
      </c>
      <c r="AB14" s="117" t="str">
        <f t="shared" si="4"/>
        <v/>
      </c>
    </row>
    <row r="15" spans="2:28" x14ac:dyDescent="0.3">
      <c r="B15" s="126"/>
      <c r="C15" s="128"/>
      <c r="D15" s="128"/>
      <c r="E15" s="128"/>
      <c r="F15" s="128"/>
      <c r="G15" s="128"/>
      <c r="H15" s="128"/>
      <c r="I15" s="128"/>
      <c r="J15" s="128"/>
      <c r="K15" s="128"/>
      <c r="L15" s="128"/>
      <c r="M15" s="128"/>
      <c r="N15" s="128"/>
      <c r="P15" s="90" t="str">
        <f t="shared" si="5"/>
        <v/>
      </c>
      <c r="Q15" s="90" t="str">
        <f>IFERROR(INDEX($D$8:$D$5002,MATCH(0,INDEX(COUNTIF($Q$7:Q14,$D$8:$D$5002),0,0),0)),"")</f>
        <v/>
      </c>
      <c r="R15" s="90" t="str">
        <f t="shared" si="0"/>
        <v/>
      </c>
      <c r="S15" s="90" t="str">
        <f t="shared" si="0"/>
        <v/>
      </c>
      <c r="T15" s="90" t="str">
        <f t="shared" si="0"/>
        <v/>
      </c>
      <c r="U15" s="116" t="str">
        <f t="shared" si="6"/>
        <v/>
      </c>
      <c r="V15" s="116" t="str">
        <f t="shared" si="7"/>
        <v/>
      </c>
      <c r="W15" s="116" t="str">
        <f t="shared" si="8"/>
        <v/>
      </c>
      <c r="Y15" s="90" t="str">
        <f t="shared" si="1"/>
        <v/>
      </c>
      <c r="Z15" s="117" t="str">
        <f t="shared" si="2"/>
        <v/>
      </c>
      <c r="AA15" s="117" t="str">
        <f t="shared" si="3"/>
        <v/>
      </c>
      <c r="AB15" s="117" t="str">
        <f t="shared" si="4"/>
        <v/>
      </c>
    </row>
    <row r="16" spans="2:28" x14ac:dyDescent="0.3">
      <c r="B16" s="126"/>
      <c r="C16" s="128"/>
      <c r="D16" s="128"/>
      <c r="E16" s="128"/>
      <c r="F16" s="128"/>
      <c r="G16" s="128"/>
      <c r="H16" s="128"/>
      <c r="I16" s="128"/>
      <c r="J16" s="128"/>
      <c r="K16" s="128"/>
      <c r="L16" s="128"/>
      <c r="M16" s="128"/>
      <c r="N16" s="128"/>
      <c r="P16" s="90" t="str">
        <f t="shared" si="5"/>
        <v/>
      </c>
      <c r="Q16" s="90" t="str">
        <f>IFERROR(INDEX($D$8:$D$5002,MATCH(0,INDEX(COUNTIF($Q$7:Q15,$D$8:$D$5002),0,0),0)),"")</f>
        <v/>
      </c>
      <c r="R16" s="90" t="str">
        <f t="shared" si="0"/>
        <v/>
      </c>
      <c r="S16" s="90" t="str">
        <f t="shared" si="0"/>
        <v/>
      </c>
      <c r="T16" s="90" t="str">
        <f t="shared" si="0"/>
        <v/>
      </c>
      <c r="U16" s="116" t="str">
        <f t="shared" si="6"/>
        <v/>
      </c>
      <c r="V16" s="116" t="str">
        <f t="shared" si="7"/>
        <v/>
      </c>
      <c r="W16" s="116" t="str">
        <f t="shared" si="8"/>
        <v/>
      </c>
      <c r="Y16" s="90" t="str">
        <f t="shared" si="1"/>
        <v/>
      </c>
      <c r="Z16" s="117" t="str">
        <f t="shared" si="2"/>
        <v/>
      </c>
      <c r="AA16" s="117" t="str">
        <f t="shared" si="3"/>
        <v/>
      </c>
      <c r="AB16" s="117" t="str">
        <f t="shared" si="4"/>
        <v/>
      </c>
    </row>
    <row r="17" spans="2:28" x14ac:dyDescent="0.3">
      <c r="B17" s="126"/>
      <c r="C17" s="128"/>
      <c r="D17" s="128"/>
      <c r="E17" s="128"/>
      <c r="F17" s="128"/>
      <c r="G17" s="128"/>
      <c r="H17" s="128"/>
      <c r="I17" s="128"/>
      <c r="J17" s="128"/>
      <c r="K17" s="128"/>
      <c r="L17" s="128"/>
      <c r="M17" s="128"/>
      <c r="N17" s="128"/>
      <c r="P17" s="90" t="str">
        <f t="shared" si="5"/>
        <v/>
      </c>
      <c r="Q17" s="90" t="str">
        <f>IFERROR(INDEX($D$8:$D$5002,MATCH(0,INDEX(COUNTIF($Q$7:Q16,$D$8:$D$5002),0,0),0)),"")</f>
        <v/>
      </c>
      <c r="R17" s="90" t="str">
        <f t="shared" si="0"/>
        <v/>
      </c>
      <c r="S17" s="90" t="str">
        <f t="shared" si="0"/>
        <v/>
      </c>
      <c r="T17" s="90" t="str">
        <f t="shared" si="0"/>
        <v/>
      </c>
      <c r="U17" s="116" t="str">
        <f t="shared" si="6"/>
        <v/>
      </c>
      <c r="V17" s="116" t="str">
        <f t="shared" si="7"/>
        <v/>
      </c>
      <c r="W17" s="116" t="str">
        <f t="shared" si="8"/>
        <v/>
      </c>
      <c r="Y17" s="90" t="str">
        <f t="shared" si="1"/>
        <v/>
      </c>
      <c r="Z17" s="117" t="str">
        <f t="shared" si="2"/>
        <v/>
      </c>
      <c r="AA17" s="117" t="str">
        <f t="shared" si="3"/>
        <v/>
      </c>
      <c r="AB17" s="117" t="str">
        <f t="shared" si="4"/>
        <v/>
      </c>
    </row>
    <row r="18" spans="2:28" x14ac:dyDescent="0.3">
      <c r="B18" s="126"/>
      <c r="C18" s="128"/>
      <c r="D18" s="128"/>
      <c r="E18" s="128"/>
      <c r="F18" s="128"/>
      <c r="G18" s="128"/>
      <c r="H18" s="128"/>
      <c r="I18" s="128"/>
      <c r="J18" s="128"/>
      <c r="K18" s="128"/>
      <c r="L18" s="128"/>
      <c r="M18" s="128"/>
      <c r="N18" s="128"/>
      <c r="P18" s="90" t="str">
        <f t="shared" si="5"/>
        <v/>
      </c>
      <c r="Q18" s="90" t="str">
        <f>IFERROR(INDEX($D$8:$D$5002,MATCH(0,INDEX(COUNTIF($Q$7:Q17,$D$8:$D$5002),0,0),0)),"")</f>
        <v/>
      </c>
      <c r="R18" s="90" t="str">
        <f t="shared" si="0"/>
        <v/>
      </c>
      <c r="S18" s="90" t="str">
        <f t="shared" si="0"/>
        <v/>
      </c>
      <c r="T18" s="90" t="str">
        <f t="shared" si="0"/>
        <v/>
      </c>
      <c r="U18" s="116" t="str">
        <f t="shared" si="6"/>
        <v/>
      </c>
      <c r="V18" s="116" t="str">
        <f t="shared" si="7"/>
        <v/>
      </c>
      <c r="W18" s="116" t="str">
        <f t="shared" si="8"/>
        <v/>
      </c>
      <c r="Y18" s="90" t="str">
        <f t="shared" si="1"/>
        <v/>
      </c>
      <c r="Z18" s="117" t="str">
        <f t="shared" si="2"/>
        <v/>
      </c>
      <c r="AA18" s="117" t="str">
        <f t="shared" si="3"/>
        <v/>
      </c>
      <c r="AB18" s="117" t="str">
        <f t="shared" si="4"/>
        <v/>
      </c>
    </row>
    <row r="19" spans="2:28" x14ac:dyDescent="0.3">
      <c r="B19" s="126"/>
      <c r="C19" s="128"/>
      <c r="D19" s="128"/>
      <c r="E19" s="128"/>
      <c r="F19" s="128"/>
      <c r="G19" s="128"/>
      <c r="H19" s="128"/>
      <c r="I19" s="128"/>
      <c r="J19" s="128"/>
      <c r="K19" s="128"/>
      <c r="L19" s="128"/>
      <c r="M19" s="128"/>
      <c r="N19" s="128"/>
      <c r="P19" s="90" t="str">
        <f t="shared" si="5"/>
        <v/>
      </c>
      <c r="Q19" s="90" t="str">
        <f>IFERROR(INDEX($D$8:$D$5002,MATCH(0,INDEX(COUNTIF($Q$7:Q18,$D$8:$D$5002),0,0),0)),"")</f>
        <v/>
      </c>
      <c r="R19" s="90" t="str">
        <f t="shared" si="0"/>
        <v/>
      </c>
      <c r="S19" s="90" t="str">
        <f t="shared" si="0"/>
        <v/>
      </c>
      <c r="T19" s="90" t="str">
        <f t="shared" si="0"/>
        <v/>
      </c>
      <c r="U19" s="116" t="str">
        <f t="shared" si="6"/>
        <v/>
      </c>
      <c r="V19" s="116" t="str">
        <f t="shared" si="7"/>
        <v/>
      </c>
      <c r="W19" s="116" t="str">
        <f t="shared" si="8"/>
        <v/>
      </c>
      <c r="Y19" s="90" t="str">
        <f t="shared" si="1"/>
        <v/>
      </c>
      <c r="Z19" s="117" t="str">
        <f t="shared" si="2"/>
        <v/>
      </c>
      <c r="AA19" s="117" t="str">
        <f t="shared" si="3"/>
        <v/>
      </c>
      <c r="AB19" s="117" t="str">
        <f t="shared" si="4"/>
        <v/>
      </c>
    </row>
    <row r="20" spans="2:28" x14ac:dyDescent="0.3">
      <c r="B20" s="126"/>
      <c r="C20" s="128"/>
      <c r="D20" s="128"/>
      <c r="E20" s="128"/>
      <c r="F20" s="128"/>
      <c r="G20" s="128"/>
      <c r="H20" s="128"/>
      <c r="I20" s="128"/>
      <c r="J20" s="128"/>
      <c r="K20" s="128"/>
      <c r="L20" s="128"/>
      <c r="M20" s="128"/>
      <c r="N20" s="128"/>
      <c r="P20" s="90" t="str">
        <f t="shared" si="5"/>
        <v/>
      </c>
      <c r="Q20" s="90" t="str">
        <f>IFERROR(INDEX($D$8:$D$5002,MATCH(0,INDEX(COUNTIF($Q$7:Q19,$D$8:$D$5002),0,0),0)),"")</f>
        <v/>
      </c>
      <c r="R20" s="90" t="str">
        <f t="shared" si="0"/>
        <v/>
      </c>
      <c r="S20" s="90" t="str">
        <f t="shared" si="0"/>
        <v/>
      </c>
      <c r="T20" s="90" t="str">
        <f t="shared" si="0"/>
        <v/>
      </c>
      <c r="U20" s="116" t="str">
        <f t="shared" si="6"/>
        <v/>
      </c>
      <c r="V20" s="116" t="str">
        <f t="shared" si="7"/>
        <v/>
      </c>
      <c r="W20" s="116" t="str">
        <f t="shared" si="8"/>
        <v/>
      </c>
      <c r="Y20" s="90" t="str">
        <f t="shared" si="1"/>
        <v/>
      </c>
      <c r="Z20" s="117" t="str">
        <f t="shared" si="2"/>
        <v/>
      </c>
      <c r="AA20" s="117" t="str">
        <f t="shared" si="3"/>
        <v/>
      </c>
      <c r="AB20" s="117" t="str">
        <f t="shared" si="4"/>
        <v/>
      </c>
    </row>
    <row r="21" spans="2:28" x14ac:dyDescent="0.3">
      <c r="B21" s="126"/>
      <c r="C21" s="128"/>
      <c r="D21" s="128"/>
      <c r="E21" s="128"/>
      <c r="F21" s="128"/>
      <c r="G21" s="128"/>
      <c r="H21" s="128"/>
      <c r="I21" s="128"/>
      <c r="J21" s="128"/>
      <c r="K21" s="128"/>
      <c r="L21" s="128"/>
      <c r="M21" s="128"/>
      <c r="N21" s="128"/>
      <c r="P21" s="90" t="str">
        <f t="shared" si="5"/>
        <v/>
      </c>
      <c r="Q21" s="90" t="str">
        <f>IFERROR(INDEX($D$8:$D$5002,MATCH(0,INDEX(COUNTIF($Q$7:Q20,$D$8:$D$5002),0,0),0)),"")</f>
        <v/>
      </c>
      <c r="R21" s="90" t="str">
        <f t="shared" si="0"/>
        <v/>
      </c>
      <c r="S21" s="90" t="str">
        <f t="shared" si="0"/>
        <v/>
      </c>
      <c r="T21" s="90" t="str">
        <f t="shared" si="0"/>
        <v/>
      </c>
      <c r="U21" s="116" t="str">
        <f t="shared" si="6"/>
        <v/>
      </c>
      <c r="V21" s="116" t="str">
        <f t="shared" si="7"/>
        <v/>
      </c>
      <c r="W21" s="116" t="str">
        <f t="shared" si="8"/>
        <v/>
      </c>
      <c r="Y21" s="90" t="str">
        <f t="shared" si="1"/>
        <v/>
      </c>
      <c r="Z21" s="117" t="str">
        <f t="shared" si="2"/>
        <v/>
      </c>
      <c r="AA21" s="117" t="str">
        <f t="shared" si="3"/>
        <v/>
      </c>
      <c r="AB21" s="117" t="str">
        <f t="shared" si="4"/>
        <v/>
      </c>
    </row>
    <row r="22" spans="2:28" x14ac:dyDescent="0.3">
      <c r="B22" s="126"/>
      <c r="C22" s="128"/>
      <c r="D22" s="128"/>
      <c r="E22" s="128"/>
      <c r="F22" s="128"/>
      <c r="G22" s="128"/>
      <c r="H22" s="128"/>
      <c r="I22" s="128"/>
      <c r="J22" s="128"/>
      <c r="K22" s="128"/>
      <c r="L22" s="128"/>
      <c r="M22" s="128"/>
      <c r="N22" s="128"/>
      <c r="P22" s="90" t="str">
        <f t="shared" si="5"/>
        <v/>
      </c>
      <c r="Q22" s="90" t="str">
        <f>IFERROR(INDEX($D$8:$D$5002,MATCH(0,INDEX(COUNTIF($Q$7:Q21,$D$8:$D$5002),0,0),0)),"")</f>
        <v/>
      </c>
      <c r="R22" s="90" t="str">
        <f t="shared" si="0"/>
        <v/>
      </c>
      <c r="S22" s="90" t="str">
        <f t="shared" si="0"/>
        <v/>
      </c>
      <c r="T22" s="90" t="str">
        <f t="shared" si="0"/>
        <v/>
      </c>
      <c r="U22" s="116" t="str">
        <f t="shared" si="6"/>
        <v/>
      </c>
      <c r="V22" s="116" t="str">
        <f t="shared" si="7"/>
        <v/>
      </c>
      <c r="W22" s="116" t="str">
        <f t="shared" si="8"/>
        <v/>
      </c>
      <c r="Y22" s="90" t="str">
        <f t="shared" si="1"/>
        <v/>
      </c>
      <c r="Z22" s="117" t="str">
        <f t="shared" si="2"/>
        <v/>
      </c>
      <c r="AA22" s="117" t="str">
        <f t="shared" si="3"/>
        <v/>
      </c>
      <c r="AB22" s="117" t="str">
        <f t="shared" si="4"/>
        <v/>
      </c>
    </row>
    <row r="23" spans="2:28" x14ac:dyDescent="0.3">
      <c r="B23" s="126"/>
      <c r="C23" s="128"/>
      <c r="D23" s="128"/>
      <c r="E23" s="128"/>
      <c r="F23" s="128"/>
      <c r="G23" s="128"/>
      <c r="H23" s="128"/>
      <c r="I23" s="128"/>
      <c r="J23" s="128"/>
      <c r="K23" s="128"/>
      <c r="L23" s="128"/>
      <c r="M23" s="128"/>
      <c r="N23" s="128"/>
      <c r="P23" s="90" t="str">
        <f t="shared" si="5"/>
        <v/>
      </c>
      <c r="Q23" s="90" t="str">
        <f>IFERROR(INDEX($D$8:$D$5002,MATCH(0,INDEX(COUNTIF($Q$7:Q22,$D$8:$D$5002),0,0),0)),"")</f>
        <v/>
      </c>
      <c r="R23" s="90" t="str">
        <f t="shared" si="0"/>
        <v/>
      </c>
      <c r="S23" s="90" t="str">
        <f t="shared" si="0"/>
        <v/>
      </c>
      <c r="T23" s="90" t="str">
        <f t="shared" si="0"/>
        <v/>
      </c>
      <c r="U23" s="116" t="str">
        <f t="shared" si="6"/>
        <v/>
      </c>
      <c r="V23" s="116" t="str">
        <f t="shared" si="7"/>
        <v/>
      </c>
      <c r="W23" s="116" t="str">
        <f t="shared" si="8"/>
        <v/>
      </c>
      <c r="Y23" s="90" t="str">
        <f t="shared" si="1"/>
        <v/>
      </c>
      <c r="Z23" s="117" t="str">
        <f t="shared" si="2"/>
        <v/>
      </c>
      <c r="AA23" s="117" t="str">
        <f t="shared" si="3"/>
        <v/>
      </c>
      <c r="AB23" s="117" t="str">
        <f t="shared" si="4"/>
        <v/>
      </c>
    </row>
    <row r="24" spans="2:28" x14ac:dyDescent="0.3">
      <c r="B24" s="126"/>
      <c r="C24" s="128"/>
      <c r="D24" s="128"/>
      <c r="E24" s="128"/>
      <c r="F24" s="128"/>
      <c r="G24" s="128"/>
      <c r="H24" s="128"/>
      <c r="I24" s="128"/>
      <c r="J24" s="128"/>
      <c r="K24" s="128"/>
      <c r="L24" s="128"/>
      <c r="M24" s="128"/>
      <c r="N24" s="128"/>
      <c r="P24" s="90" t="str">
        <f t="shared" si="5"/>
        <v/>
      </c>
      <c r="Q24" s="90" t="str">
        <f>IFERROR(INDEX($D$8:$D$5002,MATCH(0,INDEX(COUNTIF($Q$7:Q23,$D$8:$D$5002),0,0),0)),"")</f>
        <v/>
      </c>
      <c r="R24" s="90" t="str">
        <f t="shared" ref="R24:T87" si="9">IF($P24="","",SUM(COUNTIFS($B$7:$B$5004,$P24,$D$7:$D$5004,$Q24,$E$7:$E$5004,"&gt;0",$E$7:$E$5004,"&lt;="&amp;R$7),COUNTIFS($B$7:$B$5004,$P24,$D$7:$D$5004,$Q24,$F$7:$F$5004,"&gt;0",$F$7:$F$5004,"&lt;="&amp;R$7),COUNTIFS($B$7:$B$5004,$P24,$D$7:$D$5004,$Q24,$G$7:$G$5004,"&gt;0",$G$7:$G$5004,"&lt;="&amp;R$7),COUNTIFS($B$7:$B$5004,$P24,$D$7:$D$5004,$Q24,$H$7:$H$5004,"&gt;0",$H$7:$H$5004,"&lt;="&amp;R$7),COUNTIFS($B$7:$B$5004,$P24,$D$7:$D$5004,$Q24,$I$7:$I$5004,"&gt;0",$I$7:$I$5004,"&lt;="&amp;R$7),COUNTIFS($B$7:$B$5004,$P24,$D$7:$D$5004,$Q24,$J$7:$J$5004,"&gt;0",$J$7:$J$5004,"&lt;="&amp;R$7),COUNTIFS($B$7:$B$5004,$P24,$D$7:$D$5004,$Q24,$K$7:$K$5004,"&gt;0",$K$7:$K$5004,"&lt;="&amp;R$7),COUNTIFS($B$7:$B$5004,$P24,$D$7:$D$5004,$Q24,$L$7:$L$5004,"&gt;0",$L$7:$L$5004,"&lt;="&amp;R$7),COUNTIFS($B$7:$B$5004,$P24,$D$7:$D$5004,$Q24,$M$7:$M$5004,"&gt;0",$M$7:$M$5004,"&lt;="&amp;R$7),COUNTIFS($B$7:$B$5004,$P24,$D$7:$D$5004,$Q24,$N$7:$N$5004,"&gt;0",$N$7:$N$5004,"&lt;="&amp;R$7)))</f>
        <v/>
      </c>
      <c r="S24" s="90" t="str">
        <f t="shared" si="9"/>
        <v/>
      </c>
      <c r="T24" s="90" t="str">
        <f t="shared" si="9"/>
        <v/>
      </c>
      <c r="U24" s="116" t="str">
        <f t="shared" si="6"/>
        <v/>
      </c>
      <c r="V24" s="116" t="str">
        <f t="shared" si="7"/>
        <v/>
      </c>
      <c r="W24" s="116" t="str">
        <f t="shared" si="8"/>
        <v/>
      </c>
      <c r="Y24" s="90" t="str">
        <f t="shared" si="1"/>
        <v/>
      </c>
      <c r="Z24" s="117" t="str">
        <f t="shared" si="2"/>
        <v/>
      </c>
      <c r="AA24" s="117" t="str">
        <f t="shared" si="3"/>
        <v/>
      </c>
      <c r="AB24" s="117" t="str">
        <f t="shared" si="4"/>
        <v/>
      </c>
    </row>
    <row r="25" spans="2:28" x14ac:dyDescent="0.3">
      <c r="B25" s="126"/>
      <c r="C25" s="128"/>
      <c r="D25" s="128"/>
      <c r="E25" s="128"/>
      <c r="F25" s="128"/>
      <c r="G25" s="128"/>
      <c r="H25" s="128"/>
      <c r="I25" s="128"/>
      <c r="J25" s="128"/>
      <c r="K25" s="128"/>
      <c r="L25" s="128"/>
      <c r="M25" s="128"/>
      <c r="N25" s="128"/>
      <c r="P25" s="90" t="str">
        <f t="shared" si="5"/>
        <v/>
      </c>
      <c r="Q25" s="90" t="str">
        <f>IFERROR(INDEX($D$8:$D$5002,MATCH(0,INDEX(COUNTIF($Q$7:Q24,$D$8:$D$5002),0,0),0)),"")</f>
        <v/>
      </c>
      <c r="R25" s="90" t="str">
        <f t="shared" si="9"/>
        <v/>
      </c>
      <c r="S25" s="90" t="str">
        <f t="shared" si="9"/>
        <v/>
      </c>
      <c r="T25" s="90" t="str">
        <f t="shared" si="9"/>
        <v/>
      </c>
      <c r="U25" s="116" t="str">
        <f t="shared" si="6"/>
        <v/>
      </c>
      <c r="V25" s="116" t="str">
        <f t="shared" si="7"/>
        <v/>
      </c>
      <c r="W25" s="116" t="str">
        <f t="shared" si="8"/>
        <v/>
      </c>
      <c r="Y25" s="90" t="str">
        <f t="shared" si="1"/>
        <v/>
      </c>
      <c r="Z25" s="117" t="str">
        <f t="shared" si="2"/>
        <v/>
      </c>
      <c r="AA25" s="117" t="str">
        <f t="shared" si="3"/>
        <v/>
      </c>
      <c r="AB25" s="117" t="str">
        <f t="shared" si="4"/>
        <v/>
      </c>
    </row>
    <row r="26" spans="2:28" x14ac:dyDescent="0.3">
      <c r="B26" s="126"/>
      <c r="C26" s="128"/>
      <c r="D26" s="128"/>
      <c r="E26" s="128"/>
      <c r="F26" s="128"/>
      <c r="G26" s="128"/>
      <c r="H26" s="128"/>
      <c r="I26" s="128"/>
      <c r="J26" s="128"/>
      <c r="K26" s="128"/>
      <c r="L26" s="128"/>
      <c r="M26" s="128"/>
      <c r="N26" s="128"/>
      <c r="P26" s="90" t="str">
        <f t="shared" si="5"/>
        <v/>
      </c>
      <c r="Q26" s="90" t="str">
        <f>IFERROR(INDEX($D$8:$D$5002,MATCH(0,INDEX(COUNTIF($Q$7:Q25,$D$8:$D$5002),0,0),0)),"")</f>
        <v/>
      </c>
      <c r="R26" s="90" t="str">
        <f t="shared" si="9"/>
        <v/>
      </c>
      <c r="S26" s="90" t="str">
        <f t="shared" si="9"/>
        <v/>
      </c>
      <c r="T26" s="90" t="str">
        <f t="shared" si="9"/>
        <v/>
      </c>
      <c r="U26" s="116" t="str">
        <f t="shared" si="6"/>
        <v/>
      </c>
      <c r="V26" s="116" t="str">
        <f t="shared" si="7"/>
        <v/>
      </c>
      <c r="W26" s="116" t="str">
        <f t="shared" si="8"/>
        <v/>
      </c>
      <c r="Y26" s="90" t="str">
        <f t="shared" si="1"/>
        <v/>
      </c>
      <c r="Z26" s="117" t="str">
        <f t="shared" si="2"/>
        <v/>
      </c>
      <c r="AA26" s="117" t="str">
        <f t="shared" si="3"/>
        <v/>
      </c>
      <c r="AB26" s="117" t="str">
        <f t="shared" si="4"/>
        <v/>
      </c>
    </row>
    <row r="27" spans="2:28" x14ac:dyDescent="0.3">
      <c r="B27" s="126"/>
      <c r="C27" s="128"/>
      <c r="D27" s="128"/>
      <c r="E27" s="128"/>
      <c r="F27" s="128"/>
      <c r="G27" s="128"/>
      <c r="H27" s="128"/>
      <c r="I27" s="128"/>
      <c r="J27" s="128"/>
      <c r="K27" s="128"/>
      <c r="L27" s="128"/>
      <c r="M27" s="128"/>
      <c r="N27" s="128"/>
      <c r="P27" s="90" t="str">
        <f t="shared" si="5"/>
        <v/>
      </c>
      <c r="Q27" s="90" t="str">
        <f>IFERROR(INDEX($D$8:$D$5002,MATCH(0,INDEX(COUNTIF($Q$7:Q26,$D$8:$D$5002),0,0),0)),"")</f>
        <v/>
      </c>
      <c r="R27" s="90" t="str">
        <f t="shared" si="9"/>
        <v/>
      </c>
      <c r="S27" s="90" t="str">
        <f t="shared" si="9"/>
        <v/>
      </c>
      <c r="T27" s="90" t="str">
        <f t="shared" si="9"/>
        <v/>
      </c>
      <c r="U27" s="116" t="str">
        <f t="shared" si="6"/>
        <v/>
      </c>
      <c r="V27" s="116" t="str">
        <f t="shared" si="7"/>
        <v/>
      </c>
      <c r="W27" s="116" t="str">
        <f t="shared" si="8"/>
        <v/>
      </c>
      <c r="Y27" s="90" t="str">
        <f t="shared" si="1"/>
        <v/>
      </c>
      <c r="Z27" s="117" t="str">
        <f t="shared" si="2"/>
        <v/>
      </c>
      <c r="AA27" s="117" t="str">
        <f t="shared" si="3"/>
        <v/>
      </c>
      <c r="AB27" s="117" t="str">
        <f t="shared" si="4"/>
        <v/>
      </c>
    </row>
    <row r="28" spans="2:28" x14ac:dyDescent="0.3">
      <c r="B28" s="126"/>
      <c r="C28" s="128"/>
      <c r="D28" s="128"/>
      <c r="E28" s="128"/>
      <c r="F28" s="128"/>
      <c r="G28" s="128"/>
      <c r="H28" s="128"/>
      <c r="I28" s="128"/>
      <c r="J28" s="128"/>
      <c r="K28" s="128"/>
      <c r="L28" s="128"/>
      <c r="M28" s="128"/>
      <c r="N28" s="128"/>
      <c r="P28" s="90" t="str">
        <f t="shared" si="5"/>
        <v/>
      </c>
      <c r="Q28" s="90" t="str">
        <f>IFERROR(INDEX($D$8:$D$5002,MATCH(0,INDEX(COUNTIF($Q$7:Q27,$D$8:$D$5002),0,0),0)),"")</f>
        <v/>
      </c>
      <c r="R28" s="90" t="str">
        <f t="shared" si="9"/>
        <v/>
      </c>
      <c r="S28" s="90" t="str">
        <f t="shared" si="9"/>
        <v/>
      </c>
      <c r="T28" s="90" t="str">
        <f t="shared" si="9"/>
        <v/>
      </c>
      <c r="U28" s="116" t="str">
        <f t="shared" si="6"/>
        <v/>
      </c>
      <c r="V28" s="116" t="str">
        <f t="shared" si="7"/>
        <v/>
      </c>
      <c r="W28" s="116" t="str">
        <f t="shared" si="8"/>
        <v/>
      </c>
      <c r="Y28" s="90" t="str">
        <f t="shared" si="1"/>
        <v/>
      </c>
      <c r="Z28" s="117" t="str">
        <f t="shared" si="2"/>
        <v/>
      </c>
      <c r="AA28" s="117" t="str">
        <f t="shared" si="3"/>
        <v/>
      </c>
      <c r="AB28" s="117" t="str">
        <f t="shared" si="4"/>
        <v/>
      </c>
    </row>
    <row r="29" spans="2:28" x14ac:dyDescent="0.3">
      <c r="B29" s="126"/>
      <c r="C29" s="128"/>
      <c r="D29" s="128"/>
      <c r="E29" s="128"/>
      <c r="F29" s="128"/>
      <c r="G29" s="128"/>
      <c r="H29" s="128"/>
      <c r="I29" s="128"/>
      <c r="J29" s="128"/>
      <c r="K29" s="128"/>
      <c r="L29" s="128"/>
      <c r="M29" s="128"/>
      <c r="N29" s="128"/>
      <c r="P29" s="90" t="str">
        <f t="shared" si="5"/>
        <v/>
      </c>
      <c r="Q29" s="90" t="str">
        <f>IFERROR(INDEX($D$8:$D$5002,MATCH(0,INDEX(COUNTIF($Q$7:Q28,$D$8:$D$5002),0,0),0)),"")</f>
        <v/>
      </c>
      <c r="R29" s="90" t="str">
        <f t="shared" si="9"/>
        <v/>
      </c>
      <c r="S29" s="90" t="str">
        <f t="shared" si="9"/>
        <v/>
      </c>
      <c r="T29" s="90" t="str">
        <f t="shared" si="9"/>
        <v/>
      </c>
      <c r="U29" s="116" t="str">
        <f t="shared" si="6"/>
        <v/>
      </c>
      <c r="V29" s="116" t="str">
        <f t="shared" si="7"/>
        <v/>
      </c>
      <c r="W29" s="116" t="str">
        <f t="shared" si="8"/>
        <v/>
      </c>
      <c r="Y29" s="90" t="str">
        <f t="shared" si="1"/>
        <v/>
      </c>
      <c r="Z29" s="117" t="str">
        <f t="shared" si="2"/>
        <v/>
      </c>
      <c r="AA29" s="117" t="str">
        <f t="shared" si="3"/>
        <v/>
      </c>
      <c r="AB29" s="117" t="str">
        <f t="shared" si="4"/>
        <v/>
      </c>
    </row>
    <row r="30" spans="2:28" x14ac:dyDescent="0.3">
      <c r="B30" s="126"/>
      <c r="C30" s="128"/>
      <c r="D30" s="128"/>
      <c r="E30" s="128"/>
      <c r="F30" s="128"/>
      <c r="G30" s="128"/>
      <c r="H30" s="128"/>
      <c r="I30" s="128"/>
      <c r="J30" s="128"/>
      <c r="K30" s="128"/>
      <c r="L30" s="128"/>
      <c r="M30" s="128"/>
      <c r="N30" s="128"/>
      <c r="P30" s="90" t="str">
        <f t="shared" si="5"/>
        <v/>
      </c>
      <c r="Q30" s="90" t="str">
        <f>IFERROR(INDEX($D$8:$D$5002,MATCH(0,INDEX(COUNTIF($Q$7:Q29,$D$8:$D$5002),0,0),0)),"")</f>
        <v/>
      </c>
      <c r="R30" s="90" t="str">
        <f t="shared" si="9"/>
        <v/>
      </c>
      <c r="S30" s="90" t="str">
        <f t="shared" si="9"/>
        <v/>
      </c>
      <c r="T30" s="90" t="str">
        <f t="shared" si="9"/>
        <v/>
      </c>
      <c r="U30" s="116" t="str">
        <f t="shared" si="6"/>
        <v/>
      </c>
      <c r="V30" s="116" t="str">
        <f t="shared" si="7"/>
        <v/>
      </c>
      <c r="W30" s="116" t="str">
        <f t="shared" si="8"/>
        <v/>
      </c>
      <c r="Y30" s="90" t="str">
        <f t="shared" si="1"/>
        <v/>
      </c>
      <c r="Z30" s="117" t="str">
        <f t="shared" si="2"/>
        <v/>
      </c>
      <c r="AA30" s="117" t="str">
        <f t="shared" si="3"/>
        <v/>
      </c>
      <c r="AB30" s="117" t="str">
        <f t="shared" si="4"/>
        <v/>
      </c>
    </row>
    <row r="31" spans="2:28" x14ac:dyDescent="0.3">
      <c r="B31" s="126"/>
      <c r="C31" s="128"/>
      <c r="D31" s="128"/>
      <c r="E31" s="128"/>
      <c r="F31" s="128"/>
      <c r="G31" s="128"/>
      <c r="H31" s="128"/>
      <c r="I31" s="128"/>
      <c r="J31" s="128"/>
      <c r="K31" s="128"/>
      <c r="L31" s="128"/>
      <c r="M31" s="128"/>
      <c r="N31" s="128"/>
      <c r="P31" s="90" t="str">
        <f t="shared" si="5"/>
        <v/>
      </c>
      <c r="Q31" s="90" t="str">
        <f>IFERROR(INDEX($D$8:$D$5002,MATCH(0,INDEX(COUNTIF($Q$7:Q30,$D$8:$D$5002),0,0),0)),"")</f>
        <v/>
      </c>
      <c r="R31" s="90" t="str">
        <f t="shared" si="9"/>
        <v/>
      </c>
      <c r="S31" s="90" t="str">
        <f t="shared" si="9"/>
        <v/>
      </c>
      <c r="T31" s="90" t="str">
        <f t="shared" si="9"/>
        <v/>
      </c>
      <c r="U31" s="116" t="str">
        <f t="shared" si="6"/>
        <v/>
      </c>
      <c r="V31" s="116" t="str">
        <f t="shared" si="7"/>
        <v/>
      </c>
      <c r="W31" s="116" t="str">
        <f t="shared" si="8"/>
        <v/>
      </c>
      <c r="Y31" s="90" t="str">
        <f t="shared" si="1"/>
        <v/>
      </c>
      <c r="Z31" s="117" t="str">
        <f t="shared" si="2"/>
        <v/>
      </c>
      <c r="AA31" s="117" t="str">
        <f t="shared" si="3"/>
        <v/>
      </c>
      <c r="AB31" s="117" t="str">
        <f t="shared" si="4"/>
        <v/>
      </c>
    </row>
    <row r="32" spans="2:28" x14ac:dyDescent="0.3">
      <c r="B32" s="126"/>
      <c r="C32" s="128"/>
      <c r="D32" s="128"/>
      <c r="E32" s="128"/>
      <c r="F32" s="128"/>
      <c r="G32" s="128"/>
      <c r="H32" s="128"/>
      <c r="I32" s="128"/>
      <c r="J32" s="128"/>
      <c r="K32" s="128"/>
      <c r="L32" s="128"/>
      <c r="M32" s="128"/>
      <c r="N32" s="128"/>
      <c r="P32" s="90" t="str">
        <f t="shared" si="5"/>
        <v/>
      </c>
      <c r="Q32" s="90" t="str">
        <f>IFERROR(INDEX($D$8:$D$5002,MATCH(0,INDEX(COUNTIF($Q$7:Q31,$D$8:$D$5002),0,0),0)),"")</f>
        <v/>
      </c>
      <c r="R32" s="90" t="str">
        <f t="shared" si="9"/>
        <v/>
      </c>
      <c r="S32" s="90" t="str">
        <f t="shared" si="9"/>
        <v/>
      </c>
      <c r="T32" s="90" t="str">
        <f t="shared" si="9"/>
        <v/>
      </c>
      <c r="U32" s="116" t="str">
        <f t="shared" si="6"/>
        <v/>
      </c>
      <c r="V32" s="116" t="str">
        <f t="shared" si="7"/>
        <v/>
      </c>
      <c r="W32" s="116" t="str">
        <f t="shared" si="8"/>
        <v/>
      </c>
      <c r="Y32" s="90" t="str">
        <f t="shared" si="1"/>
        <v/>
      </c>
      <c r="Z32" s="117" t="str">
        <f t="shared" si="2"/>
        <v/>
      </c>
      <c r="AA32" s="117" t="str">
        <f t="shared" si="3"/>
        <v/>
      </c>
      <c r="AB32" s="117" t="str">
        <f t="shared" si="4"/>
        <v/>
      </c>
    </row>
    <row r="33" spans="2:28" x14ac:dyDescent="0.3">
      <c r="B33" s="126"/>
      <c r="C33" s="128"/>
      <c r="D33" s="128"/>
      <c r="E33" s="128"/>
      <c r="F33" s="128"/>
      <c r="G33" s="128"/>
      <c r="H33" s="128"/>
      <c r="I33" s="128"/>
      <c r="J33" s="128"/>
      <c r="K33" s="128"/>
      <c r="L33" s="128"/>
      <c r="M33" s="128"/>
      <c r="N33" s="128"/>
      <c r="P33" s="90" t="str">
        <f t="shared" si="5"/>
        <v/>
      </c>
      <c r="Q33" s="90" t="str">
        <f>IFERROR(INDEX($D$8:$D$5002,MATCH(0,INDEX(COUNTIF($Q$7:Q32,$D$8:$D$5002),0,0),0)),"")</f>
        <v/>
      </c>
      <c r="R33" s="90" t="str">
        <f t="shared" si="9"/>
        <v/>
      </c>
      <c r="S33" s="90" t="str">
        <f t="shared" si="9"/>
        <v/>
      </c>
      <c r="T33" s="90" t="str">
        <f t="shared" si="9"/>
        <v/>
      </c>
      <c r="U33" s="116" t="str">
        <f t="shared" si="6"/>
        <v/>
      </c>
      <c r="V33" s="116" t="str">
        <f t="shared" si="7"/>
        <v/>
      </c>
      <c r="W33" s="116" t="str">
        <f t="shared" si="8"/>
        <v/>
      </c>
      <c r="Y33" s="90" t="str">
        <f t="shared" si="1"/>
        <v/>
      </c>
      <c r="Z33" s="117" t="str">
        <f t="shared" si="2"/>
        <v/>
      </c>
      <c r="AA33" s="117" t="str">
        <f t="shared" si="3"/>
        <v/>
      </c>
      <c r="AB33" s="117" t="str">
        <f t="shared" si="4"/>
        <v/>
      </c>
    </row>
    <row r="34" spans="2:28" x14ac:dyDescent="0.3">
      <c r="B34" s="126"/>
      <c r="C34" s="128"/>
      <c r="D34" s="128"/>
      <c r="E34" s="128"/>
      <c r="F34" s="128"/>
      <c r="G34" s="128"/>
      <c r="H34" s="128"/>
      <c r="I34" s="128"/>
      <c r="J34" s="128"/>
      <c r="K34" s="128"/>
      <c r="L34" s="128"/>
      <c r="M34" s="128"/>
      <c r="N34" s="128"/>
      <c r="P34" s="90" t="str">
        <f t="shared" si="5"/>
        <v/>
      </c>
      <c r="Q34" s="90" t="str">
        <f>IFERROR(INDEX($D$8:$D$5002,MATCH(0,INDEX(COUNTIF($Q$7:Q33,$D$8:$D$5002),0,0),0)),"")</f>
        <v/>
      </c>
      <c r="R34" s="90" t="str">
        <f t="shared" si="9"/>
        <v/>
      </c>
      <c r="S34" s="90" t="str">
        <f t="shared" si="9"/>
        <v/>
      </c>
      <c r="T34" s="90" t="str">
        <f t="shared" si="9"/>
        <v/>
      </c>
      <c r="U34" s="116" t="str">
        <f t="shared" si="6"/>
        <v/>
      </c>
      <c r="V34" s="116" t="str">
        <f t="shared" si="7"/>
        <v/>
      </c>
      <c r="W34" s="116" t="str">
        <f t="shared" si="8"/>
        <v/>
      </c>
      <c r="Y34" s="90" t="str">
        <f t="shared" si="1"/>
        <v/>
      </c>
      <c r="Z34" s="117" t="str">
        <f t="shared" si="2"/>
        <v/>
      </c>
      <c r="AA34" s="117" t="str">
        <f t="shared" si="3"/>
        <v/>
      </c>
      <c r="AB34" s="117" t="str">
        <f t="shared" si="4"/>
        <v/>
      </c>
    </row>
    <row r="35" spans="2:28" x14ac:dyDescent="0.3">
      <c r="B35" s="126"/>
      <c r="C35" s="128"/>
      <c r="D35" s="128"/>
      <c r="E35" s="128"/>
      <c r="F35" s="128"/>
      <c r="G35" s="128"/>
      <c r="H35" s="128"/>
      <c r="I35" s="128"/>
      <c r="J35" s="128"/>
      <c r="K35" s="128"/>
      <c r="L35" s="128"/>
      <c r="M35" s="128"/>
      <c r="N35" s="128"/>
      <c r="P35" s="90" t="str">
        <f t="shared" si="5"/>
        <v/>
      </c>
      <c r="Q35" s="90" t="str">
        <f>IFERROR(INDEX($D$8:$D$5002,MATCH(0,INDEX(COUNTIF($Q$7:Q34,$D$8:$D$5002),0,0),0)),"")</f>
        <v/>
      </c>
      <c r="R35" s="90" t="str">
        <f t="shared" si="9"/>
        <v/>
      </c>
      <c r="S35" s="90" t="str">
        <f t="shared" si="9"/>
        <v/>
      </c>
      <c r="T35" s="90" t="str">
        <f t="shared" si="9"/>
        <v/>
      </c>
      <c r="U35" s="116" t="str">
        <f t="shared" si="6"/>
        <v/>
      </c>
      <c r="V35" s="116" t="str">
        <f t="shared" si="7"/>
        <v/>
      </c>
      <c r="W35" s="116" t="str">
        <f t="shared" si="8"/>
        <v/>
      </c>
      <c r="Y35" s="90" t="str">
        <f t="shared" si="1"/>
        <v/>
      </c>
      <c r="Z35" s="117" t="str">
        <f t="shared" si="2"/>
        <v/>
      </c>
      <c r="AA35" s="117" t="str">
        <f t="shared" si="3"/>
        <v/>
      </c>
      <c r="AB35" s="117" t="str">
        <f t="shared" si="4"/>
        <v/>
      </c>
    </row>
    <row r="36" spans="2:28" x14ac:dyDescent="0.3">
      <c r="B36" s="126"/>
      <c r="C36" s="128"/>
      <c r="D36" s="128"/>
      <c r="E36" s="128"/>
      <c r="F36" s="128"/>
      <c r="G36" s="128"/>
      <c r="H36" s="128"/>
      <c r="I36" s="128"/>
      <c r="J36" s="128"/>
      <c r="K36" s="128"/>
      <c r="L36" s="128"/>
      <c r="M36" s="128"/>
      <c r="N36" s="128"/>
      <c r="P36" s="90" t="str">
        <f t="shared" si="5"/>
        <v/>
      </c>
      <c r="Q36" s="90" t="str">
        <f>IFERROR(INDEX($D$8:$D$5002,MATCH(0,INDEX(COUNTIF($Q$7:Q35,$D$8:$D$5002),0,0),0)),"")</f>
        <v/>
      </c>
      <c r="R36" s="90" t="str">
        <f t="shared" si="9"/>
        <v/>
      </c>
      <c r="S36" s="90" t="str">
        <f t="shared" si="9"/>
        <v/>
      </c>
      <c r="T36" s="90" t="str">
        <f t="shared" si="9"/>
        <v/>
      </c>
      <c r="U36" s="116" t="str">
        <f t="shared" si="6"/>
        <v/>
      </c>
      <c r="V36" s="116" t="str">
        <f t="shared" si="7"/>
        <v/>
      </c>
      <c r="W36" s="116" t="str">
        <f t="shared" si="8"/>
        <v/>
      </c>
      <c r="Y36" s="90" t="str">
        <f t="shared" si="1"/>
        <v/>
      </c>
      <c r="Z36" s="117" t="str">
        <f t="shared" si="2"/>
        <v/>
      </c>
      <c r="AA36" s="117" t="str">
        <f t="shared" si="3"/>
        <v/>
      </c>
      <c r="AB36" s="117" t="str">
        <f t="shared" si="4"/>
        <v/>
      </c>
    </row>
    <row r="37" spans="2:28" x14ac:dyDescent="0.3">
      <c r="B37" s="126"/>
      <c r="C37" s="128"/>
      <c r="D37" s="128"/>
      <c r="E37" s="128"/>
      <c r="F37" s="128"/>
      <c r="G37" s="128"/>
      <c r="H37" s="128"/>
      <c r="I37" s="128"/>
      <c r="J37" s="128"/>
      <c r="K37" s="128"/>
      <c r="L37" s="128"/>
      <c r="M37" s="128"/>
      <c r="N37" s="128"/>
      <c r="P37" s="90" t="str">
        <f t="shared" si="5"/>
        <v/>
      </c>
      <c r="Q37" s="90" t="str">
        <f>IFERROR(INDEX($D$8:$D$5002,MATCH(0,INDEX(COUNTIF($Q$7:Q36,$D$8:$D$5002),0,0),0)),"")</f>
        <v/>
      </c>
      <c r="R37" s="90" t="str">
        <f t="shared" si="9"/>
        <v/>
      </c>
      <c r="S37" s="90" t="str">
        <f t="shared" si="9"/>
        <v/>
      </c>
      <c r="T37" s="90" t="str">
        <f t="shared" si="9"/>
        <v/>
      </c>
      <c r="U37" s="116" t="str">
        <f t="shared" si="6"/>
        <v/>
      </c>
      <c r="V37" s="116" t="str">
        <f t="shared" si="7"/>
        <v/>
      </c>
      <c r="W37" s="116" t="str">
        <f t="shared" si="8"/>
        <v/>
      </c>
      <c r="Y37" s="90" t="str">
        <f t="shared" si="1"/>
        <v/>
      </c>
      <c r="Z37" s="117" t="str">
        <f t="shared" si="2"/>
        <v/>
      </c>
      <c r="AA37" s="117" t="str">
        <f t="shared" si="3"/>
        <v/>
      </c>
      <c r="AB37" s="117" t="str">
        <f t="shared" si="4"/>
        <v/>
      </c>
    </row>
    <row r="38" spans="2:28" x14ac:dyDescent="0.3">
      <c r="B38" s="126"/>
      <c r="C38" s="128"/>
      <c r="D38" s="128"/>
      <c r="E38" s="128"/>
      <c r="F38" s="128"/>
      <c r="G38" s="128"/>
      <c r="H38" s="128"/>
      <c r="I38" s="128"/>
      <c r="J38" s="128"/>
      <c r="K38" s="128"/>
      <c r="L38" s="128"/>
      <c r="M38" s="128"/>
      <c r="N38" s="128"/>
      <c r="P38" s="90" t="str">
        <f t="shared" si="5"/>
        <v/>
      </c>
      <c r="Q38" s="90" t="str">
        <f>IFERROR(INDEX($D$8:$D$5002,MATCH(0,INDEX(COUNTIF($Q$7:Q37,$D$8:$D$5002),0,0),0)),"")</f>
        <v/>
      </c>
      <c r="R38" s="90" t="str">
        <f t="shared" si="9"/>
        <v/>
      </c>
      <c r="S38" s="90" t="str">
        <f t="shared" si="9"/>
        <v/>
      </c>
      <c r="T38" s="90" t="str">
        <f t="shared" si="9"/>
        <v/>
      </c>
      <c r="U38" s="116" t="str">
        <f t="shared" si="6"/>
        <v/>
      </c>
      <c r="V38" s="116" t="str">
        <f t="shared" si="7"/>
        <v/>
      </c>
      <c r="W38" s="116" t="str">
        <f t="shared" si="8"/>
        <v/>
      </c>
      <c r="Y38" s="90" t="str">
        <f t="shared" si="1"/>
        <v/>
      </c>
      <c r="Z38" s="117" t="str">
        <f t="shared" si="2"/>
        <v/>
      </c>
      <c r="AA38" s="117" t="str">
        <f t="shared" si="3"/>
        <v/>
      </c>
      <c r="AB38" s="117" t="str">
        <f t="shared" si="4"/>
        <v/>
      </c>
    </row>
    <row r="39" spans="2:28" x14ac:dyDescent="0.3">
      <c r="B39" s="126"/>
      <c r="C39" s="128"/>
      <c r="D39" s="128"/>
      <c r="E39" s="128"/>
      <c r="F39" s="128"/>
      <c r="G39" s="128"/>
      <c r="H39" s="128"/>
      <c r="I39" s="128"/>
      <c r="J39" s="128"/>
      <c r="K39" s="128"/>
      <c r="L39" s="128"/>
      <c r="M39" s="128"/>
      <c r="N39" s="128"/>
      <c r="P39" s="90" t="str">
        <f t="shared" si="5"/>
        <v/>
      </c>
      <c r="Q39" s="90" t="str">
        <f>IFERROR(INDEX($D$8:$D$5002,MATCH(0,INDEX(COUNTIF($Q$7:Q38,$D$8:$D$5002),0,0),0)),"")</f>
        <v/>
      </c>
      <c r="R39" s="90" t="str">
        <f t="shared" si="9"/>
        <v/>
      </c>
      <c r="S39" s="90" t="str">
        <f t="shared" si="9"/>
        <v/>
      </c>
      <c r="T39" s="90" t="str">
        <f t="shared" si="9"/>
        <v/>
      </c>
      <c r="U39" s="116" t="str">
        <f t="shared" si="6"/>
        <v/>
      </c>
      <c r="V39" s="116" t="str">
        <f t="shared" si="7"/>
        <v/>
      </c>
      <c r="W39" s="116" t="str">
        <f t="shared" si="8"/>
        <v/>
      </c>
      <c r="Y39" s="90" t="str">
        <f t="shared" si="1"/>
        <v/>
      </c>
      <c r="Z39" s="117" t="str">
        <f t="shared" si="2"/>
        <v/>
      </c>
      <c r="AA39" s="117" t="str">
        <f t="shared" si="3"/>
        <v/>
      </c>
      <c r="AB39" s="117" t="str">
        <f t="shared" si="4"/>
        <v/>
      </c>
    </row>
    <row r="40" spans="2:28" x14ac:dyDescent="0.3">
      <c r="B40" s="126"/>
      <c r="C40" s="128"/>
      <c r="D40" s="128"/>
      <c r="E40" s="128"/>
      <c r="F40" s="128"/>
      <c r="G40" s="128"/>
      <c r="H40" s="128"/>
      <c r="I40" s="128"/>
      <c r="J40" s="128"/>
      <c r="K40" s="128"/>
      <c r="L40" s="128"/>
      <c r="M40" s="128"/>
      <c r="N40" s="128"/>
      <c r="P40" s="90" t="str">
        <f t="shared" si="5"/>
        <v/>
      </c>
      <c r="Q40" s="90" t="str">
        <f>IFERROR(INDEX($D$8:$D$5002,MATCH(0,INDEX(COUNTIF($Q$7:Q39,$D$8:$D$5002),0,0),0)),"")</f>
        <v/>
      </c>
      <c r="R40" s="90" t="str">
        <f t="shared" si="9"/>
        <v/>
      </c>
      <c r="S40" s="90" t="str">
        <f t="shared" si="9"/>
        <v/>
      </c>
      <c r="T40" s="90" t="str">
        <f t="shared" si="9"/>
        <v/>
      </c>
      <c r="U40" s="116" t="str">
        <f t="shared" si="6"/>
        <v/>
      </c>
      <c r="V40" s="116" t="str">
        <f t="shared" si="7"/>
        <v/>
      </c>
      <c r="W40" s="116" t="str">
        <f t="shared" si="8"/>
        <v/>
      </c>
      <c r="Y40" s="90" t="str">
        <f t="shared" si="1"/>
        <v/>
      </c>
      <c r="Z40" s="117" t="str">
        <f t="shared" si="2"/>
        <v/>
      </c>
      <c r="AA40" s="117" t="str">
        <f t="shared" si="3"/>
        <v/>
      </c>
      <c r="AB40" s="117" t="str">
        <f t="shared" si="4"/>
        <v/>
      </c>
    </row>
    <row r="41" spans="2:28" x14ac:dyDescent="0.3">
      <c r="B41" s="126"/>
      <c r="C41" s="128"/>
      <c r="D41" s="128"/>
      <c r="E41" s="128"/>
      <c r="F41" s="128"/>
      <c r="G41" s="128"/>
      <c r="H41" s="128"/>
      <c r="I41" s="128"/>
      <c r="J41" s="128"/>
      <c r="K41" s="128"/>
      <c r="L41" s="128"/>
      <c r="M41" s="128"/>
      <c r="N41" s="128"/>
      <c r="P41" s="90" t="str">
        <f t="shared" si="5"/>
        <v/>
      </c>
      <c r="Q41" s="90" t="str">
        <f>IFERROR(INDEX($D$8:$D$5002,MATCH(0,INDEX(COUNTIF($Q$7:Q40,$D$8:$D$5002),0,0),0)),"")</f>
        <v/>
      </c>
      <c r="R41" s="90" t="str">
        <f t="shared" si="9"/>
        <v/>
      </c>
      <c r="S41" s="90" t="str">
        <f t="shared" si="9"/>
        <v/>
      </c>
      <c r="T41" s="90" t="str">
        <f t="shared" si="9"/>
        <v/>
      </c>
      <c r="U41" s="116" t="str">
        <f t="shared" si="6"/>
        <v/>
      </c>
      <c r="V41" s="116" t="str">
        <f t="shared" si="7"/>
        <v/>
      </c>
      <c r="W41" s="116" t="str">
        <f t="shared" si="8"/>
        <v/>
      </c>
      <c r="Y41" s="90" t="str">
        <f t="shared" si="1"/>
        <v/>
      </c>
      <c r="Z41" s="117" t="str">
        <f t="shared" si="2"/>
        <v/>
      </c>
      <c r="AA41" s="117" t="str">
        <f t="shared" si="3"/>
        <v/>
      </c>
      <c r="AB41" s="117" t="str">
        <f t="shared" si="4"/>
        <v/>
      </c>
    </row>
    <row r="42" spans="2:28" x14ac:dyDescent="0.3">
      <c r="B42" s="126"/>
      <c r="C42" s="128"/>
      <c r="D42" s="128"/>
      <c r="E42" s="128"/>
      <c r="F42" s="128"/>
      <c r="G42" s="128"/>
      <c r="H42" s="128"/>
      <c r="I42" s="128"/>
      <c r="J42" s="128"/>
      <c r="K42" s="128"/>
      <c r="L42" s="128"/>
      <c r="M42" s="128"/>
      <c r="N42" s="128"/>
      <c r="P42" s="90" t="str">
        <f t="shared" si="5"/>
        <v/>
      </c>
      <c r="Q42" s="90" t="str">
        <f>IFERROR(INDEX($D$8:$D$5002,MATCH(0,INDEX(COUNTIF($Q$7:Q41,$D$8:$D$5002),0,0),0)),"")</f>
        <v/>
      </c>
      <c r="R42" s="90" t="str">
        <f t="shared" si="9"/>
        <v/>
      </c>
      <c r="S42" s="90" t="str">
        <f t="shared" si="9"/>
        <v/>
      </c>
      <c r="T42" s="90" t="str">
        <f t="shared" si="9"/>
        <v/>
      </c>
      <c r="U42" s="116" t="str">
        <f t="shared" si="6"/>
        <v/>
      </c>
      <c r="V42" s="116" t="str">
        <f t="shared" si="7"/>
        <v/>
      </c>
      <c r="W42" s="116" t="str">
        <f t="shared" si="8"/>
        <v/>
      </c>
      <c r="Y42" s="90" t="str">
        <f t="shared" si="1"/>
        <v/>
      </c>
      <c r="Z42" s="117" t="str">
        <f t="shared" si="2"/>
        <v/>
      </c>
      <c r="AA42" s="117" t="str">
        <f t="shared" si="3"/>
        <v/>
      </c>
      <c r="AB42" s="117" t="str">
        <f t="shared" si="4"/>
        <v/>
      </c>
    </row>
    <row r="43" spans="2:28" x14ac:dyDescent="0.3">
      <c r="B43" s="126"/>
      <c r="C43" s="128"/>
      <c r="D43" s="128"/>
      <c r="E43" s="128"/>
      <c r="F43" s="128"/>
      <c r="G43" s="128"/>
      <c r="H43" s="128"/>
      <c r="I43" s="128"/>
      <c r="J43" s="128"/>
      <c r="K43" s="128"/>
      <c r="L43" s="128"/>
      <c r="M43" s="128"/>
      <c r="N43" s="128"/>
      <c r="P43" s="90" t="str">
        <f t="shared" si="5"/>
        <v/>
      </c>
      <c r="Q43" s="90" t="str">
        <f>IFERROR(INDEX($D$8:$D$5002,MATCH(0,INDEX(COUNTIF($Q$7:Q42,$D$8:$D$5002),0,0),0)),"")</f>
        <v/>
      </c>
      <c r="R43" s="90" t="str">
        <f t="shared" si="9"/>
        <v/>
      </c>
      <c r="S43" s="90" t="str">
        <f t="shared" si="9"/>
        <v/>
      </c>
      <c r="T43" s="90" t="str">
        <f t="shared" si="9"/>
        <v/>
      </c>
      <c r="U43" s="116" t="str">
        <f t="shared" si="6"/>
        <v/>
      </c>
      <c r="V43" s="116" t="str">
        <f t="shared" si="7"/>
        <v/>
      </c>
      <c r="W43" s="116" t="str">
        <f t="shared" si="8"/>
        <v/>
      </c>
      <c r="Y43" s="90" t="str">
        <f t="shared" si="1"/>
        <v/>
      </c>
      <c r="Z43" s="117" t="str">
        <f t="shared" si="2"/>
        <v/>
      </c>
      <c r="AA43" s="117" t="str">
        <f t="shared" si="3"/>
        <v/>
      </c>
      <c r="AB43" s="117" t="str">
        <f t="shared" si="4"/>
        <v/>
      </c>
    </row>
    <row r="44" spans="2:28" x14ac:dyDescent="0.3">
      <c r="B44" s="126"/>
      <c r="C44" s="128"/>
      <c r="D44" s="128"/>
      <c r="E44" s="128"/>
      <c r="F44" s="128"/>
      <c r="G44" s="128"/>
      <c r="H44" s="128"/>
      <c r="I44" s="128"/>
      <c r="J44" s="128"/>
      <c r="K44" s="128"/>
      <c r="L44" s="128"/>
      <c r="M44" s="128"/>
      <c r="N44" s="128"/>
      <c r="P44" s="90" t="str">
        <f t="shared" si="5"/>
        <v/>
      </c>
      <c r="Q44" s="90" t="str">
        <f>IFERROR(INDEX($D$8:$D$5002,MATCH(0,INDEX(COUNTIF($Q$7:Q43,$D$8:$D$5002),0,0),0)),"")</f>
        <v/>
      </c>
      <c r="R44" s="90" t="str">
        <f t="shared" si="9"/>
        <v/>
      </c>
      <c r="S44" s="90" t="str">
        <f t="shared" si="9"/>
        <v/>
      </c>
      <c r="T44" s="90" t="str">
        <f t="shared" si="9"/>
        <v/>
      </c>
      <c r="U44" s="116" t="str">
        <f t="shared" si="6"/>
        <v/>
      </c>
      <c r="V44" s="116" t="str">
        <f t="shared" si="7"/>
        <v/>
      </c>
      <c r="W44" s="116" t="str">
        <f t="shared" si="8"/>
        <v/>
      </c>
      <c r="Y44" s="90" t="str">
        <f t="shared" si="1"/>
        <v/>
      </c>
      <c r="Z44" s="117" t="str">
        <f t="shared" si="2"/>
        <v/>
      </c>
      <c r="AA44" s="117" t="str">
        <f t="shared" si="3"/>
        <v/>
      </c>
      <c r="AB44" s="117" t="str">
        <f t="shared" si="4"/>
        <v/>
      </c>
    </row>
    <row r="45" spans="2:28" x14ac:dyDescent="0.3">
      <c r="B45" s="126"/>
      <c r="C45" s="128"/>
      <c r="D45" s="128"/>
      <c r="E45" s="128"/>
      <c r="F45" s="128"/>
      <c r="G45" s="128"/>
      <c r="H45" s="128"/>
      <c r="I45" s="128"/>
      <c r="J45" s="128"/>
      <c r="K45" s="128"/>
      <c r="L45" s="128"/>
      <c r="M45" s="128"/>
      <c r="N45" s="128"/>
      <c r="P45" s="90" t="str">
        <f t="shared" si="5"/>
        <v/>
      </c>
      <c r="Q45" s="90" t="str">
        <f>IFERROR(INDEX($D$8:$D$5002,MATCH(0,INDEX(COUNTIF($Q$7:Q44,$D$8:$D$5002),0,0),0)),"")</f>
        <v/>
      </c>
      <c r="R45" s="90" t="str">
        <f t="shared" si="9"/>
        <v/>
      </c>
      <c r="S45" s="90" t="str">
        <f t="shared" si="9"/>
        <v/>
      </c>
      <c r="T45" s="90" t="str">
        <f t="shared" si="9"/>
        <v/>
      </c>
      <c r="U45" s="116" t="str">
        <f t="shared" si="6"/>
        <v/>
      </c>
      <c r="V45" s="116" t="str">
        <f t="shared" si="7"/>
        <v/>
      </c>
      <c r="W45" s="116" t="str">
        <f t="shared" si="8"/>
        <v/>
      </c>
      <c r="Y45" s="90" t="str">
        <f t="shared" si="1"/>
        <v/>
      </c>
      <c r="Z45" s="117" t="str">
        <f t="shared" si="2"/>
        <v/>
      </c>
      <c r="AA45" s="117" t="str">
        <f t="shared" si="3"/>
        <v/>
      </c>
      <c r="AB45" s="117" t="str">
        <f t="shared" si="4"/>
        <v/>
      </c>
    </row>
    <row r="46" spans="2:28" x14ac:dyDescent="0.3">
      <c r="B46" s="126"/>
      <c r="C46" s="128"/>
      <c r="D46" s="128"/>
      <c r="E46" s="128"/>
      <c r="F46" s="128"/>
      <c r="G46" s="128"/>
      <c r="H46" s="128"/>
      <c r="I46" s="128"/>
      <c r="J46" s="128"/>
      <c r="K46" s="128"/>
      <c r="L46" s="128"/>
      <c r="M46" s="128"/>
      <c r="N46" s="128"/>
      <c r="P46" s="90" t="str">
        <f t="shared" si="5"/>
        <v/>
      </c>
      <c r="Q46" s="90" t="str">
        <f>IFERROR(INDEX($D$8:$D$5002,MATCH(0,INDEX(COUNTIF($Q$7:Q45,$D$8:$D$5002),0,0),0)),"")</f>
        <v/>
      </c>
      <c r="R46" s="90" t="str">
        <f t="shared" si="9"/>
        <v/>
      </c>
      <c r="S46" s="90" t="str">
        <f t="shared" si="9"/>
        <v/>
      </c>
      <c r="T46" s="90" t="str">
        <f t="shared" si="9"/>
        <v/>
      </c>
      <c r="U46" s="116" t="str">
        <f t="shared" si="6"/>
        <v/>
      </c>
      <c r="V46" s="116" t="str">
        <f t="shared" si="7"/>
        <v/>
      </c>
      <c r="W46" s="116" t="str">
        <f t="shared" si="8"/>
        <v/>
      </c>
      <c r="Y46" s="90" t="str">
        <f t="shared" si="1"/>
        <v/>
      </c>
      <c r="Z46" s="117" t="str">
        <f t="shared" si="2"/>
        <v/>
      </c>
      <c r="AA46" s="117" t="str">
        <f t="shared" si="3"/>
        <v/>
      </c>
      <c r="AB46" s="117" t="str">
        <f t="shared" si="4"/>
        <v/>
      </c>
    </row>
    <row r="47" spans="2:28" x14ac:dyDescent="0.3">
      <c r="B47" s="126"/>
      <c r="C47" s="128"/>
      <c r="D47" s="128"/>
      <c r="E47" s="128"/>
      <c r="F47" s="128"/>
      <c r="G47" s="128"/>
      <c r="H47" s="128"/>
      <c r="I47" s="128"/>
      <c r="J47" s="128"/>
      <c r="K47" s="128"/>
      <c r="L47" s="128"/>
      <c r="M47" s="128"/>
      <c r="N47" s="128"/>
      <c r="P47" s="90" t="str">
        <f t="shared" si="5"/>
        <v/>
      </c>
      <c r="Q47" s="90" t="str">
        <f>IFERROR(INDEX($D$8:$D$5002,MATCH(0,INDEX(COUNTIF($Q$7:Q46,$D$8:$D$5002),0,0),0)),"")</f>
        <v/>
      </c>
      <c r="R47" s="90" t="str">
        <f t="shared" si="9"/>
        <v/>
      </c>
      <c r="S47" s="90" t="str">
        <f t="shared" si="9"/>
        <v/>
      </c>
      <c r="T47" s="90" t="str">
        <f t="shared" si="9"/>
        <v/>
      </c>
      <c r="U47" s="116" t="str">
        <f t="shared" si="6"/>
        <v/>
      </c>
      <c r="V47" s="116" t="str">
        <f t="shared" si="7"/>
        <v/>
      </c>
      <c r="W47" s="116" t="str">
        <f t="shared" si="8"/>
        <v/>
      </c>
      <c r="Y47" s="90" t="str">
        <f t="shared" si="1"/>
        <v/>
      </c>
      <c r="Z47" s="117" t="str">
        <f t="shared" si="2"/>
        <v/>
      </c>
      <c r="AA47" s="117" t="str">
        <f t="shared" si="3"/>
        <v/>
      </c>
      <c r="AB47" s="117" t="str">
        <f t="shared" si="4"/>
        <v/>
      </c>
    </row>
    <row r="48" spans="2:28" x14ac:dyDescent="0.3">
      <c r="B48" s="126"/>
      <c r="C48" s="128"/>
      <c r="D48" s="128"/>
      <c r="E48" s="128"/>
      <c r="F48" s="128"/>
      <c r="G48" s="128"/>
      <c r="H48" s="128"/>
      <c r="I48" s="128"/>
      <c r="J48" s="128"/>
      <c r="K48" s="128"/>
      <c r="L48" s="128"/>
      <c r="M48" s="128"/>
      <c r="N48" s="128"/>
      <c r="P48" s="90" t="str">
        <f t="shared" si="5"/>
        <v/>
      </c>
      <c r="Q48" s="90" t="str">
        <f>IFERROR(INDEX($D$8:$D$5002,MATCH(0,INDEX(COUNTIF($Q$7:Q47,$D$8:$D$5002),0,0),0)),"")</f>
        <v/>
      </c>
      <c r="R48" s="90" t="str">
        <f t="shared" si="9"/>
        <v/>
      </c>
      <c r="S48" s="90" t="str">
        <f t="shared" si="9"/>
        <v/>
      </c>
      <c r="T48" s="90" t="str">
        <f t="shared" si="9"/>
        <v/>
      </c>
      <c r="U48" s="116" t="str">
        <f t="shared" si="6"/>
        <v/>
      </c>
      <c r="V48" s="116" t="str">
        <f t="shared" si="7"/>
        <v/>
      </c>
      <c r="W48" s="116" t="str">
        <f t="shared" si="8"/>
        <v/>
      </c>
      <c r="Y48" s="90" t="str">
        <f t="shared" si="1"/>
        <v/>
      </c>
      <c r="Z48" s="117" t="str">
        <f t="shared" si="2"/>
        <v/>
      </c>
      <c r="AA48" s="117" t="str">
        <f t="shared" si="3"/>
        <v/>
      </c>
      <c r="AB48" s="117" t="str">
        <f t="shared" si="4"/>
        <v/>
      </c>
    </row>
    <row r="49" spans="2:28" x14ac:dyDescent="0.3">
      <c r="B49" s="126"/>
      <c r="C49" s="128"/>
      <c r="D49" s="128"/>
      <c r="E49" s="128"/>
      <c r="F49" s="128"/>
      <c r="G49" s="128"/>
      <c r="H49" s="128"/>
      <c r="I49" s="128"/>
      <c r="J49" s="128"/>
      <c r="K49" s="128"/>
      <c r="L49" s="128"/>
      <c r="M49" s="128"/>
      <c r="N49" s="128"/>
      <c r="P49" s="90" t="str">
        <f t="shared" si="5"/>
        <v/>
      </c>
      <c r="Q49" s="90" t="str">
        <f>IFERROR(INDEX($D$8:$D$5002,MATCH(0,INDEX(COUNTIF($Q$7:Q48,$D$8:$D$5002),0,0),0)),"")</f>
        <v/>
      </c>
      <c r="R49" s="90" t="str">
        <f t="shared" si="9"/>
        <v/>
      </c>
      <c r="S49" s="90" t="str">
        <f t="shared" si="9"/>
        <v/>
      </c>
      <c r="T49" s="90" t="str">
        <f t="shared" si="9"/>
        <v/>
      </c>
      <c r="U49" s="116" t="str">
        <f t="shared" si="6"/>
        <v/>
      </c>
      <c r="V49" s="116" t="str">
        <f t="shared" si="7"/>
        <v/>
      </c>
      <c r="W49" s="116" t="str">
        <f t="shared" si="8"/>
        <v/>
      </c>
      <c r="Y49" s="90" t="str">
        <f t="shared" si="1"/>
        <v/>
      </c>
      <c r="Z49" s="117" t="str">
        <f t="shared" si="2"/>
        <v/>
      </c>
      <c r="AA49" s="117" t="str">
        <f t="shared" si="3"/>
        <v/>
      </c>
      <c r="AB49" s="117" t="str">
        <f t="shared" si="4"/>
        <v/>
      </c>
    </row>
    <row r="50" spans="2:28" x14ac:dyDescent="0.3">
      <c r="B50" s="126"/>
      <c r="C50" s="128"/>
      <c r="D50" s="128"/>
      <c r="E50" s="128"/>
      <c r="F50" s="128"/>
      <c r="G50" s="128"/>
      <c r="H50" s="128"/>
      <c r="I50" s="128"/>
      <c r="J50" s="128"/>
      <c r="K50" s="128"/>
      <c r="L50" s="128"/>
      <c r="M50" s="128"/>
      <c r="N50" s="128"/>
      <c r="P50" s="90" t="str">
        <f t="shared" si="5"/>
        <v/>
      </c>
      <c r="Q50" s="90" t="str">
        <f>IFERROR(INDEX($D$8:$D$5002,MATCH(0,INDEX(COUNTIF($Q$7:Q49,$D$8:$D$5002),0,0),0)),"")</f>
        <v/>
      </c>
      <c r="R50" s="90" t="str">
        <f t="shared" si="9"/>
        <v/>
      </c>
      <c r="S50" s="90" t="str">
        <f t="shared" si="9"/>
        <v/>
      </c>
      <c r="T50" s="90" t="str">
        <f t="shared" si="9"/>
        <v/>
      </c>
      <c r="U50" s="116" t="str">
        <f t="shared" si="6"/>
        <v/>
      </c>
      <c r="V50" s="116" t="str">
        <f t="shared" si="7"/>
        <v/>
      </c>
      <c r="W50" s="116" t="str">
        <f t="shared" si="8"/>
        <v/>
      </c>
      <c r="Y50" s="90" t="str">
        <f t="shared" si="1"/>
        <v/>
      </c>
      <c r="Z50" s="117" t="str">
        <f t="shared" si="2"/>
        <v/>
      </c>
      <c r="AA50" s="117" t="str">
        <f t="shared" si="3"/>
        <v/>
      </c>
      <c r="AB50" s="117" t="str">
        <f t="shared" si="4"/>
        <v/>
      </c>
    </row>
    <row r="51" spans="2:28" x14ac:dyDescent="0.3">
      <c r="B51" s="126"/>
      <c r="C51" s="128"/>
      <c r="D51" s="128"/>
      <c r="E51" s="128"/>
      <c r="F51" s="128"/>
      <c r="G51" s="128"/>
      <c r="H51" s="128"/>
      <c r="I51" s="128"/>
      <c r="J51" s="128"/>
      <c r="K51" s="128"/>
      <c r="L51" s="128"/>
      <c r="M51" s="128"/>
      <c r="N51" s="128"/>
      <c r="P51" s="90" t="str">
        <f t="shared" si="5"/>
        <v/>
      </c>
      <c r="Q51" s="90" t="str">
        <f>IFERROR(INDEX($D$8:$D$5002,MATCH(0,INDEX(COUNTIF($Q$7:Q50,$D$8:$D$5002),0,0),0)),"")</f>
        <v/>
      </c>
      <c r="R51" s="90" t="str">
        <f t="shared" si="9"/>
        <v/>
      </c>
      <c r="S51" s="90" t="str">
        <f t="shared" si="9"/>
        <v/>
      </c>
      <c r="T51" s="90" t="str">
        <f t="shared" si="9"/>
        <v/>
      </c>
      <c r="U51" s="116" t="str">
        <f t="shared" si="6"/>
        <v/>
      </c>
      <c r="V51" s="116" t="str">
        <f t="shared" si="7"/>
        <v/>
      </c>
      <c r="W51" s="116" t="str">
        <f t="shared" si="8"/>
        <v/>
      </c>
      <c r="Y51" s="90" t="str">
        <f t="shared" si="1"/>
        <v/>
      </c>
      <c r="Z51" s="117" t="str">
        <f t="shared" si="2"/>
        <v/>
      </c>
      <c r="AA51" s="117" t="str">
        <f t="shared" si="3"/>
        <v/>
      </c>
      <c r="AB51" s="117" t="str">
        <f t="shared" si="4"/>
        <v/>
      </c>
    </row>
    <row r="52" spans="2:28" x14ac:dyDescent="0.3">
      <c r="B52" s="126"/>
      <c r="C52" s="128"/>
      <c r="D52" s="128"/>
      <c r="E52" s="128"/>
      <c r="F52" s="128"/>
      <c r="G52" s="128"/>
      <c r="H52" s="128"/>
      <c r="I52" s="128"/>
      <c r="J52" s="128"/>
      <c r="K52" s="128"/>
      <c r="L52" s="128"/>
      <c r="M52" s="128"/>
      <c r="N52" s="128"/>
      <c r="P52" s="90" t="str">
        <f t="shared" si="5"/>
        <v/>
      </c>
      <c r="Q52" s="90" t="str">
        <f>IFERROR(INDEX($D$8:$D$5002,MATCH(0,INDEX(COUNTIF($Q$7:Q51,$D$8:$D$5002),0,0),0)),"")</f>
        <v/>
      </c>
      <c r="R52" s="90" t="str">
        <f t="shared" si="9"/>
        <v/>
      </c>
      <c r="S52" s="90" t="str">
        <f t="shared" si="9"/>
        <v/>
      </c>
      <c r="T52" s="90" t="str">
        <f t="shared" si="9"/>
        <v/>
      </c>
      <c r="U52" s="116" t="str">
        <f t="shared" si="6"/>
        <v/>
      </c>
      <c r="V52" s="116" t="str">
        <f t="shared" si="7"/>
        <v/>
      </c>
      <c r="W52" s="116" t="str">
        <f t="shared" si="8"/>
        <v/>
      </c>
      <c r="Y52" s="90" t="str">
        <f t="shared" si="1"/>
        <v/>
      </c>
      <c r="Z52" s="117" t="str">
        <f t="shared" si="2"/>
        <v/>
      </c>
      <c r="AA52" s="117" t="str">
        <f t="shared" si="3"/>
        <v/>
      </c>
      <c r="AB52" s="117" t="str">
        <f t="shared" si="4"/>
        <v/>
      </c>
    </row>
    <row r="53" spans="2:28" x14ac:dyDescent="0.3">
      <c r="B53" s="126"/>
      <c r="C53" s="128"/>
      <c r="D53" s="128"/>
      <c r="E53" s="128"/>
      <c r="F53" s="128"/>
      <c r="G53" s="128"/>
      <c r="H53" s="128"/>
      <c r="I53" s="128"/>
      <c r="J53" s="128"/>
      <c r="K53" s="128"/>
      <c r="L53" s="128"/>
      <c r="M53" s="128"/>
      <c r="N53" s="128"/>
      <c r="P53" s="90" t="str">
        <f t="shared" si="5"/>
        <v/>
      </c>
      <c r="Q53" s="90" t="str">
        <f>IFERROR(INDEX($D$8:$D$5002,MATCH(0,INDEX(COUNTIF($Q$7:Q52,$D$8:$D$5002),0,0),0)),"")</f>
        <v/>
      </c>
      <c r="R53" s="90" t="str">
        <f t="shared" si="9"/>
        <v/>
      </c>
      <c r="S53" s="90" t="str">
        <f t="shared" si="9"/>
        <v/>
      </c>
      <c r="T53" s="90" t="str">
        <f t="shared" si="9"/>
        <v/>
      </c>
      <c r="U53" s="116" t="str">
        <f t="shared" si="6"/>
        <v/>
      </c>
      <c r="V53" s="116" t="str">
        <f t="shared" si="7"/>
        <v/>
      </c>
      <c r="W53" s="116" t="str">
        <f t="shared" si="8"/>
        <v/>
      </c>
      <c r="Y53" s="90" t="str">
        <f t="shared" si="1"/>
        <v/>
      </c>
      <c r="Z53" s="117" t="str">
        <f t="shared" si="2"/>
        <v/>
      </c>
      <c r="AA53" s="117" t="str">
        <f t="shared" si="3"/>
        <v/>
      </c>
      <c r="AB53" s="117" t="str">
        <f t="shared" si="4"/>
        <v/>
      </c>
    </row>
    <row r="54" spans="2:28" x14ac:dyDescent="0.3">
      <c r="B54" s="126"/>
      <c r="C54" s="128"/>
      <c r="D54" s="128"/>
      <c r="E54" s="128"/>
      <c r="F54" s="128"/>
      <c r="G54" s="128"/>
      <c r="H54" s="128"/>
      <c r="I54" s="128"/>
      <c r="J54" s="128"/>
      <c r="K54" s="128"/>
      <c r="L54" s="128"/>
      <c r="M54" s="128"/>
      <c r="N54" s="128"/>
      <c r="P54" s="90" t="str">
        <f t="shared" si="5"/>
        <v/>
      </c>
      <c r="Q54" s="90" t="str">
        <f>IFERROR(INDEX($D$8:$D$5002,MATCH(0,INDEX(COUNTIF($Q$7:Q53,$D$8:$D$5002),0,0),0)),"")</f>
        <v/>
      </c>
      <c r="R54" s="90" t="str">
        <f t="shared" si="9"/>
        <v/>
      </c>
      <c r="S54" s="90" t="str">
        <f t="shared" si="9"/>
        <v/>
      </c>
      <c r="T54" s="90" t="str">
        <f t="shared" si="9"/>
        <v/>
      </c>
      <c r="U54" s="116" t="str">
        <f t="shared" si="6"/>
        <v/>
      </c>
      <c r="V54" s="116" t="str">
        <f t="shared" si="7"/>
        <v/>
      </c>
      <c r="W54" s="116" t="str">
        <f t="shared" si="8"/>
        <v/>
      </c>
      <c r="Y54" s="90" t="str">
        <f t="shared" si="1"/>
        <v/>
      </c>
      <c r="Z54" s="117" t="str">
        <f t="shared" si="2"/>
        <v/>
      </c>
      <c r="AA54" s="117" t="str">
        <f t="shared" si="3"/>
        <v/>
      </c>
      <c r="AB54" s="117" t="str">
        <f t="shared" si="4"/>
        <v/>
      </c>
    </row>
    <row r="55" spans="2:28" x14ac:dyDescent="0.3">
      <c r="B55" s="126"/>
      <c r="C55" s="128"/>
      <c r="D55" s="128"/>
      <c r="E55" s="128"/>
      <c r="F55" s="128"/>
      <c r="G55" s="128"/>
      <c r="H55" s="128"/>
      <c r="I55" s="128"/>
      <c r="J55" s="128"/>
      <c r="K55" s="128"/>
      <c r="L55" s="128"/>
      <c r="M55" s="128"/>
      <c r="N55" s="128"/>
      <c r="P55" s="90" t="str">
        <f t="shared" si="5"/>
        <v/>
      </c>
      <c r="Q55" s="90" t="str">
        <f>IFERROR(INDEX($D$8:$D$5002,MATCH(0,INDEX(COUNTIF($Q$7:Q54,$D$8:$D$5002),0,0),0)),"")</f>
        <v/>
      </c>
      <c r="R55" s="90" t="str">
        <f t="shared" si="9"/>
        <v/>
      </c>
      <c r="S55" s="90" t="str">
        <f t="shared" si="9"/>
        <v/>
      </c>
      <c r="T55" s="90" t="str">
        <f t="shared" si="9"/>
        <v/>
      </c>
      <c r="U55" s="116" t="str">
        <f t="shared" si="6"/>
        <v/>
      </c>
      <c r="V55" s="116" t="str">
        <f t="shared" si="7"/>
        <v/>
      </c>
      <c r="W55" s="116" t="str">
        <f t="shared" si="8"/>
        <v/>
      </c>
      <c r="Y55" s="90" t="str">
        <f t="shared" si="1"/>
        <v/>
      </c>
      <c r="Z55" s="117" t="str">
        <f t="shared" si="2"/>
        <v/>
      </c>
      <c r="AA55" s="117" t="str">
        <f t="shared" si="3"/>
        <v/>
      </c>
      <c r="AB55" s="117" t="str">
        <f t="shared" si="4"/>
        <v/>
      </c>
    </row>
    <row r="56" spans="2:28" x14ac:dyDescent="0.3">
      <c r="B56" s="126"/>
      <c r="C56" s="128"/>
      <c r="D56" s="128"/>
      <c r="E56" s="128"/>
      <c r="F56" s="128"/>
      <c r="G56" s="128"/>
      <c r="H56" s="128"/>
      <c r="I56" s="128"/>
      <c r="J56" s="128"/>
      <c r="K56" s="128"/>
      <c r="L56" s="128"/>
      <c r="M56" s="128"/>
      <c r="N56" s="128"/>
      <c r="P56" s="90" t="str">
        <f t="shared" si="5"/>
        <v/>
      </c>
      <c r="Q56" s="90" t="str">
        <f>IFERROR(INDEX($D$8:$D$5002,MATCH(0,INDEX(COUNTIF($Q$7:Q55,$D$8:$D$5002),0,0),0)),"")</f>
        <v/>
      </c>
      <c r="R56" s="90" t="str">
        <f t="shared" si="9"/>
        <v/>
      </c>
      <c r="S56" s="90" t="str">
        <f t="shared" si="9"/>
        <v/>
      </c>
      <c r="T56" s="90" t="str">
        <f t="shared" si="9"/>
        <v/>
      </c>
      <c r="U56" s="116" t="str">
        <f t="shared" si="6"/>
        <v/>
      </c>
      <c r="V56" s="116" t="str">
        <f t="shared" si="7"/>
        <v/>
      </c>
      <c r="W56" s="116" t="str">
        <f t="shared" si="8"/>
        <v/>
      </c>
      <c r="Y56" s="90" t="str">
        <f t="shared" si="1"/>
        <v/>
      </c>
      <c r="Z56" s="117" t="str">
        <f t="shared" si="2"/>
        <v/>
      </c>
      <c r="AA56" s="117" t="str">
        <f t="shared" si="3"/>
        <v/>
      </c>
      <c r="AB56" s="117" t="str">
        <f t="shared" si="4"/>
        <v/>
      </c>
    </row>
    <row r="57" spans="2:28" x14ac:dyDescent="0.3">
      <c r="B57" s="126"/>
      <c r="C57" s="128"/>
      <c r="D57" s="128"/>
      <c r="E57" s="128"/>
      <c r="F57" s="128"/>
      <c r="G57" s="128"/>
      <c r="H57" s="128"/>
      <c r="I57" s="128"/>
      <c r="J57" s="128"/>
      <c r="K57" s="128"/>
      <c r="L57" s="128"/>
      <c r="M57" s="128"/>
      <c r="N57" s="128"/>
      <c r="P57" s="241" t="str">
        <f t="shared" si="5"/>
        <v/>
      </c>
      <c r="Q57" s="90" t="str">
        <f>IFERROR(INDEX($D$8:$D$5002,MATCH(0,INDEX(COUNTIF($Q$7:Q56,$D$8:$D$5002),0,0),0)),"")</f>
        <v/>
      </c>
      <c r="R57" s="241" t="str">
        <f t="shared" si="9"/>
        <v/>
      </c>
      <c r="S57" s="241" t="str">
        <f t="shared" si="9"/>
        <v/>
      </c>
      <c r="T57" s="241" t="str">
        <f t="shared" si="9"/>
        <v/>
      </c>
      <c r="U57" s="242" t="str">
        <f t="shared" si="6"/>
        <v/>
      </c>
      <c r="V57" s="242" t="str">
        <f t="shared" si="7"/>
        <v/>
      </c>
      <c r="W57" s="242" t="str">
        <f t="shared" si="8"/>
        <v/>
      </c>
      <c r="Y57" s="90" t="str">
        <f t="shared" si="1"/>
        <v/>
      </c>
      <c r="Z57" s="117" t="str">
        <f t="shared" si="2"/>
        <v/>
      </c>
      <c r="AA57" s="117" t="str">
        <f t="shared" si="3"/>
        <v/>
      </c>
      <c r="AB57" s="117" t="str">
        <f t="shared" si="4"/>
        <v/>
      </c>
    </row>
    <row r="58" spans="2:28" x14ac:dyDescent="0.3">
      <c r="B58" s="126"/>
      <c r="C58" s="128"/>
      <c r="D58" s="128"/>
      <c r="E58" s="128"/>
      <c r="F58" s="128"/>
      <c r="G58" s="128"/>
      <c r="H58" s="128"/>
      <c r="I58" s="128"/>
      <c r="J58" s="128"/>
      <c r="K58" s="128"/>
      <c r="L58" s="128"/>
      <c r="M58" s="128"/>
      <c r="N58" s="128"/>
      <c r="P58" s="115" t="str">
        <f t="shared" si="5"/>
        <v/>
      </c>
      <c r="Q58" s="115"/>
      <c r="R58" s="115" t="str">
        <f t="shared" si="9"/>
        <v/>
      </c>
      <c r="S58" s="115" t="str">
        <f t="shared" si="9"/>
        <v/>
      </c>
      <c r="T58" s="115" t="str">
        <f t="shared" si="9"/>
        <v/>
      </c>
      <c r="U58" s="243" t="str">
        <f t="shared" si="6"/>
        <v/>
      </c>
      <c r="V58" s="243" t="str">
        <f t="shared" si="7"/>
        <v/>
      </c>
      <c r="W58" s="243" t="str">
        <f t="shared" si="8"/>
        <v/>
      </c>
      <c r="Y58" s="90" t="str">
        <f t="shared" si="1"/>
        <v/>
      </c>
      <c r="Z58" s="117" t="str">
        <f t="shared" si="2"/>
        <v/>
      </c>
      <c r="AA58" s="117" t="str">
        <f t="shared" si="3"/>
        <v/>
      </c>
      <c r="AB58" s="117" t="str">
        <f t="shared" si="4"/>
        <v/>
      </c>
    </row>
    <row r="59" spans="2:28" x14ac:dyDescent="0.3">
      <c r="B59" s="126"/>
      <c r="C59" s="128"/>
      <c r="D59" s="128"/>
      <c r="E59" s="128"/>
      <c r="F59" s="128"/>
      <c r="G59" s="128"/>
      <c r="H59" s="128"/>
      <c r="I59" s="128"/>
      <c r="J59" s="128"/>
      <c r="K59" s="128"/>
      <c r="L59" s="128"/>
      <c r="M59" s="128"/>
      <c r="N59" s="128"/>
      <c r="P59" s="115" t="str">
        <f t="shared" si="5"/>
        <v/>
      </c>
      <c r="Q59" s="115"/>
      <c r="R59" s="115" t="str">
        <f t="shared" si="9"/>
        <v/>
      </c>
      <c r="S59" s="115" t="str">
        <f t="shared" si="9"/>
        <v/>
      </c>
      <c r="T59" s="115" t="str">
        <f t="shared" si="9"/>
        <v/>
      </c>
      <c r="U59" s="243" t="str">
        <f t="shared" si="6"/>
        <v/>
      </c>
      <c r="V59" s="243" t="str">
        <f t="shared" si="7"/>
        <v/>
      </c>
      <c r="W59" s="243" t="str">
        <f t="shared" si="8"/>
        <v/>
      </c>
      <c r="Y59" s="90" t="str">
        <f t="shared" si="1"/>
        <v/>
      </c>
      <c r="Z59" s="117" t="str">
        <f t="shared" si="2"/>
        <v/>
      </c>
      <c r="AA59" s="117" t="str">
        <f t="shared" si="3"/>
        <v/>
      </c>
      <c r="AB59" s="117" t="str">
        <f t="shared" si="4"/>
        <v/>
      </c>
    </row>
    <row r="60" spans="2:28" x14ac:dyDescent="0.3">
      <c r="B60" s="126"/>
      <c r="C60" s="128"/>
      <c r="D60" s="128"/>
      <c r="E60" s="128"/>
      <c r="F60" s="128"/>
      <c r="G60" s="128"/>
      <c r="H60" s="128"/>
      <c r="I60" s="128"/>
      <c r="J60" s="128"/>
      <c r="K60" s="128"/>
      <c r="L60" s="128"/>
      <c r="M60" s="128"/>
      <c r="N60" s="128"/>
      <c r="P60" s="115" t="str">
        <f t="shared" si="5"/>
        <v/>
      </c>
      <c r="Q60" s="115"/>
      <c r="R60" s="115" t="str">
        <f t="shared" si="9"/>
        <v/>
      </c>
      <c r="S60" s="115" t="str">
        <f t="shared" si="9"/>
        <v/>
      </c>
      <c r="T60" s="115" t="str">
        <f t="shared" si="9"/>
        <v/>
      </c>
      <c r="U60" s="243" t="str">
        <f t="shared" si="6"/>
        <v/>
      </c>
      <c r="V60" s="243" t="str">
        <f t="shared" si="7"/>
        <v/>
      </c>
      <c r="W60" s="243" t="str">
        <f t="shared" si="8"/>
        <v/>
      </c>
      <c r="Y60" s="90" t="str">
        <f t="shared" si="1"/>
        <v/>
      </c>
      <c r="Z60" s="117" t="str">
        <f t="shared" si="2"/>
        <v/>
      </c>
      <c r="AA60" s="117" t="str">
        <f t="shared" si="3"/>
        <v/>
      </c>
      <c r="AB60" s="117" t="str">
        <f t="shared" si="4"/>
        <v/>
      </c>
    </row>
    <row r="61" spans="2:28" x14ac:dyDescent="0.3">
      <c r="B61" s="126"/>
      <c r="C61" s="128"/>
      <c r="D61" s="128"/>
      <c r="E61" s="128"/>
      <c r="F61" s="128"/>
      <c r="G61" s="128"/>
      <c r="H61" s="128"/>
      <c r="I61" s="128"/>
      <c r="J61" s="128"/>
      <c r="K61" s="128"/>
      <c r="L61" s="128"/>
      <c r="M61" s="128"/>
      <c r="N61" s="128"/>
      <c r="P61" s="115" t="str">
        <f t="shared" si="5"/>
        <v/>
      </c>
      <c r="Q61" s="115"/>
      <c r="R61" s="115" t="str">
        <f t="shared" si="9"/>
        <v/>
      </c>
      <c r="S61" s="115" t="str">
        <f t="shared" si="9"/>
        <v/>
      </c>
      <c r="T61" s="115" t="str">
        <f t="shared" si="9"/>
        <v/>
      </c>
      <c r="U61" s="243" t="str">
        <f t="shared" si="6"/>
        <v/>
      </c>
      <c r="V61" s="243" t="str">
        <f t="shared" si="7"/>
        <v/>
      </c>
      <c r="W61" s="243" t="str">
        <f t="shared" si="8"/>
        <v/>
      </c>
      <c r="Y61" s="90" t="str">
        <f t="shared" si="1"/>
        <v/>
      </c>
      <c r="Z61" s="117" t="str">
        <f t="shared" si="2"/>
        <v/>
      </c>
      <c r="AA61" s="117" t="str">
        <f t="shared" si="3"/>
        <v/>
      </c>
      <c r="AB61" s="117" t="str">
        <f t="shared" si="4"/>
        <v/>
      </c>
    </row>
    <row r="62" spans="2:28" x14ac:dyDescent="0.3">
      <c r="B62" s="126"/>
      <c r="C62" s="128"/>
      <c r="D62" s="128"/>
      <c r="E62" s="128"/>
      <c r="F62" s="128"/>
      <c r="G62" s="128"/>
      <c r="H62" s="128"/>
      <c r="I62" s="128"/>
      <c r="J62" s="128"/>
      <c r="K62" s="128"/>
      <c r="L62" s="128"/>
      <c r="M62" s="128"/>
      <c r="N62" s="128"/>
      <c r="P62" s="115" t="str">
        <f t="shared" si="5"/>
        <v/>
      </c>
      <c r="Q62" s="115"/>
      <c r="R62" s="115" t="str">
        <f t="shared" si="9"/>
        <v/>
      </c>
      <c r="S62" s="115" t="str">
        <f t="shared" si="9"/>
        <v/>
      </c>
      <c r="T62" s="115" t="str">
        <f t="shared" si="9"/>
        <v/>
      </c>
      <c r="U62" s="243" t="str">
        <f t="shared" si="6"/>
        <v/>
      </c>
      <c r="V62" s="243" t="str">
        <f t="shared" si="7"/>
        <v/>
      </c>
      <c r="W62" s="243" t="str">
        <f t="shared" si="8"/>
        <v/>
      </c>
      <c r="Y62" s="90" t="str">
        <f t="shared" si="1"/>
        <v/>
      </c>
      <c r="Z62" s="117" t="str">
        <f t="shared" si="2"/>
        <v/>
      </c>
      <c r="AA62" s="117" t="str">
        <f t="shared" si="3"/>
        <v/>
      </c>
      <c r="AB62" s="117" t="str">
        <f t="shared" si="4"/>
        <v/>
      </c>
    </row>
    <row r="63" spans="2:28" x14ac:dyDescent="0.3">
      <c r="B63" s="126"/>
      <c r="C63" s="128"/>
      <c r="D63" s="128"/>
      <c r="E63" s="128"/>
      <c r="F63" s="128"/>
      <c r="G63" s="128"/>
      <c r="H63" s="128"/>
      <c r="I63" s="128"/>
      <c r="J63" s="128"/>
      <c r="K63" s="128"/>
      <c r="L63" s="128"/>
      <c r="M63" s="128"/>
      <c r="N63" s="128"/>
      <c r="P63" s="115" t="str">
        <f t="shared" si="5"/>
        <v/>
      </c>
      <c r="Q63" s="115"/>
      <c r="R63" s="115" t="str">
        <f t="shared" si="9"/>
        <v/>
      </c>
      <c r="S63" s="115" t="str">
        <f t="shared" si="9"/>
        <v/>
      </c>
      <c r="T63" s="115" t="str">
        <f t="shared" si="9"/>
        <v/>
      </c>
      <c r="U63" s="243" t="str">
        <f t="shared" si="6"/>
        <v/>
      </c>
      <c r="V63" s="243" t="str">
        <f t="shared" si="7"/>
        <v/>
      </c>
      <c r="W63" s="243" t="str">
        <f t="shared" si="8"/>
        <v/>
      </c>
      <c r="Y63" s="90" t="str">
        <f t="shared" si="1"/>
        <v/>
      </c>
      <c r="Z63" s="117" t="str">
        <f t="shared" si="2"/>
        <v/>
      </c>
      <c r="AA63" s="117" t="str">
        <f t="shared" si="3"/>
        <v/>
      </c>
      <c r="AB63" s="117" t="str">
        <f t="shared" si="4"/>
        <v/>
      </c>
    </row>
    <row r="64" spans="2:28" x14ac:dyDescent="0.3">
      <c r="B64" s="126"/>
      <c r="C64" s="128"/>
      <c r="D64" s="128"/>
      <c r="E64" s="128"/>
      <c r="F64" s="128"/>
      <c r="G64" s="128"/>
      <c r="H64" s="128"/>
      <c r="I64" s="128"/>
      <c r="J64" s="128"/>
      <c r="K64" s="128"/>
      <c r="L64" s="128"/>
      <c r="M64" s="128"/>
      <c r="N64" s="128"/>
      <c r="P64" s="115" t="str">
        <f t="shared" si="5"/>
        <v/>
      </c>
      <c r="Q64" s="115"/>
      <c r="R64" s="115" t="str">
        <f t="shared" si="9"/>
        <v/>
      </c>
      <c r="S64" s="115" t="str">
        <f t="shared" si="9"/>
        <v/>
      </c>
      <c r="T64" s="115" t="str">
        <f t="shared" si="9"/>
        <v/>
      </c>
      <c r="U64" s="243" t="str">
        <f t="shared" si="6"/>
        <v/>
      </c>
      <c r="V64" s="243" t="str">
        <f t="shared" si="7"/>
        <v/>
      </c>
      <c r="W64" s="243" t="str">
        <f t="shared" si="8"/>
        <v/>
      </c>
      <c r="Y64" s="90" t="str">
        <f t="shared" si="1"/>
        <v/>
      </c>
      <c r="Z64" s="117" t="str">
        <f t="shared" si="2"/>
        <v/>
      </c>
      <c r="AA64" s="117" t="str">
        <f t="shared" si="3"/>
        <v/>
      </c>
      <c r="AB64" s="117" t="str">
        <f t="shared" si="4"/>
        <v/>
      </c>
    </row>
    <row r="65" spans="2:28" x14ac:dyDescent="0.3">
      <c r="B65" s="126"/>
      <c r="C65" s="128"/>
      <c r="D65" s="128"/>
      <c r="E65" s="128"/>
      <c r="F65" s="128"/>
      <c r="G65" s="128"/>
      <c r="H65" s="128"/>
      <c r="I65" s="128"/>
      <c r="J65" s="128"/>
      <c r="K65" s="128"/>
      <c r="L65" s="128"/>
      <c r="M65" s="128"/>
      <c r="N65" s="128"/>
      <c r="P65" s="115" t="str">
        <f t="shared" si="5"/>
        <v/>
      </c>
      <c r="Q65" s="115"/>
      <c r="R65" s="115" t="str">
        <f t="shared" si="9"/>
        <v/>
      </c>
      <c r="S65" s="115" t="str">
        <f t="shared" si="9"/>
        <v/>
      </c>
      <c r="T65" s="115" t="str">
        <f t="shared" si="9"/>
        <v/>
      </c>
      <c r="U65" s="243" t="str">
        <f t="shared" si="6"/>
        <v/>
      </c>
      <c r="V65" s="243" t="str">
        <f t="shared" si="7"/>
        <v/>
      </c>
      <c r="W65" s="243" t="str">
        <f t="shared" si="8"/>
        <v/>
      </c>
      <c r="Y65" s="90" t="str">
        <f t="shared" si="1"/>
        <v/>
      </c>
      <c r="Z65" s="117" t="str">
        <f t="shared" si="2"/>
        <v/>
      </c>
      <c r="AA65" s="117" t="str">
        <f t="shared" si="3"/>
        <v/>
      </c>
      <c r="AB65" s="117" t="str">
        <f t="shared" si="4"/>
        <v/>
      </c>
    </row>
    <row r="66" spans="2:28" x14ac:dyDescent="0.3">
      <c r="B66" s="126"/>
      <c r="C66" s="128"/>
      <c r="D66" s="128"/>
      <c r="E66" s="128"/>
      <c r="F66" s="128"/>
      <c r="G66" s="128"/>
      <c r="H66" s="128"/>
      <c r="I66" s="128"/>
      <c r="J66" s="128"/>
      <c r="K66" s="128"/>
      <c r="L66" s="128"/>
      <c r="M66" s="128"/>
      <c r="N66" s="128"/>
      <c r="P66" s="115" t="str">
        <f t="shared" si="5"/>
        <v/>
      </c>
      <c r="Q66" s="115"/>
      <c r="R66" s="115" t="str">
        <f t="shared" si="9"/>
        <v/>
      </c>
      <c r="S66" s="115" t="str">
        <f t="shared" si="9"/>
        <v/>
      </c>
      <c r="T66" s="115" t="str">
        <f t="shared" si="9"/>
        <v/>
      </c>
      <c r="U66" s="243" t="str">
        <f t="shared" si="6"/>
        <v/>
      </c>
      <c r="V66" s="243" t="str">
        <f t="shared" si="7"/>
        <v/>
      </c>
      <c r="W66" s="243" t="str">
        <f t="shared" si="8"/>
        <v/>
      </c>
      <c r="Y66" s="90" t="str">
        <f t="shared" si="1"/>
        <v/>
      </c>
      <c r="Z66" s="117" t="str">
        <f t="shared" si="2"/>
        <v/>
      </c>
      <c r="AA66" s="117" t="str">
        <f t="shared" si="3"/>
        <v/>
      </c>
      <c r="AB66" s="117" t="str">
        <f t="shared" si="4"/>
        <v/>
      </c>
    </row>
    <row r="67" spans="2:28" x14ac:dyDescent="0.3">
      <c r="B67" s="126"/>
      <c r="C67" s="128"/>
      <c r="D67" s="128"/>
      <c r="E67" s="128"/>
      <c r="F67" s="128"/>
      <c r="G67" s="128"/>
      <c r="H67" s="128"/>
      <c r="I67" s="128"/>
      <c r="J67" s="128"/>
      <c r="K67" s="128"/>
      <c r="L67" s="128"/>
      <c r="M67" s="128"/>
      <c r="N67" s="128"/>
      <c r="P67" s="115" t="str">
        <f t="shared" si="5"/>
        <v/>
      </c>
      <c r="Q67" s="115"/>
      <c r="R67" s="115" t="str">
        <f t="shared" si="9"/>
        <v/>
      </c>
      <c r="S67" s="115" t="str">
        <f t="shared" si="9"/>
        <v/>
      </c>
      <c r="T67" s="115" t="str">
        <f t="shared" si="9"/>
        <v/>
      </c>
      <c r="U67" s="243" t="str">
        <f t="shared" si="6"/>
        <v/>
      </c>
      <c r="V67" s="243" t="str">
        <f t="shared" si="7"/>
        <v/>
      </c>
      <c r="W67" s="243" t="str">
        <f t="shared" si="8"/>
        <v/>
      </c>
      <c r="Y67" s="90" t="str">
        <f t="shared" si="1"/>
        <v/>
      </c>
      <c r="Z67" s="117" t="str">
        <f t="shared" si="2"/>
        <v/>
      </c>
      <c r="AA67" s="117" t="str">
        <f t="shared" si="3"/>
        <v/>
      </c>
      <c r="AB67" s="117" t="str">
        <f t="shared" si="4"/>
        <v/>
      </c>
    </row>
    <row r="68" spans="2:28" x14ac:dyDescent="0.3">
      <c r="B68" s="126"/>
      <c r="C68" s="128"/>
      <c r="D68" s="128"/>
      <c r="E68" s="128"/>
      <c r="F68" s="128"/>
      <c r="G68" s="128"/>
      <c r="H68" s="128"/>
      <c r="I68" s="128"/>
      <c r="J68" s="128"/>
      <c r="K68" s="128"/>
      <c r="L68" s="128"/>
      <c r="M68" s="128"/>
      <c r="N68" s="128"/>
      <c r="P68" s="115" t="str">
        <f t="shared" si="5"/>
        <v/>
      </c>
      <c r="Q68" s="115"/>
      <c r="R68" s="115" t="str">
        <f t="shared" si="9"/>
        <v/>
      </c>
      <c r="S68" s="115" t="str">
        <f t="shared" si="9"/>
        <v/>
      </c>
      <c r="T68" s="115" t="str">
        <f t="shared" si="9"/>
        <v/>
      </c>
      <c r="U68" s="243" t="str">
        <f t="shared" si="6"/>
        <v/>
      </c>
      <c r="V68" s="243" t="str">
        <f t="shared" si="7"/>
        <v/>
      </c>
      <c r="W68" s="243" t="str">
        <f t="shared" si="8"/>
        <v/>
      </c>
      <c r="Y68" s="90" t="str">
        <f t="shared" si="1"/>
        <v/>
      </c>
      <c r="Z68" s="117" t="str">
        <f t="shared" si="2"/>
        <v/>
      </c>
      <c r="AA68" s="117" t="str">
        <f t="shared" si="3"/>
        <v/>
      </c>
      <c r="AB68" s="117" t="str">
        <f t="shared" si="4"/>
        <v/>
      </c>
    </row>
    <row r="69" spans="2:28" x14ac:dyDescent="0.3">
      <c r="B69" s="126"/>
      <c r="C69" s="128"/>
      <c r="D69" s="128"/>
      <c r="E69" s="128"/>
      <c r="F69" s="128"/>
      <c r="G69" s="128"/>
      <c r="H69" s="128"/>
      <c r="I69" s="128"/>
      <c r="J69" s="128"/>
      <c r="K69" s="128"/>
      <c r="L69" s="128"/>
      <c r="M69" s="128"/>
      <c r="N69" s="128"/>
      <c r="P69" s="115" t="str">
        <f t="shared" si="5"/>
        <v/>
      </c>
      <c r="Q69" s="115"/>
      <c r="R69" s="115" t="str">
        <f t="shared" si="9"/>
        <v/>
      </c>
      <c r="S69" s="115" t="str">
        <f t="shared" si="9"/>
        <v/>
      </c>
      <c r="T69" s="115" t="str">
        <f t="shared" si="9"/>
        <v/>
      </c>
      <c r="U69" s="243" t="str">
        <f t="shared" si="6"/>
        <v/>
      </c>
      <c r="V69" s="243" t="str">
        <f t="shared" si="7"/>
        <v/>
      </c>
      <c r="W69" s="243" t="str">
        <f t="shared" si="8"/>
        <v/>
      </c>
      <c r="Y69" s="90" t="str">
        <f t="shared" si="1"/>
        <v/>
      </c>
      <c r="Z69" s="117" t="str">
        <f t="shared" si="2"/>
        <v/>
      </c>
      <c r="AA69" s="117" t="str">
        <f t="shared" si="3"/>
        <v/>
      </c>
      <c r="AB69" s="117" t="str">
        <f t="shared" si="4"/>
        <v/>
      </c>
    </row>
    <row r="70" spans="2:28" x14ac:dyDescent="0.3">
      <c r="B70" s="126"/>
      <c r="C70" s="128"/>
      <c r="D70" s="128"/>
      <c r="E70" s="128"/>
      <c r="F70" s="128"/>
      <c r="G70" s="128"/>
      <c r="H70" s="128"/>
      <c r="I70" s="128"/>
      <c r="J70" s="128"/>
      <c r="K70" s="128"/>
      <c r="L70" s="128"/>
      <c r="M70" s="128"/>
      <c r="N70" s="128"/>
      <c r="P70" s="115" t="str">
        <f t="shared" si="5"/>
        <v/>
      </c>
      <c r="Q70" s="115"/>
      <c r="R70" s="115" t="str">
        <f t="shared" si="9"/>
        <v/>
      </c>
      <c r="S70" s="115" t="str">
        <f t="shared" si="9"/>
        <v/>
      </c>
      <c r="T70" s="115" t="str">
        <f t="shared" si="9"/>
        <v/>
      </c>
      <c r="U70" s="243" t="str">
        <f t="shared" si="6"/>
        <v/>
      </c>
      <c r="V70" s="243" t="str">
        <f t="shared" si="7"/>
        <v/>
      </c>
      <c r="W70" s="243" t="str">
        <f t="shared" si="8"/>
        <v/>
      </c>
      <c r="Y70" s="90" t="str">
        <f t="shared" si="1"/>
        <v/>
      </c>
      <c r="Z70" s="117" t="str">
        <f t="shared" si="2"/>
        <v/>
      </c>
      <c r="AA70" s="117" t="str">
        <f t="shared" si="3"/>
        <v/>
      </c>
      <c r="AB70" s="117" t="str">
        <f t="shared" si="4"/>
        <v/>
      </c>
    </row>
    <row r="71" spans="2:28" x14ac:dyDescent="0.3">
      <c r="B71" s="126"/>
      <c r="C71" s="128"/>
      <c r="D71" s="128"/>
      <c r="E71" s="128"/>
      <c r="F71" s="128"/>
      <c r="G71" s="128"/>
      <c r="H71" s="128"/>
      <c r="I71" s="128"/>
      <c r="J71" s="128"/>
      <c r="K71" s="128"/>
      <c r="L71" s="128"/>
      <c r="M71" s="128"/>
      <c r="N71" s="128"/>
      <c r="P71" s="115" t="str">
        <f t="shared" si="5"/>
        <v/>
      </c>
      <c r="Q71" s="115"/>
      <c r="R71" s="115" t="str">
        <f t="shared" si="9"/>
        <v/>
      </c>
      <c r="S71" s="115" t="str">
        <f t="shared" si="9"/>
        <v/>
      </c>
      <c r="T71" s="115" t="str">
        <f t="shared" si="9"/>
        <v/>
      </c>
      <c r="U71" s="243" t="str">
        <f t="shared" si="6"/>
        <v/>
      </c>
      <c r="V71" s="243" t="str">
        <f t="shared" si="7"/>
        <v/>
      </c>
      <c r="W71" s="243" t="str">
        <f t="shared" si="8"/>
        <v/>
      </c>
      <c r="Y71" s="90" t="str">
        <f t="shared" si="1"/>
        <v/>
      </c>
      <c r="Z71" s="117" t="str">
        <f t="shared" si="2"/>
        <v/>
      </c>
      <c r="AA71" s="117" t="str">
        <f t="shared" si="3"/>
        <v/>
      </c>
      <c r="AB71" s="117" t="str">
        <f t="shared" si="4"/>
        <v/>
      </c>
    </row>
    <row r="72" spans="2:28" x14ac:dyDescent="0.3">
      <c r="B72" s="126"/>
      <c r="C72" s="128"/>
      <c r="D72" s="128"/>
      <c r="E72" s="128"/>
      <c r="F72" s="128"/>
      <c r="G72" s="128"/>
      <c r="H72" s="128"/>
      <c r="I72" s="128"/>
      <c r="J72" s="128"/>
      <c r="K72" s="128"/>
      <c r="L72" s="128"/>
      <c r="M72" s="128"/>
      <c r="N72" s="128"/>
      <c r="P72" s="115" t="str">
        <f t="shared" si="5"/>
        <v/>
      </c>
      <c r="Q72" s="115"/>
      <c r="R72" s="115" t="str">
        <f t="shared" si="9"/>
        <v/>
      </c>
      <c r="S72" s="115" t="str">
        <f t="shared" si="9"/>
        <v/>
      </c>
      <c r="T72" s="115" t="str">
        <f t="shared" si="9"/>
        <v/>
      </c>
      <c r="U72" s="243" t="str">
        <f t="shared" si="6"/>
        <v/>
      </c>
      <c r="V72" s="243" t="str">
        <f t="shared" si="7"/>
        <v/>
      </c>
      <c r="W72" s="243" t="str">
        <f t="shared" si="8"/>
        <v/>
      </c>
      <c r="Y72" s="90" t="str">
        <f t="shared" ref="Y72:Y135" si="10">IF(C72="","",C72)</f>
        <v/>
      </c>
      <c r="Z72" s="117" t="str">
        <f t="shared" ref="Z72:Z135" si="11">IF($Y72="","",COUNTIFS($E72:$N72,"&gt;0",$E72:$N72,"&lt;=3")/10)</f>
        <v/>
      </c>
      <c r="AA72" s="117" t="str">
        <f t="shared" ref="AA72:AA135" si="12">IF($Y72="","",COUNTIFS($E72:$N72,"&gt;0",$E72:$N72,"&lt;=4")/10)</f>
        <v/>
      </c>
      <c r="AB72" s="117" t="str">
        <f t="shared" ref="AB72:AB135" si="13">IF($Y72="","",COUNTIFS($E72:$N72,"&gt;0",$E72:$N72,"&lt;=5")/10)</f>
        <v/>
      </c>
    </row>
    <row r="73" spans="2:28" x14ac:dyDescent="0.3">
      <c r="B73" s="126"/>
      <c r="C73" s="128"/>
      <c r="D73" s="128"/>
      <c r="E73" s="128"/>
      <c r="F73" s="128"/>
      <c r="G73" s="128"/>
      <c r="H73" s="128"/>
      <c r="I73" s="128"/>
      <c r="J73" s="128"/>
      <c r="K73" s="128"/>
      <c r="L73" s="128"/>
      <c r="M73" s="128"/>
      <c r="N73" s="128"/>
      <c r="P73" s="115" t="str">
        <f t="shared" ref="P73:P136" si="14">IF($P$4="","",
IF($Q73="","",$P$4))</f>
        <v/>
      </c>
      <c r="Q73" s="115"/>
      <c r="R73" s="115" t="str">
        <f t="shared" si="9"/>
        <v/>
      </c>
      <c r="S73" s="115" t="str">
        <f t="shared" si="9"/>
        <v/>
      </c>
      <c r="T73" s="115" t="str">
        <f t="shared" si="9"/>
        <v/>
      </c>
      <c r="U73" s="243" t="str">
        <f t="shared" ref="U73:U136" si="15">IF($P73="","",IFERROR(R73/SUM(SUMPRODUCT(--(ISNUMBER($E$8:$E$1007)),(--($B$8:$B$1007=$P73))),SUMPRODUCT(--(ISNUMBER($F$8:$F$1007)),(--($B$8:$B$1007=$P73))),SUMPRODUCT(--(ISNUMBER($G$8:$G$1007)),(--($B$8:$B$1007=$P73))),SUMPRODUCT(--(ISNUMBER($H$8:$H$1007)),(--($B$8:$B$1007=$P73))),SUMPRODUCT(--(ISNUMBER($I$8:$I$1007)),(--($B$8:$B$1007=$P73))),SUMPRODUCT(--(ISNUMBER($J$8:$J$1007)),(--($B$8:$B$1007=$P73))),SUMPRODUCT(--(ISNUMBER($K$8:$K$1007)),(--($B$8:$B$1007=$P73))),SUMPRODUCT(--(ISNUMBER($L$8:$L$1007)),(--($B$8:$B$1007=$P73))),SUMPRODUCT(--(ISNUMBER($M$8:$M$1007)),(--($B$8:$B$1007=$P73))),SUMPRODUCT(--(ISNUMBER($N$8:$N$1007)),(--($B$8:$B$1007=$P73)))),0))</f>
        <v/>
      </c>
      <c r="V73" s="243" t="str">
        <f t="shared" ref="V73:V136" si="16">IF($P73="","",IFERROR(S73/SUM(SUMPRODUCT(--(ISNUMBER($E$8:$E$1007)),(--($B$8:$B$1007=$P73))),SUMPRODUCT(--(ISNUMBER($F$8:$F$1007)),(--($B$8:$B$1007=$P73))),SUMPRODUCT(--(ISNUMBER($G$8:$G$1007)),(--($B$8:$B$1007=$P73))),SUMPRODUCT(--(ISNUMBER($H$8:$H$1007)),(--($B$8:$B$1007=$P73))),SUMPRODUCT(--(ISNUMBER($I$8:$I$1007)),(--($B$8:$B$1007=$P73))),SUMPRODUCT(--(ISNUMBER($J$8:$J$1007)),(--($B$8:$B$1007=$P73))),SUMPRODUCT(--(ISNUMBER($K$8:$K$1007)),(--($B$8:$B$1007=$P73))),SUMPRODUCT(--(ISNUMBER($L$8:$L$1007)),(--($B$8:$B$1007=$P73))),SUMPRODUCT(--(ISNUMBER($M$8:$M$1007)),(--($B$8:$B$1007=$P73))),SUMPRODUCT(--(ISNUMBER($N$8:$N$1007)),(--($B$8:$B$1007=$P73)))),0))</f>
        <v/>
      </c>
      <c r="W73" s="243" t="str">
        <f t="shared" ref="W73:W136" si="17">IF($P73="","",IFERROR(T73/SUM(SUMPRODUCT(--(ISNUMBER($E$8:$E$1007)),(--($B$8:$B$1007=$P73))),SUMPRODUCT(--(ISNUMBER($F$8:$F$1007)),(--($B$8:$B$1007=$P73))),SUMPRODUCT(--(ISNUMBER($G$8:$G$1007)),(--($B$8:$B$1007=$P73))),SUMPRODUCT(--(ISNUMBER($H$8:$H$1007)),(--($B$8:$B$1007=$P73))),SUMPRODUCT(--(ISNUMBER($I$8:$I$1007)),(--($B$8:$B$1007=$P73))),SUMPRODUCT(--(ISNUMBER($J$8:$J$1007)),(--($B$8:$B$1007=$P73))),SUMPRODUCT(--(ISNUMBER($K$8:$K$1007)),(--($B$8:$B$1007=$P73))),SUMPRODUCT(--(ISNUMBER($L$8:$L$1007)),(--($B$8:$B$1007=$P73))),SUMPRODUCT(--(ISNUMBER($M$8:$M$1007)),(--($B$8:$B$1007=$P73))),SUMPRODUCT(--(ISNUMBER($N$8:$N$1007)),(--($B$8:$B$1007=$P73)))),0))</f>
        <v/>
      </c>
      <c r="Y73" s="90" t="str">
        <f t="shared" si="10"/>
        <v/>
      </c>
      <c r="Z73" s="117" t="str">
        <f t="shared" si="11"/>
        <v/>
      </c>
      <c r="AA73" s="117" t="str">
        <f t="shared" si="12"/>
        <v/>
      </c>
      <c r="AB73" s="117" t="str">
        <f t="shared" si="13"/>
        <v/>
      </c>
    </row>
    <row r="74" spans="2:28" x14ac:dyDescent="0.3">
      <c r="B74" s="126"/>
      <c r="C74" s="128"/>
      <c r="D74" s="128"/>
      <c r="E74" s="128"/>
      <c r="F74" s="128"/>
      <c r="G74" s="128"/>
      <c r="H74" s="128"/>
      <c r="I74" s="128"/>
      <c r="J74" s="128"/>
      <c r="K74" s="128"/>
      <c r="L74" s="128"/>
      <c r="M74" s="128"/>
      <c r="N74" s="128"/>
      <c r="P74" s="115" t="str">
        <f t="shared" si="14"/>
        <v/>
      </c>
      <c r="Q74" s="115"/>
      <c r="R74" s="115" t="str">
        <f t="shared" si="9"/>
        <v/>
      </c>
      <c r="S74" s="115" t="str">
        <f t="shared" si="9"/>
        <v/>
      </c>
      <c r="T74" s="115" t="str">
        <f t="shared" si="9"/>
        <v/>
      </c>
      <c r="U74" s="243" t="str">
        <f t="shared" si="15"/>
        <v/>
      </c>
      <c r="V74" s="243" t="str">
        <f t="shared" si="16"/>
        <v/>
      </c>
      <c r="W74" s="243" t="str">
        <f t="shared" si="17"/>
        <v/>
      </c>
      <c r="Y74" s="90" t="str">
        <f t="shared" si="10"/>
        <v/>
      </c>
      <c r="Z74" s="117" t="str">
        <f t="shared" si="11"/>
        <v/>
      </c>
      <c r="AA74" s="117" t="str">
        <f t="shared" si="12"/>
        <v/>
      </c>
      <c r="AB74" s="117" t="str">
        <f t="shared" si="13"/>
        <v/>
      </c>
    </row>
    <row r="75" spans="2:28" x14ac:dyDescent="0.3">
      <c r="B75" s="126"/>
      <c r="C75" s="128"/>
      <c r="D75" s="128"/>
      <c r="E75" s="128"/>
      <c r="F75" s="128"/>
      <c r="G75" s="128"/>
      <c r="H75" s="128"/>
      <c r="I75" s="128"/>
      <c r="J75" s="128"/>
      <c r="K75" s="128"/>
      <c r="L75" s="128"/>
      <c r="M75" s="128"/>
      <c r="N75" s="128"/>
      <c r="P75" s="115" t="str">
        <f t="shared" si="14"/>
        <v/>
      </c>
      <c r="Q75" s="115"/>
      <c r="R75" s="115" t="str">
        <f t="shared" si="9"/>
        <v/>
      </c>
      <c r="S75" s="115" t="str">
        <f t="shared" si="9"/>
        <v/>
      </c>
      <c r="T75" s="115" t="str">
        <f t="shared" si="9"/>
        <v/>
      </c>
      <c r="U75" s="243" t="str">
        <f t="shared" si="15"/>
        <v/>
      </c>
      <c r="V75" s="243" t="str">
        <f t="shared" si="16"/>
        <v/>
      </c>
      <c r="W75" s="243" t="str">
        <f t="shared" si="17"/>
        <v/>
      </c>
      <c r="Y75" s="90" t="str">
        <f t="shared" si="10"/>
        <v/>
      </c>
      <c r="Z75" s="117" t="str">
        <f t="shared" si="11"/>
        <v/>
      </c>
      <c r="AA75" s="117" t="str">
        <f t="shared" si="12"/>
        <v/>
      </c>
      <c r="AB75" s="117" t="str">
        <f t="shared" si="13"/>
        <v/>
      </c>
    </row>
    <row r="76" spans="2:28" x14ac:dyDescent="0.3">
      <c r="B76" s="126"/>
      <c r="C76" s="128"/>
      <c r="D76" s="128"/>
      <c r="E76" s="128"/>
      <c r="F76" s="128"/>
      <c r="G76" s="128"/>
      <c r="H76" s="128"/>
      <c r="I76" s="128"/>
      <c r="J76" s="128"/>
      <c r="K76" s="128"/>
      <c r="L76" s="128"/>
      <c r="M76" s="128"/>
      <c r="N76" s="128"/>
      <c r="P76" s="115" t="str">
        <f t="shared" si="14"/>
        <v/>
      </c>
      <c r="Q76" s="115"/>
      <c r="R76" s="115" t="str">
        <f t="shared" si="9"/>
        <v/>
      </c>
      <c r="S76" s="115" t="str">
        <f t="shared" si="9"/>
        <v/>
      </c>
      <c r="T76" s="115" t="str">
        <f t="shared" si="9"/>
        <v/>
      </c>
      <c r="U76" s="243" t="str">
        <f t="shared" si="15"/>
        <v/>
      </c>
      <c r="V76" s="243" t="str">
        <f t="shared" si="16"/>
        <v/>
      </c>
      <c r="W76" s="243" t="str">
        <f t="shared" si="17"/>
        <v/>
      </c>
      <c r="Y76" s="90" t="str">
        <f t="shared" si="10"/>
        <v/>
      </c>
      <c r="Z76" s="117" t="str">
        <f t="shared" si="11"/>
        <v/>
      </c>
      <c r="AA76" s="117" t="str">
        <f t="shared" si="12"/>
        <v/>
      </c>
      <c r="AB76" s="117" t="str">
        <f t="shared" si="13"/>
        <v/>
      </c>
    </row>
    <row r="77" spans="2:28" x14ac:dyDescent="0.3">
      <c r="B77" s="126"/>
      <c r="C77" s="128"/>
      <c r="D77" s="128"/>
      <c r="E77" s="128"/>
      <c r="F77" s="128"/>
      <c r="G77" s="128"/>
      <c r="H77" s="128"/>
      <c r="I77" s="128"/>
      <c r="J77" s="128"/>
      <c r="K77" s="128"/>
      <c r="L77" s="128"/>
      <c r="M77" s="128"/>
      <c r="N77" s="128"/>
      <c r="P77" s="115" t="str">
        <f t="shared" si="14"/>
        <v/>
      </c>
      <c r="Q77" s="115"/>
      <c r="R77" s="115" t="str">
        <f t="shared" si="9"/>
        <v/>
      </c>
      <c r="S77" s="115" t="str">
        <f t="shared" si="9"/>
        <v/>
      </c>
      <c r="T77" s="115" t="str">
        <f t="shared" si="9"/>
        <v/>
      </c>
      <c r="U77" s="243" t="str">
        <f t="shared" si="15"/>
        <v/>
      </c>
      <c r="V77" s="243" t="str">
        <f t="shared" si="16"/>
        <v/>
      </c>
      <c r="W77" s="243" t="str">
        <f t="shared" si="17"/>
        <v/>
      </c>
      <c r="Y77" s="90" t="str">
        <f t="shared" si="10"/>
        <v/>
      </c>
      <c r="Z77" s="117" t="str">
        <f t="shared" si="11"/>
        <v/>
      </c>
      <c r="AA77" s="117" t="str">
        <f t="shared" si="12"/>
        <v/>
      </c>
      <c r="AB77" s="117" t="str">
        <f t="shared" si="13"/>
        <v/>
      </c>
    </row>
    <row r="78" spans="2:28" x14ac:dyDescent="0.3">
      <c r="B78" s="126"/>
      <c r="C78" s="128"/>
      <c r="D78" s="128"/>
      <c r="E78" s="128"/>
      <c r="F78" s="128"/>
      <c r="G78" s="128"/>
      <c r="H78" s="128"/>
      <c r="I78" s="128"/>
      <c r="J78" s="128"/>
      <c r="K78" s="128"/>
      <c r="L78" s="128"/>
      <c r="M78" s="128"/>
      <c r="N78" s="128"/>
      <c r="P78" s="115" t="str">
        <f t="shared" si="14"/>
        <v/>
      </c>
      <c r="Q78" s="115"/>
      <c r="R78" s="115" t="str">
        <f t="shared" si="9"/>
        <v/>
      </c>
      <c r="S78" s="115" t="str">
        <f t="shared" si="9"/>
        <v/>
      </c>
      <c r="T78" s="115" t="str">
        <f t="shared" si="9"/>
        <v/>
      </c>
      <c r="U78" s="243" t="str">
        <f t="shared" si="15"/>
        <v/>
      </c>
      <c r="V78" s="243" t="str">
        <f t="shared" si="16"/>
        <v/>
      </c>
      <c r="W78" s="243" t="str">
        <f t="shared" si="17"/>
        <v/>
      </c>
      <c r="Y78" s="90" t="str">
        <f t="shared" si="10"/>
        <v/>
      </c>
      <c r="Z78" s="117" t="str">
        <f t="shared" si="11"/>
        <v/>
      </c>
      <c r="AA78" s="117" t="str">
        <f t="shared" si="12"/>
        <v/>
      </c>
      <c r="AB78" s="117" t="str">
        <f t="shared" si="13"/>
        <v/>
      </c>
    </row>
    <row r="79" spans="2:28" x14ac:dyDescent="0.3">
      <c r="B79" s="126"/>
      <c r="C79" s="128"/>
      <c r="D79" s="128"/>
      <c r="E79" s="128"/>
      <c r="F79" s="128"/>
      <c r="G79" s="128"/>
      <c r="H79" s="128"/>
      <c r="I79" s="128"/>
      <c r="J79" s="128"/>
      <c r="K79" s="128"/>
      <c r="L79" s="128"/>
      <c r="M79" s="128"/>
      <c r="N79" s="128"/>
      <c r="P79" s="115" t="str">
        <f t="shared" si="14"/>
        <v/>
      </c>
      <c r="Q79" s="115"/>
      <c r="R79" s="115" t="str">
        <f t="shared" si="9"/>
        <v/>
      </c>
      <c r="S79" s="115" t="str">
        <f t="shared" si="9"/>
        <v/>
      </c>
      <c r="T79" s="115" t="str">
        <f t="shared" si="9"/>
        <v/>
      </c>
      <c r="U79" s="243" t="str">
        <f t="shared" si="15"/>
        <v/>
      </c>
      <c r="V79" s="243" t="str">
        <f t="shared" si="16"/>
        <v/>
      </c>
      <c r="W79" s="243" t="str">
        <f t="shared" si="17"/>
        <v/>
      </c>
      <c r="Y79" s="90" t="str">
        <f t="shared" si="10"/>
        <v/>
      </c>
      <c r="Z79" s="117" t="str">
        <f t="shared" si="11"/>
        <v/>
      </c>
      <c r="AA79" s="117" t="str">
        <f t="shared" si="12"/>
        <v/>
      </c>
      <c r="AB79" s="117" t="str">
        <f t="shared" si="13"/>
        <v/>
      </c>
    </row>
    <row r="80" spans="2:28" x14ac:dyDescent="0.3">
      <c r="B80" s="126"/>
      <c r="C80" s="128"/>
      <c r="D80" s="128"/>
      <c r="E80" s="128"/>
      <c r="F80" s="128"/>
      <c r="G80" s="128"/>
      <c r="H80" s="128"/>
      <c r="I80" s="128"/>
      <c r="J80" s="128"/>
      <c r="K80" s="128"/>
      <c r="L80" s="128"/>
      <c r="M80" s="128"/>
      <c r="N80" s="128"/>
      <c r="P80" s="115" t="str">
        <f t="shared" si="14"/>
        <v/>
      </c>
      <c r="Q80" s="115"/>
      <c r="R80" s="115" t="str">
        <f t="shared" si="9"/>
        <v/>
      </c>
      <c r="S80" s="115" t="str">
        <f t="shared" si="9"/>
        <v/>
      </c>
      <c r="T80" s="115" t="str">
        <f t="shared" si="9"/>
        <v/>
      </c>
      <c r="U80" s="243" t="str">
        <f t="shared" si="15"/>
        <v/>
      </c>
      <c r="V80" s="243" t="str">
        <f t="shared" si="16"/>
        <v/>
      </c>
      <c r="W80" s="243" t="str">
        <f t="shared" si="17"/>
        <v/>
      </c>
      <c r="Y80" s="90" t="str">
        <f t="shared" si="10"/>
        <v/>
      </c>
      <c r="Z80" s="117" t="str">
        <f t="shared" si="11"/>
        <v/>
      </c>
      <c r="AA80" s="117" t="str">
        <f t="shared" si="12"/>
        <v/>
      </c>
      <c r="AB80" s="117" t="str">
        <f t="shared" si="13"/>
        <v/>
      </c>
    </row>
    <row r="81" spans="2:28" x14ac:dyDescent="0.3">
      <c r="B81" s="126"/>
      <c r="C81" s="128"/>
      <c r="D81" s="128"/>
      <c r="E81" s="128"/>
      <c r="F81" s="128"/>
      <c r="G81" s="128"/>
      <c r="H81" s="128"/>
      <c r="I81" s="128"/>
      <c r="J81" s="128"/>
      <c r="K81" s="128"/>
      <c r="L81" s="128"/>
      <c r="M81" s="128"/>
      <c r="N81" s="128"/>
      <c r="P81" s="115" t="str">
        <f t="shared" si="14"/>
        <v/>
      </c>
      <c r="Q81" s="115"/>
      <c r="R81" s="115" t="str">
        <f t="shared" si="9"/>
        <v/>
      </c>
      <c r="S81" s="115" t="str">
        <f t="shared" si="9"/>
        <v/>
      </c>
      <c r="T81" s="115" t="str">
        <f t="shared" si="9"/>
        <v/>
      </c>
      <c r="U81" s="243" t="str">
        <f t="shared" si="15"/>
        <v/>
      </c>
      <c r="V81" s="243" t="str">
        <f t="shared" si="16"/>
        <v/>
      </c>
      <c r="W81" s="243" t="str">
        <f t="shared" si="17"/>
        <v/>
      </c>
      <c r="Y81" s="90" t="str">
        <f t="shared" si="10"/>
        <v/>
      </c>
      <c r="Z81" s="117" t="str">
        <f t="shared" si="11"/>
        <v/>
      </c>
      <c r="AA81" s="117" t="str">
        <f t="shared" si="12"/>
        <v/>
      </c>
      <c r="AB81" s="117" t="str">
        <f t="shared" si="13"/>
        <v/>
      </c>
    </row>
    <row r="82" spans="2:28" x14ac:dyDescent="0.3">
      <c r="B82" s="126"/>
      <c r="C82" s="128"/>
      <c r="D82" s="128"/>
      <c r="E82" s="128"/>
      <c r="F82" s="128"/>
      <c r="G82" s="128"/>
      <c r="H82" s="128"/>
      <c r="I82" s="128"/>
      <c r="J82" s="128"/>
      <c r="K82" s="128"/>
      <c r="L82" s="128"/>
      <c r="M82" s="128"/>
      <c r="N82" s="128"/>
      <c r="P82" s="115" t="str">
        <f t="shared" si="14"/>
        <v/>
      </c>
      <c r="Q82" s="115"/>
      <c r="R82" s="115" t="str">
        <f t="shared" si="9"/>
        <v/>
      </c>
      <c r="S82" s="115" t="str">
        <f t="shared" si="9"/>
        <v/>
      </c>
      <c r="T82" s="115" t="str">
        <f t="shared" si="9"/>
        <v/>
      </c>
      <c r="U82" s="243" t="str">
        <f t="shared" si="15"/>
        <v/>
      </c>
      <c r="V82" s="243" t="str">
        <f t="shared" si="16"/>
        <v/>
      </c>
      <c r="W82" s="243" t="str">
        <f t="shared" si="17"/>
        <v/>
      </c>
      <c r="Y82" s="90" t="str">
        <f t="shared" si="10"/>
        <v/>
      </c>
      <c r="Z82" s="117" t="str">
        <f t="shared" si="11"/>
        <v/>
      </c>
      <c r="AA82" s="117" t="str">
        <f t="shared" si="12"/>
        <v/>
      </c>
      <c r="AB82" s="117" t="str">
        <f t="shared" si="13"/>
        <v/>
      </c>
    </row>
    <row r="83" spans="2:28" x14ac:dyDescent="0.3">
      <c r="B83" s="126"/>
      <c r="C83" s="128"/>
      <c r="D83" s="128"/>
      <c r="E83" s="128"/>
      <c r="F83" s="128"/>
      <c r="G83" s="128"/>
      <c r="H83" s="128"/>
      <c r="I83" s="128"/>
      <c r="J83" s="128"/>
      <c r="K83" s="128"/>
      <c r="L83" s="128"/>
      <c r="M83" s="128"/>
      <c r="N83" s="128"/>
      <c r="P83" s="115" t="str">
        <f t="shared" si="14"/>
        <v/>
      </c>
      <c r="Q83" s="115"/>
      <c r="R83" s="115" t="str">
        <f t="shared" si="9"/>
        <v/>
      </c>
      <c r="S83" s="115" t="str">
        <f t="shared" si="9"/>
        <v/>
      </c>
      <c r="T83" s="115" t="str">
        <f t="shared" si="9"/>
        <v/>
      </c>
      <c r="U83" s="243" t="str">
        <f t="shared" si="15"/>
        <v/>
      </c>
      <c r="V83" s="243" t="str">
        <f t="shared" si="16"/>
        <v/>
      </c>
      <c r="W83" s="243" t="str">
        <f t="shared" si="17"/>
        <v/>
      </c>
      <c r="Y83" s="90" t="str">
        <f t="shared" si="10"/>
        <v/>
      </c>
      <c r="Z83" s="117" t="str">
        <f t="shared" si="11"/>
        <v/>
      </c>
      <c r="AA83" s="117" t="str">
        <f t="shared" si="12"/>
        <v/>
      </c>
      <c r="AB83" s="117" t="str">
        <f t="shared" si="13"/>
        <v/>
      </c>
    </row>
    <row r="84" spans="2:28" x14ac:dyDescent="0.3">
      <c r="B84" s="126"/>
      <c r="C84" s="128"/>
      <c r="D84" s="128"/>
      <c r="E84" s="128"/>
      <c r="F84" s="128"/>
      <c r="G84" s="128"/>
      <c r="H84" s="128"/>
      <c r="I84" s="128"/>
      <c r="J84" s="128"/>
      <c r="K84" s="128"/>
      <c r="L84" s="128"/>
      <c r="M84" s="128"/>
      <c r="N84" s="128"/>
      <c r="P84" s="115" t="str">
        <f t="shared" si="14"/>
        <v/>
      </c>
      <c r="Q84" s="115"/>
      <c r="R84" s="115" t="str">
        <f t="shared" si="9"/>
        <v/>
      </c>
      <c r="S84" s="115" t="str">
        <f t="shared" si="9"/>
        <v/>
      </c>
      <c r="T84" s="115" t="str">
        <f t="shared" si="9"/>
        <v/>
      </c>
      <c r="U84" s="243" t="str">
        <f t="shared" si="15"/>
        <v/>
      </c>
      <c r="V84" s="243" t="str">
        <f t="shared" si="16"/>
        <v/>
      </c>
      <c r="W84" s="243" t="str">
        <f t="shared" si="17"/>
        <v/>
      </c>
      <c r="Y84" s="90" t="str">
        <f t="shared" si="10"/>
        <v/>
      </c>
      <c r="Z84" s="117" t="str">
        <f t="shared" si="11"/>
        <v/>
      </c>
      <c r="AA84" s="117" t="str">
        <f t="shared" si="12"/>
        <v/>
      </c>
      <c r="AB84" s="117" t="str">
        <f t="shared" si="13"/>
        <v/>
      </c>
    </row>
    <row r="85" spans="2:28" x14ac:dyDescent="0.3">
      <c r="B85" s="126"/>
      <c r="C85" s="128"/>
      <c r="D85" s="128"/>
      <c r="E85" s="128"/>
      <c r="F85" s="128"/>
      <c r="G85" s="128"/>
      <c r="H85" s="128"/>
      <c r="I85" s="128"/>
      <c r="J85" s="128"/>
      <c r="K85" s="128"/>
      <c r="L85" s="128"/>
      <c r="M85" s="128"/>
      <c r="N85" s="128"/>
      <c r="P85" s="115" t="str">
        <f t="shared" si="14"/>
        <v/>
      </c>
      <c r="Q85" s="115"/>
      <c r="R85" s="115" t="str">
        <f t="shared" si="9"/>
        <v/>
      </c>
      <c r="S85" s="115" t="str">
        <f t="shared" si="9"/>
        <v/>
      </c>
      <c r="T85" s="115" t="str">
        <f t="shared" si="9"/>
        <v/>
      </c>
      <c r="U85" s="243" t="str">
        <f t="shared" si="15"/>
        <v/>
      </c>
      <c r="V85" s="243" t="str">
        <f t="shared" si="16"/>
        <v/>
      </c>
      <c r="W85" s="243" t="str">
        <f t="shared" si="17"/>
        <v/>
      </c>
      <c r="Y85" s="90" t="str">
        <f t="shared" si="10"/>
        <v/>
      </c>
      <c r="Z85" s="117" t="str">
        <f t="shared" si="11"/>
        <v/>
      </c>
      <c r="AA85" s="117" t="str">
        <f t="shared" si="12"/>
        <v/>
      </c>
      <c r="AB85" s="117" t="str">
        <f t="shared" si="13"/>
        <v/>
      </c>
    </row>
    <row r="86" spans="2:28" x14ac:dyDescent="0.3">
      <c r="B86" s="126"/>
      <c r="C86" s="128"/>
      <c r="D86" s="128"/>
      <c r="E86" s="128"/>
      <c r="F86" s="128"/>
      <c r="G86" s="128"/>
      <c r="H86" s="128"/>
      <c r="I86" s="128"/>
      <c r="J86" s="128"/>
      <c r="K86" s="128"/>
      <c r="L86" s="128"/>
      <c r="M86" s="128"/>
      <c r="N86" s="128"/>
      <c r="P86" s="115" t="str">
        <f t="shared" si="14"/>
        <v/>
      </c>
      <c r="Q86" s="115"/>
      <c r="R86" s="115" t="str">
        <f t="shared" si="9"/>
        <v/>
      </c>
      <c r="S86" s="115" t="str">
        <f t="shared" si="9"/>
        <v/>
      </c>
      <c r="T86" s="115" t="str">
        <f t="shared" si="9"/>
        <v/>
      </c>
      <c r="U86" s="243" t="str">
        <f t="shared" si="15"/>
        <v/>
      </c>
      <c r="V86" s="243" t="str">
        <f t="shared" si="16"/>
        <v/>
      </c>
      <c r="W86" s="243" t="str">
        <f t="shared" si="17"/>
        <v/>
      </c>
      <c r="Y86" s="90" t="str">
        <f t="shared" si="10"/>
        <v/>
      </c>
      <c r="Z86" s="117" t="str">
        <f t="shared" si="11"/>
        <v/>
      </c>
      <c r="AA86" s="117" t="str">
        <f t="shared" si="12"/>
        <v/>
      </c>
      <c r="AB86" s="117" t="str">
        <f t="shared" si="13"/>
        <v/>
      </c>
    </row>
    <row r="87" spans="2:28" x14ac:dyDescent="0.3">
      <c r="B87" s="126"/>
      <c r="C87" s="128"/>
      <c r="D87" s="128"/>
      <c r="E87" s="128"/>
      <c r="F87" s="128"/>
      <c r="G87" s="128"/>
      <c r="H87" s="128"/>
      <c r="I87" s="128"/>
      <c r="J87" s="128"/>
      <c r="K87" s="128"/>
      <c r="L87" s="128"/>
      <c r="M87" s="128"/>
      <c r="N87" s="128"/>
      <c r="P87" s="115" t="str">
        <f t="shared" si="14"/>
        <v/>
      </c>
      <c r="Q87" s="115"/>
      <c r="R87" s="115" t="str">
        <f t="shared" si="9"/>
        <v/>
      </c>
      <c r="S87" s="115" t="str">
        <f t="shared" si="9"/>
        <v/>
      </c>
      <c r="T87" s="115" t="str">
        <f t="shared" si="9"/>
        <v/>
      </c>
      <c r="U87" s="243" t="str">
        <f t="shared" si="15"/>
        <v/>
      </c>
      <c r="V87" s="243" t="str">
        <f t="shared" si="16"/>
        <v/>
      </c>
      <c r="W87" s="243" t="str">
        <f t="shared" si="17"/>
        <v/>
      </c>
      <c r="Y87" s="90" t="str">
        <f t="shared" si="10"/>
        <v/>
      </c>
      <c r="Z87" s="117" t="str">
        <f t="shared" si="11"/>
        <v/>
      </c>
      <c r="AA87" s="117" t="str">
        <f t="shared" si="12"/>
        <v/>
      </c>
      <c r="AB87" s="117" t="str">
        <f t="shared" si="13"/>
        <v/>
      </c>
    </row>
    <row r="88" spans="2:28" x14ac:dyDescent="0.3">
      <c r="B88" s="126"/>
      <c r="C88" s="128"/>
      <c r="D88" s="128"/>
      <c r="E88" s="128"/>
      <c r="F88" s="128"/>
      <c r="G88" s="128"/>
      <c r="H88" s="128"/>
      <c r="I88" s="128"/>
      <c r="J88" s="128"/>
      <c r="K88" s="128"/>
      <c r="L88" s="128"/>
      <c r="M88" s="128"/>
      <c r="N88" s="128"/>
      <c r="P88" s="115" t="str">
        <f t="shared" si="14"/>
        <v/>
      </c>
      <c r="Q88" s="115"/>
      <c r="R88" s="115" t="str">
        <f t="shared" ref="R88:T151" si="18">IF($P88="","",SUM(COUNTIFS($B$7:$B$5004,$P88,$D$7:$D$5004,$Q88,$E$7:$E$5004,"&gt;0",$E$7:$E$5004,"&lt;="&amp;R$7),COUNTIFS($B$7:$B$5004,$P88,$D$7:$D$5004,$Q88,$F$7:$F$5004,"&gt;0",$F$7:$F$5004,"&lt;="&amp;R$7),COUNTIFS($B$7:$B$5004,$P88,$D$7:$D$5004,$Q88,$G$7:$G$5004,"&gt;0",$G$7:$G$5004,"&lt;="&amp;R$7),COUNTIFS($B$7:$B$5004,$P88,$D$7:$D$5004,$Q88,$H$7:$H$5004,"&gt;0",$H$7:$H$5004,"&lt;="&amp;R$7),COUNTIFS($B$7:$B$5004,$P88,$D$7:$D$5004,$Q88,$I$7:$I$5004,"&gt;0",$I$7:$I$5004,"&lt;="&amp;R$7),COUNTIFS($B$7:$B$5004,$P88,$D$7:$D$5004,$Q88,$J$7:$J$5004,"&gt;0",$J$7:$J$5004,"&lt;="&amp;R$7),COUNTIFS($B$7:$B$5004,$P88,$D$7:$D$5004,$Q88,$K$7:$K$5004,"&gt;0",$K$7:$K$5004,"&lt;="&amp;R$7),COUNTIFS($B$7:$B$5004,$P88,$D$7:$D$5004,$Q88,$L$7:$L$5004,"&gt;0",$L$7:$L$5004,"&lt;="&amp;R$7),COUNTIFS($B$7:$B$5004,$P88,$D$7:$D$5004,$Q88,$M$7:$M$5004,"&gt;0",$M$7:$M$5004,"&lt;="&amp;R$7),COUNTIFS($B$7:$B$5004,$P88,$D$7:$D$5004,$Q88,$N$7:$N$5004,"&gt;0",$N$7:$N$5004,"&lt;="&amp;R$7)))</f>
        <v/>
      </c>
      <c r="S88" s="115" t="str">
        <f t="shared" si="18"/>
        <v/>
      </c>
      <c r="T88" s="115" t="str">
        <f t="shared" si="18"/>
        <v/>
      </c>
      <c r="U88" s="243" t="str">
        <f t="shared" si="15"/>
        <v/>
      </c>
      <c r="V88" s="243" t="str">
        <f t="shared" si="16"/>
        <v/>
      </c>
      <c r="W88" s="243" t="str">
        <f t="shared" si="17"/>
        <v/>
      </c>
      <c r="Y88" s="90" t="str">
        <f t="shared" si="10"/>
        <v/>
      </c>
      <c r="Z88" s="117" t="str">
        <f t="shared" si="11"/>
        <v/>
      </c>
      <c r="AA88" s="117" t="str">
        <f t="shared" si="12"/>
        <v/>
      </c>
      <c r="AB88" s="117" t="str">
        <f t="shared" si="13"/>
        <v/>
      </c>
    </row>
    <row r="89" spans="2:28" x14ac:dyDescent="0.3">
      <c r="B89" s="126"/>
      <c r="C89" s="128"/>
      <c r="D89" s="128"/>
      <c r="E89" s="128"/>
      <c r="F89" s="128"/>
      <c r="G89" s="128"/>
      <c r="H89" s="128"/>
      <c r="I89" s="128"/>
      <c r="J89" s="128"/>
      <c r="K89" s="128"/>
      <c r="L89" s="128"/>
      <c r="M89" s="128"/>
      <c r="N89" s="128"/>
      <c r="P89" s="115" t="str">
        <f t="shared" si="14"/>
        <v/>
      </c>
      <c r="Q89" s="115"/>
      <c r="R89" s="115" t="str">
        <f t="shared" si="18"/>
        <v/>
      </c>
      <c r="S89" s="115" t="str">
        <f t="shared" si="18"/>
        <v/>
      </c>
      <c r="T89" s="115" t="str">
        <f t="shared" si="18"/>
        <v/>
      </c>
      <c r="U89" s="243" t="str">
        <f t="shared" si="15"/>
        <v/>
      </c>
      <c r="V89" s="243" t="str">
        <f t="shared" si="16"/>
        <v/>
      </c>
      <c r="W89" s="243" t="str">
        <f t="shared" si="17"/>
        <v/>
      </c>
      <c r="Y89" s="90" t="str">
        <f t="shared" si="10"/>
        <v/>
      </c>
      <c r="Z89" s="117" t="str">
        <f t="shared" si="11"/>
        <v/>
      </c>
      <c r="AA89" s="117" t="str">
        <f t="shared" si="12"/>
        <v/>
      </c>
      <c r="AB89" s="117" t="str">
        <f t="shared" si="13"/>
        <v/>
      </c>
    </row>
    <row r="90" spans="2:28" x14ac:dyDescent="0.3">
      <c r="B90" s="126"/>
      <c r="C90" s="128"/>
      <c r="D90" s="128"/>
      <c r="E90" s="128"/>
      <c r="F90" s="128"/>
      <c r="G90" s="128"/>
      <c r="H90" s="128"/>
      <c r="I90" s="128"/>
      <c r="J90" s="128"/>
      <c r="K90" s="128"/>
      <c r="L90" s="128"/>
      <c r="M90" s="128"/>
      <c r="N90" s="128"/>
      <c r="P90" s="115" t="str">
        <f t="shared" si="14"/>
        <v/>
      </c>
      <c r="Q90" s="115"/>
      <c r="R90" s="115" t="str">
        <f t="shared" si="18"/>
        <v/>
      </c>
      <c r="S90" s="115" t="str">
        <f t="shared" si="18"/>
        <v/>
      </c>
      <c r="T90" s="115" t="str">
        <f t="shared" si="18"/>
        <v/>
      </c>
      <c r="U90" s="243" t="str">
        <f t="shared" si="15"/>
        <v/>
      </c>
      <c r="V90" s="243" t="str">
        <f t="shared" si="16"/>
        <v/>
      </c>
      <c r="W90" s="243" t="str">
        <f t="shared" si="17"/>
        <v/>
      </c>
      <c r="Y90" s="90" t="str">
        <f t="shared" si="10"/>
        <v/>
      </c>
      <c r="Z90" s="117" t="str">
        <f t="shared" si="11"/>
        <v/>
      </c>
      <c r="AA90" s="117" t="str">
        <f t="shared" si="12"/>
        <v/>
      </c>
      <c r="AB90" s="117" t="str">
        <f t="shared" si="13"/>
        <v/>
      </c>
    </row>
    <row r="91" spans="2:28" x14ac:dyDescent="0.3">
      <c r="B91" s="126"/>
      <c r="C91" s="128"/>
      <c r="D91" s="128"/>
      <c r="E91" s="128"/>
      <c r="F91" s="128"/>
      <c r="G91" s="128"/>
      <c r="H91" s="128"/>
      <c r="I91" s="128"/>
      <c r="J91" s="128"/>
      <c r="K91" s="128"/>
      <c r="L91" s="128"/>
      <c r="M91" s="128"/>
      <c r="N91" s="128"/>
      <c r="P91" s="115" t="str">
        <f t="shared" si="14"/>
        <v/>
      </c>
      <c r="Q91" s="115"/>
      <c r="R91" s="115" t="str">
        <f t="shared" si="18"/>
        <v/>
      </c>
      <c r="S91" s="115" t="str">
        <f t="shared" si="18"/>
        <v/>
      </c>
      <c r="T91" s="115" t="str">
        <f t="shared" si="18"/>
        <v/>
      </c>
      <c r="U91" s="243" t="str">
        <f t="shared" si="15"/>
        <v/>
      </c>
      <c r="V91" s="243" t="str">
        <f t="shared" si="16"/>
        <v/>
      </c>
      <c r="W91" s="243" t="str">
        <f t="shared" si="17"/>
        <v/>
      </c>
      <c r="Y91" s="90" t="str">
        <f t="shared" si="10"/>
        <v/>
      </c>
      <c r="Z91" s="117" t="str">
        <f t="shared" si="11"/>
        <v/>
      </c>
      <c r="AA91" s="117" t="str">
        <f t="shared" si="12"/>
        <v/>
      </c>
      <c r="AB91" s="117" t="str">
        <f t="shared" si="13"/>
        <v/>
      </c>
    </row>
    <row r="92" spans="2:28" x14ac:dyDescent="0.3">
      <c r="B92" s="126"/>
      <c r="C92" s="128"/>
      <c r="D92" s="128"/>
      <c r="E92" s="128"/>
      <c r="F92" s="128"/>
      <c r="G92" s="128"/>
      <c r="H92" s="128"/>
      <c r="I92" s="128"/>
      <c r="J92" s="128"/>
      <c r="K92" s="128"/>
      <c r="L92" s="128"/>
      <c r="M92" s="128"/>
      <c r="N92" s="128"/>
      <c r="P92" s="115" t="str">
        <f t="shared" si="14"/>
        <v/>
      </c>
      <c r="Q92" s="115"/>
      <c r="R92" s="115" t="str">
        <f t="shared" si="18"/>
        <v/>
      </c>
      <c r="S92" s="115" t="str">
        <f t="shared" si="18"/>
        <v/>
      </c>
      <c r="T92" s="115" t="str">
        <f t="shared" si="18"/>
        <v/>
      </c>
      <c r="U92" s="243" t="str">
        <f t="shared" si="15"/>
        <v/>
      </c>
      <c r="V92" s="243" t="str">
        <f t="shared" si="16"/>
        <v/>
      </c>
      <c r="W92" s="243" t="str">
        <f t="shared" si="17"/>
        <v/>
      </c>
      <c r="Y92" s="90" t="str">
        <f t="shared" si="10"/>
        <v/>
      </c>
      <c r="Z92" s="117" t="str">
        <f t="shared" si="11"/>
        <v/>
      </c>
      <c r="AA92" s="117" t="str">
        <f t="shared" si="12"/>
        <v/>
      </c>
      <c r="AB92" s="117" t="str">
        <f t="shared" si="13"/>
        <v/>
      </c>
    </row>
    <row r="93" spans="2:28" x14ac:dyDescent="0.3">
      <c r="B93" s="126"/>
      <c r="C93" s="128"/>
      <c r="D93" s="128"/>
      <c r="E93" s="128"/>
      <c r="F93" s="128"/>
      <c r="G93" s="128"/>
      <c r="H93" s="128"/>
      <c r="I93" s="128"/>
      <c r="J93" s="128"/>
      <c r="K93" s="128"/>
      <c r="L93" s="128"/>
      <c r="M93" s="128"/>
      <c r="N93" s="128"/>
      <c r="P93" s="115" t="str">
        <f t="shared" si="14"/>
        <v/>
      </c>
      <c r="Q93" s="115"/>
      <c r="R93" s="115" t="str">
        <f t="shared" si="18"/>
        <v/>
      </c>
      <c r="S93" s="115" t="str">
        <f t="shared" si="18"/>
        <v/>
      </c>
      <c r="T93" s="115" t="str">
        <f t="shared" si="18"/>
        <v/>
      </c>
      <c r="U93" s="243" t="str">
        <f t="shared" si="15"/>
        <v/>
      </c>
      <c r="V93" s="243" t="str">
        <f t="shared" si="16"/>
        <v/>
      </c>
      <c r="W93" s="243" t="str">
        <f t="shared" si="17"/>
        <v/>
      </c>
      <c r="Y93" s="90" t="str">
        <f t="shared" si="10"/>
        <v/>
      </c>
      <c r="Z93" s="117" t="str">
        <f t="shared" si="11"/>
        <v/>
      </c>
      <c r="AA93" s="117" t="str">
        <f t="shared" si="12"/>
        <v/>
      </c>
      <c r="AB93" s="117" t="str">
        <f t="shared" si="13"/>
        <v/>
      </c>
    </row>
    <row r="94" spans="2:28" x14ac:dyDescent="0.3">
      <c r="B94" s="126"/>
      <c r="C94" s="128"/>
      <c r="D94" s="128"/>
      <c r="E94" s="128"/>
      <c r="F94" s="128"/>
      <c r="G94" s="128"/>
      <c r="H94" s="128"/>
      <c r="I94" s="128"/>
      <c r="J94" s="128"/>
      <c r="K94" s="128"/>
      <c r="L94" s="128"/>
      <c r="M94" s="128"/>
      <c r="N94" s="128"/>
      <c r="P94" s="115" t="str">
        <f t="shared" si="14"/>
        <v/>
      </c>
      <c r="Q94" s="115"/>
      <c r="R94" s="115" t="str">
        <f t="shared" si="18"/>
        <v/>
      </c>
      <c r="S94" s="115" t="str">
        <f t="shared" si="18"/>
        <v/>
      </c>
      <c r="T94" s="115" t="str">
        <f t="shared" si="18"/>
        <v/>
      </c>
      <c r="U94" s="243" t="str">
        <f t="shared" si="15"/>
        <v/>
      </c>
      <c r="V94" s="243" t="str">
        <f t="shared" si="16"/>
        <v/>
      </c>
      <c r="W94" s="243" t="str">
        <f t="shared" si="17"/>
        <v/>
      </c>
      <c r="Y94" s="90" t="str">
        <f t="shared" si="10"/>
        <v/>
      </c>
      <c r="Z94" s="117" t="str">
        <f t="shared" si="11"/>
        <v/>
      </c>
      <c r="AA94" s="117" t="str">
        <f t="shared" si="12"/>
        <v/>
      </c>
      <c r="AB94" s="117" t="str">
        <f t="shared" si="13"/>
        <v/>
      </c>
    </row>
    <row r="95" spans="2:28" x14ac:dyDescent="0.3">
      <c r="B95" s="126"/>
      <c r="C95" s="128"/>
      <c r="D95" s="128"/>
      <c r="E95" s="128"/>
      <c r="F95" s="128"/>
      <c r="G95" s="128"/>
      <c r="H95" s="128"/>
      <c r="I95" s="128"/>
      <c r="J95" s="128"/>
      <c r="K95" s="128"/>
      <c r="L95" s="128"/>
      <c r="M95" s="128"/>
      <c r="N95" s="128"/>
      <c r="P95" s="115" t="str">
        <f t="shared" si="14"/>
        <v/>
      </c>
      <c r="Q95" s="115"/>
      <c r="R95" s="115" t="str">
        <f t="shared" si="18"/>
        <v/>
      </c>
      <c r="S95" s="115" t="str">
        <f t="shared" si="18"/>
        <v/>
      </c>
      <c r="T95" s="115" t="str">
        <f t="shared" si="18"/>
        <v/>
      </c>
      <c r="U95" s="243" t="str">
        <f t="shared" si="15"/>
        <v/>
      </c>
      <c r="V95" s="243" t="str">
        <f t="shared" si="16"/>
        <v/>
      </c>
      <c r="W95" s="243" t="str">
        <f t="shared" si="17"/>
        <v/>
      </c>
      <c r="Y95" s="90" t="str">
        <f t="shared" si="10"/>
        <v/>
      </c>
      <c r="Z95" s="117" t="str">
        <f t="shared" si="11"/>
        <v/>
      </c>
      <c r="AA95" s="117" t="str">
        <f t="shared" si="12"/>
        <v/>
      </c>
      <c r="AB95" s="117" t="str">
        <f t="shared" si="13"/>
        <v/>
      </c>
    </row>
    <row r="96" spans="2:28" x14ac:dyDescent="0.3">
      <c r="B96" s="126"/>
      <c r="C96" s="128"/>
      <c r="D96" s="128"/>
      <c r="E96" s="128"/>
      <c r="F96" s="128"/>
      <c r="G96" s="128"/>
      <c r="H96" s="128"/>
      <c r="I96" s="128"/>
      <c r="J96" s="128"/>
      <c r="K96" s="128"/>
      <c r="L96" s="128"/>
      <c r="M96" s="128"/>
      <c r="N96" s="128"/>
      <c r="P96" s="115" t="str">
        <f t="shared" si="14"/>
        <v/>
      </c>
      <c r="Q96" s="115"/>
      <c r="R96" s="115" t="str">
        <f t="shared" si="18"/>
        <v/>
      </c>
      <c r="S96" s="115" t="str">
        <f t="shared" si="18"/>
        <v/>
      </c>
      <c r="T96" s="115" t="str">
        <f t="shared" si="18"/>
        <v/>
      </c>
      <c r="U96" s="243" t="str">
        <f t="shared" si="15"/>
        <v/>
      </c>
      <c r="V96" s="243" t="str">
        <f t="shared" si="16"/>
        <v/>
      </c>
      <c r="W96" s="243" t="str">
        <f t="shared" si="17"/>
        <v/>
      </c>
      <c r="Y96" s="90" t="str">
        <f t="shared" si="10"/>
        <v/>
      </c>
      <c r="Z96" s="117" t="str">
        <f t="shared" si="11"/>
        <v/>
      </c>
      <c r="AA96" s="117" t="str">
        <f t="shared" si="12"/>
        <v/>
      </c>
      <c r="AB96" s="117" t="str">
        <f t="shared" si="13"/>
        <v/>
      </c>
    </row>
    <row r="97" spans="2:28" x14ac:dyDescent="0.3">
      <c r="B97" s="126"/>
      <c r="C97" s="128"/>
      <c r="D97" s="128"/>
      <c r="E97" s="128"/>
      <c r="F97" s="128"/>
      <c r="G97" s="128"/>
      <c r="H97" s="128"/>
      <c r="I97" s="128"/>
      <c r="J97" s="128"/>
      <c r="K97" s="128"/>
      <c r="L97" s="128"/>
      <c r="M97" s="128"/>
      <c r="N97" s="128"/>
      <c r="P97" s="115" t="str">
        <f t="shared" si="14"/>
        <v/>
      </c>
      <c r="Q97" s="115"/>
      <c r="R97" s="115" t="str">
        <f t="shared" si="18"/>
        <v/>
      </c>
      <c r="S97" s="115" t="str">
        <f t="shared" si="18"/>
        <v/>
      </c>
      <c r="T97" s="115" t="str">
        <f t="shared" si="18"/>
        <v/>
      </c>
      <c r="U97" s="243" t="str">
        <f t="shared" si="15"/>
        <v/>
      </c>
      <c r="V97" s="243" t="str">
        <f t="shared" si="16"/>
        <v/>
      </c>
      <c r="W97" s="243" t="str">
        <f t="shared" si="17"/>
        <v/>
      </c>
      <c r="Y97" s="90" t="str">
        <f t="shared" si="10"/>
        <v/>
      </c>
      <c r="Z97" s="117" t="str">
        <f t="shared" si="11"/>
        <v/>
      </c>
      <c r="AA97" s="117" t="str">
        <f t="shared" si="12"/>
        <v/>
      </c>
      <c r="AB97" s="117" t="str">
        <f t="shared" si="13"/>
        <v/>
      </c>
    </row>
    <row r="98" spans="2:28" x14ac:dyDescent="0.3">
      <c r="B98" s="126"/>
      <c r="C98" s="128"/>
      <c r="D98" s="128"/>
      <c r="E98" s="128"/>
      <c r="F98" s="128"/>
      <c r="G98" s="128"/>
      <c r="H98" s="128"/>
      <c r="I98" s="128"/>
      <c r="J98" s="128"/>
      <c r="K98" s="128"/>
      <c r="L98" s="128"/>
      <c r="M98" s="128"/>
      <c r="N98" s="128"/>
      <c r="P98" s="115" t="str">
        <f t="shared" si="14"/>
        <v/>
      </c>
      <c r="Q98" s="115"/>
      <c r="R98" s="115" t="str">
        <f t="shared" si="18"/>
        <v/>
      </c>
      <c r="S98" s="115" t="str">
        <f t="shared" si="18"/>
        <v/>
      </c>
      <c r="T98" s="115" t="str">
        <f t="shared" si="18"/>
        <v/>
      </c>
      <c r="U98" s="243" t="str">
        <f t="shared" si="15"/>
        <v/>
      </c>
      <c r="V98" s="243" t="str">
        <f t="shared" si="16"/>
        <v/>
      </c>
      <c r="W98" s="243" t="str">
        <f t="shared" si="17"/>
        <v/>
      </c>
      <c r="Y98" s="90" t="str">
        <f t="shared" si="10"/>
        <v/>
      </c>
      <c r="Z98" s="117" t="str">
        <f t="shared" si="11"/>
        <v/>
      </c>
      <c r="AA98" s="117" t="str">
        <f t="shared" si="12"/>
        <v/>
      </c>
      <c r="AB98" s="117" t="str">
        <f t="shared" si="13"/>
        <v/>
      </c>
    </row>
    <row r="99" spans="2:28" x14ac:dyDescent="0.3">
      <c r="B99" s="126"/>
      <c r="C99" s="128"/>
      <c r="D99" s="128"/>
      <c r="E99" s="128"/>
      <c r="F99" s="128"/>
      <c r="G99" s="128"/>
      <c r="H99" s="128"/>
      <c r="I99" s="128"/>
      <c r="J99" s="128"/>
      <c r="K99" s="128"/>
      <c r="L99" s="128"/>
      <c r="M99" s="128"/>
      <c r="N99" s="128"/>
      <c r="P99" s="115" t="str">
        <f t="shared" si="14"/>
        <v/>
      </c>
      <c r="Q99" s="115"/>
      <c r="R99" s="115" t="str">
        <f t="shared" si="18"/>
        <v/>
      </c>
      <c r="S99" s="115" t="str">
        <f t="shared" si="18"/>
        <v/>
      </c>
      <c r="T99" s="115" t="str">
        <f t="shared" si="18"/>
        <v/>
      </c>
      <c r="U99" s="243" t="str">
        <f t="shared" si="15"/>
        <v/>
      </c>
      <c r="V99" s="243" t="str">
        <f t="shared" si="16"/>
        <v/>
      </c>
      <c r="W99" s="243" t="str">
        <f t="shared" si="17"/>
        <v/>
      </c>
      <c r="Y99" s="90" t="str">
        <f t="shared" si="10"/>
        <v/>
      </c>
      <c r="Z99" s="117" t="str">
        <f t="shared" si="11"/>
        <v/>
      </c>
      <c r="AA99" s="117" t="str">
        <f t="shared" si="12"/>
        <v/>
      </c>
      <c r="AB99" s="117" t="str">
        <f t="shared" si="13"/>
        <v/>
      </c>
    </row>
    <row r="100" spans="2:28" x14ac:dyDescent="0.3">
      <c r="B100" s="126"/>
      <c r="C100" s="128"/>
      <c r="D100" s="128"/>
      <c r="E100" s="128"/>
      <c r="F100" s="128"/>
      <c r="G100" s="128"/>
      <c r="H100" s="128"/>
      <c r="I100" s="128"/>
      <c r="J100" s="128"/>
      <c r="K100" s="128"/>
      <c r="L100" s="128"/>
      <c r="M100" s="128"/>
      <c r="N100" s="128"/>
      <c r="P100" s="115" t="str">
        <f t="shared" si="14"/>
        <v/>
      </c>
      <c r="Q100" s="115"/>
      <c r="R100" s="115" t="str">
        <f t="shared" si="18"/>
        <v/>
      </c>
      <c r="S100" s="115" t="str">
        <f t="shared" si="18"/>
        <v/>
      </c>
      <c r="T100" s="115" t="str">
        <f t="shared" si="18"/>
        <v/>
      </c>
      <c r="U100" s="243" t="str">
        <f t="shared" si="15"/>
        <v/>
      </c>
      <c r="V100" s="243" t="str">
        <f t="shared" si="16"/>
        <v/>
      </c>
      <c r="W100" s="243" t="str">
        <f t="shared" si="17"/>
        <v/>
      </c>
      <c r="Y100" s="90" t="str">
        <f t="shared" si="10"/>
        <v/>
      </c>
      <c r="Z100" s="117" t="str">
        <f t="shared" si="11"/>
        <v/>
      </c>
      <c r="AA100" s="117" t="str">
        <f t="shared" si="12"/>
        <v/>
      </c>
      <c r="AB100" s="117" t="str">
        <f t="shared" si="13"/>
        <v/>
      </c>
    </row>
    <row r="101" spans="2:28" x14ac:dyDescent="0.3">
      <c r="B101" s="126"/>
      <c r="C101" s="128"/>
      <c r="D101" s="128"/>
      <c r="E101" s="128"/>
      <c r="F101" s="128"/>
      <c r="G101" s="128"/>
      <c r="H101" s="128"/>
      <c r="I101" s="128"/>
      <c r="J101" s="128"/>
      <c r="K101" s="128"/>
      <c r="L101" s="128"/>
      <c r="M101" s="128"/>
      <c r="N101" s="128"/>
      <c r="P101" s="115" t="str">
        <f t="shared" si="14"/>
        <v/>
      </c>
      <c r="Q101" s="115"/>
      <c r="R101" s="115" t="str">
        <f t="shared" si="18"/>
        <v/>
      </c>
      <c r="S101" s="115" t="str">
        <f t="shared" si="18"/>
        <v/>
      </c>
      <c r="T101" s="115" t="str">
        <f t="shared" si="18"/>
        <v/>
      </c>
      <c r="U101" s="243" t="str">
        <f t="shared" si="15"/>
        <v/>
      </c>
      <c r="V101" s="243" t="str">
        <f t="shared" si="16"/>
        <v/>
      </c>
      <c r="W101" s="243" t="str">
        <f t="shared" si="17"/>
        <v/>
      </c>
      <c r="Y101" s="90" t="str">
        <f t="shared" si="10"/>
        <v/>
      </c>
      <c r="Z101" s="117" t="str">
        <f t="shared" si="11"/>
        <v/>
      </c>
      <c r="AA101" s="117" t="str">
        <f t="shared" si="12"/>
        <v/>
      </c>
      <c r="AB101" s="117" t="str">
        <f t="shared" si="13"/>
        <v/>
      </c>
    </row>
    <row r="102" spans="2:28" x14ac:dyDescent="0.3">
      <c r="B102" s="126"/>
      <c r="C102" s="128"/>
      <c r="D102" s="128"/>
      <c r="E102" s="128"/>
      <c r="F102" s="128"/>
      <c r="G102" s="128"/>
      <c r="H102" s="128"/>
      <c r="I102" s="128"/>
      <c r="J102" s="128"/>
      <c r="K102" s="128"/>
      <c r="L102" s="128"/>
      <c r="M102" s="128"/>
      <c r="N102" s="128"/>
      <c r="P102" s="115" t="str">
        <f t="shared" si="14"/>
        <v/>
      </c>
      <c r="Q102" s="115"/>
      <c r="R102" s="115" t="str">
        <f t="shared" si="18"/>
        <v/>
      </c>
      <c r="S102" s="115" t="str">
        <f t="shared" si="18"/>
        <v/>
      </c>
      <c r="T102" s="115" t="str">
        <f t="shared" si="18"/>
        <v/>
      </c>
      <c r="U102" s="243" t="str">
        <f t="shared" si="15"/>
        <v/>
      </c>
      <c r="V102" s="243" t="str">
        <f t="shared" si="16"/>
        <v/>
      </c>
      <c r="W102" s="243" t="str">
        <f t="shared" si="17"/>
        <v/>
      </c>
      <c r="Y102" s="90" t="str">
        <f t="shared" si="10"/>
        <v/>
      </c>
      <c r="Z102" s="117" t="str">
        <f t="shared" si="11"/>
        <v/>
      </c>
      <c r="AA102" s="117" t="str">
        <f t="shared" si="12"/>
        <v/>
      </c>
      <c r="AB102" s="117" t="str">
        <f t="shared" si="13"/>
        <v/>
      </c>
    </row>
    <row r="103" spans="2:28" x14ac:dyDescent="0.3">
      <c r="B103" s="126"/>
      <c r="C103" s="128"/>
      <c r="D103" s="128"/>
      <c r="E103" s="128"/>
      <c r="F103" s="128"/>
      <c r="G103" s="128"/>
      <c r="H103" s="128"/>
      <c r="I103" s="128"/>
      <c r="J103" s="128"/>
      <c r="K103" s="128"/>
      <c r="L103" s="128"/>
      <c r="M103" s="128"/>
      <c r="N103" s="128"/>
      <c r="P103" s="115" t="str">
        <f t="shared" si="14"/>
        <v/>
      </c>
      <c r="Q103" s="115"/>
      <c r="R103" s="115" t="str">
        <f t="shared" si="18"/>
        <v/>
      </c>
      <c r="S103" s="115" t="str">
        <f t="shared" si="18"/>
        <v/>
      </c>
      <c r="T103" s="115" t="str">
        <f t="shared" si="18"/>
        <v/>
      </c>
      <c r="U103" s="243" t="str">
        <f t="shared" si="15"/>
        <v/>
      </c>
      <c r="V103" s="243" t="str">
        <f t="shared" si="16"/>
        <v/>
      </c>
      <c r="W103" s="243" t="str">
        <f t="shared" si="17"/>
        <v/>
      </c>
      <c r="Y103" s="90" t="str">
        <f t="shared" si="10"/>
        <v/>
      </c>
      <c r="Z103" s="117" t="str">
        <f t="shared" si="11"/>
        <v/>
      </c>
      <c r="AA103" s="117" t="str">
        <f t="shared" si="12"/>
        <v/>
      </c>
      <c r="AB103" s="117" t="str">
        <f t="shared" si="13"/>
        <v/>
      </c>
    </row>
    <row r="104" spans="2:28" x14ac:dyDescent="0.3">
      <c r="B104" s="126"/>
      <c r="C104" s="128"/>
      <c r="D104" s="128"/>
      <c r="E104" s="128"/>
      <c r="F104" s="128"/>
      <c r="G104" s="128"/>
      <c r="H104" s="128"/>
      <c r="I104" s="128"/>
      <c r="J104" s="128"/>
      <c r="K104" s="128"/>
      <c r="L104" s="128"/>
      <c r="M104" s="128"/>
      <c r="N104" s="128"/>
      <c r="P104" s="115" t="str">
        <f t="shared" si="14"/>
        <v/>
      </c>
      <c r="Q104" s="115"/>
      <c r="R104" s="115" t="str">
        <f t="shared" si="18"/>
        <v/>
      </c>
      <c r="S104" s="115" t="str">
        <f t="shared" si="18"/>
        <v/>
      </c>
      <c r="T104" s="115" t="str">
        <f t="shared" si="18"/>
        <v/>
      </c>
      <c r="U104" s="243" t="str">
        <f t="shared" si="15"/>
        <v/>
      </c>
      <c r="V104" s="243" t="str">
        <f t="shared" si="16"/>
        <v/>
      </c>
      <c r="W104" s="243" t="str">
        <f t="shared" si="17"/>
        <v/>
      </c>
      <c r="Y104" s="90" t="str">
        <f t="shared" si="10"/>
        <v/>
      </c>
      <c r="Z104" s="117" t="str">
        <f t="shared" si="11"/>
        <v/>
      </c>
      <c r="AA104" s="117" t="str">
        <f t="shared" si="12"/>
        <v/>
      </c>
      <c r="AB104" s="117" t="str">
        <f t="shared" si="13"/>
        <v/>
      </c>
    </row>
    <row r="105" spans="2:28" x14ac:dyDescent="0.3">
      <c r="B105" s="126"/>
      <c r="C105" s="128"/>
      <c r="D105" s="128"/>
      <c r="E105" s="128"/>
      <c r="F105" s="128"/>
      <c r="G105" s="128"/>
      <c r="H105" s="128"/>
      <c r="I105" s="128"/>
      <c r="J105" s="128"/>
      <c r="K105" s="128"/>
      <c r="L105" s="128"/>
      <c r="M105" s="128"/>
      <c r="N105" s="128"/>
      <c r="P105" s="115" t="str">
        <f t="shared" si="14"/>
        <v/>
      </c>
      <c r="Q105" s="115"/>
      <c r="R105" s="115" t="str">
        <f t="shared" si="18"/>
        <v/>
      </c>
      <c r="S105" s="115" t="str">
        <f t="shared" si="18"/>
        <v/>
      </c>
      <c r="T105" s="115" t="str">
        <f t="shared" si="18"/>
        <v/>
      </c>
      <c r="U105" s="243" t="str">
        <f t="shared" si="15"/>
        <v/>
      </c>
      <c r="V105" s="243" t="str">
        <f t="shared" si="16"/>
        <v/>
      </c>
      <c r="W105" s="243" t="str">
        <f t="shared" si="17"/>
        <v/>
      </c>
      <c r="Y105" s="90" t="str">
        <f t="shared" si="10"/>
        <v/>
      </c>
      <c r="Z105" s="117" t="str">
        <f t="shared" si="11"/>
        <v/>
      </c>
      <c r="AA105" s="117" t="str">
        <f t="shared" si="12"/>
        <v/>
      </c>
      <c r="AB105" s="117" t="str">
        <f t="shared" si="13"/>
        <v/>
      </c>
    </row>
    <row r="106" spans="2:28" x14ac:dyDescent="0.3">
      <c r="B106" s="126"/>
      <c r="C106" s="128"/>
      <c r="D106" s="128"/>
      <c r="E106" s="128"/>
      <c r="F106" s="128"/>
      <c r="G106" s="128"/>
      <c r="H106" s="128"/>
      <c r="I106" s="128"/>
      <c r="J106" s="128"/>
      <c r="K106" s="128"/>
      <c r="L106" s="128"/>
      <c r="M106" s="128"/>
      <c r="N106" s="128"/>
      <c r="P106" s="115" t="str">
        <f t="shared" si="14"/>
        <v/>
      </c>
      <c r="Q106" s="115"/>
      <c r="R106" s="115" t="str">
        <f t="shared" si="18"/>
        <v/>
      </c>
      <c r="S106" s="115" t="str">
        <f t="shared" si="18"/>
        <v/>
      </c>
      <c r="T106" s="115" t="str">
        <f t="shared" si="18"/>
        <v/>
      </c>
      <c r="U106" s="243" t="str">
        <f t="shared" si="15"/>
        <v/>
      </c>
      <c r="V106" s="243" t="str">
        <f t="shared" si="16"/>
        <v/>
      </c>
      <c r="W106" s="243" t="str">
        <f t="shared" si="17"/>
        <v/>
      </c>
      <c r="Y106" s="90" t="str">
        <f t="shared" si="10"/>
        <v/>
      </c>
      <c r="Z106" s="117" t="str">
        <f t="shared" si="11"/>
        <v/>
      </c>
      <c r="AA106" s="117" t="str">
        <f t="shared" si="12"/>
        <v/>
      </c>
      <c r="AB106" s="117" t="str">
        <f t="shared" si="13"/>
        <v/>
      </c>
    </row>
    <row r="107" spans="2:28" x14ac:dyDescent="0.3">
      <c r="B107" s="126"/>
      <c r="C107" s="128"/>
      <c r="D107" s="128"/>
      <c r="E107" s="128"/>
      <c r="F107" s="128"/>
      <c r="G107" s="128"/>
      <c r="H107" s="128"/>
      <c r="I107" s="128"/>
      <c r="J107" s="128"/>
      <c r="K107" s="128"/>
      <c r="L107" s="128"/>
      <c r="M107" s="128"/>
      <c r="N107" s="128"/>
      <c r="P107" s="115" t="str">
        <f t="shared" si="14"/>
        <v/>
      </c>
      <c r="Q107" s="115"/>
      <c r="R107" s="115" t="str">
        <f t="shared" si="18"/>
        <v/>
      </c>
      <c r="S107" s="115" t="str">
        <f t="shared" si="18"/>
        <v/>
      </c>
      <c r="T107" s="115" t="str">
        <f t="shared" si="18"/>
        <v/>
      </c>
      <c r="U107" s="243" t="str">
        <f t="shared" si="15"/>
        <v/>
      </c>
      <c r="V107" s="243" t="str">
        <f t="shared" si="16"/>
        <v/>
      </c>
      <c r="W107" s="243" t="str">
        <f t="shared" si="17"/>
        <v/>
      </c>
      <c r="Y107" s="90" t="str">
        <f t="shared" si="10"/>
        <v/>
      </c>
      <c r="Z107" s="117" t="str">
        <f t="shared" si="11"/>
        <v/>
      </c>
      <c r="AA107" s="117" t="str">
        <f t="shared" si="12"/>
        <v/>
      </c>
      <c r="AB107" s="117" t="str">
        <f t="shared" si="13"/>
        <v/>
      </c>
    </row>
    <row r="108" spans="2:28" x14ac:dyDescent="0.3">
      <c r="B108" s="126"/>
      <c r="C108" s="128"/>
      <c r="D108" s="128"/>
      <c r="E108" s="128"/>
      <c r="F108" s="128"/>
      <c r="G108" s="128"/>
      <c r="H108" s="128"/>
      <c r="I108" s="128"/>
      <c r="J108" s="128"/>
      <c r="K108" s="128"/>
      <c r="L108" s="128"/>
      <c r="M108" s="128"/>
      <c r="N108" s="128"/>
      <c r="P108" s="115" t="str">
        <f t="shared" si="14"/>
        <v/>
      </c>
      <c r="Q108" s="115"/>
      <c r="R108" s="115" t="str">
        <f t="shared" si="18"/>
        <v/>
      </c>
      <c r="S108" s="115" t="str">
        <f t="shared" si="18"/>
        <v/>
      </c>
      <c r="T108" s="115" t="str">
        <f t="shared" si="18"/>
        <v/>
      </c>
      <c r="U108" s="243" t="str">
        <f t="shared" si="15"/>
        <v/>
      </c>
      <c r="V108" s="243" t="str">
        <f t="shared" si="16"/>
        <v/>
      </c>
      <c r="W108" s="243" t="str">
        <f t="shared" si="17"/>
        <v/>
      </c>
      <c r="Y108" s="90" t="str">
        <f t="shared" si="10"/>
        <v/>
      </c>
      <c r="Z108" s="117" t="str">
        <f t="shared" si="11"/>
        <v/>
      </c>
      <c r="AA108" s="117" t="str">
        <f t="shared" si="12"/>
        <v/>
      </c>
      <c r="AB108" s="117" t="str">
        <f t="shared" si="13"/>
        <v/>
      </c>
    </row>
    <row r="109" spans="2:28" x14ac:dyDescent="0.3">
      <c r="B109" s="126"/>
      <c r="C109" s="128"/>
      <c r="D109" s="128"/>
      <c r="E109" s="128"/>
      <c r="F109" s="128"/>
      <c r="G109" s="128"/>
      <c r="H109" s="128"/>
      <c r="I109" s="128"/>
      <c r="J109" s="128"/>
      <c r="K109" s="128"/>
      <c r="L109" s="128"/>
      <c r="M109" s="128"/>
      <c r="N109" s="128"/>
      <c r="P109" s="115" t="str">
        <f t="shared" si="14"/>
        <v/>
      </c>
      <c r="Q109" s="115"/>
      <c r="R109" s="115" t="str">
        <f t="shared" si="18"/>
        <v/>
      </c>
      <c r="S109" s="115" t="str">
        <f t="shared" si="18"/>
        <v/>
      </c>
      <c r="T109" s="115" t="str">
        <f t="shared" si="18"/>
        <v/>
      </c>
      <c r="U109" s="243" t="str">
        <f t="shared" si="15"/>
        <v/>
      </c>
      <c r="V109" s="243" t="str">
        <f t="shared" si="16"/>
        <v/>
      </c>
      <c r="W109" s="243" t="str">
        <f t="shared" si="17"/>
        <v/>
      </c>
      <c r="Y109" s="90" t="str">
        <f t="shared" si="10"/>
        <v/>
      </c>
      <c r="Z109" s="117" t="str">
        <f t="shared" si="11"/>
        <v/>
      </c>
      <c r="AA109" s="117" t="str">
        <f t="shared" si="12"/>
        <v/>
      </c>
      <c r="AB109" s="117" t="str">
        <f t="shared" si="13"/>
        <v/>
      </c>
    </row>
    <row r="110" spans="2:28" x14ac:dyDescent="0.3">
      <c r="B110" s="126"/>
      <c r="C110" s="128"/>
      <c r="D110" s="128"/>
      <c r="E110" s="128"/>
      <c r="F110" s="128"/>
      <c r="G110" s="128"/>
      <c r="H110" s="128"/>
      <c r="I110" s="128"/>
      <c r="J110" s="128"/>
      <c r="K110" s="128"/>
      <c r="L110" s="128"/>
      <c r="M110" s="128"/>
      <c r="N110" s="128"/>
      <c r="P110" s="115" t="str">
        <f t="shared" si="14"/>
        <v/>
      </c>
      <c r="Q110" s="115"/>
      <c r="R110" s="115" t="str">
        <f t="shared" si="18"/>
        <v/>
      </c>
      <c r="S110" s="115" t="str">
        <f t="shared" si="18"/>
        <v/>
      </c>
      <c r="T110" s="115" t="str">
        <f t="shared" si="18"/>
        <v/>
      </c>
      <c r="U110" s="243" t="str">
        <f t="shared" si="15"/>
        <v/>
      </c>
      <c r="V110" s="243" t="str">
        <f t="shared" si="16"/>
        <v/>
      </c>
      <c r="W110" s="243" t="str">
        <f t="shared" si="17"/>
        <v/>
      </c>
      <c r="Y110" s="90" t="str">
        <f t="shared" si="10"/>
        <v/>
      </c>
      <c r="Z110" s="117" t="str">
        <f t="shared" si="11"/>
        <v/>
      </c>
      <c r="AA110" s="117" t="str">
        <f t="shared" si="12"/>
        <v/>
      </c>
      <c r="AB110" s="117" t="str">
        <f t="shared" si="13"/>
        <v/>
      </c>
    </row>
    <row r="111" spans="2:28" x14ac:dyDescent="0.3">
      <c r="B111" s="126"/>
      <c r="C111" s="128"/>
      <c r="D111" s="128"/>
      <c r="E111" s="128"/>
      <c r="F111" s="128"/>
      <c r="G111" s="128"/>
      <c r="H111" s="128"/>
      <c r="I111" s="128"/>
      <c r="J111" s="128"/>
      <c r="K111" s="128"/>
      <c r="L111" s="128"/>
      <c r="M111" s="128"/>
      <c r="N111" s="128"/>
      <c r="P111" s="115" t="str">
        <f t="shared" si="14"/>
        <v/>
      </c>
      <c r="Q111" s="115"/>
      <c r="R111" s="115" t="str">
        <f t="shared" si="18"/>
        <v/>
      </c>
      <c r="S111" s="115" t="str">
        <f t="shared" si="18"/>
        <v/>
      </c>
      <c r="T111" s="115" t="str">
        <f t="shared" si="18"/>
        <v/>
      </c>
      <c r="U111" s="243" t="str">
        <f t="shared" si="15"/>
        <v/>
      </c>
      <c r="V111" s="243" t="str">
        <f t="shared" si="16"/>
        <v/>
      </c>
      <c r="W111" s="243" t="str">
        <f t="shared" si="17"/>
        <v/>
      </c>
      <c r="Y111" s="90" t="str">
        <f t="shared" si="10"/>
        <v/>
      </c>
      <c r="Z111" s="117" t="str">
        <f t="shared" si="11"/>
        <v/>
      </c>
      <c r="AA111" s="117" t="str">
        <f t="shared" si="12"/>
        <v/>
      </c>
      <c r="AB111" s="117" t="str">
        <f t="shared" si="13"/>
        <v/>
      </c>
    </row>
    <row r="112" spans="2:28" x14ac:dyDescent="0.3">
      <c r="B112" s="126"/>
      <c r="C112" s="128"/>
      <c r="D112" s="128"/>
      <c r="E112" s="128"/>
      <c r="F112" s="128"/>
      <c r="G112" s="128"/>
      <c r="H112" s="128"/>
      <c r="I112" s="128"/>
      <c r="J112" s="128"/>
      <c r="K112" s="128"/>
      <c r="L112" s="128"/>
      <c r="M112" s="128"/>
      <c r="N112" s="128"/>
      <c r="P112" s="115" t="str">
        <f t="shared" si="14"/>
        <v/>
      </c>
      <c r="Q112" s="115"/>
      <c r="R112" s="115" t="str">
        <f t="shared" si="18"/>
        <v/>
      </c>
      <c r="S112" s="115" t="str">
        <f t="shared" si="18"/>
        <v/>
      </c>
      <c r="T112" s="115" t="str">
        <f t="shared" si="18"/>
        <v/>
      </c>
      <c r="U112" s="243" t="str">
        <f t="shared" si="15"/>
        <v/>
      </c>
      <c r="V112" s="243" t="str">
        <f t="shared" si="16"/>
        <v/>
      </c>
      <c r="W112" s="243" t="str">
        <f t="shared" si="17"/>
        <v/>
      </c>
      <c r="Y112" s="90" t="str">
        <f t="shared" si="10"/>
        <v/>
      </c>
      <c r="Z112" s="117" t="str">
        <f t="shared" si="11"/>
        <v/>
      </c>
      <c r="AA112" s="117" t="str">
        <f t="shared" si="12"/>
        <v/>
      </c>
      <c r="AB112" s="117" t="str">
        <f t="shared" si="13"/>
        <v/>
      </c>
    </row>
    <row r="113" spans="2:28" x14ac:dyDescent="0.3">
      <c r="B113" s="126"/>
      <c r="C113" s="128"/>
      <c r="D113" s="128"/>
      <c r="E113" s="128"/>
      <c r="F113" s="128"/>
      <c r="G113" s="128"/>
      <c r="H113" s="128"/>
      <c r="I113" s="128"/>
      <c r="J113" s="128"/>
      <c r="K113" s="128"/>
      <c r="L113" s="128"/>
      <c r="M113" s="128"/>
      <c r="N113" s="128"/>
      <c r="P113" s="115" t="str">
        <f t="shared" si="14"/>
        <v/>
      </c>
      <c r="Q113" s="115"/>
      <c r="R113" s="115" t="str">
        <f t="shared" si="18"/>
        <v/>
      </c>
      <c r="S113" s="115" t="str">
        <f t="shared" si="18"/>
        <v/>
      </c>
      <c r="T113" s="115" t="str">
        <f t="shared" si="18"/>
        <v/>
      </c>
      <c r="U113" s="243" t="str">
        <f t="shared" si="15"/>
        <v/>
      </c>
      <c r="V113" s="243" t="str">
        <f t="shared" si="16"/>
        <v/>
      </c>
      <c r="W113" s="243" t="str">
        <f t="shared" si="17"/>
        <v/>
      </c>
      <c r="Y113" s="90" t="str">
        <f t="shared" si="10"/>
        <v/>
      </c>
      <c r="Z113" s="117" t="str">
        <f t="shared" si="11"/>
        <v/>
      </c>
      <c r="AA113" s="117" t="str">
        <f t="shared" si="12"/>
        <v/>
      </c>
      <c r="AB113" s="117" t="str">
        <f t="shared" si="13"/>
        <v/>
      </c>
    </row>
    <row r="114" spans="2:28" x14ac:dyDescent="0.3">
      <c r="B114" s="126"/>
      <c r="C114" s="128"/>
      <c r="D114" s="128"/>
      <c r="E114" s="128"/>
      <c r="F114" s="128"/>
      <c r="G114" s="128"/>
      <c r="H114" s="128"/>
      <c r="I114" s="128"/>
      <c r="J114" s="128"/>
      <c r="K114" s="128"/>
      <c r="L114" s="128"/>
      <c r="M114" s="128"/>
      <c r="N114" s="128"/>
      <c r="P114" s="115" t="str">
        <f t="shared" si="14"/>
        <v/>
      </c>
      <c r="Q114" s="115"/>
      <c r="R114" s="115" t="str">
        <f t="shared" si="18"/>
        <v/>
      </c>
      <c r="S114" s="115" t="str">
        <f t="shared" si="18"/>
        <v/>
      </c>
      <c r="T114" s="115" t="str">
        <f t="shared" si="18"/>
        <v/>
      </c>
      <c r="U114" s="243" t="str">
        <f t="shared" si="15"/>
        <v/>
      </c>
      <c r="V114" s="243" t="str">
        <f t="shared" si="16"/>
        <v/>
      </c>
      <c r="W114" s="243" t="str">
        <f t="shared" si="17"/>
        <v/>
      </c>
      <c r="Y114" s="90" t="str">
        <f t="shared" si="10"/>
        <v/>
      </c>
      <c r="Z114" s="117" t="str">
        <f t="shared" si="11"/>
        <v/>
      </c>
      <c r="AA114" s="117" t="str">
        <f t="shared" si="12"/>
        <v/>
      </c>
      <c r="AB114" s="117" t="str">
        <f t="shared" si="13"/>
        <v/>
      </c>
    </row>
    <row r="115" spans="2:28" x14ac:dyDescent="0.3">
      <c r="B115" s="126"/>
      <c r="C115" s="128"/>
      <c r="D115" s="128"/>
      <c r="E115" s="128"/>
      <c r="F115" s="128"/>
      <c r="G115" s="128"/>
      <c r="H115" s="128"/>
      <c r="I115" s="128"/>
      <c r="J115" s="128"/>
      <c r="K115" s="128"/>
      <c r="L115" s="128"/>
      <c r="M115" s="128"/>
      <c r="N115" s="128"/>
      <c r="P115" s="115" t="str">
        <f t="shared" si="14"/>
        <v/>
      </c>
      <c r="Q115" s="115"/>
      <c r="R115" s="115" t="str">
        <f t="shared" si="18"/>
        <v/>
      </c>
      <c r="S115" s="115" t="str">
        <f t="shared" si="18"/>
        <v/>
      </c>
      <c r="T115" s="115" t="str">
        <f t="shared" si="18"/>
        <v/>
      </c>
      <c r="U115" s="243" t="str">
        <f t="shared" si="15"/>
        <v/>
      </c>
      <c r="V115" s="243" t="str">
        <f t="shared" si="16"/>
        <v/>
      </c>
      <c r="W115" s="243" t="str">
        <f t="shared" si="17"/>
        <v/>
      </c>
      <c r="Y115" s="90" t="str">
        <f t="shared" si="10"/>
        <v/>
      </c>
      <c r="Z115" s="117" t="str">
        <f t="shared" si="11"/>
        <v/>
      </c>
      <c r="AA115" s="117" t="str">
        <f t="shared" si="12"/>
        <v/>
      </c>
      <c r="AB115" s="117" t="str">
        <f t="shared" si="13"/>
        <v/>
      </c>
    </row>
    <row r="116" spans="2:28" x14ac:dyDescent="0.3">
      <c r="B116" s="126"/>
      <c r="C116" s="128"/>
      <c r="D116" s="128"/>
      <c r="E116" s="128"/>
      <c r="F116" s="128"/>
      <c r="G116" s="128"/>
      <c r="H116" s="128"/>
      <c r="I116" s="128"/>
      <c r="J116" s="128"/>
      <c r="K116" s="128"/>
      <c r="L116" s="128"/>
      <c r="M116" s="128"/>
      <c r="N116" s="128"/>
      <c r="P116" s="115" t="str">
        <f t="shared" si="14"/>
        <v/>
      </c>
      <c r="Q116" s="115"/>
      <c r="R116" s="115" t="str">
        <f t="shared" si="18"/>
        <v/>
      </c>
      <c r="S116" s="115" t="str">
        <f t="shared" si="18"/>
        <v/>
      </c>
      <c r="T116" s="115" t="str">
        <f t="shared" si="18"/>
        <v/>
      </c>
      <c r="U116" s="243" t="str">
        <f t="shared" si="15"/>
        <v/>
      </c>
      <c r="V116" s="243" t="str">
        <f t="shared" si="16"/>
        <v/>
      </c>
      <c r="W116" s="243" t="str">
        <f t="shared" si="17"/>
        <v/>
      </c>
      <c r="Y116" s="90" t="str">
        <f t="shared" si="10"/>
        <v/>
      </c>
      <c r="Z116" s="117" t="str">
        <f t="shared" si="11"/>
        <v/>
      </c>
      <c r="AA116" s="117" t="str">
        <f t="shared" si="12"/>
        <v/>
      </c>
      <c r="AB116" s="117" t="str">
        <f t="shared" si="13"/>
        <v/>
      </c>
    </row>
    <row r="117" spans="2:28" x14ac:dyDescent="0.3">
      <c r="B117" s="126"/>
      <c r="C117" s="128"/>
      <c r="D117" s="128"/>
      <c r="E117" s="128"/>
      <c r="F117" s="128"/>
      <c r="G117" s="128"/>
      <c r="H117" s="128"/>
      <c r="I117" s="128"/>
      <c r="J117" s="128"/>
      <c r="K117" s="128"/>
      <c r="L117" s="128"/>
      <c r="M117" s="128"/>
      <c r="N117" s="128"/>
      <c r="P117" s="115" t="str">
        <f t="shared" si="14"/>
        <v/>
      </c>
      <c r="Q117" s="115"/>
      <c r="R117" s="115" t="str">
        <f t="shared" si="18"/>
        <v/>
      </c>
      <c r="S117" s="115" t="str">
        <f t="shared" si="18"/>
        <v/>
      </c>
      <c r="T117" s="115" t="str">
        <f t="shared" si="18"/>
        <v/>
      </c>
      <c r="U117" s="243" t="str">
        <f t="shared" si="15"/>
        <v/>
      </c>
      <c r="V117" s="243" t="str">
        <f t="shared" si="16"/>
        <v/>
      </c>
      <c r="W117" s="243" t="str">
        <f t="shared" si="17"/>
        <v/>
      </c>
      <c r="Y117" s="90" t="str">
        <f t="shared" si="10"/>
        <v/>
      </c>
      <c r="Z117" s="117" t="str">
        <f t="shared" si="11"/>
        <v/>
      </c>
      <c r="AA117" s="117" t="str">
        <f t="shared" si="12"/>
        <v/>
      </c>
      <c r="AB117" s="117" t="str">
        <f t="shared" si="13"/>
        <v/>
      </c>
    </row>
    <row r="118" spans="2:28" x14ac:dyDescent="0.3">
      <c r="B118" s="126"/>
      <c r="C118" s="128"/>
      <c r="D118" s="128"/>
      <c r="E118" s="128"/>
      <c r="F118" s="128"/>
      <c r="G118" s="128"/>
      <c r="H118" s="128"/>
      <c r="I118" s="128"/>
      <c r="J118" s="128"/>
      <c r="K118" s="128"/>
      <c r="L118" s="128"/>
      <c r="M118" s="128"/>
      <c r="N118" s="128"/>
      <c r="P118" s="115" t="str">
        <f t="shared" si="14"/>
        <v/>
      </c>
      <c r="Q118" s="115"/>
      <c r="R118" s="115" t="str">
        <f t="shared" si="18"/>
        <v/>
      </c>
      <c r="S118" s="115" t="str">
        <f t="shared" si="18"/>
        <v/>
      </c>
      <c r="T118" s="115" t="str">
        <f t="shared" si="18"/>
        <v/>
      </c>
      <c r="U118" s="243" t="str">
        <f t="shared" si="15"/>
        <v/>
      </c>
      <c r="V118" s="243" t="str">
        <f t="shared" si="16"/>
        <v/>
      </c>
      <c r="W118" s="243" t="str">
        <f t="shared" si="17"/>
        <v/>
      </c>
      <c r="Y118" s="90" t="str">
        <f t="shared" si="10"/>
        <v/>
      </c>
      <c r="Z118" s="117" t="str">
        <f t="shared" si="11"/>
        <v/>
      </c>
      <c r="AA118" s="117" t="str">
        <f t="shared" si="12"/>
        <v/>
      </c>
      <c r="AB118" s="117" t="str">
        <f t="shared" si="13"/>
        <v/>
      </c>
    </row>
    <row r="119" spans="2:28" x14ac:dyDescent="0.3">
      <c r="B119" s="126"/>
      <c r="C119" s="128"/>
      <c r="D119" s="128"/>
      <c r="E119" s="128"/>
      <c r="F119" s="128"/>
      <c r="G119" s="128"/>
      <c r="H119" s="128"/>
      <c r="I119" s="128"/>
      <c r="J119" s="128"/>
      <c r="K119" s="128"/>
      <c r="L119" s="128"/>
      <c r="M119" s="128"/>
      <c r="N119" s="128"/>
      <c r="P119" s="115" t="str">
        <f t="shared" si="14"/>
        <v/>
      </c>
      <c r="Q119" s="115"/>
      <c r="R119" s="115" t="str">
        <f t="shared" si="18"/>
        <v/>
      </c>
      <c r="S119" s="115" t="str">
        <f t="shared" si="18"/>
        <v/>
      </c>
      <c r="T119" s="115" t="str">
        <f t="shared" si="18"/>
        <v/>
      </c>
      <c r="U119" s="243" t="str">
        <f t="shared" si="15"/>
        <v/>
      </c>
      <c r="V119" s="243" t="str">
        <f t="shared" si="16"/>
        <v/>
      </c>
      <c r="W119" s="243" t="str">
        <f t="shared" si="17"/>
        <v/>
      </c>
      <c r="Y119" s="90" t="str">
        <f t="shared" si="10"/>
        <v/>
      </c>
      <c r="Z119" s="117" t="str">
        <f t="shared" si="11"/>
        <v/>
      </c>
      <c r="AA119" s="117" t="str">
        <f t="shared" si="12"/>
        <v/>
      </c>
      <c r="AB119" s="117" t="str">
        <f t="shared" si="13"/>
        <v/>
      </c>
    </row>
    <row r="120" spans="2:28" x14ac:dyDescent="0.3">
      <c r="B120" s="126"/>
      <c r="C120" s="128"/>
      <c r="D120" s="128"/>
      <c r="E120" s="128"/>
      <c r="F120" s="128"/>
      <c r="G120" s="128"/>
      <c r="H120" s="128"/>
      <c r="I120" s="128"/>
      <c r="J120" s="128"/>
      <c r="K120" s="128"/>
      <c r="L120" s="128"/>
      <c r="M120" s="128"/>
      <c r="N120" s="128"/>
      <c r="P120" s="115" t="str">
        <f t="shared" si="14"/>
        <v/>
      </c>
      <c r="Q120" s="115"/>
      <c r="R120" s="115" t="str">
        <f t="shared" si="18"/>
        <v/>
      </c>
      <c r="S120" s="115" t="str">
        <f t="shared" si="18"/>
        <v/>
      </c>
      <c r="T120" s="115" t="str">
        <f t="shared" si="18"/>
        <v/>
      </c>
      <c r="U120" s="243" t="str">
        <f t="shared" si="15"/>
        <v/>
      </c>
      <c r="V120" s="243" t="str">
        <f t="shared" si="16"/>
        <v/>
      </c>
      <c r="W120" s="243" t="str">
        <f t="shared" si="17"/>
        <v/>
      </c>
      <c r="Y120" s="90" t="str">
        <f t="shared" si="10"/>
        <v/>
      </c>
      <c r="Z120" s="117" t="str">
        <f t="shared" si="11"/>
        <v/>
      </c>
      <c r="AA120" s="117" t="str">
        <f t="shared" si="12"/>
        <v/>
      </c>
      <c r="AB120" s="117" t="str">
        <f t="shared" si="13"/>
        <v/>
      </c>
    </row>
    <row r="121" spans="2:28" x14ac:dyDescent="0.3">
      <c r="B121" s="126"/>
      <c r="C121" s="128"/>
      <c r="D121" s="128"/>
      <c r="E121" s="128"/>
      <c r="F121" s="128"/>
      <c r="G121" s="128"/>
      <c r="H121" s="128"/>
      <c r="I121" s="128"/>
      <c r="J121" s="128"/>
      <c r="K121" s="128"/>
      <c r="L121" s="128"/>
      <c r="M121" s="128"/>
      <c r="N121" s="128"/>
      <c r="P121" s="115" t="str">
        <f t="shared" si="14"/>
        <v/>
      </c>
      <c r="Q121" s="115"/>
      <c r="R121" s="115" t="str">
        <f t="shared" si="18"/>
        <v/>
      </c>
      <c r="S121" s="115" t="str">
        <f t="shared" si="18"/>
        <v/>
      </c>
      <c r="T121" s="115" t="str">
        <f t="shared" si="18"/>
        <v/>
      </c>
      <c r="U121" s="243" t="str">
        <f t="shared" si="15"/>
        <v/>
      </c>
      <c r="V121" s="243" t="str">
        <f t="shared" si="16"/>
        <v/>
      </c>
      <c r="W121" s="243" t="str">
        <f t="shared" si="17"/>
        <v/>
      </c>
      <c r="Y121" s="90" t="str">
        <f t="shared" si="10"/>
        <v/>
      </c>
      <c r="Z121" s="117" t="str">
        <f t="shared" si="11"/>
        <v/>
      </c>
      <c r="AA121" s="117" t="str">
        <f t="shared" si="12"/>
        <v/>
      </c>
      <c r="AB121" s="117" t="str">
        <f t="shared" si="13"/>
        <v/>
      </c>
    </row>
    <row r="122" spans="2:28" x14ac:dyDescent="0.3">
      <c r="B122" s="126"/>
      <c r="C122" s="128"/>
      <c r="D122" s="128"/>
      <c r="E122" s="128"/>
      <c r="F122" s="128"/>
      <c r="G122" s="128"/>
      <c r="H122" s="128"/>
      <c r="I122" s="128"/>
      <c r="J122" s="128"/>
      <c r="K122" s="128"/>
      <c r="L122" s="128"/>
      <c r="M122" s="128"/>
      <c r="N122" s="128"/>
      <c r="P122" s="115" t="str">
        <f t="shared" si="14"/>
        <v/>
      </c>
      <c r="Q122" s="115"/>
      <c r="R122" s="115" t="str">
        <f t="shared" si="18"/>
        <v/>
      </c>
      <c r="S122" s="115" t="str">
        <f t="shared" si="18"/>
        <v/>
      </c>
      <c r="T122" s="115" t="str">
        <f t="shared" si="18"/>
        <v/>
      </c>
      <c r="U122" s="243" t="str">
        <f t="shared" si="15"/>
        <v/>
      </c>
      <c r="V122" s="243" t="str">
        <f t="shared" si="16"/>
        <v/>
      </c>
      <c r="W122" s="243" t="str">
        <f t="shared" si="17"/>
        <v/>
      </c>
      <c r="Y122" s="90" t="str">
        <f t="shared" si="10"/>
        <v/>
      </c>
      <c r="Z122" s="117" t="str">
        <f t="shared" si="11"/>
        <v/>
      </c>
      <c r="AA122" s="117" t="str">
        <f t="shared" si="12"/>
        <v/>
      </c>
      <c r="AB122" s="117" t="str">
        <f t="shared" si="13"/>
        <v/>
      </c>
    </row>
    <row r="123" spans="2:28" x14ac:dyDescent="0.3">
      <c r="B123" s="126"/>
      <c r="C123" s="128"/>
      <c r="D123" s="128"/>
      <c r="E123" s="128"/>
      <c r="F123" s="128"/>
      <c r="G123" s="128"/>
      <c r="H123" s="128"/>
      <c r="I123" s="128"/>
      <c r="J123" s="128"/>
      <c r="K123" s="128"/>
      <c r="L123" s="128"/>
      <c r="M123" s="128"/>
      <c r="N123" s="128"/>
      <c r="P123" s="115" t="str">
        <f t="shared" si="14"/>
        <v/>
      </c>
      <c r="Q123" s="115"/>
      <c r="R123" s="115" t="str">
        <f t="shared" si="18"/>
        <v/>
      </c>
      <c r="S123" s="115" t="str">
        <f t="shared" si="18"/>
        <v/>
      </c>
      <c r="T123" s="115" t="str">
        <f t="shared" si="18"/>
        <v/>
      </c>
      <c r="U123" s="243" t="str">
        <f t="shared" si="15"/>
        <v/>
      </c>
      <c r="V123" s="243" t="str">
        <f t="shared" si="16"/>
        <v/>
      </c>
      <c r="W123" s="243" t="str">
        <f t="shared" si="17"/>
        <v/>
      </c>
      <c r="Y123" s="90" t="str">
        <f t="shared" si="10"/>
        <v/>
      </c>
      <c r="Z123" s="117" t="str">
        <f t="shared" si="11"/>
        <v/>
      </c>
      <c r="AA123" s="117" t="str">
        <f t="shared" si="12"/>
        <v/>
      </c>
      <c r="AB123" s="117" t="str">
        <f t="shared" si="13"/>
        <v/>
      </c>
    </row>
    <row r="124" spans="2:28" x14ac:dyDescent="0.3">
      <c r="B124" s="126"/>
      <c r="C124" s="128"/>
      <c r="D124" s="128"/>
      <c r="E124" s="128"/>
      <c r="F124" s="128"/>
      <c r="G124" s="128"/>
      <c r="H124" s="128"/>
      <c r="I124" s="128"/>
      <c r="J124" s="128"/>
      <c r="K124" s="128"/>
      <c r="L124" s="128"/>
      <c r="M124" s="128"/>
      <c r="N124" s="128"/>
      <c r="P124" s="115" t="str">
        <f t="shared" si="14"/>
        <v/>
      </c>
      <c r="Q124" s="115"/>
      <c r="R124" s="115" t="str">
        <f t="shared" si="18"/>
        <v/>
      </c>
      <c r="S124" s="115" t="str">
        <f t="shared" si="18"/>
        <v/>
      </c>
      <c r="T124" s="115" t="str">
        <f t="shared" si="18"/>
        <v/>
      </c>
      <c r="U124" s="243" t="str">
        <f t="shared" si="15"/>
        <v/>
      </c>
      <c r="V124" s="243" t="str">
        <f t="shared" si="16"/>
        <v/>
      </c>
      <c r="W124" s="243" t="str">
        <f t="shared" si="17"/>
        <v/>
      </c>
      <c r="Y124" s="90" t="str">
        <f t="shared" si="10"/>
        <v/>
      </c>
      <c r="Z124" s="117" t="str">
        <f t="shared" si="11"/>
        <v/>
      </c>
      <c r="AA124" s="117" t="str">
        <f t="shared" si="12"/>
        <v/>
      </c>
      <c r="AB124" s="117" t="str">
        <f t="shared" si="13"/>
        <v/>
      </c>
    </row>
    <row r="125" spans="2:28" x14ac:dyDescent="0.3">
      <c r="B125" s="126"/>
      <c r="C125" s="128"/>
      <c r="D125" s="128"/>
      <c r="E125" s="128"/>
      <c r="F125" s="128"/>
      <c r="G125" s="128"/>
      <c r="H125" s="128"/>
      <c r="I125" s="128"/>
      <c r="J125" s="128"/>
      <c r="K125" s="128"/>
      <c r="L125" s="128"/>
      <c r="M125" s="128"/>
      <c r="N125" s="128"/>
      <c r="P125" s="115" t="str">
        <f t="shared" si="14"/>
        <v/>
      </c>
      <c r="Q125" s="115"/>
      <c r="R125" s="115" t="str">
        <f t="shared" si="18"/>
        <v/>
      </c>
      <c r="S125" s="115" t="str">
        <f t="shared" si="18"/>
        <v/>
      </c>
      <c r="T125" s="115" t="str">
        <f t="shared" si="18"/>
        <v/>
      </c>
      <c r="U125" s="243" t="str">
        <f t="shared" si="15"/>
        <v/>
      </c>
      <c r="V125" s="243" t="str">
        <f t="shared" si="16"/>
        <v/>
      </c>
      <c r="W125" s="243" t="str">
        <f t="shared" si="17"/>
        <v/>
      </c>
      <c r="Y125" s="90" t="str">
        <f t="shared" si="10"/>
        <v/>
      </c>
      <c r="Z125" s="117" t="str">
        <f t="shared" si="11"/>
        <v/>
      </c>
      <c r="AA125" s="117" t="str">
        <f t="shared" si="12"/>
        <v/>
      </c>
      <c r="AB125" s="117" t="str">
        <f t="shared" si="13"/>
        <v/>
      </c>
    </row>
    <row r="126" spans="2:28" x14ac:dyDescent="0.3">
      <c r="B126" s="126"/>
      <c r="C126" s="128"/>
      <c r="D126" s="128"/>
      <c r="E126" s="128"/>
      <c r="F126" s="128"/>
      <c r="G126" s="128"/>
      <c r="H126" s="128"/>
      <c r="I126" s="128"/>
      <c r="J126" s="128"/>
      <c r="K126" s="128"/>
      <c r="L126" s="128"/>
      <c r="M126" s="128"/>
      <c r="N126" s="128"/>
      <c r="P126" s="115" t="str">
        <f t="shared" si="14"/>
        <v/>
      </c>
      <c r="Q126" s="115"/>
      <c r="R126" s="115" t="str">
        <f t="shared" si="18"/>
        <v/>
      </c>
      <c r="S126" s="115" t="str">
        <f t="shared" si="18"/>
        <v/>
      </c>
      <c r="T126" s="115" t="str">
        <f t="shared" si="18"/>
        <v/>
      </c>
      <c r="U126" s="243" t="str">
        <f t="shared" si="15"/>
        <v/>
      </c>
      <c r="V126" s="243" t="str">
        <f t="shared" si="16"/>
        <v/>
      </c>
      <c r="W126" s="243" t="str">
        <f t="shared" si="17"/>
        <v/>
      </c>
      <c r="Y126" s="90" t="str">
        <f t="shared" si="10"/>
        <v/>
      </c>
      <c r="Z126" s="117" t="str">
        <f t="shared" si="11"/>
        <v/>
      </c>
      <c r="AA126" s="117" t="str">
        <f t="shared" si="12"/>
        <v/>
      </c>
      <c r="AB126" s="117" t="str">
        <f t="shared" si="13"/>
        <v/>
      </c>
    </row>
    <row r="127" spans="2:28" x14ac:dyDescent="0.3">
      <c r="B127" s="126"/>
      <c r="C127" s="128"/>
      <c r="D127" s="128"/>
      <c r="E127" s="128"/>
      <c r="F127" s="128"/>
      <c r="G127" s="128"/>
      <c r="H127" s="128"/>
      <c r="I127" s="128"/>
      <c r="J127" s="128"/>
      <c r="K127" s="128"/>
      <c r="L127" s="128"/>
      <c r="M127" s="128"/>
      <c r="N127" s="128"/>
      <c r="P127" s="115" t="str">
        <f t="shared" si="14"/>
        <v/>
      </c>
      <c r="Q127" s="115"/>
      <c r="R127" s="115" t="str">
        <f t="shared" si="18"/>
        <v/>
      </c>
      <c r="S127" s="115" t="str">
        <f t="shared" si="18"/>
        <v/>
      </c>
      <c r="T127" s="115" t="str">
        <f t="shared" si="18"/>
        <v/>
      </c>
      <c r="U127" s="243" t="str">
        <f t="shared" si="15"/>
        <v/>
      </c>
      <c r="V127" s="243" t="str">
        <f t="shared" si="16"/>
        <v/>
      </c>
      <c r="W127" s="243" t="str">
        <f t="shared" si="17"/>
        <v/>
      </c>
      <c r="Y127" s="90" t="str">
        <f t="shared" si="10"/>
        <v/>
      </c>
      <c r="Z127" s="117" t="str">
        <f t="shared" si="11"/>
        <v/>
      </c>
      <c r="AA127" s="117" t="str">
        <f t="shared" si="12"/>
        <v/>
      </c>
      <c r="AB127" s="117" t="str">
        <f t="shared" si="13"/>
        <v/>
      </c>
    </row>
    <row r="128" spans="2:28" x14ac:dyDescent="0.3">
      <c r="B128" s="126"/>
      <c r="C128" s="128"/>
      <c r="D128" s="128"/>
      <c r="E128" s="128"/>
      <c r="F128" s="128"/>
      <c r="G128" s="128"/>
      <c r="H128" s="128"/>
      <c r="I128" s="128"/>
      <c r="J128" s="128"/>
      <c r="K128" s="128"/>
      <c r="L128" s="128"/>
      <c r="M128" s="128"/>
      <c r="N128" s="128"/>
      <c r="P128" s="115" t="str">
        <f t="shared" si="14"/>
        <v/>
      </c>
      <c r="Q128" s="115"/>
      <c r="R128" s="115" t="str">
        <f t="shared" si="18"/>
        <v/>
      </c>
      <c r="S128" s="115" t="str">
        <f t="shared" si="18"/>
        <v/>
      </c>
      <c r="T128" s="115" t="str">
        <f t="shared" si="18"/>
        <v/>
      </c>
      <c r="U128" s="243" t="str">
        <f t="shared" si="15"/>
        <v/>
      </c>
      <c r="V128" s="243" t="str">
        <f t="shared" si="16"/>
        <v/>
      </c>
      <c r="W128" s="243" t="str">
        <f t="shared" si="17"/>
        <v/>
      </c>
      <c r="Y128" s="90" t="str">
        <f t="shared" si="10"/>
        <v/>
      </c>
      <c r="Z128" s="117" t="str">
        <f t="shared" si="11"/>
        <v/>
      </c>
      <c r="AA128" s="117" t="str">
        <f t="shared" si="12"/>
        <v/>
      </c>
      <c r="AB128" s="117" t="str">
        <f t="shared" si="13"/>
        <v/>
      </c>
    </row>
    <row r="129" spans="2:28" x14ac:dyDescent="0.3">
      <c r="B129" s="126"/>
      <c r="C129" s="128"/>
      <c r="D129" s="128"/>
      <c r="E129" s="128"/>
      <c r="F129" s="128"/>
      <c r="G129" s="128"/>
      <c r="H129" s="128"/>
      <c r="I129" s="128"/>
      <c r="J129" s="128"/>
      <c r="K129" s="128"/>
      <c r="L129" s="128"/>
      <c r="M129" s="128"/>
      <c r="N129" s="128"/>
      <c r="P129" s="115" t="str">
        <f t="shared" si="14"/>
        <v/>
      </c>
      <c r="Q129" s="115"/>
      <c r="R129" s="115" t="str">
        <f t="shared" si="18"/>
        <v/>
      </c>
      <c r="S129" s="115" t="str">
        <f t="shared" si="18"/>
        <v/>
      </c>
      <c r="T129" s="115" t="str">
        <f t="shared" si="18"/>
        <v/>
      </c>
      <c r="U129" s="243" t="str">
        <f t="shared" si="15"/>
        <v/>
      </c>
      <c r="V129" s="243" t="str">
        <f t="shared" si="16"/>
        <v/>
      </c>
      <c r="W129" s="243" t="str">
        <f t="shared" si="17"/>
        <v/>
      </c>
      <c r="Y129" s="90" t="str">
        <f t="shared" si="10"/>
        <v/>
      </c>
      <c r="Z129" s="117" t="str">
        <f t="shared" si="11"/>
        <v/>
      </c>
      <c r="AA129" s="117" t="str">
        <f t="shared" si="12"/>
        <v/>
      </c>
      <c r="AB129" s="117" t="str">
        <f t="shared" si="13"/>
        <v/>
      </c>
    </row>
    <row r="130" spans="2:28" x14ac:dyDescent="0.3">
      <c r="B130" s="126"/>
      <c r="C130" s="128"/>
      <c r="D130" s="128"/>
      <c r="E130" s="128"/>
      <c r="F130" s="128"/>
      <c r="G130" s="128"/>
      <c r="H130" s="128"/>
      <c r="I130" s="128"/>
      <c r="J130" s="128"/>
      <c r="K130" s="128"/>
      <c r="L130" s="128"/>
      <c r="M130" s="128"/>
      <c r="N130" s="128"/>
      <c r="P130" s="115" t="str">
        <f t="shared" si="14"/>
        <v/>
      </c>
      <c r="Q130" s="115"/>
      <c r="R130" s="115" t="str">
        <f t="shared" si="18"/>
        <v/>
      </c>
      <c r="S130" s="115" t="str">
        <f t="shared" si="18"/>
        <v/>
      </c>
      <c r="T130" s="115" t="str">
        <f t="shared" si="18"/>
        <v/>
      </c>
      <c r="U130" s="243" t="str">
        <f t="shared" si="15"/>
        <v/>
      </c>
      <c r="V130" s="243" t="str">
        <f t="shared" si="16"/>
        <v/>
      </c>
      <c r="W130" s="243" t="str">
        <f t="shared" si="17"/>
        <v/>
      </c>
      <c r="Y130" s="90" t="str">
        <f t="shared" si="10"/>
        <v/>
      </c>
      <c r="Z130" s="117" t="str">
        <f t="shared" si="11"/>
        <v/>
      </c>
      <c r="AA130" s="117" t="str">
        <f t="shared" si="12"/>
        <v/>
      </c>
      <c r="AB130" s="117" t="str">
        <f t="shared" si="13"/>
        <v/>
      </c>
    </row>
    <row r="131" spans="2:28" x14ac:dyDescent="0.3">
      <c r="B131" s="126"/>
      <c r="C131" s="128"/>
      <c r="D131" s="128"/>
      <c r="E131" s="128"/>
      <c r="F131" s="128"/>
      <c r="G131" s="128"/>
      <c r="H131" s="128"/>
      <c r="I131" s="128"/>
      <c r="J131" s="128"/>
      <c r="K131" s="128"/>
      <c r="L131" s="128"/>
      <c r="M131" s="128"/>
      <c r="N131" s="128"/>
      <c r="P131" s="115" t="str">
        <f t="shared" si="14"/>
        <v/>
      </c>
      <c r="Q131" s="115"/>
      <c r="R131" s="115" t="str">
        <f t="shared" si="18"/>
        <v/>
      </c>
      <c r="S131" s="115" t="str">
        <f t="shared" si="18"/>
        <v/>
      </c>
      <c r="T131" s="115" t="str">
        <f t="shared" si="18"/>
        <v/>
      </c>
      <c r="U131" s="243" t="str">
        <f t="shared" si="15"/>
        <v/>
      </c>
      <c r="V131" s="243" t="str">
        <f t="shared" si="16"/>
        <v/>
      </c>
      <c r="W131" s="243" t="str">
        <f t="shared" si="17"/>
        <v/>
      </c>
      <c r="Y131" s="90" t="str">
        <f t="shared" si="10"/>
        <v/>
      </c>
      <c r="Z131" s="117" t="str">
        <f t="shared" si="11"/>
        <v/>
      </c>
      <c r="AA131" s="117" t="str">
        <f t="shared" si="12"/>
        <v/>
      </c>
      <c r="AB131" s="117" t="str">
        <f t="shared" si="13"/>
        <v/>
      </c>
    </row>
    <row r="132" spans="2:28" x14ac:dyDescent="0.3">
      <c r="B132" s="126"/>
      <c r="C132" s="128"/>
      <c r="D132" s="128"/>
      <c r="E132" s="128"/>
      <c r="F132" s="128"/>
      <c r="G132" s="128"/>
      <c r="H132" s="128"/>
      <c r="I132" s="128"/>
      <c r="J132" s="128"/>
      <c r="K132" s="128"/>
      <c r="L132" s="128"/>
      <c r="M132" s="128"/>
      <c r="N132" s="128"/>
      <c r="P132" s="115" t="str">
        <f t="shared" si="14"/>
        <v/>
      </c>
      <c r="Q132" s="115"/>
      <c r="R132" s="115" t="str">
        <f t="shared" si="18"/>
        <v/>
      </c>
      <c r="S132" s="115" t="str">
        <f t="shared" si="18"/>
        <v/>
      </c>
      <c r="T132" s="115" t="str">
        <f t="shared" si="18"/>
        <v/>
      </c>
      <c r="U132" s="243" t="str">
        <f t="shared" si="15"/>
        <v/>
      </c>
      <c r="V132" s="243" t="str">
        <f t="shared" si="16"/>
        <v/>
      </c>
      <c r="W132" s="243" t="str">
        <f t="shared" si="17"/>
        <v/>
      </c>
      <c r="Y132" s="90" t="str">
        <f t="shared" si="10"/>
        <v/>
      </c>
      <c r="Z132" s="117" t="str">
        <f t="shared" si="11"/>
        <v/>
      </c>
      <c r="AA132" s="117" t="str">
        <f t="shared" si="12"/>
        <v/>
      </c>
      <c r="AB132" s="117" t="str">
        <f t="shared" si="13"/>
        <v/>
      </c>
    </row>
    <row r="133" spans="2:28" x14ac:dyDescent="0.3">
      <c r="B133" s="126"/>
      <c r="C133" s="128"/>
      <c r="D133" s="128"/>
      <c r="E133" s="128"/>
      <c r="F133" s="128"/>
      <c r="G133" s="128"/>
      <c r="H133" s="128"/>
      <c r="I133" s="128"/>
      <c r="J133" s="128"/>
      <c r="K133" s="128"/>
      <c r="L133" s="128"/>
      <c r="M133" s="128"/>
      <c r="N133" s="128"/>
      <c r="P133" s="115" t="str">
        <f t="shared" si="14"/>
        <v/>
      </c>
      <c r="Q133" s="115"/>
      <c r="R133" s="115" t="str">
        <f t="shared" si="18"/>
        <v/>
      </c>
      <c r="S133" s="115" t="str">
        <f t="shared" si="18"/>
        <v/>
      </c>
      <c r="T133" s="115" t="str">
        <f t="shared" si="18"/>
        <v/>
      </c>
      <c r="U133" s="243" t="str">
        <f t="shared" si="15"/>
        <v/>
      </c>
      <c r="V133" s="243" t="str">
        <f t="shared" si="16"/>
        <v/>
      </c>
      <c r="W133" s="243" t="str">
        <f t="shared" si="17"/>
        <v/>
      </c>
      <c r="Y133" s="90" t="str">
        <f t="shared" si="10"/>
        <v/>
      </c>
      <c r="Z133" s="117" t="str">
        <f t="shared" si="11"/>
        <v/>
      </c>
      <c r="AA133" s="117" t="str">
        <f t="shared" si="12"/>
        <v/>
      </c>
      <c r="AB133" s="117" t="str">
        <f t="shared" si="13"/>
        <v/>
      </c>
    </row>
    <row r="134" spans="2:28" x14ac:dyDescent="0.3">
      <c r="B134" s="126"/>
      <c r="C134" s="128"/>
      <c r="D134" s="128"/>
      <c r="E134" s="128"/>
      <c r="F134" s="128"/>
      <c r="G134" s="128"/>
      <c r="H134" s="128"/>
      <c r="I134" s="128"/>
      <c r="J134" s="128"/>
      <c r="K134" s="128"/>
      <c r="L134" s="128"/>
      <c r="M134" s="128"/>
      <c r="N134" s="128"/>
      <c r="P134" s="115" t="str">
        <f t="shared" si="14"/>
        <v/>
      </c>
      <c r="Q134" s="115"/>
      <c r="R134" s="115" t="str">
        <f t="shared" si="18"/>
        <v/>
      </c>
      <c r="S134" s="115" t="str">
        <f t="shared" si="18"/>
        <v/>
      </c>
      <c r="T134" s="115" t="str">
        <f t="shared" si="18"/>
        <v/>
      </c>
      <c r="U134" s="243" t="str">
        <f t="shared" si="15"/>
        <v/>
      </c>
      <c r="V134" s="243" t="str">
        <f t="shared" si="16"/>
        <v/>
      </c>
      <c r="W134" s="243" t="str">
        <f t="shared" si="17"/>
        <v/>
      </c>
      <c r="Y134" s="90" t="str">
        <f t="shared" si="10"/>
        <v/>
      </c>
      <c r="Z134" s="117" t="str">
        <f t="shared" si="11"/>
        <v/>
      </c>
      <c r="AA134" s="117" t="str">
        <f t="shared" si="12"/>
        <v/>
      </c>
      <c r="AB134" s="117" t="str">
        <f t="shared" si="13"/>
        <v/>
      </c>
    </row>
    <row r="135" spans="2:28" x14ac:dyDescent="0.3">
      <c r="B135" s="126"/>
      <c r="C135" s="128"/>
      <c r="D135" s="128"/>
      <c r="E135" s="128"/>
      <c r="F135" s="128"/>
      <c r="G135" s="128"/>
      <c r="H135" s="128"/>
      <c r="I135" s="128"/>
      <c r="J135" s="128"/>
      <c r="K135" s="128"/>
      <c r="L135" s="128"/>
      <c r="M135" s="128"/>
      <c r="N135" s="128"/>
      <c r="P135" s="115" t="str">
        <f t="shared" si="14"/>
        <v/>
      </c>
      <c r="Q135" s="115"/>
      <c r="R135" s="115" t="str">
        <f t="shared" si="18"/>
        <v/>
      </c>
      <c r="S135" s="115" t="str">
        <f t="shared" si="18"/>
        <v/>
      </c>
      <c r="T135" s="115" t="str">
        <f t="shared" si="18"/>
        <v/>
      </c>
      <c r="U135" s="243" t="str">
        <f t="shared" si="15"/>
        <v/>
      </c>
      <c r="V135" s="243" t="str">
        <f t="shared" si="16"/>
        <v/>
      </c>
      <c r="W135" s="243" t="str">
        <f t="shared" si="17"/>
        <v/>
      </c>
      <c r="Y135" s="90" t="str">
        <f t="shared" si="10"/>
        <v/>
      </c>
      <c r="Z135" s="117" t="str">
        <f t="shared" si="11"/>
        <v/>
      </c>
      <c r="AA135" s="117" t="str">
        <f t="shared" si="12"/>
        <v/>
      </c>
      <c r="AB135" s="117" t="str">
        <f t="shared" si="13"/>
        <v/>
      </c>
    </row>
    <row r="136" spans="2:28" x14ac:dyDescent="0.3">
      <c r="B136" s="126"/>
      <c r="C136" s="128"/>
      <c r="D136" s="128"/>
      <c r="E136" s="128"/>
      <c r="F136" s="128"/>
      <c r="G136" s="128"/>
      <c r="H136" s="128"/>
      <c r="I136" s="128"/>
      <c r="J136" s="128"/>
      <c r="K136" s="128"/>
      <c r="L136" s="128"/>
      <c r="M136" s="128"/>
      <c r="N136" s="128"/>
      <c r="P136" s="115" t="str">
        <f t="shared" si="14"/>
        <v/>
      </c>
      <c r="Q136" s="115"/>
      <c r="R136" s="115" t="str">
        <f t="shared" si="18"/>
        <v/>
      </c>
      <c r="S136" s="115" t="str">
        <f t="shared" si="18"/>
        <v/>
      </c>
      <c r="T136" s="115" t="str">
        <f t="shared" si="18"/>
        <v/>
      </c>
      <c r="U136" s="243" t="str">
        <f t="shared" si="15"/>
        <v/>
      </c>
      <c r="V136" s="243" t="str">
        <f t="shared" si="16"/>
        <v/>
      </c>
      <c r="W136" s="243" t="str">
        <f t="shared" si="17"/>
        <v/>
      </c>
      <c r="Y136" s="90" t="str">
        <f t="shared" ref="Y136:Y199" si="19">IF(C136="","",C136)</f>
        <v/>
      </c>
      <c r="Z136" s="117" t="str">
        <f t="shared" ref="Z136:Z199" si="20">IF($Y136="","",COUNTIFS($E136:$N136,"&gt;0",$E136:$N136,"&lt;=3")/10)</f>
        <v/>
      </c>
      <c r="AA136" s="117" t="str">
        <f t="shared" ref="AA136:AA199" si="21">IF($Y136="","",COUNTIFS($E136:$N136,"&gt;0",$E136:$N136,"&lt;=4")/10)</f>
        <v/>
      </c>
      <c r="AB136" s="117" t="str">
        <f t="shared" ref="AB136:AB199" si="22">IF($Y136="","",COUNTIFS($E136:$N136,"&gt;0",$E136:$N136,"&lt;=5")/10)</f>
        <v/>
      </c>
    </row>
    <row r="137" spans="2:28" x14ac:dyDescent="0.3">
      <c r="B137" s="126"/>
      <c r="C137" s="128"/>
      <c r="D137" s="128"/>
      <c r="E137" s="128"/>
      <c r="F137" s="128"/>
      <c r="G137" s="128"/>
      <c r="H137" s="128"/>
      <c r="I137" s="128"/>
      <c r="J137" s="128"/>
      <c r="K137" s="128"/>
      <c r="L137" s="128"/>
      <c r="M137" s="128"/>
      <c r="N137" s="128"/>
      <c r="P137" s="115" t="str">
        <f t="shared" ref="P137:P200" si="23">IF($P$4="","",
IF($Q137="","",$P$4))</f>
        <v/>
      </c>
      <c r="Q137" s="115"/>
      <c r="R137" s="115" t="str">
        <f t="shared" si="18"/>
        <v/>
      </c>
      <c r="S137" s="115" t="str">
        <f t="shared" si="18"/>
        <v/>
      </c>
      <c r="T137" s="115" t="str">
        <f t="shared" si="18"/>
        <v/>
      </c>
      <c r="U137" s="243" t="str">
        <f t="shared" ref="U137:U200" si="24">IF($P137="","",IFERROR(R137/SUM(SUMPRODUCT(--(ISNUMBER($E$8:$E$1007)),(--($B$8:$B$1007=$P137))),SUMPRODUCT(--(ISNUMBER($F$8:$F$1007)),(--($B$8:$B$1007=$P137))),SUMPRODUCT(--(ISNUMBER($G$8:$G$1007)),(--($B$8:$B$1007=$P137))),SUMPRODUCT(--(ISNUMBER($H$8:$H$1007)),(--($B$8:$B$1007=$P137))),SUMPRODUCT(--(ISNUMBER($I$8:$I$1007)),(--($B$8:$B$1007=$P137))),SUMPRODUCT(--(ISNUMBER($J$8:$J$1007)),(--($B$8:$B$1007=$P137))),SUMPRODUCT(--(ISNUMBER($K$8:$K$1007)),(--($B$8:$B$1007=$P137))),SUMPRODUCT(--(ISNUMBER($L$8:$L$1007)),(--($B$8:$B$1007=$P137))),SUMPRODUCT(--(ISNUMBER($M$8:$M$1007)),(--($B$8:$B$1007=$P137))),SUMPRODUCT(--(ISNUMBER($N$8:$N$1007)),(--($B$8:$B$1007=$P137)))),0))</f>
        <v/>
      </c>
      <c r="V137" s="243" t="str">
        <f t="shared" ref="V137:V200" si="25">IF($P137="","",IFERROR(S137/SUM(SUMPRODUCT(--(ISNUMBER($E$8:$E$1007)),(--($B$8:$B$1007=$P137))),SUMPRODUCT(--(ISNUMBER($F$8:$F$1007)),(--($B$8:$B$1007=$P137))),SUMPRODUCT(--(ISNUMBER($G$8:$G$1007)),(--($B$8:$B$1007=$P137))),SUMPRODUCT(--(ISNUMBER($H$8:$H$1007)),(--($B$8:$B$1007=$P137))),SUMPRODUCT(--(ISNUMBER($I$8:$I$1007)),(--($B$8:$B$1007=$P137))),SUMPRODUCT(--(ISNUMBER($J$8:$J$1007)),(--($B$8:$B$1007=$P137))),SUMPRODUCT(--(ISNUMBER($K$8:$K$1007)),(--($B$8:$B$1007=$P137))),SUMPRODUCT(--(ISNUMBER($L$8:$L$1007)),(--($B$8:$B$1007=$P137))),SUMPRODUCT(--(ISNUMBER($M$8:$M$1007)),(--($B$8:$B$1007=$P137))),SUMPRODUCT(--(ISNUMBER($N$8:$N$1007)),(--($B$8:$B$1007=$P137)))),0))</f>
        <v/>
      </c>
      <c r="W137" s="243" t="str">
        <f t="shared" ref="W137:W200" si="26">IF($P137="","",IFERROR(T137/SUM(SUMPRODUCT(--(ISNUMBER($E$8:$E$1007)),(--($B$8:$B$1007=$P137))),SUMPRODUCT(--(ISNUMBER($F$8:$F$1007)),(--($B$8:$B$1007=$P137))),SUMPRODUCT(--(ISNUMBER($G$8:$G$1007)),(--($B$8:$B$1007=$P137))),SUMPRODUCT(--(ISNUMBER($H$8:$H$1007)),(--($B$8:$B$1007=$P137))),SUMPRODUCT(--(ISNUMBER($I$8:$I$1007)),(--($B$8:$B$1007=$P137))),SUMPRODUCT(--(ISNUMBER($J$8:$J$1007)),(--($B$8:$B$1007=$P137))),SUMPRODUCT(--(ISNUMBER($K$8:$K$1007)),(--($B$8:$B$1007=$P137))),SUMPRODUCT(--(ISNUMBER($L$8:$L$1007)),(--($B$8:$B$1007=$P137))),SUMPRODUCT(--(ISNUMBER($M$8:$M$1007)),(--($B$8:$B$1007=$P137))),SUMPRODUCT(--(ISNUMBER($N$8:$N$1007)),(--($B$8:$B$1007=$P137)))),0))</f>
        <v/>
      </c>
      <c r="Y137" s="90" t="str">
        <f t="shared" si="19"/>
        <v/>
      </c>
      <c r="Z137" s="117" t="str">
        <f t="shared" si="20"/>
        <v/>
      </c>
      <c r="AA137" s="117" t="str">
        <f t="shared" si="21"/>
        <v/>
      </c>
      <c r="AB137" s="117" t="str">
        <f t="shared" si="22"/>
        <v/>
      </c>
    </row>
    <row r="138" spans="2:28" x14ac:dyDescent="0.3">
      <c r="B138" s="126"/>
      <c r="C138" s="128"/>
      <c r="D138" s="128"/>
      <c r="E138" s="128"/>
      <c r="F138" s="128"/>
      <c r="G138" s="128"/>
      <c r="H138" s="128"/>
      <c r="I138" s="128"/>
      <c r="J138" s="128"/>
      <c r="K138" s="128"/>
      <c r="L138" s="128"/>
      <c r="M138" s="128"/>
      <c r="N138" s="128"/>
      <c r="P138" s="115" t="str">
        <f t="shared" si="23"/>
        <v/>
      </c>
      <c r="Q138" s="115"/>
      <c r="R138" s="115" t="str">
        <f t="shared" si="18"/>
        <v/>
      </c>
      <c r="S138" s="115" t="str">
        <f t="shared" si="18"/>
        <v/>
      </c>
      <c r="T138" s="115" t="str">
        <f t="shared" si="18"/>
        <v/>
      </c>
      <c r="U138" s="243" t="str">
        <f t="shared" si="24"/>
        <v/>
      </c>
      <c r="V138" s="243" t="str">
        <f t="shared" si="25"/>
        <v/>
      </c>
      <c r="W138" s="243" t="str">
        <f t="shared" si="26"/>
        <v/>
      </c>
      <c r="Y138" s="90" t="str">
        <f t="shared" si="19"/>
        <v/>
      </c>
      <c r="Z138" s="117" t="str">
        <f t="shared" si="20"/>
        <v/>
      </c>
      <c r="AA138" s="117" t="str">
        <f t="shared" si="21"/>
        <v/>
      </c>
      <c r="AB138" s="117" t="str">
        <f t="shared" si="22"/>
        <v/>
      </c>
    </row>
    <row r="139" spans="2:28" x14ac:dyDescent="0.3">
      <c r="B139" s="126"/>
      <c r="C139" s="128"/>
      <c r="D139" s="128"/>
      <c r="E139" s="128"/>
      <c r="F139" s="128"/>
      <c r="G139" s="128"/>
      <c r="H139" s="128"/>
      <c r="I139" s="128"/>
      <c r="J139" s="128"/>
      <c r="K139" s="128"/>
      <c r="L139" s="128"/>
      <c r="M139" s="128"/>
      <c r="N139" s="128"/>
      <c r="P139" s="115" t="str">
        <f t="shared" si="23"/>
        <v/>
      </c>
      <c r="Q139" s="115"/>
      <c r="R139" s="115" t="str">
        <f t="shared" si="18"/>
        <v/>
      </c>
      <c r="S139" s="115" t="str">
        <f t="shared" si="18"/>
        <v/>
      </c>
      <c r="T139" s="115" t="str">
        <f t="shared" si="18"/>
        <v/>
      </c>
      <c r="U139" s="243" t="str">
        <f t="shared" si="24"/>
        <v/>
      </c>
      <c r="V139" s="243" t="str">
        <f t="shared" si="25"/>
        <v/>
      </c>
      <c r="W139" s="243" t="str">
        <f t="shared" si="26"/>
        <v/>
      </c>
      <c r="Y139" s="90" t="str">
        <f t="shared" si="19"/>
        <v/>
      </c>
      <c r="Z139" s="117" t="str">
        <f t="shared" si="20"/>
        <v/>
      </c>
      <c r="AA139" s="117" t="str">
        <f t="shared" si="21"/>
        <v/>
      </c>
      <c r="AB139" s="117" t="str">
        <f t="shared" si="22"/>
        <v/>
      </c>
    </row>
    <row r="140" spans="2:28" x14ac:dyDescent="0.3">
      <c r="B140" s="126"/>
      <c r="C140" s="128"/>
      <c r="D140" s="128"/>
      <c r="E140" s="128"/>
      <c r="F140" s="128"/>
      <c r="G140" s="128"/>
      <c r="H140" s="128"/>
      <c r="I140" s="128"/>
      <c r="J140" s="128"/>
      <c r="K140" s="128"/>
      <c r="L140" s="128"/>
      <c r="M140" s="128"/>
      <c r="N140" s="128"/>
      <c r="P140" s="115" t="str">
        <f t="shared" si="23"/>
        <v/>
      </c>
      <c r="Q140" s="115"/>
      <c r="R140" s="115" t="str">
        <f t="shared" si="18"/>
        <v/>
      </c>
      <c r="S140" s="115" t="str">
        <f t="shared" si="18"/>
        <v/>
      </c>
      <c r="T140" s="115" t="str">
        <f t="shared" si="18"/>
        <v/>
      </c>
      <c r="U140" s="243" t="str">
        <f t="shared" si="24"/>
        <v/>
      </c>
      <c r="V140" s="243" t="str">
        <f t="shared" si="25"/>
        <v/>
      </c>
      <c r="W140" s="243" t="str">
        <f t="shared" si="26"/>
        <v/>
      </c>
      <c r="Y140" s="90" t="str">
        <f t="shared" si="19"/>
        <v/>
      </c>
      <c r="Z140" s="117" t="str">
        <f t="shared" si="20"/>
        <v/>
      </c>
      <c r="AA140" s="117" t="str">
        <f t="shared" si="21"/>
        <v/>
      </c>
      <c r="AB140" s="117" t="str">
        <f t="shared" si="22"/>
        <v/>
      </c>
    </row>
    <row r="141" spans="2:28" x14ac:dyDescent="0.3">
      <c r="B141" s="126"/>
      <c r="C141" s="128"/>
      <c r="D141" s="128"/>
      <c r="E141" s="128"/>
      <c r="F141" s="128"/>
      <c r="G141" s="128"/>
      <c r="H141" s="128"/>
      <c r="I141" s="128"/>
      <c r="J141" s="128"/>
      <c r="K141" s="128"/>
      <c r="L141" s="128"/>
      <c r="M141" s="128"/>
      <c r="N141" s="128"/>
      <c r="P141" s="115" t="str">
        <f t="shared" si="23"/>
        <v/>
      </c>
      <c r="Q141" s="115"/>
      <c r="R141" s="115" t="str">
        <f t="shared" si="18"/>
        <v/>
      </c>
      <c r="S141" s="115" t="str">
        <f t="shared" si="18"/>
        <v/>
      </c>
      <c r="T141" s="115" t="str">
        <f t="shared" si="18"/>
        <v/>
      </c>
      <c r="U141" s="243" t="str">
        <f t="shared" si="24"/>
        <v/>
      </c>
      <c r="V141" s="243" t="str">
        <f t="shared" si="25"/>
        <v/>
      </c>
      <c r="W141" s="243" t="str">
        <f t="shared" si="26"/>
        <v/>
      </c>
      <c r="Y141" s="90" t="str">
        <f t="shared" si="19"/>
        <v/>
      </c>
      <c r="Z141" s="117" t="str">
        <f t="shared" si="20"/>
        <v/>
      </c>
      <c r="AA141" s="117" t="str">
        <f t="shared" si="21"/>
        <v/>
      </c>
      <c r="AB141" s="117" t="str">
        <f t="shared" si="22"/>
        <v/>
      </c>
    </row>
    <row r="142" spans="2:28" x14ac:dyDescent="0.3">
      <c r="B142" s="126"/>
      <c r="C142" s="128"/>
      <c r="D142" s="128"/>
      <c r="E142" s="128"/>
      <c r="F142" s="128"/>
      <c r="G142" s="128"/>
      <c r="H142" s="128"/>
      <c r="I142" s="128"/>
      <c r="J142" s="128"/>
      <c r="K142" s="128"/>
      <c r="L142" s="128"/>
      <c r="M142" s="128"/>
      <c r="N142" s="128"/>
      <c r="P142" s="115" t="str">
        <f t="shared" si="23"/>
        <v/>
      </c>
      <c r="Q142" s="115"/>
      <c r="R142" s="115" t="str">
        <f t="shared" si="18"/>
        <v/>
      </c>
      <c r="S142" s="115" t="str">
        <f t="shared" si="18"/>
        <v/>
      </c>
      <c r="T142" s="115" t="str">
        <f t="shared" si="18"/>
        <v/>
      </c>
      <c r="U142" s="243" t="str">
        <f t="shared" si="24"/>
        <v/>
      </c>
      <c r="V142" s="243" t="str">
        <f t="shared" si="25"/>
        <v/>
      </c>
      <c r="W142" s="243" t="str">
        <f t="shared" si="26"/>
        <v/>
      </c>
      <c r="Y142" s="90" t="str">
        <f t="shared" si="19"/>
        <v/>
      </c>
      <c r="Z142" s="117" t="str">
        <f t="shared" si="20"/>
        <v/>
      </c>
      <c r="AA142" s="117" t="str">
        <f t="shared" si="21"/>
        <v/>
      </c>
      <c r="AB142" s="117" t="str">
        <f t="shared" si="22"/>
        <v/>
      </c>
    </row>
    <row r="143" spans="2:28" x14ac:dyDescent="0.3">
      <c r="B143" s="126"/>
      <c r="C143" s="128"/>
      <c r="D143" s="128"/>
      <c r="E143" s="128"/>
      <c r="F143" s="128"/>
      <c r="G143" s="128"/>
      <c r="H143" s="128"/>
      <c r="I143" s="128"/>
      <c r="J143" s="128"/>
      <c r="K143" s="128"/>
      <c r="L143" s="128"/>
      <c r="M143" s="128"/>
      <c r="N143" s="128"/>
      <c r="P143" s="115" t="str">
        <f t="shared" si="23"/>
        <v/>
      </c>
      <c r="Q143" s="115"/>
      <c r="R143" s="115" t="str">
        <f t="shared" si="18"/>
        <v/>
      </c>
      <c r="S143" s="115" t="str">
        <f t="shared" si="18"/>
        <v/>
      </c>
      <c r="T143" s="115" t="str">
        <f t="shared" si="18"/>
        <v/>
      </c>
      <c r="U143" s="243" t="str">
        <f t="shared" si="24"/>
        <v/>
      </c>
      <c r="V143" s="243" t="str">
        <f t="shared" si="25"/>
        <v/>
      </c>
      <c r="W143" s="243" t="str">
        <f t="shared" si="26"/>
        <v/>
      </c>
      <c r="Y143" s="90" t="str">
        <f t="shared" si="19"/>
        <v/>
      </c>
      <c r="Z143" s="117" t="str">
        <f t="shared" si="20"/>
        <v/>
      </c>
      <c r="AA143" s="117" t="str">
        <f t="shared" si="21"/>
        <v/>
      </c>
      <c r="AB143" s="117" t="str">
        <f t="shared" si="22"/>
        <v/>
      </c>
    </row>
    <row r="144" spans="2:28" x14ac:dyDescent="0.3">
      <c r="B144" s="126"/>
      <c r="C144" s="128"/>
      <c r="D144" s="128"/>
      <c r="E144" s="128"/>
      <c r="F144" s="128"/>
      <c r="G144" s="128"/>
      <c r="H144" s="128"/>
      <c r="I144" s="128"/>
      <c r="J144" s="128"/>
      <c r="K144" s="128"/>
      <c r="L144" s="128"/>
      <c r="M144" s="128"/>
      <c r="N144" s="128"/>
      <c r="P144" s="115" t="str">
        <f t="shared" si="23"/>
        <v/>
      </c>
      <c r="Q144" s="115"/>
      <c r="R144" s="115" t="str">
        <f t="shared" si="18"/>
        <v/>
      </c>
      <c r="S144" s="115" t="str">
        <f t="shared" si="18"/>
        <v/>
      </c>
      <c r="T144" s="115" t="str">
        <f t="shared" si="18"/>
        <v/>
      </c>
      <c r="U144" s="243" t="str">
        <f t="shared" si="24"/>
        <v/>
      </c>
      <c r="V144" s="243" t="str">
        <f t="shared" si="25"/>
        <v/>
      </c>
      <c r="W144" s="243" t="str">
        <f t="shared" si="26"/>
        <v/>
      </c>
      <c r="Y144" s="90" t="str">
        <f t="shared" si="19"/>
        <v/>
      </c>
      <c r="Z144" s="117" t="str">
        <f t="shared" si="20"/>
        <v/>
      </c>
      <c r="AA144" s="117" t="str">
        <f t="shared" si="21"/>
        <v/>
      </c>
      <c r="AB144" s="117" t="str">
        <f t="shared" si="22"/>
        <v/>
      </c>
    </row>
    <row r="145" spans="2:28" x14ac:dyDescent="0.3">
      <c r="B145" s="126"/>
      <c r="C145" s="128"/>
      <c r="D145" s="128"/>
      <c r="E145" s="128"/>
      <c r="F145" s="128"/>
      <c r="G145" s="128"/>
      <c r="H145" s="128"/>
      <c r="I145" s="128"/>
      <c r="J145" s="128"/>
      <c r="K145" s="128"/>
      <c r="L145" s="128"/>
      <c r="M145" s="128"/>
      <c r="N145" s="128"/>
      <c r="P145" s="115" t="str">
        <f t="shared" si="23"/>
        <v/>
      </c>
      <c r="Q145" s="115"/>
      <c r="R145" s="115" t="str">
        <f t="shared" si="18"/>
        <v/>
      </c>
      <c r="S145" s="115" t="str">
        <f t="shared" si="18"/>
        <v/>
      </c>
      <c r="T145" s="115" t="str">
        <f t="shared" si="18"/>
        <v/>
      </c>
      <c r="U145" s="243" t="str">
        <f t="shared" si="24"/>
        <v/>
      </c>
      <c r="V145" s="243" t="str">
        <f t="shared" si="25"/>
        <v/>
      </c>
      <c r="W145" s="243" t="str">
        <f t="shared" si="26"/>
        <v/>
      </c>
      <c r="Y145" s="90" t="str">
        <f t="shared" si="19"/>
        <v/>
      </c>
      <c r="Z145" s="117" t="str">
        <f t="shared" si="20"/>
        <v/>
      </c>
      <c r="AA145" s="117" t="str">
        <f t="shared" si="21"/>
        <v/>
      </c>
      <c r="AB145" s="117" t="str">
        <f t="shared" si="22"/>
        <v/>
      </c>
    </row>
    <row r="146" spans="2:28" x14ac:dyDescent="0.3">
      <c r="B146" s="126"/>
      <c r="C146" s="128"/>
      <c r="D146" s="128"/>
      <c r="E146" s="128"/>
      <c r="F146" s="128"/>
      <c r="G146" s="128"/>
      <c r="H146" s="128"/>
      <c r="I146" s="128"/>
      <c r="J146" s="128"/>
      <c r="K146" s="128"/>
      <c r="L146" s="128"/>
      <c r="M146" s="128"/>
      <c r="N146" s="128"/>
      <c r="P146" s="115" t="str">
        <f t="shared" si="23"/>
        <v/>
      </c>
      <c r="Q146" s="115"/>
      <c r="R146" s="115" t="str">
        <f t="shared" si="18"/>
        <v/>
      </c>
      <c r="S146" s="115" t="str">
        <f t="shared" si="18"/>
        <v/>
      </c>
      <c r="T146" s="115" t="str">
        <f t="shared" si="18"/>
        <v/>
      </c>
      <c r="U146" s="243" t="str">
        <f t="shared" si="24"/>
        <v/>
      </c>
      <c r="V146" s="243" t="str">
        <f t="shared" si="25"/>
        <v/>
      </c>
      <c r="W146" s="243" t="str">
        <f t="shared" si="26"/>
        <v/>
      </c>
      <c r="Y146" s="90" t="str">
        <f t="shared" si="19"/>
        <v/>
      </c>
      <c r="Z146" s="117" t="str">
        <f t="shared" si="20"/>
        <v/>
      </c>
      <c r="AA146" s="117" t="str">
        <f t="shared" si="21"/>
        <v/>
      </c>
      <c r="AB146" s="117" t="str">
        <f t="shared" si="22"/>
        <v/>
      </c>
    </row>
    <row r="147" spans="2:28" x14ac:dyDescent="0.3">
      <c r="B147" s="126"/>
      <c r="C147" s="128"/>
      <c r="D147" s="128"/>
      <c r="E147" s="128"/>
      <c r="F147" s="128"/>
      <c r="G147" s="128"/>
      <c r="H147" s="128"/>
      <c r="I147" s="128"/>
      <c r="J147" s="128"/>
      <c r="K147" s="128"/>
      <c r="L147" s="128"/>
      <c r="M147" s="128"/>
      <c r="N147" s="128"/>
      <c r="P147" s="115" t="str">
        <f t="shared" si="23"/>
        <v/>
      </c>
      <c r="Q147" s="115"/>
      <c r="R147" s="115" t="str">
        <f t="shared" si="18"/>
        <v/>
      </c>
      <c r="S147" s="115" t="str">
        <f t="shared" si="18"/>
        <v/>
      </c>
      <c r="T147" s="115" t="str">
        <f t="shared" si="18"/>
        <v/>
      </c>
      <c r="U147" s="243" t="str">
        <f t="shared" si="24"/>
        <v/>
      </c>
      <c r="V147" s="243" t="str">
        <f t="shared" si="25"/>
        <v/>
      </c>
      <c r="W147" s="243" t="str">
        <f t="shared" si="26"/>
        <v/>
      </c>
      <c r="Y147" s="90" t="str">
        <f t="shared" si="19"/>
        <v/>
      </c>
      <c r="Z147" s="117" t="str">
        <f t="shared" si="20"/>
        <v/>
      </c>
      <c r="AA147" s="117" t="str">
        <f t="shared" si="21"/>
        <v/>
      </c>
      <c r="AB147" s="117" t="str">
        <f t="shared" si="22"/>
        <v/>
      </c>
    </row>
    <row r="148" spans="2:28" x14ac:dyDescent="0.3">
      <c r="B148" s="126"/>
      <c r="C148" s="128"/>
      <c r="D148" s="128"/>
      <c r="E148" s="128"/>
      <c r="F148" s="128"/>
      <c r="G148" s="128"/>
      <c r="H148" s="128"/>
      <c r="I148" s="128"/>
      <c r="J148" s="128"/>
      <c r="K148" s="128"/>
      <c r="L148" s="128"/>
      <c r="M148" s="128"/>
      <c r="N148" s="128"/>
      <c r="P148" s="115" t="str">
        <f t="shared" si="23"/>
        <v/>
      </c>
      <c r="Q148" s="115"/>
      <c r="R148" s="115" t="str">
        <f t="shared" si="18"/>
        <v/>
      </c>
      <c r="S148" s="115" t="str">
        <f t="shared" si="18"/>
        <v/>
      </c>
      <c r="T148" s="115" t="str">
        <f t="shared" si="18"/>
        <v/>
      </c>
      <c r="U148" s="243" t="str">
        <f t="shared" si="24"/>
        <v/>
      </c>
      <c r="V148" s="243" t="str">
        <f t="shared" si="25"/>
        <v/>
      </c>
      <c r="W148" s="243" t="str">
        <f t="shared" si="26"/>
        <v/>
      </c>
      <c r="Y148" s="90" t="str">
        <f t="shared" si="19"/>
        <v/>
      </c>
      <c r="Z148" s="117" t="str">
        <f t="shared" si="20"/>
        <v/>
      </c>
      <c r="AA148" s="117" t="str">
        <f t="shared" si="21"/>
        <v/>
      </c>
      <c r="AB148" s="117" t="str">
        <f t="shared" si="22"/>
        <v/>
      </c>
    </row>
    <row r="149" spans="2:28" x14ac:dyDescent="0.3">
      <c r="B149" s="126"/>
      <c r="C149" s="128"/>
      <c r="D149" s="128"/>
      <c r="E149" s="128"/>
      <c r="F149" s="128"/>
      <c r="G149" s="128"/>
      <c r="H149" s="128"/>
      <c r="I149" s="128"/>
      <c r="J149" s="128"/>
      <c r="K149" s="128"/>
      <c r="L149" s="128"/>
      <c r="M149" s="128"/>
      <c r="N149" s="128"/>
      <c r="P149" s="115" t="str">
        <f t="shared" si="23"/>
        <v/>
      </c>
      <c r="Q149" s="115"/>
      <c r="R149" s="115" t="str">
        <f t="shared" si="18"/>
        <v/>
      </c>
      <c r="S149" s="115" t="str">
        <f t="shared" si="18"/>
        <v/>
      </c>
      <c r="T149" s="115" t="str">
        <f t="shared" si="18"/>
        <v/>
      </c>
      <c r="U149" s="243" t="str">
        <f t="shared" si="24"/>
        <v/>
      </c>
      <c r="V149" s="243" t="str">
        <f t="shared" si="25"/>
        <v/>
      </c>
      <c r="W149" s="243" t="str">
        <f t="shared" si="26"/>
        <v/>
      </c>
      <c r="Y149" s="90" t="str">
        <f t="shared" si="19"/>
        <v/>
      </c>
      <c r="Z149" s="117" t="str">
        <f t="shared" si="20"/>
        <v/>
      </c>
      <c r="AA149" s="117" t="str">
        <f t="shared" si="21"/>
        <v/>
      </c>
      <c r="AB149" s="117" t="str">
        <f t="shared" si="22"/>
        <v/>
      </c>
    </row>
    <row r="150" spans="2:28" x14ac:dyDescent="0.3">
      <c r="B150" s="126"/>
      <c r="C150" s="128"/>
      <c r="D150" s="128"/>
      <c r="E150" s="128"/>
      <c r="F150" s="128"/>
      <c r="G150" s="128"/>
      <c r="H150" s="128"/>
      <c r="I150" s="128"/>
      <c r="J150" s="128"/>
      <c r="K150" s="128"/>
      <c r="L150" s="128"/>
      <c r="M150" s="128"/>
      <c r="N150" s="128"/>
      <c r="P150" s="115" t="str">
        <f t="shared" si="23"/>
        <v/>
      </c>
      <c r="Q150" s="115"/>
      <c r="R150" s="115" t="str">
        <f t="shared" si="18"/>
        <v/>
      </c>
      <c r="S150" s="115" t="str">
        <f t="shared" si="18"/>
        <v/>
      </c>
      <c r="T150" s="115" t="str">
        <f t="shared" si="18"/>
        <v/>
      </c>
      <c r="U150" s="243" t="str">
        <f t="shared" si="24"/>
        <v/>
      </c>
      <c r="V150" s="243" t="str">
        <f t="shared" si="25"/>
        <v/>
      </c>
      <c r="W150" s="243" t="str">
        <f t="shared" si="26"/>
        <v/>
      </c>
      <c r="Y150" s="90" t="str">
        <f t="shared" si="19"/>
        <v/>
      </c>
      <c r="Z150" s="117" t="str">
        <f t="shared" si="20"/>
        <v/>
      </c>
      <c r="AA150" s="117" t="str">
        <f t="shared" si="21"/>
        <v/>
      </c>
      <c r="AB150" s="117" t="str">
        <f t="shared" si="22"/>
        <v/>
      </c>
    </row>
    <row r="151" spans="2:28" x14ac:dyDescent="0.3">
      <c r="B151" s="126"/>
      <c r="C151" s="128"/>
      <c r="D151" s="128"/>
      <c r="E151" s="128"/>
      <c r="F151" s="128"/>
      <c r="G151" s="128"/>
      <c r="H151" s="128"/>
      <c r="I151" s="128"/>
      <c r="J151" s="128"/>
      <c r="K151" s="128"/>
      <c r="L151" s="128"/>
      <c r="M151" s="128"/>
      <c r="N151" s="128"/>
      <c r="P151" s="115" t="str">
        <f t="shared" si="23"/>
        <v/>
      </c>
      <c r="Q151" s="115"/>
      <c r="R151" s="115" t="str">
        <f t="shared" si="18"/>
        <v/>
      </c>
      <c r="S151" s="115" t="str">
        <f t="shared" si="18"/>
        <v/>
      </c>
      <c r="T151" s="115" t="str">
        <f t="shared" si="18"/>
        <v/>
      </c>
      <c r="U151" s="243" t="str">
        <f t="shared" si="24"/>
        <v/>
      </c>
      <c r="V151" s="243" t="str">
        <f t="shared" si="25"/>
        <v/>
      </c>
      <c r="W151" s="243" t="str">
        <f t="shared" si="26"/>
        <v/>
      </c>
      <c r="Y151" s="90" t="str">
        <f t="shared" si="19"/>
        <v/>
      </c>
      <c r="Z151" s="117" t="str">
        <f t="shared" si="20"/>
        <v/>
      </c>
      <c r="AA151" s="117" t="str">
        <f t="shared" si="21"/>
        <v/>
      </c>
      <c r="AB151" s="117" t="str">
        <f t="shared" si="22"/>
        <v/>
      </c>
    </row>
    <row r="152" spans="2:28" x14ac:dyDescent="0.3">
      <c r="B152" s="126"/>
      <c r="C152" s="128"/>
      <c r="D152" s="128"/>
      <c r="E152" s="128"/>
      <c r="F152" s="128"/>
      <c r="G152" s="128"/>
      <c r="H152" s="128"/>
      <c r="I152" s="128"/>
      <c r="J152" s="128"/>
      <c r="K152" s="128"/>
      <c r="L152" s="128"/>
      <c r="M152" s="128"/>
      <c r="N152" s="128"/>
      <c r="P152" s="115" t="str">
        <f t="shared" si="23"/>
        <v/>
      </c>
      <c r="Q152" s="115"/>
      <c r="R152" s="115" t="str">
        <f t="shared" ref="R152:T215" si="27">IF($P152="","",SUM(COUNTIFS($B$7:$B$5004,$P152,$D$7:$D$5004,$Q152,$E$7:$E$5004,"&gt;0",$E$7:$E$5004,"&lt;="&amp;R$7),COUNTIFS($B$7:$B$5004,$P152,$D$7:$D$5004,$Q152,$F$7:$F$5004,"&gt;0",$F$7:$F$5004,"&lt;="&amp;R$7),COUNTIFS($B$7:$B$5004,$P152,$D$7:$D$5004,$Q152,$G$7:$G$5004,"&gt;0",$G$7:$G$5004,"&lt;="&amp;R$7),COUNTIFS($B$7:$B$5004,$P152,$D$7:$D$5004,$Q152,$H$7:$H$5004,"&gt;0",$H$7:$H$5004,"&lt;="&amp;R$7),COUNTIFS($B$7:$B$5004,$P152,$D$7:$D$5004,$Q152,$I$7:$I$5004,"&gt;0",$I$7:$I$5004,"&lt;="&amp;R$7),COUNTIFS($B$7:$B$5004,$P152,$D$7:$D$5004,$Q152,$J$7:$J$5004,"&gt;0",$J$7:$J$5004,"&lt;="&amp;R$7),COUNTIFS($B$7:$B$5004,$P152,$D$7:$D$5004,$Q152,$K$7:$K$5004,"&gt;0",$K$7:$K$5004,"&lt;="&amp;R$7),COUNTIFS($B$7:$B$5004,$P152,$D$7:$D$5004,$Q152,$L$7:$L$5004,"&gt;0",$L$7:$L$5004,"&lt;="&amp;R$7),COUNTIFS($B$7:$B$5004,$P152,$D$7:$D$5004,$Q152,$M$7:$M$5004,"&gt;0",$M$7:$M$5004,"&lt;="&amp;R$7),COUNTIFS($B$7:$B$5004,$P152,$D$7:$D$5004,$Q152,$N$7:$N$5004,"&gt;0",$N$7:$N$5004,"&lt;="&amp;R$7)))</f>
        <v/>
      </c>
      <c r="S152" s="115" t="str">
        <f t="shared" si="27"/>
        <v/>
      </c>
      <c r="T152" s="115" t="str">
        <f t="shared" si="27"/>
        <v/>
      </c>
      <c r="U152" s="243" t="str">
        <f t="shared" si="24"/>
        <v/>
      </c>
      <c r="V152" s="243" t="str">
        <f t="shared" si="25"/>
        <v/>
      </c>
      <c r="W152" s="243" t="str">
        <f t="shared" si="26"/>
        <v/>
      </c>
      <c r="Y152" s="90" t="str">
        <f t="shared" si="19"/>
        <v/>
      </c>
      <c r="Z152" s="117" t="str">
        <f t="shared" si="20"/>
        <v/>
      </c>
      <c r="AA152" s="117" t="str">
        <f t="shared" si="21"/>
        <v/>
      </c>
      <c r="AB152" s="117" t="str">
        <f t="shared" si="22"/>
        <v/>
      </c>
    </row>
    <row r="153" spans="2:28" x14ac:dyDescent="0.3">
      <c r="B153" s="126"/>
      <c r="C153" s="128"/>
      <c r="D153" s="128"/>
      <c r="E153" s="128"/>
      <c r="F153" s="128"/>
      <c r="G153" s="128"/>
      <c r="H153" s="128"/>
      <c r="I153" s="128"/>
      <c r="J153" s="128"/>
      <c r="K153" s="128"/>
      <c r="L153" s="128"/>
      <c r="M153" s="128"/>
      <c r="N153" s="128"/>
      <c r="P153" s="115" t="str">
        <f t="shared" si="23"/>
        <v/>
      </c>
      <c r="Q153" s="115"/>
      <c r="R153" s="115" t="str">
        <f t="shared" si="27"/>
        <v/>
      </c>
      <c r="S153" s="115" t="str">
        <f t="shared" si="27"/>
        <v/>
      </c>
      <c r="T153" s="115" t="str">
        <f t="shared" si="27"/>
        <v/>
      </c>
      <c r="U153" s="243" t="str">
        <f t="shared" si="24"/>
        <v/>
      </c>
      <c r="V153" s="243" t="str">
        <f t="shared" si="25"/>
        <v/>
      </c>
      <c r="W153" s="243" t="str">
        <f t="shared" si="26"/>
        <v/>
      </c>
      <c r="Y153" s="90" t="str">
        <f t="shared" si="19"/>
        <v/>
      </c>
      <c r="Z153" s="117" t="str">
        <f t="shared" si="20"/>
        <v/>
      </c>
      <c r="AA153" s="117" t="str">
        <f t="shared" si="21"/>
        <v/>
      </c>
      <c r="AB153" s="117" t="str">
        <f t="shared" si="22"/>
        <v/>
      </c>
    </row>
    <row r="154" spans="2:28" x14ac:dyDescent="0.3">
      <c r="B154" s="126"/>
      <c r="C154" s="128"/>
      <c r="D154" s="128"/>
      <c r="E154" s="128"/>
      <c r="F154" s="128"/>
      <c r="G154" s="128"/>
      <c r="H154" s="128"/>
      <c r="I154" s="128"/>
      <c r="J154" s="128"/>
      <c r="K154" s="128"/>
      <c r="L154" s="128"/>
      <c r="M154" s="128"/>
      <c r="N154" s="128"/>
      <c r="P154" s="115" t="str">
        <f t="shared" si="23"/>
        <v/>
      </c>
      <c r="Q154" s="115"/>
      <c r="R154" s="115" t="str">
        <f t="shared" si="27"/>
        <v/>
      </c>
      <c r="S154" s="115" t="str">
        <f t="shared" si="27"/>
        <v/>
      </c>
      <c r="T154" s="115" t="str">
        <f t="shared" si="27"/>
        <v/>
      </c>
      <c r="U154" s="243" t="str">
        <f t="shared" si="24"/>
        <v/>
      </c>
      <c r="V154" s="243" t="str">
        <f t="shared" si="25"/>
        <v/>
      </c>
      <c r="W154" s="243" t="str">
        <f t="shared" si="26"/>
        <v/>
      </c>
      <c r="Y154" s="90" t="str">
        <f t="shared" si="19"/>
        <v/>
      </c>
      <c r="Z154" s="117" t="str">
        <f t="shared" si="20"/>
        <v/>
      </c>
      <c r="AA154" s="117" t="str">
        <f t="shared" si="21"/>
        <v/>
      </c>
      <c r="AB154" s="117" t="str">
        <f t="shared" si="22"/>
        <v/>
      </c>
    </row>
    <row r="155" spans="2:28" x14ac:dyDescent="0.3">
      <c r="B155" s="126"/>
      <c r="C155" s="128"/>
      <c r="D155" s="128"/>
      <c r="E155" s="128"/>
      <c r="F155" s="128"/>
      <c r="G155" s="128"/>
      <c r="H155" s="128"/>
      <c r="I155" s="128"/>
      <c r="J155" s="128"/>
      <c r="K155" s="128"/>
      <c r="L155" s="128"/>
      <c r="M155" s="128"/>
      <c r="N155" s="128"/>
      <c r="P155" s="115" t="str">
        <f t="shared" si="23"/>
        <v/>
      </c>
      <c r="Q155" s="115"/>
      <c r="R155" s="115" t="str">
        <f t="shared" si="27"/>
        <v/>
      </c>
      <c r="S155" s="115" t="str">
        <f t="shared" si="27"/>
        <v/>
      </c>
      <c r="T155" s="115" t="str">
        <f t="shared" si="27"/>
        <v/>
      </c>
      <c r="U155" s="243" t="str">
        <f t="shared" si="24"/>
        <v/>
      </c>
      <c r="V155" s="243" t="str">
        <f t="shared" si="25"/>
        <v/>
      </c>
      <c r="W155" s="243" t="str">
        <f t="shared" si="26"/>
        <v/>
      </c>
      <c r="Y155" s="90" t="str">
        <f t="shared" si="19"/>
        <v/>
      </c>
      <c r="Z155" s="117" t="str">
        <f t="shared" si="20"/>
        <v/>
      </c>
      <c r="AA155" s="117" t="str">
        <f t="shared" si="21"/>
        <v/>
      </c>
      <c r="AB155" s="117" t="str">
        <f t="shared" si="22"/>
        <v/>
      </c>
    </row>
    <row r="156" spans="2:28" x14ac:dyDescent="0.3">
      <c r="B156" s="126"/>
      <c r="C156" s="128"/>
      <c r="D156" s="128"/>
      <c r="E156" s="128"/>
      <c r="F156" s="128"/>
      <c r="G156" s="128"/>
      <c r="H156" s="128"/>
      <c r="I156" s="128"/>
      <c r="J156" s="128"/>
      <c r="K156" s="128"/>
      <c r="L156" s="128"/>
      <c r="M156" s="128"/>
      <c r="N156" s="128"/>
      <c r="P156" s="115" t="str">
        <f t="shared" si="23"/>
        <v/>
      </c>
      <c r="Q156" s="115"/>
      <c r="R156" s="115" t="str">
        <f t="shared" si="27"/>
        <v/>
      </c>
      <c r="S156" s="115" t="str">
        <f t="shared" si="27"/>
        <v/>
      </c>
      <c r="T156" s="115" t="str">
        <f t="shared" si="27"/>
        <v/>
      </c>
      <c r="U156" s="243" t="str">
        <f t="shared" si="24"/>
        <v/>
      </c>
      <c r="V156" s="243" t="str">
        <f t="shared" si="25"/>
        <v/>
      </c>
      <c r="W156" s="243" t="str">
        <f t="shared" si="26"/>
        <v/>
      </c>
      <c r="Y156" s="90" t="str">
        <f t="shared" si="19"/>
        <v/>
      </c>
      <c r="Z156" s="117" t="str">
        <f t="shared" si="20"/>
        <v/>
      </c>
      <c r="AA156" s="117" t="str">
        <f t="shared" si="21"/>
        <v/>
      </c>
      <c r="AB156" s="117" t="str">
        <f t="shared" si="22"/>
        <v/>
      </c>
    </row>
    <row r="157" spans="2:28" x14ac:dyDescent="0.3">
      <c r="B157" s="126"/>
      <c r="C157" s="128"/>
      <c r="D157" s="128"/>
      <c r="E157" s="128"/>
      <c r="F157" s="128"/>
      <c r="G157" s="128"/>
      <c r="H157" s="128"/>
      <c r="I157" s="128"/>
      <c r="J157" s="128"/>
      <c r="K157" s="128"/>
      <c r="L157" s="128"/>
      <c r="M157" s="128"/>
      <c r="N157" s="128"/>
      <c r="P157" s="115" t="str">
        <f t="shared" si="23"/>
        <v/>
      </c>
      <c r="Q157" s="115"/>
      <c r="R157" s="115" t="str">
        <f t="shared" si="27"/>
        <v/>
      </c>
      <c r="S157" s="115" t="str">
        <f t="shared" si="27"/>
        <v/>
      </c>
      <c r="T157" s="115" t="str">
        <f t="shared" si="27"/>
        <v/>
      </c>
      <c r="U157" s="243" t="str">
        <f t="shared" si="24"/>
        <v/>
      </c>
      <c r="V157" s="243" t="str">
        <f t="shared" si="25"/>
        <v/>
      </c>
      <c r="W157" s="243" t="str">
        <f t="shared" si="26"/>
        <v/>
      </c>
      <c r="Y157" s="90" t="str">
        <f t="shared" si="19"/>
        <v/>
      </c>
      <c r="Z157" s="117" t="str">
        <f t="shared" si="20"/>
        <v/>
      </c>
      <c r="AA157" s="117" t="str">
        <f t="shared" si="21"/>
        <v/>
      </c>
      <c r="AB157" s="117" t="str">
        <f t="shared" si="22"/>
        <v/>
      </c>
    </row>
    <row r="158" spans="2:28" x14ac:dyDescent="0.3">
      <c r="B158" s="126"/>
      <c r="C158" s="128"/>
      <c r="D158" s="128"/>
      <c r="E158" s="128"/>
      <c r="F158" s="128"/>
      <c r="G158" s="128"/>
      <c r="H158" s="128"/>
      <c r="I158" s="128"/>
      <c r="J158" s="128"/>
      <c r="K158" s="128"/>
      <c r="L158" s="128"/>
      <c r="M158" s="128"/>
      <c r="N158" s="128"/>
      <c r="P158" s="115" t="str">
        <f t="shared" si="23"/>
        <v/>
      </c>
      <c r="Q158" s="115"/>
      <c r="R158" s="115" t="str">
        <f t="shared" si="27"/>
        <v/>
      </c>
      <c r="S158" s="115" t="str">
        <f t="shared" si="27"/>
        <v/>
      </c>
      <c r="T158" s="115" t="str">
        <f t="shared" si="27"/>
        <v/>
      </c>
      <c r="U158" s="243" t="str">
        <f t="shared" si="24"/>
        <v/>
      </c>
      <c r="V158" s="243" t="str">
        <f t="shared" si="25"/>
        <v/>
      </c>
      <c r="W158" s="243" t="str">
        <f t="shared" si="26"/>
        <v/>
      </c>
      <c r="Y158" s="90" t="str">
        <f t="shared" si="19"/>
        <v/>
      </c>
      <c r="Z158" s="117" t="str">
        <f t="shared" si="20"/>
        <v/>
      </c>
      <c r="AA158" s="117" t="str">
        <f t="shared" si="21"/>
        <v/>
      </c>
      <c r="AB158" s="117" t="str">
        <f t="shared" si="22"/>
        <v/>
      </c>
    </row>
    <row r="159" spans="2:28" x14ac:dyDescent="0.3">
      <c r="B159" s="126"/>
      <c r="C159" s="128"/>
      <c r="D159" s="128"/>
      <c r="E159" s="128"/>
      <c r="F159" s="128"/>
      <c r="G159" s="128"/>
      <c r="H159" s="128"/>
      <c r="I159" s="128"/>
      <c r="J159" s="128"/>
      <c r="K159" s="128"/>
      <c r="L159" s="128"/>
      <c r="M159" s="128"/>
      <c r="N159" s="128"/>
      <c r="P159" s="115" t="str">
        <f t="shared" si="23"/>
        <v/>
      </c>
      <c r="Q159" s="115"/>
      <c r="R159" s="115" t="str">
        <f t="shared" si="27"/>
        <v/>
      </c>
      <c r="S159" s="115" t="str">
        <f t="shared" si="27"/>
        <v/>
      </c>
      <c r="T159" s="115" t="str">
        <f t="shared" si="27"/>
        <v/>
      </c>
      <c r="U159" s="243" t="str">
        <f t="shared" si="24"/>
        <v/>
      </c>
      <c r="V159" s="243" t="str">
        <f t="shared" si="25"/>
        <v/>
      </c>
      <c r="W159" s="243" t="str">
        <f t="shared" si="26"/>
        <v/>
      </c>
      <c r="Y159" s="90" t="str">
        <f t="shared" si="19"/>
        <v/>
      </c>
      <c r="Z159" s="117" t="str">
        <f t="shared" si="20"/>
        <v/>
      </c>
      <c r="AA159" s="117" t="str">
        <f t="shared" si="21"/>
        <v/>
      </c>
      <c r="AB159" s="117" t="str">
        <f t="shared" si="22"/>
        <v/>
      </c>
    </row>
    <row r="160" spans="2:28" x14ac:dyDescent="0.3">
      <c r="B160" s="126"/>
      <c r="C160" s="128"/>
      <c r="D160" s="128"/>
      <c r="E160" s="128"/>
      <c r="F160" s="128"/>
      <c r="G160" s="128"/>
      <c r="H160" s="128"/>
      <c r="I160" s="128"/>
      <c r="J160" s="128"/>
      <c r="K160" s="128"/>
      <c r="L160" s="128"/>
      <c r="M160" s="128"/>
      <c r="N160" s="128"/>
      <c r="P160" s="115" t="str">
        <f t="shared" si="23"/>
        <v/>
      </c>
      <c r="Q160" s="115"/>
      <c r="R160" s="115" t="str">
        <f t="shared" si="27"/>
        <v/>
      </c>
      <c r="S160" s="115" t="str">
        <f t="shared" si="27"/>
        <v/>
      </c>
      <c r="T160" s="115" t="str">
        <f t="shared" si="27"/>
        <v/>
      </c>
      <c r="U160" s="243" t="str">
        <f t="shared" si="24"/>
        <v/>
      </c>
      <c r="V160" s="243" t="str">
        <f t="shared" si="25"/>
        <v/>
      </c>
      <c r="W160" s="243" t="str">
        <f t="shared" si="26"/>
        <v/>
      </c>
      <c r="Y160" s="90" t="str">
        <f t="shared" si="19"/>
        <v/>
      </c>
      <c r="Z160" s="117" t="str">
        <f t="shared" si="20"/>
        <v/>
      </c>
      <c r="AA160" s="117" t="str">
        <f t="shared" si="21"/>
        <v/>
      </c>
      <c r="AB160" s="117" t="str">
        <f t="shared" si="22"/>
        <v/>
      </c>
    </row>
    <row r="161" spans="2:28" x14ac:dyDescent="0.3">
      <c r="B161" s="126"/>
      <c r="C161" s="128"/>
      <c r="D161" s="128"/>
      <c r="E161" s="128"/>
      <c r="F161" s="128"/>
      <c r="G161" s="128"/>
      <c r="H161" s="128"/>
      <c r="I161" s="128"/>
      <c r="J161" s="128"/>
      <c r="K161" s="128"/>
      <c r="L161" s="128"/>
      <c r="M161" s="128"/>
      <c r="N161" s="128"/>
      <c r="P161" s="115" t="str">
        <f t="shared" si="23"/>
        <v/>
      </c>
      <c r="Q161" s="115"/>
      <c r="R161" s="115" t="str">
        <f t="shared" si="27"/>
        <v/>
      </c>
      <c r="S161" s="115" t="str">
        <f t="shared" si="27"/>
        <v/>
      </c>
      <c r="T161" s="115" t="str">
        <f t="shared" si="27"/>
        <v/>
      </c>
      <c r="U161" s="243" t="str">
        <f t="shared" si="24"/>
        <v/>
      </c>
      <c r="V161" s="243" t="str">
        <f t="shared" si="25"/>
        <v/>
      </c>
      <c r="W161" s="243" t="str">
        <f t="shared" si="26"/>
        <v/>
      </c>
      <c r="Y161" s="90" t="str">
        <f t="shared" si="19"/>
        <v/>
      </c>
      <c r="Z161" s="117" t="str">
        <f t="shared" si="20"/>
        <v/>
      </c>
      <c r="AA161" s="117" t="str">
        <f t="shared" si="21"/>
        <v/>
      </c>
      <c r="AB161" s="117" t="str">
        <f t="shared" si="22"/>
        <v/>
      </c>
    </row>
    <row r="162" spans="2:28" x14ac:dyDescent="0.3">
      <c r="B162" s="126"/>
      <c r="C162" s="128"/>
      <c r="D162" s="128"/>
      <c r="E162" s="128"/>
      <c r="F162" s="128"/>
      <c r="G162" s="128"/>
      <c r="H162" s="128"/>
      <c r="I162" s="128"/>
      <c r="J162" s="128"/>
      <c r="K162" s="128"/>
      <c r="L162" s="128"/>
      <c r="M162" s="128"/>
      <c r="N162" s="128"/>
      <c r="P162" s="115" t="str">
        <f t="shared" si="23"/>
        <v/>
      </c>
      <c r="Q162" s="115"/>
      <c r="R162" s="115" t="str">
        <f t="shared" si="27"/>
        <v/>
      </c>
      <c r="S162" s="115" t="str">
        <f t="shared" si="27"/>
        <v/>
      </c>
      <c r="T162" s="115" t="str">
        <f t="shared" si="27"/>
        <v/>
      </c>
      <c r="U162" s="243" t="str">
        <f t="shared" si="24"/>
        <v/>
      </c>
      <c r="V162" s="243" t="str">
        <f t="shared" si="25"/>
        <v/>
      </c>
      <c r="W162" s="243" t="str">
        <f t="shared" si="26"/>
        <v/>
      </c>
      <c r="Y162" s="90" t="str">
        <f t="shared" si="19"/>
        <v/>
      </c>
      <c r="Z162" s="117" t="str">
        <f t="shared" si="20"/>
        <v/>
      </c>
      <c r="AA162" s="117" t="str">
        <f t="shared" si="21"/>
        <v/>
      </c>
      <c r="AB162" s="117" t="str">
        <f t="shared" si="22"/>
        <v/>
      </c>
    </row>
    <row r="163" spans="2:28" x14ac:dyDescent="0.3">
      <c r="B163" s="126"/>
      <c r="C163" s="128"/>
      <c r="D163" s="128"/>
      <c r="E163" s="128"/>
      <c r="F163" s="128"/>
      <c r="G163" s="128"/>
      <c r="H163" s="128"/>
      <c r="I163" s="128"/>
      <c r="J163" s="128"/>
      <c r="K163" s="128"/>
      <c r="L163" s="128"/>
      <c r="M163" s="128"/>
      <c r="N163" s="128"/>
      <c r="P163" s="115" t="str">
        <f t="shared" si="23"/>
        <v/>
      </c>
      <c r="Q163" s="115"/>
      <c r="R163" s="115" t="str">
        <f t="shared" si="27"/>
        <v/>
      </c>
      <c r="S163" s="115" t="str">
        <f t="shared" si="27"/>
        <v/>
      </c>
      <c r="T163" s="115" t="str">
        <f t="shared" si="27"/>
        <v/>
      </c>
      <c r="U163" s="243" t="str">
        <f t="shared" si="24"/>
        <v/>
      </c>
      <c r="V163" s="243" t="str">
        <f t="shared" si="25"/>
        <v/>
      </c>
      <c r="W163" s="243" t="str">
        <f t="shared" si="26"/>
        <v/>
      </c>
      <c r="Y163" s="90" t="str">
        <f t="shared" si="19"/>
        <v/>
      </c>
      <c r="Z163" s="117" t="str">
        <f t="shared" si="20"/>
        <v/>
      </c>
      <c r="AA163" s="117" t="str">
        <f t="shared" si="21"/>
        <v/>
      </c>
      <c r="AB163" s="117" t="str">
        <f t="shared" si="22"/>
        <v/>
      </c>
    </row>
    <row r="164" spans="2:28" x14ac:dyDescent="0.3">
      <c r="B164" s="126"/>
      <c r="C164" s="128"/>
      <c r="D164" s="128"/>
      <c r="E164" s="128"/>
      <c r="F164" s="128"/>
      <c r="G164" s="128"/>
      <c r="H164" s="128"/>
      <c r="I164" s="128"/>
      <c r="J164" s="128"/>
      <c r="K164" s="128"/>
      <c r="L164" s="128"/>
      <c r="M164" s="128"/>
      <c r="N164" s="128"/>
      <c r="P164" s="115" t="str">
        <f t="shared" si="23"/>
        <v/>
      </c>
      <c r="Q164" s="115"/>
      <c r="R164" s="115" t="str">
        <f t="shared" si="27"/>
        <v/>
      </c>
      <c r="S164" s="115" t="str">
        <f t="shared" si="27"/>
        <v/>
      </c>
      <c r="T164" s="115" t="str">
        <f t="shared" si="27"/>
        <v/>
      </c>
      <c r="U164" s="243" t="str">
        <f t="shared" si="24"/>
        <v/>
      </c>
      <c r="V164" s="243" t="str">
        <f t="shared" si="25"/>
        <v/>
      </c>
      <c r="W164" s="243" t="str">
        <f t="shared" si="26"/>
        <v/>
      </c>
      <c r="Y164" s="90" t="str">
        <f t="shared" si="19"/>
        <v/>
      </c>
      <c r="Z164" s="117" t="str">
        <f t="shared" si="20"/>
        <v/>
      </c>
      <c r="AA164" s="117" t="str">
        <f t="shared" si="21"/>
        <v/>
      </c>
      <c r="AB164" s="117" t="str">
        <f t="shared" si="22"/>
        <v/>
      </c>
    </row>
    <row r="165" spans="2:28" x14ac:dyDescent="0.3">
      <c r="B165" s="126"/>
      <c r="C165" s="128"/>
      <c r="D165" s="128"/>
      <c r="E165" s="128"/>
      <c r="F165" s="128"/>
      <c r="G165" s="128"/>
      <c r="H165" s="128"/>
      <c r="I165" s="128"/>
      <c r="J165" s="128"/>
      <c r="K165" s="128"/>
      <c r="L165" s="128"/>
      <c r="M165" s="128"/>
      <c r="N165" s="128"/>
      <c r="P165" s="115" t="str">
        <f t="shared" si="23"/>
        <v/>
      </c>
      <c r="Q165" s="115"/>
      <c r="R165" s="115" t="str">
        <f t="shared" si="27"/>
        <v/>
      </c>
      <c r="S165" s="115" t="str">
        <f t="shared" si="27"/>
        <v/>
      </c>
      <c r="T165" s="115" t="str">
        <f t="shared" si="27"/>
        <v/>
      </c>
      <c r="U165" s="243" t="str">
        <f t="shared" si="24"/>
        <v/>
      </c>
      <c r="V165" s="243" t="str">
        <f t="shared" si="25"/>
        <v/>
      </c>
      <c r="W165" s="243" t="str">
        <f t="shared" si="26"/>
        <v/>
      </c>
      <c r="Y165" s="90" t="str">
        <f t="shared" si="19"/>
        <v/>
      </c>
      <c r="Z165" s="117" t="str">
        <f t="shared" si="20"/>
        <v/>
      </c>
      <c r="AA165" s="117" t="str">
        <f t="shared" si="21"/>
        <v/>
      </c>
      <c r="AB165" s="117" t="str">
        <f t="shared" si="22"/>
        <v/>
      </c>
    </row>
    <row r="166" spans="2:28" x14ac:dyDescent="0.3">
      <c r="B166" s="126"/>
      <c r="C166" s="128"/>
      <c r="D166" s="128"/>
      <c r="E166" s="128"/>
      <c r="F166" s="128"/>
      <c r="G166" s="128"/>
      <c r="H166" s="128"/>
      <c r="I166" s="128"/>
      <c r="J166" s="128"/>
      <c r="K166" s="128"/>
      <c r="L166" s="128"/>
      <c r="M166" s="128"/>
      <c r="N166" s="128"/>
      <c r="P166" s="115" t="str">
        <f t="shared" si="23"/>
        <v/>
      </c>
      <c r="Q166" s="115"/>
      <c r="R166" s="115" t="str">
        <f t="shared" si="27"/>
        <v/>
      </c>
      <c r="S166" s="115" t="str">
        <f t="shared" si="27"/>
        <v/>
      </c>
      <c r="T166" s="115" t="str">
        <f t="shared" si="27"/>
        <v/>
      </c>
      <c r="U166" s="243" t="str">
        <f t="shared" si="24"/>
        <v/>
      </c>
      <c r="V166" s="243" t="str">
        <f t="shared" si="25"/>
        <v/>
      </c>
      <c r="W166" s="243" t="str">
        <f t="shared" si="26"/>
        <v/>
      </c>
      <c r="Y166" s="90" t="str">
        <f t="shared" si="19"/>
        <v/>
      </c>
      <c r="Z166" s="117" t="str">
        <f t="shared" si="20"/>
        <v/>
      </c>
      <c r="AA166" s="117" t="str">
        <f t="shared" si="21"/>
        <v/>
      </c>
      <c r="AB166" s="117" t="str">
        <f t="shared" si="22"/>
        <v/>
      </c>
    </row>
    <row r="167" spans="2:28" x14ac:dyDescent="0.3">
      <c r="B167" s="126"/>
      <c r="C167" s="128"/>
      <c r="D167" s="128"/>
      <c r="E167" s="128"/>
      <c r="F167" s="128"/>
      <c r="G167" s="128"/>
      <c r="H167" s="128"/>
      <c r="I167" s="128"/>
      <c r="J167" s="128"/>
      <c r="K167" s="128"/>
      <c r="L167" s="128"/>
      <c r="M167" s="128"/>
      <c r="N167" s="128"/>
      <c r="P167" s="115" t="str">
        <f t="shared" si="23"/>
        <v/>
      </c>
      <c r="Q167" s="115"/>
      <c r="R167" s="115" t="str">
        <f t="shared" si="27"/>
        <v/>
      </c>
      <c r="S167" s="115" t="str">
        <f t="shared" si="27"/>
        <v/>
      </c>
      <c r="T167" s="115" t="str">
        <f t="shared" si="27"/>
        <v/>
      </c>
      <c r="U167" s="243" t="str">
        <f t="shared" si="24"/>
        <v/>
      </c>
      <c r="V167" s="243" t="str">
        <f t="shared" si="25"/>
        <v/>
      </c>
      <c r="W167" s="243" t="str">
        <f t="shared" si="26"/>
        <v/>
      </c>
      <c r="Y167" s="90" t="str">
        <f t="shared" si="19"/>
        <v/>
      </c>
      <c r="Z167" s="117" t="str">
        <f t="shared" si="20"/>
        <v/>
      </c>
      <c r="AA167" s="117" t="str">
        <f t="shared" si="21"/>
        <v/>
      </c>
      <c r="AB167" s="117" t="str">
        <f t="shared" si="22"/>
        <v/>
      </c>
    </row>
    <row r="168" spans="2:28" x14ac:dyDescent="0.3">
      <c r="B168" s="126"/>
      <c r="C168" s="128"/>
      <c r="D168" s="128"/>
      <c r="E168" s="128"/>
      <c r="F168" s="128"/>
      <c r="G168" s="128"/>
      <c r="H168" s="128"/>
      <c r="I168" s="128"/>
      <c r="J168" s="128"/>
      <c r="K168" s="128"/>
      <c r="L168" s="128"/>
      <c r="M168" s="128"/>
      <c r="N168" s="128"/>
      <c r="P168" s="115" t="str">
        <f t="shared" si="23"/>
        <v/>
      </c>
      <c r="Q168" s="115"/>
      <c r="R168" s="115" t="str">
        <f t="shared" si="27"/>
        <v/>
      </c>
      <c r="S168" s="115" t="str">
        <f t="shared" si="27"/>
        <v/>
      </c>
      <c r="T168" s="115" t="str">
        <f t="shared" si="27"/>
        <v/>
      </c>
      <c r="U168" s="243" t="str">
        <f t="shared" si="24"/>
        <v/>
      </c>
      <c r="V168" s="243" t="str">
        <f t="shared" si="25"/>
        <v/>
      </c>
      <c r="W168" s="243" t="str">
        <f t="shared" si="26"/>
        <v/>
      </c>
      <c r="Y168" s="90" t="str">
        <f t="shared" si="19"/>
        <v/>
      </c>
      <c r="Z168" s="117" t="str">
        <f t="shared" si="20"/>
        <v/>
      </c>
      <c r="AA168" s="117" t="str">
        <f t="shared" si="21"/>
        <v/>
      </c>
      <c r="AB168" s="117" t="str">
        <f t="shared" si="22"/>
        <v/>
      </c>
    </row>
    <row r="169" spans="2:28" x14ac:dyDescent="0.3">
      <c r="B169" s="126"/>
      <c r="C169" s="128"/>
      <c r="D169" s="128"/>
      <c r="E169" s="128"/>
      <c r="F169" s="128"/>
      <c r="G169" s="128"/>
      <c r="H169" s="128"/>
      <c r="I169" s="128"/>
      <c r="J169" s="128"/>
      <c r="K169" s="128"/>
      <c r="L169" s="128"/>
      <c r="M169" s="128"/>
      <c r="N169" s="128"/>
      <c r="P169" s="115" t="str">
        <f t="shared" si="23"/>
        <v/>
      </c>
      <c r="Q169" s="115"/>
      <c r="R169" s="115" t="str">
        <f t="shared" si="27"/>
        <v/>
      </c>
      <c r="S169" s="115" t="str">
        <f t="shared" si="27"/>
        <v/>
      </c>
      <c r="T169" s="115" t="str">
        <f t="shared" si="27"/>
        <v/>
      </c>
      <c r="U169" s="243" t="str">
        <f t="shared" si="24"/>
        <v/>
      </c>
      <c r="V169" s="243" t="str">
        <f t="shared" si="25"/>
        <v/>
      </c>
      <c r="W169" s="243" t="str">
        <f t="shared" si="26"/>
        <v/>
      </c>
      <c r="Y169" s="90" t="str">
        <f t="shared" si="19"/>
        <v/>
      </c>
      <c r="Z169" s="117" t="str">
        <f t="shared" si="20"/>
        <v/>
      </c>
      <c r="AA169" s="117" t="str">
        <f t="shared" si="21"/>
        <v/>
      </c>
      <c r="AB169" s="117" t="str">
        <f t="shared" si="22"/>
        <v/>
      </c>
    </row>
    <row r="170" spans="2:28" x14ac:dyDescent="0.3">
      <c r="B170" s="126"/>
      <c r="C170" s="128"/>
      <c r="D170" s="128"/>
      <c r="E170" s="128"/>
      <c r="F170" s="128"/>
      <c r="G170" s="128"/>
      <c r="H170" s="128"/>
      <c r="I170" s="128"/>
      <c r="J170" s="128"/>
      <c r="K170" s="128"/>
      <c r="L170" s="128"/>
      <c r="M170" s="128"/>
      <c r="N170" s="128"/>
      <c r="P170" s="115" t="str">
        <f t="shared" si="23"/>
        <v/>
      </c>
      <c r="Q170" s="115"/>
      <c r="R170" s="115" t="str">
        <f t="shared" si="27"/>
        <v/>
      </c>
      <c r="S170" s="115" t="str">
        <f t="shared" si="27"/>
        <v/>
      </c>
      <c r="T170" s="115" t="str">
        <f t="shared" si="27"/>
        <v/>
      </c>
      <c r="U170" s="243" t="str">
        <f t="shared" si="24"/>
        <v/>
      </c>
      <c r="V170" s="243" t="str">
        <f t="shared" si="25"/>
        <v/>
      </c>
      <c r="W170" s="243" t="str">
        <f t="shared" si="26"/>
        <v/>
      </c>
      <c r="Y170" s="90" t="str">
        <f t="shared" si="19"/>
        <v/>
      </c>
      <c r="Z170" s="117" t="str">
        <f t="shared" si="20"/>
        <v/>
      </c>
      <c r="AA170" s="117" t="str">
        <f t="shared" si="21"/>
        <v/>
      </c>
      <c r="AB170" s="117" t="str">
        <f t="shared" si="22"/>
        <v/>
      </c>
    </row>
    <row r="171" spans="2:28" x14ac:dyDescent="0.3">
      <c r="B171" s="126"/>
      <c r="C171" s="128"/>
      <c r="D171" s="128"/>
      <c r="E171" s="128"/>
      <c r="F171" s="128"/>
      <c r="G171" s="128"/>
      <c r="H171" s="128"/>
      <c r="I171" s="128"/>
      <c r="J171" s="128"/>
      <c r="K171" s="128"/>
      <c r="L171" s="128"/>
      <c r="M171" s="128"/>
      <c r="N171" s="128"/>
      <c r="P171" s="115" t="str">
        <f t="shared" si="23"/>
        <v/>
      </c>
      <c r="Q171" s="115"/>
      <c r="R171" s="115" t="str">
        <f t="shared" si="27"/>
        <v/>
      </c>
      <c r="S171" s="115" t="str">
        <f t="shared" si="27"/>
        <v/>
      </c>
      <c r="T171" s="115" t="str">
        <f t="shared" si="27"/>
        <v/>
      </c>
      <c r="U171" s="243" t="str">
        <f t="shared" si="24"/>
        <v/>
      </c>
      <c r="V171" s="243" t="str">
        <f t="shared" si="25"/>
        <v/>
      </c>
      <c r="W171" s="243" t="str">
        <f t="shared" si="26"/>
        <v/>
      </c>
      <c r="Y171" s="90" t="str">
        <f t="shared" si="19"/>
        <v/>
      </c>
      <c r="Z171" s="117" t="str">
        <f t="shared" si="20"/>
        <v/>
      </c>
      <c r="AA171" s="117" t="str">
        <f t="shared" si="21"/>
        <v/>
      </c>
      <c r="AB171" s="117" t="str">
        <f t="shared" si="22"/>
        <v/>
      </c>
    </row>
    <row r="172" spans="2:28" x14ac:dyDescent="0.3">
      <c r="B172" s="126"/>
      <c r="C172" s="128"/>
      <c r="D172" s="128"/>
      <c r="E172" s="128"/>
      <c r="F172" s="128"/>
      <c r="G172" s="128"/>
      <c r="H172" s="128"/>
      <c r="I172" s="128"/>
      <c r="J172" s="128"/>
      <c r="K172" s="128"/>
      <c r="L172" s="128"/>
      <c r="M172" s="128"/>
      <c r="N172" s="128"/>
      <c r="P172" s="115" t="str">
        <f t="shared" si="23"/>
        <v/>
      </c>
      <c r="Q172" s="115"/>
      <c r="R172" s="115" t="str">
        <f t="shared" si="27"/>
        <v/>
      </c>
      <c r="S172" s="115" t="str">
        <f t="shared" si="27"/>
        <v/>
      </c>
      <c r="T172" s="115" t="str">
        <f t="shared" si="27"/>
        <v/>
      </c>
      <c r="U172" s="243" t="str">
        <f t="shared" si="24"/>
        <v/>
      </c>
      <c r="V172" s="243" t="str">
        <f t="shared" si="25"/>
        <v/>
      </c>
      <c r="W172" s="243" t="str">
        <f t="shared" si="26"/>
        <v/>
      </c>
      <c r="Y172" s="90" t="str">
        <f t="shared" si="19"/>
        <v/>
      </c>
      <c r="Z172" s="117" t="str">
        <f t="shared" si="20"/>
        <v/>
      </c>
      <c r="AA172" s="117" t="str">
        <f t="shared" si="21"/>
        <v/>
      </c>
      <c r="AB172" s="117" t="str">
        <f t="shared" si="22"/>
        <v/>
      </c>
    </row>
    <row r="173" spans="2:28" x14ac:dyDescent="0.3">
      <c r="B173" s="126"/>
      <c r="C173" s="128"/>
      <c r="D173" s="128"/>
      <c r="E173" s="128"/>
      <c r="F173" s="128"/>
      <c r="G173" s="128"/>
      <c r="H173" s="128"/>
      <c r="I173" s="128"/>
      <c r="J173" s="128"/>
      <c r="K173" s="128"/>
      <c r="L173" s="128"/>
      <c r="M173" s="128"/>
      <c r="N173" s="128"/>
      <c r="P173" s="115" t="str">
        <f t="shared" si="23"/>
        <v/>
      </c>
      <c r="Q173" s="115"/>
      <c r="R173" s="115" t="str">
        <f t="shared" si="27"/>
        <v/>
      </c>
      <c r="S173" s="115" t="str">
        <f t="shared" si="27"/>
        <v/>
      </c>
      <c r="T173" s="115" t="str">
        <f t="shared" si="27"/>
        <v/>
      </c>
      <c r="U173" s="243" t="str">
        <f t="shared" si="24"/>
        <v/>
      </c>
      <c r="V173" s="243" t="str">
        <f t="shared" si="25"/>
        <v/>
      </c>
      <c r="W173" s="243" t="str">
        <f t="shared" si="26"/>
        <v/>
      </c>
      <c r="Y173" s="90" t="str">
        <f t="shared" si="19"/>
        <v/>
      </c>
      <c r="Z173" s="117" t="str">
        <f t="shared" si="20"/>
        <v/>
      </c>
      <c r="AA173" s="117" t="str">
        <f t="shared" si="21"/>
        <v/>
      </c>
      <c r="AB173" s="117" t="str">
        <f t="shared" si="22"/>
        <v/>
      </c>
    </row>
    <row r="174" spans="2:28" x14ac:dyDescent="0.3">
      <c r="B174" s="126"/>
      <c r="C174" s="128"/>
      <c r="D174" s="128"/>
      <c r="E174" s="128"/>
      <c r="F174" s="128"/>
      <c r="G174" s="128"/>
      <c r="H174" s="128"/>
      <c r="I174" s="128"/>
      <c r="J174" s="128"/>
      <c r="K174" s="128"/>
      <c r="L174" s="128"/>
      <c r="M174" s="128"/>
      <c r="N174" s="128"/>
      <c r="P174" s="115" t="str">
        <f t="shared" si="23"/>
        <v/>
      </c>
      <c r="Q174" s="115"/>
      <c r="R174" s="115" t="str">
        <f t="shared" si="27"/>
        <v/>
      </c>
      <c r="S174" s="115" t="str">
        <f t="shared" si="27"/>
        <v/>
      </c>
      <c r="T174" s="115" t="str">
        <f t="shared" si="27"/>
        <v/>
      </c>
      <c r="U174" s="243" t="str">
        <f t="shared" si="24"/>
        <v/>
      </c>
      <c r="V174" s="243" t="str">
        <f t="shared" si="25"/>
        <v/>
      </c>
      <c r="W174" s="243" t="str">
        <f t="shared" si="26"/>
        <v/>
      </c>
      <c r="Y174" s="90" t="str">
        <f t="shared" si="19"/>
        <v/>
      </c>
      <c r="Z174" s="117" t="str">
        <f t="shared" si="20"/>
        <v/>
      </c>
      <c r="AA174" s="117" t="str">
        <f t="shared" si="21"/>
        <v/>
      </c>
      <c r="AB174" s="117" t="str">
        <f t="shared" si="22"/>
        <v/>
      </c>
    </row>
    <row r="175" spans="2:28" x14ac:dyDescent="0.3">
      <c r="B175" s="126"/>
      <c r="C175" s="128"/>
      <c r="D175" s="128"/>
      <c r="E175" s="128"/>
      <c r="F175" s="128"/>
      <c r="G175" s="128"/>
      <c r="H175" s="128"/>
      <c r="I175" s="128"/>
      <c r="J175" s="128"/>
      <c r="K175" s="128"/>
      <c r="L175" s="128"/>
      <c r="M175" s="128"/>
      <c r="N175" s="128"/>
      <c r="P175" s="115" t="str">
        <f t="shared" si="23"/>
        <v/>
      </c>
      <c r="Q175" s="115"/>
      <c r="R175" s="115" t="str">
        <f t="shared" si="27"/>
        <v/>
      </c>
      <c r="S175" s="115" t="str">
        <f t="shared" si="27"/>
        <v/>
      </c>
      <c r="T175" s="115" t="str">
        <f t="shared" si="27"/>
        <v/>
      </c>
      <c r="U175" s="243" t="str">
        <f t="shared" si="24"/>
        <v/>
      </c>
      <c r="V175" s="243" t="str">
        <f t="shared" si="25"/>
        <v/>
      </c>
      <c r="W175" s="243" t="str">
        <f t="shared" si="26"/>
        <v/>
      </c>
      <c r="Y175" s="90" t="str">
        <f t="shared" si="19"/>
        <v/>
      </c>
      <c r="Z175" s="117" t="str">
        <f t="shared" si="20"/>
        <v/>
      </c>
      <c r="AA175" s="117" t="str">
        <f t="shared" si="21"/>
        <v/>
      </c>
      <c r="AB175" s="117" t="str">
        <f t="shared" si="22"/>
        <v/>
      </c>
    </row>
    <row r="176" spans="2:28" x14ac:dyDescent="0.3">
      <c r="B176" s="126"/>
      <c r="C176" s="128"/>
      <c r="D176" s="128"/>
      <c r="E176" s="128"/>
      <c r="F176" s="128"/>
      <c r="G176" s="128"/>
      <c r="H176" s="128"/>
      <c r="I176" s="128"/>
      <c r="J176" s="128"/>
      <c r="K176" s="128"/>
      <c r="L176" s="128"/>
      <c r="M176" s="128"/>
      <c r="N176" s="128"/>
      <c r="P176" s="115" t="str">
        <f t="shared" si="23"/>
        <v/>
      </c>
      <c r="Q176" s="115"/>
      <c r="R176" s="115" t="str">
        <f t="shared" si="27"/>
        <v/>
      </c>
      <c r="S176" s="115" t="str">
        <f t="shared" si="27"/>
        <v/>
      </c>
      <c r="T176" s="115" t="str">
        <f t="shared" si="27"/>
        <v/>
      </c>
      <c r="U176" s="243" t="str">
        <f t="shared" si="24"/>
        <v/>
      </c>
      <c r="V176" s="243" t="str">
        <f t="shared" si="25"/>
        <v/>
      </c>
      <c r="W176" s="243" t="str">
        <f t="shared" si="26"/>
        <v/>
      </c>
      <c r="Y176" s="90" t="str">
        <f t="shared" si="19"/>
        <v/>
      </c>
      <c r="Z176" s="117" t="str">
        <f t="shared" si="20"/>
        <v/>
      </c>
      <c r="AA176" s="117" t="str">
        <f t="shared" si="21"/>
        <v/>
      </c>
      <c r="AB176" s="117" t="str">
        <f t="shared" si="22"/>
        <v/>
      </c>
    </row>
    <row r="177" spans="2:28" x14ac:dyDescent="0.3">
      <c r="B177" s="126"/>
      <c r="C177" s="128"/>
      <c r="D177" s="128"/>
      <c r="E177" s="128"/>
      <c r="F177" s="128"/>
      <c r="G177" s="128"/>
      <c r="H177" s="128"/>
      <c r="I177" s="128"/>
      <c r="J177" s="128"/>
      <c r="K177" s="128"/>
      <c r="L177" s="128"/>
      <c r="M177" s="128"/>
      <c r="N177" s="128"/>
      <c r="P177" s="115" t="str">
        <f t="shared" si="23"/>
        <v/>
      </c>
      <c r="Q177" s="115"/>
      <c r="R177" s="115" t="str">
        <f t="shared" si="27"/>
        <v/>
      </c>
      <c r="S177" s="115" t="str">
        <f t="shared" si="27"/>
        <v/>
      </c>
      <c r="T177" s="115" t="str">
        <f t="shared" si="27"/>
        <v/>
      </c>
      <c r="U177" s="243" t="str">
        <f t="shared" si="24"/>
        <v/>
      </c>
      <c r="V177" s="243" t="str">
        <f t="shared" si="25"/>
        <v/>
      </c>
      <c r="W177" s="243" t="str">
        <f t="shared" si="26"/>
        <v/>
      </c>
      <c r="Y177" s="90" t="str">
        <f t="shared" si="19"/>
        <v/>
      </c>
      <c r="Z177" s="117" t="str">
        <f t="shared" si="20"/>
        <v/>
      </c>
      <c r="AA177" s="117" t="str">
        <f t="shared" si="21"/>
        <v/>
      </c>
      <c r="AB177" s="117" t="str">
        <f t="shared" si="22"/>
        <v/>
      </c>
    </row>
    <row r="178" spans="2:28" x14ac:dyDescent="0.3">
      <c r="B178" s="126"/>
      <c r="C178" s="128"/>
      <c r="D178" s="128"/>
      <c r="E178" s="128"/>
      <c r="F178" s="128"/>
      <c r="G178" s="128"/>
      <c r="H178" s="128"/>
      <c r="I178" s="128"/>
      <c r="J178" s="128"/>
      <c r="K178" s="128"/>
      <c r="L178" s="128"/>
      <c r="M178" s="128"/>
      <c r="N178" s="128"/>
      <c r="P178" s="115" t="str">
        <f t="shared" si="23"/>
        <v/>
      </c>
      <c r="Q178" s="115"/>
      <c r="R178" s="115" t="str">
        <f t="shared" si="27"/>
        <v/>
      </c>
      <c r="S178" s="115" t="str">
        <f t="shared" si="27"/>
        <v/>
      </c>
      <c r="T178" s="115" t="str">
        <f t="shared" si="27"/>
        <v/>
      </c>
      <c r="U178" s="243" t="str">
        <f t="shared" si="24"/>
        <v/>
      </c>
      <c r="V178" s="243" t="str">
        <f t="shared" si="25"/>
        <v/>
      </c>
      <c r="W178" s="243" t="str">
        <f t="shared" si="26"/>
        <v/>
      </c>
      <c r="Y178" s="90" t="str">
        <f t="shared" si="19"/>
        <v/>
      </c>
      <c r="Z178" s="117" t="str">
        <f t="shared" si="20"/>
        <v/>
      </c>
      <c r="AA178" s="117" t="str">
        <f t="shared" si="21"/>
        <v/>
      </c>
      <c r="AB178" s="117" t="str">
        <f t="shared" si="22"/>
        <v/>
      </c>
    </row>
    <row r="179" spans="2:28" x14ac:dyDescent="0.3">
      <c r="B179" s="126"/>
      <c r="C179" s="128"/>
      <c r="D179" s="128"/>
      <c r="E179" s="128"/>
      <c r="F179" s="128"/>
      <c r="G179" s="128"/>
      <c r="H179" s="128"/>
      <c r="I179" s="128"/>
      <c r="J179" s="128"/>
      <c r="K179" s="128"/>
      <c r="L179" s="128"/>
      <c r="M179" s="128"/>
      <c r="N179" s="128"/>
      <c r="P179" s="115" t="str">
        <f t="shared" si="23"/>
        <v/>
      </c>
      <c r="Q179" s="115"/>
      <c r="R179" s="115" t="str">
        <f t="shared" si="27"/>
        <v/>
      </c>
      <c r="S179" s="115" t="str">
        <f t="shared" si="27"/>
        <v/>
      </c>
      <c r="T179" s="115" t="str">
        <f t="shared" si="27"/>
        <v/>
      </c>
      <c r="U179" s="243" t="str">
        <f t="shared" si="24"/>
        <v/>
      </c>
      <c r="V179" s="243" t="str">
        <f t="shared" si="25"/>
        <v/>
      </c>
      <c r="W179" s="243" t="str">
        <f t="shared" si="26"/>
        <v/>
      </c>
      <c r="Y179" s="90" t="str">
        <f t="shared" si="19"/>
        <v/>
      </c>
      <c r="Z179" s="117" t="str">
        <f t="shared" si="20"/>
        <v/>
      </c>
      <c r="AA179" s="117" t="str">
        <f t="shared" si="21"/>
        <v/>
      </c>
      <c r="AB179" s="117" t="str">
        <f t="shared" si="22"/>
        <v/>
      </c>
    </row>
    <row r="180" spans="2:28" x14ac:dyDescent="0.3">
      <c r="B180" s="126"/>
      <c r="C180" s="128"/>
      <c r="D180" s="128"/>
      <c r="E180" s="128"/>
      <c r="F180" s="128"/>
      <c r="G180" s="128"/>
      <c r="H180" s="128"/>
      <c r="I180" s="128"/>
      <c r="J180" s="128"/>
      <c r="K180" s="128"/>
      <c r="L180" s="128"/>
      <c r="M180" s="128"/>
      <c r="N180" s="128"/>
      <c r="P180" s="115" t="str">
        <f t="shared" si="23"/>
        <v/>
      </c>
      <c r="Q180" s="115"/>
      <c r="R180" s="115" t="str">
        <f t="shared" si="27"/>
        <v/>
      </c>
      <c r="S180" s="115" t="str">
        <f t="shared" si="27"/>
        <v/>
      </c>
      <c r="T180" s="115" t="str">
        <f t="shared" si="27"/>
        <v/>
      </c>
      <c r="U180" s="243" t="str">
        <f t="shared" si="24"/>
        <v/>
      </c>
      <c r="V180" s="243" t="str">
        <f t="shared" si="25"/>
        <v/>
      </c>
      <c r="W180" s="243" t="str">
        <f t="shared" si="26"/>
        <v/>
      </c>
      <c r="Y180" s="90" t="str">
        <f t="shared" si="19"/>
        <v/>
      </c>
      <c r="Z180" s="117" t="str">
        <f t="shared" si="20"/>
        <v/>
      </c>
      <c r="AA180" s="117" t="str">
        <f t="shared" si="21"/>
        <v/>
      </c>
      <c r="AB180" s="117" t="str">
        <f t="shared" si="22"/>
        <v/>
      </c>
    </row>
    <row r="181" spans="2:28" x14ac:dyDescent="0.3">
      <c r="B181" s="126"/>
      <c r="C181" s="128"/>
      <c r="D181" s="128"/>
      <c r="E181" s="128"/>
      <c r="F181" s="128"/>
      <c r="G181" s="128"/>
      <c r="H181" s="128"/>
      <c r="I181" s="128"/>
      <c r="J181" s="128"/>
      <c r="K181" s="128"/>
      <c r="L181" s="128"/>
      <c r="M181" s="128"/>
      <c r="N181" s="128"/>
      <c r="P181" s="115" t="str">
        <f t="shared" si="23"/>
        <v/>
      </c>
      <c r="Q181" s="115"/>
      <c r="R181" s="115" t="str">
        <f t="shared" si="27"/>
        <v/>
      </c>
      <c r="S181" s="115" t="str">
        <f t="shared" si="27"/>
        <v/>
      </c>
      <c r="T181" s="115" t="str">
        <f t="shared" si="27"/>
        <v/>
      </c>
      <c r="U181" s="243" t="str">
        <f t="shared" si="24"/>
        <v/>
      </c>
      <c r="V181" s="243" t="str">
        <f t="shared" si="25"/>
        <v/>
      </c>
      <c r="W181" s="243" t="str">
        <f t="shared" si="26"/>
        <v/>
      </c>
      <c r="Y181" s="90" t="str">
        <f t="shared" si="19"/>
        <v/>
      </c>
      <c r="Z181" s="117" t="str">
        <f t="shared" si="20"/>
        <v/>
      </c>
      <c r="AA181" s="117" t="str">
        <f t="shared" si="21"/>
        <v/>
      </c>
      <c r="AB181" s="117" t="str">
        <f t="shared" si="22"/>
        <v/>
      </c>
    </row>
    <row r="182" spans="2:28" x14ac:dyDescent="0.3">
      <c r="B182" s="126"/>
      <c r="C182" s="128"/>
      <c r="D182" s="128"/>
      <c r="E182" s="128"/>
      <c r="F182" s="128"/>
      <c r="G182" s="128"/>
      <c r="H182" s="128"/>
      <c r="I182" s="128"/>
      <c r="J182" s="128"/>
      <c r="K182" s="128"/>
      <c r="L182" s="128"/>
      <c r="M182" s="128"/>
      <c r="N182" s="128"/>
      <c r="P182" s="115" t="str">
        <f t="shared" si="23"/>
        <v/>
      </c>
      <c r="Q182" s="115"/>
      <c r="R182" s="115" t="str">
        <f t="shared" si="27"/>
        <v/>
      </c>
      <c r="S182" s="115" t="str">
        <f t="shared" si="27"/>
        <v/>
      </c>
      <c r="T182" s="115" t="str">
        <f t="shared" si="27"/>
        <v/>
      </c>
      <c r="U182" s="243" t="str">
        <f t="shared" si="24"/>
        <v/>
      </c>
      <c r="V182" s="243" t="str">
        <f t="shared" si="25"/>
        <v/>
      </c>
      <c r="W182" s="243" t="str">
        <f t="shared" si="26"/>
        <v/>
      </c>
      <c r="Y182" s="90" t="str">
        <f t="shared" si="19"/>
        <v/>
      </c>
      <c r="Z182" s="117" t="str">
        <f t="shared" si="20"/>
        <v/>
      </c>
      <c r="AA182" s="117" t="str">
        <f t="shared" si="21"/>
        <v/>
      </c>
      <c r="AB182" s="117" t="str">
        <f t="shared" si="22"/>
        <v/>
      </c>
    </row>
    <row r="183" spans="2:28" x14ac:dyDescent="0.3">
      <c r="B183" s="126"/>
      <c r="C183" s="128"/>
      <c r="D183" s="128"/>
      <c r="E183" s="128"/>
      <c r="F183" s="128"/>
      <c r="G183" s="128"/>
      <c r="H183" s="128"/>
      <c r="I183" s="128"/>
      <c r="J183" s="128"/>
      <c r="K183" s="128"/>
      <c r="L183" s="128"/>
      <c r="M183" s="128"/>
      <c r="N183" s="128"/>
      <c r="P183" s="115" t="str">
        <f t="shared" si="23"/>
        <v/>
      </c>
      <c r="Q183" s="115"/>
      <c r="R183" s="115" t="str">
        <f t="shared" si="27"/>
        <v/>
      </c>
      <c r="S183" s="115" t="str">
        <f t="shared" si="27"/>
        <v/>
      </c>
      <c r="T183" s="115" t="str">
        <f t="shared" si="27"/>
        <v/>
      </c>
      <c r="U183" s="243" t="str">
        <f t="shared" si="24"/>
        <v/>
      </c>
      <c r="V183" s="243" t="str">
        <f t="shared" si="25"/>
        <v/>
      </c>
      <c r="W183" s="243" t="str">
        <f t="shared" si="26"/>
        <v/>
      </c>
      <c r="Y183" s="90" t="str">
        <f t="shared" si="19"/>
        <v/>
      </c>
      <c r="Z183" s="117" t="str">
        <f t="shared" si="20"/>
        <v/>
      </c>
      <c r="AA183" s="117" t="str">
        <f t="shared" si="21"/>
        <v/>
      </c>
      <c r="AB183" s="117" t="str">
        <f t="shared" si="22"/>
        <v/>
      </c>
    </row>
    <row r="184" spans="2:28" x14ac:dyDescent="0.3">
      <c r="B184" s="126"/>
      <c r="C184" s="128"/>
      <c r="D184" s="128"/>
      <c r="E184" s="128"/>
      <c r="F184" s="128"/>
      <c r="G184" s="128"/>
      <c r="H184" s="128"/>
      <c r="I184" s="128"/>
      <c r="J184" s="128"/>
      <c r="K184" s="128"/>
      <c r="L184" s="128"/>
      <c r="M184" s="128"/>
      <c r="N184" s="128"/>
      <c r="P184" s="115" t="str">
        <f t="shared" si="23"/>
        <v/>
      </c>
      <c r="Q184" s="115"/>
      <c r="R184" s="115" t="str">
        <f t="shared" si="27"/>
        <v/>
      </c>
      <c r="S184" s="115" t="str">
        <f t="shared" si="27"/>
        <v/>
      </c>
      <c r="T184" s="115" t="str">
        <f t="shared" si="27"/>
        <v/>
      </c>
      <c r="U184" s="243" t="str">
        <f t="shared" si="24"/>
        <v/>
      </c>
      <c r="V184" s="243" t="str">
        <f t="shared" si="25"/>
        <v/>
      </c>
      <c r="W184" s="243" t="str">
        <f t="shared" si="26"/>
        <v/>
      </c>
      <c r="Y184" s="90" t="str">
        <f t="shared" si="19"/>
        <v/>
      </c>
      <c r="Z184" s="117" t="str">
        <f t="shared" si="20"/>
        <v/>
      </c>
      <c r="AA184" s="117" t="str">
        <f t="shared" si="21"/>
        <v/>
      </c>
      <c r="AB184" s="117" t="str">
        <f t="shared" si="22"/>
        <v/>
      </c>
    </row>
    <row r="185" spans="2:28" x14ac:dyDescent="0.3">
      <c r="B185" s="126"/>
      <c r="C185" s="128"/>
      <c r="D185" s="128"/>
      <c r="E185" s="128"/>
      <c r="F185" s="128"/>
      <c r="G185" s="128"/>
      <c r="H185" s="128"/>
      <c r="I185" s="128"/>
      <c r="J185" s="128"/>
      <c r="K185" s="128"/>
      <c r="L185" s="128"/>
      <c r="M185" s="128"/>
      <c r="N185" s="128"/>
      <c r="P185" s="115" t="str">
        <f t="shared" si="23"/>
        <v/>
      </c>
      <c r="Q185" s="115"/>
      <c r="R185" s="115" t="str">
        <f t="shared" si="27"/>
        <v/>
      </c>
      <c r="S185" s="115" t="str">
        <f t="shared" si="27"/>
        <v/>
      </c>
      <c r="T185" s="115" t="str">
        <f t="shared" si="27"/>
        <v/>
      </c>
      <c r="U185" s="243" t="str">
        <f t="shared" si="24"/>
        <v/>
      </c>
      <c r="V185" s="243" t="str">
        <f t="shared" si="25"/>
        <v/>
      </c>
      <c r="W185" s="243" t="str">
        <f t="shared" si="26"/>
        <v/>
      </c>
      <c r="Y185" s="90" t="str">
        <f t="shared" si="19"/>
        <v/>
      </c>
      <c r="Z185" s="117" t="str">
        <f t="shared" si="20"/>
        <v/>
      </c>
      <c r="AA185" s="117" t="str">
        <f t="shared" si="21"/>
        <v/>
      </c>
      <c r="AB185" s="117" t="str">
        <f t="shared" si="22"/>
        <v/>
      </c>
    </row>
    <row r="186" spans="2:28" x14ac:dyDescent="0.3">
      <c r="B186" s="126"/>
      <c r="C186" s="128"/>
      <c r="D186" s="128"/>
      <c r="E186" s="128"/>
      <c r="F186" s="128"/>
      <c r="G186" s="128"/>
      <c r="H186" s="128"/>
      <c r="I186" s="128"/>
      <c r="J186" s="128"/>
      <c r="K186" s="128"/>
      <c r="L186" s="128"/>
      <c r="M186" s="128"/>
      <c r="N186" s="128"/>
      <c r="P186" s="115" t="str">
        <f t="shared" si="23"/>
        <v/>
      </c>
      <c r="Q186" s="115"/>
      <c r="R186" s="115" t="str">
        <f t="shared" si="27"/>
        <v/>
      </c>
      <c r="S186" s="115" t="str">
        <f t="shared" si="27"/>
        <v/>
      </c>
      <c r="T186" s="115" t="str">
        <f t="shared" si="27"/>
        <v/>
      </c>
      <c r="U186" s="243" t="str">
        <f t="shared" si="24"/>
        <v/>
      </c>
      <c r="V186" s="243" t="str">
        <f t="shared" si="25"/>
        <v/>
      </c>
      <c r="W186" s="243" t="str">
        <f t="shared" si="26"/>
        <v/>
      </c>
      <c r="Y186" s="90" t="str">
        <f t="shared" si="19"/>
        <v/>
      </c>
      <c r="Z186" s="117" t="str">
        <f t="shared" si="20"/>
        <v/>
      </c>
      <c r="AA186" s="117" t="str">
        <f t="shared" si="21"/>
        <v/>
      </c>
      <c r="AB186" s="117" t="str">
        <f t="shared" si="22"/>
        <v/>
      </c>
    </row>
    <row r="187" spans="2:28" x14ac:dyDescent="0.3">
      <c r="B187" s="126"/>
      <c r="C187" s="128"/>
      <c r="D187" s="128"/>
      <c r="E187" s="128"/>
      <c r="F187" s="128"/>
      <c r="G187" s="128"/>
      <c r="H187" s="128"/>
      <c r="I187" s="128"/>
      <c r="J187" s="128"/>
      <c r="K187" s="128"/>
      <c r="L187" s="128"/>
      <c r="M187" s="128"/>
      <c r="N187" s="128"/>
      <c r="P187" s="115" t="str">
        <f t="shared" si="23"/>
        <v/>
      </c>
      <c r="Q187" s="115"/>
      <c r="R187" s="115" t="str">
        <f t="shared" si="27"/>
        <v/>
      </c>
      <c r="S187" s="115" t="str">
        <f t="shared" si="27"/>
        <v/>
      </c>
      <c r="T187" s="115" t="str">
        <f t="shared" si="27"/>
        <v/>
      </c>
      <c r="U187" s="243" t="str">
        <f t="shared" si="24"/>
        <v/>
      </c>
      <c r="V187" s="243" t="str">
        <f t="shared" si="25"/>
        <v/>
      </c>
      <c r="W187" s="243" t="str">
        <f t="shared" si="26"/>
        <v/>
      </c>
      <c r="Y187" s="90" t="str">
        <f t="shared" si="19"/>
        <v/>
      </c>
      <c r="Z187" s="117" t="str">
        <f t="shared" si="20"/>
        <v/>
      </c>
      <c r="AA187" s="117" t="str">
        <f t="shared" si="21"/>
        <v/>
      </c>
      <c r="AB187" s="117" t="str">
        <f t="shared" si="22"/>
        <v/>
      </c>
    </row>
    <row r="188" spans="2:28" x14ac:dyDescent="0.3">
      <c r="B188" s="126"/>
      <c r="C188" s="128"/>
      <c r="D188" s="128"/>
      <c r="E188" s="128"/>
      <c r="F188" s="128"/>
      <c r="G188" s="128"/>
      <c r="H188" s="128"/>
      <c r="I188" s="128"/>
      <c r="J188" s="128"/>
      <c r="K188" s="128"/>
      <c r="L188" s="128"/>
      <c r="M188" s="128"/>
      <c r="N188" s="128"/>
      <c r="P188" s="115" t="str">
        <f t="shared" si="23"/>
        <v/>
      </c>
      <c r="Q188" s="115"/>
      <c r="R188" s="115" t="str">
        <f t="shared" si="27"/>
        <v/>
      </c>
      <c r="S188" s="115" t="str">
        <f t="shared" si="27"/>
        <v/>
      </c>
      <c r="T188" s="115" t="str">
        <f t="shared" si="27"/>
        <v/>
      </c>
      <c r="U188" s="243" t="str">
        <f t="shared" si="24"/>
        <v/>
      </c>
      <c r="V188" s="243" t="str">
        <f t="shared" si="25"/>
        <v/>
      </c>
      <c r="W188" s="243" t="str">
        <f t="shared" si="26"/>
        <v/>
      </c>
      <c r="Y188" s="90" t="str">
        <f t="shared" si="19"/>
        <v/>
      </c>
      <c r="Z188" s="117" t="str">
        <f t="shared" si="20"/>
        <v/>
      </c>
      <c r="AA188" s="117" t="str">
        <f t="shared" si="21"/>
        <v/>
      </c>
      <c r="AB188" s="117" t="str">
        <f t="shared" si="22"/>
        <v/>
      </c>
    </row>
    <row r="189" spans="2:28" x14ac:dyDescent="0.3">
      <c r="B189" s="126"/>
      <c r="C189" s="128"/>
      <c r="D189" s="128"/>
      <c r="E189" s="128"/>
      <c r="F189" s="128"/>
      <c r="G189" s="128"/>
      <c r="H189" s="128"/>
      <c r="I189" s="128"/>
      <c r="J189" s="128"/>
      <c r="K189" s="128"/>
      <c r="L189" s="128"/>
      <c r="M189" s="128"/>
      <c r="N189" s="128"/>
      <c r="P189" s="115" t="str">
        <f t="shared" si="23"/>
        <v/>
      </c>
      <c r="Q189" s="115"/>
      <c r="R189" s="115" t="str">
        <f t="shared" si="27"/>
        <v/>
      </c>
      <c r="S189" s="115" t="str">
        <f t="shared" si="27"/>
        <v/>
      </c>
      <c r="T189" s="115" t="str">
        <f t="shared" si="27"/>
        <v/>
      </c>
      <c r="U189" s="243" t="str">
        <f t="shared" si="24"/>
        <v/>
      </c>
      <c r="V189" s="243" t="str">
        <f t="shared" si="25"/>
        <v/>
      </c>
      <c r="W189" s="243" t="str">
        <f t="shared" si="26"/>
        <v/>
      </c>
      <c r="Y189" s="90" t="str">
        <f t="shared" si="19"/>
        <v/>
      </c>
      <c r="Z189" s="117" t="str">
        <f t="shared" si="20"/>
        <v/>
      </c>
      <c r="AA189" s="117" t="str">
        <f t="shared" si="21"/>
        <v/>
      </c>
      <c r="AB189" s="117" t="str">
        <f t="shared" si="22"/>
        <v/>
      </c>
    </row>
    <row r="190" spans="2:28" x14ac:dyDescent="0.3">
      <c r="B190" s="126"/>
      <c r="C190" s="128"/>
      <c r="D190" s="128"/>
      <c r="E190" s="128"/>
      <c r="F190" s="128"/>
      <c r="G190" s="128"/>
      <c r="H190" s="128"/>
      <c r="I190" s="128"/>
      <c r="J190" s="128"/>
      <c r="K190" s="128"/>
      <c r="L190" s="128"/>
      <c r="M190" s="128"/>
      <c r="N190" s="128"/>
      <c r="P190" s="115" t="str">
        <f t="shared" si="23"/>
        <v/>
      </c>
      <c r="Q190" s="115"/>
      <c r="R190" s="115" t="str">
        <f t="shared" si="27"/>
        <v/>
      </c>
      <c r="S190" s="115" t="str">
        <f t="shared" si="27"/>
        <v/>
      </c>
      <c r="T190" s="115" t="str">
        <f t="shared" si="27"/>
        <v/>
      </c>
      <c r="U190" s="243" t="str">
        <f t="shared" si="24"/>
        <v/>
      </c>
      <c r="V190" s="243" t="str">
        <f t="shared" si="25"/>
        <v/>
      </c>
      <c r="W190" s="243" t="str">
        <f t="shared" si="26"/>
        <v/>
      </c>
      <c r="Y190" s="90" t="str">
        <f t="shared" si="19"/>
        <v/>
      </c>
      <c r="Z190" s="117" t="str">
        <f t="shared" si="20"/>
        <v/>
      </c>
      <c r="AA190" s="117" t="str">
        <f t="shared" si="21"/>
        <v/>
      </c>
      <c r="AB190" s="117" t="str">
        <f t="shared" si="22"/>
        <v/>
      </c>
    </row>
    <row r="191" spans="2:28" x14ac:dyDescent="0.3">
      <c r="B191" s="126"/>
      <c r="C191" s="128"/>
      <c r="D191" s="128"/>
      <c r="E191" s="128"/>
      <c r="F191" s="128"/>
      <c r="G191" s="128"/>
      <c r="H191" s="128"/>
      <c r="I191" s="128"/>
      <c r="J191" s="128"/>
      <c r="K191" s="128"/>
      <c r="L191" s="128"/>
      <c r="M191" s="128"/>
      <c r="N191" s="128"/>
      <c r="P191" s="115" t="str">
        <f t="shared" si="23"/>
        <v/>
      </c>
      <c r="Q191" s="115"/>
      <c r="R191" s="115" t="str">
        <f t="shared" si="27"/>
        <v/>
      </c>
      <c r="S191" s="115" t="str">
        <f t="shared" si="27"/>
        <v/>
      </c>
      <c r="T191" s="115" t="str">
        <f t="shared" si="27"/>
        <v/>
      </c>
      <c r="U191" s="243" t="str">
        <f t="shared" si="24"/>
        <v/>
      </c>
      <c r="V191" s="243" t="str">
        <f t="shared" si="25"/>
        <v/>
      </c>
      <c r="W191" s="243" t="str">
        <f t="shared" si="26"/>
        <v/>
      </c>
      <c r="Y191" s="90" t="str">
        <f t="shared" si="19"/>
        <v/>
      </c>
      <c r="Z191" s="117" t="str">
        <f t="shared" si="20"/>
        <v/>
      </c>
      <c r="AA191" s="117" t="str">
        <f t="shared" si="21"/>
        <v/>
      </c>
      <c r="AB191" s="117" t="str">
        <f t="shared" si="22"/>
        <v/>
      </c>
    </row>
    <row r="192" spans="2:28" x14ac:dyDescent="0.3">
      <c r="B192" s="126"/>
      <c r="C192" s="128"/>
      <c r="D192" s="128"/>
      <c r="E192" s="128"/>
      <c r="F192" s="128"/>
      <c r="G192" s="128"/>
      <c r="H192" s="128"/>
      <c r="I192" s="128"/>
      <c r="J192" s="128"/>
      <c r="K192" s="128"/>
      <c r="L192" s="128"/>
      <c r="M192" s="128"/>
      <c r="N192" s="128"/>
      <c r="P192" s="115" t="str">
        <f t="shared" si="23"/>
        <v/>
      </c>
      <c r="Q192" s="115"/>
      <c r="R192" s="115" t="str">
        <f t="shared" si="27"/>
        <v/>
      </c>
      <c r="S192" s="115" t="str">
        <f t="shared" si="27"/>
        <v/>
      </c>
      <c r="T192" s="115" t="str">
        <f t="shared" si="27"/>
        <v/>
      </c>
      <c r="U192" s="243" t="str">
        <f t="shared" si="24"/>
        <v/>
      </c>
      <c r="V192" s="243" t="str">
        <f t="shared" si="25"/>
        <v/>
      </c>
      <c r="W192" s="243" t="str">
        <f t="shared" si="26"/>
        <v/>
      </c>
      <c r="Y192" s="90" t="str">
        <f t="shared" si="19"/>
        <v/>
      </c>
      <c r="Z192" s="117" t="str">
        <f t="shared" si="20"/>
        <v/>
      </c>
      <c r="AA192" s="117" t="str">
        <f t="shared" si="21"/>
        <v/>
      </c>
      <c r="AB192" s="117" t="str">
        <f t="shared" si="22"/>
        <v/>
      </c>
    </row>
    <row r="193" spans="2:28" x14ac:dyDescent="0.3">
      <c r="B193" s="126"/>
      <c r="C193" s="128"/>
      <c r="D193" s="128"/>
      <c r="E193" s="128"/>
      <c r="F193" s="128"/>
      <c r="G193" s="128"/>
      <c r="H193" s="128"/>
      <c r="I193" s="128"/>
      <c r="J193" s="128"/>
      <c r="K193" s="128"/>
      <c r="L193" s="128"/>
      <c r="M193" s="128"/>
      <c r="N193" s="128"/>
      <c r="P193" s="115" t="str">
        <f t="shared" si="23"/>
        <v/>
      </c>
      <c r="Q193" s="115"/>
      <c r="R193" s="115" t="str">
        <f t="shared" si="27"/>
        <v/>
      </c>
      <c r="S193" s="115" t="str">
        <f t="shared" si="27"/>
        <v/>
      </c>
      <c r="T193" s="115" t="str">
        <f t="shared" si="27"/>
        <v/>
      </c>
      <c r="U193" s="243" t="str">
        <f t="shared" si="24"/>
        <v/>
      </c>
      <c r="V193" s="243" t="str">
        <f t="shared" si="25"/>
        <v/>
      </c>
      <c r="W193" s="243" t="str">
        <f t="shared" si="26"/>
        <v/>
      </c>
      <c r="Y193" s="90" t="str">
        <f t="shared" si="19"/>
        <v/>
      </c>
      <c r="Z193" s="117" t="str">
        <f t="shared" si="20"/>
        <v/>
      </c>
      <c r="AA193" s="117" t="str">
        <f t="shared" si="21"/>
        <v/>
      </c>
      <c r="AB193" s="117" t="str">
        <f t="shared" si="22"/>
        <v/>
      </c>
    </row>
    <row r="194" spans="2:28" x14ac:dyDescent="0.3">
      <c r="B194" s="126"/>
      <c r="C194" s="128"/>
      <c r="D194" s="128"/>
      <c r="E194" s="128"/>
      <c r="F194" s="128"/>
      <c r="G194" s="128"/>
      <c r="H194" s="128"/>
      <c r="I194" s="128"/>
      <c r="J194" s="128"/>
      <c r="K194" s="128"/>
      <c r="L194" s="128"/>
      <c r="M194" s="128"/>
      <c r="N194" s="128"/>
      <c r="P194" s="115" t="str">
        <f t="shared" si="23"/>
        <v/>
      </c>
      <c r="Q194" s="115"/>
      <c r="R194" s="115" t="str">
        <f t="shared" si="27"/>
        <v/>
      </c>
      <c r="S194" s="115" t="str">
        <f t="shared" si="27"/>
        <v/>
      </c>
      <c r="T194" s="115" t="str">
        <f t="shared" si="27"/>
        <v/>
      </c>
      <c r="U194" s="243" t="str">
        <f t="shared" si="24"/>
        <v/>
      </c>
      <c r="V194" s="243" t="str">
        <f t="shared" si="25"/>
        <v/>
      </c>
      <c r="W194" s="243" t="str">
        <f t="shared" si="26"/>
        <v/>
      </c>
      <c r="Y194" s="90" t="str">
        <f t="shared" si="19"/>
        <v/>
      </c>
      <c r="Z194" s="117" t="str">
        <f t="shared" si="20"/>
        <v/>
      </c>
      <c r="AA194" s="117" t="str">
        <f t="shared" si="21"/>
        <v/>
      </c>
      <c r="AB194" s="117" t="str">
        <f t="shared" si="22"/>
        <v/>
      </c>
    </row>
    <row r="195" spans="2:28" x14ac:dyDescent="0.3">
      <c r="B195" s="126"/>
      <c r="C195" s="128"/>
      <c r="D195" s="128"/>
      <c r="E195" s="128"/>
      <c r="F195" s="128"/>
      <c r="G195" s="128"/>
      <c r="H195" s="128"/>
      <c r="I195" s="128"/>
      <c r="J195" s="128"/>
      <c r="K195" s="128"/>
      <c r="L195" s="128"/>
      <c r="M195" s="128"/>
      <c r="N195" s="128"/>
      <c r="P195" s="115" t="str">
        <f t="shared" si="23"/>
        <v/>
      </c>
      <c r="Q195" s="115"/>
      <c r="R195" s="115" t="str">
        <f t="shared" si="27"/>
        <v/>
      </c>
      <c r="S195" s="115" t="str">
        <f t="shared" si="27"/>
        <v/>
      </c>
      <c r="T195" s="115" t="str">
        <f t="shared" si="27"/>
        <v/>
      </c>
      <c r="U195" s="243" t="str">
        <f t="shared" si="24"/>
        <v/>
      </c>
      <c r="V195" s="243" t="str">
        <f t="shared" si="25"/>
        <v/>
      </c>
      <c r="W195" s="243" t="str">
        <f t="shared" si="26"/>
        <v/>
      </c>
      <c r="Y195" s="90" t="str">
        <f t="shared" si="19"/>
        <v/>
      </c>
      <c r="Z195" s="117" t="str">
        <f t="shared" si="20"/>
        <v/>
      </c>
      <c r="AA195" s="117" t="str">
        <f t="shared" si="21"/>
        <v/>
      </c>
      <c r="AB195" s="117" t="str">
        <f t="shared" si="22"/>
        <v/>
      </c>
    </row>
    <row r="196" spans="2:28" x14ac:dyDescent="0.3">
      <c r="B196" s="126"/>
      <c r="C196" s="128"/>
      <c r="D196" s="128"/>
      <c r="E196" s="128"/>
      <c r="F196" s="128"/>
      <c r="G196" s="128"/>
      <c r="H196" s="128"/>
      <c r="I196" s="128"/>
      <c r="J196" s="128"/>
      <c r="K196" s="128"/>
      <c r="L196" s="128"/>
      <c r="M196" s="128"/>
      <c r="N196" s="128"/>
      <c r="P196" s="115" t="str">
        <f t="shared" si="23"/>
        <v/>
      </c>
      <c r="Q196" s="115"/>
      <c r="R196" s="115" t="str">
        <f t="shared" si="27"/>
        <v/>
      </c>
      <c r="S196" s="115" t="str">
        <f t="shared" si="27"/>
        <v/>
      </c>
      <c r="T196" s="115" t="str">
        <f t="shared" si="27"/>
        <v/>
      </c>
      <c r="U196" s="243" t="str">
        <f t="shared" si="24"/>
        <v/>
      </c>
      <c r="V196" s="243" t="str">
        <f t="shared" si="25"/>
        <v/>
      </c>
      <c r="W196" s="243" t="str">
        <f t="shared" si="26"/>
        <v/>
      </c>
      <c r="Y196" s="90" t="str">
        <f t="shared" si="19"/>
        <v/>
      </c>
      <c r="Z196" s="117" t="str">
        <f t="shared" si="20"/>
        <v/>
      </c>
      <c r="AA196" s="117" t="str">
        <f t="shared" si="21"/>
        <v/>
      </c>
      <c r="AB196" s="117" t="str">
        <f t="shared" si="22"/>
        <v/>
      </c>
    </row>
    <row r="197" spans="2:28" x14ac:dyDescent="0.3">
      <c r="B197" s="126"/>
      <c r="C197" s="128"/>
      <c r="D197" s="128"/>
      <c r="E197" s="128"/>
      <c r="F197" s="128"/>
      <c r="G197" s="128"/>
      <c r="H197" s="128"/>
      <c r="I197" s="128"/>
      <c r="J197" s="128"/>
      <c r="K197" s="128"/>
      <c r="L197" s="128"/>
      <c r="M197" s="128"/>
      <c r="N197" s="128"/>
      <c r="P197" s="115" t="str">
        <f t="shared" si="23"/>
        <v/>
      </c>
      <c r="Q197" s="115"/>
      <c r="R197" s="115" t="str">
        <f t="shared" si="27"/>
        <v/>
      </c>
      <c r="S197" s="115" t="str">
        <f t="shared" si="27"/>
        <v/>
      </c>
      <c r="T197" s="115" t="str">
        <f t="shared" si="27"/>
        <v/>
      </c>
      <c r="U197" s="243" t="str">
        <f t="shared" si="24"/>
        <v/>
      </c>
      <c r="V197" s="243" t="str">
        <f t="shared" si="25"/>
        <v/>
      </c>
      <c r="W197" s="243" t="str">
        <f t="shared" si="26"/>
        <v/>
      </c>
      <c r="Y197" s="90" t="str">
        <f t="shared" si="19"/>
        <v/>
      </c>
      <c r="Z197" s="117" t="str">
        <f t="shared" si="20"/>
        <v/>
      </c>
      <c r="AA197" s="117" t="str">
        <f t="shared" si="21"/>
        <v/>
      </c>
      <c r="AB197" s="117" t="str">
        <f t="shared" si="22"/>
        <v/>
      </c>
    </row>
    <row r="198" spans="2:28" x14ac:dyDescent="0.3">
      <c r="B198" s="126"/>
      <c r="C198" s="128"/>
      <c r="D198" s="128"/>
      <c r="E198" s="128"/>
      <c r="F198" s="128"/>
      <c r="G198" s="128"/>
      <c r="H198" s="128"/>
      <c r="I198" s="128"/>
      <c r="J198" s="128"/>
      <c r="K198" s="128"/>
      <c r="L198" s="128"/>
      <c r="M198" s="128"/>
      <c r="N198" s="128"/>
      <c r="P198" s="115" t="str">
        <f t="shared" si="23"/>
        <v/>
      </c>
      <c r="Q198" s="115"/>
      <c r="R198" s="115" t="str">
        <f t="shared" si="27"/>
        <v/>
      </c>
      <c r="S198" s="115" t="str">
        <f t="shared" si="27"/>
        <v/>
      </c>
      <c r="T198" s="115" t="str">
        <f t="shared" si="27"/>
        <v/>
      </c>
      <c r="U198" s="243" t="str">
        <f t="shared" si="24"/>
        <v/>
      </c>
      <c r="V198" s="243" t="str">
        <f t="shared" si="25"/>
        <v/>
      </c>
      <c r="W198" s="243" t="str">
        <f t="shared" si="26"/>
        <v/>
      </c>
      <c r="Y198" s="90" t="str">
        <f t="shared" si="19"/>
        <v/>
      </c>
      <c r="Z198" s="117" t="str">
        <f t="shared" si="20"/>
        <v/>
      </c>
      <c r="AA198" s="117" t="str">
        <f t="shared" si="21"/>
        <v/>
      </c>
      <c r="AB198" s="117" t="str">
        <f t="shared" si="22"/>
        <v/>
      </c>
    </row>
    <row r="199" spans="2:28" x14ac:dyDescent="0.3">
      <c r="B199" s="126"/>
      <c r="C199" s="128"/>
      <c r="D199" s="128"/>
      <c r="E199" s="128"/>
      <c r="F199" s="128"/>
      <c r="G199" s="128"/>
      <c r="H199" s="128"/>
      <c r="I199" s="128"/>
      <c r="J199" s="128"/>
      <c r="K199" s="128"/>
      <c r="L199" s="128"/>
      <c r="M199" s="128"/>
      <c r="N199" s="128"/>
      <c r="P199" s="115" t="str">
        <f t="shared" si="23"/>
        <v/>
      </c>
      <c r="Q199" s="115"/>
      <c r="R199" s="115" t="str">
        <f t="shared" si="27"/>
        <v/>
      </c>
      <c r="S199" s="115" t="str">
        <f t="shared" si="27"/>
        <v/>
      </c>
      <c r="T199" s="115" t="str">
        <f t="shared" si="27"/>
        <v/>
      </c>
      <c r="U199" s="243" t="str">
        <f t="shared" si="24"/>
        <v/>
      </c>
      <c r="V199" s="243" t="str">
        <f t="shared" si="25"/>
        <v/>
      </c>
      <c r="W199" s="243" t="str">
        <f t="shared" si="26"/>
        <v/>
      </c>
      <c r="Y199" s="90" t="str">
        <f t="shared" si="19"/>
        <v/>
      </c>
      <c r="Z199" s="117" t="str">
        <f t="shared" si="20"/>
        <v/>
      </c>
      <c r="AA199" s="117" t="str">
        <f t="shared" si="21"/>
        <v/>
      </c>
      <c r="AB199" s="117" t="str">
        <f t="shared" si="22"/>
        <v/>
      </c>
    </row>
    <row r="200" spans="2:28" x14ac:dyDescent="0.3">
      <c r="B200" s="126"/>
      <c r="C200" s="128"/>
      <c r="D200" s="128"/>
      <c r="E200" s="128"/>
      <c r="F200" s="128"/>
      <c r="G200" s="128"/>
      <c r="H200" s="128"/>
      <c r="I200" s="128"/>
      <c r="J200" s="128"/>
      <c r="K200" s="128"/>
      <c r="L200" s="128"/>
      <c r="M200" s="128"/>
      <c r="N200" s="128"/>
      <c r="P200" s="115" t="str">
        <f t="shared" si="23"/>
        <v/>
      </c>
      <c r="Q200" s="115"/>
      <c r="R200" s="115" t="str">
        <f t="shared" si="27"/>
        <v/>
      </c>
      <c r="S200" s="115" t="str">
        <f t="shared" si="27"/>
        <v/>
      </c>
      <c r="T200" s="115" t="str">
        <f t="shared" si="27"/>
        <v/>
      </c>
      <c r="U200" s="243" t="str">
        <f t="shared" si="24"/>
        <v/>
      </c>
      <c r="V200" s="243" t="str">
        <f t="shared" si="25"/>
        <v/>
      </c>
      <c r="W200" s="243" t="str">
        <f t="shared" si="26"/>
        <v/>
      </c>
      <c r="Y200" s="90" t="str">
        <f t="shared" ref="Y200:Y263" si="28">IF(C200="","",C200)</f>
        <v/>
      </c>
      <c r="Z200" s="117" t="str">
        <f t="shared" ref="Z200:Z263" si="29">IF($Y200="","",COUNTIFS($E200:$N200,"&gt;0",$E200:$N200,"&lt;=3")/10)</f>
        <v/>
      </c>
      <c r="AA200" s="117" t="str">
        <f t="shared" ref="AA200:AA263" si="30">IF($Y200="","",COUNTIFS($E200:$N200,"&gt;0",$E200:$N200,"&lt;=4")/10)</f>
        <v/>
      </c>
      <c r="AB200" s="117" t="str">
        <f t="shared" ref="AB200:AB263" si="31">IF($Y200="","",COUNTIFS($E200:$N200,"&gt;0",$E200:$N200,"&lt;=5")/10)</f>
        <v/>
      </c>
    </row>
    <row r="201" spans="2:28" x14ac:dyDescent="0.3">
      <c r="B201" s="126"/>
      <c r="C201" s="128"/>
      <c r="D201" s="128"/>
      <c r="E201" s="128"/>
      <c r="F201" s="128"/>
      <c r="G201" s="128"/>
      <c r="H201" s="128"/>
      <c r="I201" s="128"/>
      <c r="J201" s="128"/>
      <c r="K201" s="128"/>
      <c r="L201" s="128"/>
      <c r="M201" s="128"/>
      <c r="N201" s="128"/>
      <c r="P201" s="115" t="str">
        <f t="shared" ref="P201:P264" si="32">IF($P$4="","",
IF($Q201="","",$P$4))</f>
        <v/>
      </c>
      <c r="Q201" s="115"/>
      <c r="R201" s="115" t="str">
        <f t="shared" si="27"/>
        <v/>
      </c>
      <c r="S201" s="115" t="str">
        <f t="shared" si="27"/>
        <v/>
      </c>
      <c r="T201" s="115" t="str">
        <f t="shared" si="27"/>
        <v/>
      </c>
      <c r="U201" s="243" t="str">
        <f t="shared" ref="U201:U264" si="33">IF($P201="","",IFERROR(R201/SUM(SUMPRODUCT(--(ISNUMBER($E$8:$E$1007)),(--($B$8:$B$1007=$P201))),SUMPRODUCT(--(ISNUMBER($F$8:$F$1007)),(--($B$8:$B$1007=$P201))),SUMPRODUCT(--(ISNUMBER($G$8:$G$1007)),(--($B$8:$B$1007=$P201))),SUMPRODUCT(--(ISNUMBER($H$8:$H$1007)),(--($B$8:$B$1007=$P201))),SUMPRODUCT(--(ISNUMBER($I$8:$I$1007)),(--($B$8:$B$1007=$P201))),SUMPRODUCT(--(ISNUMBER($J$8:$J$1007)),(--($B$8:$B$1007=$P201))),SUMPRODUCT(--(ISNUMBER($K$8:$K$1007)),(--($B$8:$B$1007=$P201))),SUMPRODUCT(--(ISNUMBER($L$8:$L$1007)),(--($B$8:$B$1007=$P201))),SUMPRODUCT(--(ISNUMBER($M$8:$M$1007)),(--($B$8:$B$1007=$P201))),SUMPRODUCT(--(ISNUMBER($N$8:$N$1007)),(--($B$8:$B$1007=$P201)))),0))</f>
        <v/>
      </c>
      <c r="V201" s="243" t="str">
        <f t="shared" ref="V201:V264" si="34">IF($P201="","",IFERROR(S201/SUM(SUMPRODUCT(--(ISNUMBER($E$8:$E$1007)),(--($B$8:$B$1007=$P201))),SUMPRODUCT(--(ISNUMBER($F$8:$F$1007)),(--($B$8:$B$1007=$P201))),SUMPRODUCT(--(ISNUMBER($G$8:$G$1007)),(--($B$8:$B$1007=$P201))),SUMPRODUCT(--(ISNUMBER($H$8:$H$1007)),(--($B$8:$B$1007=$P201))),SUMPRODUCT(--(ISNUMBER($I$8:$I$1007)),(--($B$8:$B$1007=$P201))),SUMPRODUCT(--(ISNUMBER($J$8:$J$1007)),(--($B$8:$B$1007=$P201))),SUMPRODUCT(--(ISNUMBER($K$8:$K$1007)),(--($B$8:$B$1007=$P201))),SUMPRODUCT(--(ISNUMBER($L$8:$L$1007)),(--($B$8:$B$1007=$P201))),SUMPRODUCT(--(ISNUMBER($M$8:$M$1007)),(--($B$8:$B$1007=$P201))),SUMPRODUCT(--(ISNUMBER($N$8:$N$1007)),(--($B$8:$B$1007=$P201)))),0))</f>
        <v/>
      </c>
      <c r="W201" s="243" t="str">
        <f t="shared" ref="W201:W264" si="35">IF($P201="","",IFERROR(T201/SUM(SUMPRODUCT(--(ISNUMBER($E$8:$E$1007)),(--($B$8:$B$1007=$P201))),SUMPRODUCT(--(ISNUMBER($F$8:$F$1007)),(--($B$8:$B$1007=$P201))),SUMPRODUCT(--(ISNUMBER($G$8:$G$1007)),(--($B$8:$B$1007=$P201))),SUMPRODUCT(--(ISNUMBER($H$8:$H$1007)),(--($B$8:$B$1007=$P201))),SUMPRODUCT(--(ISNUMBER($I$8:$I$1007)),(--($B$8:$B$1007=$P201))),SUMPRODUCT(--(ISNUMBER($J$8:$J$1007)),(--($B$8:$B$1007=$P201))),SUMPRODUCT(--(ISNUMBER($K$8:$K$1007)),(--($B$8:$B$1007=$P201))),SUMPRODUCT(--(ISNUMBER($L$8:$L$1007)),(--($B$8:$B$1007=$P201))),SUMPRODUCT(--(ISNUMBER($M$8:$M$1007)),(--($B$8:$B$1007=$P201))),SUMPRODUCT(--(ISNUMBER($N$8:$N$1007)),(--($B$8:$B$1007=$P201)))),0))</f>
        <v/>
      </c>
      <c r="Y201" s="90" t="str">
        <f t="shared" si="28"/>
        <v/>
      </c>
      <c r="Z201" s="117" t="str">
        <f t="shared" si="29"/>
        <v/>
      </c>
      <c r="AA201" s="117" t="str">
        <f t="shared" si="30"/>
        <v/>
      </c>
      <c r="AB201" s="117" t="str">
        <f t="shared" si="31"/>
        <v/>
      </c>
    </row>
    <row r="202" spans="2:28" x14ac:dyDescent="0.3">
      <c r="B202" s="126"/>
      <c r="C202" s="128"/>
      <c r="D202" s="128"/>
      <c r="E202" s="128"/>
      <c r="F202" s="128"/>
      <c r="G202" s="128"/>
      <c r="H202" s="128"/>
      <c r="I202" s="128"/>
      <c r="J202" s="128"/>
      <c r="K202" s="128"/>
      <c r="L202" s="128"/>
      <c r="M202" s="128"/>
      <c r="N202" s="128"/>
      <c r="P202" s="115" t="str">
        <f t="shared" si="32"/>
        <v/>
      </c>
      <c r="Q202" s="115"/>
      <c r="R202" s="115" t="str">
        <f t="shared" si="27"/>
        <v/>
      </c>
      <c r="S202" s="115" t="str">
        <f t="shared" si="27"/>
        <v/>
      </c>
      <c r="T202" s="115" t="str">
        <f t="shared" si="27"/>
        <v/>
      </c>
      <c r="U202" s="243" t="str">
        <f t="shared" si="33"/>
        <v/>
      </c>
      <c r="V202" s="243" t="str">
        <f t="shared" si="34"/>
        <v/>
      </c>
      <c r="W202" s="243" t="str">
        <f t="shared" si="35"/>
        <v/>
      </c>
      <c r="Y202" s="90" t="str">
        <f t="shared" si="28"/>
        <v/>
      </c>
      <c r="Z202" s="117" t="str">
        <f t="shared" si="29"/>
        <v/>
      </c>
      <c r="AA202" s="117" t="str">
        <f t="shared" si="30"/>
        <v/>
      </c>
      <c r="AB202" s="117" t="str">
        <f t="shared" si="31"/>
        <v/>
      </c>
    </row>
    <row r="203" spans="2:28" x14ac:dyDescent="0.3">
      <c r="B203" s="126"/>
      <c r="C203" s="128"/>
      <c r="D203" s="128"/>
      <c r="E203" s="128"/>
      <c r="F203" s="128"/>
      <c r="G203" s="128"/>
      <c r="H203" s="128"/>
      <c r="I203" s="128"/>
      <c r="J203" s="128"/>
      <c r="K203" s="128"/>
      <c r="L203" s="128"/>
      <c r="M203" s="128"/>
      <c r="N203" s="128"/>
      <c r="P203" s="115" t="str">
        <f t="shared" si="32"/>
        <v/>
      </c>
      <c r="Q203" s="115"/>
      <c r="R203" s="115" t="str">
        <f t="shared" si="27"/>
        <v/>
      </c>
      <c r="S203" s="115" t="str">
        <f t="shared" si="27"/>
        <v/>
      </c>
      <c r="T203" s="115" t="str">
        <f t="shared" si="27"/>
        <v/>
      </c>
      <c r="U203" s="243" t="str">
        <f t="shared" si="33"/>
        <v/>
      </c>
      <c r="V203" s="243" t="str">
        <f t="shared" si="34"/>
        <v/>
      </c>
      <c r="W203" s="243" t="str">
        <f t="shared" si="35"/>
        <v/>
      </c>
      <c r="Y203" s="90" t="str">
        <f t="shared" si="28"/>
        <v/>
      </c>
      <c r="Z203" s="117" t="str">
        <f t="shared" si="29"/>
        <v/>
      </c>
      <c r="AA203" s="117" t="str">
        <f t="shared" si="30"/>
        <v/>
      </c>
      <c r="AB203" s="117" t="str">
        <f t="shared" si="31"/>
        <v/>
      </c>
    </row>
    <row r="204" spans="2:28" x14ac:dyDescent="0.3">
      <c r="B204" s="126"/>
      <c r="C204" s="128"/>
      <c r="D204" s="128"/>
      <c r="E204" s="128"/>
      <c r="F204" s="128"/>
      <c r="G204" s="128"/>
      <c r="H204" s="128"/>
      <c r="I204" s="128"/>
      <c r="J204" s="128"/>
      <c r="K204" s="128"/>
      <c r="L204" s="128"/>
      <c r="M204" s="128"/>
      <c r="N204" s="128"/>
      <c r="P204" s="115" t="str">
        <f t="shared" si="32"/>
        <v/>
      </c>
      <c r="Q204" s="115"/>
      <c r="R204" s="115" t="str">
        <f t="shared" si="27"/>
        <v/>
      </c>
      <c r="S204" s="115" t="str">
        <f t="shared" si="27"/>
        <v/>
      </c>
      <c r="T204" s="115" t="str">
        <f t="shared" si="27"/>
        <v/>
      </c>
      <c r="U204" s="243" t="str">
        <f t="shared" si="33"/>
        <v/>
      </c>
      <c r="V204" s="243" t="str">
        <f t="shared" si="34"/>
        <v/>
      </c>
      <c r="W204" s="243" t="str">
        <f t="shared" si="35"/>
        <v/>
      </c>
      <c r="Y204" s="90" t="str">
        <f t="shared" si="28"/>
        <v/>
      </c>
      <c r="Z204" s="117" t="str">
        <f t="shared" si="29"/>
        <v/>
      </c>
      <c r="AA204" s="117" t="str">
        <f t="shared" si="30"/>
        <v/>
      </c>
      <c r="AB204" s="117" t="str">
        <f t="shared" si="31"/>
        <v/>
      </c>
    </row>
    <row r="205" spans="2:28" x14ac:dyDescent="0.3">
      <c r="B205" s="126"/>
      <c r="C205" s="128"/>
      <c r="D205" s="128"/>
      <c r="E205" s="128"/>
      <c r="F205" s="128"/>
      <c r="G205" s="128"/>
      <c r="H205" s="128"/>
      <c r="I205" s="128"/>
      <c r="J205" s="128"/>
      <c r="K205" s="128"/>
      <c r="L205" s="128"/>
      <c r="M205" s="128"/>
      <c r="N205" s="128"/>
      <c r="P205" s="115" t="str">
        <f t="shared" si="32"/>
        <v/>
      </c>
      <c r="Q205" s="115"/>
      <c r="R205" s="115" t="str">
        <f t="shared" si="27"/>
        <v/>
      </c>
      <c r="S205" s="115" t="str">
        <f t="shared" si="27"/>
        <v/>
      </c>
      <c r="T205" s="115" t="str">
        <f t="shared" si="27"/>
        <v/>
      </c>
      <c r="U205" s="243" t="str">
        <f t="shared" si="33"/>
        <v/>
      </c>
      <c r="V205" s="243" t="str">
        <f t="shared" si="34"/>
        <v/>
      </c>
      <c r="W205" s="243" t="str">
        <f t="shared" si="35"/>
        <v/>
      </c>
      <c r="Y205" s="90" t="str">
        <f t="shared" si="28"/>
        <v/>
      </c>
      <c r="Z205" s="117" t="str">
        <f t="shared" si="29"/>
        <v/>
      </c>
      <c r="AA205" s="117" t="str">
        <f t="shared" si="30"/>
        <v/>
      </c>
      <c r="AB205" s="117" t="str">
        <f t="shared" si="31"/>
        <v/>
      </c>
    </row>
    <row r="206" spans="2:28" x14ac:dyDescent="0.3">
      <c r="B206" s="126"/>
      <c r="C206" s="128"/>
      <c r="D206" s="128"/>
      <c r="E206" s="128"/>
      <c r="F206" s="128"/>
      <c r="G206" s="128"/>
      <c r="H206" s="128"/>
      <c r="I206" s="128"/>
      <c r="J206" s="128"/>
      <c r="K206" s="128"/>
      <c r="L206" s="128"/>
      <c r="M206" s="128"/>
      <c r="N206" s="128"/>
      <c r="P206" s="115" t="str">
        <f t="shared" si="32"/>
        <v/>
      </c>
      <c r="Q206" s="115"/>
      <c r="R206" s="115" t="str">
        <f t="shared" si="27"/>
        <v/>
      </c>
      <c r="S206" s="115" t="str">
        <f t="shared" si="27"/>
        <v/>
      </c>
      <c r="T206" s="115" t="str">
        <f t="shared" si="27"/>
        <v/>
      </c>
      <c r="U206" s="243" t="str">
        <f t="shared" si="33"/>
        <v/>
      </c>
      <c r="V206" s="243" t="str">
        <f t="shared" si="34"/>
        <v/>
      </c>
      <c r="W206" s="243" t="str">
        <f t="shared" si="35"/>
        <v/>
      </c>
      <c r="Y206" s="90" t="str">
        <f t="shared" si="28"/>
        <v/>
      </c>
      <c r="Z206" s="117" t="str">
        <f t="shared" si="29"/>
        <v/>
      </c>
      <c r="AA206" s="117" t="str">
        <f t="shared" si="30"/>
        <v/>
      </c>
      <c r="AB206" s="117" t="str">
        <f t="shared" si="31"/>
        <v/>
      </c>
    </row>
    <row r="207" spans="2:28" x14ac:dyDescent="0.3">
      <c r="B207" s="126"/>
      <c r="C207" s="128"/>
      <c r="D207" s="128"/>
      <c r="E207" s="128"/>
      <c r="F207" s="128"/>
      <c r="G207" s="128"/>
      <c r="H207" s="128"/>
      <c r="I207" s="128"/>
      <c r="J207" s="128"/>
      <c r="K207" s="128"/>
      <c r="L207" s="128"/>
      <c r="M207" s="128"/>
      <c r="N207" s="128"/>
      <c r="P207" s="115" t="str">
        <f t="shared" si="32"/>
        <v/>
      </c>
      <c r="Q207" s="115"/>
      <c r="R207" s="115" t="str">
        <f t="shared" si="27"/>
        <v/>
      </c>
      <c r="S207" s="115" t="str">
        <f t="shared" si="27"/>
        <v/>
      </c>
      <c r="T207" s="115" t="str">
        <f t="shared" si="27"/>
        <v/>
      </c>
      <c r="U207" s="243" t="str">
        <f t="shared" si="33"/>
        <v/>
      </c>
      <c r="V207" s="243" t="str">
        <f t="shared" si="34"/>
        <v/>
      </c>
      <c r="W207" s="243" t="str">
        <f t="shared" si="35"/>
        <v/>
      </c>
      <c r="Y207" s="90" t="str">
        <f t="shared" si="28"/>
        <v/>
      </c>
      <c r="Z207" s="117" t="str">
        <f t="shared" si="29"/>
        <v/>
      </c>
      <c r="AA207" s="117" t="str">
        <f t="shared" si="30"/>
        <v/>
      </c>
      <c r="AB207" s="117" t="str">
        <f t="shared" si="31"/>
        <v/>
      </c>
    </row>
    <row r="208" spans="2:28" x14ac:dyDescent="0.3">
      <c r="B208" s="126"/>
      <c r="C208" s="128"/>
      <c r="D208" s="128"/>
      <c r="E208" s="128"/>
      <c r="F208" s="128"/>
      <c r="G208" s="128"/>
      <c r="H208" s="128"/>
      <c r="I208" s="128"/>
      <c r="J208" s="128"/>
      <c r="K208" s="128"/>
      <c r="L208" s="128"/>
      <c r="M208" s="128"/>
      <c r="N208" s="128"/>
      <c r="P208" s="115" t="str">
        <f t="shared" si="32"/>
        <v/>
      </c>
      <c r="Q208" s="115"/>
      <c r="R208" s="115" t="str">
        <f t="shared" si="27"/>
        <v/>
      </c>
      <c r="S208" s="115" t="str">
        <f t="shared" si="27"/>
        <v/>
      </c>
      <c r="T208" s="115" t="str">
        <f t="shared" si="27"/>
        <v/>
      </c>
      <c r="U208" s="243" t="str">
        <f t="shared" si="33"/>
        <v/>
      </c>
      <c r="V208" s="243" t="str">
        <f t="shared" si="34"/>
        <v/>
      </c>
      <c r="W208" s="243" t="str">
        <f t="shared" si="35"/>
        <v/>
      </c>
      <c r="Y208" s="90" t="str">
        <f t="shared" si="28"/>
        <v/>
      </c>
      <c r="Z208" s="117" t="str">
        <f t="shared" si="29"/>
        <v/>
      </c>
      <c r="AA208" s="117" t="str">
        <f t="shared" si="30"/>
        <v/>
      </c>
      <c r="AB208" s="117" t="str">
        <f t="shared" si="31"/>
        <v/>
      </c>
    </row>
    <row r="209" spans="2:28" x14ac:dyDescent="0.3">
      <c r="B209" s="126"/>
      <c r="C209" s="128"/>
      <c r="D209" s="128"/>
      <c r="E209" s="128"/>
      <c r="F209" s="128"/>
      <c r="G209" s="128"/>
      <c r="H209" s="128"/>
      <c r="I209" s="128"/>
      <c r="J209" s="128"/>
      <c r="K209" s="128"/>
      <c r="L209" s="128"/>
      <c r="M209" s="128"/>
      <c r="N209" s="128"/>
      <c r="P209" s="115" t="str">
        <f t="shared" si="32"/>
        <v/>
      </c>
      <c r="Q209" s="115"/>
      <c r="R209" s="115" t="str">
        <f t="shared" si="27"/>
        <v/>
      </c>
      <c r="S209" s="115" t="str">
        <f t="shared" si="27"/>
        <v/>
      </c>
      <c r="T209" s="115" t="str">
        <f t="shared" si="27"/>
        <v/>
      </c>
      <c r="U209" s="243" t="str">
        <f t="shared" si="33"/>
        <v/>
      </c>
      <c r="V209" s="243" t="str">
        <f t="shared" si="34"/>
        <v/>
      </c>
      <c r="W209" s="243" t="str">
        <f t="shared" si="35"/>
        <v/>
      </c>
      <c r="Y209" s="90" t="str">
        <f t="shared" si="28"/>
        <v/>
      </c>
      <c r="Z209" s="117" t="str">
        <f t="shared" si="29"/>
        <v/>
      </c>
      <c r="AA209" s="117" t="str">
        <f t="shared" si="30"/>
        <v/>
      </c>
      <c r="AB209" s="117" t="str">
        <f t="shared" si="31"/>
        <v/>
      </c>
    </row>
    <row r="210" spans="2:28" x14ac:dyDescent="0.3">
      <c r="B210" s="126"/>
      <c r="C210" s="128"/>
      <c r="D210" s="128"/>
      <c r="E210" s="128"/>
      <c r="F210" s="128"/>
      <c r="G210" s="128"/>
      <c r="H210" s="128"/>
      <c r="I210" s="128"/>
      <c r="J210" s="128"/>
      <c r="K210" s="128"/>
      <c r="L210" s="128"/>
      <c r="M210" s="128"/>
      <c r="N210" s="128"/>
      <c r="P210" s="115" t="str">
        <f t="shared" si="32"/>
        <v/>
      </c>
      <c r="Q210" s="115"/>
      <c r="R210" s="115" t="str">
        <f t="shared" si="27"/>
        <v/>
      </c>
      <c r="S210" s="115" t="str">
        <f t="shared" si="27"/>
        <v/>
      </c>
      <c r="T210" s="115" t="str">
        <f t="shared" si="27"/>
        <v/>
      </c>
      <c r="U210" s="243" t="str">
        <f t="shared" si="33"/>
        <v/>
      </c>
      <c r="V210" s="243" t="str">
        <f t="shared" si="34"/>
        <v/>
      </c>
      <c r="W210" s="243" t="str">
        <f t="shared" si="35"/>
        <v/>
      </c>
      <c r="Y210" s="90" t="str">
        <f t="shared" si="28"/>
        <v/>
      </c>
      <c r="Z210" s="117" t="str">
        <f t="shared" si="29"/>
        <v/>
      </c>
      <c r="AA210" s="117" t="str">
        <f t="shared" si="30"/>
        <v/>
      </c>
      <c r="AB210" s="117" t="str">
        <f t="shared" si="31"/>
        <v/>
      </c>
    </row>
    <row r="211" spans="2:28" x14ac:dyDescent="0.3">
      <c r="B211" s="126"/>
      <c r="C211" s="128"/>
      <c r="D211" s="128"/>
      <c r="E211" s="128"/>
      <c r="F211" s="128"/>
      <c r="G211" s="128"/>
      <c r="H211" s="128"/>
      <c r="I211" s="128"/>
      <c r="J211" s="128"/>
      <c r="K211" s="128"/>
      <c r="L211" s="128"/>
      <c r="M211" s="128"/>
      <c r="N211" s="128"/>
      <c r="P211" s="115" t="str">
        <f t="shared" si="32"/>
        <v/>
      </c>
      <c r="Q211" s="115"/>
      <c r="R211" s="115" t="str">
        <f t="shared" si="27"/>
        <v/>
      </c>
      <c r="S211" s="115" t="str">
        <f t="shared" si="27"/>
        <v/>
      </c>
      <c r="T211" s="115" t="str">
        <f t="shared" si="27"/>
        <v/>
      </c>
      <c r="U211" s="243" t="str">
        <f t="shared" si="33"/>
        <v/>
      </c>
      <c r="V211" s="243" t="str">
        <f t="shared" si="34"/>
        <v/>
      </c>
      <c r="W211" s="243" t="str">
        <f t="shared" si="35"/>
        <v/>
      </c>
      <c r="Y211" s="90" t="str">
        <f t="shared" si="28"/>
        <v/>
      </c>
      <c r="Z211" s="117" t="str">
        <f t="shared" si="29"/>
        <v/>
      </c>
      <c r="AA211" s="117" t="str">
        <f t="shared" si="30"/>
        <v/>
      </c>
      <c r="AB211" s="117" t="str">
        <f t="shared" si="31"/>
        <v/>
      </c>
    </row>
    <row r="212" spans="2:28" x14ac:dyDescent="0.3">
      <c r="B212" s="126"/>
      <c r="C212" s="128"/>
      <c r="D212" s="128"/>
      <c r="E212" s="128"/>
      <c r="F212" s="128"/>
      <c r="G212" s="128"/>
      <c r="H212" s="128"/>
      <c r="I212" s="128"/>
      <c r="J212" s="128"/>
      <c r="K212" s="128"/>
      <c r="L212" s="128"/>
      <c r="M212" s="128"/>
      <c r="N212" s="128"/>
      <c r="P212" s="115" t="str">
        <f t="shared" si="32"/>
        <v/>
      </c>
      <c r="Q212" s="115"/>
      <c r="R212" s="115" t="str">
        <f t="shared" si="27"/>
        <v/>
      </c>
      <c r="S212" s="115" t="str">
        <f t="shared" si="27"/>
        <v/>
      </c>
      <c r="T212" s="115" t="str">
        <f t="shared" si="27"/>
        <v/>
      </c>
      <c r="U212" s="243" t="str">
        <f t="shared" si="33"/>
        <v/>
      </c>
      <c r="V212" s="243" t="str">
        <f t="shared" si="34"/>
        <v/>
      </c>
      <c r="W212" s="243" t="str">
        <f t="shared" si="35"/>
        <v/>
      </c>
      <c r="Y212" s="90" t="str">
        <f t="shared" si="28"/>
        <v/>
      </c>
      <c r="Z212" s="117" t="str">
        <f t="shared" si="29"/>
        <v/>
      </c>
      <c r="AA212" s="117" t="str">
        <f t="shared" si="30"/>
        <v/>
      </c>
      <c r="AB212" s="117" t="str">
        <f t="shared" si="31"/>
        <v/>
      </c>
    </row>
    <row r="213" spans="2:28" x14ac:dyDescent="0.3">
      <c r="B213" s="126"/>
      <c r="C213" s="128"/>
      <c r="D213" s="128"/>
      <c r="E213" s="128"/>
      <c r="F213" s="128"/>
      <c r="G213" s="128"/>
      <c r="H213" s="128"/>
      <c r="I213" s="128"/>
      <c r="J213" s="128"/>
      <c r="K213" s="128"/>
      <c r="L213" s="128"/>
      <c r="M213" s="128"/>
      <c r="N213" s="128"/>
      <c r="P213" s="115" t="str">
        <f t="shared" si="32"/>
        <v/>
      </c>
      <c r="Q213" s="115"/>
      <c r="R213" s="115" t="str">
        <f t="shared" si="27"/>
        <v/>
      </c>
      <c r="S213" s="115" t="str">
        <f t="shared" si="27"/>
        <v/>
      </c>
      <c r="T213" s="115" t="str">
        <f t="shared" si="27"/>
        <v/>
      </c>
      <c r="U213" s="243" t="str">
        <f t="shared" si="33"/>
        <v/>
      </c>
      <c r="V213" s="243" t="str">
        <f t="shared" si="34"/>
        <v/>
      </c>
      <c r="W213" s="243" t="str">
        <f t="shared" si="35"/>
        <v/>
      </c>
      <c r="Y213" s="90" t="str">
        <f t="shared" si="28"/>
        <v/>
      </c>
      <c r="Z213" s="117" t="str">
        <f t="shared" si="29"/>
        <v/>
      </c>
      <c r="AA213" s="117" t="str">
        <f t="shared" si="30"/>
        <v/>
      </c>
      <c r="AB213" s="117" t="str">
        <f t="shared" si="31"/>
        <v/>
      </c>
    </row>
    <row r="214" spans="2:28" x14ac:dyDescent="0.3">
      <c r="B214" s="126"/>
      <c r="C214" s="128"/>
      <c r="D214" s="128"/>
      <c r="E214" s="128"/>
      <c r="F214" s="128"/>
      <c r="G214" s="128"/>
      <c r="H214" s="128"/>
      <c r="I214" s="128"/>
      <c r="J214" s="128"/>
      <c r="K214" s="128"/>
      <c r="L214" s="128"/>
      <c r="M214" s="128"/>
      <c r="N214" s="128"/>
      <c r="P214" s="115" t="str">
        <f t="shared" si="32"/>
        <v/>
      </c>
      <c r="Q214" s="115"/>
      <c r="R214" s="115" t="str">
        <f t="shared" si="27"/>
        <v/>
      </c>
      <c r="S214" s="115" t="str">
        <f t="shared" si="27"/>
        <v/>
      </c>
      <c r="T214" s="115" t="str">
        <f t="shared" si="27"/>
        <v/>
      </c>
      <c r="U214" s="243" t="str">
        <f t="shared" si="33"/>
        <v/>
      </c>
      <c r="V214" s="243" t="str">
        <f t="shared" si="34"/>
        <v/>
      </c>
      <c r="W214" s="243" t="str">
        <f t="shared" si="35"/>
        <v/>
      </c>
      <c r="Y214" s="90" t="str">
        <f t="shared" si="28"/>
        <v/>
      </c>
      <c r="Z214" s="117" t="str">
        <f t="shared" si="29"/>
        <v/>
      </c>
      <c r="AA214" s="117" t="str">
        <f t="shared" si="30"/>
        <v/>
      </c>
      <c r="AB214" s="117" t="str">
        <f t="shared" si="31"/>
        <v/>
      </c>
    </row>
    <row r="215" spans="2:28" x14ac:dyDescent="0.3">
      <c r="B215" s="126"/>
      <c r="C215" s="128"/>
      <c r="D215" s="128"/>
      <c r="E215" s="128"/>
      <c r="F215" s="128"/>
      <c r="G215" s="128"/>
      <c r="H215" s="128"/>
      <c r="I215" s="128"/>
      <c r="J215" s="128"/>
      <c r="K215" s="128"/>
      <c r="L215" s="128"/>
      <c r="M215" s="128"/>
      <c r="N215" s="128"/>
      <c r="P215" s="115" t="str">
        <f t="shared" si="32"/>
        <v/>
      </c>
      <c r="Q215" s="115"/>
      <c r="R215" s="115" t="str">
        <f t="shared" si="27"/>
        <v/>
      </c>
      <c r="S215" s="115" t="str">
        <f t="shared" si="27"/>
        <v/>
      </c>
      <c r="T215" s="115" t="str">
        <f t="shared" si="27"/>
        <v/>
      </c>
      <c r="U215" s="243" t="str">
        <f t="shared" si="33"/>
        <v/>
      </c>
      <c r="V215" s="243" t="str">
        <f t="shared" si="34"/>
        <v/>
      </c>
      <c r="W215" s="243" t="str">
        <f t="shared" si="35"/>
        <v/>
      </c>
      <c r="Y215" s="90" t="str">
        <f t="shared" si="28"/>
        <v/>
      </c>
      <c r="Z215" s="117" t="str">
        <f t="shared" si="29"/>
        <v/>
      </c>
      <c r="AA215" s="117" t="str">
        <f t="shared" si="30"/>
        <v/>
      </c>
      <c r="AB215" s="117" t="str">
        <f t="shared" si="31"/>
        <v/>
      </c>
    </row>
    <row r="216" spans="2:28" x14ac:dyDescent="0.3">
      <c r="B216" s="126"/>
      <c r="C216" s="128"/>
      <c r="D216" s="128"/>
      <c r="E216" s="128"/>
      <c r="F216" s="128"/>
      <c r="G216" s="128"/>
      <c r="H216" s="128"/>
      <c r="I216" s="128"/>
      <c r="J216" s="128"/>
      <c r="K216" s="128"/>
      <c r="L216" s="128"/>
      <c r="M216" s="128"/>
      <c r="N216" s="128"/>
      <c r="P216" s="115" t="str">
        <f t="shared" si="32"/>
        <v/>
      </c>
      <c r="Q216" s="115"/>
      <c r="R216" s="115" t="str">
        <f t="shared" ref="R216:T279" si="36">IF($P216="","",SUM(COUNTIFS($B$7:$B$5004,$P216,$D$7:$D$5004,$Q216,$E$7:$E$5004,"&gt;0",$E$7:$E$5004,"&lt;="&amp;R$7),COUNTIFS($B$7:$B$5004,$P216,$D$7:$D$5004,$Q216,$F$7:$F$5004,"&gt;0",$F$7:$F$5004,"&lt;="&amp;R$7),COUNTIFS($B$7:$B$5004,$P216,$D$7:$D$5004,$Q216,$G$7:$G$5004,"&gt;0",$G$7:$G$5004,"&lt;="&amp;R$7),COUNTIFS($B$7:$B$5004,$P216,$D$7:$D$5004,$Q216,$H$7:$H$5004,"&gt;0",$H$7:$H$5004,"&lt;="&amp;R$7),COUNTIFS($B$7:$B$5004,$P216,$D$7:$D$5004,$Q216,$I$7:$I$5004,"&gt;0",$I$7:$I$5004,"&lt;="&amp;R$7),COUNTIFS($B$7:$B$5004,$P216,$D$7:$D$5004,$Q216,$J$7:$J$5004,"&gt;0",$J$7:$J$5004,"&lt;="&amp;R$7),COUNTIFS($B$7:$B$5004,$P216,$D$7:$D$5004,$Q216,$K$7:$K$5004,"&gt;0",$K$7:$K$5004,"&lt;="&amp;R$7),COUNTIFS($B$7:$B$5004,$P216,$D$7:$D$5004,$Q216,$L$7:$L$5004,"&gt;0",$L$7:$L$5004,"&lt;="&amp;R$7),COUNTIFS($B$7:$B$5004,$P216,$D$7:$D$5004,$Q216,$M$7:$M$5004,"&gt;0",$M$7:$M$5004,"&lt;="&amp;R$7),COUNTIFS($B$7:$B$5004,$P216,$D$7:$D$5004,$Q216,$N$7:$N$5004,"&gt;0",$N$7:$N$5004,"&lt;="&amp;R$7)))</f>
        <v/>
      </c>
      <c r="S216" s="115" t="str">
        <f t="shared" si="36"/>
        <v/>
      </c>
      <c r="T216" s="115" t="str">
        <f t="shared" si="36"/>
        <v/>
      </c>
      <c r="U216" s="243" t="str">
        <f t="shared" si="33"/>
        <v/>
      </c>
      <c r="V216" s="243" t="str">
        <f t="shared" si="34"/>
        <v/>
      </c>
      <c r="W216" s="243" t="str">
        <f t="shared" si="35"/>
        <v/>
      </c>
      <c r="Y216" s="90" t="str">
        <f t="shared" si="28"/>
        <v/>
      </c>
      <c r="Z216" s="117" t="str">
        <f t="shared" si="29"/>
        <v/>
      </c>
      <c r="AA216" s="117" t="str">
        <f t="shared" si="30"/>
        <v/>
      </c>
      <c r="AB216" s="117" t="str">
        <f t="shared" si="31"/>
        <v/>
      </c>
    </row>
    <row r="217" spans="2:28" x14ac:dyDescent="0.3">
      <c r="B217" s="126"/>
      <c r="C217" s="128"/>
      <c r="D217" s="128"/>
      <c r="E217" s="128"/>
      <c r="F217" s="128"/>
      <c r="G217" s="128"/>
      <c r="H217" s="128"/>
      <c r="I217" s="128"/>
      <c r="J217" s="128"/>
      <c r="K217" s="128"/>
      <c r="L217" s="128"/>
      <c r="M217" s="128"/>
      <c r="N217" s="128"/>
      <c r="P217" s="115" t="str">
        <f t="shared" si="32"/>
        <v/>
      </c>
      <c r="Q217" s="115"/>
      <c r="R217" s="115" t="str">
        <f t="shared" si="36"/>
        <v/>
      </c>
      <c r="S217" s="115" t="str">
        <f t="shared" si="36"/>
        <v/>
      </c>
      <c r="T217" s="115" t="str">
        <f t="shared" si="36"/>
        <v/>
      </c>
      <c r="U217" s="243" t="str">
        <f t="shared" si="33"/>
        <v/>
      </c>
      <c r="V217" s="243" t="str">
        <f t="shared" si="34"/>
        <v/>
      </c>
      <c r="W217" s="243" t="str">
        <f t="shared" si="35"/>
        <v/>
      </c>
      <c r="Y217" s="90" t="str">
        <f t="shared" si="28"/>
        <v/>
      </c>
      <c r="Z217" s="117" t="str">
        <f t="shared" si="29"/>
        <v/>
      </c>
      <c r="AA217" s="117" t="str">
        <f t="shared" si="30"/>
        <v/>
      </c>
      <c r="AB217" s="117" t="str">
        <f t="shared" si="31"/>
        <v/>
      </c>
    </row>
    <row r="218" spans="2:28" x14ac:dyDescent="0.3">
      <c r="B218" s="126"/>
      <c r="C218" s="128"/>
      <c r="D218" s="128"/>
      <c r="E218" s="128"/>
      <c r="F218" s="128"/>
      <c r="G218" s="128"/>
      <c r="H218" s="128"/>
      <c r="I218" s="128"/>
      <c r="J218" s="128"/>
      <c r="K218" s="128"/>
      <c r="L218" s="128"/>
      <c r="M218" s="128"/>
      <c r="N218" s="128"/>
      <c r="P218" s="115" t="str">
        <f t="shared" si="32"/>
        <v/>
      </c>
      <c r="Q218" s="115"/>
      <c r="R218" s="115" t="str">
        <f t="shared" si="36"/>
        <v/>
      </c>
      <c r="S218" s="115" t="str">
        <f t="shared" si="36"/>
        <v/>
      </c>
      <c r="T218" s="115" t="str">
        <f t="shared" si="36"/>
        <v/>
      </c>
      <c r="U218" s="243" t="str">
        <f t="shared" si="33"/>
        <v/>
      </c>
      <c r="V218" s="243" t="str">
        <f t="shared" si="34"/>
        <v/>
      </c>
      <c r="W218" s="243" t="str">
        <f t="shared" si="35"/>
        <v/>
      </c>
      <c r="Y218" s="90" t="str">
        <f t="shared" si="28"/>
        <v/>
      </c>
      <c r="Z218" s="117" t="str">
        <f t="shared" si="29"/>
        <v/>
      </c>
      <c r="AA218" s="117" t="str">
        <f t="shared" si="30"/>
        <v/>
      </c>
      <c r="AB218" s="117" t="str">
        <f t="shared" si="31"/>
        <v/>
      </c>
    </row>
    <row r="219" spans="2:28" x14ac:dyDescent="0.3">
      <c r="B219" s="126"/>
      <c r="C219" s="128"/>
      <c r="D219" s="128"/>
      <c r="E219" s="128"/>
      <c r="F219" s="128"/>
      <c r="G219" s="128"/>
      <c r="H219" s="128"/>
      <c r="I219" s="128"/>
      <c r="J219" s="128"/>
      <c r="K219" s="128"/>
      <c r="L219" s="128"/>
      <c r="M219" s="128"/>
      <c r="N219" s="128"/>
      <c r="P219" s="115" t="str">
        <f t="shared" si="32"/>
        <v/>
      </c>
      <c r="Q219" s="115"/>
      <c r="R219" s="115" t="str">
        <f t="shared" si="36"/>
        <v/>
      </c>
      <c r="S219" s="115" t="str">
        <f t="shared" si="36"/>
        <v/>
      </c>
      <c r="T219" s="115" t="str">
        <f t="shared" si="36"/>
        <v/>
      </c>
      <c r="U219" s="243" t="str">
        <f t="shared" si="33"/>
        <v/>
      </c>
      <c r="V219" s="243" t="str">
        <f t="shared" si="34"/>
        <v/>
      </c>
      <c r="W219" s="243" t="str">
        <f t="shared" si="35"/>
        <v/>
      </c>
      <c r="Y219" s="90" t="str">
        <f t="shared" si="28"/>
        <v/>
      </c>
      <c r="Z219" s="117" t="str">
        <f t="shared" si="29"/>
        <v/>
      </c>
      <c r="AA219" s="117" t="str">
        <f t="shared" si="30"/>
        <v/>
      </c>
      <c r="AB219" s="117" t="str">
        <f t="shared" si="31"/>
        <v/>
      </c>
    </row>
    <row r="220" spans="2:28" x14ac:dyDescent="0.3">
      <c r="B220" s="126"/>
      <c r="C220" s="128"/>
      <c r="D220" s="128"/>
      <c r="E220" s="128"/>
      <c r="F220" s="128"/>
      <c r="G220" s="128"/>
      <c r="H220" s="128"/>
      <c r="I220" s="128"/>
      <c r="J220" s="128"/>
      <c r="K220" s="128"/>
      <c r="L220" s="128"/>
      <c r="M220" s="128"/>
      <c r="N220" s="128"/>
      <c r="P220" s="115" t="str">
        <f t="shared" si="32"/>
        <v/>
      </c>
      <c r="Q220" s="115"/>
      <c r="R220" s="115" t="str">
        <f t="shared" si="36"/>
        <v/>
      </c>
      <c r="S220" s="115" t="str">
        <f t="shared" si="36"/>
        <v/>
      </c>
      <c r="T220" s="115" t="str">
        <f t="shared" si="36"/>
        <v/>
      </c>
      <c r="U220" s="243" t="str">
        <f t="shared" si="33"/>
        <v/>
      </c>
      <c r="V220" s="243" t="str">
        <f t="shared" si="34"/>
        <v/>
      </c>
      <c r="W220" s="243" t="str">
        <f t="shared" si="35"/>
        <v/>
      </c>
      <c r="Y220" s="90" t="str">
        <f t="shared" si="28"/>
        <v/>
      </c>
      <c r="Z220" s="117" t="str">
        <f t="shared" si="29"/>
        <v/>
      </c>
      <c r="AA220" s="117" t="str">
        <f t="shared" si="30"/>
        <v/>
      </c>
      <c r="AB220" s="117" t="str">
        <f t="shared" si="31"/>
        <v/>
      </c>
    </row>
    <row r="221" spans="2:28" x14ac:dyDescent="0.3">
      <c r="B221" s="126"/>
      <c r="C221" s="128"/>
      <c r="D221" s="128"/>
      <c r="E221" s="128"/>
      <c r="F221" s="128"/>
      <c r="G221" s="128"/>
      <c r="H221" s="128"/>
      <c r="I221" s="128"/>
      <c r="J221" s="128"/>
      <c r="K221" s="128"/>
      <c r="L221" s="128"/>
      <c r="M221" s="128"/>
      <c r="N221" s="128"/>
      <c r="P221" s="115" t="str">
        <f t="shared" si="32"/>
        <v/>
      </c>
      <c r="Q221" s="115"/>
      <c r="R221" s="115" t="str">
        <f t="shared" si="36"/>
        <v/>
      </c>
      <c r="S221" s="115" t="str">
        <f t="shared" si="36"/>
        <v/>
      </c>
      <c r="T221" s="115" t="str">
        <f t="shared" si="36"/>
        <v/>
      </c>
      <c r="U221" s="243" t="str">
        <f t="shared" si="33"/>
        <v/>
      </c>
      <c r="V221" s="243" t="str">
        <f t="shared" si="34"/>
        <v/>
      </c>
      <c r="W221" s="243" t="str">
        <f t="shared" si="35"/>
        <v/>
      </c>
      <c r="Y221" s="90" t="str">
        <f t="shared" si="28"/>
        <v/>
      </c>
      <c r="Z221" s="117" t="str">
        <f t="shared" si="29"/>
        <v/>
      </c>
      <c r="AA221" s="117" t="str">
        <f t="shared" si="30"/>
        <v/>
      </c>
      <c r="AB221" s="117" t="str">
        <f t="shared" si="31"/>
        <v/>
      </c>
    </row>
    <row r="222" spans="2:28" x14ac:dyDescent="0.3">
      <c r="B222" s="126"/>
      <c r="C222" s="128"/>
      <c r="D222" s="128"/>
      <c r="E222" s="128"/>
      <c r="F222" s="128"/>
      <c r="G222" s="128"/>
      <c r="H222" s="128"/>
      <c r="I222" s="128"/>
      <c r="J222" s="128"/>
      <c r="K222" s="128"/>
      <c r="L222" s="128"/>
      <c r="M222" s="128"/>
      <c r="N222" s="128"/>
      <c r="P222" s="115" t="str">
        <f t="shared" si="32"/>
        <v/>
      </c>
      <c r="Q222" s="115"/>
      <c r="R222" s="115" t="str">
        <f t="shared" si="36"/>
        <v/>
      </c>
      <c r="S222" s="115" t="str">
        <f t="shared" si="36"/>
        <v/>
      </c>
      <c r="T222" s="115" t="str">
        <f t="shared" si="36"/>
        <v/>
      </c>
      <c r="U222" s="243" t="str">
        <f t="shared" si="33"/>
        <v/>
      </c>
      <c r="V222" s="243" t="str">
        <f t="shared" si="34"/>
        <v/>
      </c>
      <c r="W222" s="243" t="str">
        <f t="shared" si="35"/>
        <v/>
      </c>
      <c r="Y222" s="90" t="str">
        <f t="shared" si="28"/>
        <v/>
      </c>
      <c r="Z222" s="117" t="str">
        <f t="shared" si="29"/>
        <v/>
      </c>
      <c r="AA222" s="117" t="str">
        <f t="shared" si="30"/>
        <v/>
      </c>
      <c r="AB222" s="117" t="str">
        <f t="shared" si="31"/>
        <v/>
      </c>
    </row>
    <row r="223" spans="2:28" x14ac:dyDescent="0.3">
      <c r="B223" s="126"/>
      <c r="C223" s="128"/>
      <c r="D223" s="128"/>
      <c r="E223" s="128"/>
      <c r="F223" s="128"/>
      <c r="G223" s="128"/>
      <c r="H223" s="128"/>
      <c r="I223" s="128"/>
      <c r="J223" s="128"/>
      <c r="K223" s="128"/>
      <c r="L223" s="128"/>
      <c r="M223" s="128"/>
      <c r="N223" s="128"/>
      <c r="P223" s="115" t="str">
        <f t="shared" si="32"/>
        <v/>
      </c>
      <c r="Q223" s="115"/>
      <c r="R223" s="115" t="str">
        <f t="shared" si="36"/>
        <v/>
      </c>
      <c r="S223" s="115" t="str">
        <f t="shared" si="36"/>
        <v/>
      </c>
      <c r="T223" s="115" t="str">
        <f t="shared" si="36"/>
        <v/>
      </c>
      <c r="U223" s="243" t="str">
        <f t="shared" si="33"/>
        <v/>
      </c>
      <c r="V223" s="243" t="str">
        <f t="shared" si="34"/>
        <v/>
      </c>
      <c r="W223" s="243" t="str">
        <f t="shared" si="35"/>
        <v/>
      </c>
      <c r="Y223" s="90" t="str">
        <f t="shared" si="28"/>
        <v/>
      </c>
      <c r="Z223" s="117" t="str">
        <f t="shared" si="29"/>
        <v/>
      </c>
      <c r="AA223" s="117" t="str">
        <f t="shared" si="30"/>
        <v/>
      </c>
      <c r="AB223" s="117" t="str">
        <f t="shared" si="31"/>
        <v/>
      </c>
    </row>
    <row r="224" spans="2:28" x14ac:dyDescent="0.3">
      <c r="B224" s="126"/>
      <c r="C224" s="128"/>
      <c r="D224" s="128"/>
      <c r="E224" s="128"/>
      <c r="F224" s="128"/>
      <c r="G224" s="128"/>
      <c r="H224" s="128"/>
      <c r="I224" s="128"/>
      <c r="J224" s="128"/>
      <c r="K224" s="128"/>
      <c r="L224" s="128"/>
      <c r="M224" s="128"/>
      <c r="N224" s="128"/>
      <c r="P224" s="115" t="str">
        <f t="shared" si="32"/>
        <v/>
      </c>
      <c r="Q224" s="115"/>
      <c r="R224" s="115" t="str">
        <f t="shared" si="36"/>
        <v/>
      </c>
      <c r="S224" s="115" t="str">
        <f t="shared" si="36"/>
        <v/>
      </c>
      <c r="T224" s="115" t="str">
        <f t="shared" si="36"/>
        <v/>
      </c>
      <c r="U224" s="243" t="str">
        <f t="shared" si="33"/>
        <v/>
      </c>
      <c r="V224" s="243" t="str">
        <f t="shared" si="34"/>
        <v/>
      </c>
      <c r="W224" s="243" t="str">
        <f t="shared" si="35"/>
        <v/>
      </c>
      <c r="Y224" s="90" t="str">
        <f t="shared" si="28"/>
        <v/>
      </c>
      <c r="Z224" s="117" t="str">
        <f t="shared" si="29"/>
        <v/>
      </c>
      <c r="AA224" s="117" t="str">
        <f t="shared" si="30"/>
        <v/>
      </c>
      <c r="AB224" s="117" t="str">
        <f t="shared" si="31"/>
        <v/>
      </c>
    </row>
    <row r="225" spans="2:28" x14ac:dyDescent="0.3">
      <c r="B225" s="126"/>
      <c r="C225" s="128"/>
      <c r="D225" s="128"/>
      <c r="E225" s="128"/>
      <c r="F225" s="128"/>
      <c r="G225" s="128"/>
      <c r="H225" s="128"/>
      <c r="I225" s="128"/>
      <c r="J225" s="128"/>
      <c r="K225" s="128"/>
      <c r="L225" s="128"/>
      <c r="M225" s="128"/>
      <c r="N225" s="128"/>
      <c r="P225" s="115" t="str">
        <f t="shared" si="32"/>
        <v/>
      </c>
      <c r="Q225" s="115"/>
      <c r="R225" s="115" t="str">
        <f t="shared" si="36"/>
        <v/>
      </c>
      <c r="S225" s="115" t="str">
        <f t="shared" si="36"/>
        <v/>
      </c>
      <c r="T225" s="115" t="str">
        <f t="shared" si="36"/>
        <v/>
      </c>
      <c r="U225" s="243" t="str">
        <f t="shared" si="33"/>
        <v/>
      </c>
      <c r="V225" s="243" t="str">
        <f t="shared" si="34"/>
        <v/>
      </c>
      <c r="W225" s="243" t="str">
        <f t="shared" si="35"/>
        <v/>
      </c>
      <c r="Y225" s="90" t="str">
        <f t="shared" si="28"/>
        <v/>
      </c>
      <c r="Z225" s="117" t="str">
        <f t="shared" si="29"/>
        <v/>
      </c>
      <c r="AA225" s="117" t="str">
        <f t="shared" si="30"/>
        <v/>
      </c>
      <c r="AB225" s="117" t="str">
        <f t="shared" si="31"/>
        <v/>
      </c>
    </row>
    <row r="226" spans="2:28" x14ac:dyDescent="0.3">
      <c r="B226" s="126"/>
      <c r="C226" s="128"/>
      <c r="D226" s="128"/>
      <c r="E226" s="128"/>
      <c r="F226" s="128"/>
      <c r="G226" s="128"/>
      <c r="H226" s="128"/>
      <c r="I226" s="128"/>
      <c r="J226" s="128"/>
      <c r="K226" s="128"/>
      <c r="L226" s="128"/>
      <c r="M226" s="128"/>
      <c r="N226" s="128"/>
      <c r="P226" s="115" t="str">
        <f t="shared" si="32"/>
        <v/>
      </c>
      <c r="Q226" s="115"/>
      <c r="R226" s="115" t="str">
        <f t="shared" si="36"/>
        <v/>
      </c>
      <c r="S226" s="115" t="str">
        <f t="shared" si="36"/>
        <v/>
      </c>
      <c r="T226" s="115" t="str">
        <f t="shared" si="36"/>
        <v/>
      </c>
      <c r="U226" s="243" t="str">
        <f t="shared" si="33"/>
        <v/>
      </c>
      <c r="V226" s="243" t="str">
        <f t="shared" si="34"/>
        <v/>
      </c>
      <c r="W226" s="243" t="str">
        <f t="shared" si="35"/>
        <v/>
      </c>
      <c r="Y226" s="90" t="str">
        <f t="shared" si="28"/>
        <v/>
      </c>
      <c r="Z226" s="117" t="str">
        <f t="shared" si="29"/>
        <v/>
      </c>
      <c r="AA226" s="117" t="str">
        <f t="shared" si="30"/>
        <v/>
      </c>
      <c r="AB226" s="117" t="str">
        <f t="shared" si="31"/>
        <v/>
      </c>
    </row>
    <row r="227" spans="2:28" x14ac:dyDescent="0.3">
      <c r="B227" s="126"/>
      <c r="C227" s="128"/>
      <c r="D227" s="128"/>
      <c r="E227" s="128"/>
      <c r="F227" s="128"/>
      <c r="G227" s="128"/>
      <c r="H227" s="128"/>
      <c r="I227" s="128"/>
      <c r="J227" s="128"/>
      <c r="K227" s="128"/>
      <c r="L227" s="128"/>
      <c r="M227" s="128"/>
      <c r="N227" s="128"/>
      <c r="P227" s="115" t="str">
        <f t="shared" si="32"/>
        <v/>
      </c>
      <c r="Q227" s="115"/>
      <c r="R227" s="115" t="str">
        <f t="shared" si="36"/>
        <v/>
      </c>
      <c r="S227" s="115" t="str">
        <f t="shared" si="36"/>
        <v/>
      </c>
      <c r="T227" s="115" t="str">
        <f t="shared" si="36"/>
        <v/>
      </c>
      <c r="U227" s="243" t="str">
        <f t="shared" si="33"/>
        <v/>
      </c>
      <c r="V227" s="243" t="str">
        <f t="shared" si="34"/>
        <v/>
      </c>
      <c r="W227" s="243" t="str">
        <f t="shared" si="35"/>
        <v/>
      </c>
      <c r="Y227" s="90" t="str">
        <f t="shared" si="28"/>
        <v/>
      </c>
      <c r="Z227" s="117" t="str">
        <f t="shared" si="29"/>
        <v/>
      </c>
      <c r="AA227" s="117" t="str">
        <f t="shared" si="30"/>
        <v/>
      </c>
      <c r="AB227" s="117" t="str">
        <f t="shared" si="31"/>
        <v/>
      </c>
    </row>
    <row r="228" spans="2:28" x14ac:dyDescent="0.3">
      <c r="B228" s="126"/>
      <c r="C228" s="128"/>
      <c r="D228" s="128"/>
      <c r="E228" s="128"/>
      <c r="F228" s="128"/>
      <c r="G228" s="128"/>
      <c r="H228" s="128"/>
      <c r="I228" s="128"/>
      <c r="J228" s="128"/>
      <c r="K228" s="128"/>
      <c r="L228" s="128"/>
      <c r="M228" s="128"/>
      <c r="N228" s="128"/>
      <c r="P228" s="115" t="str">
        <f t="shared" si="32"/>
        <v/>
      </c>
      <c r="Q228" s="115"/>
      <c r="R228" s="115" t="str">
        <f t="shared" si="36"/>
        <v/>
      </c>
      <c r="S228" s="115" t="str">
        <f t="shared" si="36"/>
        <v/>
      </c>
      <c r="T228" s="115" t="str">
        <f t="shared" si="36"/>
        <v/>
      </c>
      <c r="U228" s="243" t="str">
        <f t="shared" si="33"/>
        <v/>
      </c>
      <c r="V228" s="243" t="str">
        <f t="shared" si="34"/>
        <v/>
      </c>
      <c r="W228" s="243" t="str">
        <f t="shared" si="35"/>
        <v/>
      </c>
      <c r="Y228" s="90" t="str">
        <f t="shared" si="28"/>
        <v/>
      </c>
      <c r="Z228" s="117" t="str">
        <f t="shared" si="29"/>
        <v/>
      </c>
      <c r="AA228" s="117" t="str">
        <f t="shared" si="30"/>
        <v/>
      </c>
      <c r="AB228" s="117" t="str">
        <f t="shared" si="31"/>
        <v/>
      </c>
    </row>
    <row r="229" spans="2:28" x14ac:dyDescent="0.3">
      <c r="B229" s="126"/>
      <c r="C229" s="128"/>
      <c r="D229" s="128"/>
      <c r="E229" s="128"/>
      <c r="F229" s="128"/>
      <c r="G229" s="128"/>
      <c r="H229" s="128"/>
      <c r="I229" s="128"/>
      <c r="J229" s="128"/>
      <c r="K229" s="128"/>
      <c r="L229" s="128"/>
      <c r="M229" s="128"/>
      <c r="N229" s="128"/>
      <c r="P229" s="115" t="str">
        <f t="shared" si="32"/>
        <v/>
      </c>
      <c r="Q229" s="115"/>
      <c r="R229" s="115" t="str">
        <f t="shared" si="36"/>
        <v/>
      </c>
      <c r="S229" s="115" t="str">
        <f t="shared" si="36"/>
        <v/>
      </c>
      <c r="T229" s="115" t="str">
        <f t="shared" si="36"/>
        <v/>
      </c>
      <c r="U229" s="243" t="str">
        <f t="shared" si="33"/>
        <v/>
      </c>
      <c r="V229" s="243" t="str">
        <f t="shared" si="34"/>
        <v/>
      </c>
      <c r="W229" s="243" t="str">
        <f t="shared" si="35"/>
        <v/>
      </c>
      <c r="Y229" s="90" t="str">
        <f t="shared" si="28"/>
        <v/>
      </c>
      <c r="Z229" s="117" t="str">
        <f t="shared" si="29"/>
        <v/>
      </c>
      <c r="AA229" s="117" t="str">
        <f t="shared" si="30"/>
        <v/>
      </c>
      <c r="AB229" s="117" t="str">
        <f t="shared" si="31"/>
        <v/>
      </c>
    </row>
    <row r="230" spans="2:28" x14ac:dyDescent="0.3">
      <c r="B230" s="126"/>
      <c r="C230" s="128"/>
      <c r="D230" s="128"/>
      <c r="E230" s="128"/>
      <c r="F230" s="128"/>
      <c r="G230" s="128"/>
      <c r="H230" s="128"/>
      <c r="I230" s="128"/>
      <c r="J230" s="128"/>
      <c r="K230" s="128"/>
      <c r="L230" s="128"/>
      <c r="M230" s="128"/>
      <c r="N230" s="128"/>
      <c r="P230" s="115" t="str">
        <f t="shared" si="32"/>
        <v/>
      </c>
      <c r="Q230" s="115"/>
      <c r="R230" s="115" t="str">
        <f t="shared" si="36"/>
        <v/>
      </c>
      <c r="S230" s="115" t="str">
        <f t="shared" si="36"/>
        <v/>
      </c>
      <c r="T230" s="115" t="str">
        <f t="shared" si="36"/>
        <v/>
      </c>
      <c r="U230" s="243" t="str">
        <f t="shared" si="33"/>
        <v/>
      </c>
      <c r="V230" s="243" t="str">
        <f t="shared" si="34"/>
        <v/>
      </c>
      <c r="W230" s="243" t="str">
        <f t="shared" si="35"/>
        <v/>
      </c>
      <c r="Y230" s="90" t="str">
        <f t="shared" si="28"/>
        <v/>
      </c>
      <c r="Z230" s="117" t="str">
        <f t="shared" si="29"/>
        <v/>
      </c>
      <c r="AA230" s="117" t="str">
        <f t="shared" si="30"/>
        <v/>
      </c>
      <c r="AB230" s="117" t="str">
        <f t="shared" si="31"/>
        <v/>
      </c>
    </row>
    <row r="231" spans="2:28" x14ac:dyDescent="0.3">
      <c r="B231" s="126"/>
      <c r="C231" s="128"/>
      <c r="D231" s="128"/>
      <c r="E231" s="128"/>
      <c r="F231" s="128"/>
      <c r="G231" s="128"/>
      <c r="H231" s="128"/>
      <c r="I231" s="128"/>
      <c r="J231" s="128"/>
      <c r="K231" s="128"/>
      <c r="L231" s="128"/>
      <c r="M231" s="128"/>
      <c r="N231" s="128"/>
      <c r="P231" s="115" t="str">
        <f t="shared" si="32"/>
        <v/>
      </c>
      <c r="Q231" s="115"/>
      <c r="R231" s="115" t="str">
        <f t="shared" si="36"/>
        <v/>
      </c>
      <c r="S231" s="115" t="str">
        <f t="shared" si="36"/>
        <v/>
      </c>
      <c r="T231" s="115" t="str">
        <f t="shared" si="36"/>
        <v/>
      </c>
      <c r="U231" s="243" t="str">
        <f t="shared" si="33"/>
        <v/>
      </c>
      <c r="V231" s="243" t="str">
        <f t="shared" si="34"/>
        <v/>
      </c>
      <c r="W231" s="243" t="str">
        <f t="shared" si="35"/>
        <v/>
      </c>
      <c r="Y231" s="90" t="str">
        <f t="shared" si="28"/>
        <v/>
      </c>
      <c r="Z231" s="117" t="str">
        <f t="shared" si="29"/>
        <v/>
      </c>
      <c r="AA231" s="117" t="str">
        <f t="shared" si="30"/>
        <v/>
      </c>
      <c r="AB231" s="117" t="str">
        <f t="shared" si="31"/>
        <v/>
      </c>
    </row>
    <row r="232" spans="2:28" x14ac:dyDescent="0.3">
      <c r="B232" s="126"/>
      <c r="C232" s="128"/>
      <c r="D232" s="128"/>
      <c r="E232" s="128"/>
      <c r="F232" s="128"/>
      <c r="G232" s="128"/>
      <c r="H232" s="128"/>
      <c r="I232" s="128"/>
      <c r="J232" s="128"/>
      <c r="K232" s="128"/>
      <c r="L232" s="128"/>
      <c r="M232" s="128"/>
      <c r="N232" s="128"/>
      <c r="P232" s="115" t="str">
        <f t="shared" si="32"/>
        <v/>
      </c>
      <c r="Q232" s="115"/>
      <c r="R232" s="115" t="str">
        <f t="shared" si="36"/>
        <v/>
      </c>
      <c r="S232" s="115" t="str">
        <f t="shared" si="36"/>
        <v/>
      </c>
      <c r="T232" s="115" t="str">
        <f t="shared" si="36"/>
        <v/>
      </c>
      <c r="U232" s="243" t="str">
        <f t="shared" si="33"/>
        <v/>
      </c>
      <c r="V232" s="243" t="str">
        <f t="shared" si="34"/>
        <v/>
      </c>
      <c r="W232" s="243" t="str">
        <f t="shared" si="35"/>
        <v/>
      </c>
      <c r="Y232" s="90" t="str">
        <f t="shared" si="28"/>
        <v/>
      </c>
      <c r="Z232" s="117" t="str">
        <f t="shared" si="29"/>
        <v/>
      </c>
      <c r="AA232" s="117" t="str">
        <f t="shared" si="30"/>
        <v/>
      </c>
      <c r="AB232" s="117" t="str">
        <f t="shared" si="31"/>
        <v/>
      </c>
    </row>
    <row r="233" spans="2:28" x14ac:dyDescent="0.3">
      <c r="B233" s="126"/>
      <c r="C233" s="128"/>
      <c r="D233" s="128"/>
      <c r="E233" s="128"/>
      <c r="F233" s="128"/>
      <c r="G233" s="128"/>
      <c r="H233" s="128"/>
      <c r="I233" s="128"/>
      <c r="J233" s="128"/>
      <c r="K233" s="128"/>
      <c r="L233" s="128"/>
      <c r="M233" s="128"/>
      <c r="N233" s="128"/>
      <c r="P233" s="115" t="str">
        <f t="shared" si="32"/>
        <v/>
      </c>
      <c r="Q233" s="115"/>
      <c r="R233" s="115" t="str">
        <f t="shared" si="36"/>
        <v/>
      </c>
      <c r="S233" s="115" t="str">
        <f t="shared" si="36"/>
        <v/>
      </c>
      <c r="T233" s="115" t="str">
        <f t="shared" si="36"/>
        <v/>
      </c>
      <c r="U233" s="243" t="str">
        <f t="shared" si="33"/>
        <v/>
      </c>
      <c r="V233" s="243" t="str">
        <f t="shared" si="34"/>
        <v/>
      </c>
      <c r="W233" s="243" t="str">
        <f t="shared" si="35"/>
        <v/>
      </c>
      <c r="Y233" s="90" t="str">
        <f t="shared" si="28"/>
        <v/>
      </c>
      <c r="Z233" s="117" t="str">
        <f t="shared" si="29"/>
        <v/>
      </c>
      <c r="AA233" s="117" t="str">
        <f t="shared" si="30"/>
        <v/>
      </c>
      <c r="AB233" s="117" t="str">
        <f t="shared" si="31"/>
        <v/>
      </c>
    </row>
    <row r="234" spans="2:28" x14ac:dyDescent="0.3">
      <c r="B234" s="126"/>
      <c r="C234" s="128"/>
      <c r="D234" s="128"/>
      <c r="E234" s="128"/>
      <c r="F234" s="128"/>
      <c r="G234" s="128"/>
      <c r="H234" s="128"/>
      <c r="I234" s="128"/>
      <c r="J234" s="128"/>
      <c r="K234" s="128"/>
      <c r="L234" s="128"/>
      <c r="M234" s="128"/>
      <c r="N234" s="128"/>
      <c r="P234" s="115" t="str">
        <f t="shared" si="32"/>
        <v/>
      </c>
      <c r="Q234" s="115"/>
      <c r="R234" s="115" t="str">
        <f t="shared" si="36"/>
        <v/>
      </c>
      <c r="S234" s="115" t="str">
        <f t="shared" si="36"/>
        <v/>
      </c>
      <c r="T234" s="115" t="str">
        <f t="shared" si="36"/>
        <v/>
      </c>
      <c r="U234" s="243" t="str">
        <f t="shared" si="33"/>
        <v/>
      </c>
      <c r="V234" s="243" t="str">
        <f t="shared" si="34"/>
        <v/>
      </c>
      <c r="W234" s="243" t="str">
        <f t="shared" si="35"/>
        <v/>
      </c>
      <c r="Y234" s="90" t="str">
        <f t="shared" si="28"/>
        <v/>
      </c>
      <c r="Z234" s="117" t="str">
        <f t="shared" si="29"/>
        <v/>
      </c>
      <c r="AA234" s="117" t="str">
        <f t="shared" si="30"/>
        <v/>
      </c>
      <c r="AB234" s="117" t="str">
        <f t="shared" si="31"/>
        <v/>
      </c>
    </row>
    <row r="235" spans="2:28" x14ac:dyDescent="0.3">
      <c r="B235" s="126"/>
      <c r="C235" s="128"/>
      <c r="D235" s="128"/>
      <c r="E235" s="128"/>
      <c r="F235" s="128"/>
      <c r="G235" s="128"/>
      <c r="H235" s="128"/>
      <c r="I235" s="128"/>
      <c r="J235" s="128"/>
      <c r="K235" s="128"/>
      <c r="L235" s="128"/>
      <c r="M235" s="128"/>
      <c r="N235" s="128"/>
      <c r="P235" s="115" t="str">
        <f t="shared" si="32"/>
        <v/>
      </c>
      <c r="Q235" s="115"/>
      <c r="R235" s="115" t="str">
        <f t="shared" si="36"/>
        <v/>
      </c>
      <c r="S235" s="115" t="str">
        <f t="shared" si="36"/>
        <v/>
      </c>
      <c r="T235" s="115" t="str">
        <f t="shared" si="36"/>
        <v/>
      </c>
      <c r="U235" s="243" t="str">
        <f t="shared" si="33"/>
        <v/>
      </c>
      <c r="V235" s="243" t="str">
        <f t="shared" si="34"/>
        <v/>
      </c>
      <c r="W235" s="243" t="str">
        <f t="shared" si="35"/>
        <v/>
      </c>
      <c r="Y235" s="90" t="str">
        <f t="shared" si="28"/>
        <v/>
      </c>
      <c r="Z235" s="117" t="str">
        <f t="shared" si="29"/>
        <v/>
      </c>
      <c r="AA235" s="117" t="str">
        <f t="shared" si="30"/>
        <v/>
      </c>
      <c r="AB235" s="117" t="str">
        <f t="shared" si="31"/>
        <v/>
      </c>
    </row>
    <row r="236" spans="2:28" x14ac:dyDescent="0.3">
      <c r="B236" s="126"/>
      <c r="C236" s="128"/>
      <c r="D236" s="128"/>
      <c r="E236" s="128"/>
      <c r="F236" s="128"/>
      <c r="G236" s="128"/>
      <c r="H236" s="128"/>
      <c r="I236" s="128"/>
      <c r="J236" s="128"/>
      <c r="K236" s="128"/>
      <c r="L236" s="128"/>
      <c r="M236" s="128"/>
      <c r="N236" s="128"/>
      <c r="P236" s="115" t="str">
        <f t="shared" si="32"/>
        <v/>
      </c>
      <c r="Q236" s="115"/>
      <c r="R236" s="115" t="str">
        <f t="shared" si="36"/>
        <v/>
      </c>
      <c r="S236" s="115" t="str">
        <f t="shared" si="36"/>
        <v/>
      </c>
      <c r="T236" s="115" t="str">
        <f t="shared" si="36"/>
        <v/>
      </c>
      <c r="U236" s="243" t="str">
        <f t="shared" si="33"/>
        <v/>
      </c>
      <c r="V236" s="243" t="str">
        <f t="shared" si="34"/>
        <v/>
      </c>
      <c r="W236" s="243" t="str">
        <f t="shared" si="35"/>
        <v/>
      </c>
      <c r="Y236" s="90" t="str">
        <f t="shared" si="28"/>
        <v/>
      </c>
      <c r="Z236" s="117" t="str">
        <f t="shared" si="29"/>
        <v/>
      </c>
      <c r="AA236" s="117" t="str">
        <f t="shared" si="30"/>
        <v/>
      </c>
      <c r="AB236" s="117" t="str">
        <f t="shared" si="31"/>
        <v/>
      </c>
    </row>
    <row r="237" spans="2:28" x14ac:dyDescent="0.3">
      <c r="B237" s="126"/>
      <c r="C237" s="128"/>
      <c r="D237" s="128"/>
      <c r="E237" s="128"/>
      <c r="F237" s="128"/>
      <c r="G237" s="128"/>
      <c r="H237" s="128"/>
      <c r="I237" s="128"/>
      <c r="J237" s="128"/>
      <c r="K237" s="128"/>
      <c r="L237" s="128"/>
      <c r="M237" s="128"/>
      <c r="N237" s="128"/>
      <c r="P237" s="115" t="str">
        <f t="shared" si="32"/>
        <v/>
      </c>
      <c r="Q237" s="115"/>
      <c r="R237" s="115" t="str">
        <f t="shared" si="36"/>
        <v/>
      </c>
      <c r="S237" s="115" t="str">
        <f t="shared" si="36"/>
        <v/>
      </c>
      <c r="T237" s="115" t="str">
        <f t="shared" si="36"/>
        <v/>
      </c>
      <c r="U237" s="243" t="str">
        <f t="shared" si="33"/>
        <v/>
      </c>
      <c r="V237" s="243" t="str">
        <f t="shared" si="34"/>
        <v/>
      </c>
      <c r="W237" s="243" t="str">
        <f t="shared" si="35"/>
        <v/>
      </c>
      <c r="Y237" s="90" t="str">
        <f t="shared" si="28"/>
        <v/>
      </c>
      <c r="Z237" s="117" t="str">
        <f t="shared" si="29"/>
        <v/>
      </c>
      <c r="AA237" s="117" t="str">
        <f t="shared" si="30"/>
        <v/>
      </c>
      <c r="AB237" s="117" t="str">
        <f t="shared" si="31"/>
        <v/>
      </c>
    </row>
    <row r="238" spans="2:28" x14ac:dyDescent="0.3">
      <c r="B238" s="126"/>
      <c r="C238" s="128"/>
      <c r="D238" s="128"/>
      <c r="E238" s="128"/>
      <c r="F238" s="128"/>
      <c r="G238" s="128"/>
      <c r="H238" s="128"/>
      <c r="I238" s="128"/>
      <c r="J238" s="128"/>
      <c r="K238" s="128"/>
      <c r="L238" s="128"/>
      <c r="M238" s="128"/>
      <c r="N238" s="128"/>
      <c r="P238" s="115" t="str">
        <f t="shared" si="32"/>
        <v/>
      </c>
      <c r="Q238" s="115"/>
      <c r="R238" s="115" t="str">
        <f t="shared" si="36"/>
        <v/>
      </c>
      <c r="S238" s="115" t="str">
        <f t="shared" si="36"/>
        <v/>
      </c>
      <c r="T238" s="115" t="str">
        <f t="shared" si="36"/>
        <v/>
      </c>
      <c r="U238" s="243" t="str">
        <f t="shared" si="33"/>
        <v/>
      </c>
      <c r="V238" s="243" t="str">
        <f t="shared" si="34"/>
        <v/>
      </c>
      <c r="W238" s="243" t="str">
        <f t="shared" si="35"/>
        <v/>
      </c>
      <c r="Y238" s="90" t="str">
        <f t="shared" si="28"/>
        <v/>
      </c>
      <c r="Z238" s="117" t="str">
        <f t="shared" si="29"/>
        <v/>
      </c>
      <c r="AA238" s="117" t="str">
        <f t="shared" si="30"/>
        <v/>
      </c>
      <c r="AB238" s="117" t="str">
        <f t="shared" si="31"/>
        <v/>
      </c>
    </row>
    <row r="239" spans="2:28" x14ac:dyDescent="0.3">
      <c r="B239" s="126"/>
      <c r="C239" s="128"/>
      <c r="D239" s="128"/>
      <c r="E239" s="128"/>
      <c r="F239" s="128"/>
      <c r="G239" s="128"/>
      <c r="H239" s="128"/>
      <c r="I239" s="128"/>
      <c r="J239" s="128"/>
      <c r="K239" s="128"/>
      <c r="L239" s="128"/>
      <c r="M239" s="128"/>
      <c r="N239" s="128"/>
      <c r="P239" s="115" t="str">
        <f t="shared" si="32"/>
        <v/>
      </c>
      <c r="Q239" s="115"/>
      <c r="R239" s="115" t="str">
        <f t="shared" si="36"/>
        <v/>
      </c>
      <c r="S239" s="115" t="str">
        <f t="shared" si="36"/>
        <v/>
      </c>
      <c r="T239" s="115" t="str">
        <f t="shared" si="36"/>
        <v/>
      </c>
      <c r="U239" s="243" t="str">
        <f t="shared" si="33"/>
        <v/>
      </c>
      <c r="V239" s="243" t="str">
        <f t="shared" si="34"/>
        <v/>
      </c>
      <c r="W239" s="243" t="str">
        <f t="shared" si="35"/>
        <v/>
      </c>
      <c r="Y239" s="90" t="str">
        <f t="shared" si="28"/>
        <v/>
      </c>
      <c r="Z239" s="117" t="str">
        <f t="shared" si="29"/>
        <v/>
      </c>
      <c r="AA239" s="117" t="str">
        <f t="shared" si="30"/>
        <v/>
      </c>
      <c r="AB239" s="117" t="str">
        <f t="shared" si="31"/>
        <v/>
      </c>
    </row>
    <row r="240" spans="2:28" x14ac:dyDescent="0.3">
      <c r="B240" s="126"/>
      <c r="C240" s="128"/>
      <c r="D240" s="128"/>
      <c r="E240" s="128"/>
      <c r="F240" s="128"/>
      <c r="G240" s="128"/>
      <c r="H240" s="128"/>
      <c r="I240" s="128"/>
      <c r="J240" s="128"/>
      <c r="K240" s="128"/>
      <c r="L240" s="128"/>
      <c r="M240" s="128"/>
      <c r="N240" s="128"/>
      <c r="P240" s="115" t="str">
        <f t="shared" si="32"/>
        <v/>
      </c>
      <c r="Q240" s="115"/>
      <c r="R240" s="115" t="str">
        <f t="shared" si="36"/>
        <v/>
      </c>
      <c r="S240" s="115" t="str">
        <f t="shared" si="36"/>
        <v/>
      </c>
      <c r="T240" s="115" t="str">
        <f t="shared" si="36"/>
        <v/>
      </c>
      <c r="U240" s="243" t="str">
        <f t="shared" si="33"/>
        <v/>
      </c>
      <c r="V240" s="243" t="str">
        <f t="shared" si="34"/>
        <v/>
      </c>
      <c r="W240" s="243" t="str">
        <f t="shared" si="35"/>
        <v/>
      </c>
      <c r="Y240" s="90" t="str">
        <f t="shared" si="28"/>
        <v/>
      </c>
      <c r="Z240" s="117" t="str">
        <f t="shared" si="29"/>
        <v/>
      </c>
      <c r="AA240" s="117" t="str">
        <f t="shared" si="30"/>
        <v/>
      </c>
      <c r="AB240" s="117" t="str">
        <f t="shared" si="31"/>
        <v/>
      </c>
    </row>
    <row r="241" spans="2:28" x14ac:dyDescent="0.3">
      <c r="B241" s="126"/>
      <c r="C241" s="128"/>
      <c r="D241" s="128"/>
      <c r="E241" s="128"/>
      <c r="F241" s="128"/>
      <c r="G241" s="128"/>
      <c r="H241" s="128"/>
      <c r="I241" s="128"/>
      <c r="J241" s="128"/>
      <c r="K241" s="128"/>
      <c r="L241" s="128"/>
      <c r="M241" s="128"/>
      <c r="N241" s="128"/>
      <c r="P241" s="115" t="str">
        <f t="shared" si="32"/>
        <v/>
      </c>
      <c r="Q241" s="115"/>
      <c r="R241" s="115" t="str">
        <f t="shared" si="36"/>
        <v/>
      </c>
      <c r="S241" s="115" t="str">
        <f t="shared" si="36"/>
        <v/>
      </c>
      <c r="T241" s="115" t="str">
        <f t="shared" si="36"/>
        <v/>
      </c>
      <c r="U241" s="243" t="str">
        <f t="shared" si="33"/>
        <v/>
      </c>
      <c r="V241" s="243" t="str">
        <f t="shared" si="34"/>
        <v/>
      </c>
      <c r="W241" s="243" t="str">
        <f t="shared" si="35"/>
        <v/>
      </c>
      <c r="Y241" s="90" t="str">
        <f t="shared" si="28"/>
        <v/>
      </c>
      <c r="Z241" s="117" t="str">
        <f t="shared" si="29"/>
        <v/>
      </c>
      <c r="AA241" s="117" t="str">
        <f t="shared" si="30"/>
        <v/>
      </c>
      <c r="AB241" s="117" t="str">
        <f t="shared" si="31"/>
        <v/>
      </c>
    </row>
    <row r="242" spans="2:28" x14ac:dyDescent="0.3">
      <c r="B242" s="126"/>
      <c r="C242" s="128"/>
      <c r="D242" s="128"/>
      <c r="E242" s="128"/>
      <c r="F242" s="128"/>
      <c r="G242" s="128"/>
      <c r="H242" s="128"/>
      <c r="I242" s="128"/>
      <c r="J242" s="128"/>
      <c r="K242" s="128"/>
      <c r="L242" s="128"/>
      <c r="M242" s="128"/>
      <c r="N242" s="128"/>
      <c r="P242" s="115" t="str">
        <f t="shared" si="32"/>
        <v/>
      </c>
      <c r="Q242" s="115"/>
      <c r="R242" s="115" t="str">
        <f t="shared" si="36"/>
        <v/>
      </c>
      <c r="S242" s="115" t="str">
        <f t="shared" si="36"/>
        <v/>
      </c>
      <c r="T242" s="115" t="str">
        <f t="shared" si="36"/>
        <v/>
      </c>
      <c r="U242" s="243" t="str">
        <f t="shared" si="33"/>
        <v/>
      </c>
      <c r="V242" s="243" t="str">
        <f t="shared" si="34"/>
        <v/>
      </c>
      <c r="W242" s="243" t="str">
        <f t="shared" si="35"/>
        <v/>
      </c>
      <c r="Y242" s="90" t="str">
        <f t="shared" si="28"/>
        <v/>
      </c>
      <c r="Z242" s="117" t="str">
        <f t="shared" si="29"/>
        <v/>
      </c>
      <c r="AA242" s="117" t="str">
        <f t="shared" si="30"/>
        <v/>
      </c>
      <c r="AB242" s="117" t="str">
        <f t="shared" si="31"/>
        <v/>
      </c>
    </row>
    <row r="243" spans="2:28" x14ac:dyDescent="0.3">
      <c r="B243" s="126"/>
      <c r="C243" s="128"/>
      <c r="D243" s="128"/>
      <c r="E243" s="128"/>
      <c r="F243" s="128"/>
      <c r="G243" s="128"/>
      <c r="H243" s="128"/>
      <c r="I243" s="128"/>
      <c r="J243" s="128"/>
      <c r="K243" s="128"/>
      <c r="L243" s="128"/>
      <c r="M243" s="128"/>
      <c r="N243" s="128"/>
      <c r="P243" s="115" t="str">
        <f t="shared" si="32"/>
        <v/>
      </c>
      <c r="Q243" s="115"/>
      <c r="R243" s="115" t="str">
        <f t="shared" si="36"/>
        <v/>
      </c>
      <c r="S243" s="115" t="str">
        <f t="shared" si="36"/>
        <v/>
      </c>
      <c r="T243" s="115" t="str">
        <f t="shared" si="36"/>
        <v/>
      </c>
      <c r="U243" s="243" t="str">
        <f t="shared" si="33"/>
        <v/>
      </c>
      <c r="V243" s="243" t="str">
        <f t="shared" si="34"/>
        <v/>
      </c>
      <c r="W243" s="243" t="str">
        <f t="shared" si="35"/>
        <v/>
      </c>
      <c r="Y243" s="90" t="str">
        <f t="shared" si="28"/>
        <v/>
      </c>
      <c r="Z243" s="117" t="str">
        <f t="shared" si="29"/>
        <v/>
      </c>
      <c r="AA243" s="117" t="str">
        <f t="shared" si="30"/>
        <v/>
      </c>
      <c r="AB243" s="117" t="str">
        <f t="shared" si="31"/>
        <v/>
      </c>
    </row>
    <row r="244" spans="2:28" x14ac:dyDescent="0.3">
      <c r="B244" s="126"/>
      <c r="C244" s="128"/>
      <c r="D244" s="128"/>
      <c r="E244" s="128"/>
      <c r="F244" s="128"/>
      <c r="G244" s="128"/>
      <c r="H244" s="128"/>
      <c r="I244" s="128"/>
      <c r="J244" s="128"/>
      <c r="K244" s="128"/>
      <c r="L244" s="128"/>
      <c r="M244" s="128"/>
      <c r="N244" s="128"/>
      <c r="P244" s="115" t="str">
        <f t="shared" si="32"/>
        <v/>
      </c>
      <c r="Q244" s="115"/>
      <c r="R244" s="115" t="str">
        <f t="shared" si="36"/>
        <v/>
      </c>
      <c r="S244" s="115" t="str">
        <f t="shared" si="36"/>
        <v/>
      </c>
      <c r="T244" s="115" t="str">
        <f t="shared" si="36"/>
        <v/>
      </c>
      <c r="U244" s="243" t="str">
        <f t="shared" si="33"/>
        <v/>
      </c>
      <c r="V244" s="243" t="str">
        <f t="shared" si="34"/>
        <v/>
      </c>
      <c r="W244" s="243" t="str">
        <f t="shared" si="35"/>
        <v/>
      </c>
      <c r="Y244" s="90" t="str">
        <f t="shared" si="28"/>
        <v/>
      </c>
      <c r="Z244" s="117" t="str">
        <f t="shared" si="29"/>
        <v/>
      </c>
      <c r="AA244" s="117" t="str">
        <f t="shared" si="30"/>
        <v/>
      </c>
      <c r="AB244" s="117" t="str">
        <f t="shared" si="31"/>
        <v/>
      </c>
    </row>
    <row r="245" spans="2:28" x14ac:dyDescent="0.3">
      <c r="B245" s="126"/>
      <c r="C245" s="128"/>
      <c r="D245" s="128"/>
      <c r="E245" s="128"/>
      <c r="F245" s="128"/>
      <c r="G245" s="128"/>
      <c r="H245" s="128"/>
      <c r="I245" s="128"/>
      <c r="J245" s="128"/>
      <c r="K245" s="128"/>
      <c r="L245" s="128"/>
      <c r="M245" s="128"/>
      <c r="N245" s="128"/>
      <c r="P245" s="115" t="str">
        <f t="shared" si="32"/>
        <v/>
      </c>
      <c r="Q245" s="115"/>
      <c r="R245" s="115" t="str">
        <f t="shared" si="36"/>
        <v/>
      </c>
      <c r="S245" s="115" t="str">
        <f t="shared" si="36"/>
        <v/>
      </c>
      <c r="T245" s="115" t="str">
        <f t="shared" si="36"/>
        <v/>
      </c>
      <c r="U245" s="243" t="str">
        <f t="shared" si="33"/>
        <v/>
      </c>
      <c r="V245" s="243" t="str">
        <f t="shared" si="34"/>
        <v/>
      </c>
      <c r="W245" s="243" t="str">
        <f t="shared" si="35"/>
        <v/>
      </c>
      <c r="Y245" s="90" t="str">
        <f t="shared" si="28"/>
        <v/>
      </c>
      <c r="Z245" s="117" t="str">
        <f t="shared" si="29"/>
        <v/>
      </c>
      <c r="AA245" s="117" t="str">
        <f t="shared" si="30"/>
        <v/>
      </c>
      <c r="AB245" s="117" t="str">
        <f t="shared" si="31"/>
        <v/>
      </c>
    </row>
    <row r="246" spans="2:28" x14ac:dyDescent="0.3">
      <c r="B246" s="126"/>
      <c r="C246" s="128"/>
      <c r="D246" s="128"/>
      <c r="E246" s="128"/>
      <c r="F246" s="128"/>
      <c r="G246" s="128"/>
      <c r="H246" s="128"/>
      <c r="I246" s="128"/>
      <c r="J246" s="128"/>
      <c r="K246" s="128"/>
      <c r="L246" s="128"/>
      <c r="M246" s="128"/>
      <c r="N246" s="128"/>
      <c r="P246" s="115" t="str">
        <f t="shared" si="32"/>
        <v/>
      </c>
      <c r="Q246" s="115"/>
      <c r="R246" s="115" t="str">
        <f t="shared" si="36"/>
        <v/>
      </c>
      <c r="S246" s="115" t="str">
        <f t="shared" si="36"/>
        <v/>
      </c>
      <c r="T246" s="115" t="str">
        <f t="shared" si="36"/>
        <v/>
      </c>
      <c r="U246" s="243" t="str">
        <f t="shared" si="33"/>
        <v/>
      </c>
      <c r="V246" s="243" t="str">
        <f t="shared" si="34"/>
        <v/>
      </c>
      <c r="W246" s="243" t="str">
        <f t="shared" si="35"/>
        <v/>
      </c>
      <c r="Y246" s="90" t="str">
        <f t="shared" si="28"/>
        <v/>
      </c>
      <c r="Z246" s="117" t="str">
        <f t="shared" si="29"/>
        <v/>
      </c>
      <c r="AA246" s="117" t="str">
        <f t="shared" si="30"/>
        <v/>
      </c>
      <c r="AB246" s="117" t="str">
        <f t="shared" si="31"/>
        <v/>
      </c>
    </row>
    <row r="247" spans="2:28" x14ac:dyDescent="0.3">
      <c r="B247" s="126"/>
      <c r="C247" s="128"/>
      <c r="D247" s="128"/>
      <c r="E247" s="128"/>
      <c r="F247" s="128"/>
      <c r="G247" s="128"/>
      <c r="H247" s="128"/>
      <c r="I247" s="128"/>
      <c r="J247" s="128"/>
      <c r="K247" s="128"/>
      <c r="L247" s="128"/>
      <c r="M247" s="128"/>
      <c r="N247" s="128"/>
      <c r="P247" s="115" t="str">
        <f t="shared" si="32"/>
        <v/>
      </c>
      <c r="Q247" s="115"/>
      <c r="R247" s="115" t="str">
        <f t="shared" si="36"/>
        <v/>
      </c>
      <c r="S247" s="115" t="str">
        <f t="shared" si="36"/>
        <v/>
      </c>
      <c r="T247" s="115" t="str">
        <f t="shared" si="36"/>
        <v/>
      </c>
      <c r="U247" s="243" t="str">
        <f t="shared" si="33"/>
        <v/>
      </c>
      <c r="V247" s="243" t="str">
        <f t="shared" si="34"/>
        <v/>
      </c>
      <c r="W247" s="243" t="str">
        <f t="shared" si="35"/>
        <v/>
      </c>
      <c r="Y247" s="90" t="str">
        <f t="shared" si="28"/>
        <v/>
      </c>
      <c r="Z247" s="117" t="str">
        <f t="shared" si="29"/>
        <v/>
      </c>
      <c r="AA247" s="117" t="str">
        <f t="shared" si="30"/>
        <v/>
      </c>
      <c r="AB247" s="117" t="str">
        <f t="shared" si="31"/>
        <v/>
      </c>
    </row>
    <row r="248" spans="2:28" x14ac:dyDescent="0.3">
      <c r="B248" s="126"/>
      <c r="C248" s="128"/>
      <c r="D248" s="128"/>
      <c r="E248" s="128"/>
      <c r="F248" s="128"/>
      <c r="G248" s="128"/>
      <c r="H248" s="128"/>
      <c r="I248" s="128"/>
      <c r="J248" s="128"/>
      <c r="K248" s="128"/>
      <c r="L248" s="128"/>
      <c r="M248" s="128"/>
      <c r="N248" s="128"/>
      <c r="P248" s="115" t="str">
        <f t="shared" si="32"/>
        <v/>
      </c>
      <c r="Q248" s="115"/>
      <c r="R248" s="115" t="str">
        <f t="shared" si="36"/>
        <v/>
      </c>
      <c r="S248" s="115" t="str">
        <f t="shared" si="36"/>
        <v/>
      </c>
      <c r="T248" s="115" t="str">
        <f t="shared" si="36"/>
        <v/>
      </c>
      <c r="U248" s="243" t="str">
        <f t="shared" si="33"/>
        <v/>
      </c>
      <c r="V248" s="243" t="str">
        <f t="shared" si="34"/>
        <v/>
      </c>
      <c r="W248" s="243" t="str">
        <f t="shared" si="35"/>
        <v/>
      </c>
      <c r="Y248" s="90" t="str">
        <f t="shared" si="28"/>
        <v/>
      </c>
      <c r="Z248" s="117" t="str">
        <f t="shared" si="29"/>
        <v/>
      </c>
      <c r="AA248" s="117" t="str">
        <f t="shared" si="30"/>
        <v/>
      </c>
      <c r="AB248" s="117" t="str">
        <f t="shared" si="31"/>
        <v/>
      </c>
    </row>
    <row r="249" spans="2:28" x14ac:dyDescent="0.3">
      <c r="B249" s="126"/>
      <c r="C249" s="128"/>
      <c r="D249" s="128"/>
      <c r="E249" s="128"/>
      <c r="F249" s="128"/>
      <c r="G249" s="128"/>
      <c r="H249" s="128"/>
      <c r="I249" s="128"/>
      <c r="J249" s="128"/>
      <c r="K249" s="128"/>
      <c r="L249" s="128"/>
      <c r="M249" s="128"/>
      <c r="N249" s="128"/>
      <c r="P249" s="115" t="str">
        <f t="shared" si="32"/>
        <v/>
      </c>
      <c r="Q249" s="115"/>
      <c r="R249" s="115" t="str">
        <f t="shared" si="36"/>
        <v/>
      </c>
      <c r="S249" s="115" t="str">
        <f t="shared" si="36"/>
        <v/>
      </c>
      <c r="T249" s="115" t="str">
        <f t="shared" si="36"/>
        <v/>
      </c>
      <c r="U249" s="243" t="str">
        <f t="shared" si="33"/>
        <v/>
      </c>
      <c r="V249" s="243" t="str">
        <f t="shared" si="34"/>
        <v/>
      </c>
      <c r="W249" s="243" t="str">
        <f t="shared" si="35"/>
        <v/>
      </c>
      <c r="Y249" s="90" t="str">
        <f t="shared" si="28"/>
        <v/>
      </c>
      <c r="Z249" s="117" t="str">
        <f t="shared" si="29"/>
        <v/>
      </c>
      <c r="AA249" s="117" t="str">
        <f t="shared" si="30"/>
        <v/>
      </c>
      <c r="AB249" s="117" t="str">
        <f t="shared" si="31"/>
        <v/>
      </c>
    </row>
    <row r="250" spans="2:28" x14ac:dyDescent="0.3">
      <c r="B250" s="126"/>
      <c r="C250" s="128"/>
      <c r="D250" s="128"/>
      <c r="E250" s="128"/>
      <c r="F250" s="128"/>
      <c r="G250" s="128"/>
      <c r="H250" s="128"/>
      <c r="I250" s="128"/>
      <c r="J250" s="128"/>
      <c r="K250" s="128"/>
      <c r="L250" s="128"/>
      <c r="M250" s="128"/>
      <c r="N250" s="128"/>
      <c r="P250" s="115" t="str">
        <f t="shared" si="32"/>
        <v/>
      </c>
      <c r="Q250" s="115"/>
      <c r="R250" s="115" t="str">
        <f t="shared" si="36"/>
        <v/>
      </c>
      <c r="S250" s="115" t="str">
        <f t="shared" si="36"/>
        <v/>
      </c>
      <c r="T250" s="115" t="str">
        <f t="shared" si="36"/>
        <v/>
      </c>
      <c r="U250" s="243" t="str">
        <f t="shared" si="33"/>
        <v/>
      </c>
      <c r="V250" s="243" t="str">
        <f t="shared" si="34"/>
        <v/>
      </c>
      <c r="W250" s="243" t="str">
        <f t="shared" si="35"/>
        <v/>
      </c>
      <c r="Y250" s="90" t="str">
        <f t="shared" si="28"/>
        <v/>
      </c>
      <c r="Z250" s="117" t="str">
        <f t="shared" si="29"/>
        <v/>
      </c>
      <c r="AA250" s="117" t="str">
        <f t="shared" si="30"/>
        <v/>
      </c>
      <c r="AB250" s="117" t="str">
        <f t="shared" si="31"/>
        <v/>
      </c>
    </row>
    <row r="251" spans="2:28" x14ac:dyDescent="0.3">
      <c r="B251" s="126"/>
      <c r="C251" s="128"/>
      <c r="D251" s="128"/>
      <c r="E251" s="128"/>
      <c r="F251" s="128"/>
      <c r="G251" s="128"/>
      <c r="H251" s="128"/>
      <c r="I251" s="128"/>
      <c r="J251" s="128"/>
      <c r="K251" s="128"/>
      <c r="L251" s="128"/>
      <c r="M251" s="128"/>
      <c r="N251" s="128"/>
      <c r="P251" s="115" t="str">
        <f t="shared" si="32"/>
        <v/>
      </c>
      <c r="Q251" s="115"/>
      <c r="R251" s="115" t="str">
        <f t="shared" si="36"/>
        <v/>
      </c>
      <c r="S251" s="115" t="str">
        <f t="shared" si="36"/>
        <v/>
      </c>
      <c r="T251" s="115" t="str">
        <f t="shared" si="36"/>
        <v/>
      </c>
      <c r="U251" s="243" t="str">
        <f t="shared" si="33"/>
        <v/>
      </c>
      <c r="V251" s="243" t="str">
        <f t="shared" si="34"/>
        <v/>
      </c>
      <c r="W251" s="243" t="str">
        <f t="shared" si="35"/>
        <v/>
      </c>
      <c r="Y251" s="90" t="str">
        <f t="shared" si="28"/>
        <v/>
      </c>
      <c r="Z251" s="117" t="str">
        <f t="shared" si="29"/>
        <v/>
      </c>
      <c r="AA251" s="117" t="str">
        <f t="shared" si="30"/>
        <v/>
      </c>
      <c r="AB251" s="117" t="str">
        <f t="shared" si="31"/>
        <v/>
      </c>
    </row>
    <row r="252" spans="2:28" x14ac:dyDescent="0.3">
      <c r="B252" s="126"/>
      <c r="C252" s="128"/>
      <c r="D252" s="128"/>
      <c r="E252" s="128"/>
      <c r="F252" s="128"/>
      <c r="G252" s="128"/>
      <c r="H252" s="128"/>
      <c r="I252" s="128"/>
      <c r="J252" s="128"/>
      <c r="K252" s="128"/>
      <c r="L252" s="128"/>
      <c r="M252" s="128"/>
      <c r="N252" s="128"/>
      <c r="P252" s="115" t="str">
        <f t="shared" si="32"/>
        <v/>
      </c>
      <c r="Q252" s="115"/>
      <c r="R252" s="115" t="str">
        <f t="shared" si="36"/>
        <v/>
      </c>
      <c r="S252" s="115" t="str">
        <f t="shared" si="36"/>
        <v/>
      </c>
      <c r="T252" s="115" t="str">
        <f t="shared" si="36"/>
        <v/>
      </c>
      <c r="U252" s="243" t="str">
        <f t="shared" si="33"/>
        <v/>
      </c>
      <c r="V252" s="243" t="str">
        <f t="shared" si="34"/>
        <v/>
      </c>
      <c r="W252" s="243" t="str">
        <f t="shared" si="35"/>
        <v/>
      </c>
      <c r="Y252" s="90" t="str">
        <f t="shared" si="28"/>
        <v/>
      </c>
      <c r="Z252" s="117" t="str">
        <f t="shared" si="29"/>
        <v/>
      </c>
      <c r="AA252" s="117" t="str">
        <f t="shared" si="30"/>
        <v/>
      </c>
      <c r="AB252" s="117" t="str">
        <f t="shared" si="31"/>
        <v/>
      </c>
    </row>
    <row r="253" spans="2:28" x14ac:dyDescent="0.3">
      <c r="B253" s="126"/>
      <c r="C253" s="128"/>
      <c r="D253" s="128"/>
      <c r="E253" s="128"/>
      <c r="F253" s="128"/>
      <c r="G253" s="128"/>
      <c r="H253" s="128"/>
      <c r="I253" s="128"/>
      <c r="J253" s="128"/>
      <c r="K253" s="128"/>
      <c r="L253" s="128"/>
      <c r="M253" s="128"/>
      <c r="N253" s="128"/>
      <c r="P253" s="115" t="str">
        <f t="shared" si="32"/>
        <v/>
      </c>
      <c r="Q253" s="115"/>
      <c r="R253" s="115" t="str">
        <f t="shared" si="36"/>
        <v/>
      </c>
      <c r="S253" s="115" t="str">
        <f t="shared" si="36"/>
        <v/>
      </c>
      <c r="T253" s="115" t="str">
        <f t="shared" si="36"/>
        <v/>
      </c>
      <c r="U253" s="243" t="str">
        <f t="shared" si="33"/>
        <v/>
      </c>
      <c r="V253" s="243" t="str">
        <f t="shared" si="34"/>
        <v/>
      </c>
      <c r="W253" s="243" t="str">
        <f t="shared" si="35"/>
        <v/>
      </c>
      <c r="Y253" s="90" t="str">
        <f t="shared" si="28"/>
        <v/>
      </c>
      <c r="Z253" s="117" t="str">
        <f t="shared" si="29"/>
        <v/>
      </c>
      <c r="AA253" s="117" t="str">
        <f t="shared" si="30"/>
        <v/>
      </c>
      <c r="AB253" s="117" t="str">
        <f t="shared" si="31"/>
        <v/>
      </c>
    </row>
    <row r="254" spans="2:28" x14ac:dyDescent="0.3">
      <c r="B254" s="126"/>
      <c r="C254" s="128"/>
      <c r="D254" s="128"/>
      <c r="E254" s="128"/>
      <c r="F254" s="128"/>
      <c r="G254" s="128"/>
      <c r="H254" s="128"/>
      <c r="I254" s="128"/>
      <c r="J254" s="128"/>
      <c r="K254" s="128"/>
      <c r="L254" s="128"/>
      <c r="M254" s="128"/>
      <c r="N254" s="128"/>
      <c r="P254" s="115" t="str">
        <f t="shared" si="32"/>
        <v/>
      </c>
      <c r="Q254" s="115"/>
      <c r="R254" s="115" t="str">
        <f t="shared" si="36"/>
        <v/>
      </c>
      <c r="S254" s="115" t="str">
        <f t="shared" si="36"/>
        <v/>
      </c>
      <c r="T254" s="115" t="str">
        <f t="shared" si="36"/>
        <v/>
      </c>
      <c r="U254" s="243" t="str">
        <f t="shared" si="33"/>
        <v/>
      </c>
      <c r="V254" s="243" t="str">
        <f t="shared" si="34"/>
        <v/>
      </c>
      <c r="W254" s="243" t="str">
        <f t="shared" si="35"/>
        <v/>
      </c>
      <c r="Y254" s="90" t="str">
        <f t="shared" si="28"/>
        <v/>
      </c>
      <c r="Z254" s="117" t="str">
        <f t="shared" si="29"/>
        <v/>
      </c>
      <c r="AA254" s="117" t="str">
        <f t="shared" si="30"/>
        <v/>
      </c>
      <c r="AB254" s="117" t="str">
        <f t="shared" si="31"/>
        <v/>
      </c>
    </row>
    <row r="255" spans="2:28" x14ac:dyDescent="0.3">
      <c r="B255" s="126"/>
      <c r="C255" s="128"/>
      <c r="D255" s="128"/>
      <c r="E255" s="128"/>
      <c r="F255" s="128"/>
      <c r="G255" s="128"/>
      <c r="H255" s="128"/>
      <c r="I255" s="128"/>
      <c r="J255" s="128"/>
      <c r="K255" s="128"/>
      <c r="L255" s="128"/>
      <c r="M255" s="128"/>
      <c r="N255" s="128"/>
      <c r="P255" s="115" t="str">
        <f t="shared" si="32"/>
        <v/>
      </c>
      <c r="Q255" s="115"/>
      <c r="R255" s="115" t="str">
        <f t="shared" si="36"/>
        <v/>
      </c>
      <c r="S255" s="115" t="str">
        <f t="shared" si="36"/>
        <v/>
      </c>
      <c r="T255" s="115" t="str">
        <f t="shared" si="36"/>
        <v/>
      </c>
      <c r="U255" s="243" t="str">
        <f t="shared" si="33"/>
        <v/>
      </c>
      <c r="V255" s="243" t="str">
        <f t="shared" si="34"/>
        <v/>
      </c>
      <c r="W255" s="243" t="str">
        <f t="shared" si="35"/>
        <v/>
      </c>
      <c r="Y255" s="90" t="str">
        <f t="shared" si="28"/>
        <v/>
      </c>
      <c r="Z255" s="117" t="str">
        <f t="shared" si="29"/>
        <v/>
      </c>
      <c r="AA255" s="117" t="str">
        <f t="shared" si="30"/>
        <v/>
      </c>
      <c r="AB255" s="117" t="str">
        <f t="shared" si="31"/>
        <v/>
      </c>
    </row>
    <row r="256" spans="2:28" x14ac:dyDescent="0.3">
      <c r="B256" s="126"/>
      <c r="C256" s="128"/>
      <c r="D256" s="128"/>
      <c r="E256" s="128"/>
      <c r="F256" s="128"/>
      <c r="G256" s="128"/>
      <c r="H256" s="128"/>
      <c r="I256" s="128"/>
      <c r="J256" s="128"/>
      <c r="K256" s="128"/>
      <c r="L256" s="128"/>
      <c r="M256" s="128"/>
      <c r="N256" s="128"/>
      <c r="P256" s="115" t="str">
        <f t="shared" si="32"/>
        <v/>
      </c>
      <c r="Q256" s="115"/>
      <c r="R256" s="115" t="str">
        <f t="shared" si="36"/>
        <v/>
      </c>
      <c r="S256" s="115" t="str">
        <f t="shared" si="36"/>
        <v/>
      </c>
      <c r="T256" s="115" t="str">
        <f t="shared" si="36"/>
        <v/>
      </c>
      <c r="U256" s="243" t="str">
        <f t="shared" si="33"/>
        <v/>
      </c>
      <c r="V256" s="243" t="str">
        <f t="shared" si="34"/>
        <v/>
      </c>
      <c r="W256" s="243" t="str">
        <f t="shared" si="35"/>
        <v/>
      </c>
      <c r="Y256" s="90" t="str">
        <f t="shared" si="28"/>
        <v/>
      </c>
      <c r="Z256" s="117" t="str">
        <f t="shared" si="29"/>
        <v/>
      </c>
      <c r="AA256" s="117" t="str">
        <f t="shared" si="30"/>
        <v/>
      </c>
      <c r="AB256" s="117" t="str">
        <f t="shared" si="31"/>
        <v/>
      </c>
    </row>
    <row r="257" spans="2:28" x14ac:dyDescent="0.3">
      <c r="B257" s="126"/>
      <c r="C257" s="128"/>
      <c r="D257" s="128"/>
      <c r="E257" s="128"/>
      <c r="F257" s="128"/>
      <c r="G257" s="128"/>
      <c r="H257" s="128"/>
      <c r="I257" s="128"/>
      <c r="J257" s="128"/>
      <c r="K257" s="128"/>
      <c r="L257" s="128"/>
      <c r="M257" s="128"/>
      <c r="N257" s="128"/>
      <c r="P257" s="115" t="str">
        <f t="shared" si="32"/>
        <v/>
      </c>
      <c r="Q257" s="115"/>
      <c r="R257" s="115" t="str">
        <f t="shared" si="36"/>
        <v/>
      </c>
      <c r="S257" s="115" t="str">
        <f t="shared" si="36"/>
        <v/>
      </c>
      <c r="T257" s="115" t="str">
        <f t="shared" si="36"/>
        <v/>
      </c>
      <c r="U257" s="243" t="str">
        <f t="shared" si="33"/>
        <v/>
      </c>
      <c r="V257" s="243" t="str">
        <f t="shared" si="34"/>
        <v/>
      </c>
      <c r="W257" s="243" t="str">
        <f t="shared" si="35"/>
        <v/>
      </c>
      <c r="Y257" s="90" t="str">
        <f t="shared" si="28"/>
        <v/>
      </c>
      <c r="Z257" s="117" t="str">
        <f t="shared" si="29"/>
        <v/>
      </c>
      <c r="AA257" s="117" t="str">
        <f t="shared" si="30"/>
        <v/>
      </c>
      <c r="AB257" s="117" t="str">
        <f t="shared" si="31"/>
        <v/>
      </c>
    </row>
    <row r="258" spans="2:28" x14ac:dyDescent="0.3">
      <c r="B258" s="126"/>
      <c r="C258" s="128"/>
      <c r="D258" s="128"/>
      <c r="E258" s="128"/>
      <c r="F258" s="128"/>
      <c r="G258" s="128"/>
      <c r="H258" s="128"/>
      <c r="I258" s="128"/>
      <c r="J258" s="128"/>
      <c r="K258" s="128"/>
      <c r="L258" s="128"/>
      <c r="M258" s="128"/>
      <c r="N258" s="128"/>
      <c r="P258" s="115" t="str">
        <f t="shared" si="32"/>
        <v/>
      </c>
      <c r="Q258" s="115"/>
      <c r="R258" s="115" t="str">
        <f t="shared" si="36"/>
        <v/>
      </c>
      <c r="S258" s="115" t="str">
        <f t="shared" si="36"/>
        <v/>
      </c>
      <c r="T258" s="115" t="str">
        <f t="shared" si="36"/>
        <v/>
      </c>
      <c r="U258" s="243" t="str">
        <f t="shared" si="33"/>
        <v/>
      </c>
      <c r="V258" s="243" t="str">
        <f t="shared" si="34"/>
        <v/>
      </c>
      <c r="W258" s="243" t="str">
        <f t="shared" si="35"/>
        <v/>
      </c>
      <c r="Y258" s="90" t="str">
        <f t="shared" si="28"/>
        <v/>
      </c>
      <c r="Z258" s="117" t="str">
        <f t="shared" si="29"/>
        <v/>
      </c>
      <c r="AA258" s="117" t="str">
        <f t="shared" si="30"/>
        <v/>
      </c>
      <c r="AB258" s="117" t="str">
        <f t="shared" si="31"/>
        <v/>
      </c>
    </row>
    <row r="259" spans="2:28" x14ac:dyDescent="0.3">
      <c r="B259" s="126"/>
      <c r="C259" s="128"/>
      <c r="D259" s="128"/>
      <c r="E259" s="128"/>
      <c r="F259" s="128"/>
      <c r="G259" s="128"/>
      <c r="H259" s="128"/>
      <c r="I259" s="128"/>
      <c r="J259" s="128"/>
      <c r="K259" s="128"/>
      <c r="L259" s="128"/>
      <c r="M259" s="128"/>
      <c r="N259" s="128"/>
      <c r="P259" s="115" t="str">
        <f t="shared" si="32"/>
        <v/>
      </c>
      <c r="Q259" s="115"/>
      <c r="R259" s="115" t="str">
        <f t="shared" si="36"/>
        <v/>
      </c>
      <c r="S259" s="115" t="str">
        <f t="shared" si="36"/>
        <v/>
      </c>
      <c r="T259" s="115" t="str">
        <f t="shared" si="36"/>
        <v/>
      </c>
      <c r="U259" s="243" t="str">
        <f t="shared" si="33"/>
        <v/>
      </c>
      <c r="V259" s="243" t="str">
        <f t="shared" si="34"/>
        <v/>
      </c>
      <c r="W259" s="243" t="str">
        <f t="shared" si="35"/>
        <v/>
      </c>
      <c r="Y259" s="90" t="str">
        <f t="shared" si="28"/>
        <v/>
      </c>
      <c r="Z259" s="117" t="str">
        <f t="shared" si="29"/>
        <v/>
      </c>
      <c r="AA259" s="117" t="str">
        <f t="shared" si="30"/>
        <v/>
      </c>
      <c r="AB259" s="117" t="str">
        <f t="shared" si="31"/>
        <v/>
      </c>
    </row>
    <row r="260" spans="2:28" x14ac:dyDescent="0.3">
      <c r="B260" s="126"/>
      <c r="C260" s="128"/>
      <c r="D260" s="128"/>
      <c r="E260" s="128"/>
      <c r="F260" s="128"/>
      <c r="G260" s="128"/>
      <c r="H260" s="128"/>
      <c r="I260" s="128"/>
      <c r="J260" s="128"/>
      <c r="K260" s="128"/>
      <c r="L260" s="128"/>
      <c r="M260" s="128"/>
      <c r="N260" s="128"/>
      <c r="P260" s="115" t="str">
        <f t="shared" si="32"/>
        <v/>
      </c>
      <c r="Q260" s="115"/>
      <c r="R260" s="115" t="str">
        <f t="shared" si="36"/>
        <v/>
      </c>
      <c r="S260" s="115" t="str">
        <f t="shared" si="36"/>
        <v/>
      </c>
      <c r="T260" s="115" t="str">
        <f t="shared" si="36"/>
        <v/>
      </c>
      <c r="U260" s="243" t="str">
        <f t="shared" si="33"/>
        <v/>
      </c>
      <c r="V260" s="243" t="str">
        <f t="shared" si="34"/>
        <v/>
      </c>
      <c r="W260" s="243" t="str">
        <f t="shared" si="35"/>
        <v/>
      </c>
      <c r="Y260" s="90" t="str">
        <f t="shared" si="28"/>
        <v/>
      </c>
      <c r="Z260" s="117" t="str">
        <f t="shared" si="29"/>
        <v/>
      </c>
      <c r="AA260" s="117" t="str">
        <f t="shared" si="30"/>
        <v/>
      </c>
      <c r="AB260" s="117" t="str">
        <f t="shared" si="31"/>
        <v/>
      </c>
    </row>
    <row r="261" spans="2:28" x14ac:dyDescent="0.3">
      <c r="B261" s="126"/>
      <c r="C261" s="128"/>
      <c r="D261" s="128"/>
      <c r="E261" s="128"/>
      <c r="F261" s="128"/>
      <c r="G261" s="128"/>
      <c r="H261" s="128"/>
      <c r="I261" s="128"/>
      <c r="J261" s="128"/>
      <c r="K261" s="128"/>
      <c r="L261" s="128"/>
      <c r="M261" s="128"/>
      <c r="N261" s="128"/>
      <c r="P261" s="115" t="str">
        <f t="shared" si="32"/>
        <v/>
      </c>
      <c r="Q261" s="115"/>
      <c r="R261" s="115" t="str">
        <f t="shared" si="36"/>
        <v/>
      </c>
      <c r="S261" s="115" t="str">
        <f t="shared" si="36"/>
        <v/>
      </c>
      <c r="T261" s="115" t="str">
        <f t="shared" si="36"/>
        <v/>
      </c>
      <c r="U261" s="243" t="str">
        <f t="shared" si="33"/>
        <v/>
      </c>
      <c r="V261" s="243" t="str">
        <f t="shared" si="34"/>
        <v/>
      </c>
      <c r="W261" s="243" t="str">
        <f t="shared" si="35"/>
        <v/>
      </c>
      <c r="Y261" s="90" t="str">
        <f t="shared" si="28"/>
        <v/>
      </c>
      <c r="Z261" s="117" t="str">
        <f t="shared" si="29"/>
        <v/>
      </c>
      <c r="AA261" s="117" t="str">
        <f t="shared" si="30"/>
        <v/>
      </c>
      <c r="AB261" s="117" t="str">
        <f t="shared" si="31"/>
        <v/>
      </c>
    </row>
    <row r="262" spans="2:28" x14ac:dyDescent="0.3">
      <c r="B262" s="126"/>
      <c r="C262" s="128"/>
      <c r="D262" s="128"/>
      <c r="E262" s="128"/>
      <c r="F262" s="128"/>
      <c r="G262" s="128"/>
      <c r="H262" s="128"/>
      <c r="I262" s="128"/>
      <c r="J262" s="128"/>
      <c r="K262" s="128"/>
      <c r="L262" s="128"/>
      <c r="M262" s="128"/>
      <c r="N262" s="128"/>
      <c r="P262" s="115" t="str">
        <f t="shared" si="32"/>
        <v/>
      </c>
      <c r="Q262" s="115"/>
      <c r="R262" s="115" t="str">
        <f t="shared" si="36"/>
        <v/>
      </c>
      <c r="S262" s="115" t="str">
        <f t="shared" si="36"/>
        <v/>
      </c>
      <c r="T262" s="115" t="str">
        <f t="shared" si="36"/>
        <v/>
      </c>
      <c r="U262" s="243" t="str">
        <f t="shared" si="33"/>
        <v/>
      </c>
      <c r="V262" s="243" t="str">
        <f t="shared" si="34"/>
        <v/>
      </c>
      <c r="W262" s="243" t="str">
        <f t="shared" si="35"/>
        <v/>
      </c>
      <c r="Y262" s="90" t="str">
        <f t="shared" si="28"/>
        <v/>
      </c>
      <c r="Z262" s="117" t="str">
        <f t="shared" si="29"/>
        <v/>
      </c>
      <c r="AA262" s="117" t="str">
        <f t="shared" si="30"/>
        <v/>
      </c>
      <c r="AB262" s="117" t="str">
        <f t="shared" si="31"/>
        <v/>
      </c>
    </row>
    <row r="263" spans="2:28" x14ac:dyDescent="0.3">
      <c r="B263" s="126"/>
      <c r="C263" s="128"/>
      <c r="D263" s="128"/>
      <c r="E263" s="128"/>
      <c r="F263" s="128"/>
      <c r="G263" s="128"/>
      <c r="H263" s="128"/>
      <c r="I263" s="128"/>
      <c r="J263" s="128"/>
      <c r="K263" s="128"/>
      <c r="L263" s="128"/>
      <c r="M263" s="128"/>
      <c r="N263" s="128"/>
      <c r="P263" s="115" t="str">
        <f t="shared" si="32"/>
        <v/>
      </c>
      <c r="Q263" s="115"/>
      <c r="R263" s="115" t="str">
        <f t="shared" si="36"/>
        <v/>
      </c>
      <c r="S263" s="115" t="str">
        <f t="shared" si="36"/>
        <v/>
      </c>
      <c r="T263" s="115" t="str">
        <f t="shared" si="36"/>
        <v/>
      </c>
      <c r="U263" s="243" t="str">
        <f t="shared" si="33"/>
        <v/>
      </c>
      <c r="V263" s="243" t="str">
        <f t="shared" si="34"/>
        <v/>
      </c>
      <c r="W263" s="243" t="str">
        <f t="shared" si="35"/>
        <v/>
      </c>
      <c r="Y263" s="90" t="str">
        <f t="shared" si="28"/>
        <v/>
      </c>
      <c r="Z263" s="117" t="str">
        <f t="shared" si="29"/>
        <v/>
      </c>
      <c r="AA263" s="117" t="str">
        <f t="shared" si="30"/>
        <v/>
      </c>
      <c r="AB263" s="117" t="str">
        <f t="shared" si="31"/>
        <v/>
      </c>
    </row>
    <row r="264" spans="2:28" x14ac:dyDescent="0.3">
      <c r="B264" s="126"/>
      <c r="C264" s="128"/>
      <c r="D264" s="128"/>
      <c r="E264" s="128"/>
      <c r="F264" s="128"/>
      <c r="G264" s="128"/>
      <c r="H264" s="128"/>
      <c r="I264" s="128"/>
      <c r="J264" s="128"/>
      <c r="K264" s="128"/>
      <c r="L264" s="128"/>
      <c r="M264" s="128"/>
      <c r="N264" s="128"/>
      <c r="P264" s="115" t="str">
        <f t="shared" si="32"/>
        <v/>
      </c>
      <c r="Q264" s="115"/>
      <c r="R264" s="115" t="str">
        <f t="shared" si="36"/>
        <v/>
      </c>
      <c r="S264" s="115" t="str">
        <f t="shared" si="36"/>
        <v/>
      </c>
      <c r="T264" s="115" t="str">
        <f t="shared" si="36"/>
        <v/>
      </c>
      <c r="U264" s="243" t="str">
        <f t="shared" si="33"/>
        <v/>
      </c>
      <c r="V264" s="243" t="str">
        <f t="shared" si="34"/>
        <v/>
      </c>
      <c r="W264" s="243" t="str">
        <f t="shared" si="35"/>
        <v/>
      </c>
      <c r="Y264" s="90" t="str">
        <f t="shared" ref="Y264:Y327" si="37">IF(C264="","",C264)</f>
        <v/>
      </c>
      <c r="Z264" s="117" t="str">
        <f t="shared" ref="Z264:Z327" si="38">IF($Y264="","",COUNTIFS($E264:$N264,"&gt;0",$E264:$N264,"&lt;=3")/10)</f>
        <v/>
      </c>
      <c r="AA264" s="117" t="str">
        <f t="shared" ref="AA264:AA327" si="39">IF($Y264="","",COUNTIFS($E264:$N264,"&gt;0",$E264:$N264,"&lt;=4")/10)</f>
        <v/>
      </c>
      <c r="AB264" s="117" t="str">
        <f t="shared" ref="AB264:AB327" si="40">IF($Y264="","",COUNTIFS($E264:$N264,"&gt;0",$E264:$N264,"&lt;=5")/10)</f>
        <v/>
      </c>
    </row>
    <row r="265" spans="2:28" x14ac:dyDescent="0.3">
      <c r="B265" s="126"/>
      <c r="C265" s="128"/>
      <c r="D265" s="128"/>
      <c r="E265" s="128"/>
      <c r="F265" s="128"/>
      <c r="G265" s="128"/>
      <c r="H265" s="128"/>
      <c r="I265" s="128"/>
      <c r="J265" s="128"/>
      <c r="K265" s="128"/>
      <c r="L265" s="128"/>
      <c r="M265" s="128"/>
      <c r="N265" s="128"/>
      <c r="P265" s="115" t="str">
        <f t="shared" ref="P265:P328" si="41">IF($P$4="","",
IF($Q265="","",$P$4))</f>
        <v/>
      </c>
      <c r="Q265" s="115"/>
      <c r="R265" s="115" t="str">
        <f t="shared" si="36"/>
        <v/>
      </c>
      <c r="S265" s="115" t="str">
        <f t="shared" si="36"/>
        <v/>
      </c>
      <c r="T265" s="115" t="str">
        <f t="shared" si="36"/>
        <v/>
      </c>
      <c r="U265" s="243" t="str">
        <f t="shared" ref="U265:U328" si="42">IF($P265="","",IFERROR(R265/SUM(SUMPRODUCT(--(ISNUMBER($E$8:$E$1007)),(--($B$8:$B$1007=$P265))),SUMPRODUCT(--(ISNUMBER($F$8:$F$1007)),(--($B$8:$B$1007=$P265))),SUMPRODUCT(--(ISNUMBER($G$8:$G$1007)),(--($B$8:$B$1007=$P265))),SUMPRODUCT(--(ISNUMBER($H$8:$H$1007)),(--($B$8:$B$1007=$P265))),SUMPRODUCT(--(ISNUMBER($I$8:$I$1007)),(--($B$8:$B$1007=$P265))),SUMPRODUCT(--(ISNUMBER($J$8:$J$1007)),(--($B$8:$B$1007=$P265))),SUMPRODUCT(--(ISNUMBER($K$8:$K$1007)),(--($B$8:$B$1007=$P265))),SUMPRODUCT(--(ISNUMBER($L$8:$L$1007)),(--($B$8:$B$1007=$P265))),SUMPRODUCT(--(ISNUMBER($M$8:$M$1007)),(--($B$8:$B$1007=$P265))),SUMPRODUCT(--(ISNUMBER($N$8:$N$1007)),(--($B$8:$B$1007=$P265)))),0))</f>
        <v/>
      </c>
      <c r="V265" s="243" t="str">
        <f t="shared" ref="V265:V328" si="43">IF($P265="","",IFERROR(S265/SUM(SUMPRODUCT(--(ISNUMBER($E$8:$E$1007)),(--($B$8:$B$1007=$P265))),SUMPRODUCT(--(ISNUMBER($F$8:$F$1007)),(--($B$8:$B$1007=$P265))),SUMPRODUCT(--(ISNUMBER($G$8:$G$1007)),(--($B$8:$B$1007=$P265))),SUMPRODUCT(--(ISNUMBER($H$8:$H$1007)),(--($B$8:$B$1007=$P265))),SUMPRODUCT(--(ISNUMBER($I$8:$I$1007)),(--($B$8:$B$1007=$P265))),SUMPRODUCT(--(ISNUMBER($J$8:$J$1007)),(--($B$8:$B$1007=$P265))),SUMPRODUCT(--(ISNUMBER($K$8:$K$1007)),(--($B$8:$B$1007=$P265))),SUMPRODUCT(--(ISNUMBER($L$8:$L$1007)),(--($B$8:$B$1007=$P265))),SUMPRODUCT(--(ISNUMBER($M$8:$M$1007)),(--($B$8:$B$1007=$P265))),SUMPRODUCT(--(ISNUMBER($N$8:$N$1007)),(--($B$8:$B$1007=$P265)))),0))</f>
        <v/>
      </c>
      <c r="W265" s="243" t="str">
        <f t="shared" ref="W265:W328" si="44">IF($P265="","",IFERROR(T265/SUM(SUMPRODUCT(--(ISNUMBER($E$8:$E$1007)),(--($B$8:$B$1007=$P265))),SUMPRODUCT(--(ISNUMBER($F$8:$F$1007)),(--($B$8:$B$1007=$P265))),SUMPRODUCT(--(ISNUMBER($G$8:$G$1007)),(--($B$8:$B$1007=$P265))),SUMPRODUCT(--(ISNUMBER($H$8:$H$1007)),(--($B$8:$B$1007=$P265))),SUMPRODUCT(--(ISNUMBER($I$8:$I$1007)),(--($B$8:$B$1007=$P265))),SUMPRODUCT(--(ISNUMBER($J$8:$J$1007)),(--($B$8:$B$1007=$P265))),SUMPRODUCT(--(ISNUMBER($K$8:$K$1007)),(--($B$8:$B$1007=$P265))),SUMPRODUCT(--(ISNUMBER($L$8:$L$1007)),(--($B$8:$B$1007=$P265))),SUMPRODUCT(--(ISNUMBER($M$8:$M$1007)),(--($B$8:$B$1007=$P265))),SUMPRODUCT(--(ISNUMBER($N$8:$N$1007)),(--($B$8:$B$1007=$P265)))),0))</f>
        <v/>
      </c>
      <c r="Y265" s="90" t="str">
        <f t="shared" si="37"/>
        <v/>
      </c>
      <c r="Z265" s="117" t="str">
        <f t="shared" si="38"/>
        <v/>
      </c>
      <c r="AA265" s="117" t="str">
        <f t="shared" si="39"/>
        <v/>
      </c>
      <c r="AB265" s="117" t="str">
        <f t="shared" si="40"/>
        <v/>
      </c>
    </row>
    <row r="266" spans="2:28" x14ac:dyDescent="0.3">
      <c r="B266" s="126"/>
      <c r="C266" s="128"/>
      <c r="D266" s="128"/>
      <c r="E266" s="128"/>
      <c r="F266" s="128"/>
      <c r="G266" s="128"/>
      <c r="H266" s="128"/>
      <c r="I266" s="128"/>
      <c r="J266" s="128"/>
      <c r="K266" s="128"/>
      <c r="L266" s="128"/>
      <c r="M266" s="128"/>
      <c r="N266" s="128"/>
      <c r="P266" s="115" t="str">
        <f t="shared" si="41"/>
        <v/>
      </c>
      <c r="Q266" s="115"/>
      <c r="R266" s="115" t="str">
        <f t="shared" si="36"/>
        <v/>
      </c>
      <c r="S266" s="115" t="str">
        <f t="shared" si="36"/>
        <v/>
      </c>
      <c r="T266" s="115" t="str">
        <f t="shared" si="36"/>
        <v/>
      </c>
      <c r="U266" s="243" t="str">
        <f t="shared" si="42"/>
        <v/>
      </c>
      <c r="V266" s="243" t="str">
        <f t="shared" si="43"/>
        <v/>
      </c>
      <c r="W266" s="243" t="str">
        <f t="shared" si="44"/>
        <v/>
      </c>
      <c r="Y266" s="90" t="str">
        <f t="shared" si="37"/>
        <v/>
      </c>
      <c r="Z266" s="117" t="str">
        <f t="shared" si="38"/>
        <v/>
      </c>
      <c r="AA266" s="117" t="str">
        <f t="shared" si="39"/>
        <v/>
      </c>
      <c r="AB266" s="117" t="str">
        <f t="shared" si="40"/>
        <v/>
      </c>
    </row>
    <row r="267" spans="2:28" x14ac:dyDescent="0.3">
      <c r="B267" s="126"/>
      <c r="C267" s="128"/>
      <c r="D267" s="128"/>
      <c r="E267" s="128"/>
      <c r="F267" s="128"/>
      <c r="G267" s="128"/>
      <c r="H267" s="128"/>
      <c r="I267" s="128"/>
      <c r="J267" s="128"/>
      <c r="K267" s="128"/>
      <c r="L267" s="128"/>
      <c r="M267" s="128"/>
      <c r="N267" s="128"/>
      <c r="P267" s="115" t="str">
        <f t="shared" si="41"/>
        <v/>
      </c>
      <c r="Q267" s="115"/>
      <c r="R267" s="115" t="str">
        <f t="shared" si="36"/>
        <v/>
      </c>
      <c r="S267" s="115" t="str">
        <f t="shared" si="36"/>
        <v/>
      </c>
      <c r="T267" s="115" t="str">
        <f t="shared" si="36"/>
        <v/>
      </c>
      <c r="U267" s="243" t="str">
        <f t="shared" si="42"/>
        <v/>
      </c>
      <c r="V267" s="243" t="str">
        <f t="shared" si="43"/>
        <v/>
      </c>
      <c r="W267" s="243" t="str">
        <f t="shared" si="44"/>
        <v/>
      </c>
      <c r="Y267" s="90" t="str">
        <f t="shared" si="37"/>
        <v/>
      </c>
      <c r="Z267" s="117" t="str">
        <f t="shared" si="38"/>
        <v/>
      </c>
      <c r="AA267" s="117" t="str">
        <f t="shared" si="39"/>
        <v/>
      </c>
      <c r="AB267" s="117" t="str">
        <f t="shared" si="40"/>
        <v/>
      </c>
    </row>
    <row r="268" spans="2:28" x14ac:dyDescent="0.3">
      <c r="B268" s="126"/>
      <c r="C268" s="128"/>
      <c r="D268" s="128"/>
      <c r="E268" s="128"/>
      <c r="F268" s="128"/>
      <c r="G268" s="128"/>
      <c r="H268" s="128"/>
      <c r="I268" s="128"/>
      <c r="J268" s="128"/>
      <c r="K268" s="128"/>
      <c r="L268" s="128"/>
      <c r="M268" s="128"/>
      <c r="N268" s="128"/>
      <c r="P268" s="115" t="str">
        <f t="shared" si="41"/>
        <v/>
      </c>
      <c r="Q268" s="115"/>
      <c r="R268" s="115" t="str">
        <f t="shared" si="36"/>
        <v/>
      </c>
      <c r="S268" s="115" t="str">
        <f t="shared" si="36"/>
        <v/>
      </c>
      <c r="T268" s="115" t="str">
        <f t="shared" si="36"/>
        <v/>
      </c>
      <c r="U268" s="243" t="str">
        <f t="shared" si="42"/>
        <v/>
      </c>
      <c r="V268" s="243" t="str">
        <f t="shared" si="43"/>
        <v/>
      </c>
      <c r="W268" s="243" t="str">
        <f t="shared" si="44"/>
        <v/>
      </c>
      <c r="Y268" s="90" t="str">
        <f t="shared" si="37"/>
        <v/>
      </c>
      <c r="Z268" s="117" t="str">
        <f t="shared" si="38"/>
        <v/>
      </c>
      <c r="AA268" s="117" t="str">
        <f t="shared" si="39"/>
        <v/>
      </c>
      <c r="AB268" s="117" t="str">
        <f t="shared" si="40"/>
        <v/>
      </c>
    </row>
    <row r="269" spans="2:28" x14ac:dyDescent="0.3">
      <c r="B269" s="126"/>
      <c r="C269" s="128"/>
      <c r="D269" s="128"/>
      <c r="E269" s="128"/>
      <c r="F269" s="128"/>
      <c r="G269" s="128"/>
      <c r="H269" s="128"/>
      <c r="I269" s="128"/>
      <c r="J269" s="128"/>
      <c r="K269" s="128"/>
      <c r="L269" s="128"/>
      <c r="M269" s="128"/>
      <c r="N269" s="128"/>
      <c r="P269" s="115" t="str">
        <f t="shared" si="41"/>
        <v/>
      </c>
      <c r="Q269" s="115"/>
      <c r="R269" s="115" t="str">
        <f t="shared" si="36"/>
        <v/>
      </c>
      <c r="S269" s="115" t="str">
        <f t="shared" si="36"/>
        <v/>
      </c>
      <c r="T269" s="115" t="str">
        <f t="shared" si="36"/>
        <v/>
      </c>
      <c r="U269" s="243" t="str">
        <f t="shared" si="42"/>
        <v/>
      </c>
      <c r="V269" s="243" t="str">
        <f t="shared" si="43"/>
        <v/>
      </c>
      <c r="W269" s="243" t="str">
        <f t="shared" si="44"/>
        <v/>
      </c>
      <c r="Y269" s="90" t="str">
        <f t="shared" si="37"/>
        <v/>
      </c>
      <c r="Z269" s="117" t="str">
        <f t="shared" si="38"/>
        <v/>
      </c>
      <c r="AA269" s="117" t="str">
        <f t="shared" si="39"/>
        <v/>
      </c>
      <c r="AB269" s="117" t="str">
        <f t="shared" si="40"/>
        <v/>
      </c>
    </row>
    <row r="270" spans="2:28" x14ac:dyDescent="0.3">
      <c r="B270" s="126"/>
      <c r="C270" s="128"/>
      <c r="D270" s="128"/>
      <c r="E270" s="128"/>
      <c r="F270" s="128"/>
      <c r="G270" s="128"/>
      <c r="H270" s="128"/>
      <c r="I270" s="128"/>
      <c r="J270" s="128"/>
      <c r="K270" s="128"/>
      <c r="L270" s="128"/>
      <c r="M270" s="128"/>
      <c r="N270" s="128"/>
      <c r="P270" s="115" t="str">
        <f t="shared" si="41"/>
        <v/>
      </c>
      <c r="Q270" s="115"/>
      <c r="R270" s="115" t="str">
        <f t="shared" si="36"/>
        <v/>
      </c>
      <c r="S270" s="115" t="str">
        <f t="shared" si="36"/>
        <v/>
      </c>
      <c r="T270" s="115" t="str">
        <f t="shared" si="36"/>
        <v/>
      </c>
      <c r="U270" s="243" t="str">
        <f t="shared" si="42"/>
        <v/>
      </c>
      <c r="V270" s="243" t="str">
        <f t="shared" si="43"/>
        <v/>
      </c>
      <c r="W270" s="243" t="str">
        <f t="shared" si="44"/>
        <v/>
      </c>
      <c r="Y270" s="90" t="str">
        <f t="shared" si="37"/>
        <v/>
      </c>
      <c r="Z270" s="117" t="str">
        <f t="shared" si="38"/>
        <v/>
      </c>
      <c r="AA270" s="117" t="str">
        <f t="shared" si="39"/>
        <v/>
      </c>
      <c r="AB270" s="117" t="str">
        <f t="shared" si="40"/>
        <v/>
      </c>
    </row>
    <row r="271" spans="2:28" x14ac:dyDescent="0.3">
      <c r="B271" s="126"/>
      <c r="C271" s="128"/>
      <c r="D271" s="128"/>
      <c r="E271" s="128"/>
      <c r="F271" s="128"/>
      <c r="G271" s="128"/>
      <c r="H271" s="128"/>
      <c r="I271" s="128"/>
      <c r="J271" s="128"/>
      <c r="K271" s="128"/>
      <c r="L271" s="128"/>
      <c r="M271" s="128"/>
      <c r="N271" s="128"/>
      <c r="P271" s="115" t="str">
        <f t="shared" si="41"/>
        <v/>
      </c>
      <c r="Q271" s="115"/>
      <c r="R271" s="115" t="str">
        <f t="shared" si="36"/>
        <v/>
      </c>
      <c r="S271" s="115" t="str">
        <f t="shared" si="36"/>
        <v/>
      </c>
      <c r="T271" s="115" t="str">
        <f t="shared" si="36"/>
        <v/>
      </c>
      <c r="U271" s="243" t="str">
        <f t="shared" si="42"/>
        <v/>
      </c>
      <c r="V271" s="243" t="str">
        <f t="shared" si="43"/>
        <v/>
      </c>
      <c r="W271" s="243" t="str">
        <f t="shared" si="44"/>
        <v/>
      </c>
      <c r="Y271" s="90" t="str">
        <f t="shared" si="37"/>
        <v/>
      </c>
      <c r="Z271" s="117" t="str">
        <f t="shared" si="38"/>
        <v/>
      </c>
      <c r="AA271" s="117" t="str">
        <f t="shared" si="39"/>
        <v/>
      </c>
      <c r="AB271" s="117" t="str">
        <f t="shared" si="40"/>
        <v/>
      </c>
    </row>
    <row r="272" spans="2:28" x14ac:dyDescent="0.3">
      <c r="B272" s="126"/>
      <c r="C272" s="128"/>
      <c r="D272" s="128"/>
      <c r="E272" s="128"/>
      <c r="F272" s="128"/>
      <c r="G272" s="128"/>
      <c r="H272" s="128"/>
      <c r="I272" s="128"/>
      <c r="J272" s="128"/>
      <c r="K272" s="128"/>
      <c r="L272" s="128"/>
      <c r="M272" s="128"/>
      <c r="N272" s="128"/>
      <c r="P272" s="115" t="str">
        <f t="shared" si="41"/>
        <v/>
      </c>
      <c r="Q272" s="115"/>
      <c r="R272" s="115" t="str">
        <f t="shared" si="36"/>
        <v/>
      </c>
      <c r="S272" s="115" t="str">
        <f t="shared" si="36"/>
        <v/>
      </c>
      <c r="T272" s="115" t="str">
        <f t="shared" si="36"/>
        <v/>
      </c>
      <c r="U272" s="243" t="str">
        <f t="shared" si="42"/>
        <v/>
      </c>
      <c r="V272" s="243" t="str">
        <f t="shared" si="43"/>
        <v/>
      </c>
      <c r="W272" s="243" t="str">
        <f t="shared" si="44"/>
        <v/>
      </c>
      <c r="Y272" s="90" t="str">
        <f t="shared" si="37"/>
        <v/>
      </c>
      <c r="Z272" s="117" t="str">
        <f t="shared" si="38"/>
        <v/>
      </c>
      <c r="AA272" s="117" t="str">
        <f t="shared" si="39"/>
        <v/>
      </c>
      <c r="AB272" s="117" t="str">
        <f t="shared" si="40"/>
        <v/>
      </c>
    </row>
    <row r="273" spans="2:28" x14ac:dyDescent="0.3">
      <c r="B273" s="126"/>
      <c r="C273" s="128"/>
      <c r="D273" s="128"/>
      <c r="E273" s="128"/>
      <c r="F273" s="128"/>
      <c r="G273" s="128"/>
      <c r="H273" s="128"/>
      <c r="I273" s="128"/>
      <c r="J273" s="128"/>
      <c r="K273" s="128"/>
      <c r="L273" s="128"/>
      <c r="M273" s="128"/>
      <c r="N273" s="128"/>
      <c r="P273" s="115" t="str">
        <f t="shared" si="41"/>
        <v/>
      </c>
      <c r="Q273" s="115"/>
      <c r="R273" s="115" t="str">
        <f t="shared" si="36"/>
        <v/>
      </c>
      <c r="S273" s="115" t="str">
        <f t="shared" si="36"/>
        <v/>
      </c>
      <c r="T273" s="115" t="str">
        <f t="shared" si="36"/>
        <v/>
      </c>
      <c r="U273" s="243" t="str">
        <f t="shared" si="42"/>
        <v/>
      </c>
      <c r="V273" s="243" t="str">
        <f t="shared" si="43"/>
        <v/>
      </c>
      <c r="W273" s="243" t="str">
        <f t="shared" si="44"/>
        <v/>
      </c>
      <c r="Y273" s="90" t="str">
        <f t="shared" si="37"/>
        <v/>
      </c>
      <c r="Z273" s="117" t="str">
        <f t="shared" si="38"/>
        <v/>
      </c>
      <c r="AA273" s="117" t="str">
        <f t="shared" si="39"/>
        <v/>
      </c>
      <c r="AB273" s="117" t="str">
        <f t="shared" si="40"/>
        <v/>
      </c>
    </row>
    <row r="274" spans="2:28" x14ac:dyDescent="0.3">
      <c r="B274" s="126"/>
      <c r="C274" s="128"/>
      <c r="D274" s="128"/>
      <c r="E274" s="128"/>
      <c r="F274" s="128"/>
      <c r="G274" s="128"/>
      <c r="H274" s="128"/>
      <c r="I274" s="128"/>
      <c r="J274" s="128"/>
      <c r="K274" s="128"/>
      <c r="L274" s="128"/>
      <c r="M274" s="128"/>
      <c r="N274" s="128"/>
      <c r="P274" s="115" t="str">
        <f t="shared" si="41"/>
        <v/>
      </c>
      <c r="Q274" s="115"/>
      <c r="R274" s="115" t="str">
        <f t="shared" si="36"/>
        <v/>
      </c>
      <c r="S274" s="115" t="str">
        <f t="shared" si="36"/>
        <v/>
      </c>
      <c r="T274" s="115" t="str">
        <f t="shared" si="36"/>
        <v/>
      </c>
      <c r="U274" s="243" t="str">
        <f t="shared" si="42"/>
        <v/>
      </c>
      <c r="V274" s="243" t="str">
        <f t="shared" si="43"/>
        <v/>
      </c>
      <c r="W274" s="243" t="str">
        <f t="shared" si="44"/>
        <v/>
      </c>
      <c r="Y274" s="90" t="str">
        <f t="shared" si="37"/>
        <v/>
      </c>
      <c r="Z274" s="117" t="str">
        <f t="shared" si="38"/>
        <v/>
      </c>
      <c r="AA274" s="117" t="str">
        <f t="shared" si="39"/>
        <v/>
      </c>
      <c r="AB274" s="117" t="str">
        <f t="shared" si="40"/>
        <v/>
      </c>
    </row>
    <row r="275" spans="2:28" x14ac:dyDescent="0.3">
      <c r="B275" s="126"/>
      <c r="C275" s="128"/>
      <c r="D275" s="128"/>
      <c r="E275" s="128"/>
      <c r="F275" s="128"/>
      <c r="G275" s="128"/>
      <c r="H275" s="128"/>
      <c r="I275" s="128"/>
      <c r="J275" s="128"/>
      <c r="K275" s="128"/>
      <c r="L275" s="128"/>
      <c r="M275" s="128"/>
      <c r="N275" s="128"/>
      <c r="P275" s="115" t="str">
        <f t="shared" si="41"/>
        <v/>
      </c>
      <c r="Q275" s="115"/>
      <c r="R275" s="115" t="str">
        <f t="shared" si="36"/>
        <v/>
      </c>
      <c r="S275" s="115" t="str">
        <f t="shared" si="36"/>
        <v/>
      </c>
      <c r="T275" s="115" t="str">
        <f t="shared" si="36"/>
        <v/>
      </c>
      <c r="U275" s="243" t="str">
        <f t="shared" si="42"/>
        <v/>
      </c>
      <c r="V275" s="243" t="str">
        <f t="shared" si="43"/>
        <v/>
      </c>
      <c r="W275" s="243" t="str">
        <f t="shared" si="44"/>
        <v/>
      </c>
      <c r="Y275" s="90" t="str">
        <f t="shared" si="37"/>
        <v/>
      </c>
      <c r="Z275" s="117" t="str">
        <f t="shared" si="38"/>
        <v/>
      </c>
      <c r="AA275" s="117" t="str">
        <f t="shared" si="39"/>
        <v/>
      </c>
      <c r="AB275" s="117" t="str">
        <f t="shared" si="40"/>
        <v/>
      </c>
    </row>
    <row r="276" spans="2:28" x14ac:dyDescent="0.3">
      <c r="B276" s="126"/>
      <c r="C276" s="128"/>
      <c r="D276" s="128"/>
      <c r="E276" s="128"/>
      <c r="F276" s="128"/>
      <c r="G276" s="128"/>
      <c r="H276" s="128"/>
      <c r="I276" s="128"/>
      <c r="J276" s="128"/>
      <c r="K276" s="128"/>
      <c r="L276" s="128"/>
      <c r="M276" s="128"/>
      <c r="N276" s="128"/>
      <c r="P276" s="115" t="str">
        <f t="shared" si="41"/>
        <v/>
      </c>
      <c r="Q276" s="115"/>
      <c r="R276" s="115" t="str">
        <f t="shared" si="36"/>
        <v/>
      </c>
      <c r="S276" s="115" t="str">
        <f t="shared" si="36"/>
        <v/>
      </c>
      <c r="T276" s="115" t="str">
        <f t="shared" si="36"/>
        <v/>
      </c>
      <c r="U276" s="243" t="str">
        <f t="shared" si="42"/>
        <v/>
      </c>
      <c r="V276" s="243" t="str">
        <f t="shared" si="43"/>
        <v/>
      </c>
      <c r="W276" s="243" t="str">
        <f t="shared" si="44"/>
        <v/>
      </c>
      <c r="Y276" s="90" t="str">
        <f t="shared" si="37"/>
        <v/>
      </c>
      <c r="Z276" s="117" t="str">
        <f t="shared" si="38"/>
        <v/>
      </c>
      <c r="AA276" s="117" t="str">
        <f t="shared" si="39"/>
        <v/>
      </c>
      <c r="AB276" s="117" t="str">
        <f t="shared" si="40"/>
        <v/>
      </c>
    </row>
    <row r="277" spans="2:28" x14ac:dyDescent="0.3">
      <c r="B277" s="126"/>
      <c r="C277" s="128"/>
      <c r="D277" s="128"/>
      <c r="E277" s="128"/>
      <c r="F277" s="128"/>
      <c r="G277" s="128"/>
      <c r="H277" s="128"/>
      <c r="I277" s="128"/>
      <c r="J277" s="128"/>
      <c r="K277" s="128"/>
      <c r="L277" s="128"/>
      <c r="M277" s="128"/>
      <c r="N277" s="128"/>
      <c r="P277" s="115" t="str">
        <f t="shared" si="41"/>
        <v/>
      </c>
      <c r="Q277" s="115"/>
      <c r="R277" s="115" t="str">
        <f t="shared" si="36"/>
        <v/>
      </c>
      <c r="S277" s="115" t="str">
        <f t="shared" si="36"/>
        <v/>
      </c>
      <c r="T277" s="115" t="str">
        <f t="shared" si="36"/>
        <v/>
      </c>
      <c r="U277" s="243" t="str">
        <f t="shared" si="42"/>
        <v/>
      </c>
      <c r="V277" s="243" t="str">
        <f t="shared" si="43"/>
        <v/>
      </c>
      <c r="W277" s="243" t="str">
        <f t="shared" si="44"/>
        <v/>
      </c>
      <c r="Y277" s="90" t="str">
        <f t="shared" si="37"/>
        <v/>
      </c>
      <c r="Z277" s="117" t="str">
        <f t="shared" si="38"/>
        <v/>
      </c>
      <c r="AA277" s="117" t="str">
        <f t="shared" si="39"/>
        <v/>
      </c>
      <c r="AB277" s="117" t="str">
        <f t="shared" si="40"/>
        <v/>
      </c>
    </row>
    <row r="278" spans="2:28" x14ac:dyDescent="0.3">
      <c r="B278" s="126"/>
      <c r="C278" s="128"/>
      <c r="D278" s="128"/>
      <c r="E278" s="128"/>
      <c r="F278" s="128"/>
      <c r="G278" s="128"/>
      <c r="H278" s="128"/>
      <c r="I278" s="128"/>
      <c r="J278" s="128"/>
      <c r="K278" s="128"/>
      <c r="L278" s="128"/>
      <c r="M278" s="128"/>
      <c r="N278" s="128"/>
      <c r="P278" s="115" t="str">
        <f t="shared" si="41"/>
        <v/>
      </c>
      <c r="Q278" s="115"/>
      <c r="R278" s="115" t="str">
        <f t="shared" si="36"/>
        <v/>
      </c>
      <c r="S278" s="115" t="str">
        <f t="shared" si="36"/>
        <v/>
      </c>
      <c r="T278" s="115" t="str">
        <f t="shared" si="36"/>
        <v/>
      </c>
      <c r="U278" s="243" t="str">
        <f t="shared" si="42"/>
        <v/>
      </c>
      <c r="V278" s="243" t="str">
        <f t="shared" si="43"/>
        <v/>
      </c>
      <c r="W278" s="243" t="str">
        <f t="shared" si="44"/>
        <v/>
      </c>
      <c r="Y278" s="90" t="str">
        <f t="shared" si="37"/>
        <v/>
      </c>
      <c r="Z278" s="117" t="str">
        <f t="shared" si="38"/>
        <v/>
      </c>
      <c r="AA278" s="117" t="str">
        <f t="shared" si="39"/>
        <v/>
      </c>
      <c r="AB278" s="117" t="str">
        <f t="shared" si="40"/>
        <v/>
      </c>
    </row>
    <row r="279" spans="2:28" x14ac:dyDescent="0.3">
      <c r="B279" s="126"/>
      <c r="C279" s="128"/>
      <c r="D279" s="128"/>
      <c r="E279" s="128"/>
      <c r="F279" s="128"/>
      <c r="G279" s="128"/>
      <c r="H279" s="128"/>
      <c r="I279" s="128"/>
      <c r="J279" s="128"/>
      <c r="K279" s="128"/>
      <c r="L279" s="128"/>
      <c r="M279" s="128"/>
      <c r="N279" s="128"/>
      <c r="P279" s="115" t="str">
        <f t="shared" si="41"/>
        <v/>
      </c>
      <c r="Q279" s="115"/>
      <c r="R279" s="115" t="str">
        <f t="shared" si="36"/>
        <v/>
      </c>
      <c r="S279" s="115" t="str">
        <f t="shared" si="36"/>
        <v/>
      </c>
      <c r="T279" s="115" t="str">
        <f t="shared" si="36"/>
        <v/>
      </c>
      <c r="U279" s="243" t="str">
        <f t="shared" si="42"/>
        <v/>
      </c>
      <c r="V279" s="243" t="str">
        <f t="shared" si="43"/>
        <v/>
      </c>
      <c r="W279" s="243" t="str">
        <f t="shared" si="44"/>
        <v/>
      </c>
      <c r="Y279" s="90" t="str">
        <f t="shared" si="37"/>
        <v/>
      </c>
      <c r="Z279" s="117" t="str">
        <f t="shared" si="38"/>
        <v/>
      </c>
      <c r="AA279" s="117" t="str">
        <f t="shared" si="39"/>
        <v/>
      </c>
      <c r="AB279" s="117" t="str">
        <f t="shared" si="40"/>
        <v/>
      </c>
    </row>
    <row r="280" spans="2:28" x14ac:dyDescent="0.3">
      <c r="B280" s="126"/>
      <c r="C280" s="128"/>
      <c r="D280" s="128"/>
      <c r="E280" s="128"/>
      <c r="F280" s="128"/>
      <c r="G280" s="128"/>
      <c r="H280" s="128"/>
      <c r="I280" s="128"/>
      <c r="J280" s="128"/>
      <c r="K280" s="128"/>
      <c r="L280" s="128"/>
      <c r="M280" s="128"/>
      <c r="N280" s="128"/>
      <c r="P280" s="115" t="str">
        <f t="shared" si="41"/>
        <v/>
      </c>
      <c r="Q280" s="115"/>
      <c r="R280" s="115" t="str">
        <f t="shared" ref="R280:T343" si="45">IF($P280="","",SUM(COUNTIFS($B$7:$B$5004,$P280,$D$7:$D$5004,$Q280,$E$7:$E$5004,"&gt;0",$E$7:$E$5004,"&lt;="&amp;R$7),COUNTIFS($B$7:$B$5004,$P280,$D$7:$D$5004,$Q280,$F$7:$F$5004,"&gt;0",$F$7:$F$5004,"&lt;="&amp;R$7),COUNTIFS($B$7:$B$5004,$P280,$D$7:$D$5004,$Q280,$G$7:$G$5004,"&gt;0",$G$7:$G$5004,"&lt;="&amp;R$7),COUNTIFS($B$7:$B$5004,$P280,$D$7:$D$5004,$Q280,$H$7:$H$5004,"&gt;0",$H$7:$H$5004,"&lt;="&amp;R$7),COUNTIFS($B$7:$B$5004,$P280,$D$7:$D$5004,$Q280,$I$7:$I$5004,"&gt;0",$I$7:$I$5004,"&lt;="&amp;R$7),COUNTIFS($B$7:$B$5004,$P280,$D$7:$D$5004,$Q280,$J$7:$J$5004,"&gt;0",$J$7:$J$5004,"&lt;="&amp;R$7),COUNTIFS($B$7:$B$5004,$P280,$D$7:$D$5004,$Q280,$K$7:$K$5004,"&gt;0",$K$7:$K$5004,"&lt;="&amp;R$7),COUNTIFS($B$7:$B$5004,$P280,$D$7:$D$5004,$Q280,$L$7:$L$5004,"&gt;0",$L$7:$L$5004,"&lt;="&amp;R$7),COUNTIFS($B$7:$B$5004,$P280,$D$7:$D$5004,$Q280,$M$7:$M$5004,"&gt;0",$M$7:$M$5004,"&lt;="&amp;R$7),COUNTIFS($B$7:$B$5004,$P280,$D$7:$D$5004,$Q280,$N$7:$N$5004,"&gt;0",$N$7:$N$5004,"&lt;="&amp;R$7)))</f>
        <v/>
      </c>
      <c r="S280" s="115" t="str">
        <f t="shared" si="45"/>
        <v/>
      </c>
      <c r="T280" s="115" t="str">
        <f t="shared" si="45"/>
        <v/>
      </c>
      <c r="U280" s="243" t="str">
        <f t="shared" si="42"/>
        <v/>
      </c>
      <c r="V280" s="243" t="str">
        <f t="shared" si="43"/>
        <v/>
      </c>
      <c r="W280" s="243" t="str">
        <f t="shared" si="44"/>
        <v/>
      </c>
      <c r="Y280" s="90" t="str">
        <f t="shared" si="37"/>
        <v/>
      </c>
      <c r="Z280" s="117" t="str">
        <f t="shared" si="38"/>
        <v/>
      </c>
      <c r="AA280" s="117" t="str">
        <f t="shared" si="39"/>
        <v/>
      </c>
      <c r="AB280" s="117" t="str">
        <f t="shared" si="40"/>
        <v/>
      </c>
    </row>
    <row r="281" spans="2:28" x14ac:dyDescent="0.3">
      <c r="B281" s="126"/>
      <c r="C281" s="128"/>
      <c r="D281" s="128"/>
      <c r="E281" s="128"/>
      <c r="F281" s="128"/>
      <c r="G281" s="128"/>
      <c r="H281" s="128"/>
      <c r="I281" s="128"/>
      <c r="J281" s="128"/>
      <c r="K281" s="128"/>
      <c r="L281" s="128"/>
      <c r="M281" s="128"/>
      <c r="N281" s="128"/>
      <c r="P281" s="115" t="str">
        <f t="shared" si="41"/>
        <v/>
      </c>
      <c r="Q281" s="115"/>
      <c r="R281" s="115" t="str">
        <f t="shared" si="45"/>
        <v/>
      </c>
      <c r="S281" s="115" t="str">
        <f t="shared" si="45"/>
        <v/>
      </c>
      <c r="T281" s="115" t="str">
        <f t="shared" si="45"/>
        <v/>
      </c>
      <c r="U281" s="243" t="str">
        <f t="shared" si="42"/>
        <v/>
      </c>
      <c r="V281" s="243" t="str">
        <f t="shared" si="43"/>
        <v/>
      </c>
      <c r="W281" s="243" t="str">
        <f t="shared" si="44"/>
        <v/>
      </c>
      <c r="Y281" s="90" t="str">
        <f t="shared" si="37"/>
        <v/>
      </c>
      <c r="Z281" s="117" t="str">
        <f t="shared" si="38"/>
        <v/>
      </c>
      <c r="AA281" s="117" t="str">
        <f t="shared" si="39"/>
        <v/>
      </c>
      <c r="AB281" s="117" t="str">
        <f t="shared" si="40"/>
        <v/>
      </c>
    </row>
    <row r="282" spans="2:28" x14ac:dyDescent="0.3">
      <c r="B282" s="126"/>
      <c r="C282" s="128"/>
      <c r="D282" s="128"/>
      <c r="E282" s="128"/>
      <c r="F282" s="128"/>
      <c r="G282" s="128"/>
      <c r="H282" s="128"/>
      <c r="I282" s="128"/>
      <c r="J282" s="128"/>
      <c r="K282" s="128"/>
      <c r="L282" s="128"/>
      <c r="M282" s="128"/>
      <c r="N282" s="128"/>
      <c r="P282" s="115" t="str">
        <f t="shared" si="41"/>
        <v/>
      </c>
      <c r="Q282" s="115"/>
      <c r="R282" s="115" t="str">
        <f t="shared" si="45"/>
        <v/>
      </c>
      <c r="S282" s="115" t="str">
        <f t="shared" si="45"/>
        <v/>
      </c>
      <c r="T282" s="115" t="str">
        <f t="shared" si="45"/>
        <v/>
      </c>
      <c r="U282" s="243" t="str">
        <f t="shared" si="42"/>
        <v/>
      </c>
      <c r="V282" s="243" t="str">
        <f t="shared" si="43"/>
        <v/>
      </c>
      <c r="W282" s="243" t="str">
        <f t="shared" si="44"/>
        <v/>
      </c>
      <c r="Y282" s="90" t="str">
        <f t="shared" si="37"/>
        <v/>
      </c>
      <c r="Z282" s="117" t="str">
        <f t="shared" si="38"/>
        <v/>
      </c>
      <c r="AA282" s="117" t="str">
        <f t="shared" si="39"/>
        <v/>
      </c>
      <c r="AB282" s="117" t="str">
        <f t="shared" si="40"/>
        <v/>
      </c>
    </row>
    <row r="283" spans="2:28" x14ac:dyDescent="0.3">
      <c r="B283" s="126"/>
      <c r="C283" s="128"/>
      <c r="D283" s="128"/>
      <c r="E283" s="128"/>
      <c r="F283" s="128"/>
      <c r="G283" s="128"/>
      <c r="H283" s="128"/>
      <c r="I283" s="128"/>
      <c r="J283" s="128"/>
      <c r="K283" s="128"/>
      <c r="L283" s="128"/>
      <c r="M283" s="128"/>
      <c r="N283" s="128"/>
      <c r="P283" s="115" t="str">
        <f t="shared" si="41"/>
        <v/>
      </c>
      <c r="Q283" s="115"/>
      <c r="R283" s="115" t="str">
        <f t="shared" si="45"/>
        <v/>
      </c>
      <c r="S283" s="115" t="str">
        <f t="shared" si="45"/>
        <v/>
      </c>
      <c r="T283" s="115" t="str">
        <f t="shared" si="45"/>
        <v/>
      </c>
      <c r="U283" s="243" t="str">
        <f t="shared" si="42"/>
        <v/>
      </c>
      <c r="V283" s="243" t="str">
        <f t="shared" si="43"/>
        <v/>
      </c>
      <c r="W283" s="243" t="str">
        <f t="shared" si="44"/>
        <v/>
      </c>
      <c r="Y283" s="90" t="str">
        <f t="shared" si="37"/>
        <v/>
      </c>
      <c r="Z283" s="117" t="str">
        <f t="shared" si="38"/>
        <v/>
      </c>
      <c r="AA283" s="117" t="str">
        <f t="shared" si="39"/>
        <v/>
      </c>
      <c r="AB283" s="117" t="str">
        <f t="shared" si="40"/>
        <v/>
      </c>
    </row>
    <row r="284" spans="2:28" x14ac:dyDescent="0.3">
      <c r="B284" s="126"/>
      <c r="C284" s="128"/>
      <c r="D284" s="128"/>
      <c r="E284" s="128"/>
      <c r="F284" s="128"/>
      <c r="G284" s="128"/>
      <c r="H284" s="128"/>
      <c r="I284" s="128"/>
      <c r="J284" s="128"/>
      <c r="K284" s="128"/>
      <c r="L284" s="128"/>
      <c r="M284" s="128"/>
      <c r="N284" s="128"/>
      <c r="P284" s="115" t="str">
        <f t="shared" si="41"/>
        <v/>
      </c>
      <c r="Q284" s="115"/>
      <c r="R284" s="115" t="str">
        <f t="shared" si="45"/>
        <v/>
      </c>
      <c r="S284" s="115" t="str">
        <f t="shared" si="45"/>
        <v/>
      </c>
      <c r="T284" s="115" t="str">
        <f t="shared" si="45"/>
        <v/>
      </c>
      <c r="U284" s="243" t="str">
        <f t="shared" si="42"/>
        <v/>
      </c>
      <c r="V284" s="243" t="str">
        <f t="shared" si="43"/>
        <v/>
      </c>
      <c r="W284" s="243" t="str">
        <f t="shared" si="44"/>
        <v/>
      </c>
      <c r="Y284" s="90" t="str">
        <f t="shared" si="37"/>
        <v/>
      </c>
      <c r="Z284" s="117" t="str">
        <f t="shared" si="38"/>
        <v/>
      </c>
      <c r="AA284" s="117" t="str">
        <f t="shared" si="39"/>
        <v/>
      </c>
      <c r="AB284" s="117" t="str">
        <f t="shared" si="40"/>
        <v/>
      </c>
    </row>
    <row r="285" spans="2:28" x14ac:dyDescent="0.3">
      <c r="B285" s="126"/>
      <c r="C285" s="128"/>
      <c r="D285" s="128"/>
      <c r="E285" s="128"/>
      <c r="F285" s="128"/>
      <c r="G285" s="128"/>
      <c r="H285" s="128"/>
      <c r="I285" s="128"/>
      <c r="J285" s="128"/>
      <c r="K285" s="128"/>
      <c r="L285" s="128"/>
      <c r="M285" s="128"/>
      <c r="N285" s="128"/>
      <c r="P285" s="115" t="str">
        <f t="shared" si="41"/>
        <v/>
      </c>
      <c r="Q285" s="115"/>
      <c r="R285" s="115" t="str">
        <f t="shared" si="45"/>
        <v/>
      </c>
      <c r="S285" s="115" t="str">
        <f t="shared" si="45"/>
        <v/>
      </c>
      <c r="T285" s="115" t="str">
        <f t="shared" si="45"/>
        <v/>
      </c>
      <c r="U285" s="243" t="str">
        <f t="shared" si="42"/>
        <v/>
      </c>
      <c r="V285" s="243" t="str">
        <f t="shared" si="43"/>
        <v/>
      </c>
      <c r="W285" s="243" t="str">
        <f t="shared" si="44"/>
        <v/>
      </c>
      <c r="Y285" s="90" t="str">
        <f t="shared" si="37"/>
        <v/>
      </c>
      <c r="Z285" s="117" t="str">
        <f t="shared" si="38"/>
        <v/>
      </c>
      <c r="AA285" s="117" t="str">
        <f t="shared" si="39"/>
        <v/>
      </c>
      <c r="AB285" s="117" t="str">
        <f t="shared" si="40"/>
        <v/>
      </c>
    </row>
    <row r="286" spans="2:28" x14ac:dyDescent="0.3">
      <c r="B286" s="126"/>
      <c r="C286" s="128"/>
      <c r="D286" s="128"/>
      <c r="E286" s="128"/>
      <c r="F286" s="128"/>
      <c r="G286" s="128"/>
      <c r="H286" s="128"/>
      <c r="I286" s="128"/>
      <c r="J286" s="128"/>
      <c r="K286" s="128"/>
      <c r="L286" s="128"/>
      <c r="M286" s="128"/>
      <c r="N286" s="128"/>
      <c r="P286" s="115" t="str">
        <f t="shared" si="41"/>
        <v/>
      </c>
      <c r="Q286" s="115"/>
      <c r="R286" s="115" t="str">
        <f t="shared" si="45"/>
        <v/>
      </c>
      <c r="S286" s="115" t="str">
        <f t="shared" si="45"/>
        <v/>
      </c>
      <c r="T286" s="115" t="str">
        <f t="shared" si="45"/>
        <v/>
      </c>
      <c r="U286" s="243" t="str">
        <f t="shared" si="42"/>
        <v/>
      </c>
      <c r="V286" s="243" t="str">
        <f t="shared" si="43"/>
        <v/>
      </c>
      <c r="W286" s="243" t="str">
        <f t="shared" si="44"/>
        <v/>
      </c>
      <c r="Y286" s="90" t="str">
        <f t="shared" si="37"/>
        <v/>
      </c>
      <c r="Z286" s="117" t="str">
        <f t="shared" si="38"/>
        <v/>
      </c>
      <c r="AA286" s="117" t="str">
        <f t="shared" si="39"/>
        <v/>
      </c>
      <c r="AB286" s="117" t="str">
        <f t="shared" si="40"/>
        <v/>
      </c>
    </row>
    <row r="287" spans="2:28" x14ac:dyDescent="0.3">
      <c r="B287" s="126"/>
      <c r="C287" s="128"/>
      <c r="D287" s="128"/>
      <c r="E287" s="128"/>
      <c r="F287" s="128"/>
      <c r="G287" s="128"/>
      <c r="H287" s="128"/>
      <c r="I287" s="128"/>
      <c r="J287" s="128"/>
      <c r="K287" s="128"/>
      <c r="L287" s="128"/>
      <c r="M287" s="128"/>
      <c r="N287" s="128"/>
      <c r="P287" s="115" t="str">
        <f t="shared" si="41"/>
        <v/>
      </c>
      <c r="Q287" s="115"/>
      <c r="R287" s="115" t="str">
        <f t="shared" si="45"/>
        <v/>
      </c>
      <c r="S287" s="115" t="str">
        <f t="shared" si="45"/>
        <v/>
      </c>
      <c r="T287" s="115" t="str">
        <f t="shared" si="45"/>
        <v/>
      </c>
      <c r="U287" s="243" t="str">
        <f t="shared" si="42"/>
        <v/>
      </c>
      <c r="V287" s="243" t="str">
        <f t="shared" si="43"/>
        <v/>
      </c>
      <c r="W287" s="243" t="str">
        <f t="shared" si="44"/>
        <v/>
      </c>
      <c r="Y287" s="90" t="str">
        <f t="shared" si="37"/>
        <v/>
      </c>
      <c r="Z287" s="117" t="str">
        <f t="shared" si="38"/>
        <v/>
      </c>
      <c r="AA287" s="117" t="str">
        <f t="shared" si="39"/>
        <v/>
      </c>
      <c r="AB287" s="117" t="str">
        <f t="shared" si="40"/>
        <v/>
      </c>
    </row>
    <row r="288" spans="2:28" x14ac:dyDescent="0.3">
      <c r="B288" s="126"/>
      <c r="C288" s="128"/>
      <c r="D288" s="128"/>
      <c r="E288" s="128"/>
      <c r="F288" s="128"/>
      <c r="G288" s="128"/>
      <c r="H288" s="128"/>
      <c r="I288" s="128"/>
      <c r="J288" s="128"/>
      <c r="K288" s="128"/>
      <c r="L288" s="128"/>
      <c r="M288" s="128"/>
      <c r="N288" s="128"/>
      <c r="P288" s="115" t="str">
        <f t="shared" si="41"/>
        <v/>
      </c>
      <c r="Q288" s="115"/>
      <c r="R288" s="115" t="str">
        <f t="shared" si="45"/>
        <v/>
      </c>
      <c r="S288" s="115" t="str">
        <f t="shared" si="45"/>
        <v/>
      </c>
      <c r="T288" s="115" t="str">
        <f t="shared" si="45"/>
        <v/>
      </c>
      <c r="U288" s="243" t="str">
        <f t="shared" si="42"/>
        <v/>
      </c>
      <c r="V288" s="243" t="str">
        <f t="shared" si="43"/>
        <v/>
      </c>
      <c r="W288" s="243" t="str">
        <f t="shared" si="44"/>
        <v/>
      </c>
      <c r="Y288" s="90" t="str">
        <f t="shared" si="37"/>
        <v/>
      </c>
      <c r="Z288" s="117" t="str">
        <f t="shared" si="38"/>
        <v/>
      </c>
      <c r="AA288" s="117" t="str">
        <f t="shared" si="39"/>
        <v/>
      </c>
      <c r="AB288" s="117" t="str">
        <f t="shared" si="40"/>
        <v/>
      </c>
    </row>
    <row r="289" spans="2:28" x14ac:dyDescent="0.3">
      <c r="B289" s="126"/>
      <c r="C289" s="128"/>
      <c r="D289" s="128"/>
      <c r="E289" s="128"/>
      <c r="F289" s="128"/>
      <c r="G289" s="128"/>
      <c r="H289" s="128"/>
      <c r="I289" s="128"/>
      <c r="J289" s="128"/>
      <c r="K289" s="128"/>
      <c r="L289" s="128"/>
      <c r="M289" s="128"/>
      <c r="N289" s="128"/>
      <c r="P289" s="115" t="str">
        <f t="shared" si="41"/>
        <v/>
      </c>
      <c r="Q289" s="115"/>
      <c r="R289" s="115" t="str">
        <f t="shared" si="45"/>
        <v/>
      </c>
      <c r="S289" s="115" t="str">
        <f t="shared" si="45"/>
        <v/>
      </c>
      <c r="T289" s="115" t="str">
        <f t="shared" si="45"/>
        <v/>
      </c>
      <c r="U289" s="243" t="str">
        <f t="shared" si="42"/>
        <v/>
      </c>
      <c r="V289" s="243" t="str">
        <f t="shared" si="43"/>
        <v/>
      </c>
      <c r="W289" s="243" t="str">
        <f t="shared" si="44"/>
        <v/>
      </c>
      <c r="Y289" s="90" t="str">
        <f t="shared" si="37"/>
        <v/>
      </c>
      <c r="Z289" s="117" t="str">
        <f t="shared" si="38"/>
        <v/>
      </c>
      <c r="AA289" s="117" t="str">
        <f t="shared" si="39"/>
        <v/>
      </c>
      <c r="AB289" s="117" t="str">
        <f t="shared" si="40"/>
        <v/>
      </c>
    </row>
    <row r="290" spans="2:28" x14ac:dyDescent="0.3">
      <c r="B290" s="126"/>
      <c r="C290" s="128"/>
      <c r="D290" s="128"/>
      <c r="E290" s="128"/>
      <c r="F290" s="128"/>
      <c r="G290" s="128"/>
      <c r="H290" s="128"/>
      <c r="I290" s="128"/>
      <c r="J290" s="128"/>
      <c r="K290" s="128"/>
      <c r="L290" s="128"/>
      <c r="M290" s="128"/>
      <c r="N290" s="128"/>
      <c r="P290" s="115" t="str">
        <f t="shared" si="41"/>
        <v/>
      </c>
      <c r="Q290" s="115"/>
      <c r="R290" s="115" t="str">
        <f t="shared" si="45"/>
        <v/>
      </c>
      <c r="S290" s="115" t="str">
        <f t="shared" si="45"/>
        <v/>
      </c>
      <c r="T290" s="115" t="str">
        <f t="shared" si="45"/>
        <v/>
      </c>
      <c r="U290" s="243" t="str">
        <f t="shared" si="42"/>
        <v/>
      </c>
      <c r="V290" s="243" t="str">
        <f t="shared" si="43"/>
        <v/>
      </c>
      <c r="W290" s="243" t="str">
        <f t="shared" si="44"/>
        <v/>
      </c>
      <c r="Y290" s="90" t="str">
        <f t="shared" si="37"/>
        <v/>
      </c>
      <c r="Z290" s="117" t="str">
        <f t="shared" si="38"/>
        <v/>
      </c>
      <c r="AA290" s="117" t="str">
        <f t="shared" si="39"/>
        <v/>
      </c>
      <c r="AB290" s="117" t="str">
        <f t="shared" si="40"/>
        <v/>
      </c>
    </row>
    <row r="291" spans="2:28" x14ac:dyDescent="0.3">
      <c r="B291" s="126"/>
      <c r="C291" s="128"/>
      <c r="D291" s="128"/>
      <c r="E291" s="128"/>
      <c r="F291" s="128"/>
      <c r="G291" s="128"/>
      <c r="H291" s="128"/>
      <c r="I291" s="128"/>
      <c r="J291" s="128"/>
      <c r="K291" s="128"/>
      <c r="L291" s="128"/>
      <c r="M291" s="128"/>
      <c r="N291" s="128"/>
      <c r="P291" s="115" t="str">
        <f t="shared" si="41"/>
        <v/>
      </c>
      <c r="Q291" s="115"/>
      <c r="R291" s="115" t="str">
        <f t="shared" si="45"/>
        <v/>
      </c>
      <c r="S291" s="115" t="str">
        <f t="shared" si="45"/>
        <v/>
      </c>
      <c r="T291" s="115" t="str">
        <f t="shared" si="45"/>
        <v/>
      </c>
      <c r="U291" s="243" t="str">
        <f t="shared" si="42"/>
        <v/>
      </c>
      <c r="V291" s="243" t="str">
        <f t="shared" si="43"/>
        <v/>
      </c>
      <c r="W291" s="243" t="str">
        <f t="shared" si="44"/>
        <v/>
      </c>
      <c r="Y291" s="90" t="str">
        <f t="shared" si="37"/>
        <v/>
      </c>
      <c r="Z291" s="117" t="str">
        <f t="shared" si="38"/>
        <v/>
      </c>
      <c r="AA291" s="117" t="str">
        <f t="shared" si="39"/>
        <v/>
      </c>
      <c r="AB291" s="117" t="str">
        <f t="shared" si="40"/>
        <v/>
      </c>
    </row>
    <row r="292" spans="2:28" x14ac:dyDescent="0.3">
      <c r="B292" s="126"/>
      <c r="C292" s="128"/>
      <c r="D292" s="128"/>
      <c r="E292" s="128"/>
      <c r="F292" s="128"/>
      <c r="G292" s="128"/>
      <c r="H292" s="128"/>
      <c r="I292" s="128"/>
      <c r="J292" s="128"/>
      <c r="K292" s="128"/>
      <c r="L292" s="128"/>
      <c r="M292" s="128"/>
      <c r="N292" s="128"/>
      <c r="P292" s="115" t="str">
        <f t="shared" si="41"/>
        <v/>
      </c>
      <c r="Q292" s="115"/>
      <c r="R292" s="115" t="str">
        <f t="shared" si="45"/>
        <v/>
      </c>
      <c r="S292" s="115" t="str">
        <f t="shared" si="45"/>
        <v/>
      </c>
      <c r="T292" s="115" t="str">
        <f t="shared" si="45"/>
        <v/>
      </c>
      <c r="U292" s="243" t="str">
        <f t="shared" si="42"/>
        <v/>
      </c>
      <c r="V292" s="243" t="str">
        <f t="shared" si="43"/>
        <v/>
      </c>
      <c r="W292" s="243" t="str">
        <f t="shared" si="44"/>
        <v/>
      </c>
      <c r="Y292" s="90" t="str">
        <f t="shared" si="37"/>
        <v/>
      </c>
      <c r="Z292" s="117" t="str">
        <f t="shared" si="38"/>
        <v/>
      </c>
      <c r="AA292" s="117" t="str">
        <f t="shared" si="39"/>
        <v/>
      </c>
      <c r="AB292" s="117" t="str">
        <f t="shared" si="40"/>
        <v/>
      </c>
    </row>
    <row r="293" spans="2:28" x14ac:dyDescent="0.3">
      <c r="B293" s="126"/>
      <c r="C293" s="128"/>
      <c r="D293" s="128"/>
      <c r="E293" s="128"/>
      <c r="F293" s="128"/>
      <c r="G293" s="128"/>
      <c r="H293" s="128"/>
      <c r="I293" s="128"/>
      <c r="J293" s="128"/>
      <c r="K293" s="128"/>
      <c r="L293" s="128"/>
      <c r="M293" s="128"/>
      <c r="N293" s="128"/>
      <c r="P293" s="115" t="str">
        <f t="shared" si="41"/>
        <v/>
      </c>
      <c r="Q293" s="115"/>
      <c r="R293" s="115" t="str">
        <f t="shared" si="45"/>
        <v/>
      </c>
      <c r="S293" s="115" t="str">
        <f t="shared" si="45"/>
        <v/>
      </c>
      <c r="T293" s="115" t="str">
        <f t="shared" si="45"/>
        <v/>
      </c>
      <c r="U293" s="243" t="str">
        <f t="shared" si="42"/>
        <v/>
      </c>
      <c r="V293" s="243" t="str">
        <f t="shared" si="43"/>
        <v/>
      </c>
      <c r="W293" s="243" t="str">
        <f t="shared" si="44"/>
        <v/>
      </c>
      <c r="Y293" s="90" t="str">
        <f t="shared" si="37"/>
        <v/>
      </c>
      <c r="Z293" s="117" t="str">
        <f t="shared" si="38"/>
        <v/>
      </c>
      <c r="AA293" s="117" t="str">
        <f t="shared" si="39"/>
        <v/>
      </c>
      <c r="AB293" s="117" t="str">
        <f t="shared" si="40"/>
        <v/>
      </c>
    </row>
    <row r="294" spans="2:28" x14ac:dyDescent="0.3">
      <c r="B294" s="126"/>
      <c r="C294" s="128"/>
      <c r="D294" s="128"/>
      <c r="E294" s="128"/>
      <c r="F294" s="128"/>
      <c r="G294" s="128"/>
      <c r="H294" s="128"/>
      <c r="I294" s="128"/>
      <c r="J294" s="128"/>
      <c r="K294" s="128"/>
      <c r="L294" s="128"/>
      <c r="M294" s="128"/>
      <c r="N294" s="128"/>
      <c r="P294" s="115" t="str">
        <f t="shared" si="41"/>
        <v/>
      </c>
      <c r="Q294" s="115"/>
      <c r="R294" s="115" t="str">
        <f t="shared" si="45"/>
        <v/>
      </c>
      <c r="S294" s="115" t="str">
        <f t="shared" si="45"/>
        <v/>
      </c>
      <c r="T294" s="115" t="str">
        <f t="shared" si="45"/>
        <v/>
      </c>
      <c r="U294" s="243" t="str">
        <f t="shared" si="42"/>
        <v/>
      </c>
      <c r="V294" s="243" t="str">
        <f t="shared" si="43"/>
        <v/>
      </c>
      <c r="W294" s="243" t="str">
        <f t="shared" si="44"/>
        <v/>
      </c>
      <c r="Y294" s="90" t="str">
        <f t="shared" si="37"/>
        <v/>
      </c>
      <c r="Z294" s="117" t="str">
        <f t="shared" si="38"/>
        <v/>
      </c>
      <c r="AA294" s="117" t="str">
        <f t="shared" si="39"/>
        <v/>
      </c>
      <c r="AB294" s="117" t="str">
        <f t="shared" si="40"/>
        <v/>
      </c>
    </row>
    <row r="295" spans="2:28" x14ac:dyDescent="0.3">
      <c r="B295" s="126"/>
      <c r="C295" s="128"/>
      <c r="D295" s="128"/>
      <c r="E295" s="128"/>
      <c r="F295" s="128"/>
      <c r="G295" s="128"/>
      <c r="H295" s="128"/>
      <c r="I295" s="128"/>
      <c r="J295" s="128"/>
      <c r="K295" s="128"/>
      <c r="L295" s="128"/>
      <c r="M295" s="128"/>
      <c r="N295" s="128"/>
      <c r="P295" s="115" t="str">
        <f t="shared" si="41"/>
        <v/>
      </c>
      <c r="Q295" s="115"/>
      <c r="R295" s="115" t="str">
        <f t="shared" si="45"/>
        <v/>
      </c>
      <c r="S295" s="115" t="str">
        <f t="shared" si="45"/>
        <v/>
      </c>
      <c r="T295" s="115" t="str">
        <f t="shared" si="45"/>
        <v/>
      </c>
      <c r="U295" s="243" t="str">
        <f t="shared" si="42"/>
        <v/>
      </c>
      <c r="V295" s="243" t="str">
        <f t="shared" si="43"/>
        <v/>
      </c>
      <c r="W295" s="243" t="str">
        <f t="shared" si="44"/>
        <v/>
      </c>
      <c r="Y295" s="90" t="str">
        <f t="shared" si="37"/>
        <v/>
      </c>
      <c r="Z295" s="117" t="str">
        <f t="shared" si="38"/>
        <v/>
      </c>
      <c r="AA295" s="117" t="str">
        <f t="shared" si="39"/>
        <v/>
      </c>
      <c r="AB295" s="117" t="str">
        <f t="shared" si="40"/>
        <v/>
      </c>
    </row>
    <row r="296" spans="2:28" x14ac:dyDescent="0.3">
      <c r="B296" s="126"/>
      <c r="C296" s="128"/>
      <c r="D296" s="128"/>
      <c r="E296" s="128"/>
      <c r="F296" s="128"/>
      <c r="G296" s="128"/>
      <c r="H296" s="128"/>
      <c r="I296" s="128"/>
      <c r="J296" s="128"/>
      <c r="K296" s="128"/>
      <c r="L296" s="128"/>
      <c r="M296" s="128"/>
      <c r="N296" s="128"/>
      <c r="P296" s="115" t="str">
        <f t="shared" si="41"/>
        <v/>
      </c>
      <c r="Q296" s="115"/>
      <c r="R296" s="115" t="str">
        <f t="shared" si="45"/>
        <v/>
      </c>
      <c r="S296" s="115" t="str">
        <f t="shared" si="45"/>
        <v/>
      </c>
      <c r="T296" s="115" t="str">
        <f t="shared" si="45"/>
        <v/>
      </c>
      <c r="U296" s="243" t="str">
        <f t="shared" si="42"/>
        <v/>
      </c>
      <c r="V296" s="243" t="str">
        <f t="shared" si="43"/>
        <v/>
      </c>
      <c r="W296" s="243" t="str">
        <f t="shared" si="44"/>
        <v/>
      </c>
      <c r="Y296" s="90" t="str">
        <f t="shared" si="37"/>
        <v/>
      </c>
      <c r="Z296" s="117" t="str">
        <f t="shared" si="38"/>
        <v/>
      </c>
      <c r="AA296" s="117" t="str">
        <f t="shared" si="39"/>
        <v/>
      </c>
      <c r="AB296" s="117" t="str">
        <f t="shared" si="40"/>
        <v/>
      </c>
    </row>
    <row r="297" spans="2:28" x14ac:dyDescent="0.3">
      <c r="B297" s="126"/>
      <c r="C297" s="128"/>
      <c r="D297" s="128"/>
      <c r="E297" s="128"/>
      <c r="F297" s="128"/>
      <c r="G297" s="128"/>
      <c r="H297" s="128"/>
      <c r="I297" s="128"/>
      <c r="J297" s="128"/>
      <c r="K297" s="128"/>
      <c r="L297" s="128"/>
      <c r="M297" s="128"/>
      <c r="N297" s="128"/>
      <c r="P297" s="115" t="str">
        <f t="shared" si="41"/>
        <v/>
      </c>
      <c r="Q297" s="115"/>
      <c r="R297" s="115" t="str">
        <f t="shared" si="45"/>
        <v/>
      </c>
      <c r="S297" s="115" t="str">
        <f t="shared" si="45"/>
        <v/>
      </c>
      <c r="T297" s="115" t="str">
        <f t="shared" si="45"/>
        <v/>
      </c>
      <c r="U297" s="243" t="str">
        <f t="shared" si="42"/>
        <v/>
      </c>
      <c r="V297" s="243" t="str">
        <f t="shared" si="43"/>
        <v/>
      </c>
      <c r="W297" s="243" t="str">
        <f t="shared" si="44"/>
        <v/>
      </c>
      <c r="Y297" s="90" t="str">
        <f t="shared" si="37"/>
        <v/>
      </c>
      <c r="Z297" s="117" t="str">
        <f t="shared" si="38"/>
        <v/>
      </c>
      <c r="AA297" s="117" t="str">
        <f t="shared" si="39"/>
        <v/>
      </c>
      <c r="AB297" s="117" t="str">
        <f t="shared" si="40"/>
        <v/>
      </c>
    </row>
    <row r="298" spans="2:28" x14ac:dyDescent="0.3">
      <c r="B298" s="126"/>
      <c r="C298" s="128"/>
      <c r="D298" s="128"/>
      <c r="E298" s="128"/>
      <c r="F298" s="128"/>
      <c r="G298" s="128"/>
      <c r="H298" s="128"/>
      <c r="I298" s="128"/>
      <c r="J298" s="128"/>
      <c r="K298" s="128"/>
      <c r="L298" s="128"/>
      <c r="M298" s="128"/>
      <c r="N298" s="128"/>
      <c r="P298" s="115" t="str">
        <f t="shared" si="41"/>
        <v/>
      </c>
      <c r="Q298" s="115"/>
      <c r="R298" s="115" t="str">
        <f t="shared" si="45"/>
        <v/>
      </c>
      <c r="S298" s="115" t="str">
        <f t="shared" si="45"/>
        <v/>
      </c>
      <c r="T298" s="115" t="str">
        <f t="shared" si="45"/>
        <v/>
      </c>
      <c r="U298" s="243" t="str">
        <f t="shared" si="42"/>
        <v/>
      </c>
      <c r="V298" s="243" t="str">
        <f t="shared" si="43"/>
        <v/>
      </c>
      <c r="W298" s="243" t="str">
        <f t="shared" si="44"/>
        <v/>
      </c>
      <c r="Y298" s="90" t="str">
        <f t="shared" si="37"/>
        <v/>
      </c>
      <c r="Z298" s="117" t="str">
        <f t="shared" si="38"/>
        <v/>
      </c>
      <c r="AA298" s="117" t="str">
        <f t="shared" si="39"/>
        <v/>
      </c>
      <c r="AB298" s="117" t="str">
        <f t="shared" si="40"/>
        <v/>
      </c>
    </row>
    <row r="299" spans="2:28" x14ac:dyDescent="0.3">
      <c r="B299" s="126"/>
      <c r="C299" s="128"/>
      <c r="D299" s="128"/>
      <c r="E299" s="128"/>
      <c r="F299" s="128"/>
      <c r="G299" s="128"/>
      <c r="H299" s="128"/>
      <c r="I299" s="128"/>
      <c r="J299" s="128"/>
      <c r="K299" s="128"/>
      <c r="L299" s="128"/>
      <c r="M299" s="128"/>
      <c r="N299" s="128"/>
      <c r="P299" s="115" t="str">
        <f t="shared" si="41"/>
        <v/>
      </c>
      <c r="Q299" s="115"/>
      <c r="R299" s="115" t="str">
        <f t="shared" si="45"/>
        <v/>
      </c>
      <c r="S299" s="115" t="str">
        <f t="shared" si="45"/>
        <v/>
      </c>
      <c r="T299" s="115" t="str">
        <f t="shared" si="45"/>
        <v/>
      </c>
      <c r="U299" s="243" t="str">
        <f t="shared" si="42"/>
        <v/>
      </c>
      <c r="V299" s="243" t="str">
        <f t="shared" si="43"/>
        <v/>
      </c>
      <c r="W299" s="243" t="str">
        <f t="shared" si="44"/>
        <v/>
      </c>
      <c r="Y299" s="90" t="str">
        <f t="shared" si="37"/>
        <v/>
      </c>
      <c r="Z299" s="117" t="str">
        <f t="shared" si="38"/>
        <v/>
      </c>
      <c r="AA299" s="117" t="str">
        <f t="shared" si="39"/>
        <v/>
      </c>
      <c r="AB299" s="117" t="str">
        <f t="shared" si="40"/>
        <v/>
      </c>
    </row>
    <row r="300" spans="2:28" x14ac:dyDescent="0.3">
      <c r="B300" s="126"/>
      <c r="C300" s="128"/>
      <c r="D300" s="128"/>
      <c r="E300" s="128"/>
      <c r="F300" s="128"/>
      <c r="G300" s="128"/>
      <c r="H300" s="128"/>
      <c r="I300" s="128"/>
      <c r="J300" s="128"/>
      <c r="K300" s="128"/>
      <c r="L300" s="128"/>
      <c r="M300" s="128"/>
      <c r="N300" s="128"/>
      <c r="P300" s="115" t="str">
        <f t="shared" si="41"/>
        <v/>
      </c>
      <c r="Q300" s="115"/>
      <c r="R300" s="115" t="str">
        <f t="shared" si="45"/>
        <v/>
      </c>
      <c r="S300" s="115" t="str">
        <f t="shared" si="45"/>
        <v/>
      </c>
      <c r="T300" s="115" t="str">
        <f t="shared" si="45"/>
        <v/>
      </c>
      <c r="U300" s="243" t="str">
        <f t="shared" si="42"/>
        <v/>
      </c>
      <c r="V300" s="243" t="str">
        <f t="shared" si="43"/>
        <v/>
      </c>
      <c r="W300" s="243" t="str">
        <f t="shared" si="44"/>
        <v/>
      </c>
      <c r="Y300" s="90" t="str">
        <f t="shared" si="37"/>
        <v/>
      </c>
      <c r="Z300" s="117" t="str">
        <f t="shared" si="38"/>
        <v/>
      </c>
      <c r="AA300" s="117" t="str">
        <f t="shared" si="39"/>
        <v/>
      </c>
      <c r="AB300" s="117" t="str">
        <f t="shared" si="40"/>
        <v/>
      </c>
    </row>
    <row r="301" spans="2:28" x14ac:dyDescent="0.3">
      <c r="B301" s="126"/>
      <c r="C301" s="128"/>
      <c r="D301" s="128"/>
      <c r="E301" s="128"/>
      <c r="F301" s="128"/>
      <c r="G301" s="128"/>
      <c r="H301" s="128"/>
      <c r="I301" s="128"/>
      <c r="J301" s="128"/>
      <c r="K301" s="128"/>
      <c r="L301" s="128"/>
      <c r="M301" s="128"/>
      <c r="N301" s="128"/>
      <c r="P301" s="115" t="str">
        <f t="shared" si="41"/>
        <v/>
      </c>
      <c r="Q301" s="115"/>
      <c r="R301" s="115" t="str">
        <f t="shared" si="45"/>
        <v/>
      </c>
      <c r="S301" s="115" t="str">
        <f t="shared" si="45"/>
        <v/>
      </c>
      <c r="T301" s="115" t="str">
        <f t="shared" si="45"/>
        <v/>
      </c>
      <c r="U301" s="243" t="str">
        <f t="shared" si="42"/>
        <v/>
      </c>
      <c r="V301" s="243" t="str">
        <f t="shared" si="43"/>
        <v/>
      </c>
      <c r="W301" s="243" t="str">
        <f t="shared" si="44"/>
        <v/>
      </c>
      <c r="Y301" s="90" t="str">
        <f t="shared" si="37"/>
        <v/>
      </c>
      <c r="Z301" s="117" t="str">
        <f t="shared" si="38"/>
        <v/>
      </c>
      <c r="AA301" s="117" t="str">
        <f t="shared" si="39"/>
        <v/>
      </c>
      <c r="AB301" s="117" t="str">
        <f t="shared" si="40"/>
        <v/>
      </c>
    </row>
    <row r="302" spans="2:28" x14ac:dyDescent="0.3">
      <c r="B302" s="126"/>
      <c r="C302" s="128"/>
      <c r="D302" s="128"/>
      <c r="E302" s="128"/>
      <c r="F302" s="128"/>
      <c r="G302" s="128"/>
      <c r="H302" s="128"/>
      <c r="I302" s="128"/>
      <c r="J302" s="128"/>
      <c r="K302" s="128"/>
      <c r="L302" s="128"/>
      <c r="M302" s="128"/>
      <c r="N302" s="128"/>
      <c r="P302" s="115" t="str">
        <f t="shared" si="41"/>
        <v/>
      </c>
      <c r="Q302" s="115"/>
      <c r="R302" s="115" t="str">
        <f t="shared" si="45"/>
        <v/>
      </c>
      <c r="S302" s="115" t="str">
        <f t="shared" si="45"/>
        <v/>
      </c>
      <c r="T302" s="115" t="str">
        <f t="shared" si="45"/>
        <v/>
      </c>
      <c r="U302" s="243" t="str">
        <f t="shared" si="42"/>
        <v/>
      </c>
      <c r="V302" s="243" t="str">
        <f t="shared" si="43"/>
        <v/>
      </c>
      <c r="W302" s="243" t="str">
        <f t="shared" si="44"/>
        <v/>
      </c>
      <c r="Y302" s="90" t="str">
        <f t="shared" si="37"/>
        <v/>
      </c>
      <c r="Z302" s="117" t="str">
        <f t="shared" si="38"/>
        <v/>
      </c>
      <c r="AA302" s="117" t="str">
        <f t="shared" si="39"/>
        <v/>
      </c>
      <c r="AB302" s="117" t="str">
        <f t="shared" si="40"/>
        <v/>
      </c>
    </row>
    <row r="303" spans="2:28" x14ac:dyDescent="0.3">
      <c r="B303" s="126"/>
      <c r="C303" s="128"/>
      <c r="D303" s="128"/>
      <c r="E303" s="128"/>
      <c r="F303" s="128"/>
      <c r="G303" s="128"/>
      <c r="H303" s="128"/>
      <c r="I303" s="128"/>
      <c r="J303" s="128"/>
      <c r="K303" s="128"/>
      <c r="L303" s="128"/>
      <c r="M303" s="128"/>
      <c r="N303" s="128"/>
      <c r="P303" s="115" t="str">
        <f t="shared" si="41"/>
        <v/>
      </c>
      <c r="Q303" s="115"/>
      <c r="R303" s="115" t="str">
        <f t="shared" si="45"/>
        <v/>
      </c>
      <c r="S303" s="115" t="str">
        <f t="shared" si="45"/>
        <v/>
      </c>
      <c r="T303" s="115" t="str">
        <f t="shared" si="45"/>
        <v/>
      </c>
      <c r="U303" s="243" t="str">
        <f t="shared" si="42"/>
        <v/>
      </c>
      <c r="V303" s="243" t="str">
        <f t="shared" si="43"/>
        <v/>
      </c>
      <c r="W303" s="243" t="str">
        <f t="shared" si="44"/>
        <v/>
      </c>
      <c r="Y303" s="90" t="str">
        <f t="shared" si="37"/>
        <v/>
      </c>
      <c r="Z303" s="117" t="str">
        <f t="shared" si="38"/>
        <v/>
      </c>
      <c r="AA303" s="117" t="str">
        <f t="shared" si="39"/>
        <v/>
      </c>
      <c r="AB303" s="117" t="str">
        <f t="shared" si="40"/>
        <v/>
      </c>
    </row>
    <row r="304" spans="2:28" x14ac:dyDescent="0.3">
      <c r="B304" s="126"/>
      <c r="C304" s="128"/>
      <c r="D304" s="128"/>
      <c r="E304" s="128"/>
      <c r="F304" s="128"/>
      <c r="G304" s="128"/>
      <c r="H304" s="128"/>
      <c r="I304" s="128"/>
      <c r="J304" s="128"/>
      <c r="K304" s="128"/>
      <c r="L304" s="128"/>
      <c r="M304" s="128"/>
      <c r="N304" s="128"/>
      <c r="P304" s="115" t="str">
        <f t="shared" si="41"/>
        <v/>
      </c>
      <c r="Q304" s="115"/>
      <c r="R304" s="115" t="str">
        <f t="shared" si="45"/>
        <v/>
      </c>
      <c r="S304" s="115" t="str">
        <f t="shared" si="45"/>
        <v/>
      </c>
      <c r="T304" s="115" t="str">
        <f t="shared" si="45"/>
        <v/>
      </c>
      <c r="U304" s="243" t="str">
        <f t="shared" si="42"/>
        <v/>
      </c>
      <c r="V304" s="243" t="str">
        <f t="shared" si="43"/>
        <v/>
      </c>
      <c r="W304" s="243" t="str">
        <f t="shared" si="44"/>
        <v/>
      </c>
      <c r="Y304" s="90" t="str">
        <f t="shared" si="37"/>
        <v/>
      </c>
      <c r="Z304" s="117" t="str">
        <f t="shared" si="38"/>
        <v/>
      </c>
      <c r="AA304" s="117" t="str">
        <f t="shared" si="39"/>
        <v/>
      </c>
      <c r="AB304" s="117" t="str">
        <f t="shared" si="40"/>
        <v/>
      </c>
    </row>
    <row r="305" spans="2:28" x14ac:dyDescent="0.3">
      <c r="B305" s="126"/>
      <c r="C305" s="128"/>
      <c r="D305" s="128"/>
      <c r="E305" s="128"/>
      <c r="F305" s="128"/>
      <c r="G305" s="128"/>
      <c r="H305" s="128"/>
      <c r="I305" s="128"/>
      <c r="J305" s="128"/>
      <c r="K305" s="128"/>
      <c r="L305" s="128"/>
      <c r="M305" s="128"/>
      <c r="N305" s="128"/>
      <c r="P305" s="115" t="str">
        <f t="shared" si="41"/>
        <v/>
      </c>
      <c r="Q305" s="115"/>
      <c r="R305" s="115" t="str">
        <f t="shared" si="45"/>
        <v/>
      </c>
      <c r="S305" s="115" t="str">
        <f t="shared" si="45"/>
        <v/>
      </c>
      <c r="T305" s="115" t="str">
        <f t="shared" si="45"/>
        <v/>
      </c>
      <c r="U305" s="243" t="str">
        <f t="shared" si="42"/>
        <v/>
      </c>
      <c r="V305" s="243" t="str">
        <f t="shared" si="43"/>
        <v/>
      </c>
      <c r="W305" s="243" t="str">
        <f t="shared" si="44"/>
        <v/>
      </c>
      <c r="Y305" s="90" t="str">
        <f t="shared" si="37"/>
        <v/>
      </c>
      <c r="Z305" s="117" t="str">
        <f t="shared" si="38"/>
        <v/>
      </c>
      <c r="AA305" s="117" t="str">
        <f t="shared" si="39"/>
        <v/>
      </c>
      <c r="AB305" s="117" t="str">
        <f t="shared" si="40"/>
        <v/>
      </c>
    </row>
    <row r="306" spans="2:28" x14ac:dyDescent="0.3">
      <c r="B306" s="126"/>
      <c r="C306" s="128"/>
      <c r="D306" s="128"/>
      <c r="E306" s="128"/>
      <c r="F306" s="128"/>
      <c r="G306" s="128"/>
      <c r="H306" s="128"/>
      <c r="I306" s="128"/>
      <c r="J306" s="128"/>
      <c r="K306" s="128"/>
      <c r="L306" s="128"/>
      <c r="M306" s="128"/>
      <c r="N306" s="128"/>
      <c r="P306" s="115" t="str">
        <f t="shared" si="41"/>
        <v/>
      </c>
      <c r="Q306" s="115"/>
      <c r="R306" s="115" t="str">
        <f t="shared" si="45"/>
        <v/>
      </c>
      <c r="S306" s="115" t="str">
        <f t="shared" si="45"/>
        <v/>
      </c>
      <c r="T306" s="115" t="str">
        <f t="shared" si="45"/>
        <v/>
      </c>
      <c r="U306" s="243" t="str">
        <f t="shared" si="42"/>
        <v/>
      </c>
      <c r="V306" s="243" t="str">
        <f t="shared" si="43"/>
        <v/>
      </c>
      <c r="W306" s="243" t="str">
        <f t="shared" si="44"/>
        <v/>
      </c>
      <c r="Y306" s="90" t="str">
        <f t="shared" si="37"/>
        <v/>
      </c>
      <c r="Z306" s="117" t="str">
        <f t="shared" si="38"/>
        <v/>
      </c>
      <c r="AA306" s="117" t="str">
        <f t="shared" si="39"/>
        <v/>
      </c>
      <c r="AB306" s="117" t="str">
        <f t="shared" si="40"/>
        <v/>
      </c>
    </row>
    <row r="307" spans="2:28" x14ac:dyDescent="0.3">
      <c r="B307" s="126"/>
      <c r="C307" s="128"/>
      <c r="D307" s="128"/>
      <c r="E307" s="128"/>
      <c r="F307" s="128"/>
      <c r="G307" s="128"/>
      <c r="H307" s="128"/>
      <c r="I307" s="128"/>
      <c r="J307" s="128"/>
      <c r="K307" s="128"/>
      <c r="L307" s="128"/>
      <c r="M307" s="128"/>
      <c r="N307" s="128"/>
      <c r="P307" s="115" t="str">
        <f t="shared" si="41"/>
        <v/>
      </c>
      <c r="Q307" s="115"/>
      <c r="R307" s="115" t="str">
        <f t="shared" si="45"/>
        <v/>
      </c>
      <c r="S307" s="115" t="str">
        <f t="shared" si="45"/>
        <v/>
      </c>
      <c r="T307" s="115" t="str">
        <f t="shared" si="45"/>
        <v/>
      </c>
      <c r="U307" s="243" t="str">
        <f t="shared" si="42"/>
        <v/>
      </c>
      <c r="V307" s="243" t="str">
        <f t="shared" si="43"/>
        <v/>
      </c>
      <c r="W307" s="243" t="str">
        <f t="shared" si="44"/>
        <v/>
      </c>
      <c r="Y307" s="90" t="str">
        <f t="shared" si="37"/>
        <v/>
      </c>
      <c r="Z307" s="117" t="str">
        <f t="shared" si="38"/>
        <v/>
      </c>
      <c r="AA307" s="117" t="str">
        <f t="shared" si="39"/>
        <v/>
      </c>
      <c r="AB307" s="117" t="str">
        <f t="shared" si="40"/>
        <v/>
      </c>
    </row>
    <row r="308" spans="2:28" x14ac:dyDescent="0.3">
      <c r="B308" s="126"/>
      <c r="C308" s="128"/>
      <c r="D308" s="128"/>
      <c r="E308" s="128"/>
      <c r="F308" s="128"/>
      <c r="G308" s="128"/>
      <c r="H308" s="128"/>
      <c r="I308" s="128"/>
      <c r="J308" s="128"/>
      <c r="K308" s="128"/>
      <c r="L308" s="128"/>
      <c r="M308" s="128"/>
      <c r="N308" s="128"/>
      <c r="P308" s="115" t="str">
        <f t="shared" si="41"/>
        <v/>
      </c>
      <c r="Q308" s="115"/>
      <c r="R308" s="115" t="str">
        <f t="shared" si="45"/>
        <v/>
      </c>
      <c r="S308" s="115" t="str">
        <f t="shared" si="45"/>
        <v/>
      </c>
      <c r="T308" s="115" t="str">
        <f t="shared" si="45"/>
        <v/>
      </c>
      <c r="U308" s="243" t="str">
        <f t="shared" si="42"/>
        <v/>
      </c>
      <c r="V308" s="243" t="str">
        <f t="shared" si="43"/>
        <v/>
      </c>
      <c r="W308" s="243" t="str">
        <f t="shared" si="44"/>
        <v/>
      </c>
      <c r="Y308" s="90" t="str">
        <f t="shared" si="37"/>
        <v/>
      </c>
      <c r="Z308" s="117" t="str">
        <f t="shared" si="38"/>
        <v/>
      </c>
      <c r="AA308" s="117" t="str">
        <f t="shared" si="39"/>
        <v/>
      </c>
      <c r="AB308" s="117" t="str">
        <f t="shared" si="40"/>
        <v/>
      </c>
    </row>
    <row r="309" spans="2:28" x14ac:dyDescent="0.3">
      <c r="B309" s="126"/>
      <c r="C309" s="128"/>
      <c r="D309" s="128"/>
      <c r="E309" s="128"/>
      <c r="F309" s="128"/>
      <c r="G309" s="128"/>
      <c r="H309" s="128"/>
      <c r="I309" s="128"/>
      <c r="J309" s="128"/>
      <c r="K309" s="128"/>
      <c r="L309" s="128"/>
      <c r="M309" s="128"/>
      <c r="N309" s="128"/>
      <c r="P309" s="115" t="str">
        <f t="shared" si="41"/>
        <v/>
      </c>
      <c r="Q309" s="115"/>
      <c r="R309" s="115" t="str">
        <f t="shared" si="45"/>
        <v/>
      </c>
      <c r="S309" s="115" t="str">
        <f t="shared" si="45"/>
        <v/>
      </c>
      <c r="T309" s="115" t="str">
        <f t="shared" si="45"/>
        <v/>
      </c>
      <c r="U309" s="243" t="str">
        <f t="shared" si="42"/>
        <v/>
      </c>
      <c r="V309" s="243" t="str">
        <f t="shared" si="43"/>
        <v/>
      </c>
      <c r="W309" s="243" t="str">
        <f t="shared" si="44"/>
        <v/>
      </c>
      <c r="Y309" s="90" t="str">
        <f t="shared" si="37"/>
        <v/>
      </c>
      <c r="Z309" s="117" t="str">
        <f t="shared" si="38"/>
        <v/>
      </c>
      <c r="AA309" s="117" t="str">
        <f t="shared" si="39"/>
        <v/>
      </c>
      <c r="AB309" s="117" t="str">
        <f t="shared" si="40"/>
        <v/>
      </c>
    </row>
    <row r="310" spans="2:28" x14ac:dyDescent="0.3">
      <c r="B310" s="126"/>
      <c r="C310" s="128"/>
      <c r="D310" s="128"/>
      <c r="E310" s="128"/>
      <c r="F310" s="128"/>
      <c r="G310" s="128"/>
      <c r="H310" s="128"/>
      <c r="I310" s="128"/>
      <c r="J310" s="128"/>
      <c r="K310" s="128"/>
      <c r="L310" s="128"/>
      <c r="M310" s="128"/>
      <c r="N310" s="128"/>
      <c r="P310" s="115" t="str">
        <f t="shared" si="41"/>
        <v/>
      </c>
      <c r="Q310" s="115"/>
      <c r="R310" s="115" t="str">
        <f t="shared" si="45"/>
        <v/>
      </c>
      <c r="S310" s="115" t="str">
        <f t="shared" si="45"/>
        <v/>
      </c>
      <c r="T310" s="115" t="str">
        <f t="shared" si="45"/>
        <v/>
      </c>
      <c r="U310" s="243" t="str">
        <f t="shared" si="42"/>
        <v/>
      </c>
      <c r="V310" s="243" t="str">
        <f t="shared" si="43"/>
        <v/>
      </c>
      <c r="W310" s="243" t="str">
        <f t="shared" si="44"/>
        <v/>
      </c>
      <c r="Y310" s="90" t="str">
        <f t="shared" si="37"/>
        <v/>
      </c>
      <c r="Z310" s="117" t="str">
        <f t="shared" si="38"/>
        <v/>
      </c>
      <c r="AA310" s="117" t="str">
        <f t="shared" si="39"/>
        <v/>
      </c>
      <c r="AB310" s="117" t="str">
        <f t="shared" si="40"/>
        <v/>
      </c>
    </row>
    <row r="311" spans="2:28" x14ac:dyDescent="0.3">
      <c r="B311" s="126"/>
      <c r="C311" s="128"/>
      <c r="D311" s="128"/>
      <c r="E311" s="128"/>
      <c r="F311" s="128"/>
      <c r="G311" s="128"/>
      <c r="H311" s="128"/>
      <c r="I311" s="128"/>
      <c r="J311" s="128"/>
      <c r="K311" s="128"/>
      <c r="L311" s="128"/>
      <c r="M311" s="128"/>
      <c r="N311" s="128"/>
      <c r="P311" s="115" t="str">
        <f t="shared" si="41"/>
        <v/>
      </c>
      <c r="Q311" s="115"/>
      <c r="R311" s="115" t="str">
        <f t="shared" si="45"/>
        <v/>
      </c>
      <c r="S311" s="115" t="str">
        <f t="shared" si="45"/>
        <v/>
      </c>
      <c r="T311" s="115" t="str">
        <f t="shared" si="45"/>
        <v/>
      </c>
      <c r="U311" s="243" t="str">
        <f t="shared" si="42"/>
        <v/>
      </c>
      <c r="V311" s="243" t="str">
        <f t="shared" si="43"/>
        <v/>
      </c>
      <c r="W311" s="243" t="str">
        <f t="shared" si="44"/>
        <v/>
      </c>
      <c r="Y311" s="90" t="str">
        <f t="shared" si="37"/>
        <v/>
      </c>
      <c r="Z311" s="117" t="str">
        <f t="shared" si="38"/>
        <v/>
      </c>
      <c r="AA311" s="117" t="str">
        <f t="shared" si="39"/>
        <v/>
      </c>
      <c r="AB311" s="117" t="str">
        <f t="shared" si="40"/>
        <v/>
      </c>
    </row>
    <row r="312" spans="2:28" x14ac:dyDescent="0.3">
      <c r="B312" s="126"/>
      <c r="C312" s="128"/>
      <c r="D312" s="128"/>
      <c r="E312" s="128"/>
      <c r="F312" s="128"/>
      <c r="G312" s="128"/>
      <c r="H312" s="128"/>
      <c r="I312" s="128"/>
      <c r="J312" s="128"/>
      <c r="K312" s="128"/>
      <c r="L312" s="128"/>
      <c r="M312" s="128"/>
      <c r="N312" s="128"/>
      <c r="P312" s="115" t="str">
        <f t="shared" si="41"/>
        <v/>
      </c>
      <c r="Q312" s="115"/>
      <c r="R312" s="115" t="str">
        <f t="shared" si="45"/>
        <v/>
      </c>
      <c r="S312" s="115" t="str">
        <f t="shared" si="45"/>
        <v/>
      </c>
      <c r="T312" s="115" t="str">
        <f t="shared" si="45"/>
        <v/>
      </c>
      <c r="U312" s="243" t="str">
        <f t="shared" si="42"/>
        <v/>
      </c>
      <c r="V312" s="243" t="str">
        <f t="shared" si="43"/>
        <v/>
      </c>
      <c r="W312" s="243" t="str">
        <f t="shared" si="44"/>
        <v/>
      </c>
      <c r="Y312" s="90" t="str">
        <f t="shared" si="37"/>
        <v/>
      </c>
      <c r="Z312" s="117" t="str">
        <f t="shared" si="38"/>
        <v/>
      </c>
      <c r="AA312" s="117" t="str">
        <f t="shared" si="39"/>
        <v/>
      </c>
      <c r="AB312" s="117" t="str">
        <f t="shared" si="40"/>
        <v/>
      </c>
    </row>
    <row r="313" spans="2:28" x14ac:dyDescent="0.3">
      <c r="B313" s="126"/>
      <c r="C313" s="128"/>
      <c r="D313" s="128"/>
      <c r="E313" s="128"/>
      <c r="F313" s="128"/>
      <c r="G313" s="128"/>
      <c r="H313" s="128"/>
      <c r="I313" s="128"/>
      <c r="J313" s="128"/>
      <c r="K313" s="128"/>
      <c r="L313" s="128"/>
      <c r="M313" s="128"/>
      <c r="N313" s="128"/>
      <c r="P313" s="115" t="str">
        <f t="shared" si="41"/>
        <v/>
      </c>
      <c r="Q313" s="115"/>
      <c r="R313" s="115" t="str">
        <f t="shared" si="45"/>
        <v/>
      </c>
      <c r="S313" s="115" t="str">
        <f t="shared" si="45"/>
        <v/>
      </c>
      <c r="T313" s="115" t="str">
        <f t="shared" si="45"/>
        <v/>
      </c>
      <c r="U313" s="243" t="str">
        <f t="shared" si="42"/>
        <v/>
      </c>
      <c r="V313" s="243" t="str">
        <f t="shared" si="43"/>
        <v/>
      </c>
      <c r="W313" s="243" t="str">
        <f t="shared" si="44"/>
        <v/>
      </c>
      <c r="Y313" s="90" t="str">
        <f t="shared" si="37"/>
        <v/>
      </c>
      <c r="Z313" s="117" t="str">
        <f t="shared" si="38"/>
        <v/>
      </c>
      <c r="AA313" s="117" t="str">
        <f t="shared" si="39"/>
        <v/>
      </c>
      <c r="AB313" s="117" t="str">
        <f t="shared" si="40"/>
        <v/>
      </c>
    </row>
    <row r="314" spans="2:28" x14ac:dyDescent="0.3">
      <c r="B314" s="126"/>
      <c r="C314" s="128"/>
      <c r="D314" s="128"/>
      <c r="E314" s="128"/>
      <c r="F314" s="128"/>
      <c r="G314" s="128"/>
      <c r="H314" s="128"/>
      <c r="I314" s="128"/>
      <c r="J314" s="128"/>
      <c r="K314" s="128"/>
      <c r="L314" s="128"/>
      <c r="M314" s="128"/>
      <c r="N314" s="128"/>
      <c r="P314" s="115" t="str">
        <f t="shared" si="41"/>
        <v/>
      </c>
      <c r="Q314" s="115"/>
      <c r="R314" s="115" t="str">
        <f t="shared" si="45"/>
        <v/>
      </c>
      <c r="S314" s="115" t="str">
        <f t="shared" si="45"/>
        <v/>
      </c>
      <c r="T314" s="115" t="str">
        <f t="shared" si="45"/>
        <v/>
      </c>
      <c r="U314" s="243" t="str">
        <f t="shared" si="42"/>
        <v/>
      </c>
      <c r="V314" s="243" t="str">
        <f t="shared" si="43"/>
        <v/>
      </c>
      <c r="W314" s="243" t="str">
        <f t="shared" si="44"/>
        <v/>
      </c>
      <c r="Y314" s="90" t="str">
        <f t="shared" si="37"/>
        <v/>
      </c>
      <c r="Z314" s="117" t="str">
        <f t="shared" si="38"/>
        <v/>
      </c>
      <c r="AA314" s="117" t="str">
        <f t="shared" si="39"/>
        <v/>
      </c>
      <c r="AB314" s="117" t="str">
        <f t="shared" si="40"/>
        <v/>
      </c>
    </row>
    <row r="315" spans="2:28" x14ac:dyDescent="0.3">
      <c r="B315" s="126"/>
      <c r="C315" s="128"/>
      <c r="D315" s="128"/>
      <c r="E315" s="128"/>
      <c r="F315" s="128"/>
      <c r="G315" s="128"/>
      <c r="H315" s="128"/>
      <c r="I315" s="128"/>
      <c r="J315" s="128"/>
      <c r="K315" s="128"/>
      <c r="L315" s="128"/>
      <c r="M315" s="128"/>
      <c r="N315" s="128"/>
      <c r="P315" s="115" t="str">
        <f t="shared" si="41"/>
        <v/>
      </c>
      <c r="Q315" s="115"/>
      <c r="R315" s="115" t="str">
        <f t="shared" si="45"/>
        <v/>
      </c>
      <c r="S315" s="115" t="str">
        <f t="shared" si="45"/>
        <v/>
      </c>
      <c r="T315" s="115" t="str">
        <f t="shared" si="45"/>
        <v/>
      </c>
      <c r="U315" s="243" t="str">
        <f t="shared" si="42"/>
        <v/>
      </c>
      <c r="V315" s="243" t="str">
        <f t="shared" si="43"/>
        <v/>
      </c>
      <c r="W315" s="243" t="str">
        <f t="shared" si="44"/>
        <v/>
      </c>
      <c r="Y315" s="90" t="str">
        <f t="shared" si="37"/>
        <v/>
      </c>
      <c r="Z315" s="117" t="str">
        <f t="shared" si="38"/>
        <v/>
      </c>
      <c r="AA315" s="117" t="str">
        <f t="shared" si="39"/>
        <v/>
      </c>
      <c r="AB315" s="117" t="str">
        <f t="shared" si="40"/>
        <v/>
      </c>
    </row>
    <row r="316" spans="2:28" x14ac:dyDescent="0.3">
      <c r="B316" s="126"/>
      <c r="C316" s="128"/>
      <c r="D316" s="128"/>
      <c r="E316" s="128"/>
      <c r="F316" s="128"/>
      <c r="G316" s="128"/>
      <c r="H316" s="128"/>
      <c r="I316" s="128"/>
      <c r="J316" s="128"/>
      <c r="K316" s="128"/>
      <c r="L316" s="128"/>
      <c r="M316" s="128"/>
      <c r="N316" s="128"/>
      <c r="P316" s="115" t="str">
        <f t="shared" si="41"/>
        <v/>
      </c>
      <c r="Q316" s="115"/>
      <c r="R316" s="115" t="str">
        <f t="shared" si="45"/>
        <v/>
      </c>
      <c r="S316" s="115" t="str">
        <f t="shared" si="45"/>
        <v/>
      </c>
      <c r="T316" s="115" t="str">
        <f t="shared" si="45"/>
        <v/>
      </c>
      <c r="U316" s="243" t="str">
        <f t="shared" si="42"/>
        <v/>
      </c>
      <c r="V316" s="243" t="str">
        <f t="shared" si="43"/>
        <v/>
      </c>
      <c r="W316" s="243" t="str">
        <f t="shared" si="44"/>
        <v/>
      </c>
      <c r="Y316" s="90" t="str">
        <f t="shared" si="37"/>
        <v/>
      </c>
      <c r="Z316" s="117" t="str">
        <f t="shared" si="38"/>
        <v/>
      </c>
      <c r="AA316" s="117" t="str">
        <f t="shared" si="39"/>
        <v/>
      </c>
      <c r="AB316" s="117" t="str">
        <f t="shared" si="40"/>
        <v/>
      </c>
    </row>
    <row r="317" spans="2:28" x14ac:dyDescent="0.3">
      <c r="B317" s="126"/>
      <c r="C317" s="128"/>
      <c r="D317" s="128"/>
      <c r="E317" s="128"/>
      <c r="F317" s="128"/>
      <c r="G317" s="128"/>
      <c r="H317" s="128"/>
      <c r="I317" s="128"/>
      <c r="J317" s="128"/>
      <c r="K317" s="128"/>
      <c r="L317" s="128"/>
      <c r="M317" s="128"/>
      <c r="N317" s="128"/>
      <c r="P317" s="115" t="str">
        <f t="shared" si="41"/>
        <v/>
      </c>
      <c r="Q317" s="115"/>
      <c r="R317" s="115" t="str">
        <f t="shared" si="45"/>
        <v/>
      </c>
      <c r="S317" s="115" t="str">
        <f t="shared" si="45"/>
        <v/>
      </c>
      <c r="T317" s="115" t="str">
        <f t="shared" si="45"/>
        <v/>
      </c>
      <c r="U317" s="243" t="str">
        <f t="shared" si="42"/>
        <v/>
      </c>
      <c r="V317" s="243" t="str">
        <f t="shared" si="43"/>
        <v/>
      </c>
      <c r="W317" s="243" t="str">
        <f t="shared" si="44"/>
        <v/>
      </c>
      <c r="Y317" s="90" t="str">
        <f t="shared" si="37"/>
        <v/>
      </c>
      <c r="Z317" s="117" t="str">
        <f t="shared" si="38"/>
        <v/>
      </c>
      <c r="AA317" s="117" t="str">
        <f t="shared" si="39"/>
        <v/>
      </c>
      <c r="AB317" s="117" t="str">
        <f t="shared" si="40"/>
        <v/>
      </c>
    </row>
    <row r="318" spans="2:28" x14ac:dyDescent="0.3">
      <c r="B318" s="126"/>
      <c r="C318" s="128"/>
      <c r="D318" s="128"/>
      <c r="E318" s="128"/>
      <c r="F318" s="128"/>
      <c r="G318" s="128"/>
      <c r="H318" s="128"/>
      <c r="I318" s="128"/>
      <c r="J318" s="128"/>
      <c r="K318" s="128"/>
      <c r="L318" s="128"/>
      <c r="M318" s="128"/>
      <c r="N318" s="128"/>
      <c r="P318" s="115" t="str">
        <f t="shared" si="41"/>
        <v/>
      </c>
      <c r="Q318" s="115"/>
      <c r="R318" s="115" t="str">
        <f t="shared" si="45"/>
        <v/>
      </c>
      <c r="S318" s="115" t="str">
        <f t="shared" si="45"/>
        <v/>
      </c>
      <c r="T318" s="115" t="str">
        <f t="shared" si="45"/>
        <v/>
      </c>
      <c r="U318" s="243" t="str">
        <f t="shared" si="42"/>
        <v/>
      </c>
      <c r="V318" s="243" t="str">
        <f t="shared" si="43"/>
        <v/>
      </c>
      <c r="W318" s="243" t="str">
        <f t="shared" si="44"/>
        <v/>
      </c>
      <c r="Y318" s="90" t="str">
        <f t="shared" si="37"/>
        <v/>
      </c>
      <c r="Z318" s="117" t="str">
        <f t="shared" si="38"/>
        <v/>
      </c>
      <c r="AA318" s="117" t="str">
        <f t="shared" si="39"/>
        <v/>
      </c>
      <c r="AB318" s="117" t="str">
        <f t="shared" si="40"/>
        <v/>
      </c>
    </row>
    <row r="319" spans="2:28" x14ac:dyDescent="0.3">
      <c r="B319" s="126"/>
      <c r="C319" s="128"/>
      <c r="D319" s="128"/>
      <c r="E319" s="128"/>
      <c r="F319" s="128"/>
      <c r="G319" s="128"/>
      <c r="H319" s="128"/>
      <c r="I319" s="128"/>
      <c r="J319" s="128"/>
      <c r="K319" s="128"/>
      <c r="L319" s="128"/>
      <c r="M319" s="128"/>
      <c r="N319" s="128"/>
      <c r="P319" s="115" t="str">
        <f t="shared" si="41"/>
        <v/>
      </c>
      <c r="Q319" s="115"/>
      <c r="R319" s="115" t="str">
        <f t="shared" si="45"/>
        <v/>
      </c>
      <c r="S319" s="115" t="str">
        <f t="shared" si="45"/>
        <v/>
      </c>
      <c r="T319" s="115" t="str">
        <f t="shared" si="45"/>
        <v/>
      </c>
      <c r="U319" s="243" t="str">
        <f t="shared" si="42"/>
        <v/>
      </c>
      <c r="V319" s="243" t="str">
        <f t="shared" si="43"/>
        <v/>
      </c>
      <c r="W319" s="243" t="str">
        <f t="shared" si="44"/>
        <v/>
      </c>
      <c r="Y319" s="90" t="str">
        <f t="shared" si="37"/>
        <v/>
      </c>
      <c r="Z319" s="117" t="str">
        <f t="shared" si="38"/>
        <v/>
      </c>
      <c r="AA319" s="117" t="str">
        <f t="shared" si="39"/>
        <v/>
      </c>
      <c r="AB319" s="117" t="str">
        <f t="shared" si="40"/>
        <v/>
      </c>
    </row>
    <row r="320" spans="2:28" x14ac:dyDescent="0.3">
      <c r="B320" s="126"/>
      <c r="C320" s="128"/>
      <c r="D320" s="128"/>
      <c r="E320" s="128"/>
      <c r="F320" s="128"/>
      <c r="G320" s="128"/>
      <c r="H320" s="128"/>
      <c r="I320" s="128"/>
      <c r="J320" s="128"/>
      <c r="K320" s="128"/>
      <c r="L320" s="128"/>
      <c r="M320" s="128"/>
      <c r="N320" s="128"/>
      <c r="P320" s="115" t="str">
        <f t="shared" si="41"/>
        <v/>
      </c>
      <c r="Q320" s="115"/>
      <c r="R320" s="115" t="str">
        <f t="shared" si="45"/>
        <v/>
      </c>
      <c r="S320" s="115" t="str">
        <f t="shared" si="45"/>
        <v/>
      </c>
      <c r="T320" s="115" t="str">
        <f t="shared" si="45"/>
        <v/>
      </c>
      <c r="U320" s="243" t="str">
        <f t="shared" si="42"/>
        <v/>
      </c>
      <c r="V320" s="243" t="str">
        <f t="shared" si="43"/>
        <v/>
      </c>
      <c r="W320" s="243" t="str">
        <f t="shared" si="44"/>
        <v/>
      </c>
      <c r="Y320" s="90" t="str">
        <f t="shared" si="37"/>
        <v/>
      </c>
      <c r="Z320" s="117" t="str">
        <f t="shared" si="38"/>
        <v/>
      </c>
      <c r="AA320" s="117" t="str">
        <f t="shared" si="39"/>
        <v/>
      </c>
      <c r="AB320" s="117" t="str">
        <f t="shared" si="40"/>
        <v/>
      </c>
    </row>
    <row r="321" spans="2:28" x14ac:dyDescent="0.3">
      <c r="B321" s="126"/>
      <c r="C321" s="128"/>
      <c r="D321" s="128"/>
      <c r="E321" s="128"/>
      <c r="F321" s="128"/>
      <c r="G321" s="128"/>
      <c r="H321" s="128"/>
      <c r="I321" s="128"/>
      <c r="J321" s="128"/>
      <c r="K321" s="128"/>
      <c r="L321" s="128"/>
      <c r="M321" s="128"/>
      <c r="N321" s="128"/>
      <c r="P321" s="115" t="str">
        <f t="shared" si="41"/>
        <v/>
      </c>
      <c r="Q321" s="115"/>
      <c r="R321" s="115" t="str">
        <f t="shared" si="45"/>
        <v/>
      </c>
      <c r="S321" s="115" t="str">
        <f t="shared" si="45"/>
        <v/>
      </c>
      <c r="T321" s="115" t="str">
        <f t="shared" si="45"/>
        <v/>
      </c>
      <c r="U321" s="243" t="str">
        <f t="shared" si="42"/>
        <v/>
      </c>
      <c r="V321" s="243" t="str">
        <f t="shared" si="43"/>
        <v/>
      </c>
      <c r="W321" s="243" t="str">
        <f t="shared" si="44"/>
        <v/>
      </c>
      <c r="Y321" s="90" t="str">
        <f t="shared" si="37"/>
        <v/>
      </c>
      <c r="Z321" s="117" t="str">
        <f t="shared" si="38"/>
        <v/>
      </c>
      <c r="AA321" s="117" t="str">
        <f t="shared" si="39"/>
        <v/>
      </c>
      <c r="AB321" s="117" t="str">
        <f t="shared" si="40"/>
        <v/>
      </c>
    </row>
    <row r="322" spans="2:28" x14ac:dyDescent="0.3">
      <c r="B322" s="126"/>
      <c r="C322" s="128"/>
      <c r="D322" s="128"/>
      <c r="E322" s="128"/>
      <c r="F322" s="128"/>
      <c r="G322" s="128"/>
      <c r="H322" s="128"/>
      <c r="I322" s="128"/>
      <c r="J322" s="128"/>
      <c r="K322" s="128"/>
      <c r="L322" s="128"/>
      <c r="M322" s="128"/>
      <c r="N322" s="128"/>
      <c r="P322" s="115" t="str">
        <f t="shared" si="41"/>
        <v/>
      </c>
      <c r="Q322" s="115"/>
      <c r="R322" s="115" t="str">
        <f t="shared" si="45"/>
        <v/>
      </c>
      <c r="S322" s="115" t="str">
        <f t="shared" si="45"/>
        <v/>
      </c>
      <c r="T322" s="115" t="str">
        <f t="shared" si="45"/>
        <v/>
      </c>
      <c r="U322" s="243" t="str">
        <f t="shared" si="42"/>
        <v/>
      </c>
      <c r="V322" s="243" t="str">
        <f t="shared" si="43"/>
        <v/>
      </c>
      <c r="W322" s="243" t="str">
        <f t="shared" si="44"/>
        <v/>
      </c>
      <c r="Y322" s="90" t="str">
        <f t="shared" si="37"/>
        <v/>
      </c>
      <c r="Z322" s="117" t="str">
        <f t="shared" si="38"/>
        <v/>
      </c>
      <c r="AA322" s="117" t="str">
        <f t="shared" si="39"/>
        <v/>
      </c>
      <c r="AB322" s="117" t="str">
        <f t="shared" si="40"/>
        <v/>
      </c>
    </row>
    <row r="323" spans="2:28" x14ac:dyDescent="0.3">
      <c r="B323" s="126"/>
      <c r="C323" s="128"/>
      <c r="D323" s="128"/>
      <c r="E323" s="128"/>
      <c r="F323" s="128"/>
      <c r="G323" s="128"/>
      <c r="H323" s="128"/>
      <c r="I323" s="128"/>
      <c r="J323" s="128"/>
      <c r="K323" s="128"/>
      <c r="L323" s="128"/>
      <c r="M323" s="128"/>
      <c r="N323" s="128"/>
      <c r="P323" s="115" t="str">
        <f t="shared" si="41"/>
        <v/>
      </c>
      <c r="Q323" s="115"/>
      <c r="R323" s="115" t="str">
        <f t="shared" si="45"/>
        <v/>
      </c>
      <c r="S323" s="115" t="str">
        <f t="shared" si="45"/>
        <v/>
      </c>
      <c r="T323" s="115" t="str">
        <f t="shared" si="45"/>
        <v/>
      </c>
      <c r="U323" s="243" t="str">
        <f t="shared" si="42"/>
        <v/>
      </c>
      <c r="V323" s="243" t="str">
        <f t="shared" si="43"/>
        <v/>
      </c>
      <c r="W323" s="243" t="str">
        <f t="shared" si="44"/>
        <v/>
      </c>
      <c r="Y323" s="90" t="str">
        <f t="shared" si="37"/>
        <v/>
      </c>
      <c r="Z323" s="117" t="str">
        <f t="shared" si="38"/>
        <v/>
      </c>
      <c r="AA323" s="117" t="str">
        <f t="shared" si="39"/>
        <v/>
      </c>
      <c r="AB323" s="117" t="str">
        <f t="shared" si="40"/>
        <v/>
      </c>
    </row>
    <row r="324" spans="2:28" x14ac:dyDescent="0.3">
      <c r="B324" s="126"/>
      <c r="C324" s="128"/>
      <c r="D324" s="128"/>
      <c r="E324" s="128"/>
      <c r="F324" s="128"/>
      <c r="G324" s="128"/>
      <c r="H324" s="128"/>
      <c r="I324" s="128"/>
      <c r="J324" s="128"/>
      <c r="K324" s="128"/>
      <c r="L324" s="128"/>
      <c r="M324" s="128"/>
      <c r="N324" s="128"/>
      <c r="P324" s="115" t="str">
        <f t="shared" si="41"/>
        <v/>
      </c>
      <c r="Q324" s="115"/>
      <c r="R324" s="115" t="str">
        <f t="shared" si="45"/>
        <v/>
      </c>
      <c r="S324" s="115" t="str">
        <f t="shared" si="45"/>
        <v/>
      </c>
      <c r="T324" s="115" t="str">
        <f t="shared" si="45"/>
        <v/>
      </c>
      <c r="U324" s="243" t="str">
        <f t="shared" si="42"/>
        <v/>
      </c>
      <c r="V324" s="243" t="str">
        <f t="shared" si="43"/>
        <v/>
      </c>
      <c r="W324" s="243" t="str">
        <f t="shared" si="44"/>
        <v/>
      </c>
      <c r="Y324" s="90" t="str">
        <f t="shared" si="37"/>
        <v/>
      </c>
      <c r="Z324" s="117" t="str">
        <f t="shared" si="38"/>
        <v/>
      </c>
      <c r="AA324" s="117" t="str">
        <f t="shared" si="39"/>
        <v/>
      </c>
      <c r="AB324" s="117" t="str">
        <f t="shared" si="40"/>
        <v/>
      </c>
    </row>
    <row r="325" spans="2:28" x14ac:dyDescent="0.3">
      <c r="B325" s="126"/>
      <c r="C325" s="128"/>
      <c r="D325" s="128"/>
      <c r="E325" s="128"/>
      <c r="F325" s="128"/>
      <c r="G325" s="128"/>
      <c r="H325" s="128"/>
      <c r="I325" s="128"/>
      <c r="J325" s="128"/>
      <c r="K325" s="128"/>
      <c r="L325" s="128"/>
      <c r="M325" s="128"/>
      <c r="N325" s="128"/>
      <c r="P325" s="115" t="str">
        <f t="shared" si="41"/>
        <v/>
      </c>
      <c r="Q325" s="115"/>
      <c r="R325" s="115" t="str">
        <f t="shared" si="45"/>
        <v/>
      </c>
      <c r="S325" s="115" t="str">
        <f t="shared" si="45"/>
        <v/>
      </c>
      <c r="T325" s="115" t="str">
        <f t="shared" si="45"/>
        <v/>
      </c>
      <c r="U325" s="243" t="str">
        <f t="shared" si="42"/>
        <v/>
      </c>
      <c r="V325" s="243" t="str">
        <f t="shared" si="43"/>
        <v/>
      </c>
      <c r="W325" s="243" t="str">
        <f t="shared" si="44"/>
        <v/>
      </c>
      <c r="Y325" s="90" t="str">
        <f t="shared" si="37"/>
        <v/>
      </c>
      <c r="Z325" s="117" t="str">
        <f t="shared" si="38"/>
        <v/>
      </c>
      <c r="AA325" s="117" t="str">
        <f t="shared" si="39"/>
        <v/>
      </c>
      <c r="AB325" s="117" t="str">
        <f t="shared" si="40"/>
        <v/>
      </c>
    </row>
    <row r="326" spans="2:28" x14ac:dyDescent="0.3">
      <c r="B326" s="126"/>
      <c r="C326" s="128"/>
      <c r="D326" s="128"/>
      <c r="E326" s="128"/>
      <c r="F326" s="128"/>
      <c r="G326" s="128"/>
      <c r="H326" s="128"/>
      <c r="I326" s="128"/>
      <c r="J326" s="128"/>
      <c r="K326" s="128"/>
      <c r="L326" s="128"/>
      <c r="M326" s="128"/>
      <c r="N326" s="128"/>
      <c r="P326" s="115" t="str">
        <f t="shared" si="41"/>
        <v/>
      </c>
      <c r="Q326" s="115"/>
      <c r="R326" s="115" t="str">
        <f t="shared" si="45"/>
        <v/>
      </c>
      <c r="S326" s="115" t="str">
        <f t="shared" si="45"/>
        <v/>
      </c>
      <c r="T326" s="115" t="str">
        <f t="shared" si="45"/>
        <v/>
      </c>
      <c r="U326" s="243" t="str">
        <f t="shared" si="42"/>
        <v/>
      </c>
      <c r="V326" s="243" t="str">
        <f t="shared" si="43"/>
        <v/>
      </c>
      <c r="W326" s="243" t="str">
        <f t="shared" si="44"/>
        <v/>
      </c>
      <c r="Y326" s="90" t="str">
        <f t="shared" si="37"/>
        <v/>
      </c>
      <c r="Z326" s="117" t="str">
        <f t="shared" si="38"/>
        <v/>
      </c>
      <c r="AA326" s="117" t="str">
        <f t="shared" si="39"/>
        <v/>
      </c>
      <c r="AB326" s="117" t="str">
        <f t="shared" si="40"/>
        <v/>
      </c>
    </row>
    <row r="327" spans="2:28" x14ac:dyDescent="0.3">
      <c r="B327" s="126"/>
      <c r="C327" s="128"/>
      <c r="D327" s="128"/>
      <c r="E327" s="128"/>
      <c r="F327" s="128"/>
      <c r="G327" s="128"/>
      <c r="H327" s="128"/>
      <c r="I327" s="128"/>
      <c r="J327" s="128"/>
      <c r="K327" s="128"/>
      <c r="L327" s="128"/>
      <c r="M327" s="128"/>
      <c r="N327" s="128"/>
      <c r="P327" s="115" t="str">
        <f t="shared" si="41"/>
        <v/>
      </c>
      <c r="Q327" s="115"/>
      <c r="R327" s="115" t="str">
        <f t="shared" si="45"/>
        <v/>
      </c>
      <c r="S327" s="115" t="str">
        <f t="shared" si="45"/>
        <v/>
      </c>
      <c r="T327" s="115" t="str">
        <f t="shared" si="45"/>
        <v/>
      </c>
      <c r="U327" s="243" t="str">
        <f t="shared" si="42"/>
        <v/>
      </c>
      <c r="V327" s="243" t="str">
        <f t="shared" si="43"/>
        <v/>
      </c>
      <c r="W327" s="243" t="str">
        <f t="shared" si="44"/>
        <v/>
      </c>
      <c r="Y327" s="90" t="str">
        <f t="shared" si="37"/>
        <v/>
      </c>
      <c r="Z327" s="117" t="str">
        <f t="shared" si="38"/>
        <v/>
      </c>
      <c r="AA327" s="117" t="str">
        <f t="shared" si="39"/>
        <v/>
      </c>
      <c r="AB327" s="117" t="str">
        <f t="shared" si="40"/>
        <v/>
      </c>
    </row>
    <row r="328" spans="2:28" x14ac:dyDescent="0.3">
      <c r="B328" s="126"/>
      <c r="C328" s="128"/>
      <c r="D328" s="128"/>
      <c r="E328" s="128"/>
      <c r="F328" s="128"/>
      <c r="G328" s="128"/>
      <c r="H328" s="128"/>
      <c r="I328" s="128"/>
      <c r="J328" s="128"/>
      <c r="K328" s="128"/>
      <c r="L328" s="128"/>
      <c r="M328" s="128"/>
      <c r="N328" s="128"/>
      <c r="P328" s="115" t="str">
        <f t="shared" si="41"/>
        <v/>
      </c>
      <c r="Q328" s="115"/>
      <c r="R328" s="115" t="str">
        <f t="shared" si="45"/>
        <v/>
      </c>
      <c r="S328" s="115" t="str">
        <f t="shared" si="45"/>
        <v/>
      </c>
      <c r="T328" s="115" t="str">
        <f t="shared" si="45"/>
        <v/>
      </c>
      <c r="U328" s="243" t="str">
        <f t="shared" si="42"/>
        <v/>
      </c>
      <c r="V328" s="243" t="str">
        <f t="shared" si="43"/>
        <v/>
      </c>
      <c r="W328" s="243" t="str">
        <f t="shared" si="44"/>
        <v/>
      </c>
      <c r="Y328" s="90" t="str">
        <f t="shared" ref="Y328:Y391" si="46">IF(C328="","",C328)</f>
        <v/>
      </c>
      <c r="Z328" s="117" t="str">
        <f t="shared" ref="Z328:Z391" si="47">IF($Y328="","",COUNTIFS($E328:$N328,"&gt;0",$E328:$N328,"&lt;=3")/10)</f>
        <v/>
      </c>
      <c r="AA328" s="117" t="str">
        <f t="shared" ref="AA328:AA391" si="48">IF($Y328="","",COUNTIFS($E328:$N328,"&gt;0",$E328:$N328,"&lt;=4")/10)</f>
        <v/>
      </c>
      <c r="AB328" s="117" t="str">
        <f t="shared" ref="AB328:AB391" si="49">IF($Y328="","",COUNTIFS($E328:$N328,"&gt;0",$E328:$N328,"&lt;=5")/10)</f>
        <v/>
      </c>
    </row>
    <row r="329" spans="2:28" x14ac:dyDescent="0.3">
      <c r="B329" s="126"/>
      <c r="C329" s="128"/>
      <c r="D329" s="128"/>
      <c r="E329" s="128"/>
      <c r="F329" s="128"/>
      <c r="G329" s="128"/>
      <c r="H329" s="128"/>
      <c r="I329" s="128"/>
      <c r="J329" s="128"/>
      <c r="K329" s="128"/>
      <c r="L329" s="128"/>
      <c r="M329" s="128"/>
      <c r="N329" s="128"/>
      <c r="P329" s="115" t="str">
        <f t="shared" ref="P329:P392" si="50">IF($P$4="","",
IF($Q329="","",$P$4))</f>
        <v/>
      </c>
      <c r="Q329" s="115"/>
      <c r="R329" s="115" t="str">
        <f t="shared" si="45"/>
        <v/>
      </c>
      <c r="S329" s="115" t="str">
        <f t="shared" si="45"/>
        <v/>
      </c>
      <c r="T329" s="115" t="str">
        <f t="shared" si="45"/>
        <v/>
      </c>
      <c r="U329" s="243" t="str">
        <f t="shared" ref="U329:U392" si="51">IF($P329="","",IFERROR(R329/SUM(SUMPRODUCT(--(ISNUMBER($E$8:$E$1007)),(--($B$8:$B$1007=$P329))),SUMPRODUCT(--(ISNUMBER($F$8:$F$1007)),(--($B$8:$B$1007=$P329))),SUMPRODUCT(--(ISNUMBER($G$8:$G$1007)),(--($B$8:$B$1007=$P329))),SUMPRODUCT(--(ISNUMBER($H$8:$H$1007)),(--($B$8:$B$1007=$P329))),SUMPRODUCT(--(ISNUMBER($I$8:$I$1007)),(--($B$8:$B$1007=$P329))),SUMPRODUCT(--(ISNUMBER($J$8:$J$1007)),(--($B$8:$B$1007=$P329))),SUMPRODUCT(--(ISNUMBER($K$8:$K$1007)),(--($B$8:$B$1007=$P329))),SUMPRODUCT(--(ISNUMBER($L$8:$L$1007)),(--($B$8:$B$1007=$P329))),SUMPRODUCT(--(ISNUMBER($M$8:$M$1007)),(--($B$8:$B$1007=$P329))),SUMPRODUCT(--(ISNUMBER($N$8:$N$1007)),(--($B$8:$B$1007=$P329)))),0))</f>
        <v/>
      </c>
      <c r="V329" s="243" t="str">
        <f t="shared" ref="V329:V392" si="52">IF($P329="","",IFERROR(S329/SUM(SUMPRODUCT(--(ISNUMBER($E$8:$E$1007)),(--($B$8:$B$1007=$P329))),SUMPRODUCT(--(ISNUMBER($F$8:$F$1007)),(--($B$8:$B$1007=$P329))),SUMPRODUCT(--(ISNUMBER($G$8:$G$1007)),(--($B$8:$B$1007=$P329))),SUMPRODUCT(--(ISNUMBER($H$8:$H$1007)),(--($B$8:$B$1007=$P329))),SUMPRODUCT(--(ISNUMBER($I$8:$I$1007)),(--($B$8:$B$1007=$P329))),SUMPRODUCT(--(ISNUMBER($J$8:$J$1007)),(--($B$8:$B$1007=$P329))),SUMPRODUCT(--(ISNUMBER($K$8:$K$1007)),(--($B$8:$B$1007=$P329))),SUMPRODUCT(--(ISNUMBER($L$8:$L$1007)),(--($B$8:$B$1007=$P329))),SUMPRODUCT(--(ISNUMBER($M$8:$M$1007)),(--($B$8:$B$1007=$P329))),SUMPRODUCT(--(ISNUMBER($N$8:$N$1007)),(--($B$8:$B$1007=$P329)))),0))</f>
        <v/>
      </c>
      <c r="W329" s="243" t="str">
        <f t="shared" ref="W329:W392" si="53">IF($P329="","",IFERROR(T329/SUM(SUMPRODUCT(--(ISNUMBER($E$8:$E$1007)),(--($B$8:$B$1007=$P329))),SUMPRODUCT(--(ISNUMBER($F$8:$F$1007)),(--($B$8:$B$1007=$P329))),SUMPRODUCT(--(ISNUMBER($G$8:$G$1007)),(--($B$8:$B$1007=$P329))),SUMPRODUCT(--(ISNUMBER($H$8:$H$1007)),(--($B$8:$B$1007=$P329))),SUMPRODUCT(--(ISNUMBER($I$8:$I$1007)),(--($B$8:$B$1007=$P329))),SUMPRODUCT(--(ISNUMBER($J$8:$J$1007)),(--($B$8:$B$1007=$P329))),SUMPRODUCT(--(ISNUMBER($K$8:$K$1007)),(--($B$8:$B$1007=$P329))),SUMPRODUCT(--(ISNUMBER($L$8:$L$1007)),(--($B$8:$B$1007=$P329))),SUMPRODUCT(--(ISNUMBER($M$8:$M$1007)),(--($B$8:$B$1007=$P329))),SUMPRODUCT(--(ISNUMBER($N$8:$N$1007)),(--($B$8:$B$1007=$P329)))),0))</f>
        <v/>
      </c>
      <c r="Y329" s="90" t="str">
        <f t="shared" si="46"/>
        <v/>
      </c>
      <c r="Z329" s="117" t="str">
        <f t="shared" si="47"/>
        <v/>
      </c>
      <c r="AA329" s="117" t="str">
        <f t="shared" si="48"/>
        <v/>
      </c>
      <c r="AB329" s="117" t="str">
        <f t="shared" si="49"/>
        <v/>
      </c>
    </row>
    <row r="330" spans="2:28" x14ac:dyDescent="0.3">
      <c r="B330" s="126"/>
      <c r="C330" s="128"/>
      <c r="D330" s="128"/>
      <c r="E330" s="128"/>
      <c r="F330" s="128"/>
      <c r="G330" s="128"/>
      <c r="H330" s="128"/>
      <c r="I330" s="128"/>
      <c r="J330" s="128"/>
      <c r="K330" s="128"/>
      <c r="L330" s="128"/>
      <c r="M330" s="128"/>
      <c r="N330" s="128"/>
      <c r="P330" s="115" t="str">
        <f t="shared" si="50"/>
        <v/>
      </c>
      <c r="Q330" s="115"/>
      <c r="R330" s="115" t="str">
        <f t="shared" si="45"/>
        <v/>
      </c>
      <c r="S330" s="115" t="str">
        <f t="shared" si="45"/>
        <v/>
      </c>
      <c r="T330" s="115" t="str">
        <f t="shared" si="45"/>
        <v/>
      </c>
      <c r="U330" s="243" t="str">
        <f t="shared" si="51"/>
        <v/>
      </c>
      <c r="V330" s="243" t="str">
        <f t="shared" si="52"/>
        <v/>
      </c>
      <c r="W330" s="243" t="str">
        <f t="shared" si="53"/>
        <v/>
      </c>
      <c r="Y330" s="90" t="str">
        <f t="shared" si="46"/>
        <v/>
      </c>
      <c r="Z330" s="117" t="str">
        <f t="shared" si="47"/>
        <v/>
      </c>
      <c r="AA330" s="117" t="str">
        <f t="shared" si="48"/>
        <v/>
      </c>
      <c r="AB330" s="117" t="str">
        <f t="shared" si="49"/>
        <v/>
      </c>
    </row>
    <row r="331" spans="2:28" x14ac:dyDescent="0.3">
      <c r="B331" s="126"/>
      <c r="C331" s="128"/>
      <c r="D331" s="128"/>
      <c r="E331" s="128"/>
      <c r="F331" s="128"/>
      <c r="G331" s="128"/>
      <c r="H331" s="128"/>
      <c r="I331" s="128"/>
      <c r="J331" s="128"/>
      <c r="K331" s="128"/>
      <c r="L331" s="128"/>
      <c r="M331" s="128"/>
      <c r="N331" s="128"/>
      <c r="P331" s="115" t="str">
        <f t="shared" si="50"/>
        <v/>
      </c>
      <c r="Q331" s="115"/>
      <c r="R331" s="115" t="str">
        <f t="shared" si="45"/>
        <v/>
      </c>
      <c r="S331" s="115" t="str">
        <f t="shared" si="45"/>
        <v/>
      </c>
      <c r="T331" s="115" t="str">
        <f t="shared" si="45"/>
        <v/>
      </c>
      <c r="U331" s="243" t="str">
        <f t="shared" si="51"/>
        <v/>
      </c>
      <c r="V331" s="243" t="str">
        <f t="shared" si="52"/>
        <v/>
      </c>
      <c r="W331" s="243" t="str">
        <f t="shared" si="53"/>
        <v/>
      </c>
      <c r="Y331" s="90" t="str">
        <f t="shared" si="46"/>
        <v/>
      </c>
      <c r="Z331" s="117" t="str">
        <f t="shared" si="47"/>
        <v/>
      </c>
      <c r="AA331" s="117" t="str">
        <f t="shared" si="48"/>
        <v/>
      </c>
      <c r="AB331" s="117" t="str">
        <f t="shared" si="49"/>
        <v/>
      </c>
    </row>
    <row r="332" spans="2:28" x14ac:dyDescent="0.3">
      <c r="B332" s="126"/>
      <c r="C332" s="128"/>
      <c r="D332" s="128"/>
      <c r="E332" s="128"/>
      <c r="F332" s="128"/>
      <c r="G332" s="128"/>
      <c r="H332" s="128"/>
      <c r="I332" s="128"/>
      <c r="J332" s="128"/>
      <c r="K332" s="128"/>
      <c r="L332" s="128"/>
      <c r="M332" s="128"/>
      <c r="N332" s="128"/>
      <c r="P332" s="115" t="str">
        <f t="shared" si="50"/>
        <v/>
      </c>
      <c r="Q332" s="115"/>
      <c r="R332" s="115" t="str">
        <f t="shared" si="45"/>
        <v/>
      </c>
      <c r="S332" s="115" t="str">
        <f t="shared" si="45"/>
        <v/>
      </c>
      <c r="T332" s="115" t="str">
        <f t="shared" si="45"/>
        <v/>
      </c>
      <c r="U332" s="243" t="str">
        <f t="shared" si="51"/>
        <v/>
      </c>
      <c r="V332" s="243" t="str">
        <f t="shared" si="52"/>
        <v/>
      </c>
      <c r="W332" s="243" t="str">
        <f t="shared" si="53"/>
        <v/>
      </c>
      <c r="Y332" s="90" t="str">
        <f t="shared" si="46"/>
        <v/>
      </c>
      <c r="Z332" s="117" t="str">
        <f t="shared" si="47"/>
        <v/>
      </c>
      <c r="AA332" s="117" t="str">
        <f t="shared" si="48"/>
        <v/>
      </c>
      <c r="AB332" s="117" t="str">
        <f t="shared" si="49"/>
        <v/>
      </c>
    </row>
    <row r="333" spans="2:28" x14ac:dyDescent="0.3">
      <c r="B333" s="126"/>
      <c r="C333" s="128"/>
      <c r="D333" s="128"/>
      <c r="E333" s="128"/>
      <c r="F333" s="128"/>
      <c r="G333" s="128"/>
      <c r="H333" s="128"/>
      <c r="I333" s="128"/>
      <c r="J333" s="128"/>
      <c r="K333" s="128"/>
      <c r="L333" s="128"/>
      <c r="M333" s="128"/>
      <c r="N333" s="128"/>
      <c r="P333" s="115" t="str">
        <f t="shared" si="50"/>
        <v/>
      </c>
      <c r="Q333" s="115"/>
      <c r="R333" s="115" t="str">
        <f t="shared" si="45"/>
        <v/>
      </c>
      <c r="S333" s="115" t="str">
        <f t="shared" si="45"/>
        <v/>
      </c>
      <c r="T333" s="115" t="str">
        <f t="shared" si="45"/>
        <v/>
      </c>
      <c r="U333" s="243" t="str">
        <f t="shared" si="51"/>
        <v/>
      </c>
      <c r="V333" s="243" t="str">
        <f t="shared" si="52"/>
        <v/>
      </c>
      <c r="W333" s="243" t="str">
        <f t="shared" si="53"/>
        <v/>
      </c>
      <c r="Y333" s="90" t="str">
        <f t="shared" si="46"/>
        <v/>
      </c>
      <c r="Z333" s="117" t="str">
        <f t="shared" si="47"/>
        <v/>
      </c>
      <c r="AA333" s="117" t="str">
        <f t="shared" si="48"/>
        <v/>
      </c>
      <c r="AB333" s="117" t="str">
        <f t="shared" si="49"/>
        <v/>
      </c>
    </row>
    <row r="334" spans="2:28" x14ac:dyDescent="0.3">
      <c r="B334" s="126"/>
      <c r="C334" s="128"/>
      <c r="D334" s="128"/>
      <c r="E334" s="128"/>
      <c r="F334" s="128"/>
      <c r="G334" s="128"/>
      <c r="H334" s="128"/>
      <c r="I334" s="128"/>
      <c r="J334" s="128"/>
      <c r="K334" s="128"/>
      <c r="L334" s="128"/>
      <c r="M334" s="128"/>
      <c r="N334" s="128"/>
      <c r="P334" s="115" t="str">
        <f t="shared" si="50"/>
        <v/>
      </c>
      <c r="Q334" s="115"/>
      <c r="R334" s="115" t="str">
        <f t="shared" si="45"/>
        <v/>
      </c>
      <c r="S334" s="115" t="str">
        <f t="shared" si="45"/>
        <v/>
      </c>
      <c r="T334" s="115" t="str">
        <f t="shared" si="45"/>
        <v/>
      </c>
      <c r="U334" s="243" t="str">
        <f t="shared" si="51"/>
        <v/>
      </c>
      <c r="V334" s="243" t="str">
        <f t="shared" si="52"/>
        <v/>
      </c>
      <c r="W334" s="243" t="str">
        <f t="shared" si="53"/>
        <v/>
      </c>
      <c r="Y334" s="90" t="str">
        <f t="shared" si="46"/>
        <v/>
      </c>
      <c r="Z334" s="117" t="str">
        <f t="shared" si="47"/>
        <v/>
      </c>
      <c r="AA334" s="117" t="str">
        <f t="shared" si="48"/>
        <v/>
      </c>
      <c r="AB334" s="117" t="str">
        <f t="shared" si="49"/>
        <v/>
      </c>
    </row>
    <row r="335" spans="2:28" x14ac:dyDescent="0.3">
      <c r="B335" s="126"/>
      <c r="C335" s="128"/>
      <c r="D335" s="128"/>
      <c r="E335" s="128"/>
      <c r="F335" s="128"/>
      <c r="G335" s="128"/>
      <c r="H335" s="128"/>
      <c r="I335" s="128"/>
      <c r="J335" s="128"/>
      <c r="K335" s="128"/>
      <c r="L335" s="128"/>
      <c r="M335" s="128"/>
      <c r="N335" s="128"/>
      <c r="P335" s="115" t="str">
        <f t="shared" si="50"/>
        <v/>
      </c>
      <c r="Q335" s="115"/>
      <c r="R335" s="115" t="str">
        <f t="shared" si="45"/>
        <v/>
      </c>
      <c r="S335" s="115" t="str">
        <f t="shared" si="45"/>
        <v/>
      </c>
      <c r="T335" s="115" t="str">
        <f t="shared" si="45"/>
        <v/>
      </c>
      <c r="U335" s="243" t="str">
        <f t="shared" si="51"/>
        <v/>
      </c>
      <c r="V335" s="243" t="str">
        <f t="shared" si="52"/>
        <v/>
      </c>
      <c r="W335" s="243" t="str">
        <f t="shared" si="53"/>
        <v/>
      </c>
      <c r="Y335" s="90" t="str">
        <f t="shared" si="46"/>
        <v/>
      </c>
      <c r="Z335" s="117" t="str">
        <f t="shared" si="47"/>
        <v/>
      </c>
      <c r="AA335" s="117" t="str">
        <f t="shared" si="48"/>
        <v/>
      </c>
      <c r="AB335" s="117" t="str">
        <f t="shared" si="49"/>
        <v/>
      </c>
    </row>
    <row r="336" spans="2:28" x14ac:dyDescent="0.3">
      <c r="B336" s="126"/>
      <c r="C336" s="128"/>
      <c r="D336" s="128"/>
      <c r="E336" s="128"/>
      <c r="F336" s="128"/>
      <c r="G336" s="128"/>
      <c r="H336" s="128"/>
      <c r="I336" s="128"/>
      <c r="J336" s="128"/>
      <c r="K336" s="128"/>
      <c r="L336" s="128"/>
      <c r="M336" s="128"/>
      <c r="N336" s="128"/>
      <c r="P336" s="115" t="str">
        <f t="shared" si="50"/>
        <v/>
      </c>
      <c r="Q336" s="115"/>
      <c r="R336" s="115" t="str">
        <f t="shared" si="45"/>
        <v/>
      </c>
      <c r="S336" s="115" t="str">
        <f t="shared" si="45"/>
        <v/>
      </c>
      <c r="T336" s="115" t="str">
        <f t="shared" si="45"/>
        <v/>
      </c>
      <c r="U336" s="243" t="str">
        <f t="shared" si="51"/>
        <v/>
      </c>
      <c r="V336" s="243" t="str">
        <f t="shared" si="52"/>
        <v/>
      </c>
      <c r="W336" s="243" t="str">
        <f t="shared" si="53"/>
        <v/>
      </c>
      <c r="Y336" s="90" t="str">
        <f t="shared" si="46"/>
        <v/>
      </c>
      <c r="Z336" s="117" t="str">
        <f t="shared" si="47"/>
        <v/>
      </c>
      <c r="AA336" s="117" t="str">
        <f t="shared" si="48"/>
        <v/>
      </c>
      <c r="AB336" s="117" t="str">
        <f t="shared" si="49"/>
        <v/>
      </c>
    </row>
    <row r="337" spans="2:28" x14ac:dyDescent="0.3">
      <c r="B337" s="126"/>
      <c r="C337" s="128"/>
      <c r="D337" s="128"/>
      <c r="E337" s="128"/>
      <c r="F337" s="128"/>
      <c r="G337" s="128"/>
      <c r="H337" s="128"/>
      <c r="I337" s="128"/>
      <c r="J337" s="128"/>
      <c r="K337" s="128"/>
      <c r="L337" s="128"/>
      <c r="M337" s="128"/>
      <c r="N337" s="128"/>
      <c r="P337" s="115" t="str">
        <f t="shared" si="50"/>
        <v/>
      </c>
      <c r="Q337" s="115"/>
      <c r="R337" s="115" t="str">
        <f t="shared" si="45"/>
        <v/>
      </c>
      <c r="S337" s="115" t="str">
        <f t="shared" si="45"/>
        <v/>
      </c>
      <c r="T337" s="115" t="str">
        <f t="shared" si="45"/>
        <v/>
      </c>
      <c r="U337" s="243" t="str">
        <f t="shared" si="51"/>
        <v/>
      </c>
      <c r="V337" s="243" t="str">
        <f t="shared" si="52"/>
        <v/>
      </c>
      <c r="W337" s="243" t="str">
        <f t="shared" si="53"/>
        <v/>
      </c>
      <c r="Y337" s="90" t="str">
        <f t="shared" si="46"/>
        <v/>
      </c>
      <c r="Z337" s="117" t="str">
        <f t="shared" si="47"/>
        <v/>
      </c>
      <c r="AA337" s="117" t="str">
        <f t="shared" si="48"/>
        <v/>
      </c>
      <c r="AB337" s="117" t="str">
        <f t="shared" si="49"/>
        <v/>
      </c>
    </row>
    <row r="338" spans="2:28" x14ac:dyDescent="0.3">
      <c r="B338" s="126"/>
      <c r="C338" s="128"/>
      <c r="D338" s="128"/>
      <c r="E338" s="128"/>
      <c r="F338" s="128"/>
      <c r="G338" s="128"/>
      <c r="H338" s="128"/>
      <c r="I338" s="128"/>
      <c r="J338" s="128"/>
      <c r="K338" s="128"/>
      <c r="L338" s="128"/>
      <c r="M338" s="128"/>
      <c r="N338" s="128"/>
      <c r="P338" s="115" t="str">
        <f t="shared" si="50"/>
        <v/>
      </c>
      <c r="Q338" s="115"/>
      <c r="R338" s="115" t="str">
        <f t="shared" si="45"/>
        <v/>
      </c>
      <c r="S338" s="115" t="str">
        <f t="shared" si="45"/>
        <v/>
      </c>
      <c r="T338" s="115" t="str">
        <f t="shared" si="45"/>
        <v/>
      </c>
      <c r="U338" s="243" t="str">
        <f t="shared" si="51"/>
        <v/>
      </c>
      <c r="V338" s="243" t="str">
        <f t="shared" si="52"/>
        <v/>
      </c>
      <c r="W338" s="243" t="str">
        <f t="shared" si="53"/>
        <v/>
      </c>
      <c r="Y338" s="90" t="str">
        <f t="shared" si="46"/>
        <v/>
      </c>
      <c r="Z338" s="117" t="str">
        <f t="shared" si="47"/>
        <v/>
      </c>
      <c r="AA338" s="117" t="str">
        <f t="shared" si="48"/>
        <v/>
      </c>
      <c r="AB338" s="117" t="str">
        <f t="shared" si="49"/>
        <v/>
      </c>
    </row>
    <row r="339" spans="2:28" x14ac:dyDescent="0.3">
      <c r="B339" s="126"/>
      <c r="C339" s="128"/>
      <c r="D339" s="128"/>
      <c r="E339" s="128"/>
      <c r="F339" s="128"/>
      <c r="G339" s="128"/>
      <c r="H339" s="128"/>
      <c r="I339" s="128"/>
      <c r="J339" s="128"/>
      <c r="K339" s="128"/>
      <c r="L339" s="128"/>
      <c r="M339" s="128"/>
      <c r="N339" s="128"/>
      <c r="P339" s="115" t="str">
        <f t="shared" si="50"/>
        <v/>
      </c>
      <c r="Q339" s="115"/>
      <c r="R339" s="115" t="str">
        <f t="shared" si="45"/>
        <v/>
      </c>
      <c r="S339" s="115" t="str">
        <f t="shared" si="45"/>
        <v/>
      </c>
      <c r="T339" s="115" t="str">
        <f t="shared" si="45"/>
        <v/>
      </c>
      <c r="U339" s="243" t="str">
        <f t="shared" si="51"/>
        <v/>
      </c>
      <c r="V339" s="243" t="str">
        <f t="shared" si="52"/>
        <v/>
      </c>
      <c r="W339" s="243" t="str">
        <f t="shared" si="53"/>
        <v/>
      </c>
      <c r="Y339" s="90" t="str">
        <f t="shared" si="46"/>
        <v/>
      </c>
      <c r="Z339" s="117" t="str">
        <f t="shared" si="47"/>
        <v/>
      </c>
      <c r="AA339" s="117" t="str">
        <f t="shared" si="48"/>
        <v/>
      </c>
      <c r="AB339" s="117" t="str">
        <f t="shared" si="49"/>
        <v/>
      </c>
    </row>
    <row r="340" spans="2:28" x14ac:dyDescent="0.3">
      <c r="B340" s="126"/>
      <c r="C340" s="128"/>
      <c r="D340" s="128"/>
      <c r="E340" s="128"/>
      <c r="F340" s="128"/>
      <c r="G340" s="128"/>
      <c r="H340" s="128"/>
      <c r="I340" s="128"/>
      <c r="J340" s="128"/>
      <c r="K340" s="128"/>
      <c r="L340" s="128"/>
      <c r="M340" s="128"/>
      <c r="N340" s="128"/>
      <c r="P340" s="115" t="str">
        <f t="shared" si="50"/>
        <v/>
      </c>
      <c r="Q340" s="115"/>
      <c r="R340" s="115" t="str">
        <f t="shared" si="45"/>
        <v/>
      </c>
      <c r="S340" s="115" t="str">
        <f t="shared" si="45"/>
        <v/>
      </c>
      <c r="T340" s="115" t="str">
        <f t="shared" si="45"/>
        <v/>
      </c>
      <c r="U340" s="243" t="str">
        <f t="shared" si="51"/>
        <v/>
      </c>
      <c r="V340" s="243" t="str">
        <f t="shared" si="52"/>
        <v/>
      </c>
      <c r="W340" s="243" t="str">
        <f t="shared" si="53"/>
        <v/>
      </c>
      <c r="Y340" s="90" t="str">
        <f t="shared" si="46"/>
        <v/>
      </c>
      <c r="Z340" s="117" t="str">
        <f t="shared" si="47"/>
        <v/>
      </c>
      <c r="AA340" s="117" t="str">
        <f t="shared" si="48"/>
        <v/>
      </c>
      <c r="AB340" s="117" t="str">
        <f t="shared" si="49"/>
        <v/>
      </c>
    </row>
    <row r="341" spans="2:28" x14ac:dyDescent="0.3">
      <c r="B341" s="126"/>
      <c r="C341" s="128"/>
      <c r="D341" s="128"/>
      <c r="E341" s="128"/>
      <c r="F341" s="128"/>
      <c r="G341" s="128"/>
      <c r="H341" s="128"/>
      <c r="I341" s="128"/>
      <c r="J341" s="128"/>
      <c r="K341" s="128"/>
      <c r="L341" s="128"/>
      <c r="M341" s="128"/>
      <c r="N341" s="128"/>
      <c r="P341" s="115" t="str">
        <f t="shared" si="50"/>
        <v/>
      </c>
      <c r="Q341" s="115"/>
      <c r="R341" s="115" t="str">
        <f t="shared" si="45"/>
        <v/>
      </c>
      <c r="S341" s="115" t="str">
        <f t="shared" si="45"/>
        <v/>
      </c>
      <c r="T341" s="115" t="str">
        <f t="shared" si="45"/>
        <v/>
      </c>
      <c r="U341" s="243" t="str">
        <f t="shared" si="51"/>
        <v/>
      </c>
      <c r="V341" s="243" t="str">
        <f t="shared" si="52"/>
        <v/>
      </c>
      <c r="W341" s="243" t="str">
        <f t="shared" si="53"/>
        <v/>
      </c>
      <c r="Y341" s="90" t="str">
        <f t="shared" si="46"/>
        <v/>
      </c>
      <c r="Z341" s="117" t="str">
        <f t="shared" si="47"/>
        <v/>
      </c>
      <c r="AA341" s="117" t="str">
        <f t="shared" si="48"/>
        <v/>
      </c>
      <c r="AB341" s="117" t="str">
        <f t="shared" si="49"/>
        <v/>
      </c>
    </row>
    <row r="342" spans="2:28" x14ac:dyDescent="0.3">
      <c r="B342" s="126"/>
      <c r="C342" s="128"/>
      <c r="D342" s="128"/>
      <c r="E342" s="128"/>
      <c r="F342" s="128"/>
      <c r="G342" s="128"/>
      <c r="H342" s="128"/>
      <c r="I342" s="128"/>
      <c r="J342" s="128"/>
      <c r="K342" s="128"/>
      <c r="L342" s="128"/>
      <c r="M342" s="128"/>
      <c r="N342" s="128"/>
      <c r="P342" s="115" t="str">
        <f t="shared" si="50"/>
        <v/>
      </c>
      <c r="Q342" s="115"/>
      <c r="R342" s="115" t="str">
        <f t="shared" si="45"/>
        <v/>
      </c>
      <c r="S342" s="115" t="str">
        <f t="shared" si="45"/>
        <v/>
      </c>
      <c r="T342" s="115" t="str">
        <f t="shared" si="45"/>
        <v/>
      </c>
      <c r="U342" s="243" t="str">
        <f t="shared" si="51"/>
        <v/>
      </c>
      <c r="V342" s="243" t="str">
        <f t="shared" si="52"/>
        <v/>
      </c>
      <c r="W342" s="243" t="str">
        <f t="shared" si="53"/>
        <v/>
      </c>
      <c r="Y342" s="90" t="str">
        <f t="shared" si="46"/>
        <v/>
      </c>
      <c r="Z342" s="117" t="str">
        <f t="shared" si="47"/>
        <v/>
      </c>
      <c r="AA342" s="117" t="str">
        <f t="shared" si="48"/>
        <v/>
      </c>
      <c r="AB342" s="117" t="str">
        <f t="shared" si="49"/>
        <v/>
      </c>
    </row>
    <row r="343" spans="2:28" x14ac:dyDescent="0.3">
      <c r="B343" s="126"/>
      <c r="C343" s="128"/>
      <c r="D343" s="128"/>
      <c r="E343" s="128"/>
      <c r="F343" s="128"/>
      <c r="G343" s="128"/>
      <c r="H343" s="128"/>
      <c r="I343" s="128"/>
      <c r="J343" s="128"/>
      <c r="K343" s="128"/>
      <c r="L343" s="128"/>
      <c r="M343" s="128"/>
      <c r="N343" s="128"/>
      <c r="P343" s="115" t="str">
        <f t="shared" si="50"/>
        <v/>
      </c>
      <c r="Q343" s="115"/>
      <c r="R343" s="115" t="str">
        <f t="shared" si="45"/>
        <v/>
      </c>
      <c r="S343" s="115" t="str">
        <f t="shared" si="45"/>
        <v/>
      </c>
      <c r="T343" s="115" t="str">
        <f t="shared" si="45"/>
        <v/>
      </c>
      <c r="U343" s="243" t="str">
        <f t="shared" si="51"/>
        <v/>
      </c>
      <c r="V343" s="243" t="str">
        <f t="shared" si="52"/>
        <v/>
      </c>
      <c r="W343" s="243" t="str">
        <f t="shared" si="53"/>
        <v/>
      </c>
      <c r="Y343" s="90" t="str">
        <f t="shared" si="46"/>
        <v/>
      </c>
      <c r="Z343" s="117" t="str">
        <f t="shared" si="47"/>
        <v/>
      </c>
      <c r="AA343" s="117" t="str">
        <f t="shared" si="48"/>
        <v/>
      </c>
      <c r="AB343" s="117" t="str">
        <f t="shared" si="49"/>
        <v/>
      </c>
    </row>
    <row r="344" spans="2:28" x14ac:dyDescent="0.3">
      <c r="B344" s="126"/>
      <c r="C344" s="128"/>
      <c r="D344" s="128"/>
      <c r="E344" s="128"/>
      <c r="F344" s="128"/>
      <c r="G344" s="128"/>
      <c r="H344" s="128"/>
      <c r="I344" s="128"/>
      <c r="J344" s="128"/>
      <c r="K344" s="128"/>
      <c r="L344" s="128"/>
      <c r="M344" s="128"/>
      <c r="N344" s="128"/>
      <c r="P344" s="115" t="str">
        <f t="shared" si="50"/>
        <v/>
      </c>
      <c r="Q344" s="115"/>
      <c r="R344" s="115" t="str">
        <f t="shared" ref="R344:T407" si="54">IF($P344="","",SUM(COUNTIFS($B$7:$B$5004,$P344,$D$7:$D$5004,$Q344,$E$7:$E$5004,"&gt;0",$E$7:$E$5004,"&lt;="&amp;R$7),COUNTIFS($B$7:$B$5004,$P344,$D$7:$D$5004,$Q344,$F$7:$F$5004,"&gt;0",$F$7:$F$5004,"&lt;="&amp;R$7),COUNTIFS($B$7:$B$5004,$P344,$D$7:$D$5004,$Q344,$G$7:$G$5004,"&gt;0",$G$7:$G$5004,"&lt;="&amp;R$7),COUNTIFS($B$7:$B$5004,$P344,$D$7:$D$5004,$Q344,$H$7:$H$5004,"&gt;0",$H$7:$H$5004,"&lt;="&amp;R$7),COUNTIFS($B$7:$B$5004,$P344,$D$7:$D$5004,$Q344,$I$7:$I$5004,"&gt;0",$I$7:$I$5004,"&lt;="&amp;R$7),COUNTIFS($B$7:$B$5004,$P344,$D$7:$D$5004,$Q344,$J$7:$J$5004,"&gt;0",$J$7:$J$5004,"&lt;="&amp;R$7),COUNTIFS($B$7:$B$5004,$P344,$D$7:$D$5004,$Q344,$K$7:$K$5004,"&gt;0",$K$7:$K$5004,"&lt;="&amp;R$7),COUNTIFS($B$7:$B$5004,$P344,$D$7:$D$5004,$Q344,$L$7:$L$5004,"&gt;0",$L$7:$L$5004,"&lt;="&amp;R$7),COUNTIFS($B$7:$B$5004,$P344,$D$7:$D$5004,$Q344,$M$7:$M$5004,"&gt;0",$M$7:$M$5004,"&lt;="&amp;R$7),COUNTIFS($B$7:$B$5004,$P344,$D$7:$D$5004,$Q344,$N$7:$N$5004,"&gt;0",$N$7:$N$5004,"&lt;="&amp;R$7)))</f>
        <v/>
      </c>
      <c r="S344" s="115" t="str">
        <f t="shared" si="54"/>
        <v/>
      </c>
      <c r="T344" s="115" t="str">
        <f t="shared" si="54"/>
        <v/>
      </c>
      <c r="U344" s="243" t="str">
        <f t="shared" si="51"/>
        <v/>
      </c>
      <c r="V344" s="243" t="str">
        <f t="shared" si="52"/>
        <v/>
      </c>
      <c r="W344" s="243" t="str">
        <f t="shared" si="53"/>
        <v/>
      </c>
      <c r="Y344" s="90" t="str">
        <f t="shared" si="46"/>
        <v/>
      </c>
      <c r="Z344" s="117" t="str">
        <f t="shared" si="47"/>
        <v/>
      </c>
      <c r="AA344" s="117" t="str">
        <f t="shared" si="48"/>
        <v/>
      </c>
      <c r="AB344" s="117" t="str">
        <f t="shared" si="49"/>
        <v/>
      </c>
    </row>
    <row r="345" spans="2:28" x14ac:dyDescent="0.3">
      <c r="B345" s="126"/>
      <c r="C345" s="128"/>
      <c r="D345" s="128"/>
      <c r="E345" s="128"/>
      <c r="F345" s="128"/>
      <c r="G345" s="128"/>
      <c r="H345" s="128"/>
      <c r="I345" s="128"/>
      <c r="J345" s="128"/>
      <c r="K345" s="128"/>
      <c r="L345" s="128"/>
      <c r="M345" s="128"/>
      <c r="N345" s="128"/>
      <c r="P345" s="115" t="str">
        <f t="shared" si="50"/>
        <v/>
      </c>
      <c r="Q345" s="115"/>
      <c r="R345" s="115" t="str">
        <f t="shared" si="54"/>
        <v/>
      </c>
      <c r="S345" s="115" t="str">
        <f t="shared" si="54"/>
        <v/>
      </c>
      <c r="T345" s="115" t="str">
        <f t="shared" si="54"/>
        <v/>
      </c>
      <c r="U345" s="243" t="str">
        <f t="shared" si="51"/>
        <v/>
      </c>
      <c r="V345" s="243" t="str">
        <f t="shared" si="52"/>
        <v/>
      </c>
      <c r="W345" s="243" t="str">
        <f t="shared" si="53"/>
        <v/>
      </c>
      <c r="Y345" s="90" t="str">
        <f t="shared" si="46"/>
        <v/>
      </c>
      <c r="Z345" s="117" t="str">
        <f t="shared" si="47"/>
        <v/>
      </c>
      <c r="AA345" s="117" t="str">
        <f t="shared" si="48"/>
        <v/>
      </c>
      <c r="AB345" s="117" t="str">
        <f t="shared" si="49"/>
        <v/>
      </c>
    </row>
    <row r="346" spans="2:28" x14ac:dyDescent="0.3">
      <c r="B346" s="126"/>
      <c r="C346" s="128"/>
      <c r="D346" s="128"/>
      <c r="E346" s="128"/>
      <c r="F346" s="128"/>
      <c r="G346" s="128"/>
      <c r="H346" s="128"/>
      <c r="I346" s="128"/>
      <c r="J346" s="128"/>
      <c r="K346" s="128"/>
      <c r="L346" s="128"/>
      <c r="M346" s="128"/>
      <c r="N346" s="128"/>
      <c r="P346" s="115" t="str">
        <f t="shared" si="50"/>
        <v/>
      </c>
      <c r="Q346" s="115"/>
      <c r="R346" s="115" t="str">
        <f t="shared" si="54"/>
        <v/>
      </c>
      <c r="S346" s="115" t="str">
        <f t="shared" si="54"/>
        <v/>
      </c>
      <c r="T346" s="115" t="str">
        <f t="shared" si="54"/>
        <v/>
      </c>
      <c r="U346" s="243" t="str">
        <f t="shared" si="51"/>
        <v/>
      </c>
      <c r="V346" s="243" t="str">
        <f t="shared" si="52"/>
        <v/>
      </c>
      <c r="W346" s="243" t="str">
        <f t="shared" si="53"/>
        <v/>
      </c>
      <c r="Y346" s="90" t="str">
        <f t="shared" si="46"/>
        <v/>
      </c>
      <c r="Z346" s="117" t="str">
        <f t="shared" si="47"/>
        <v/>
      </c>
      <c r="AA346" s="117" t="str">
        <f t="shared" si="48"/>
        <v/>
      </c>
      <c r="AB346" s="117" t="str">
        <f t="shared" si="49"/>
        <v/>
      </c>
    </row>
    <row r="347" spans="2:28" x14ac:dyDescent="0.3">
      <c r="B347" s="126"/>
      <c r="C347" s="128"/>
      <c r="D347" s="128"/>
      <c r="E347" s="128"/>
      <c r="F347" s="128"/>
      <c r="G347" s="128"/>
      <c r="H347" s="128"/>
      <c r="I347" s="128"/>
      <c r="J347" s="128"/>
      <c r="K347" s="128"/>
      <c r="L347" s="128"/>
      <c r="M347" s="128"/>
      <c r="N347" s="128"/>
      <c r="P347" s="115" t="str">
        <f t="shared" si="50"/>
        <v/>
      </c>
      <c r="Q347" s="115"/>
      <c r="R347" s="115" t="str">
        <f t="shared" si="54"/>
        <v/>
      </c>
      <c r="S347" s="115" t="str">
        <f t="shared" si="54"/>
        <v/>
      </c>
      <c r="T347" s="115" t="str">
        <f t="shared" si="54"/>
        <v/>
      </c>
      <c r="U347" s="243" t="str">
        <f t="shared" si="51"/>
        <v/>
      </c>
      <c r="V347" s="243" t="str">
        <f t="shared" si="52"/>
        <v/>
      </c>
      <c r="W347" s="243" t="str">
        <f t="shared" si="53"/>
        <v/>
      </c>
      <c r="Y347" s="90" t="str">
        <f t="shared" si="46"/>
        <v/>
      </c>
      <c r="Z347" s="117" t="str">
        <f t="shared" si="47"/>
        <v/>
      </c>
      <c r="AA347" s="117" t="str">
        <f t="shared" si="48"/>
        <v/>
      </c>
      <c r="AB347" s="117" t="str">
        <f t="shared" si="49"/>
        <v/>
      </c>
    </row>
    <row r="348" spans="2:28" x14ac:dyDescent="0.3">
      <c r="B348" s="126"/>
      <c r="C348" s="128"/>
      <c r="D348" s="128"/>
      <c r="E348" s="128"/>
      <c r="F348" s="128"/>
      <c r="G348" s="128"/>
      <c r="H348" s="128"/>
      <c r="I348" s="128"/>
      <c r="J348" s="128"/>
      <c r="K348" s="128"/>
      <c r="L348" s="128"/>
      <c r="M348" s="128"/>
      <c r="N348" s="128"/>
      <c r="P348" s="115" t="str">
        <f t="shared" si="50"/>
        <v/>
      </c>
      <c r="Q348" s="115"/>
      <c r="R348" s="115" t="str">
        <f t="shared" si="54"/>
        <v/>
      </c>
      <c r="S348" s="115" t="str">
        <f t="shared" si="54"/>
        <v/>
      </c>
      <c r="T348" s="115" t="str">
        <f t="shared" si="54"/>
        <v/>
      </c>
      <c r="U348" s="243" t="str">
        <f t="shared" si="51"/>
        <v/>
      </c>
      <c r="V348" s="243" t="str">
        <f t="shared" si="52"/>
        <v/>
      </c>
      <c r="W348" s="243" t="str">
        <f t="shared" si="53"/>
        <v/>
      </c>
      <c r="Y348" s="90" t="str">
        <f t="shared" si="46"/>
        <v/>
      </c>
      <c r="Z348" s="117" t="str">
        <f t="shared" si="47"/>
        <v/>
      </c>
      <c r="AA348" s="117" t="str">
        <f t="shared" si="48"/>
        <v/>
      </c>
      <c r="AB348" s="117" t="str">
        <f t="shared" si="49"/>
        <v/>
      </c>
    </row>
    <row r="349" spans="2:28" x14ac:dyDescent="0.3">
      <c r="B349" s="126"/>
      <c r="C349" s="128"/>
      <c r="D349" s="128"/>
      <c r="E349" s="128"/>
      <c r="F349" s="128"/>
      <c r="G349" s="128"/>
      <c r="H349" s="128"/>
      <c r="I349" s="128"/>
      <c r="J349" s="128"/>
      <c r="K349" s="128"/>
      <c r="L349" s="128"/>
      <c r="M349" s="128"/>
      <c r="N349" s="128"/>
      <c r="P349" s="115" t="str">
        <f t="shared" si="50"/>
        <v/>
      </c>
      <c r="Q349" s="115"/>
      <c r="R349" s="115" t="str">
        <f t="shared" si="54"/>
        <v/>
      </c>
      <c r="S349" s="115" t="str">
        <f t="shared" si="54"/>
        <v/>
      </c>
      <c r="T349" s="115" t="str">
        <f t="shared" si="54"/>
        <v/>
      </c>
      <c r="U349" s="243" t="str">
        <f t="shared" si="51"/>
        <v/>
      </c>
      <c r="V349" s="243" t="str">
        <f t="shared" si="52"/>
        <v/>
      </c>
      <c r="W349" s="243" t="str">
        <f t="shared" si="53"/>
        <v/>
      </c>
      <c r="Y349" s="90" t="str">
        <f t="shared" si="46"/>
        <v/>
      </c>
      <c r="Z349" s="117" t="str">
        <f t="shared" si="47"/>
        <v/>
      </c>
      <c r="AA349" s="117" t="str">
        <f t="shared" si="48"/>
        <v/>
      </c>
      <c r="AB349" s="117" t="str">
        <f t="shared" si="49"/>
        <v/>
      </c>
    </row>
    <row r="350" spans="2:28" x14ac:dyDescent="0.3">
      <c r="B350" s="126"/>
      <c r="C350" s="128"/>
      <c r="D350" s="128"/>
      <c r="E350" s="128"/>
      <c r="F350" s="128"/>
      <c r="G350" s="128"/>
      <c r="H350" s="128"/>
      <c r="I350" s="128"/>
      <c r="J350" s="128"/>
      <c r="K350" s="128"/>
      <c r="L350" s="128"/>
      <c r="M350" s="128"/>
      <c r="N350" s="128"/>
      <c r="P350" s="115" t="str">
        <f t="shared" si="50"/>
        <v/>
      </c>
      <c r="Q350" s="115"/>
      <c r="R350" s="115" t="str">
        <f t="shared" si="54"/>
        <v/>
      </c>
      <c r="S350" s="115" t="str">
        <f t="shared" si="54"/>
        <v/>
      </c>
      <c r="T350" s="115" t="str">
        <f t="shared" si="54"/>
        <v/>
      </c>
      <c r="U350" s="243" t="str">
        <f t="shared" si="51"/>
        <v/>
      </c>
      <c r="V350" s="243" t="str">
        <f t="shared" si="52"/>
        <v/>
      </c>
      <c r="W350" s="243" t="str">
        <f t="shared" si="53"/>
        <v/>
      </c>
      <c r="Y350" s="90" t="str">
        <f t="shared" si="46"/>
        <v/>
      </c>
      <c r="Z350" s="117" t="str">
        <f t="shared" si="47"/>
        <v/>
      </c>
      <c r="AA350" s="117" t="str">
        <f t="shared" si="48"/>
        <v/>
      </c>
      <c r="AB350" s="117" t="str">
        <f t="shared" si="49"/>
        <v/>
      </c>
    </row>
    <row r="351" spans="2:28" x14ac:dyDescent="0.3">
      <c r="B351" s="126"/>
      <c r="C351" s="128"/>
      <c r="D351" s="128"/>
      <c r="E351" s="128"/>
      <c r="F351" s="128"/>
      <c r="G351" s="128"/>
      <c r="H351" s="128"/>
      <c r="I351" s="128"/>
      <c r="J351" s="128"/>
      <c r="K351" s="128"/>
      <c r="L351" s="128"/>
      <c r="M351" s="128"/>
      <c r="N351" s="128"/>
      <c r="P351" s="115" t="str">
        <f t="shared" si="50"/>
        <v/>
      </c>
      <c r="Q351" s="115"/>
      <c r="R351" s="115" t="str">
        <f t="shared" si="54"/>
        <v/>
      </c>
      <c r="S351" s="115" t="str">
        <f t="shared" si="54"/>
        <v/>
      </c>
      <c r="T351" s="115" t="str">
        <f t="shared" si="54"/>
        <v/>
      </c>
      <c r="U351" s="243" t="str">
        <f t="shared" si="51"/>
        <v/>
      </c>
      <c r="V351" s="243" t="str">
        <f t="shared" si="52"/>
        <v/>
      </c>
      <c r="W351" s="243" t="str">
        <f t="shared" si="53"/>
        <v/>
      </c>
      <c r="Y351" s="90" t="str">
        <f t="shared" si="46"/>
        <v/>
      </c>
      <c r="Z351" s="117" t="str">
        <f t="shared" si="47"/>
        <v/>
      </c>
      <c r="AA351" s="117" t="str">
        <f t="shared" si="48"/>
        <v/>
      </c>
      <c r="AB351" s="117" t="str">
        <f t="shared" si="49"/>
        <v/>
      </c>
    </row>
    <row r="352" spans="2:28" x14ac:dyDescent="0.3">
      <c r="B352" s="126"/>
      <c r="C352" s="128"/>
      <c r="D352" s="128"/>
      <c r="E352" s="128"/>
      <c r="F352" s="128"/>
      <c r="G352" s="128"/>
      <c r="H352" s="128"/>
      <c r="I352" s="128"/>
      <c r="J352" s="128"/>
      <c r="K352" s="128"/>
      <c r="L352" s="128"/>
      <c r="M352" s="128"/>
      <c r="N352" s="128"/>
      <c r="P352" s="115" t="str">
        <f t="shared" si="50"/>
        <v/>
      </c>
      <c r="Q352" s="115"/>
      <c r="R352" s="115" t="str">
        <f t="shared" si="54"/>
        <v/>
      </c>
      <c r="S352" s="115" t="str">
        <f t="shared" si="54"/>
        <v/>
      </c>
      <c r="T352" s="115" t="str">
        <f t="shared" si="54"/>
        <v/>
      </c>
      <c r="U352" s="243" t="str">
        <f t="shared" si="51"/>
        <v/>
      </c>
      <c r="V352" s="243" t="str">
        <f t="shared" si="52"/>
        <v/>
      </c>
      <c r="W352" s="243" t="str">
        <f t="shared" si="53"/>
        <v/>
      </c>
      <c r="Y352" s="90" t="str">
        <f t="shared" si="46"/>
        <v/>
      </c>
      <c r="Z352" s="117" t="str">
        <f t="shared" si="47"/>
        <v/>
      </c>
      <c r="AA352" s="117" t="str">
        <f t="shared" si="48"/>
        <v/>
      </c>
      <c r="AB352" s="117" t="str">
        <f t="shared" si="49"/>
        <v/>
      </c>
    </row>
    <row r="353" spans="2:28" x14ac:dyDescent="0.3">
      <c r="B353" s="126"/>
      <c r="C353" s="128"/>
      <c r="D353" s="128"/>
      <c r="E353" s="128"/>
      <c r="F353" s="128"/>
      <c r="G353" s="128"/>
      <c r="H353" s="128"/>
      <c r="I353" s="128"/>
      <c r="J353" s="128"/>
      <c r="K353" s="128"/>
      <c r="L353" s="128"/>
      <c r="M353" s="128"/>
      <c r="N353" s="128"/>
      <c r="P353" s="115" t="str">
        <f t="shared" si="50"/>
        <v/>
      </c>
      <c r="Q353" s="115"/>
      <c r="R353" s="115" t="str">
        <f t="shared" si="54"/>
        <v/>
      </c>
      <c r="S353" s="115" t="str">
        <f t="shared" si="54"/>
        <v/>
      </c>
      <c r="T353" s="115" t="str">
        <f t="shared" si="54"/>
        <v/>
      </c>
      <c r="U353" s="243" t="str">
        <f t="shared" si="51"/>
        <v/>
      </c>
      <c r="V353" s="243" t="str">
        <f t="shared" si="52"/>
        <v/>
      </c>
      <c r="W353" s="243" t="str">
        <f t="shared" si="53"/>
        <v/>
      </c>
      <c r="Y353" s="90" t="str">
        <f t="shared" si="46"/>
        <v/>
      </c>
      <c r="Z353" s="117" t="str">
        <f t="shared" si="47"/>
        <v/>
      </c>
      <c r="AA353" s="117" t="str">
        <f t="shared" si="48"/>
        <v/>
      </c>
      <c r="AB353" s="117" t="str">
        <f t="shared" si="49"/>
        <v/>
      </c>
    </row>
    <row r="354" spans="2:28" x14ac:dyDescent="0.3">
      <c r="B354" s="126"/>
      <c r="C354" s="128"/>
      <c r="D354" s="128"/>
      <c r="E354" s="128"/>
      <c r="F354" s="128"/>
      <c r="G354" s="128"/>
      <c r="H354" s="128"/>
      <c r="I354" s="128"/>
      <c r="J354" s="128"/>
      <c r="K354" s="128"/>
      <c r="L354" s="128"/>
      <c r="M354" s="128"/>
      <c r="N354" s="128"/>
      <c r="P354" s="115" t="str">
        <f t="shared" si="50"/>
        <v/>
      </c>
      <c r="Q354" s="115"/>
      <c r="R354" s="115" t="str">
        <f t="shared" si="54"/>
        <v/>
      </c>
      <c r="S354" s="115" t="str">
        <f t="shared" si="54"/>
        <v/>
      </c>
      <c r="T354" s="115" t="str">
        <f t="shared" si="54"/>
        <v/>
      </c>
      <c r="U354" s="243" t="str">
        <f t="shared" si="51"/>
        <v/>
      </c>
      <c r="V354" s="243" t="str">
        <f t="shared" si="52"/>
        <v/>
      </c>
      <c r="W354" s="243" t="str">
        <f t="shared" si="53"/>
        <v/>
      </c>
      <c r="Y354" s="90" t="str">
        <f t="shared" si="46"/>
        <v/>
      </c>
      <c r="Z354" s="117" t="str">
        <f t="shared" si="47"/>
        <v/>
      </c>
      <c r="AA354" s="117" t="str">
        <f t="shared" si="48"/>
        <v/>
      </c>
      <c r="AB354" s="117" t="str">
        <f t="shared" si="49"/>
        <v/>
      </c>
    </row>
    <row r="355" spans="2:28" x14ac:dyDescent="0.3">
      <c r="B355" s="126"/>
      <c r="C355" s="128"/>
      <c r="D355" s="128"/>
      <c r="E355" s="128"/>
      <c r="F355" s="128"/>
      <c r="G355" s="128"/>
      <c r="H355" s="128"/>
      <c r="I355" s="128"/>
      <c r="J355" s="128"/>
      <c r="K355" s="128"/>
      <c r="L355" s="128"/>
      <c r="M355" s="128"/>
      <c r="N355" s="128"/>
      <c r="P355" s="115" t="str">
        <f t="shared" si="50"/>
        <v/>
      </c>
      <c r="Q355" s="115"/>
      <c r="R355" s="115" t="str">
        <f t="shared" si="54"/>
        <v/>
      </c>
      <c r="S355" s="115" t="str">
        <f t="shared" si="54"/>
        <v/>
      </c>
      <c r="T355" s="115" t="str">
        <f t="shared" si="54"/>
        <v/>
      </c>
      <c r="U355" s="243" t="str">
        <f t="shared" si="51"/>
        <v/>
      </c>
      <c r="V355" s="243" t="str">
        <f t="shared" si="52"/>
        <v/>
      </c>
      <c r="W355" s="243" t="str">
        <f t="shared" si="53"/>
        <v/>
      </c>
      <c r="Y355" s="90" t="str">
        <f t="shared" si="46"/>
        <v/>
      </c>
      <c r="Z355" s="117" t="str">
        <f t="shared" si="47"/>
        <v/>
      </c>
      <c r="AA355" s="117" t="str">
        <f t="shared" si="48"/>
        <v/>
      </c>
      <c r="AB355" s="117" t="str">
        <f t="shared" si="49"/>
        <v/>
      </c>
    </row>
    <row r="356" spans="2:28" x14ac:dyDescent="0.3">
      <c r="B356" s="126"/>
      <c r="C356" s="128"/>
      <c r="D356" s="128"/>
      <c r="E356" s="128"/>
      <c r="F356" s="128"/>
      <c r="G356" s="128"/>
      <c r="H356" s="128"/>
      <c r="I356" s="128"/>
      <c r="J356" s="128"/>
      <c r="K356" s="128"/>
      <c r="L356" s="128"/>
      <c r="M356" s="128"/>
      <c r="N356" s="128"/>
      <c r="P356" s="115" t="str">
        <f t="shared" si="50"/>
        <v/>
      </c>
      <c r="Q356" s="115"/>
      <c r="R356" s="115" t="str">
        <f t="shared" si="54"/>
        <v/>
      </c>
      <c r="S356" s="115" t="str">
        <f t="shared" si="54"/>
        <v/>
      </c>
      <c r="T356" s="115" t="str">
        <f t="shared" si="54"/>
        <v/>
      </c>
      <c r="U356" s="243" t="str">
        <f t="shared" si="51"/>
        <v/>
      </c>
      <c r="V356" s="243" t="str">
        <f t="shared" si="52"/>
        <v/>
      </c>
      <c r="W356" s="243" t="str">
        <f t="shared" si="53"/>
        <v/>
      </c>
      <c r="Y356" s="90" t="str">
        <f t="shared" si="46"/>
        <v/>
      </c>
      <c r="Z356" s="117" t="str">
        <f t="shared" si="47"/>
        <v/>
      </c>
      <c r="AA356" s="117" t="str">
        <f t="shared" si="48"/>
        <v/>
      </c>
      <c r="AB356" s="117" t="str">
        <f t="shared" si="49"/>
        <v/>
      </c>
    </row>
    <row r="357" spans="2:28" x14ac:dyDescent="0.3">
      <c r="B357" s="126"/>
      <c r="C357" s="128"/>
      <c r="D357" s="128"/>
      <c r="E357" s="128"/>
      <c r="F357" s="128"/>
      <c r="G357" s="128"/>
      <c r="H357" s="128"/>
      <c r="I357" s="128"/>
      <c r="J357" s="128"/>
      <c r="K357" s="128"/>
      <c r="L357" s="128"/>
      <c r="M357" s="128"/>
      <c r="N357" s="128"/>
      <c r="P357" s="115" t="str">
        <f t="shared" si="50"/>
        <v/>
      </c>
      <c r="Q357" s="115"/>
      <c r="R357" s="115" t="str">
        <f t="shared" si="54"/>
        <v/>
      </c>
      <c r="S357" s="115" t="str">
        <f t="shared" si="54"/>
        <v/>
      </c>
      <c r="T357" s="115" t="str">
        <f t="shared" si="54"/>
        <v/>
      </c>
      <c r="U357" s="243" t="str">
        <f t="shared" si="51"/>
        <v/>
      </c>
      <c r="V357" s="243" t="str">
        <f t="shared" si="52"/>
        <v/>
      </c>
      <c r="W357" s="243" t="str">
        <f t="shared" si="53"/>
        <v/>
      </c>
      <c r="Y357" s="90" t="str">
        <f t="shared" si="46"/>
        <v/>
      </c>
      <c r="Z357" s="117" t="str">
        <f t="shared" si="47"/>
        <v/>
      </c>
      <c r="AA357" s="117" t="str">
        <f t="shared" si="48"/>
        <v/>
      </c>
      <c r="AB357" s="117" t="str">
        <f t="shared" si="49"/>
        <v/>
      </c>
    </row>
    <row r="358" spans="2:28" x14ac:dyDescent="0.3">
      <c r="B358" s="126"/>
      <c r="C358" s="128"/>
      <c r="D358" s="128"/>
      <c r="E358" s="128"/>
      <c r="F358" s="128"/>
      <c r="G358" s="128"/>
      <c r="H358" s="128"/>
      <c r="I358" s="128"/>
      <c r="J358" s="128"/>
      <c r="K358" s="128"/>
      <c r="L358" s="128"/>
      <c r="M358" s="128"/>
      <c r="N358" s="128"/>
      <c r="P358" s="115" t="str">
        <f t="shared" si="50"/>
        <v/>
      </c>
      <c r="Q358" s="115"/>
      <c r="R358" s="115" t="str">
        <f t="shared" si="54"/>
        <v/>
      </c>
      <c r="S358" s="115" t="str">
        <f t="shared" si="54"/>
        <v/>
      </c>
      <c r="T358" s="115" t="str">
        <f t="shared" si="54"/>
        <v/>
      </c>
      <c r="U358" s="243" t="str">
        <f t="shared" si="51"/>
        <v/>
      </c>
      <c r="V358" s="243" t="str">
        <f t="shared" si="52"/>
        <v/>
      </c>
      <c r="W358" s="243" t="str">
        <f t="shared" si="53"/>
        <v/>
      </c>
      <c r="Y358" s="90" t="str">
        <f t="shared" si="46"/>
        <v/>
      </c>
      <c r="Z358" s="117" t="str">
        <f t="shared" si="47"/>
        <v/>
      </c>
      <c r="AA358" s="117" t="str">
        <f t="shared" si="48"/>
        <v/>
      </c>
      <c r="AB358" s="117" t="str">
        <f t="shared" si="49"/>
        <v/>
      </c>
    </row>
    <row r="359" spans="2:28" x14ac:dyDescent="0.3">
      <c r="B359" s="126"/>
      <c r="C359" s="128"/>
      <c r="D359" s="128"/>
      <c r="E359" s="128"/>
      <c r="F359" s="128"/>
      <c r="G359" s="128"/>
      <c r="H359" s="128"/>
      <c r="I359" s="128"/>
      <c r="J359" s="128"/>
      <c r="K359" s="128"/>
      <c r="L359" s="128"/>
      <c r="M359" s="128"/>
      <c r="N359" s="128"/>
      <c r="P359" s="115" t="str">
        <f t="shared" si="50"/>
        <v/>
      </c>
      <c r="Q359" s="115"/>
      <c r="R359" s="115" t="str">
        <f t="shared" si="54"/>
        <v/>
      </c>
      <c r="S359" s="115" t="str">
        <f t="shared" si="54"/>
        <v/>
      </c>
      <c r="T359" s="115" t="str">
        <f t="shared" si="54"/>
        <v/>
      </c>
      <c r="U359" s="243" t="str">
        <f t="shared" si="51"/>
        <v/>
      </c>
      <c r="V359" s="243" t="str">
        <f t="shared" si="52"/>
        <v/>
      </c>
      <c r="W359" s="243" t="str">
        <f t="shared" si="53"/>
        <v/>
      </c>
      <c r="Y359" s="90" t="str">
        <f t="shared" si="46"/>
        <v/>
      </c>
      <c r="Z359" s="117" t="str">
        <f t="shared" si="47"/>
        <v/>
      </c>
      <c r="AA359" s="117" t="str">
        <f t="shared" si="48"/>
        <v/>
      </c>
      <c r="AB359" s="117" t="str">
        <f t="shared" si="49"/>
        <v/>
      </c>
    </row>
    <row r="360" spans="2:28" x14ac:dyDescent="0.3">
      <c r="B360" s="126"/>
      <c r="C360" s="128"/>
      <c r="D360" s="128"/>
      <c r="E360" s="128"/>
      <c r="F360" s="128"/>
      <c r="G360" s="128"/>
      <c r="H360" s="128"/>
      <c r="I360" s="128"/>
      <c r="J360" s="128"/>
      <c r="K360" s="128"/>
      <c r="L360" s="128"/>
      <c r="M360" s="128"/>
      <c r="N360" s="128"/>
      <c r="P360" s="115" t="str">
        <f t="shared" si="50"/>
        <v/>
      </c>
      <c r="Q360" s="115"/>
      <c r="R360" s="115" t="str">
        <f t="shared" si="54"/>
        <v/>
      </c>
      <c r="S360" s="115" t="str">
        <f t="shared" si="54"/>
        <v/>
      </c>
      <c r="T360" s="115" t="str">
        <f t="shared" si="54"/>
        <v/>
      </c>
      <c r="U360" s="243" t="str">
        <f t="shared" si="51"/>
        <v/>
      </c>
      <c r="V360" s="243" t="str">
        <f t="shared" si="52"/>
        <v/>
      </c>
      <c r="W360" s="243" t="str">
        <f t="shared" si="53"/>
        <v/>
      </c>
      <c r="Y360" s="90" t="str">
        <f t="shared" si="46"/>
        <v/>
      </c>
      <c r="Z360" s="117" t="str">
        <f t="shared" si="47"/>
        <v/>
      </c>
      <c r="AA360" s="117" t="str">
        <f t="shared" si="48"/>
        <v/>
      </c>
      <c r="AB360" s="117" t="str">
        <f t="shared" si="49"/>
        <v/>
      </c>
    </row>
    <row r="361" spans="2:28" x14ac:dyDescent="0.3">
      <c r="B361" s="126"/>
      <c r="C361" s="128"/>
      <c r="D361" s="128"/>
      <c r="E361" s="128"/>
      <c r="F361" s="128"/>
      <c r="G361" s="128"/>
      <c r="H361" s="128"/>
      <c r="I361" s="128"/>
      <c r="J361" s="128"/>
      <c r="K361" s="128"/>
      <c r="L361" s="128"/>
      <c r="M361" s="128"/>
      <c r="N361" s="128"/>
      <c r="P361" s="115" t="str">
        <f t="shared" si="50"/>
        <v/>
      </c>
      <c r="Q361" s="115"/>
      <c r="R361" s="115" t="str">
        <f t="shared" si="54"/>
        <v/>
      </c>
      <c r="S361" s="115" t="str">
        <f t="shared" si="54"/>
        <v/>
      </c>
      <c r="T361" s="115" t="str">
        <f t="shared" si="54"/>
        <v/>
      </c>
      <c r="U361" s="243" t="str">
        <f t="shared" si="51"/>
        <v/>
      </c>
      <c r="V361" s="243" t="str">
        <f t="shared" si="52"/>
        <v/>
      </c>
      <c r="W361" s="243" t="str">
        <f t="shared" si="53"/>
        <v/>
      </c>
      <c r="Y361" s="90" t="str">
        <f t="shared" si="46"/>
        <v/>
      </c>
      <c r="Z361" s="117" t="str">
        <f t="shared" si="47"/>
        <v/>
      </c>
      <c r="AA361" s="117" t="str">
        <f t="shared" si="48"/>
        <v/>
      </c>
      <c r="AB361" s="117" t="str">
        <f t="shared" si="49"/>
        <v/>
      </c>
    </row>
    <row r="362" spans="2:28" x14ac:dyDescent="0.3">
      <c r="B362" s="126"/>
      <c r="C362" s="128"/>
      <c r="D362" s="128"/>
      <c r="E362" s="128"/>
      <c r="F362" s="128"/>
      <c r="G362" s="128"/>
      <c r="H362" s="128"/>
      <c r="I362" s="128"/>
      <c r="J362" s="128"/>
      <c r="K362" s="128"/>
      <c r="L362" s="128"/>
      <c r="M362" s="128"/>
      <c r="N362" s="128"/>
      <c r="P362" s="115" t="str">
        <f t="shared" si="50"/>
        <v/>
      </c>
      <c r="Q362" s="115"/>
      <c r="R362" s="115" t="str">
        <f t="shared" si="54"/>
        <v/>
      </c>
      <c r="S362" s="115" t="str">
        <f t="shared" si="54"/>
        <v/>
      </c>
      <c r="T362" s="115" t="str">
        <f t="shared" si="54"/>
        <v/>
      </c>
      <c r="U362" s="243" t="str">
        <f t="shared" si="51"/>
        <v/>
      </c>
      <c r="V362" s="243" t="str">
        <f t="shared" si="52"/>
        <v/>
      </c>
      <c r="W362" s="243" t="str">
        <f t="shared" si="53"/>
        <v/>
      </c>
      <c r="Y362" s="90" t="str">
        <f t="shared" si="46"/>
        <v/>
      </c>
      <c r="Z362" s="117" t="str">
        <f t="shared" si="47"/>
        <v/>
      </c>
      <c r="AA362" s="117" t="str">
        <f t="shared" si="48"/>
        <v/>
      </c>
      <c r="AB362" s="117" t="str">
        <f t="shared" si="49"/>
        <v/>
      </c>
    </row>
    <row r="363" spans="2:28" x14ac:dyDescent="0.3">
      <c r="B363" s="126"/>
      <c r="C363" s="128"/>
      <c r="D363" s="128"/>
      <c r="E363" s="128"/>
      <c r="F363" s="128"/>
      <c r="G363" s="128"/>
      <c r="H363" s="128"/>
      <c r="I363" s="128"/>
      <c r="J363" s="128"/>
      <c r="K363" s="128"/>
      <c r="L363" s="128"/>
      <c r="M363" s="128"/>
      <c r="N363" s="128"/>
      <c r="P363" s="115" t="str">
        <f t="shared" si="50"/>
        <v/>
      </c>
      <c r="Q363" s="115"/>
      <c r="R363" s="115" t="str">
        <f t="shared" si="54"/>
        <v/>
      </c>
      <c r="S363" s="115" t="str">
        <f t="shared" si="54"/>
        <v/>
      </c>
      <c r="T363" s="115" t="str">
        <f t="shared" si="54"/>
        <v/>
      </c>
      <c r="U363" s="243" t="str">
        <f t="shared" si="51"/>
        <v/>
      </c>
      <c r="V363" s="243" t="str">
        <f t="shared" si="52"/>
        <v/>
      </c>
      <c r="W363" s="243" t="str">
        <f t="shared" si="53"/>
        <v/>
      </c>
      <c r="Y363" s="90" t="str">
        <f t="shared" si="46"/>
        <v/>
      </c>
      <c r="Z363" s="117" t="str">
        <f t="shared" si="47"/>
        <v/>
      </c>
      <c r="AA363" s="117" t="str">
        <f t="shared" si="48"/>
        <v/>
      </c>
      <c r="AB363" s="117" t="str">
        <f t="shared" si="49"/>
        <v/>
      </c>
    </row>
    <row r="364" spans="2:28" x14ac:dyDescent="0.3">
      <c r="B364" s="126"/>
      <c r="C364" s="128"/>
      <c r="D364" s="128"/>
      <c r="E364" s="128"/>
      <c r="F364" s="128"/>
      <c r="G364" s="128"/>
      <c r="H364" s="128"/>
      <c r="I364" s="128"/>
      <c r="J364" s="128"/>
      <c r="K364" s="128"/>
      <c r="L364" s="128"/>
      <c r="M364" s="128"/>
      <c r="N364" s="128"/>
      <c r="P364" s="115" t="str">
        <f t="shared" si="50"/>
        <v/>
      </c>
      <c r="Q364" s="115"/>
      <c r="R364" s="115" t="str">
        <f t="shared" si="54"/>
        <v/>
      </c>
      <c r="S364" s="115" t="str">
        <f t="shared" si="54"/>
        <v/>
      </c>
      <c r="T364" s="115" t="str">
        <f t="shared" si="54"/>
        <v/>
      </c>
      <c r="U364" s="243" t="str">
        <f t="shared" si="51"/>
        <v/>
      </c>
      <c r="V364" s="243" t="str">
        <f t="shared" si="52"/>
        <v/>
      </c>
      <c r="W364" s="243" t="str">
        <f t="shared" si="53"/>
        <v/>
      </c>
      <c r="Y364" s="90" t="str">
        <f t="shared" si="46"/>
        <v/>
      </c>
      <c r="Z364" s="117" t="str">
        <f t="shared" si="47"/>
        <v/>
      </c>
      <c r="AA364" s="117" t="str">
        <f t="shared" si="48"/>
        <v/>
      </c>
      <c r="AB364" s="117" t="str">
        <f t="shared" si="49"/>
        <v/>
      </c>
    </row>
    <row r="365" spans="2:28" x14ac:dyDescent="0.3">
      <c r="B365" s="126"/>
      <c r="C365" s="128"/>
      <c r="D365" s="128"/>
      <c r="E365" s="128"/>
      <c r="F365" s="128"/>
      <c r="G365" s="128"/>
      <c r="H365" s="128"/>
      <c r="I365" s="128"/>
      <c r="J365" s="128"/>
      <c r="K365" s="128"/>
      <c r="L365" s="128"/>
      <c r="M365" s="128"/>
      <c r="N365" s="128"/>
      <c r="P365" s="115" t="str">
        <f t="shared" si="50"/>
        <v/>
      </c>
      <c r="Q365" s="115"/>
      <c r="R365" s="115" t="str">
        <f t="shared" si="54"/>
        <v/>
      </c>
      <c r="S365" s="115" t="str">
        <f t="shared" si="54"/>
        <v/>
      </c>
      <c r="T365" s="115" t="str">
        <f t="shared" si="54"/>
        <v/>
      </c>
      <c r="U365" s="243" t="str">
        <f t="shared" si="51"/>
        <v/>
      </c>
      <c r="V365" s="243" t="str">
        <f t="shared" si="52"/>
        <v/>
      </c>
      <c r="W365" s="243" t="str">
        <f t="shared" si="53"/>
        <v/>
      </c>
      <c r="Y365" s="90" t="str">
        <f t="shared" si="46"/>
        <v/>
      </c>
      <c r="Z365" s="117" t="str">
        <f t="shared" si="47"/>
        <v/>
      </c>
      <c r="AA365" s="117" t="str">
        <f t="shared" si="48"/>
        <v/>
      </c>
      <c r="AB365" s="117" t="str">
        <f t="shared" si="49"/>
        <v/>
      </c>
    </row>
    <row r="366" spans="2:28" x14ac:dyDescent="0.3">
      <c r="B366" s="126"/>
      <c r="C366" s="128"/>
      <c r="D366" s="128"/>
      <c r="E366" s="128"/>
      <c r="F366" s="128"/>
      <c r="G366" s="128"/>
      <c r="H366" s="128"/>
      <c r="I366" s="128"/>
      <c r="J366" s="128"/>
      <c r="K366" s="128"/>
      <c r="L366" s="128"/>
      <c r="M366" s="128"/>
      <c r="N366" s="128"/>
      <c r="P366" s="115" t="str">
        <f t="shared" si="50"/>
        <v/>
      </c>
      <c r="Q366" s="115"/>
      <c r="R366" s="115" t="str">
        <f t="shared" si="54"/>
        <v/>
      </c>
      <c r="S366" s="115" t="str">
        <f t="shared" si="54"/>
        <v/>
      </c>
      <c r="T366" s="115" t="str">
        <f t="shared" si="54"/>
        <v/>
      </c>
      <c r="U366" s="243" t="str">
        <f t="shared" si="51"/>
        <v/>
      </c>
      <c r="V366" s="243" t="str">
        <f t="shared" si="52"/>
        <v/>
      </c>
      <c r="W366" s="243" t="str">
        <f t="shared" si="53"/>
        <v/>
      </c>
      <c r="Y366" s="90" t="str">
        <f t="shared" si="46"/>
        <v/>
      </c>
      <c r="Z366" s="117" t="str">
        <f t="shared" si="47"/>
        <v/>
      </c>
      <c r="AA366" s="117" t="str">
        <f t="shared" si="48"/>
        <v/>
      </c>
      <c r="AB366" s="117" t="str">
        <f t="shared" si="49"/>
        <v/>
      </c>
    </row>
    <row r="367" spans="2:28" x14ac:dyDescent="0.3">
      <c r="B367" s="126"/>
      <c r="C367" s="128"/>
      <c r="D367" s="128"/>
      <c r="E367" s="128"/>
      <c r="F367" s="128"/>
      <c r="G367" s="128"/>
      <c r="H367" s="128"/>
      <c r="I367" s="128"/>
      <c r="J367" s="128"/>
      <c r="K367" s="128"/>
      <c r="L367" s="128"/>
      <c r="M367" s="128"/>
      <c r="N367" s="128"/>
      <c r="P367" s="115" t="str">
        <f t="shared" si="50"/>
        <v/>
      </c>
      <c r="Q367" s="115"/>
      <c r="R367" s="115" t="str">
        <f t="shared" si="54"/>
        <v/>
      </c>
      <c r="S367" s="115" t="str">
        <f t="shared" si="54"/>
        <v/>
      </c>
      <c r="T367" s="115" t="str">
        <f t="shared" si="54"/>
        <v/>
      </c>
      <c r="U367" s="243" t="str">
        <f t="shared" si="51"/>
        <v/>
      </c>
      <c r="V367" s="243" t="str">
        <f t="shared" si="52"/>
        <v/>
      </c>
      <c r="W367" s="243" t="str">
        <f t="shared" si="53"/>
        <v/>
      </c>
      <c r="Y367" s="90" t="str">
        <f t="shared" si="46"/>
        <v/>
      </c>
      <c r="Z367" s="117" t="str">
        <f t="shared" si="47"/>
        <v/>
      </c>
      <c r="AA367" s="117" t="str">
        <f t="shared" si="48"/>
        <v/>
      </c>
      <c r="AB367" s="117" t="str">
        <f t="shared" si="49"/>
        <v/>
      </c>
    </row>
    <row r="368" spans="2:28" x14ac:dyDescent="0.3">
      <c r="B368" s="126"/>
      <c r="C368" s="128"/>
      <c r="D368" s="128"/>
      <c r="E368" s="128"/>
      <c r="F368" s="128"/>
      <c r="G368" s="128"/>
      <c r="H368" s="128"/>
      <c r="I368" s="128"/>
      <c r="J368" s="128"/>
      <c r="K368" s="128"/>
      <c r="L368" s="128"/>
      <c r="M368" s="128"/>
      <c r="N368" s="128"/>
      <c r="P368" s="115" t="str">
        <f t="shared" si="50"/>
        <v/>
      </c>
      <c r="Q368" s="115"/>
      <c r="R368" s="115" t="str">
        <f t="shared" si="54"/>
        <v/>
      </c>
      <c r="S368" s="115" t="str">
        <f t="shared" si="54"/>
        <v/>
      </c>
      <c r="T368" s="115" t="str">
        <f t="shared" si="54"/>
        <v/>
      </c>
      <c r="U368" s="243" t="str">
        <f t="shared" si="51"/>
        <v/>
      </c>
      <c r="V368" s="243" t="str">
        <f t="shared" si="52"/>
        <v/>
      </c>
      <c r="W368" s="243" t="str">
        <f t="shared" si="53"/>
        <v/>
      </c>
      <c r="Y368" s="90" t="str">
        <f t="shared" si="46"/>
        <v/>
      </c>
      <c r="Z368" s="117" t="str">
        <f t="shared" si="47"/>
        <v/>
      </c>
      <c r="AA368" s="117" t="str">
        <f t="shared" si="48"/>
        <v/>
      </c>
      <c r="AB368" s="117" t="str">
        <f t="shared" si="49"/>
        <v/>
      </c>
    </row>
    <row r="369" spans="2:28" x14ac:dyDescent="0.3">
      <c r="B369" s="126"/>
      <c r="C369" s="128"/>
      <c r="D369" s="128"/>
      <c r="E369" s="128"/>
      <c r="F369" s="128"/>
      <c r="G369" s="128"/>
      <c r="H369" s="128"/>
      <c r="I369" s="128"/>
      <c r="J369" s="128"/>
      <c r="K369" s="128"/>
      <c r="L369" s="128"/>
      <c r="M369" s="128"/>
      <c r="N369" s="128"/>
      <c r="P369" s="115" t="str">
        <f t="shared" si="50"/>
        <v/>
      </c>
      <c r="Q369" s="115"/>
      <c r="R369" s="115" t="str">
        <f t="shared" si="54"/>
        <v/>
      </c>
      <c r="S369" s="115" t="str">
        <f t="shared" si="54"/>
        <v/>
      </c>
      <c r="T369" s="115" t="str">
        <f t="shared" si="54"/>
        <v/>
      </c>
      <c r="U369" s="243" t="str">
        <f t="shared" si="51"/>
        <v/>
      </c>
      <c r="V369" s="243" t="str">
        <f t="shared" si="52"/>
        <v/>
      </c>
      <c r="W369" s="243" t="str">
        <f t="shared" si="53"/>
        <v/>
      </c>
      <c r="Y369" s="90" t="str">
        <f t="shared" si="46"/>
        <v/>
      </c>
      <c r="Z369" s="117" t="str">
        <f t="shared" si="47"/>
        <v/>
      </c>
      <c r="AA369" s="117" t="str">
        <f t="shared" si="48"/>
        <v/>
      </c>
      <c r="AB369" s="117" t="str">
        <f t="shared" si="49"/>
        <v/>
      </c>
    </row>
    <row r="370" spans="2:28" x14ac:dyDescent="0.3">
      <c r="B370" s="126"/>
      <c r="C370" s="128"/>
      <c r="D370" s="128"/>
      <c r="E370" s="128"/>
      <c r="F370" s="128"/>
      <c r="G370" s="128"/>
      <c r="H370" s="128"/>
      <c r="I370" s="128"/>
      <c r="J370" s="128"/>
      <c r="K370" s="128"/>
      <c r="L370" s="128"/>
      <c r="M370" s="128"/>
      <c r="N370" s="128"/>
      <c r="P370" s="115" t="str">
        <f t="shared" si="50"/>
        <v/>
      </c>
      <c r="Q370" s="115"/>
      <c r="R370" s="115" t="str">
        <f t="shared" si="54"/>
        <v/>
      </c>
      <c r="S370" s="115" t="str">
        <f t="shared" si="54"/>
        <v/>
      </c>
      <c r="T370" s="115" t="str">
        <f t="shared" si="54"/>
        <v/>
      </c>
      <c r="U370" s="243" t="str">
        <f t="shared" si="51"/>
        <v/>
      </c>
      <c r="V370" s="243" t="str">
        <f t="shared" si="52"/>
        <v/>
      </c>
      <c r="W370" s="243" t="str">
        <f t="shared" si="53"/>
        <v/>
      </c>
      <c r="Y370" s="90" t="str">
        <f t="shared" si="46"/>
        <v/>
      </c>
      <c r="Z370" s="117" t="str">
        <f t="shared" si="47"/>
        <v/>
      </c>
      <c r="AA370" s="117" t="str">
        <f t="shared" si="48"/>
        <v/>
      </c>
      <c r="AB370" s="117" t="str">
        <f t="shared" si="49"/>
        <v/>
      </c>
    </row>
    <row r="371" spans="2:28" x14ac:dyDescent="0.3">
      <c r="B371" s="126"/>
      <c r="C371" s="128"/>
      <c r="D371" s="128"/>
      <c r="E371" s="128"/>
      <c r="F371" s="128"/>
      <c r="G371" s="128"/>
      <c r="H371" s="128"/>
      <c r="I371" s="128"/>
      <c r="J371" s="128"/>
      <c r="K371" s="128"/>
      <c r="L371" s="128"/>
      <c r="M371" s="128"/>
      <c r="N371" s="128"/>
      <c r="P371" s="115" t="str">
        <f t="shared" si="50"/>
        <v/>
      </c>
      <c r="Q371" s="115"/>
      <c r="R371" s="115" t="str">
        <f t="shared" si="54"/>
        <v/>
      </c>
      <c r="S371" s="115" t="str">
        <f t="shared" si="54"/>
        <v/>
      </c>
      <c r="T371" s="115" t="str">
        <f t="shared" si="54"/>
        <v/>
      </c>
      <c r="U371" s="243" t="str">
        <f t="shared" si="51"/>
        <v/>
      </c>
      <c r="V371" s="243" t="str">
        <f t="shared" si="52"/>
        <v/>
      </c>
      <c r="W371" s="243" t="str">
        <f t="shared" si="53"/>
        <v/>
      </c>
      <c r="Y371" s="90" t="str">
        <f t="shared" si="46"/>
        <v/>
      </c>
      <c r="Z371" s="117" t="str">
        <f t="shared" si="47"/>
        <v/>
      </c>
      <c r="AA371" s="117" t="str">
        <f t="shared" si="48"/>
        <v/>
      </c>
      <c r="AB371" s="117" t="str">
        <f t="shared" si="49"/>
        <v/>
      </c>
    </row>
    <row r="372" spans="2:28" x14ac:dyDescent="0.3">
      <c r="B372" s="126"/>
      <c r="C372" s="128"/>
      <c r="D372" s="128"/>
      <c r="E372" s="128"/>
      <c r="F372" s="128"/>
      <c r="G372" s="128"/>
      <c r="H372" s="128"/>
      <c r="I372" s="128"/>
      <c r="J372" s="128"/>
      <c r="K372" s="128"/>
      <c r="L372" s="128"/>
      <c r="M372" s="128"/>
      <c r="N372" s="128"/>
      <c r="P372" s="115" t="str">
        <f t="shared" si="50"/>
        <v/>
      </c>
      <c r="Q372" s="115"/>
      <c r="R372" s="115" t="str">
        <f t="shared" si="54"/>
        <v/>
      </c>
      <c r="S372" s="115" t="str">
        <f t="shared" si="54"/>
        <v/>
      </c>
      <c r="T372" s="115" t="str">
        <f t="shared" si="54"/>
        <v/>
      </c>
      <c r="U372" s="243" t="str">
        <f t="shared" si="51"/>
        <v/>
      </c>
      <c r="V372" s="243" t="str">
        <f t="shared" si="52"/>
        <v/>
      </c>
      <c r="W372" s="243" t="str">
        <f t="shared" si="53"/>
        <v/>
      </c>
      <c r="Y372" s="90" t="str">
        <f t="shared" si="46"/>
        <v/>
      </c>
      <c r="Z372" s="117" t="str">
        <f t="shared" si="47"/>
        <v/>
      </c>
      <c r="AA372" s="117" t="str">
        <f t="shared" si="48"/>
        <v/>
      </c>
      <c r="AB372" s="117" t="str">
        <f t="shared" si="49"/>
        <v/>
      </c>
    </row>
    <row r="373" spans="2:28" x14ac:dyDescent="0.3">
      <c r="B373" s="126"/>
      <c r="C373" s="128"/>
      <c r="D373" s="128"/>
      <c r="E373" s="128"/>
      <c r="F373" s="128"/>
      <c r="G373" s="128"/>
      <c r="H373" s="128"/>
      <c r="I373" s="128"/>
      <c r="J373" s="128"/>
      <c r="K373" s="128"/>
      <c r="L373" s="128"/>
      <c r="M373" s="128"/>
      <c r="N373" s="128"/>
      <c r="P373" s="115" t="str">
        <f t="shared" si="50"/>
        <v/>
      </c>
      <c r="Q373" s="115"/>
      <c r="R373" s="115" t="str">
        <f t="shared" si="54"/>
        <v/>
      </c>
      <c r="S373" s="115" t="str">
        <f t="shared" si="54"/>
        <v/>
      </c>
      <c r="T373" s="115" t="str">
        <f t="shared" si="54"/>
        <v/>
      </c>
      <c r="U373" s="243" t="str">
        <f t="shared" si="51"/>
        <v/>
      </c>
      <c r="V373" s="243" t="str">
        <f t="shared" si="52"/>
        <v/>
      </c>
      <c r="W373" s="243" t="str">
        <f t="shared" si="53"/>
        <v/>
      </c>
      <c r="Y373" s="90" t="str">
        <f t="shared" si="46"/>
        <v/>
      </c>
      <c r="Z373" s="117" t="str">
        <f t="shared" si="47"/>
        <v/>
      </c>
      <c r="AA373" s="117" t="str">
        <f t="shared" si="48"/>
        <v/>
      </c>
      <c r="AB373" s="117" t="str">
        <f t="shared" si="49"/>
        <v/>
      </c>
    </row>
    <row r="374" spans="2:28" x14ac:dyDescent="0.3">
      <c r="B374" s="126"/>
      <c r="C374" s="128"/>
      <c r="D374" s="128"/>
      <c r="E374" s="128"/>
      <c r="F374" s="128"/>
      <c r="G374" s="128"/>
      <c r="H374" s="128"/>
      <c r="I374" s="128"/>
      <c r="J374" s="128"/>
      <c r="K374" s="128"/>
      <c r="L374" s="128"/>
      <c r="M374" s="128"/>
      <c r="N374" s="128"/>
      <c r="P374" s="115" t="str">
        <f t="shared" si="50"/>
        <v/>
      </c>
      <c r="Q374" s="115"/>
      <c r="R374" s="115" t="str">
        <f t="shared" si="54"/>
        <v/>
      </c>
      <c r="S374" s="115" t="str">
        <f t="shared" si="54"/>
        <v/>
      </c>
      <c r="T374" s="115" t="str">
        <f t="shared" si="54"/>
        <v/>
      </c>
      <c r="U374" s="243" t="str">
        <f t="shared" si="51"/>
        <v/>
      </c>
      <c r="V374" s="243" t="str">
        <f t="shared" si="52"/>
        <v/>
      </c>
      <c r="W374" s="243" t="str">
        <f t="shared" si="53"/>
        <v/>
      </c>
      <c r="Y374" s="90" t="str">
        <f t="shared" si="46"/>
        <v/>
      </c>
      <c r="Z374" s="117" t="str">
        <f t="shared" si="47"/>
        <v/>
      </c>
      <c r="AA374" s="117" t="str">
        <f t="shared" si="48"/>
        <v/>
      </c>
      <c r="AB374" s="117" t="str">
        <f t="shared" si="49"/>
        <v/>
      </c>
    </row>
    <row r="375" spans="2:28" x14ac:dyDescent="0.3">
      <c r="B375" s="126"/>
      <c r="C375" s="128"/>
      <c r="D375" s="128"/>
      <c r="E375" s="128"/>
      <c r="F375" s="128"/>
      <c r="G375" s="128"/>
      <c r="H375" s="128"/>
      <c r="I375" s="128"/>
      <c r="J375" s="128"/>
      <c r="K375" s="128"/>
      <c r="L375" s="128"/>
      <c r="M375" s="128"/>
      <c r="N375" s="128"/>
      <c r="P375" s="115" t="str">
        <f t="shared" si="50"/>
        <v/>
      </c>
      <c r="Q375" s="115"/>
      <c r="R375" s="115" t="str">
        <f t="shared" si="54"/>
        <v/>
      </c>
      <c r="S375" s="115" t="str">
        <f t="shared" si="54"/>
        <v/>
      </c>
      <c r="T375" s="115" t="str">
        <f t="shared" si="54"/>
        <v/>
      </c>
      <c r="U375" s="243" t="str">
        <f t="shared" si="51"/>
        <v/>
      </c>
      <c r="V375" s="243" t="str">
        <f t="shared" si="52"/>
        <v/>
      </c>
      <c r="W375" s="243" t="str">
        <f t="shared" si="53"/>
        <v/>
      </c>
      <c r="Y375" s="90" t="str">
        <f t="shared" si="46"/>
        <v/>
      </c>
      <c r="Z375" s="117" t="str">
        <f t="shared" si="47"/>
        <v/>
      </c>
      <c r="AA375" s="117" t="str">
        <f t="shared" si="48"/>
        <v/>
      </c>
      <c r="AB375" s="117" t="str">
        <f t="shared" si="49"/>
        <v/>
      </c>
    </row>
    <row r="376" spans="2:28" x14ac:dyDescent="0.3">
      <c r="B376" s="126"/>
      <c r="C376" s="128"/>
      <c r="D376" s="128"/>
      <c r="E376" s="128"/>
      <c r="F376" s="128"/>
      <c r="G376" s="128"/>
      <c r="H376" s="128"/>
      <c r="I376" s="128"/>
      <c r="J376" s="128"/>
      <c r="K376" s="128"/>
      <c r="L376" s="128"/>
      <c r="M376" s="128"/>
      <c r="N376" s="128"/>
      <c r="P376" s="115" t="str">
        <f t="shared" si="50"/>
        <v/>
      </c>
      <c r="Q376" s="115"/>
      <c r="R376" s="115" t="str">
        <f t="shared" si="54"/>
        <v/>
      </c>
      <c r="S376" s="115" t="str">
        <f t="shared" si="54"/>
        <v/>
      </c>
      <c r="T376" s="115" t="str">
        <f t="shared" si="54"/>
        <v/>
      </c>
      <c r="U376" s="243" t="str">
        <f t="shared" si="51"/>
        <v/>
      </c>
      <c r="V376" s="243" t="str">
        <f t="shared" si="52"/>
        <v/>
      </c>
      <c r="W376" s="243" t="str">
        <f t="shared" si="53"/>
        <v/>
      </c>
      <c r="Y376" s="90" t="str">
        <f t="shared" si="46"/>
        <v/>
      </c>
      <c r="Z376" s="117" t="str">
        <f t="shared" si="47"/>
        <v/>
      </c>
      <c r="AA376" s="117" t="str">
        <f t="shared" si="48"/>
        <v/>
      </c>
      <c r="AB376" s="117" t="str">
        <f t="shared" si="49"/>
        <v/>
      </c>
    </row>
    <row r="377" spans="2:28" x14ac:dyDescent="0.3">
      <c r="B377" s="126"/>
      <c r="C377" s="128"/>
      <c r="D377" s="128"/>
      <c r="E377" s="128"/>
      <c r="F377" s="128"/>
      <c r="G377" s="128"/>
      <c r="H377" s="128"/>
      <c r="I377" s="128"/>
      <c r="J377" s="128"/>
      <c r="K377" s="128"/>
      <c r="L377" s="128"/>
      <c r="M377" s="128"/>
      <c r="N377" s="128"/>
      <c r="P377" s="115" t="str">
        <f t="shared" si="50"/>
        <v/>
      </c>
      <c r="Q377" s="115"/>
      <c r="R377" s="115" t="str">
        <f t="shared" si="54"/>
        <v/>
      </c>
      <c r="S377" s="115" t="str">
        <f t="shared" si="54"/>
        <v/>
      </c>
      <c r="T377" s="115" t="str">
        <f t="shared" si="54"/>
        <v/>
      </c>
      <c r="U377" s="243" t="str">
        <f t="shared" si="51"/>
        <v/>
      </c>
      <c r="V377" s="243" t="str">
        <f t="shared" si="52"/>
        <v/>
      </c>
      <c r="W377" s="243" t="str">
        <f t="shared" si="53"/>
        <v/>
      </c>
      <c r="Y377" s="90" t="str">
        <f t="shared" si="46"/>
        <v/>
      </c>
      <c r="Z377" s="117" t="str">
        <f t="shared" si="47"/>
        <v/>
      </c>
      <c r="AA377" s="117" t="str">
        <f t="shared" si="48"/>
        <v/>
      </c>
      <c r="AB377" s="117" t="str">
        <f t="shared" si="49"/>
        <v/>
      </c>
    </row>
    <row r="378" spans="2:28" x14ac:dyDescent="0.3">
      <c r="B378" s="126"/>
      <c r="C378" s="128"/>
      <c r="D378" s="128"/>
      <c r="E378" s="128"/>
      <c r="F378" s="128"/>
      <c r="G378" s="128"/>
      <c r="H378" s="128"/>
      <c r="I378" s="128"/>
      <c r="J378" s="128"/>
      <c r="K378" s="128"/>
      <c r="L378" s="128"/>
      <c r="M378" s="128"/>
      <c r="N378" s="128"/>
      <c r="P378" s="115" t="str">
        <f t="shared" si="50"/>
        <v/>
      </c>
      <c r="Q378" s="115"/>
      <c r="R378" s="115" t="str">
        <f t="shared" si="54"/>
        <v/>
      </c>
      <c r="S378" s="115" t="str">
        <f t="shared" si="54"/>
        <v/>
      </c>
      <c r="T378" s="115" t="str">
        <f t="shared" si="54"/>
        <v/>
      </c>
      <c r="U378" s="243" t="str">
        <f t="shared" si="51"/>
        <v/>
      </c>
      <c r="V378" s="243" t="str">
        <f t="shared" si="52"/>
        <v/>
      </c>
      <c r="W378" s="243" t="str">
        <f t="shared" si="53"/>
        <v/>
      </c>
      <c r="Y378" s="90" t="str">
        <f t="shared" si="46"/>
        <v/>
      </c>
      <c r="Z378" s="117" t="str">
        <f t="shared" si="47"/>
        <v/>
      </c>
      <c r="AA378" s="117" t="str">
        <f t="shared" si="48"/>
        <v/>
      </c>
      <c r="AB378" s="117" t="str">
        <f t="shared" si="49"/>
        <v/>
      </c>
    </row>
    <row r="379" spans="2:28" x14ac:dyDescent="0.3">
      <c r="B379" s="126"/>
      <c r="C379" s="128"/>
      <c r="D379" s="128"/>
      <c r="E379" s="128"/>
      <c r="F379" s="128"/>
      <c r="G379" s="128"/>
      <c r="H379" s="128"/>
      <c r="I379" s="128"/>
      <c r="J379" s="128"/>
      <c r="K379" s="128"/>
      <c r="L379" s="128"/>
      <c r="M379" s="128"/>
      <c r="N379" s="128"/>
      <c r="P379" s="115" t="str">
        <f t="shared" si="50"/>
        <v/>
      </c>
      <c r="Q379" s="115"/>
      <c r="R379" s="115" t="str">
        <f t="shared" si="54"/>
        <v/>
      </c>
      <c r="S379" s="115" t="str">
        <f t="shared" si="54"/>
        <v/>
      </c>
      <c r="T379" s="115" t="str">
        <f t="shared" si="54"/>
        <v/>
      </c>
      <c r="U379" s="243" t="str">
        <f t="shared" si="51"/>
        <v/>
      </c>
      <c r="V379" s="243" t="str">
        <f t="shared" si="52"/>
        <v/>
      </c>
      <c r="W379" s="243" t="str">
        <f t="shared" si="53"/>
        <v/>
      </c>
      <c r="Y379" s="90" t="str">
        <f t="shared" si="46"/>
        <v/>
      </c>
      <c r="Z379" s="117" t="str">
        <f t="shared" si="47"/>
        <v/>
      </c>
      <c r="AA379" s="117" t="str">
        <f t="shared" si="48"/>
        <v/>
      </c>
      <c r="AB379" s="117" t="str">
        <f t="shared" si="49"/>
        <v/>
      </c>
    </row>
    <row r="380" spans="2:28" x14ac:dyDescent="0.3">
      <c r="B380" s="126"/>
      <c r="C380" s="128"/>
      <c r="D380" s="128"/>
      <c r="E380" s="128"/>
      <c r="F380" s="128"/>
      <c r="G380" s="128"/>
      <c r="H380" s="128"/>
      <c r="I380" s="128"/>
      <c r="J380" s="128"/>
      <c r="K380" s="128"/>
      <c r="L380" s="128"/>
      <c r="M380" s="128"/>
      <c r="N380" s="128"/>
      <c r="P380" s="115" t="str">
        <f t="shared" si="50"/>
        <v/>
      </c>
      <c r="Q380" s="115"/>
      <c r="R380" s="115" t="str">
        <f t="shared" si="54"/>
        <v/>
      </c>
      <c r="S380" s="115" t="str">
        <f t="shared" si="54"/>
        <v/>
      </c>
      <c r="T380" s="115" t="str">
        <f t="shared" si="54"/>
        <v/>
      </c>
      <c r="U380" s="243" t="str">
        <f t="shared" si="51"/>
        <v/>
      </c>
      <c r="V380" s="243" t="str">
        <f t="shared" si="52"/>
        <v/>
      </c>
      <c r="W380" s="243" t="str">
        <f t="shared" si="53"/>
        <v/>
      </c>
      <c r="Y380" s="90" t="str">
        <f t="shared" si="46"/>
        <v/>
      </c>
      <c r="Z380" s="117" t="str">
        <f t="shared" si="47"/>
        <v/>
      </c>
      <c r="AA380" s="117" t="str">
        <f t="shared" si="48"/>
        <v/>
      </c>
      <c r="AB380" s="117" t="str">
        <f t="shared" si="49"/>
        <v/>
      </c>
    </row>
    <row r="381" spans="2:28" x14ac:dyDescent="0.3">
      <c r="B381" s="126"/>
      <c r="C381" s="128"/>
      <c r="D381" s="128"/>
      <c r="E381" s="128"/>
      <c r="F381" s="128"/>
      <c r="G381" s="128"/>
      <c r="H381" s="128"/>
      <c r="I381" s="128"/>
      <c r="J381" s="128"/>
      <c r="K381" s="128"/>
      <c r="L381" s="128"/>
      <c r="M381" s="128"/>
      <c r="N381" s="128"/>
      <c r="P381" s="115" t="str">
        <f t="shared" si="50"/>
        <v/>
      </c>
      <c r="Q381" s="115"/>
      <c r="R381" s="115" t="str">
        <f t="shared" si="54"/>
        <v/>
      </c>
      <c r="S381" s="115" t="str">
        <f t="shared" si="54"/>
        <v/>
      </c>
      <c r="T381" s="115" t="str">
        <f t="shared" si="54"/>
        <v/>
      </c>
      <c r="U381" s="243" t="str">
        <f t="shared" si="51"/>
        <v/>
      </c>
      <c r="V381" s="243" t="str">
        <f t="shared" si="52"/>
        <v/>
      </c>
      <c r="W381" s="243" t="str">
        <f t="shared" si="53"/>
        <v/>
      </c>
      <c r="Y381" s="90" t="str">
        <f t="shared" si="46"/>
        <v/>
      </c>
      <c r="Z381" s="117" t="str">
        <f t="shared" si="47"/>
        <v/>
      </c>
      <c r="AA381" s="117" t="str">
        <f t="shared" si="48"/>
        <v/>
      </c>
      <c r="AB381" s="117" t="str">
        <f t="shared" si="49"/>
        <v/>
      </c>
    </row>
    <row r="382" spans="2:28" x14ac:dyDescent="0.3">
      <c r="B382" s="126"/>
      <c r="C382" s="128"/>
      <c r="D382" s="128"/>
      <c r="E382" s="128"/>
      <c r="F382" s="128"/>
      <c r="G382" s="128"/>
      <c r="H382" s="128"/>
      <c r="I382" s="128"/>
      <c r="J382" s="128"/>
      <c r="K382" s="128"/>
      <c r="L382" s="128"/>
      <c r="M382" s="128"/>
      <c r="N382" s="128"/>
      <c r="P382" s="115" t="str">
        <f t="shared" si="50"/>
        <v/>
      </c>
      <c r="Q382" s="115"/>
      <c r="R382" s="115" t="str">
        <f t="shared" si="54"/>
        <v/>
      </c>
      <c r="S382" s="115" t="str">
        <f t="shared" si="54"/>
        <v/>
      </c>
      <c r="T382" s="115" t="str">
        <f t="shared" si="54"/>
        <v/>
      </c>
      <c r="U382" s="243" t="str">
        <f t="shared" si="51"/>
        <v/>
      </c>
      <c r="V382" s="243" t="str">
        <f t="shared" si="52"/>
        <v/>
      </c>
      <c r="W382" s="243" t="str">
        <f t="shared" si="53"/>
        <v/>
      </c>
      <c r="Y382" s="90" t="str">
        <f t="shared" si="46"/>
        <v/>
      </c>
      <c r="Z382" s="117" t="str">
        <f t="shared" si="47"/>
        <v/>
      </c>
      <c r="AA382" s="117" t="str">
        <f t="shared" si="48"/>
        <v/>
      </c>
      <c r="AB382" s="117" t="str">
        <f t="shared" si="49"/>
        <v/>
      </c>
    </row>
    <row r="383" spans="2:28" x14ac:dyDescent="0.3">
      <c r="B383" s="126"/>
      <c r="C383" s="128"/>
      <c r="D383" s="128"/>
      <c r="E383" s="128"/>
      <c r="F383" s="128"/>
      <c r="G383" s="128"/>
      <c r="H383" s="128"/>
      <c r="I383" s="128"/>
      <c r="J383" s="128"/>
      <c r="K383" s="128"/>
      <c r="L383" s="128"/>
      <c r="M383" s="128"/>
      <c r="N383" s="128"/>
      <c r="P383" s="115" t="str">
        <f t="shared" si="50"/>
        <v/>
      </c>
      <c r="Q383" s="115"/>
      <c r="R383" s="115" t="str">
        <f t="shared" si="54"/>
        <v/>
      </c>
      <c r="S383" s="115" t="str">
        <f t="shared" si="54"/>
        <v/>
      </c>
      <c r="T383" s="115" t="str">
        <f t="shared" si="54"/>
        <v/>
      </c>
      <c r="U383" s="243" t="str">
        <f t="shared" si="51"/>
        <v/>
      </c>
      <c r="V383" s="243" t="str">
        <f t="shared" si="52"/>
        <v/>
      </c>
      <c r="W383" s="243" t="str">
        <f t="shared" si="53"/>
        <v/>
      </c>
      <c r="Y383" s="90" t="str">
        <f t="shared" si="46"/>
        <v/>
      </c>
      <c r="Z383" s="117" t="str">
        <f t="shared" si="47"/>
        <v/>
      </c>
      <c r="AA383" s="117" t="str">
        <f t="shared" si="48"/>
        <v/>
      </c>
      <c r="AB383" s="117" t="str">
        <f t="shared" si="49"/>
        <v/>
      </c>
    </row>
    <row r="384" spans="2:28" x14ac:dyDescent="0.3">
      <c r="B384" s="126"/>
      <c r="C384" s="128"/>
      <c r="D384" s="128"/>
      <c r="E384" s="128"/>
      <c r="F384" s="128"/>
      <c r="G384" s="128"/>
      <c r="H384" s="128"/>
      <c r="I384" s="128"/>
      <c r="J384" s="128"/>
      <c r="K384" s="128"/>
      <c r="L384" s="128"/>
      <c r="M384" s="128"/>
      <c r="N384" s="128"/>
      <c r="P384" s="115" t="str">
        <f t="shared" si="50"/>
        <v/>
      </c>
      <c r="Q384" s="115"/>
      <c r="R384" s="115" t="str">
        <f t="shared" si="54"/>
        <v/>
      </c>
      <c r="S384" s="115" t="str">
        <f t="shared" si="54"/>
        <v/>
      </c>
      <c r="T384" s="115" t="str">
        <f t="shared" si="54"/>
        <v/>
      </c>
      <c r="U384" s="243" t="str">
        <f t="shared" si="51"/>
        <v/>
      </c>
      <c r="V384" s="243" t="str">
        <f t="shared" si="52"/>
        <v/>
      </c>
      <c r="W384" s="243" t="str">
        <f t="shared" si="53"/>
        <v/>
      </c>
      <c r="Y384" s="90" t="str">
        <f t="shared" si="46"/>
        <v/>
      </c>
      <c r="Z384" s="117" t="str">
        <f t="shared" si="47"/>
        <v/>
      </c>
      <c r="AA384" s="117" t="str">
        <f t="shared" si="48"/>
        <v/>
      </c>
      <c r="AB384" s="117" t="str">
        <f t="shared" si="49"/>
        <v/>
      </c>
    </row>
    <row r="385" spans="2:28" x14ac:dyDescent="0.3">
      <c r="B385" s="126"/>
      <c r="C385" s="128"/>
      <c r="D385" s="128"/>
      <c r="E385" s="128"/>
      <c r="F385" s="128"/>
      <c r="G385" s="128"/>
      <c r="H385" s="128"/>
      <c r="I385" s="128"/>
      <c r="J385" s="128"/>
      <c r="K385" s="128"/>
      <c r="L385" s="128"/>
      <c r="M385" s="128"/>
      <c r="N385" s="128"/>
      <c r="P385" s="115" t="str">
        <f t="shared" si="50"/>
        <v/>
      </c>
      <c r="Q385" s="115"/>
      <c r="R385" s="115" t="str">
        <f t="shared" si="54"/>
        <v/>
      </c>
      <c r="S385" s="115" t="str">
        <f t="shared" si="54"/>
        <v/>
      </c>
      <c r="T385" s="115" t="str">
        <f t="shared" si="54"/>
        <v/>
      </c>
      <c r="U385" s="243" t="str">
        <f t="shared" si="51"/>
        <v/>
      </c>
      <c r="V385" s="243" t="str">
        <f t="shared" si="52"/>
        <v/>
      </c>
      <c r="W385" s="243" t="str">
        <f t="shared" si="53"/>
        <v/>
      </c>
      <c r="Y385" s="90" t="str">
        <f t="shared" si="46"/>
        <v/>
      </c>
      <c r="Z385" s="117" t="str">
        <f t="shared" si="47"/>
        <v/>
      </c>
      <c r="AA385" s="117" t="str">
        <f t="shared" si="48"/>
        <v/>
      </c>
      <c r="AB385" s="117" t="str">
        <f t="shared" si="49"/>
        <v/>
      </c>
    </row>
    <row r="386" spans="2:28" x14ac:dyDescent="0.3">
      <c r="B386" s="126"/>
      <c r="C386" s="128"/>
      <c r="D386" s="128"/>
      <c r="E386" s="128"/>
      <c r="F386" s="128"/>
      <c r="G386" s="128"/>
      <c r="H386" s="128"/>
      <c r="I386" s="128"/>
      <c r="J386" s="128"/>
      <c r="K386" s="128"/>
      <c r="L386" s="128"/>
      <c r="M386" s="128"/>
      <c r="N386" s="128"/>
      <c r="P386" s="115" t="str">
        <f t="shared" si="50"/>
        <v/>
      </c>
      <c r="Q386" s="115"/>
      <c r="R386" s="115" t="str">
        <f t="shared" si="54"/>
        <v/>
      </c>
      <c r="S386" s="115" t="str">
        <f t="shared" si="54"/>
        <v/>
      </c>
      <c r="T386" s="115" t="str">
        <f t="shared" si="54"/>
        <v/>
      </c>
      <c r="U386" s="243" t="str">
        <f t="shared" si="51"/>
        <v/>
      </c>
      <c r="V386" s="243" t="str">
        <f t="shared" si="52"/>
        <v/>
      </c>
      <c r="W386" s="243" t="str">
        <f t="shared" si="53"/>
        <v/>
      </c>
      <c r="Y386" s="90" t="str">
        <f t="shared" si="46"/>
        <v/>
      </c>
      <c r="Z386" s="117" t="str">
        <f t="shared" si="47"/>
        <v/>
      </c>
      <c r="AA386" s="117" t="str">
        <f t="shared" si="48"/>
        <v/>
      </c>
      <c r="AB386" s="117" t="str">
        <f t="shared" si="49"/>
        <v/>
      </c>
    </row>
    <row r="387" spans="2:28" x14ac:dyDescent="0.3">
      <c r="B387" s="126"/>
      <c r="C387" s="128"/>
      <c r="D387" s="128"/>
      <c r="E387" s="128"/>
      <c r="F387" s="128"/>
      <c r="G387" s="128"/>
      <c r="H387" s="128"/>
      <c r="I387" s="128"/>
      <c r="J387" s="128"/>
      <c r="K387" s="128"/>
      <c r="L387" s="128"/>
      <c r="M387" s="128"/>
      <c r="N387" s="128"/>
      <c r="P387" s="115" t="str">
        <f t="shared" si="50"/>
        <v/>
      </c>
      <c r="Q387" s="115"/>
      <c r="R387" s="115" t="str">
        <f t="shared" si="54"/>
        <v/>
      </c>
      <c r="S387" s="115" t="str">
        <f t="shared" si="54"/>
        <v/>
      </c>
      <c r="T387" s="115" t="str">
        <f t="shared" si="54"/>
        <v/>
      </c>
      <c r="U387" s="243" t="str">
        <f t="shared" si="51"/>
        <v/>
      </c>
      <c r="V387" s="243" t="str">
        <f t="shared" si="52"/>
        <v/>
      </c>
      <c r="W387" s="243" t="str">
        <f t="shared" si="53"/>
        <v/>
      </c>
      <c r="Y387" s="90" t="str">
        <f t="shared" si="46"/>
        <v/>
      </c>
      <c r="Z387" s="117" t="str">
        <f t="shared" si="47"/>
        <v/>
      </c>
      <c r="AA387" s="117" t="str">
        <f t="shared" si="48"/>
        <v/>
      </c>
      <c r="AB387" s="117" t="str">
        <f t="shared" si="49"/>
        <v/>
      </c>
    </row>
    <row r="388" spans="2:28" x14ac:dyDescent="0.3">
      <c r="B388" s="126"/>
      <c r="C388" s="128"/>
      <c r="D388" s="128"/>
      <c r="E388" s="128"/>
      <c r="F388" s="128"/>
      <c r="G388" s="128"/>
      <c r="H388" s="128"/>
      <c r="I388" s="128"/>
      <c r="J388" s="128"/>
      <c r="K388" s="128"/>
      <c r="L388" s="128"/>
      <c r="M388" s="128"/>
      <c r="N388" s="128"/>
      <c r="P388" s="115" t="str">
        <f t="shared" si="50"/>
        <v/>
      </c>
      <c r="Q388" s="115"/>
      <c r="R388" s="115" t="str">
        <f t="shared" si="54"/>
        <v/>
      </c>
      <c r="S388" s="115" t="str">
        <f t="shared" si="54"/>
        <v/>
      </c>
      <c r="T388" s="115" t="str">
        <f t="shared" si="54"/>
        <v/>
      </c>
      <c r="U388" s="243" t="str">
        <f t="shared" si="51"/>
        <v/>
      </c>
      <c r="V388" s="243" t="str">
        <f t="shared" si="52"/>
        <v/>
      </c>
      <c r="W388" s="243" t="str">
        <f t="shared" si="53"/>
        <v/>
      </c>
      <c r="Y388" s="90" t="str">
        <f t="shared" si="46"/>
        <v/>
      </c>
      <c r="Z388" s="117" t="str">
        <f t="shared" si="47"/>
        <v/>
      </c>
      <c r="AA388" s="117" t="str">
        <f t="shared" si="48"/>
        <v/>
      </c>
      <c r="AB388" s="117" t="str">
        <f t="shared" si="49"/>
        <v/>
      </c>
    </row>
    <row r="389" spans="2:28" x14ac:dyDescent="0.3">
      <c r="B389" s="126"/>
      <c r="C389" s="128"/>
      <c r="D389" s="128"/>
      <c r="E389" s="128"/>
      <c r="F389" s="128"/>
      <c r="G389" s="128"/>
      <c r="H389" s="128"/>
      <c r="I389" s="128"/>
      <c r="J389" s="128"/>
      <c r="K389" s="128"/>
      <c r="L389" s="128"/>
      <c r="M389" s="128"/>
      <c r="N389" s="128"/>
      <c r="P389" s="115" t="str">
        <f t="shared" si="50"/>
        <v/>
      </c>
      <c r="Q389" s="115"/>
      <c r="R389" s="115" t="str">
        <f t="shared" si="54"/>
        <v/>
      </c>
      <c r="S389" s="115" t="str">
        <f t="shared" si="54"/>
        <v/>
      </c>
      <c r="T389" s="115" t="str">
        <f t="shared" si="54"/>
        <v/>
      </c>
      <c r="U389" s="243" t="str">
        <f t="shared" si="51"/>
        <v/>
      </c>
      <c r="V389" s="243" t="str">
        <f t="shared" si="52"/>
        <v/>
      </c>
      <c r="W389" s="243" t="str">
        <f t="shared" si="53"/>
        <v/>
      </c>
      <c r="Y389" s="90" t="str">
        <f t="shared" si="46"/>
        <v/>
      </c>
      <c r="Z389" s="117" t="str">
        <f t="shared" si="47"/>
        <v/>
      </c>
      <c r="AA389" s="117" t="str">
        <f t="shared" si="48"/>
        <v/>
      </c>
      <c r="AB389" s="117" t="str">
        <f t="shared" si="49"/>
        <v/>
      </c>
    </row>
    <row r="390" spans="2:28" x14ac:dyDescent="0.3">
      <c r="B390" s="126"/>
      <c r="C390" s="128"/>
      <c r="D390" s="128"/>
      <c r="E390" s="128"/>
      <c r="F390" s="128"/>
      <c r="G390" s="128"/>
      <c r="H390" s="128"/>
      <c r="I390" s="128"/>
      <c r="J390" s="128"/>
      <c r="K390" s="128"/>
      <c r="L390" s="128"/>
      <c r="M390" s="128"/>
      <c r="N390" s="128"/>
      <c r="P390" s="115" t="str">
        <f t="shared" si="50"/>
        <v/>
      </c>
      <c r="Q390" s="115"/>
      <c r="R390" s="115" t="str">
        <f t="shared" si="54"/>
        <v/>
      </c>
      <c r="S390" s="115" t="str">
        <f t="shared" si="54"/>
        <v/>
      </c>
      <c r="T390" s="115" t="str">
        <f t="shared" si="54"/>
        <v/>
      </c>
      <c r="U390" s="243" t="str">
        <f t="shared" si="51"/>
        <v/>
      </c>
      <c r="V390" s="243" t="str">
        <f t="shared" si="52"/>
        <v/>
      </c>
      <c r="W390" s="243" t="str">
        <f t="shared" si="53"/>
        <v/>
      </c>
      <c r="Y390" s="90" t="str">
        <f t="shared" si="46"/>
        <v/>
      </c>
      <c r="Z390" s="117" t="str">
        <f t="shared" si="47"/>
        <v/>
      </c>
      <c r="AA390" s="117" t="str">
        <f t="shared" si="48"/>
        <v/>
      </c>
      <c r="AB390" s="117" t="str">
        <f t="shared" si="49"/>
        <v/>
      </c>
    </row>
    <row r="391" spans="2:28" x14ac:dyDescent="0.3">
      <c r="B391" s="126"/>
      <c r="C391" s="128"/>
      <c r="D391" s="128"/>
      <c r="E391" s="128"/>
      <c r="F391" s="128"/>
      <c r="G391" s="128"/>
      <c r="H391" s="128"/>
      <c r="I391" s="128"/>
      <c r="J391" s="128"/>
      <c r="K391" s="128"/>
      <c r="L391" s="128"/>
      <c r="M391" s="128"/>
      <c r="N391" s="128"/>
      <c r="P391" s="115" t="str">
        <f t="shared" si="50"/>
        <v/>
      </c>
      <c r="Q391" s="115"/>
      <c r="R391" s="115" t="str">
        <f t="shared" si="54"/>
        <v/>
      </c>
      <c r="S391" s="115" t="str">
        <f t="shared" si="54"/>
        <v/>
      </c>
      <c r="T391" s="115" t="str">
        <f t="shared" si="54"/>
        <v/>
      </c>
      <c r="U391" s="243" t="str">
        <f t="shared" si="51"/>
        <v/>
      </c>
      <c r="V391" s="243" t="str">
        <f t="shared" si="52"/>
        <v/>
      </c>
      <c r="W391" s="243" t="str">
        <f t="shared" si="53"/>
        <v/>
      </c>
      <c r="Y391" s="90" t="str">
        <f t="shared" si="46"/>
        <v/>
      </c>
      <c r="Z391" s="117" t="str">
        <f t="shared" si="47"/>
        <v/>
      </c>
      <c r="AA391" s="117" t="str">
        <f t="shared" si="48"/>
        <v/>
      </c>
      <c r="AB391" s="117" t="str">
        <f t="shared" si="49"/>
        <v/>
      </c>
    </row>
    <row r="392" spans="2:28" x14ac:dyDescent="0.3">
      <c r="B392" s="126"/>
      <c r="C392" s="128"/>
      <c r="D392" s="128"/>
      <c r="E392" s="128"/>
      <c r="F392" s="128"/>
      <c r="G392" s="128"/>
      <c r="H392" s="128"/>
      <c r="I392" s="128"/>
      <c r="J392" s="128"/>
      <c r="K392" s="128"/>
      <c r="L392" s="128"/>
      <c r="M392" s="128"/>
      <c r="N392" s="128"/>
      <c r="P392" s="115" t="str">
        <f t="shared" si="50"/>
        <v/>
      </c>
      <c r="Q392" s="115"/>
      <c r="R392" s="115" t="str">
        <f t="shared" si="54"/>
        <v/>
      </c>
      <c r="S392" s="115" t="str">
        <f t="shared" si="54"/>
        <v/>
      </c>
      <c r="T392" s="115" t="str">
        <f t="shared" si="54"/>
        <v/>
      </c>
      <c r="U392" s="243" t="str">
        <f t="shared" si="51"/>
        <v/>
      </c>
      <c r="V392" s="243" t="str">
        <f t="shared" si="52"/>
        <v/>
      </c>
      <c r="W392" s="243" t="str">
        <f t="shared" si="53"/>
        <v/>
      </c>
      <c r="Y392" s="90" t="str">
        <f t="shared" ref="Y392:Y455" si="55">IF(C392="","",C392)</f>
        <v/>
      </c>
      <c r="Z392" s="117" t="str">
        <f t="shared" ref="Z392:Z455" si="56">IF($Y392="","",COUNTIFS($E392:$N392,"&gt;0",$E392:$N392,"&lt;=3")/10)</f>
        <v/>
      </c>
      <c r="AA392" s="117" t="str">
        <f t="shared" ref="AA392:AA455" si="57">IF($Y392="","",COUNTIFS($E392:$N392,"&gt;0",$E392:$N392,"&lt;=4")/10)</f>
        <v/>
      </c>
      <c r="AB392" s="117" t="str">
        <f t="shared" ref="AB392:AB455" si="58">IF($Y392="","",COUNTIFS($E392:$N392,"&gt;0",$E392:$N392,"&lt;=5")/10)</f>
        <v/>
      </c>
    </row>
    <row r="393" spans="2:28" x14ac:dyDescent="0.3">
      <c r="B393" s="126"/>
      <c r="C393" s="128"/>
      <c r="D393" s="128"/>
      <c r="E393" s="128"/>
      <c r="F393" s="128"/>
      <c r="G393" s="128"/>
      <c r="H393" s="128"/>
      <c r="I393" s="128"/>
      <c r="J393" s="128"/>
      <c r="K393" s="128"/>
      <c r="L393" s="128"/>
      <c r="M393" s="128"/>
      <c r="N393" s="128"/>
      <c r="P393" s="115" t="str">
        <f t="shared" ref="P393:P456" si="59">IF($P$4="","",
IF($Q393="","",$P$4))</f>
        <v/>
      </c>
      <c r="Q393" s="115"/>
      <c r="R393" s="115" t="str">
        <f t="shared" si="54"/>
        <v/>
      </c>
      <c r="S393" s="115" t="str">
        <f t="shared" si="54"/>
        <v/>
      </c>
      <c r="T393" s="115" t="str">
        <f t="shared" si="54"/>
        <v/>
      </c>
      <c r="U393" s="243" t="str">
        <f t="shared" ref="U393:U456" si="60">IF($P393="","",IFERROR(R393/SUM(SUMPRODUCT(--(ISNUMBER($E$8:$E$1007)),(--($B$8:$B$1007=$P393))),SUMPRODUCT(--(ISNUMBER($F$8:$F$1007)),(--($B$8:$B$1007=$P393))),SUMPRODUCT(--(ISNUMBER($G$8:$G$1007)),(--($B$8:$B$1007=$P393))),SUMPRODUCT(--(ISNUMBER($H$8:$H$1007)),(--($B$8:$B$1007=$P393))),SUMPRODUCT(--(ISNUMBER($I$8:$I$1007)),(--($B$8:$B$1007=$P393))),SUMPRODUCT(--(ISNUMBER($J$8:$J$1007)),(--($B$8:$B$1007=$P393))),SUMPRODUCT(--(ISNUMBER($K$8:$K$1007)),(--($B$8:$B$1007=$P393))),SUMPRODUCT(--(ISNUMBER($L$8:$L$1007)),(--($B$8:$B$1007=$P393))),SUMPRODUCT(--(ISNUMBER($M$8:$M$1007)),(--($B$8:$B$1007=$P393))),SUMPRODUCT(--(ISNUMBER($N$8:$N$1007)),(--($B$8:$B$1007=$P393)))),0))</f>
        <v/>
      </c>
      <c r="V393" s="243" t="str">
        <f t="shared" ref="V393:V456" si="61">IF($P393="","",IFERROR(S393/SUM(SUMPRODUCT(--(ISNUMBER($E$8:$E$1007)),(--($B$8:$B$1007=$P393))),SUMPRODUCT(--(ISNUMBER($F$8:$F$1007)),(--($B$8:$B$1007=$P393))),SUMPRODUCT(--(ISNUMBER($G$8:$G$1007)),(--($B$8:$B$1007=$P393))),SUMPRODUCT(--(ISNUMBER($H$8:$H$1007)),(--($B$8:$B$1007=$P393))),SUMPRODUCT(--(ISNUMBER($I$8:$I$1007)),(--($B$8:$B$1007=$P393))),SUMPRODUCT(--(ISNUMBER($J$8:$J$1007)),(--($B$8:$B$1007=$P393))),SUMPRODUCT(--(ISNUMBER($K$8:$K$1007)),(--($B$8:$B$1007=$P393))),SUMPRODUCT(--(ISNUMBER($L$8:$L$1007)),(--($B$8:$B$1007=$P393))),SUMPRODUCT(--(ISNUMBER($M$8:$M$1007)),(--($B$8:$B$1007=$P393))),SUMPRODUCT(--(ISNUMBER($N$8:$N$1007)),(--($B$8:$B$1007=$P393)))),0))</f>
        <v/>
      </c>
      <c r="W393" s="243" t="str">
        <f t="shared" ref="W393:W456" si="62">IF($P393="","",IFERROR(T393/SUM(SUMPRODUCT(--(ISNUMBER($E$8:$E$1007)),(--($B$8:$B$1007=$P393))),SUMPRODUCT(--(ISNUMBER($F$8:$F$1007)),(--($B$8:$B$1007=$P393))),SUMPRODUCT(--(ISNUMBER($G$8:$G$1007)),(--($B$8:$B$1007=$P393))),SUMPRODUCT(--(ISNUMBER($H$8:$H$1007)),(--($B$8:$B$1007=$P393))),SUMPRODUCT(--(ISNUMBER($I$8:$I$1007)),(--($B$8:$B$1007=$P393))),SUMPRODUCT(--(ISNUMBER($J$8:$J$1007)),(--($B$8:$B$1007=$P393))),SUMPRODUCT(--(ISNUMBER($K$8:$K$1007)),(--($B$8:$B$1007=$P393))),SUMPRODUCT(--(ISNUMBER($L$8:$L$1007)),(--($B$8:$B$1007=$P393))),SUMPRODUCT(--(ISNUMBER($M$8:$M$1007)),(--($B$8:$B$1007=$P393))),SUMPRODUCT(--(ISNUMBER($N$8:$N$1007)),(--($B$8:$B$1007=$P393)))),0))</f>
        <v/>
      </c>
      <c r="Y393" s="90" t="str">
        <f t="shared" si="55"/>
        <v/>
      </c>
      <c r="Z393" s="117" t="str">
        <f t="shared" si="56"/>
        <v/>
      </c>
      <c r="AA393" s="117" t="str">
        <f t="shared" si="57"/>
        <v/>
      </c>
      <c r="AB393" s="117" t="str">
        <f t="shared" si="58"/>
        <v/>
      </c>
    </row>
    <row r="394" spans="2:28" x14ac:dyDescent="0.3">
      <c r="B394" s="126"/>
      <c r="C394" s="128"/>
      <c r="D394" s="128"/>
      <c r="E394" s="128"/>
      <c r="F394" s="128"/>
      <c r="G394" s="128"/>
      <c r="H394" s="128"/>
      <c r="I394" s="128"/>
      <c r="J394" s="128"/>
      <c r="K394" s="128"/>
      <c r="L394" s="128"/>
      <c r="M394" s="128"/>
      <c r="N394" s="128"/>
      <c r="P394" s="115" t="str">
        <f t="shared" si="59"/>
        <v/>
      </c>
      <c r="Q394" s="115"/>
      <c r="R394" s="115" t="str">
        <f t="shared" si="54"/>
        <v/>
      </c>
      <c r="S394" s="115" t="str">
        <f t="shared" si="54"/>
        <v/>
      </c>
      <c r="T394" s="115" t="str">
        <f t="shared" si="54"/>
        <v/>
      </c>
      <c r="U394" s="243" t="str">
        <f t="shared" si="60"/>
        <v/>
      </c>
      <c r="V394" s="243" t="str">
        <f t="shared" si="61"/>
        <v/>
      </c>
      <c r="W394" s="243" t="str">
        <f t="shared" si="62"/>
        <v/>
      </c>
      <c r="Y394" s="90" t="str">
        <f t="shared" si="55"/>
        <v/>
      </c>
      <c r="Z394" s="117" t="str">
        <f t="shared" si="56"/>
        <v/>
      </c>
      <c r="AA394" s="117" t="str">
        <f t="shared" si="57"/>
        <v/>
      </c>
      <c r="AB394" s="117" t="str">
        <f t="shared" si="58"/>
        <v/>
      </c>
    </row>
    <row r="395" spans="2:28" x14ac:dyDescent="0.3">
      <c r="B395" s="126"/>
      <c r="C395" s="128"/>
      <c r="D395" s="128"/>
      <c r="E395" s="128"/>
      <c r="F395" s="128"/>
      <c r="G395" s="128"/>
      <c r="H395" s="128"/>
      <c r="I395" s="128"/>
      <c r="J395" s="128"/>
      <c r="K395" s="128"/>
      <c r="L395" s="128"/>
      <c r="M395" s="128"/>
      <c r="N395" s="128"/>
      <c r="P395" s="115" t="str">
        <f t="shared" si="59"/>
        <v/>
      </c>
      <c r="Q395" s="115"/>
      <c r="R395" s="115" t="str">
        <f t="shared" si="54"/>
        <v/>
      </c>
      <c r="S395" s="115" t="str">
        <f t="shared" si="54"/>
        <v/>
      </c>
      <c r="T395" s="115" t="str">
        <f t="shared" si="54"/>
        <v/>
      </c>
      <c r="U395" s="243" t="str">
        <f t="shared" si="60"/>
        <v/>
      </c>
      <c r="V395" s="243" t="str">
        <f t="shared" si="61"/>
        <v/>
      </c>
      <c r="W395" s="243" t="str">
        <f t="shared" si="62"/>
        <v/>
      </c>
      <c r="Y395" s="90" t="str">
        <f t="shared" si="55"/>
        <v/>
      </c>
      <c r="Z395" s="117" t="str">
        <f t="shared" si="56"/>
        <v/>
      </c>
      <c r="AA395" s="117" t="str">
        <f t="shared" si="57"/>
        <v/>
      </c>
      <c r="AB395" s="117" t="str">
        <f t="shared" si="58"/>
        <v/>
      </c>
    </row>
    <row r="396" spans="2:28" x14ac:dyDescent="0.3">
      <c r="B396" s="126"/>
      <c r="C396" s="128"/>
      <c r="D396" s="128"/>
      <c r="E396" s="128"/>
      <c r="F396" s="128"/>
      <c r="G396" s="128"/>
      <c r="H396" s="128"/>
      <c r="I396" s="128"/>
      <c r="J396" s="128"/>
      <c r="K396" s="128"/>
      <c r="L396" s="128"/>
      <c r="M396" s="128"/>
      <c r="N396" s="128"/>
      <c r="P396" s="115" t="str">
        <f t="shared" si="59"/>
        <v/>
      </c>
      <c r="Q396" s="115"/>
      <c r="R396" s="115" t="str">
        <f t="shared" si="54"/>
        <v/>
      </c>
      <c r="S396" s="115" t="str">
        <f t="shared" si="54"/>
        <v/>
      </c>
      <c r="T396" s="115" t="str">
        <f t="shared" si="54"/>
        <v/>
      </c>
      <c r="U396" s="243" t="str">
        <f t="shared" si="60"/>
        <v/>
      </c>
      <c r="V396" s="243" t="str">
        <f t="shared" si="61"/>
        <v/>
      </c>
      <c r="W396" s="243" t="str">
        <f t="shared" si="62"/>
        <v/>
      </c>
      <c r="Y396" s="90" t="str">
        <f t="shared" si="55"/>
        <v/>
      </c>
      <c r="Z396" s="117" t="str">
        <f t="shared" si="56"/>
        <v/>
      </c>
      <c r="AA396" s="117" t="str">
        <f t="shared" si="57"/>
        <v/>
      </c>
      <c r="AB396" s="117" t="str">
        <f t="shared" si="58"/>
        <v/>
      </c>
    </row>
    <row r="397" spans="2:28" x14ac:dyDescent="0.3">
      <c r="B397" s="126"/>
      <c r="C397" s="128"/>
      <c r="D397" s="128"/>
      <c r="E397" s="128"/>
      <c r="F397" s="128"/>
      <c r="G397" s="128"/>
      <c r="H397" s="128"/>
      <c r="I397" s="128"/>
      <c r="J397" s="128"/>
      <c r="K397" s="128"/>
      <c r="L397" s="128"/>
      <c r="M397" s="128"/>
      <c r="N397" s="128"/>
      <c r="P397" s="115" t="str">
        <f t="shared" si="59"/>
        <v/>
      </c>
      <c r="Q397" s="115"/>
      <c r="R397" s="115" t="str">
        <f t="shared" si="54"/>
        <v/>
      </c>
      <c r="S397" s="115" t="str">
        <f t="shared" si="54"/>
        <v/>
      </c>
      <c r="T397" s="115" t="str">
        <f t="shared" si="54"/>
        <v/>
      </c>
      <c r="U397" s="243" t="str">
        <f t="shared" si="60"/>
        <v/>
      </c>
      <c r="V397" s="243" t="str">
        <f t="shared" si="61"/>
        <v/>
      </c>
      <c r="W397" s="243" t="str">
        <f t="shared" si="62"/>
        <v/>
      </c>
      <c r="Y397" s="90" t="str">
        <f t="shared" si="55"/>
        <v/>
      </c>
      <c r="Z397" s="117" t="str">
        <f t="shared" si="56"/>
        <v/>
      </c>
      <c r="AA397" s="117" t="str">
        <f t="shared" si="57"/>
        <v/>
      </c>
      <c r="AB397" s="117" t="str">
        <f t="shared" si="58"/>
        <v/>
      </c>
    </row>
    <row r="398" spans="2:28" x14ac:dyDescent="0.3">
      <c r="B398" s="126"/>
      <c r="C398" s="128"/>
      <c r="D398" s="128"/>
      <c r="E398" s="128"/>
      <c r="F398" s="128"/>
      <c r="G398" s="128"/>
      <c r="H398" s="128"/>
      <c r="I398" s="128"/>
      <c r="J398" s="128"/>
      <c r="K398" s="128"/>
      <c r="L398" s="128"/>
      <c r="M398" s="128"/>
      <c r="N398" s="128"/>
      <c r="P398" s="115" t="str">
        <f t="shared" si="59"/>
        <v/>
      </c>
      <c r="Q398" s="115"/>
      <c r="R398" s="115" t="str">
        <f t="shared" si="54"/>
        <v/>
      </c>
      <c r="S398" s="115" t="str">
        <f t="shared" si="54"/>
        <v/>
      </c>
      <c r="T398" s="115" t="str">
        <f t="shared" si="54"/>
        <v/>
      </c>
      <c r="U398" s="243" t="str">
        <f t="shared" si="60"/>
        <v/>
      </c>
      <c r="V398" s="243" t="str">
        <f t="shared" si="61"/>
        <v/>
      </c>
      <c r="W398" s="243" t="str">
        <f t="shared" si="62"/>
        <v/>
      </c>
      <c r="Y398" s="90" t="str">
        <f t="shared" si="55"/>
        <v/>
      </c>
      <c r="Z398" s="117" t="str">
        <f t="shared" si="56"/>
        <v/>
      </c>
      <c r="AA398" s="117" t="str">
        <f t="shared" si="57"/>
        <v/>
      </c>
      <c r="AB398" s="117" t="str">
        <f t="shared" si="58"/>
        <v/>
      </c>
    </row>
    <row r="399" spans="2:28" x14ac:dyDescent="0.3">
      <c r="B399" s="126"/>
      <c r="C399" s="128"/>
      <c r="D399" s="128"/>
      <c r="E399" s="128"/>
      <c r="F399" s="128"/>
      <c r="G399" s="128"/>
      <c r="H399" s="128"/>
      <c r="I399" s="128"/>
      <c r="J399" s="128"/>
      <c r="K399" s="128"/>
      <c r="L399" s="128"/>
      <c r="M399" s="128"/>
      <c r="N399" s="128"/>
      <c r="P399" s="115" t="str">
        <f t="shared" si="59"/>
        <v/>
      </c>
      <c r="Q399" s="115"/>
      <c r="R399" s="115" t="str">
        <f t="shared" si="54"/>
        <v/>
      </c>
      <c r="S399" s="115" t="str">
        <f t="shared" si="54"/>
        <v/>
      </c>
      <c r="T399" s="115" t="str">
        <f t="shared" si="54"/>
        <v/>
      </c>
      <c r="U399" s="243" t="str">
        <f t="shared" si="60"/>
        <v/>
      </c>
      <c r="V399" s="243" t="str">
        <f t="shared" si="61"/>
        <v/>
      </c>
      <c r="W399" s="243" t="str">
        <f t="shared" si="62"/>
        <v/>
      </c>
      <c r="Y399" s="90" t="str">
        <f t="shared" si="55"/>
        <v/>
      </c>
      <c r="Z399" s="117" t="str">
        <f t="shared" si="56"/>
        <v/>
      </c>
      <c r="AA399" s="117" t="str">
        <f t="shared" si="57"/>
        <v/>
      </c>
      <c r="AB399" s="117" t="str">
        <f t="shared" si="58"/>
        <v/>
      </c>
    </row>
    <row r="400" spans="2:28" x14ac:dyDescent="0.3">
      <c r="B400" s="126"/>
      <c r="C400" s="128"/>
      <c r="D400" s="128"/>
      <c r="E400" s="128"/>
      <c r="F400" s="128"/>
      <c r="G400" s="128"/>
      <c r="H400" s="128"/>
      <c r="I400" s="128"/>
      <c r="J400" s="128"/>
      <c r="K400" s="128"/>
      <c r="L400" s="128"/>
      <c r="M400" s="128"/>
      <c r="N400" s="128"/>
      <c r="P400" s="115" t="str">
        <f t="shared" si="59"/>
        <v/>
      </c>
      <c r="Q400" s="115"/>
      <c r="R400" s="115" t="str">
        <f t="shared" si="54"/>
        <v/>
      </c>
      <c r="S400" s="115" t="str">
        <f t="shared" si="54"/>
        <v/>
      </c>
      <c r="T400" s="115" t="str">
        <f t="shared" si="54"/>
        <v/>
      </c>
      <c r="U400" s="243" t="str">
        <f t="shared" si="60"/>
        <v/>
      </c>
      <c r="V400" s="243" t="str">
        <f t="shared" si="61"/>
        <v/>
      </c>
      <c r="W400" s="243" t="str">
        <f t="shared" si="62"/>
        <v/>
      </c>
      <c r="Y400" s="90" t="str">
        <f t="shared" si="55"/>
        <v/>
      </c>
      <c r="Z400" s="117" t="str">
        <f t="shared" si="56"/>
        <v/>
      </c>
      <c r="AA400" s="117" t="str">
        <f t="shared" si="57"/>
        <v/>
      </c>
      <c r="AB400" s="117" t="str">
        <f t="shared" si="58"/>
        <v/>
      </c>
    </row>
    <row r="401" spans="2:28" x14ac:dyDescent="0.3">
      <c r="B401" s="126"/>
      <c r="C401" s="128"/>
      <c r="D401" s="128"/>
      <c r="E401" s="128"/>
      <c r="F401" s="128"/>
      <c r="G401" s="128"/>
      <c r="H401" s="128"/>
      <c r="I401" s="128"/>
      <c r="J401" s="128"/>
      <c r="K401" s="128"/>
      <c r="L401" s="128"/>
      <c r="M401" s="128"/>
      <c r="N401" s="128"/>
      <c r="P401" s="115" t="str">
        <f t="shared" si="59"/>
        <v/>
      </c>
      <c r="Q401" s="115"/>
      <c r="R401" s="115" t="str">
        <f t="shared" si="54"/>
        <v/>
      </c>
      <c r="S401" s="115" t="str">
        <f t="shared" si="54"/>
        <v/>
      </c>
      <c r="T401" s="115" t="str">
        <f t="shared" si="54"/>
        <v/>
      </c>
      <c r="U401" s="243" t="str">
        <f t="shared" si="60"/>
        <v/>
      </c>
      <c r="V401" s="243" t="str">
        <f t="shared" si="61"/>
        <v/>
      </c>
      <c r="W401" s="243" t="str">
        <f t="shared" si="62"/>
        <v/>
      </c>
      <c r="Y401" s="90" t="str">
        <f t="shared" si="55"/>
        <v/>
      </c>
      <c r="Z401" s="117" t="str">
        <f t="shared" si="56"/>
        <v/>
      </c>
      <c r="AA401" s="117" t="str">
        <f t="shared" si="57"/>
        <v/>
      </c>
      <c r="AB401" s="117" t="str">
        <f t="shared" si="58"/>
        <v/>
      </c>
    </row>
    <row r="402" spans="2:28" x14ac:dyDescent="0.3">
      <c r="B402" s="126"/>
      <c r="C402" s="128"/>
      <c r="D402" s="128"/>
      <c r="E402" s="128"/>
      <c r="F402" s="128"/>
      <c r="G402" s="128"/>
      <c r="H402" s="128"/>
      <c r="I402" s="128"/>
      <c r="J402" s="128"/>
      <c r="K402" s="128"/>
      <c r="L402" s="128"/>
      <c r="M402" s="128"/>
      <c r="N402" s="128"/>
      <c r="P402" s="115" t="str">
        <f t="shared" si="59"/>
        <v/>
      </c>
      <c r="Q402" s="115"/>
      <c r="R402" s="115" t="str">
        <f t="shared" si="54"/>
        <v/>
      </c>
      <c r="S402" s="115" t="str">
        <f t="shared" si="54"/>
        <v/>
      </c>
      <c r="T402" s="115" t="str">
        <f t="shared" si="54"/>
        <v/>
      </c>
      <c r="U402" s="243" t="str">
        <f t="shared" si="60"/>
        <v/>
      </c>
      <c r="V402" s="243" t="str">
        <f t="shared" si="61"/>
        <v/>
      </c>
      <c r="W402" s="243" t="str">
        <f t="shared" si="62"/>
        <v/>
      </c>
      <c r="Y402" s="90" t="str">
        <f t="shared" si="55"/>
        <v/>
      </c>
      <c r="Z402" s="117" t="str">
        <f t="shared" si="56"/>
        <v/>
      </c>
      <c r="AA402" s="117" t="str">
        <f t="shared" si="57"/>
        <v/>
      </c>
      <c r="AB402" s="117" t="str">
        <f t="shared" si="58"/>
        <v/>
      </c>
    </row>
    <row r="403" spans="2:28" x14ac:dyDescent="0.3">
      <c r="B403" s="126"/>
      <c r="C403" s="128"/>
      <c r="D403" s="128"/>
      <c r="E403" s="128"/>
      <c r="F403" s="128"/>
      <c r="G403" s="128"/>
      <c r="H403" s="128"/>
      <c r="I403" s="128"/>
      <c r="J403" s="128"/>
      <c r="K403" s="128"/>
      <c r="L403" s="128"/>
      <c r="M403" s="128"/>
      <c r="N403" s="128"/>
      <c r="P403" s="115" t="str">
        <f t="shared" si="59"/>
        <v/>
      </c>
      <c r="Q403" s="115"/>
      <c r="R403" s="115" t="str">
        <f t="shared" si="54"/>
        <v/>
      </c>
      <c r="S403" s="115" t="str">
        <f t="shared" si="54"/>
        <v/>
      </c>
      <c r="T403" s="115" t="str">
        <f t="shared" si="54"/>
        <v/>
      </c>
      <c r="U403" s="243" t="str">
        <f t="shared" si="60"/>
        <v/>
      </c>
      <c r="V403" s="243" t="str">
        <f t="shared" si="61"/>
        <v/>
      </c>
      <c r="W403" s="243" t="str">
        <f t="shared" si="62"/>
        <v/>
      </c>
      <c r="Y403" s="90" t="str">
        <f t="shared" si="55"/>
        <v/>
      </c>
      <c r="Z403" s="117" t="str">
        <f t="shared" si="56"/>
        <v/>
      </c>
      <c r="AA403" s="117" t="str">
        <f t="shared" si="57"/>
        <v/>
      </c>
      <c r="AB403" s="117" t="str">
        <f t="shared" si="58"/>
        <v/>
      </c>
    </row>
    <row r="404" spans="2:28" x14ac:dyDescent="0.3">
      <c r="B404" s="126"/>
      <c r="C404" s="128"/>
      <c r="D404" s="128"/>
      <c r="E404" s="128"/>
      <c r="F404" s="128"/>
      <c r="G404" s="128"/>
      <c r="H404" s="128"/>
      <c r="I404" s="128"/>
      <c r="J404" s="128"/>
      <c r="K404" s="128"/>
      <c r="L404" s="128"/>
      <c r="M404" s="128"/>
      <c r="N404" s="128"/>
      <c r="P404" s="115" t="str">
        <f t="shared" si="59"/>
        <v/>
      </c>
      <c r="Q404" s="115"/>
      <c r="R404" s="115" t="str">
        <f t="shared" si="54"/>
        <v/>
      </c>
      <c r="S404" s="115" t="str">
        <f t="shared" si="54"/>
        <v/>
      </c>
      <c r="T404" s="115" t="str">
        <f t="shared" si="54"/>
        <v/>
      </c>
      <c r="U404" s="243" t="str">
        <f t="shared" si="60"/>
        <v/>
      </c>
      <c r="V404" s="243" t="str">
        <f t="shared" si="61"/>
        <v/>
      </c>
      <c r="W404" s="243" t="str">
        <f t="shared" si="62"/>
        <v/>
      </c>
      <c r="Y404" s="90" t="str">
        <f t="shared" si="55"/>
        <v/>
      </c>
      <c r="Z404" s="117" t="str">
        <f t="shared" si="56"/>
        <v/>
      </c>
      <c r="AA404" s="117" t="str">
        <f t="shared" si="57"/>
        <v/>
      </c>
      <c r="AB404" s="117" t="str">
        <f t="shared" si="58"/>
        <v/>
      </c>
    </row>
    <row r="405" spans="2:28" x14ac:dyDescent="0.3">
      <c r="B405" s="126"/>
      <c r="C405" s="128"/>
      <c r="D405" s="128"/>
      <c r="E405" s="128"/>
      <c r="F405" s="128"/>
      <c r="G405" s="128"/>
      <c r="H405" s="128"/>
      <c r="I405" s="128"/>
      <c r="J405" s="128"/>
      <c r="K405" s="128"/>
      <c r="L405" s="128"/>
      <c r="M405" s="128"/>
      <c r="N405" s="128"/>
      <c r="P405" s="115" t="str">
        <f t="shared" si="59"/>
        <v/>
      </c>
      <c r="Q405" s="115"/>
      <c r="R405" s="115" t="str">
        <f t="shared" si="54"/>
        <v/>
      </c>
      <c r="S405" s="115" t="str">
        <f t="shared" si="54"/>
        <v/>
      </c>
      <c r="T405" s="115" t="str">
        <f t="shared" si="54"/>
        <v/>
      </c>
      <c r="U405" s="243" t="str">
        <f t="shared" si="60"/>
        <v/>
      </c>
      <c r="V405" s="243" t="str">
        <f t="shared" si="61"/>
        <v/>
      </c>
      <c r="W405" s="243" t="str">
        <f t="shared" si="62"/>
        <v/>
      </c>
      <c r="Y405" s="90" t="str">
        <f t="shared" si="55"/>
        <v/>
      </c>
      <c r="Z405" s="117" t="str">
        <f t="shared" si="56"/>
        <v/>
      </c>
      <c r="AA405" s="117" t="str">
        <f t="shared" si="57"/>
        <v/>
      </c>
      <c r="AB405" s="117" t="str">
        <f t="shared" si="58"/>
        <v/>
      </c>
    </row>
    <row r="406" spans="2:28" x14ac:dyDescent="0.3">
      <c r="B406" s="126"/>
      <c r="C406" s="128"/>
      <c r="D406" s="128"/>
      <c r="E406" s="128"/>
      <c r="F406" s="128"/>
      <c r="G406" s="128"/>
      <c r="H406" s="128"/>
      <c r="I406" s="128"/>
      <c r="J406" s="128"/>
      <c r="K406" s="128"/>
      <c r="L406" s="128"/>
      <c r="M406" s="128"/>
      <c r="N406" s="128"/>
      <c r="P406" s="115" t="str">
        <f t="shared" si="59"/>
        <v/>
      </c>
      <c r="Q406" s="115"/>
      <c r="R406" s="115" t="str">
        <f t="shared" si="54"/>
        <v/>
      </c>
      <c r="S406" s="115" t="str">
        <f t="shared" si="54"/>
        <v/>
      </c>
      <c r="T406" s="115" t="str">
        <f t="shared" si="54"/>
        <v/>
      </c>
      <c r="U406" s="243" t="str">
        <f t="shared" si="60"/>
        <v/>
      </c>
      <c r="V406" s="243" t="str">
        <f t="shared" si="61"/>
        <v/>
      </c>
      <c r="W406" s="243" t="str">
        <f t="shared" si="62"/>
        <v/>
      </c>
      <c r="Y406" s="90" t="str">
        <f t="shared" si="55"/>
        <v/>
      </c>
      <c r="Z406" s="117" t="str">
        <f t="shared" si="56"/>
        <v/>
      </c>
      <c r="AA406" s="117" t="str">
        <f t="shared" si="57"/>
        <v/>
      </c>
      <c r="AB406" s="117" t="str">
        <f t="shared" si="58"/>
        <v/>
      </c>
    </row>
    <row r="407" spans="2:28" x14ac:dyDescent="0.3">
      <c r="B407" s="126"/>
      <c r="C407" s="128"/>
      <c r="D407" s="128"/>
      <c r="E407" s="128"/>
      <c r="F407" s="128"/>
      <c r="G407" s="128"/>
      <c r="H407" s="128"/>
      <c r="I407" s="128"/>
      <c r="J407" s="128"/>
      <c r="K407" s="128"/>
      <c r="L407" s="128"/>
      <c r="M407" s="128"/>
      <c r="N407" s="128"/>
      <c r="P407" s="115" t="str">
        <f t="shared" si="59"/>
        <v/>
      </c>
      <c r="Q407" s="115"/>
      <c r="R407" s="115" t="str">
        <f t="shared" si="54"/>
        <v/>
      </c>
      <c r="S407" s="115" t="str">
        <f t="shared" si="54"/>
        <v/>
      </c>
      <c r="T407" s="115" t="str">
        <f t="shared" si="54"/>
        <v/>
      </c>
      <c r="U407" s="243" t="str">
        <f t="shared" si="60"/>
        <v/>
      </c>
      <c r="V407" s="243" t="str">
        <f t="shared" si="61"/>
        <v/>
      </c>
      <c r="W407" s="243" t="str">
        <f t="shared" si="62"/>
        <v/>
      </c>
      <c r="Y407" s="90" t="str">
        <f t="shared" si="55"/>
        <v/>
      </c>
      <c r="Z407" s="117" t="str">
        <f t="shared" si="56"/>
        <v/>
      </c>
      <c r="AA407" s="117" t="str">
        <f t="shared" si="57"/>
        <v/>
      </c>
      <c r="AB407" s="117" t="str">
        <f t="shared" si="58"/>
        <v/>
      </c>
    </row>
    <row r="408" spans="2:28" x14ac:dyDescent="0.3">
      <c r="B408" s="126"/>
      <c r="C408" s="128"/>
      <c r="D408" s="128"/>
      <c r="E408" s="128"/>
      <c r="F408" s="128"/>
      <c r="G408" s="128"/>
      <c r="H408" s="128"/>
      <c r="I408" s="128"/>
      <c r="J408" s="128"/>
      <c r="K408" s="128"/>
      <c r="L408" s="128"/>
      <c r="M408" s="128"/>
      <c r="N408" s="128"/>
      <c r="P408" s="115" t="str">
        <f t="shared" si="59"/>
        <v/>
      </c>
      <c r="Q408" s="115"/>
      <c r="R408" s="115" t="str">
        <f t="shared" ref="R408:T471" si="63">IF($P408="","",SUM(COUNTIFS($B$7:$B$5004,$P408,$D$7:$D$5004,$Q408,$E$7:$E$5004,"&gt;0",$E$7:$E$5004,"&lt;="&amp;R$7),COUNTIFS($B$7:$B$5004,$P408,$D$7:$D$5004,$Q408,$F$7:$F$5004,"&gt;0",$F$7:$F$5004,"&lt;="&amp;R$7),COUNTIFS($B$7:$B$5004,$P408,$D$7:$D$5004,$Q408,$G$7:$G$5004,"&gt;0",$G$7:$G$5004,"&lt;="&amp;R$7),COUNTIFS($B$7:$B$5004,$P408,$D$7:$D$5004,$Q408,$H$7:$H$5004,"&gt;0",$H$7:$H$5004,"&lt;="&amp;R$7),COUNTIFS($B$7:$B$5004,$P408,$D$7:$D$5004,$Q408,$I$7:$I$5004,"&gt;0",$I$7:$I$5004,"&lt;="&amp;R$7),COUNTIFS($B$7:$B$5004,$P408,$D$7:$D$5004,$Q408,$J$7:$J$5004,"&gt;0",$J$7:$J$5004,"&lt;="&amp;R$7),COUNTIFS($B$7:$B$5004,$P408,$D$7:$D$5004,$Q408,$K$7:$K$5004,"&gt;0",$K$7:$K$5004,"&lt;="&amp;R$7),COUNTIFS($B$7:$B$5004,$P408,$D$7:$D$5004,$Q408,$L$7:$L$5004,"&gt;0",$L$7:$L$5004,"&lt;="&amp;R$7),COUNTIFS($B$7:$B$5004,$P408,$D$7:$D$5004,$Q408,$M$7:$M$5004,"&gt;0",$M$7:$M$5004,"&lt;="&amp;R$7),COUNTIFS($B$7:$B$5004,$P408,$D$7:$D$5004,$Q408,$N$7:$N$5004,"&gt;0",$N$7:$N$5004,"&lt;="&amp;R$7)))</f>
        <v/>
      </c>
      <c r="S408" s="115" t="str">
        <f t="shared" si="63"/>
        <v/>
      </c>
      <c r="T408" s="115" t="str">
        <f t="shared" si="63"/>
        <v/>
      </c>
      <c r="U408" s="243" t="str">
        <f t="shared" si="60"/>
        <v/>
      </c>
      <c r="V408" s="243" t="str">
        <f t="shared" si="61"/>
        <v/>
      </c>
      <c r="W408" s="243" t="str">
        <f t="shared" si="62"/>
        <v/>
      </c>
      <c r="Y408" s="90" t="str">
        <f t="shared" si="55"/>
        <v/>
      </c>
      <c r="Z408" s="117" t="str">
        <f t="shared" si="56"/>
        <v/>
      </c>
      <c r="AA408" s="117" t="str">
        <f t="shared" si="57"/>
        <v/>
      </c>
      <c r="AB408" s="117" t="str">
        <f t="shared" si="58"/>
        <v/>
      </c>
    </row>
    <row r="409" spans="2:28" x14ac:dyDescent="0.3">
      <c r="B409" s="126"/>
      <c r="C409" s="128"/>
      <c r="D409" s="128"/>
      <c r="E409" s="128"/>
      <c r="F409" s="128"/>
      <c r="G409" s="128"/>
      <c r="H409" s="128"/>
      <c r="I409" s="128"/>
      <c r="J409" s="128"/>
      <c r="K409" s="128"/>
      <c r="L409" s="128"/>
      <c r="M409" s="128"/>
      <c r="N409" s="128"/>
      <c r="P409" s="115" t="str">
        <f t="shared" si="59"/>
        <v/>
      </c>
      <c r="Q409" s="115"/>
      <c r="R409" s="115" t="str">
        <f t="shared" si="63"/>
        <v/>
      </c>
      <c r="S409" s="115" t="str">
        <f t="shared" si="63"/>
        <v/>
      </c>
      <c r="T409" s="115" t="str">
        <f t="shared" si="63"/>
        <v/>
      </c>
      <c r="U409" s="243" t="str">
        <f t="shared" si="60"/>
        <v/>
      </c>
      <c r="V409" s="243" t="str">
        <f t="shared" si="61"/>
        <v/>
      </c>
      <c r="W409" s="243" t="str">
        <f t="shared" si="62"/>
        <v/>
      </c>
      <c r="Y409" s="90" t="str">
        <f t="shared" si="55"/>
        <v/>
      </c>
      <c r="Z409" s="117" t="str">
        <f t="shared" si="56"/>
        <v/>
      </c>
      <c r="AA409" s="117" t="str">
        <f t="shared" si="57"/>
        <v/>
      </c>
      <c r="AB409" s="117" t="str">
        <f t="shared" si="58"/>
        <v/>
      </c>
    </row>
    <row r="410" spans="2:28" x14ac:dyDescent="0.3">
      <c r="B410" s="126"/>
      <c r="C410" s="128"/>
      <c r="D410" s="128"/>
      <c r="E410" s="128"/>
      <c r="F410" s="128"/>
      <c r="G410" s="128"/>
      <c r="H410" s="128"/>
      <c r="I410" s="128"/>
      <c r="J410" s="128"/>
      <c r="K410" s="128"/>
      <c r="L410" s="128"/>
      <c r="M410" s="128"/>
      <c r="N410" s="128"/>
      <c r="P410" s="115" t="str">
        <f t="shared" si="59"/>
        <v/>
      </c>
      <c r="Q410" s="115"/>
      <c r="R410" s="115" t="str">
        <f t="shared" si="63"/>
        <v/>
      </c>
      <c r="S410" s="115" t="str">
        <f t="shared" si="63"/>
        <v/>
      </c>
      <c r="T410" s="115" t="str">
        <f t="shared" si="63"/>
        <v/>
      </c>
      <c r="U410" s="243" t="str">
        <f t="shared" si="60"/>
        <v/>
      </c>
      <c r="V410" s="243" t="str">
        <f t="shared" si="61"/>
        <v/>
      </c>
      <c r="W410" s="243" t="str">
        <f t="shared" si="62"/>
        <v/>
      </c>
      <c r="Y410" s="90" t="str">
        <f t="shared" si="55"/>
        <v/>
      </c>
      <c r="Z410" s="117" t="str">
        <f t="shared" si="56"/>
        <v/>
      </c>
      <c r="AA410" s="117" t="str">
        <f t="shared" si="57"/>
        <v/>
      </c>
      <c r="AB410" s="117" t="str">
        <f t="shared" si="58"/>
        <v/>
      </c>
    </row>
    <row r="411" spans="2:28" x14ac:dyDescent="0.3">
      <c r="B411" s="126"/>
      <c r="C411" s="128"/>
      <c r="D411" s="128"/>
      <c r="E411" s="128"/>
      <c r="F411" s="128"/>
      <c r="G411" s="128"/>
      <c r="H411" s="128"/>
      <c r="I411" s="128"/>
      <c r="J411" s="128"/>
      <c r="K411" s="128"/>
      <c r="L411" s="128"/>
      <c r="M411" s="128"/>
      <c r="N411" s="128"/>
      <c r="P411" s="115" t="str">
        <f t="shared" si="59"/>
        <v/>
      </c>
      <c r="Q411" s="115"/>
      <c r="R411" s="115" t="str">
        <f t="shared" si="63"/>
        <v/>
      </c>
      <c r="S411" s="115" t="str">
        <f t="shared" si="63"/>
        <v/>
      </c>
      <c r="T411" s="115" t="str">
        <f t="shared" si="63"/>
        <v/>
      </c>
      <c r="U411" s="243" t="str">
        <f t="shared" si="60"/>
        <v/>
      </c>
      <c r="V411" s="243" t="str">
        <f t="shared" si="61"/>
        <v/>
      </c>
      <c r="W411" s="243" t="str">
        <f t="shared" si="62"/>
        <v/>
      </c>
      <c r="Y411" s="90" t="str">
        <f t="shared" si="55"/>
        <v/>
      </c>
      <c r="Z411" s="117" t="str">
        <f t="shared" si="56"/>
        <v/>
      </c>
      <c r="AA411" s="117" t="str">
        <f t="shared" si="57"/>
        <v/>
      </c>
      <c r="AB411" s="117" t="str">
        <f t="shared" si="58"/>
        <v/>
      </c>
    </row>
    <row r="412" spans="2:28" x14ac:dyDescent="0.3">
      <c r="B412" s="126"/>
      <c r="C412" s="128"/>
      <c r="D412" s="128"/>
      <c r="E412" s="128"/>
      <c r="F412" s="128"/>
      <c r="G412" s="128"/>
      <c r="H412" s="128"/>
      <c r="I412" s="128"/>
      <c r="J412" s="128"/>
      <c r="K412" s="128"/>
      <c r="L412" s="128"/>
      <c r="M412" s="128"/>
      <c r="N412" s="128"/>
      <c r="P412" s="115" t="str">
        <f t="shared" si="59"/>
        <v/>
      </c>
      <c r="Q412" s="115"/>
      <c r="R412" s="115" t="str">
        <f t="shared" si="63"/>
        <v/>
      </c>
      <c r="S412" s="115" t="str">
        <f t="shared" si="63"/>
        <v/>
      </c>
      <c r="T412" s="115" t="str">
        <f t="shared" si="63"/>
        <v/>
      </c>
      <c r="U412" s="243" t="str">
        <f t="shared" si="60"/>
        <v/>
      </c>
      <c r="V412" s="243" t="str">
        <f t="shared" si="61"/>
        <v/>
      </c>
      <c r="W412" s="243" t="str">
        <f t="shared" si="62"/>
        <v/>
      </c>
      <c r="Y412" s="90" t="str">
        <f t="shared" si="55"/>
        <v/>
      </c>
      <c r="Z412" s="117" t="str">
        <f t="shared" si="56"/>
        <v/>
      </c>
      <c r="AA412" s="117" t="str">
        <f t="shared" si="57"/>
        <v/>
      </c>
      <c r="AB412" s="117" t="str">
        <f t="shared" si="58"/>
        <v/>
      </c>
    </row>
    <row r="413" spans="2:28" x14ac:dyDescent="0.3">
      <c r="B413" s="126"/>
      <c r="C413" s="128"/>
      <c r="D413" s="128"/>
      <c r="E413" s="128"/>
      <c r="F413" s="128"/>
      <c r="G413" s="128"/>
      <c r="H413" s="128"/>
      <c r="I413" s="128"/>
      <c r="J413" s="128"/>
      <c r="K413" s="128"/>
      <c r="L413" s="128"/>
      <c r="M413" s="128"/>
      <c r="N413" s="128"/>
      <c r="P413" s="115" t="str">
        <f t="shared" si="59"/>
        <v/>
      </c>
      <c r="Q413" s="115"/>
      <c r="R413" s="115" t="str">
        <f t="shared" si="63"/>
        <v/>
      </c>
      <c r="S413" s="115" t="str">
        <f t="shared" si="63"/>
        <v/>
      </c>
      <c r="T413" s="115" t="str">
        <f t="shared" si="63"/>
        <v/>
      </c>
      <c r="U413" s="243" t="str">
        <f t="shared" si="60"/>
        <v/>
      </c>
      <c r="V413" s="243" t="str">
        <f t="shared" si="61"/>
        <v/>
      </c>
      <c r="W413" s="243" t="str">
        <f t="shared" si="62"/>
        <v/>
      </c>
      <c r="Y413" s="90" t="str">
        <f t="shared" si="55"/>
        <v/>
      </c>
      <c r="Z413" s="117" t="str">
        <f t="shared" si="56"/>
        <v/>
      </c>
      <c r="AA413" s="117" t="str">
        <f t="shared" si="57"/>
        <v/>
      </c>
      <c r="AB413" s="117" t="str">
        <f t="shared" si="58"/>
        <v/>
      </c>
    </row>
    <row r="414" spans="2:28" x14ac:dyDescent="0.3">
      <c r="B414" s="126"/>
      <c r="C414" s="128"/>
      <c r="D414" s="128"/>
      <c r="E414" s="128"/>
      <c r="F414" s="128"/>
      <c r="G414" s="128"/>
      <c r="H414" s="128"/>
      <c r="I414" s="128"/>
      <c r="J414" s="128"/>
      <c r="K414" s="128"/>
      <c r="L414" s="128"/>
      <c r="M414" s="128"/>
      <c r="N414" s="128"/>
      <c r="P414" s="115" t="str">
        <f t="shared" si="59"/>
        <v/>
      </c>
      <c r="Q414" s="115"/>
      <c r="R414" s="115" t="str">
        <f t="shared" si="63"/>
        <v/>
      </c>
      <c r="S414" s="115" t="str">
        <f t="shared" si="63"/>
        <v/>
      </c>
      <c r="T414" s="115" t="str">
        <f t="shared" si="63"/>
        <v/>
      </c>
      <c r="U414" s="243" t="str">
        <f t="shared" si="60"/>
        <v/>
      </c>
      <c r="V414" s="243" t="str">
        <f t="shared" si="61"/>
        <v/>
      </c>
      <c r="W414" s="243" t="str">
        <f t="shared" si="62"/>
        <v/>
      </c>
      <c r="Y414" s="90" t="str">
        <f t="shared" si="55"/>
        <v/>
      </c>
      <c r="Z414" s="117" t="str">
        <f t="shared" si="56"/>
        <v/>
      </c>
      <c r="AA414" s="117" t="str">
        <f t="shared" si="57"/>
        <v/>
      </c>
      <c r="AB414" s="117" t="str">
        <f t="shared" si="58"/>
        <v/>
      </c>
    </row>
    <row r="415" spans="2:28" x14ac:dyDescent="0.3">
      <c r="B415" s="126"/>
      <c r="C415" s="128"/>
      <c r="D415" s="128"/>
      <c r="E415" s="128"/>
      <c r="F415" s="128"/>
      <c r="G415" s="128"/>
      <c r="H415" s="128"/>
      <c r="I415" s="128"/>
      <c r="J415" s="128"/>
      <c r="K415" s="128"/>
      <c r="L415" s="128"/>
      <c r="M415" s="128"/>
      <c r="N415" s="128"/>
      <c r="P415" s="115" t="str">
        <f t="shared" si="59"/>
        <v/>
      </c>
      <c r="Q415" s="115"/>
      <c r="R415" s="115" t="str">
        <f t="shared" si="63"/>
        <v/>
      </c>
      <c r="S415" s="115" t="str">
        <f t="shared" si="63"/>
        <v/>
      </c>
      <c r="T415" s="115" t="str">
        <f t="shared" si="63"/>
        <v/>
      </c>
      <c r="U415" s="243" t="str">
        <f t="shared" si="60"/>
        <v/>
      </c>
      <c r="V415" s="243" t="str">
        <f t="shared" si="61"/>
        <v/>
      </c>
      <c r="W415" s="243" t="str">
        <f t="shared" si="62"/>
        <v/>
      </c>
      <c r="Y415" s="90" t="str">
        <f t="shared" si="55"/>
        <v/>
      </c>
      <c r="Z415" s="117" t="str">
        <f t="shared" si="56"/>
        <v/>
      </c>
      <c r="AA415" s="117" t="str">
        <f t="shared" si="57"/>
        <v/>
      </c>
      <c r="AB415" s="117" t="str">
        <f t="shared" si="58"/>
        <v/>
      </c>
    </row>
    <row r="416" spans="2:28" x14ac:dyDescent="0.3">
      <c r="B416" s="126"/>
      <c r="C416" s="128"/>
      <c r="D416" s="128"/>
      <c r="E416" s="128"/>
      <c r="F416" s="128"/>
      <c r="G416" s="128"/>
      <c r="H416" s="128"/>
      <c r="I416" s="128"/>
      <c r="J416" s="128"/>
      <c r="K416" s="128"/>
      <c r="L416" s="128"/>
      <c r="M416" s="128"/>
      <c r="N416" s="128"/>
      <c r="P416" s="115" t="str">
        <f t="shared" si="59"/>
        <v/>
      </c>
      <c r="Q416" s="115"/>
      <c r="R416" s="115" t="str">
        <f t="shared" si="63"/>
        <v/>
      </c>
      <c r="S416" s="115" t="str">
        <f t="shared" si="63"/>
        <v/>
      </c>
      <c r="T416" s="115" t="str">
        <f t="shared" si="63"/>
        <v/>
      </c>
      <c r="U416" s="243" t="str">
        <f t="shared" si="60"/>
        <v/>
      </c>
      <c r="V416" s="243" t="str">
        <f t="shared" si="61"/>
        <v/>
      </c>
      <c r="W416" s="243" t="str">
        <f t="shared" si="62"/>
        <v/>
      </c>
      <c r="Y416" s="90" t="str">
        <f t="shared" si="55"/>
        <v/>
      </c>
      <c r="Z416" s="117" t="str">
        <f t="shared" si="56"/>
        <v/>
      </c>
      <c r="AA416" s="117" t="str">
        <f t="shared" si="57"/>
        <v/>
      </c>
      <c r="AB416" s="117" t="str">
        <f t="shared" si="58"/>
        <v/>
      </c>
    </row>
    <row r="417" spans="2:28" x14ac:dyDescent="0.3">
      <c r="B417" s="126"/>
      <c r="C417" s="128"/>
      <c r="D417" s="128"/>
      <c r="E417" s="128"/>
      <c r="F417" s="128"/>
      <c r="G417" s="128"/>
      <c r="H417" s="128"/>
      <c r="I417" s="128"/>
      <c r="J417" s="128"/>
      <c r="K417" s="128"/>
      <c r="L417" s="128"/>
      <c r="M417" s="128"/>
      <c r="N417" s="128"/>
      <c r="P417" s="115" t="str">
        <f t="shared" si="59"/>
        <v/>
      </c>
      <c r="Q417" s="115"/>
      <c r="R417" s="115" t="str">
        <f t="shared" si="63"/>
        <v/>
      </c>
      <c r="S417" s="115" t="str">
        <f t="shared" si="63"/>
        <v/>
      </c>
      <c r="T417" s="115" t="str">
        <f t="shared" si="63"/>
        <v/>
      </c>
      <c r="U417" s="243" t="str">
        <f t="shared" si="60"/>
        <v/>
      </c>
      <c r="V417" s="243" t="str">
        <f t="shared" si="61"/>
        <v/>
      </c>
      <c r="W417" s="243" t="str">
        <f t="shared" si="62"/>
        <v/>
      </c>
      <c r="Y417" s="90" t="str">
        <f t="shared" si="55"/>
        <v/>
      </c>
      <c r="Z417" s="117" t="str">
        <f t="shared" si="56"/>
        <v/>
      </c>
      <c r="AA417" s="117" t="str">
        <f t="shared" si="57"/>
        <v/>
      </c>
      <c r="AB417" s="117" t="str">
        <f t="shared" si="58"/>
        <v/>
      </c>
    </row>
    <row r="418" spans="2:28" x14ac:dyDescent="0.3">
      <c r="B418" s="126"/>
      <c r="C418" s="128"/>
      <c r="D418" s="128"/>
      <c r="E418" s="128"/>
      <c r="F418" s="128"/>
      <c r="G418" s="128"/>
      <c r="H418" s="128"/>
      <c r="I418" s="128"/>
      <c r="J418" s="128"/>
      <c r="K418" s="128"/>
      <c r="L418" s="128"/>
      <c r="M418" s="128"/>
      <c r="N418" s="128"/>
      <c r="P418" s="115" t="str">
        <f t="shared" si="59"/>
        <v/>
      </c>
      <c r="Q418" s="115"/>
      <c r="R418" s="115" t="str">
        <f t="shared" si="63"/>
        <v/>
      </c>
      <c r="S418" s="115" t="str">
        <f t="shared" si="63"/>
        <v/>
      </c>
      <c r="T418" s="115" t="str">
        <f t="shared" si="63"/>
        <v/>
      </c>
      <c r="U418" s="243" t="str">
        <f t="shared" si="60"/>
        <v/>
      </c>
      <c r="V418" s="243" t="str">
        <f t="shared" si="61"/>
        <v/>
      </c>
      <c r="W418" s="243" t="str">
        <f t="shared" si="62"/>
        <v/>
      </c>
      <c r="Y418" s="90" t="str">
        <f t="shared" si="55"/>
        <v/>
      </c>
      <c r="Z418" s="117" t="str">
        <f t="shared" si="56"/>
        <v/>
      </c>
      <c r="AA418" s="117" t="str">
        <f t="shared" si="57"/>
        <v/>
      </c>
      <c r="AB418" s="117" t="str">
        <f t="shared" si="58"/>
        <v/>
      </c>
    </row>
    <row r="419" spans="2:28" x14ac:dyDescent="0.3">
      <c r="B419" s="126"/>
      <c r="C419" s="128"/>
      <c r="D419" s="128"/>
      <c r="E419" s="128"/>
      <c r="F419" s="128"/>
      <c r="G419" s="128"/>
      <c r="H419" s="128"/>
      <c r="I419" s="128"/>
      <c r="J419" s="128"/>
      <c r="K419" s="128"/>
      <c r="L419" s="128"/>
      <c r="M419" s="128"/>
      <c r="N419" s="128"/>
      <c r="P419" s="115" t="str">
        <f t="shared" si="59"/>
        <v/>
      </c>
      <c r="Q419" s="115"/>
      <c r="R419" s="115" t="str">
        <f t="shared" si="63"/>
        <v/>
      </c>
      <c r="S419" s="115" t="str">
        <f t="shared" si="63"/>
        <v/>
      </c>
      <c r="T419" s="115" t="str">
        <f t="shared" si="63"/>
        <v/>
      </c>
      <c r="U419" s="243" t="str">
        <f t="shared" si="60"/>
        <v/>
      </c>
      <c r="V419" s="243" t="str">
        <f t="shared" si="61"/>
        <v/>
      </c>
      <c r="W419" s="243" t="str">
        <f t="shared" si="62"/>
        <v/>
      </c>
      <c r="Y419" s="90" t="str">
        <f t="shared" si="55"/>
        <v/>
      </c>
      <c r="Z419" s="117" t="str">
        <f t="shared" si="56"/>
        <v/>
      </c>
      <c r="AA419" s="117" t="str">
        <f t="shared" si="57"/>
        <v/>
      </c>
      <c r="AB419" s="117" t="str">
        <f t="shared" si="58"/>
        <v/>
      </c>
    </row>
    <row r="420" spans="2:28" x14ac:dyDescent="0.3">
      <c r="B420" s="126"/>
      <c r="C420" s="128"/>
      <c r="D420" s="128"/>
      <c r="E420" s="128"/>
      <c r="F420" s="128"/>
      <c r="G420" s="128"/>
      <c r="H420" s="128"/>
      <c r="I420" s="128"/>
      <c r="J420" s="128"/>
      <c r="K420" s="128"/>
      <c r="L420" s="128"/>
      <c r="M420" s="128"/>
      <c r="N420" s="128"/>
      <c r="P420" s="115" t="str">
        <f t="shared" si="59"/>
        <v/>
      </c>
      <c r="Q420" s="115"/>
      <c r="R420" s="115" t="str">
        <f t="shared" si="63"/>
        <v/>
      </c>
      <c r="S420" s="115" t="str">
        <f t="shared" si="63"/>
        <v/>
      </c>
      <c r="T420" s="115" t="str">
        <f t="shared" si="63"/>
        <v/>
      </c>
      <c r="U420" s="243" t="str">
        <f t="shared" si="60"/>
        <v/>
      </c>
      <c r="V420" s="243" t="str">
        <f t="shared" si="61"/>
        <v/>
      </c>
      <c r="W420" s="243" t="str">
        <f t="shared" si="62"/>
        <v/>
      </c>
      <c r="Y420" s="90" t="str">
        <f t="shared" si="55"/>
        <v/>
      </c>
      <c r="Z420" s="117" t="str">
        <f t="shared" si="56"/>
        <v/>
      </c>
      <c r="AA420" s="117" t="str">
        <f t="shared" si="57"/>
        <v/>
      </c>
      <c r="AB420" s="117" t="str">
        <f t="shared" si="58"/>
        <v/>
      </c>
    </row>
    <row r="421" spans="2:28" x14ac:dyDescent="0.3">
      <c r="B421" s="126"/>
      <c r="C421" s="128"/>
      <c r="D421" s="128"/>
      <c r="E421" s="128"/>
      <c r="F421" s="128"/>
      <c r="G421" s="128"/>
      <c r="H421" s="128"/>
      <c r="I421" s="128"/>
      <c r="J421" s="128"/>
      <c r="K421" s="128"/>
      <c r="L421" s="128"/>
      <c r="M421" s="128"/>
      <c r="N421" s="128"/>
      <c r="P421" s="115" t="str">
        <f t="shared" si="59"/>
        <v/>
      </c>
      <c r="Q421" s="115"/>
      <c r="R421" s="115" t="str">
        <f t="shared" si="63"/>
        <v/>
      </c>
      <c r="S421" s="115" t="str">
        <f t="shared" si="63"/>
        <v/>
      </c>
      <c r="T421" s="115" t="str">
        <f t="shared" si="63"/>
        <v/>
      </c>
      <c r="U421" s="243" t="str">
        <f t="shared" si="60"/>
        <v/>
      </c>
      <c r="V421" s="243" t="str">
        <f t="shared" si="61"/>
        <v/>
      </c>
      <c r="W421" s="243" t="str">
        <f t="shared" si="62"/>
        <v/>
      </c>
      <c r="Y421" s="90" t="str">
        <f t="shared" si="55"/>
        <v/>
      </c>
      <c r="Z421" s="117" t="str">
        <f t="shared" si="56"/>
        <v/>
      </c>
      <c r="AA421" s="117" t="str">
        <f t="shared" si="57"/>
        <v/>
      </c>
      <c r="AB421" s="117" t="str">
        <f t="shared" si="58"/>
        <v/>
      </c>
    </row>
    <row r="422" spans="2:28" x14ac:dyDescent="0.3">
      <c r="B422" s="126"/>
      <c r="C422" s="128"/>
      <c r="D422" s="128"/>
      <c r="E422" s="128"/>
      <c r="F422" s="128"/>
      <c r="G422" s="128"/>
      <c r="H422" s="128"/>
      <c r="I422" s="128"/>
      <c r="J422" s="128"/>
      <c r="K422" s="128"/>
      <c r="L422" s="128"/>
      <c r="M422" s="128"/>
      <c r="N422" s="128"/>
      <c r="P422" s="115" t="str">
        <f t="shared" si="59"/>
        <v/>
      </c>
      <c r="Q422" s="115"/>
      <c r="R422" s="115" t="str">
        <f t="shared" si="63"/>
        <v/>
      </c>
      <c r="S422" s="115" t="str">
        <f t="shared" si="63"/>
        <v/>
      </c>
      <c r="T422" s="115" t="str">
        <f t="shared" si="63"/>
        <v/>
      </c>
      <c r="U422" s="243" t="str">
        <f t="shared" si="60"/>
        <v/>
      </c>
      <c r="V422" s="243" t="str">
        <f t="shared" si="61"/>
        <v/>
      </c>
      <c r="W422" s="243" t="str">
        <f t="shared" si="62"/>
        <v/>
      </c>
      <c r="Y422" s="90" t="str">
        <f t="shared" si="55"/>
        <v/>
      </c>
      <c r="Z422" s="117" t="str">
        <f t="shared" si="56"/>
        <v/>
      </c>
      <c r="AA422" s="117" t="str">
        <f t="shared" si="57"/>
        <v/>
      </c>
      <c r="AB422" s="117" t="str">
        <f t="shared" si="58"/>
        <v/>
      </c>
    </row>
    <row r="423" spans="2:28" x14ac:dyDescent="0.3">
      <c r="B423" s="126"/>
      <c r="C423" s="128"/>
      <c r="D423" s="128"/>
      <c r="E423" s="128"/>
      <c r="F423" s="128"/>
      <c r="G423" s="128"/>
      <c r="H423" s="128"/>
      <c r="I423" s="128"/>
      <c r="J423" s="128"/>
      <c r="K423" s="128"/>
      <c r="L423" s="128"/>
      <c r="M423" s="128"/>
      <c r="N423" s="128"/>
      <c r="P423" s="115" t="str">
        <f t="shared" si="59"/>
        <v/>
      </c>
      <c r="Q423" s="115"/>
      <c r="R423" s="115" t="str">
        <f t="shared" si="63"/>
        <v/>
      </c>
      <c r="S423" s="115" t="str">
        <f t="shared" si="63"/>
        <v/>
      </c>
      <c r="T423" s="115" t="str">
        <f t="shared" si="63"/>
        <v/>
      </c>
      <c r="U423" s="243" t="str">
        <f t="shared" si="60"/>
        <v/>
      </c>
      <c r="V423" s="243" t="str">
        <f t="shared" si="61"/>
        <v/>
      </c>
      <c r="W423" s="243" t="str">
        <f t="shared" si="62"/>
        <v/>
      </c>
      <c r="Y423" s="90" t="str">
        <f t="shared" si="55"/>
        <v/>
      </c>
      <c r="Z423" s="117" t="str">
        <f t="shared" si="56"/>
        <v/>
      </c>
      <c r="AA423" s="117" t="str">
        <f t="shared" si="57"/>
        <v/>
      </c>
      <c r="AB423" s="117" t="str">
        <f t="shared" si="58"/>
        <v/>
      </c>
    </row>
    <row r="424" spans="2:28" x14ac:dyDescent="0.3">
      <c r="B424" s="126"/>
      <c r="C424" s="128"/>
      <c r="D424" s="128"/>
      <c r="E424" s="128"/>
      <c r="F424" s="128"/>
      <c r="G424" s="128"/>
      <c r="H424" s="128"/>
      <c r="I424" s="128"/>
      <c r="J424" s="128"/>
      <c r="K424" s="128"/>
      <c r="L424" s="128"/>
      <c r="M424" s="128"/>
      <c r="N424" s="128"/>
      <c r="P424" s="115" t="str">
        <f t="shared" si="59"/>
        <v/>
      </c>
      <c r="Q424" s="115"/>
      <c r="R424" s="115" t="str">
        <f t="shared" si="63"/>
        <v/>
      </c>
      <c r="S424" s="115" t="str">
        <f t="shared" si="63"/>
        <v/>
      </c>
      <c r="T424" s="115" t="str">
        <f t="shared" si="63"/>
        <v/>
      </c>
      <c r="U424" s="243" t="str">
        <f t="shared" si="60"/>
        <v/>
      </c>
      <c r="V424" s="243" t="str">
        <f t="shared" si="61"/>
        <v/>
      </c>
      <c r="W424" s="243" t="str">
        <f t="shared" si="62"/>
        <v/>
      </c>
      <c r="Y424" s="90" t="str">
        <f t="shared" si="55"/>
        <v/>
      </c>
      <c r="Z424" s="117" t="str">
        <f t="shared" si="56"/>
        <v/>
      </c>
      <c r="AA424" s="117" t="str">
        <f t="shared" si="57"/>
        <v/>
      </c>
      <c r="AB424" s="117" t="str">
        <f t="shared" si="58"/>
        <v/>
      </c>
    </row>
    <row r="425" spans="2:28" x14ac:dyDescent="0.3">
      <c r="B425" s="126"/>
      <c r="C425" s="128"/>
      <c r="D425" s="128"/>
      <c r="E425" s="128"/>
      <c r="F425" s="128"/>
      <c r="G425" s="128"/>
      <c r="H425" s="128"/>
      <c r="I425" s="128"/>
      <c r="J425" s="128"/>
      <c r="K425" s="128"/>
      <c r="L425" s="128"/>
      <c r="M425" s="128"/>
      <c r="N425" s="128"/>
      <c r="P425" s="115" t="str">
        <f t="shared" si="59"/>
        <v/>
      </c>
      <c r="Q425" s="115"/>
      <c r="R425" s="115" t="str">
        <f t="shared" si="63"/>
        <v/>
      </c>
      <c r="S425" s="115" t="str">
        <f t="shared" si="63"/>
        <v/>
      </c>
      <c r="T425" s="115" t="str">
        <f t="shared" si="63"/>
        <v/>
      </c>
      <c r="U425" s="243" t="str">
        <f t="shared" si="60"/>
        <v/>
      </c>
      <c r="V425" s="243" t="str">
        <f t="shared" si="61"/>
        <v/>
      </c>
      <c r="W425" s="243" t="str">
        <f t="shared" si="62"/>
        <v/>
      </c>
      <c r="Y425" s="90" t="str">
        <f t="shared" si="55"/>
        <v/>
      </c>
      <c r="Z425" s="117" t="str">
        <f t="shared" si="56"/>
        <v/>
      </c>
      <c r="AA425" s="117" t="str">
        <f t="shared" si="57"/>
        <v/>
      </c>
      <c r="AB425" s="117" t="str">
        <f t="shared" si="58"/>
        <v/>
      </c>
    </row>
    <row r="426" spans="2:28" x14ac:dyDescent="0.3">
      <c r="B426" s="126"/>
      <c r="C426" s="128"/>
      <c r="D426" s="128"/>
      <c r="E426" s="128"/>
      <c r="F426" s="128"/>
      <c r="G426" s="128"/>
      <c r="H426" s="128"/>
      <c r="I426" s="128"/>
      <c r="J426" s="128"/>
      <c r="K426" s="128"/>
      <c r="L426" s="128"/>
      <c r="M426" s="128"/>
      <c r="N426" s="128"/>
      <c r="P426" s="115" t="str">
        <f t="shared" si="59"/>
        <v/>
      </c>
      <c r="Q426" s="115"/>
      <c r="R426" s="115" t="str">
        <f t="shared" si="63"/>
        <v/>
      </c>
      <c r="S426" s="115" t="str">
        <f t="shared" si="63"/>
        <v/>
      </c>
      <c r="T426" s="115" t="str">
        <f t="shared" si="63"/>
        <v/>
      </c>
      <c r="U426" s="243" t="str">
        <f t="shared" si="60"/>
        <v/>
      </c>
      <c r="V426" s="243" t="str">
        <f t="shared" si="61"/>
        <v/>
      </c>
      <c r="W426" s="243" t="str">
        <f t="shared" si="62"/>
        <v/>
      </c>
      <c r="Y426" s="90" t="str">
        <f t="shared" si="55"/>
        <v/>
      </c>
      <c r="Z426" s="117" t="str">
        <f t="shared" si="56"/>
        <v/>
      </c>
      <c r="AA426" s="117" t="str">
        <f t="shared" si="57"/>
        <v/>
      </c>
      <c r="AB426" s="117" t="str">
        <f t="shared" si="58"/>
        <v/>
      </c>
    </row>
    <row r="427" spans="2:28" x14ac:dyDescent="0.3">
      <c r="B427" s="126"/>
      <c r="C427" s="128"/>
      <c r="D427" s="128"/>
      <c r="E427" s="128"/>
      <c r="F427" s="128"/>
      <c r="G427" s="128"/>
      <c r="H427" s="128"/>
      <c r="I427" s="128"/>
      <c r="J427" s="128"/>
      <c r="K427" s="128"/>
      <c r="L427" s="128"/>
      <c r="M427" s="128"/>
      <c r="N427" s="128"/>
      <c r="P427" s="115" t="str">
        <f t="shared" si="59"/>
        <v/>
      </c>
      <c r="Q427" s="115"/>
      <c r="R427" s="115" t="str">
        <f t="shared" si="63"/>
        <v/>
      </c>
      <c r="S427" s="115" t="str">
        <f t="shared" si="63"/>
        <v/>
      </c>
      <c r="T427" s="115" t="str">
        <f t="shared" si="63"/>
        <v/>
      </c>
      <c r="U427" s="243" t="str">
        <f t="shared" si="60"/>
        <v/>
      </c>
      <c r="V427" s="243" t="str">
        <f t="shared" si="61"/>
        <v/>
      </c>
      <c r="W427" s="243" t="str">
        <f t="shared" si="62"/>
        <v/>
      </c>
      <c r="Y427" s="90" t="str">
        <f t="shared" si="55"/>
        <v/>
      </c>
      <c r="Z427" s="117" t="str">
        <f t="shared" si="56"/>
        <v/>
      </c>
      <c r="AA427" s="117" t="str">
        <f t="shared" si="57"/>
        <v/>
      </c>
      <c r="AB427" s="117" t="str">
        <f t="shared" si="58"/>
        <v/>
      </c>
    </row>
    <row r="428" spans="2:28" x14ac:dyDescent="0.3">
      <c r="B428" s="126"/>
      <c r="C428" s="128"/>
      <c r="D428" s="128"/>
      <c r="E428" s="128"/>
      <c r="F428" s="128"/>
      <c r="G428" s="128"/>
      <c r="H428" s="128"/>
      <c r="I428" s="128"/>
      <c r="J428" s="128"/>
      <c r="K428" s="128"/>
      <c r="L428" s="128"/>
      <c r="M428" s="128"/>
      <c r="N428" s="128"/>
      <c r="P428" s="115" t="str">
        <f t="shared" si="59"/>
        <v/>
      </c>
      <c r="Q428" s="115"/>
      <c r="R428" s="115" t="str">
        <f t="shared" si="63"/>
        <v/>
      </c>
      <c r="S428" s="115" t="str">
        <f t="shared" si="63"/>
        <v/>
      </c>
      <c r="T428" s="115" t="str">
        <f t="shared" si="63"/>
        <v/>
      </c>
      <c r="U428" s="243" t="str">
        <f t="shared" si="60"/>
        <v/>
      </c>
      <c r="V428" s="243" t="str">
        <f t="shared" si="61"/>
        <v/>
      </c>
      <c r="W428" s="243" t="str">
        <f t="shared" si="62"/>
        <v/>
      </c>
      <c r="Y428" s="90" t="str">
        <f t="shared" si="55"/>
        <v/>
      </c>
      <c r="Z428" s="117" t="str">
        <f t="shared" si="56"/>
        <v/>
      </c>
      <c r="AA428" s="117" t="str">
        <f t="shared" si="57"/>
        <v/>
      </c>
      <c r="AB428" s="117" t="str">
        <f t="shared" si="58"/>
        <v/>
      </c>
    </row>
    <row r="429" spans="2:28" x14ac:dyDescent="0.3">
      <c r="B429" s="126"/>
      <c r="C429" s="128"/>
      <c r="D429" s="128"/>
      <c r="E429" s="128"/>
      <c r="F429" s="128"/>
      <c r="G429" s="128"/>
      <c r="H429" s="128"/>
      <c r="I429" s="128"/>
      <c r="J429" s="128"/>
      <c r="K429" s="128"/>
      <c r="L429" s="128"/>
      <c r="M429" s="128"/>
      <c r="N429" s="128"/>
      <c r="P429" s="115" t="str">
        <f t="shared" si="59"/>
        <v/>
      </c>
      <c r="Q429" s="115"/>
      <c r="R429" s="115" t="str">
        <f t="shared" si="63"/>
        <v/>
      </c>
      <c r="S429" s="115" t="str">
        <f t="shared" si="63"/>
        <v/>
      </c>
      <c r="T429" s="115" t="str">
        <f t="shared" si="63"/>
        <v/>
      </c>
      <c r="U429" s="243" t="str">
        <f t="shared" si="60"/>
        <v/>
      </c>
      <c r="V429" s="243" t="str">
        <f t="shared" si="61"/>
        <v/>
      </c>
      <c r="W429" s="243" t="str">
        <f t="shared" si="62"/>
        <v/>
      </c>
      <c r="Y429" s="90" t="str">
        <f t="shared" si="55"/>
        <v/>
      </c>
      <c r="Z429" s="117" t="str">
        <f t="shared" si="56"/>
        <v/>
      </c>
      <c r="AA429" s="117" t="str">
        <f t="shared" si="57"/>
        <v/>
      </c>
      <c r="AB429" s="117" t="str">
        <f t="shared" si="58"/>
        <v/>
      </c>
    </row>
    <row r="430" spans="2:28" x14ac:dyDescent="0.3">
      <c r="B430" s="126"/>
      <c r="C430" s="128"/>
      <c r="D430" s="128"/>
      <c r="E430" s="128"/>
      <c r="F430" s="128"/>
      <c r="G430" s="128"/>
      <c r="H430" s="128"/>
      <c r="I430" s="128"/>
      <c r="J430" s="128"/>
      <c r="K430" s="128"/>
      <c r="L430" s="128"/>
      <c r="M430" s="128"/>
      <c r="N430" s="128"/>
      <c r="P430" s="115" t="str">
        <f t="shared" si="59"/>
        <v/>
      </c>
      <c r="Q430" s="115"/>
      <c r="R430" s="115" t="str">
        <f t="shared" si="63"/>
        <v/>
      </c>
      <c r="S430" s="115" t="str">
        <f t="shared" si="63"/>
        <v/>
      </c>
      <c r="T430" s="115" t="str">
        <f t="shared" si="63"/>
        <v/>
      </c>
      <c r="U430" s="243" t="str">
        <f t="shared" si="60"/>
        <v/>
      </c>
      <c r="V430" s="243" t="str">
        <f t="shared" si="61"/>
        <v/>
      </c>
      <c r="W430" s="243" t="str">
        <f t="shared" si="62"/>
        <v/>
      </c>
      <c r="Y430" s="90" t="str">
        <f t="shared" si="55"/>
        <v/>
      </c>
      <c r="Z430" s="117" t="str">
        <f t="shared" si="56"/>
        <v/>
      </c>
      <c r="AA430" s="117" t="str">
        <f t="shared" si="57"/>
        <v/>
      </c>
      <c r="AB430" s="117" t="str">
        <f t="shared" si="58"/>
        <v/>
      </c>
    </row>
    <row r="431" spans="2:28" x14ac:dyDescent="0.3">
      <c r="B431" s="126"/>
      <c r="C431" s="128"/>
      <c r="D431" s="128"/>
      <c r="E431" s="128"/>
      <c r="F431" s="128"/>
      <c r="G431" s="128"/>
      <c r="H431" s="128"/>
      <c r="I431" s="128"/>
      <c r="J431" s="128"/>
      <c r="K431" s="128"/>
      <c r="L431" s="128"/>
      <c r="M431" s="128"/>
      <c r="N431" s="128"/>
      <c r="P431" s="115" t="str">
        <f t="shared" si="59"/>
        <v/>
      </c>
      <c r="Q431" s="115"/>
      <c r="R431" s="115" t="str">
        <f t="shared" si="63"/>
        <v/>
      </c>
      <c r="S431" s="115" t="str">
        <f t="shared" si="63"/>
        <v/>
      </c>
      <c r="T431" s="115" t="str">
        <f t="shared" si="63"/>
        <v/>
      </c>
      <c r="U431" s="243" t="str">
        <f t="shared" si="60"/>
        <v/>
      </c>
      <c r="V431" s="243" t="str">
        <f t="shared" si="61"/>
        <v/>
      </c>
      <c r="W431" s="243" t="str">
        <f t="shared" si="62"/>
        <v/>
      </c>
      <c r="Y431" s="90" t="str">
        <f t="shared" si="55"/>
        <v/>
      </c>
      <c r="Z431" s="117" t="str">
        <f t="shared" si="56"/>
        <v/>
      </c>
      <c r="AA431" s="117" t="str">
        <f t="shared" si="57"/>
        <v/>
      </c>
      <c r="AB431" s="117" t="str">
        <f t="shared" si="58"/>
        <v/>
      </c>
    </row>
    <row r="432" spans="2:28" x14ac:dyDescent="0.3">
      <c r="B432" s="126"/>
      <c r="C432" s="128"/>
      <c r="D432" s="128"/>
      <c r="E432" s="128"/>
      <c r="F432" s="128"/>
      <c r="G432" s="128"/>
      <c r="H432" s="128"/>
      <c r="I432" s="128"/>
      <c r="J432" s="128"/>
      <c r="K432" s="128"/>
      <c r="L432" s="128"/>
      <c r="M432" s="128"/>
      <c r="N432" s="128"/>
      <c r="P432" s="115" t="str">
        <f t="shared" si="59"/>
        <v/>
      </c>
      <c r="Q432" s="115"/>
      <c r="R432" s="115" t="str">
        <f t="shared" si="63"/>
        <v/>
      </c>
      <c r="S432" s="115" t="str">
        <f t="shared" si="63"/>
        <v/>
      </c>
      <c r="T432" s="115" t="str">
        <f t="shared" si="63"/>
        <v/>
      </c>
      <c r="U432" s="243" t="str">
        <f t="shared" si="60"/>
        <v/>
      </c>
      <c r="V432" s="243" t="str">
        <f t="shared" si="61"/>
        <v/>
      </c>
      <c r="W432" s="243" t="str">
        <f t="shared" si="62"/>
        <v/>
      </c>
      <c r="Y432" s="90" t="str">
        <f t="shared" si="55"/>
        <v/>
      </c>
      <c r="Z432" s="117" t="str">
        <f t="shared" si="56"/>
        <v/>
      </c>
      <c r="AA432" s="117" t="str">
        <f t="shared" si="57"/>
        <v/>
      </c>
      <c r="AB432" s="117" t="str">
        <f t="shared" si="58"/>
        <v/>
      </c>
    </row>
    <row r="433" spans="2:28" x14ac:dyDescent="0.3">
      <c r="B433" s="126"/>
      <c r="C433" s="128"/>
      <c r="D433" s="128"/>
      <c r="E433" s="128"/>
      <c r="F433" s="128"/>
      <c r="G433" s="128"/>
      <c r="H433" s="128"/>
      <c r="I433" s="128"/>
      <c r="J433" s="128"/>
      <c r="K433" s="128"/>
      <c r="L433" s="128"/>
      <c r="M433" s="128"/>
      <c r="N433" s="128"/>
      <c r="P433" s="115" t="str">
        <f t="shared" si="59"/>
        <v/>
      </c>
      <c r="Q433" s="115"/>
      <c r="R433" s="115" t="str">
        <f t="shared" si="63"/>
        <v/>
      </c>
      <c r="S433" s="115" t="str">
        <f t="shared" si="63"/>
        <v/>
      </c>
      <c r="T433" s="115" t="str">
        <f t="shared" si="63"/>
        <v/>
      </c>
      <c r="U433" s="243" t="str">
        <f t="shared" si="60"/>
        <v/>
      </c>
      <c r="V433" s="243" t="str">
        <f t="shared" si="61"/>
        <v/>
      </c>
      <c r="W433" s="243" t="str">
        <f t="shared" si="62"/>
        <v/>
      </c>
      <c r="Y433" s="90" t="str">
        <f t="shared" si="55"/>
        <v/>
      </c>
      <c r="Z433" s="117" t="str">
        <f t="shared" si="56"/>
        <v/>
      </c>
      <c r="AA433" s="117" t="str">
        <f t="shared" si="57"/>
        <v/>
      </c>
      <c r="AB433" s="117" t="str">
        <f t="shared" si="58"/>
        <v/>
      </c>
    </row>
    <row r="434" spans="2:28" x14ac:dyDescent="0.3">
      <c r="B434" s="126"/>
      <c r="C434" s="128"/>
      <c r="D434" s="128"/>
      <c r="E434" s="128"/>
      <c r="F434" s="128"/>
      <c r="G434" s="128"/>
      <c r="H434" s="128"/>
      <c r="I434" s="128"/>
      <c r="J434" s="128"/>
      <c r="K434" s="128"/>
      <c r="L434" s="128"/>
      <c r="M434" s="128"/>
      <c r="N434" s="128"/>
      <c r="P434" s="115" t="str">
        <f t="shared" si="59"/>
        <v/>
      </c>
      <c r="Q434" s="115"/>
      <c r="R434" s="115" t="str">
        <f t="shared" si="63"/>
        <v/>
      </c>
      <c r="S434" s="115" t="str">
        <f t="shared" si="63"/>
        <v/>
      </c>
      <c r="T434" s="115" t="str">
        <f t="shared" si="63"/>
        <v/>
      </c>
      <c r="U434" s="243" t="str">
        <f t="shared" si="60"/>
        <v/>
      </c>
      <c r="V434" s="243" t="str">
        <f t="shared" si="61"/>
        <v/>
      </c>
      <c r="W434" s="243" t="str">
        <f t="shared" si="62"/>
        <v/>
      </c>
      <c r="Y434" s="90" t="str">
        <f t="shared" si="55"/>
        <v/>
      </c>
      <c r="Z434" s="117" t="str">
        <f t="shared" si="56"/>
        <v/>
      </c>
      <c r="AA434" s="117" t="str">
        <f t="shared" si="57"/>
        <v/>
      </c>
      <c r="AB434" s="117" t="str">
        <f t="shared" si="58"/>
        <v/>
      </c>
    </row>
    <row r="435" spans="2:28" x14ac:dyDescent="0.3">
      <c r="B435" s="126"/>
      <c r="C435" s="128"/>
      <c r="D435" s="128"/>
      <c r="E435" s="128"/>
      <c r="F435" s="128"/>
      <c r="G435" s="128"/>
      <c r="H435" s="128"/>
      <c r="I435" s="128"/>
      <c r="J435" s="128"/>
      <c r="K435" s="128"/>
      <c r="L435" s="128"/>
      <c r="M435" s="128"/>
      <c r="N435" s="128"/>
      <c r="P435" s="115" t="str">
        <f t="shared" si="59"/>
        <v/>
      </c>
      <c r="Q435" s="115"/>
      <c r="R435" s="115" t="str">
        <f t="shared" si="63"/>
        <v/>
      </c>
      <c r="S435" s="115" t="str">
        <f t="shared" si="63"/>
        <v/>
      </c>
      <c r="T435" s="115" t="str">
        <f t="shared" si="63"/>
        <v/>
      </c>
      <c r="U435" s="243" t="str">
        <f t="shared" si="60"/>
        <v/>
      </c>
      <c r="V435" s="243" t="str">
        <f t="shared" si="61"/>
        <v/>
      </c>
      <c r="W435" s="243" t="str">
        <f t="shared" si="62"/>
        <v/>
      </c>
      <c r="Y435" s="90" t="str">
        <f t="shared" si="55"/>
        <v/>
      </c>
      <c r="Z435" s="117" t="str">
        <f t="shared" si="56"/>
        <v/>
      </c>
      <c r="AA435" s="117" t="str">
        <f t="shared" si="57"/>
        <v/>
      </c>
      <c r="AB435" s="117" t="str">
        <f t="shared" si="58"/>
        <v/>
      </c>
    </row>
    <row r="436" spans="2:28" x14ac:dyDescent="0.3">
      <c r="B436" s="126"/>
      <c r="C436" s="128"/>
      <c r="D436" s="128"/>
      <c r="E436" s="128"/>
      <c r="F436" s="128"/>
      <c r="G436" s="128"/>
      <c r="H436" s="128"/>
      <c r="I436" s="128"/>
      <c r="J436" s="128"/>
      <c r="K436" s="128"/>
      <c r="L436" s="128"/>
      <c r="M436" s="128"/>
      <c r="N436" s="128"/>
      <c r="P436" s="115" t="str">
        <f t="shared" si="59"/>
        <v/>
      </c>
      <c r="Q436" s="115"/>
      <c r="R436" s="115" t="str">
        <f t="shared" si="63"/>
        <v/>
      </c>
      <c r="S436" s="115" t="str">
        <f t="shared" si="63"/>
        <v/>
      </c>
      <c r="T436" s="115" t="str">
        <f t="shared" si="63"/>
        <v/>
      </c>
      <c r="U436" s="243" t="str">
        <f t="shared" si="60"/>
        <v/>
      </c>
      <c r="V436" s="243" t="str">
        <f t="shared" si="61"/>
        <v/>
      </c>
      <c r="W436" s="243" t="str">
        <f t="shared" si="62"/>
        <v/>
      </c>
      <c r="Y436" s="90" t="str">
        <f t="shared" si="55"/>
        <v/>
      </c>
      <c r="Z436" s="117" t="str">
        <f t="shared" si="56"/>
        <v/>
      </c>
      <c r="AA436" s="117" t="str">
        <f t="shared" si="57"/>
        <v/>
      </c>
      <c r="AB436" s="117" t="str">
        <f t="shared" si="58"/>
        <v/>
      </c>
    </row>
    <row r="437" spans="2:28" x14ac:dyDescent="0.3">
      <c r="B437" s="126"/>
      <c r="C437" s="128"/>
      <c r="D437" s="128"/>
      <c r="E437" s="128"/>
      <c r="F437" s="128"/>
      <c r="G437" s="128"/>
      <c r="H437" s="128"/>
      <c r="I437" s="128"/>
      <c r="J437" s="128"/>
      <c r="K437" s="128"/>
      <c r="L437" s="128"/>
      <c r="M437" s="128"/>
      <c r="N437" s="128"/>
      <c r="P437" s="115" t="str">
        <f t="shared" si="59"/>
        <v/>
      </c>
      <c r="Q437" s="115"/>
      <c r="R437" s="115" t="str">
        <f t="shared" si="63"/>
        <v/>
      </c>
      <c r="S437" s="115" t="str">
        <f t="shared" si="63"/>
        <v/>
      </c>
      <c r="T437" s="115" t="str">
        <f t="shared" si="63"/>
        <v/>
      </c>
      <c r="U437" s="243" t="str">
        <f t="shared" si="60"/>
        <v/>
      </c>
      <c r="V437" s="243" t="str">
        <f t="shared" si="61"/>
        <v/>
      </c>
      <c r="W437" s="243" t="str">
        <f t="shared" si="62"/>
        <v/>
      </c>
      <c r="Y437" s="90" t="str">
        <f t="shared" si="55"/>
        <v/>
      </c>
      <c r="Z437" s="117" t="str">
        <f t="shared" si="56"/>
        <v/>
      </c>
      <c r="AA437" s="117" t="str">
        <f t="shared" si="57"/>
        <v/>
      </c>
      <c r="AB437" s="117" t="str">
        <f t="shared" si="58"/>
        <v/>
      </c>
    </row>
    <row r="438" spans="2:28" x14ac:dyDescent="0.3">
      <c r="B438" s="126"/>
      <c r="C438" s="128"/>
      <c r="D438" s="128"/>
      <c r="E438" s="128"/>
      <c r="F438" s="128"/>
      <c r="G438" s="128"/>
      <c r="H438" s="128"/>
      <c r="I438" s="128"/>
      <c r="J438" s="128"/>
      <c r="K438" s="128"/>
      <c r="L438" s="128"/>
      <c r="M438" s="128"/>
      <c r="N438" s="128"/>
      <c r="P438" s="115" t="str">
        <f t="shared" si="59"/>
        <v/>
      </c>
      <c r="Q438" s="115"/>
      <c r="R438" s="115" t="str">
        <f t="shared" si="63"/>
        <v/>
      </c>
      <c r="S438" s="115" t="str">
        <f t="shared" si="63"/>
        <v/>
      </c>
      <c r="T438" s="115" t="str">
        <f t="shared" si="63"/>
        <v/>
      </c>
      <c r="U438" s="243" t="str">
        <f t="shared" si="60"/>
        <v/>
      </c>
      <c r="V438" s="243" t="str">
        <f t="shared" si="61"/>
        <v/>
      </c>
      <c r="W438" s="243" t="str">
        <f t="shared" si="62"/>
        <v/>
      </c>
      <c r="Y438" s="90" t="str">
        <f t="shared" si="55"/>
        <v/>
      </c>
      <c r="Z438" s="117" t="str">
        <f t="shared" si="56"/>
        <v/>
      </c>
      <c r="AA438" s="117" t="str">
        <f t="shared" si="57"/>
        <v/>
      </c>
      <c r="AB438" s="117" t="str">
        <f t="shared" si="58"/>
        <v/>
      </c>
    </row>
    <row r="439" spans="2:28" x14ac:dyDescent="0.3">
      <c r="B439" s="126"/>
      <c r="C439" s="128"/>
      <c r="D439" s="128"/>
      <c r="E439" s="128"/>
      <c r="F439" s="128"/>
      <c r="G439" s="128"/>
      <c r="H439" s="128"/>
      <c r="I439" s="128"/>
      <c r="J439" s="128"/>
      <c r="K439" s="128"/>
      <c r="L439" s="128"/>
      <c r="M439" s="128"/>
      <c r="N439" s="128"/>
      <c r="P439" s="115" t="str">
        <f t="shared" si="59"/>
        <v/>
      </c>
      <c r="Q439" s="115"/>
      <c r="R439" s="115" t="str">
        <f t="shared" si="63"/>
        <v/>
      </c>
      <c r="S439" s="115" t="str">
        <f t="shared" si="63"/>
        <v/>
      </c>
      <c r="T439" s="115" t="str">
        <f t="shared" si="63"/>
        <v/>
      </c>
      <c r="U439" s="243" t="str">
        <f t="shared" si="60"/>
        <v/>
      </c>
      <c r="V439" s="243" t="str">
        <f t="shared" si="61"/>
        <v/>
      </c>
      <c r="W439" s="243" t="str">
        <f t="shared" si="62"/>
        <v/>
      </c>
      <c r="Y439" s="90" t="str">
        <f t="shared" si="55"/>
        <v/>
      </c>
      <c r="Z439" s="117" t="str">
        <f t="shared" si="56"/>
        <v/>
      </c>
      <c r="AA439" s="117" t="str">
        <f t="shared" si="57"/>
        <v/>
      </c>
      <c r="AB439" s="117" t="str">
        <f t="shared" si="58"/>
        <v/>
      </c>
    </row>
    <row r="440" spans="2:28" x14ac:dyDescent="0.3">
      <c r="B440" s="126"/>
      <c r="C440" s="128"/>
      <c r="D440" s="128"/>
      <c r="E440" s="128"/>
      <c r="F440" s="128"/>
      <c r="G440" s="128"/>
      <c r="H440" s="128"/>
      <c r="I440" s="128"/>
      <c r="J440" s="128"/>
      <c r="K440" s="128"/>
      <c r="L440" s="128"/>
      <c r="M440" s="128"/>
      <c r="N440" s="128"/>
      <c r="P440" s="115" t="str">
        <f t="shared" si="59"/>
        <v/>
      </c>
      <c r="Q440" s="115"/>
      <c r="R440" s="115" t="str">
        <f t="shared" si="63"/>
        <v/>
      </c>
      <c r="S440" s="115" t="str">
        <f t="shared" si="63"/>
        <v/>
      </c>
      <c r="T440" s="115" t="str">
        <f t="shared" si="63"/>
        <v/>
      </c>
      <c r="U440" s="243" t="str">
        <f t="shared" si="60"/>
        <v/>
      </c>
      <c r="V440" s="243" t="str">
        <f t="shared" si="61"/>
        <v/>
      </c>
      <c r="W440" s="243" t="str">
        <f t="shared" si="62"/>
        <v/>
      </c>
      <c r="Y440" s="90" t="str">
        <f t="shared" si="55"/>
        <v/>
      </c>
      <c r="Z440" s="117" t="str">
        <f t="shared" si="56"/>
        <v/>
      </c>
      <c r="AA440" s="117" t="str">
        <f t="shared" si="57"/>
        <v/>
      </c>
      <c r="AB440" s="117" t="str">
        <f t="shared" si="58"/>
        <v/>
      </c>
    </row>
    <row r="441" spans="2:28" x14ac:dyDescent="0.3">
      <c r="B441" s="126"/>
      <c r="C441" s="128"/>
      <c r="D441" s="128"/>
      <c r="E441" s="128"/>
      <c r="F441" s="128"/>
      <c r="G441" s="128"/>
      <c r="H441" s="128"/>
      <c r="I441" s="128"/>
      <c r="J441" s="128"/>
      <c r="K441" s="128"/>
      <c r="L441" s="128"/>
      <c r="M441" s="128"/>
      <c r="N441" s="128"/>
      <c r="P441" s="115" t="str">
        <f t="shared" si="59"/>
        <v/>
      </c>
      <c r="Q441" s="115"/>
      <c r="R441" s="115" t="str">
        <f t="shared" si="63"/>
        <v/>
      </c>
      <c r="S441" s="115" t="str">
        <f t="shared" si="63"/>
        <v/>
      </c>
      <c r="T441" s="115" t="str">
        <f t="shared" si="63"/>
        <v/>
      </c>
      <c r="U441" s="243" t="str">
        <f t="shared" si="60"/>
        <v/>
      </c>
      <c r="V441" s="243" t="str">
        <f t="shared" si="61"/>
        <v/>
      </c>
      <c r="W441" s="243" t="str">
        <f t="shared" si="62"/>
        <v/>
      </c>
      <c r="Y441" s="90" t="str">
        <f t="shared" si="55"/>
        <v/>
      </c>
      <c r="Z441" s="117" t="str">
        <f t="shared" si="56"/>
        <v/>
      </c>
      <c r="AA441" s="117" t="str">
        <f t="shared" si="57"/>
        <v/>
      </c>
      <c r="AB441" s="117" t="str">
        <f t="shared" si="58"/>
        <v/>
      </c>
    </row>
    <row r="442" spans="2:28" x14ac:dyDescent="0.3">
      <c r="B442" s="126"/>
      <c r="C442" s="128"/>
      <c r="D442" s="128"/>
      <c r="E442" s="128"/>
      <c r="F442" s="128"/>
      <c r="G442" s="128"/>
      <c r="H442" s="128"/>
      <c r="I442" s="128"/>
      <c r="J442" s="128"/>
      <c r="K442" s="128"/>
      <c r="L442" s="128"/>
      <c r="M442" s="128"/>
      <c r="N442" s="128"/>
      <c r="P442" s="115" t="str">
        <f t="shared" si="59"/>
        <v/>
      </c>
      <c r="Q442" s="115"/>
      <c r="R442" s="115" t="str">
        <f t="shared" si="63"/>
        <v/>
      </c>
      <c r="S442" s="115" t="str">
        <f t="shared" si="63"/>
        <v/>
      </c>
      <c r="T442" s="115" t="str">
        <f t="shared" si="63"/>
        <v/>
      </c>
      <c r="U442" s="243" t="str">
        <f t="shared" si="60"/>
        <v/>
      </c>
      <c r="V442" s="243" t="str">
        <f t="shared" si="61"/>
        <v/>
      </c>
      <c r="W442" s="243" t="str">
        <f t="shared" si="62"/>
        <v/>
      </c>
      <c r="Y442" s="90" t="str">
        <f t="shared" si="55"/>
        <v/>
      </c>
      <c r="Z442" s="117" t="str">
        <f t="shared" si="56"/>
        <v/>
      </c>
      <c r="AA442" s="117" t="str">
        <f t="shared" si="57"/>
        <v/>
      </c>
      <c r="AB442" s="117" t="str">
        <f t="shared" si="58"/>
        <v/>
      </c>
    </row>
    <row r="443" spans="2:28" x14ac:dyDescent="0.3">
      <c r="B443" s="126"/>
      <c r="C443" s="128"/>
      <c r="D443" s="128"/>
      <c r="E443" s="128"/>
      <c r="F443" s="128"/>
      <c r="G443" s="128"/>
      <c r="H443" s="128"/>
      <c r="I443" s="128"/>
      <c r="J443" s="128"/>
      <c r="K443" s="128"/>
      <c r="L443" s="128"/>
      <c r="M443" s="128"/>
      <c r="N443" s="128"/>
      <c r="P443" s="115" t="str">
        <f t="shared" si="59"/>
        <v/>
      </c>
      <c r="Q443" s="115"/>
      <c r="R443" s="115" t="str">
        <f t="shared" si="63"/>
        <v/>
      </c>
      <c r="S443" s="115" t="str">
        <f t="shared" si="63"/>
        <v/>
      </c>
      <c r="T443" s="115" t="str">
        <f t="shared" si="63"/>
        <v/>
      </c>
      <c r="U443" s="243" t="str">
        <f t="shared" si="60"/>
        <v/>
      </c>
      <c r="V443" s="243" t="str">
        <f t="shared" si="61"/>
        <v/>
      </c>
      <c r="W443" s="243" t="str">
        <f t="shared" si="62"/>
        <v/>
      </c>
      <c r="Y443" s="90" t="str">
        <f t="shared" si="55"/>
        <v/>
      </c>
      <c r="Z443" s="117" t="str">
        <f t="shared" si="56"/>
        <v/>
      </c>
      <c r="AA443" s="117" t="str">
        <f t="shared" si="57"/>
        <v/>
      </c>
      <c r="AB443" s="117" t="str">
        <f t="shared" si="58"/>
        <v/>
      </c>
    </row>
    <row r="444" spans="2:28" x14ac:dyDescent="0.3">
      <c r="B444" s="126"/>
      <c r="C444" s="128"/>
      <c r="D444" s="128"/>
      <c r="E444" s="128"/>
      <c r="F444" s="128"/>
      <c r="G444" s="128"/>
      <c r="H444" s="128"/>
      <c r="I444" s="128"/>
      <c r="J444" s="128"/>
      <c r="K444" s="128"/>
      <c r="L444" s="128"/>
      <c r="M444" s="128"/>
      <c r="N444" s="128"/>
      <c r="P444" s="115" t="str">
        <f t="shared" si="59"/>
        <v/>
      </c>
      <c r="Q444" s="115"/>
      <c r="R444" s="115" t="str">
        <f t="shared" si="63"/>
        <v/>
      </c>
      <c r="S444" s="115" t="str">
        <f t="shared" si="63"/>
        <v/>
      </c>
      <c r="T444" s="115" t="str">
        <f t="shared" si="63"/>
        <v/>
      </c>
      <c r="U444" s="243" t="str">
        <f t="shared" si="60"/>
        <v/>
      </c>
      <c r="V444" s="243" t="str">
        <f t="shared" si="61"/>
        <v/>
      </c>
      <c r="W444" s="243" t="str">
        <f t="shared" si="62"/>
        <v/>
      </c>
      <c r="Y444" s="90" t="str">
        <f t="shared" si="55"/>
        <v/>
      </c>
      <c r="Z444" s="117" t="str">
        <f t="shared" si="56"/>
        <v/>
      </c>
      <c r="AA444" s="117" t="str">
        <f t="shared" si="57"/>
        <v/>
      </c>
      <c r="AB444" s="117" t="str">
        <f t="shared" si="58"/>
        <v/>
      </c>
    </row>
    <row r="445" spans="2:28" x14ac:dyDescent="0.3">
      <c r="B445" s="126"/>
      <c r="C445" s="128"/>
      <c r="D445" s="128"/>
      <c r="E445" s="128"/>
      <c r="F445" s="128"/>
      <c r="G445" s="128"/>
      <c r="H445" s="128"/>
      <c r="I445" s="128"/>
      <c r="J445" s="128"/>
      <c r="K445" s="128"/>
      <c r="L445" s="128"/>
      <c r="M445" s="128"/>
      <c r="N445" s="128"/>
      <c r="P445" s="115" t="str">
        <f t="shared" si="59"/>
        <v/>
      </c>
      <c r="Q445" s="115"/>
      <c r="R445" s="115" t="str">
        <f t="shared" si="63"/>
        <v/>
      </c>
      <c r="S445" s="115" t="str">
        <f t="shared" si="63"/>
        <v/>
      </c>
      <c r="T445" s="115" t="str">
        <f t="shared" si="63"/>
        <v/>
      </c>
      <c r="U445" s="243" t="str">
        <f t="shared" si="60"/>
        <v/>
      </c>
      <c r="V445" s="243" t="str">
        <f t="shared" si="61"/>
        <v/>
      </c>
      <c r="W445" s="243" t="str">
        <f t="shared" si="62"/>
        <v/>
      </c>
      <c r="Y445" s="90" t="str">
        <f t="shared" si="55"/>
        <v/>
      </c>
      <c r="Z445" s="117" t="str">
        <f t="shared" si="56"/>
        <v/>
      </c>
      <c r="AA445" s="117" t="str">
        <f t="shared" si="57"/>
        <v/>
      </c>
      <c r="AB445" s="117" t="str">
        <f t="shared" si="58"/>
        <v/>
      </c>
    </row>
    <row r="446" spans="2:28" x14ac:dyDescent="0.3">
      <c r="B446" s="126"/>
      <c r="C446" s="128"/>
      <c r="D446" s="128"/>
      <c r="E446" s="128"/>
      <c r="F446" s="128"/>
      <c r="G446" s="128"/>
      <c r="H446" s="128"/>
      <c r="I446" s="128"/>
      <c r="J446" s="128"/>
      <c r="K446" s="128"/>
      <c r="L446" s="128"/>
      <c r="M446" s="128"/>
      <c r="N446" s="128"/>
      <c r="P446" s="115" t="str">
        <f t="shared" si="59"/>
        <v/>
      </c>
      <c r="Q446" s="115"/>
      <c r="R446" s="115" t="str">
        <f t="shared" si="63"/>
        <v/>
      </c>
      <c r="S446" s="115" t="str">
        <f t="shared" si="63"/>
        <v/>
      </c>
      <c r="T446" s="115" t="str">
        <f t="shared" si="63"/>
        <v/>
      </c>
      <c r="U446" s="243" t="str">
        <f t="shared" si="60"/>
        <v/>
      </c>
      <c r="V446" s="243" t="str">
        <f t="shared" si="61"/>
        <v/>
      </c>
      <c r="W446" s="243" t="str">
        <f t="shared" si="62"/>
        <v/>
      </c>
      <c r="Y446" s="90" t="str">
        <f t="shared" si="55"/>
        <v/>
      </c>
      <c r="Z446" s="117" t="str">
        <f t="shared" si="56"/>
        <v/>
      </c>
      <c r="AA446" s="117" t="str">
        <f t="shared" si="57"/>
        <v/>
      </c>
      <c r="AB446" s="117" t="str">
        <f t="shared" si="58"/>
        <v/>
      </c>
    </row>
    <row r="447" spans="2:28" x14ac:dyDescent="0.3">
      <c r="B447" s="126"/>
      <c r="C447" s="128"/>
      <c r="D447" s="128"/>
      <c r="E447" s="128"/>
      <c r="F447" s="128"/>
      <c r="G447" s="128"/>
      <c r="H447" s="128"/>
      <c r="I447" s="128"/>
      <c r="J447" s="128"/>
      <c r="K447" s="128"/>
      <c r="L447" s="128"/>
      <c r="M447" s="128"/>
      <c r="N447" s="128"/>
      <c r="P447" s="115" t="str">
        <f t="shared" si="59"/>
        <v/>
      </c>
      <c r="Q447" s="115"/>
      <c r="R447" s="115" t="str">
        <f t="shared" si="63"/>
        <v/>
      </c>
      <c r="S447" s="115" t="str">
        <f t="shared" si="63"/>
        <v/>
      </c>
      <c r="T447" s="115" t="str">
        <f t="shared" si="63"/>
        <v/>
      </c>
      <c r="U447" s="243" t="str">
        <f t="shared" si="60"/>
        <v/>
      </c>
      <c r="V447" s="243" t="str">
        <f t="shared" si="61"/>
        <v/>
      </c>
      <c r="W447" s="243" t="str">
        <f t="shared" si="62"/>
        <v/>
      </c>
      <c r="Y447" s="90" t="str">
        <f t="shared" si="55"/>
        <v/>
      </c>
      <c r="Z447" s="117" t="str">
        <f t="shared" si="56"/>
        <v/>
      </c>
      <c r="AA447" s="117" t="str">
        <f t="shared" si="57"/>
        <v/>
      </c>
      <c r="AB447" s="117" t="str">
        <f t="shared" si="58"/>
        <v/>
      </c>
    </row>
    <row r="448" spans="2:28" x14ac:dyDescent="0.3">
      <c r="B448" s="126"/>
      <c r="C448" s="128"/>
      <c r="D448" s="128"/>
      <c r="E448" s="128"/>
      <c r="F448" s="128"/>
      <c r="G448" s="128"/>
      <c r="H448" s="128"/>
      <c r="I448" s="128"/>
      <c r="J448" s="128"/>
      <c r="K448" s="128"/>
      <c r="L448" s="128"/>
      <c r="M448" s="128"/>
      <c r="N448" s="128"/>
      <c r="P448" s="115" t="str">
        <f t="shared" si="59"/>
        <v/>
      </c>
      <c r="Q448" s="115"/>
      <c r="R448" s="115" t="str">
        <f t="shared" si="63"/>
        <v/>
      </c>
      <c r="S448" s="115" t="str">
        <f t="shared" si="63"/>
        <v/>
      </c>
      <c r="T448" s="115" t="str">
        <f t="shared" si="63"/>
        <v/>
      </c>
      <c r="U448" s="243" t="str">
        <f t="shared" si="60"/>
        <v/>
      </c>
      <c r="V448" s="243" t="str">
        <f t="shared" si="61"/>
        <v/>
      </c>
      <c r="W448" s="243" t="str">
        <f t="shared" si="62"/>
        <v/>
      </c>
      <c r="Y448" s="90" t="str">
        <f t="shared" si="55"/>
        <v/>
      </c>
      <c r="Z448" s="117" t="str">
        <f t="shared" si="56"/>
        <v/>
      </c>
      <c r="AA448" s="117" t="str">
        <f t="shared" si="57"/>
        <v/>
      </c>
      <c r="AB448" s="117" t="str">
        <f t="shared" si="58"/>
        <v/>
      </c>
    </row>
    <row r="449" spans="2:28" x14ac:dyDescent="0.3">
      <c r="B449" s="126"/>
      <c r="C449" s="128"/>
      <c r="D449" s="128"/>
      <c r="E449" s="128"/>
      <c r="F449" s="128"/>
      <c r="G449" s="128"/>
      <c r="H449" s="128"/>
      <c r="I449" s="128"/>
      <c r="J449" s="128"/>
      <c r="K449" s="128"/>
      <c r="L449" s="128"/>
      <c r="M449" s="128"/>
      <c r="N449" s="128"/>
      <c r="P449" s="115" t="str">
        <f t="shared" si="59"/>
        <v/>
      </c>
      <c r="Q449" s="115"/>
      <c r="R449" s="115" t="str">
        <f t="shared" si="63"/>
        <v/>
      </c>
      <c r="S449" s="115" t="str">
        <f t="shared" si="63"/>
        <v/>
      </c>
      <c r="T449" s="115" t="str">
        <f t="shared" si="63"/>
        <v/>
      </c>
      <c r="U449" s="243" t="str">
        <f t="shared" si="60"/>
        <v/>
      </c>
      <c r="V449" s="243" t="str">
        <f t="shared" si="61"/>
        <v/>
      </c>
      <c r="W449" s="243" t="str">
        <f t="shared" si="62"/>
        <v/>
      </c>
      <c r="Y449" s="90" t="str">
        <f t="shared" si="55"/>
        <v/>
      </c>
      <c r="Z449" s="117" t="str">
        <f t="shared" si="56"/>
        <v/>
      </c>
      <c r="AA449" s="117" t="str">
        <f t="shared" si="57"/>
        <v/>
      </c>
      <c r="AB449" s="117" t="str">
        <f t="shared" si="58"/>
        <v/>
      </c>
    </row>
    <row r="450" spans="2:28" x14ac:dyDescent="0.3">
      <c r="B450" s="126"/>
      <c r="C450" s="128"/>
      <c r="D450" s="128"/>
      <c r="E450" s="128"/>
      <c r="F450" s="128"/>
      <c r="G450" s="128"/>
      <c r="H450" s="128"/>
      <c r="I450" s="128"/>
      <c r="J450" s="128"/>
      <c r="K450" s="128"/>
      <c r="L450" s="128"/>
      <c r="M450" s="128"/>
      <c r="N450" s="128"/>
      <c r="P450" s="115" t="str">
        <f t="shared" si="59"/>
        <v/>
      </c>
      <c r="Q450" s="115"/>
      <c r="R450" s="115" t="str">
        <f t="shared" si="63"/>
        <v/>
      </c>
      <c r="S450" s="115" t="str">
        <f t="shared" si="63"/>
        <v/>
      </c>
      <c r="T450" s="115" t="str">
        <f t="shared" si="63"/>
        <v/>
      </c>
      <c r="U450" s="243" t="str">
        <f t="shared" si="60"/>
        <v/>
      </c>
      <c r="V450" s="243" t="str">
        <f t="shared" si="61"/>
        <v/>
      </c>
      <c r="W450" s="243" t="str">
        <f t="shared" si="62"/>
        <v/>
      </c>
      <c r="Y450" s="90" t="str">
        <f t="shared" si="55"/>
        <v/>
      </c>
      <c r="Z450" s="117" t="str">
        <f t="shared" si="56"/>
        <v/>
      </c>
      <c r="AA450" s="117" t="str">
        <f t="shared" si="57"/>
        <v/>
      </c>
      <c r="AB450" s="117" t="str">
        <f t="shared" si="58"/>
        <v/>
      </c>
    </row>
    <row r="451" spans="2:28" x14ac:dyDescent="0.3">
      <c r="B451" s="126"/>
      <c r="C451" s="128"/>
      <c r="D451" s="128"/>
      <c r="E451" s="128"/>
      <c r="F451" s="128"/>
      <c r="G451" s="128"/>
      <c r="H451" s="128"/>
      <c r="I451" s="128"/>
      <c r="J451" s="128"/>
      <c r="K451" s="128"/>
      <c r="L451" s="128"/>
      <c r="M451" s="128"/>
      <c r="N451" s="128"/>
      <c r="P451" s="115" t="str">
        <f t="shared" si="59"/>
        <v/>
      </c>
      <c r="Q451" s="115"/>
      <c r="R451" s="115" t="str">
        <f t="shared" si="63"/>
        <v/>
      </c>
      <c r="S451" s="115" t="str">
        <f t="shared" si="63"/>
        <v/>
      </c>
      <c r="T451" s="115" t="str">
        <f t="shared" si="63"/>
        <v/>
      </c>
      <c r="U451" s="243" t="str">
        <f t="shared" si="60"/>
        <v/>
      </c>
      <c r="V451" s="243" t="str">
        <f t="shared" si="61"/>
        <v/>
      </c>
      <c r="W451" s="243" t="str">
        <f t="shared" si="62"/>
        <v/>
      </c>
      <c r="Y451" s="90" t="str">
        <f t="shared" si="55"/>
        <v/>
      </c>
      <c r="Z451" s="117" t="str">
        <f t="shared" si="56"/>
        <v/>
      </c>
      <c r="AA451" s="117" t="str">
        <f t="shared" si="57"/>
        <v/>
      </c>
      <c r="AB451" s="117" t="str">
        <f t="shared" si="58"/>
        <v/>
      </c>
    </row>
    <row r="452" spans="2:28" x14ac:dyDescent="0.3">
      <c r="B452" s="126"/>
      <c r="C452" s="128"/>
      <c r="D452" s="128"/>
      <c r="E452" s="128"/>
      <c r="F452" s="128"/>
      <c r="G452" s="128"/>
      <c r="H452" s="128"/>
      <c r="I452" s="128"/>
      <c r="J452" s="128"/>
      <c r="K452" s="128"/>
      <c r="L452" s="128"/>
      <c r="M452" s="128"/>
      <c r="N452" s="128"/>
      <c r="P452" s="115" t="str">
        <f t="shared" si="59"/>
        <v/>
      </c>
      <c r="Q452" s="115"/>
      <c r="R452" s="115" t="str">
        <f t="shared" si="63"/>
        <v/>
      </c>
      <c r="S452" s="115" t="str">
        <f t="shared" si="63"/>
        <v/>
      </c>
      <c r="T452" s="115" t="str">
        <f t="shared" si="63"/>
        <v/>
      </c>
      <c r="U452" s="243" t="str">
        <f t="shared" si="60"/>
        <v/>
      </c>
      <c r="V452" s="243" t="str">
        <f t="shared" si="61"/>
        <v/>
      </c>
      <c r="W452" s="243" t="str">
        <f t="shared" si="62"/>
        <v/>
      </c>
      <c r="Y452" s="90" t="str">
        <f t="shared" si="55"/>
        <v/>
      </c>
      <c r="Z452" s="117" t="str">
        <f t="shared" si="56"/>
        <v/>
      </c>
      <c r="AA452" s="117" t="str">
        <f t="shared" si="57"/>
        <v/>
      </c>
      <c r="AB452" s="117" t="str">
        <f t="shared" si="58"/>
        <v/>
      </c>
    </row>
    <row r="453" spans="2:28" x14ac:dyDescent="0.3">
      <c r="B453" s="126"/>
      <c r="C453" s="128"/>
      <c r="D453" s="128"/>
      <c r="E453" s="128"/>
      <c r="F453" s="128"/>
      <c r="G453" s="128"/>
      <c r="H453" s="128"/>
      <c r="I453" s="128"/>
      <c r="J453" s="128"/>
      <c r="K453" s="128"/>
      <c r="L453" s="128"/>
      <c r="M453" s="128"/>
      <c r="N453" s="128"/>
      <c r="P453" s="115" t="str">
        <f t="shared" si="59"/>
        <v/>
      </c>
      <c r="Q453" s="115"/>
      <c r="R453" s="115" t="str">
        <f t="shared" si="63"/>
        <v/>
      </c>
      <c r="S453" s="115" t="str">
        <f t="shared" si="63"/>
        <v/>
      </c>
      <c r="T453" s="115" t="str">
        <f t="shared" si="63"/>
        <v/>
      </c>
      <c r="U453" s="243" t="str">
        <f t="shared" si="60"/>
        <v/>
      </c>
      <c r="V453" s="243" t="str">
        <f t="shared" si="61"/>
        <v/>
      </c>
      <c r="W453" s="243" t="str">
        <f t="shared" si="62"/>
        <v/>
      </c>
      <c r="Y453" s="90" t="str">
        <f t="shared" si="55"/>
        <v/>
      </c>
      <c r="Z453" s="117" t="str">
        <f t="shared" si="56"/>
        <v/>
      </c>
      <c r="AA453" s="117" t="str">
        <f t="shared" si="57"/>
        <v/>
      </c>
      <c r="AB453" s="117" t="str">
        <f t="shared" si="58"/>
        <v/>
      </c>
    </row>
    <row r="454" spans="2:28" x14ac:dyDescent="0.3">
      <c r="B454" s="126"/>
      <c r="C454" s="128"/>
      <c r="D454" s="128"/>
      <c r="E454" s="128"/>
      <c r="F454" s="128"/>
      <c r="G454" s="128"/>
      <c r="H454" s="128"/>
      <c r="I454" s="128"/>
      <c r="J454" s="128"/>
      <c r="K454" s="128"/>
      <c r="L454" s="128"/>
      <c r="M454" s="128"/>
      <c r="N454" s="128"/>
      <c r="P454" s="115" t="str">
        <f t="shared" si="59"/>
        <v/>
      </c>
      <c r="Q454" s="115"/>
      <c r="R454" s="115" t="str">
        <f t="shared" si="63"/>
        <v/>
      </c>
      <c r="S454" s="115" t="str">
        <f t="shared" si="63"/>
        <v/>
      </c>
      <c r="T454" s="115" t="str">
        <f t="shared" si="63"/>
        <v/>
      </c>
      <c r="U454" s="243" t="str">
        <f t="shared" si="60"/>
        <v/>
      </c>
      <c r="V454" s="243" t="str">
        <f t="shared" si="61"/>
        <v/>
      </c>
      <c r="W454" s="243" t="str">
        <f t="shared" si="62"/>
        <v/>
      </c>
      <c r="Y454" s="90" t="str">
        <f t="shared" si="55"/>
        <v/>
      </c>
      <c r="Z454" s="117" t="str">
        <f t="shared" si="56"/>
        <v/>
      </c>
      <c r="AA454" s="117" t="str">
        <f t="shared" si="57"/>
        <v/>
      </c>
      <c r="AB454" s="117" t="str">
        <f t="shared" si="58"/>
        <v/>
      </c>
    </row>
    <row r="455" spans="2:28" x14ac:dyDescent="0.3">
      <c r="B455" s="126"/>
      <c r="C455" s="128"/>
      <c r="D455" s="128"/>
      <c r="E455" s="128"/>
      <c r="F455" s="128"/>
      <c r="G455" s="128"/>
      <c r="H455" s="128"/>
      <c r="I455" s="128"/>
      <c r="J455" s="128"/>
      <c r="K455" s="128"/>
      <c r="L455" s="128"/>
      <c r="M455" s="128"/>
      <c r="N455" s="128"/>
      <c r="P455" s="115" t="str">
        <f t="shared" si="59"/>
        <v/>
      </c>
      <c r="Q455" s="115"/>
      <c r="R455" s="115" t="str">
        <f t="shared" si="63"/>
        <v/>
      </c>
      <c r="S455" s="115" t="str">
        <f t="shared" si="63"/>
        <v/>
      </c>
      <c r="T455" s="115" t="str">
        <f t="shared" si="63"/>
        <v/>
      </c>
      <c r="U455" s="243" t="str">
        <f t="shared" si="60"/>
        <v/>
      </c>
      <c r="V455" s="243" t="str">
        <f t="shared" si="61"/>
        <v/>
      </c>
      <c r="W455" s="243" t="str">
        <f t="shared" si="62"/>
        <v/>
      </c>
      <c r="Y455" s="90" t="str">
        <f t="shared" si="55"/>
        <v/>
      </c>
      <c r="Z455" s="117" t="str">
        <f t="shared" si="56"/>
        <v/>
      </c>
      <c r="AA455" s="117" t="str">
        <f t="shared" si="57"/>
        <v/>
      </c>
      <c r="AB455" s="117" t="str">
        <f t="shared" si="58"/>
        <v/>
      </c>
    </row>
    <row r="456" spans="2:28" x14ac:dyDescent="0.3">
      <c r="B456" s="126"/>
      <c r="C456" s="128"/>
      <c r="D456" s="128"/>
      <c r="E456" s="128"/>
      <c r="F456" s="128"/>
      <c r="G456" s="128"/>
      <c r="H456" s="128"/>
      <c r="I456" s="128"/>
      <c r="J456" s="128"/>
      <c r="K456" s="128"/>
      <c r="L456" s="128"/>
      <c r="M456" s="128"/>
      <c r="N456" s="128"/>
      <c r="P456" s="115" t="str">
        <f t="shared" si="59"/>
        <v/>
      </c>
      <c r="Q456" s="115"/>
      <c r="R456" s="115" t="str">
        <f t="shared" si="63"/>
        <v/>
      </c>
      <c r="S456" s="115" t="str">
        <f t="shared" si="63"/>
        <v/>
      </c>
      <c r="T456" s="115" t="str">
        <f t="shared" si="63"/>
        <v/>
      </c>
      <c r="U456" s="243" t="str">
        <f t="shared" si="60"/>
        <v/>
      </c>
      <c r="V456" s="243" t="str">
        <f t="shared" si="61"/>
        <v/>
      </c>
      <c r="W456" s="243" t="str">
        <f t="shared" si="62"/>
        <v/>
      </c>
      <c r="Y456" s="90" t="str">
        <f t="shared" ref="Y456:Y519" si="64">IF(C456="","",C456)</f>
        <v/>
      </c>
      <c r="Z456" s="117" t="str">
        <f t="shared" ref="Z456:Z519" si="65">IF($Y456="","",COUNTIFS($E456:$N456,"&gt;0",$E456:$N456,"&lt;=3")/10)</f>
        <v/>
      </c>
      <c r="AA456" s="117" t="str">
        <f t="shared" ref="AA456:AA519" si="66">IF($Y456="","",COUNTIFS($E456:$N456,"&gt;0",$E456:$N456,"&lt;=4")/10)</f>
        <v/>
      </c>
      <c r="AB456" s="117" t="str">
        <f t="shared" ref="AB456:AB519" si="67">IF($Y456="","",COUNTIFS($E456:$N456,"&gt;0",$E456:$N456,"&lt;=5")/10)</f>
        <v/>
      </c>
    </row>
    <row r="457" spans="2:28" x14ac:dyDescent="0.3">
      <c r="B457" s="126"/>
      <c r="C457" s="128"/>
      <c r="D457" s="128"/>
      <c r="E457" s="128"/>
      <c r="F457" s="128"/>
      <c r="G457" s="128"/>
      <c r="H457" s="128"/>
      <c r="I457" s="128"/>
      <c r="J457" s="128"/>
      <c r="K457" s="128"/>
      <c r="L457" s="128"/>
      <c r="M457" s="128"/>
      <c r="N457" s="128"/>
      <c r="P457" s="115" t="str">
        <f t="shared" ref="P457:P520" si="68">IF($P$4="","",
IF($Q457="","",$P$4))</f>
        <v/>
      </c>
      <c r="Q457" s="115"/>
      <c r="R457" s="115" t="str">
        <f t="shared" si="63"/>
        <v/>
      </c>
      <c r="S457" s="115" t="str">
        <f t="shared" si="63"/>
        <v/>
      </c>
      <c r="T457" s="115" t="str">
        <f t="shared" si="63"/>
        <v/>
      </c>
      <c r="U457" s="243" t="str">
        <f t="shared" ref="U457:U520" si="69">IF($P457="","",IFERROR(R457/SUM(SUMPRODUCT(--(ISNUMBER($E$8:$E$1007)),(--($B$8:$B$1007=$P457))),SUMPRODUCT(--(ISNUMBER($F$8:$F$1007)),(--($B$8:$B$1007=$P457))),SUMPRODUCT(--(ISNUMBER($G$8:$G$1007)),(--($B$8:$B$1007=$P457))),SUMPRODUCT(--(ISNUMBER($H$8:$H$1007)),(--($B$8:$B$1007=$P457))),SUMPRODUCT(--(ISNUMBER($I$8:$I$1007)),(--($B$8:$B$1007=$P457))),SUMPRODUCT(--(ISNUMBER($J$8:$J$1007)),(--($B$8:$B$1007=$P457))),SUMPRODUCT(--(ISNUMBER($K$8:$K$1007)),(--($B$8:$B$1007=$P457))),SUMPRODUCT(--(ISNUMBER($L$8:$L$1007)),(--($B$8:$B$1007=$P457))),SUMPRODUCT(--(ISNUMBER($M$8:$M$1007)),(--($B$8:$B$1007=$P457))),SUMPRODUCT(--(ISNUMBER($N$8:$N$1007)),(--($B$8:$B$1007=$P457)))),0))</f>
        <v/>
      </c>
      <c r="V457" s="243" t="str">
        <f t="shared" ref="V457:V520" si="70">IF($P457="","",IFERROR(S457/SUM(SUMPRODUCT(--(ISNUMBER($E$8:$E$1007)),(--($B$8:$B$1007=$P457))),SUMPRODUCT(--(ISNUMBER($F$8:$F$1007)),(--($B$8:$B$1007=$P457))),SUMPRODUCT(--(ISNUMBER($G$8:$G$1007)),(--($B$8:$B$1007=$P457))),SUMPRODUCT(--(ISNUMBER($H$8:$H$1007)),(--($B$8:$B$1007=$P457))),SUMPRODUCT(--(ISNUMBER($I$8:$I$1007)),(--($B$8:$B$1007=$P457))),SUMPRODUCT(--(ISNUMBER($J$8:$J$1007)),(--($B$8:$B$1007=$P457))),SUMPRODUCT(--(ISNUMBER($K$8:$K$1007)),(--($B$8:$B$1007=$P457))),SUMPRODUCT(--(ISNUMBER($L$8:$L$1007)),(--($B$8:$B$1007=$P457))),SUMPRODUCT(--(ISNUMBER($M$8:$M$1007)),(--($B$8:$B$1007=$P457))),SUMPRODUCT(--(ISNUMBER($N$8:$N$1007)),(--($B$8:$B$1007=$P457)))),0))</f>
        <v/>
      </c>
      <c r="W457" s="243" t="str">
        <f t="shared" ref="W457:W520" si="71">IF($P457="","",IFERROR(T457/SUM(SUMPRODUCT(--(ISNUMBER($E$8:$E$1007)),(--($B$8:$B$1007=$P457))),SUMPRODUCT(--(ISNUMBER($F$8:$F$1007)),(--($B$8:$B$1007=$P457))),SUMPRODUCT(--(ISNUMBER($G$8:$G$1007)),(--($B$8:$B$1007=$P457))),SUMPRODUCT(--(ISNUMBER($H$8:$H$1007)),(--($B$8:$B$1007=$P457))),SUMPRODUCT(--(ISNUMBER($I$8:$I$1007)),(--($B$8:$B$1007=$P457))),SUMPRODUCT(--(ISNUMBER($J$8:$J$1007)),(--($B$8:$B$1007=$P457))),SUMPRODUCT(--(ISNUMBER($K$8:$K$1007)),(--($B$8:$B$1007=$P457))),SUMPRODUCT(--(ISNUMBER($L$8:$L$1007)),(--($B$8:$B$1007=$P457))),SUMPRODUCT(--(ISNUMBER($M$8:$M$1007)),(--($B$8:$B$1007=$P457))),SUMPRODUCT(--(ISNUMBER($N$8:$N$1007)),(--($B$8:$B$1007=$P457)))),0))</f>
        <v/>
      </c>
      <c r="Y457" s="90" t="str">
        <f t="shared" si="64"/>
        <v/>
      </c>
      <c r="Z457" s="117" t="str">
        <f t="shared" si="65"/>
        <v/>
      </c>
      <c r="AA457" s="117" t="str">
        <f t="shared" si="66"/>
        <v/>
      </c>
      <c r="AB457" s="117" t="str">
        <f t="shared" si="67"/>
        <v/>
      </c>
    </row>
    <row r="458" spans="2:28" x14ac:dyDescent="0.3">
      <c r="B458" s="126"/>
      <c r="C458" s="128"/>
      <c r="D458" s="128"/>
      <c r="E458" s="128"/>
      <c r="F458" s="128"/>
      <c r="G458" s="128"/>
      <c r="H458" s="128"/>
      <c r="I458" s="128"/>
      <c r="J458" s="128"/>
      <c r="K458" s="128"/>
      <c r="L458" s="128"/>
      <c r="M458" s="128"/>
      <c r="N458" s="128"/>
      <c r="P458" s="115" t="str">
        <f t="shared" si="68"/>
        <v/>
      </c>
      <c r="Q458" s="115"/>
      <c r="R458" s="115" t="str">
        <f t="shared" si="63"/>
        <v/>
      </c>
      <c r="S458" s="115" t="str">
        <f t="shared" si="63"/>
        <v/>
      </c>
      <c r="T458" s="115" t="str">
        <f t="shared" si="63"/>
        <v/>
      </c>
      <c r="U458" s="243" t="str">
        <f t="shared" si="69"/>
        <v/>
      </c>
      <c r="V458" s="243" t="str">
        <f t="shared" si="70"/>
        <v/>
      </c>
      <c r="W458" s="243" t="str">
        <f t="shared" si="71"/>
        <v/>
      </c>
      <c r="Y458" s="90" t="str">
        <f t="shared" si="64"/>
        <v/>
      </c>
      <c r="Z458" s="117" t="str">
        <f t="shared" si="65"/>
        <v/>
      </c>
      <c r="AA458" s="117" t="str">
        <f t="shared" si="66"/>
        <v/>
      </c>
      <c r="AB458" s="117" t="str">
        <f t="shared" si="67"/>
        <v/>
      </c>
    </row>
    <row r="459" spans="2:28" x14ac:dyDescent="0.3">
      <c r="B459" s="126"/>
      <c r="C459" s="128"/>
      <c r="D459" s="128"/>
      <c r="E459" s="128"/>
      <c r="F459" s="128"/>
      <c r="G459" s="128"/>
      <c r="H459" s="128"/>
      <c r="I459" s="128"/>
      <c r="J459" s="128"/>
      <c r="K459" s="128"/>
      <c r="L459" s="128"/>
      <c r="M459" s="128"/>
      <c r="N459" s="128"/>
      <c r="P459" s="115" t="str">
        <f t="shared" si="68"/>
        <v/>
      </c>
      <c r="Q459" s="115"/>
      <c r="R459" s="115" t="str">
        <f t="shared" si="63"/>
        <v/>
      </c>
      <c r="S459" s="115" t="str">
        <f t="shared" si="63"/>
        <v/>
      </c>
      <c r="T459" s="115" t="str">
        <f t="shared" si="63"/>
        <v/>
      </c>
      <c r="U459" s="243" t="str">
        <f t="shared" si="69"/>
        <v/>
      </c>
      <c r="V459" s="243" t="str">
        <f t="shared" si="70"/>
        <v/>
      </c>
      <c r="W459" s="243" t="str">
        <f t="shared" si="71"/>
        <v/>
      </c>
      <c r="Y459" s="90" t="str">
        <f t="shared" si="64"/>
        <v/>
      </c>
      <c r="Z459" s="117" t="str">
        <f t="shared" si="65"/>
        <v/>
      </c>
      <c r="AA459" s="117" t="str">
        <f t="shared" si="66"/>
        <v/>
      </c>
      <c r="AB459" s="117" t="str">
        <f t="shared" si="67"/>
        <v/>
      </c>
    </row>
    <row r="460" spans="2:28" x14ac:dyDescent="0.3">
      <c r="B460" s="126"/>
      <c r="C460" s="128"/>
      <c r="D460" s="128"/>
      <c r="E460" s="128"/>
      <c r="F460" s="128"/>
      <c r="G460" s="128"/>
      <c r="H460" s="128"/>
      <c r="I460" s="128"/>
      <c r="J460" s="128"/>
      <c r="K460" s="128"/>
      <c r="L460" s="128"/>
      <c r="M460" s="128"/>
      <c r="N460" s="128"/>
      <c r="P460" s="115" t="str">
        <f t="shared" si="68"/>
        <v/>
      </c>
      <c r="Q460" s="115"/>
      <c r="R460" s="115" t="str">
        <f t="shared" si="63"/>
        <v/>
      </c>
      <c r="S460" s="115" t="str">
        <f t="shared" si="63"/>
        <v/>
      </c>
      <c r="T460" s="115" t="str">
        <f t="shared" si="63"/>
        <v/>
      </c>
      <c r="U460" s="243" t="str">
        <f t="shared" si="69"/>
        <v/>
      </c>
      <c r="V460" s="243" t="str">
        <f t="shared" si="70"/>
        <v/>
      </c>
      <c r="W460" s="243" t="str">
        <f t="shared" si="71"/>
        <v/>
      </c>
      <c r="Y460" s="90" t="str">
        <f t="shared" si="64"/>
        <v/>
      </c>
      <c r="Z460" s="117" t="str">
        <f t="shared" si="65"/>
        <v/>
      </c>
      <c r="AA460" s="117" t="str">
        <f t="shared" si="66"/>
        <v/>
      </c>
      <c r="AB460" s="117" t="str">
        <f t="shared" si="67"/>
        <v/>
      </c>
    </row>
    <row r="461" spans="2:28" x14ac:dyDescent="0.3">
      <c r="B461" s="126"/>
      <c r="C461" s="128"/>
      <c r="D461" s="128"/>
      <c r="E461" s="128"/>
      <c r="F461" s="128"/>
      <c r="G461" s="128"/>
      <c r="H461" s="128"/>
      <c r="I461" s="128"/>
      <c r="J461" s="128"/>
      <c r="K461" s="128"/>
      <c r="L461" s="128"/>
      <c r="M461" s="128"/>
      <c r="N461" s="128"/>
      <c r="P461" s="115" t="str">
        <f t="shared" si="68"/>
        <v/>
      </c>
      <c r="Q461" s="115"/>
      <c r="R461" s="115" t="str">
        <f t="shared" si="63"/>
        <v/>
      </c>
      <c r="S461" s="115" t="str">
        <f t="shared" si="63"/>
        <v/>
      </c>
      <c r="T461" s="115" t="str">
        <f t="shared" si="63"/>
        <v/>
      </c>
      <c r="U461" s="243" t="str">
        <f t="shared" si="69"/>
        <v/>
      </c>
      <c r="V461" s="243" t="str">
        <f t="shared" si="70"/>
        <v/>
      </c>
      <c r="W461" s="243" t="str">
        <f t="shared" si="71"/>
        <v/>
      </c>
      <c r="Y461" s="90" t="str">
        <f t="shared" si="64"/>
        <v/>
      </c>
      <c r="Z461" s="117" t="str">
        <f t="shared" si="65"/>
        <v/>
      </c>
      <c r="AA461" s="117" t="str">
        <f t="shared" si="66"/>
        <v/>
      </c>
      <c r="AB461" s="117" t="str">
        <f t="shared" si="67"/>
        <v/>
      </c>
    </row>
    <row r="462" spans="2:28" x14ac:dyDescent="0.3">
      <c r="B462" s="126"/>
      <c r="C462" s="128"/>
      <c r="D462" s="128"/>
      <c r="E462" s="128"/>
      <c r="F462" s="128"/>
      <c r="G462" s="128"/>
      <c r="H462" s="128"/>
      <c r="I462" s="128"/>
      <c r="J462" s="128"/>
      <c r="K462" s="128"/>
      <c r="L462" s="128"/>
      <c r="M462" s="128"/>
      <c r="N462" s="128"/>
      <c r="P462" s="115" t="str">
        <f t="shared" si="68"/>
        <v/>
      </c>
      <c r="Q462" s="115"/>
      <c r="R462" s="115" t="str">
        <f t="shared" si="63"/>
        <v/>
      </c>
      <c r="S462" s="115" t="str">
        <f t="shared" si="63"/>
        <v/>
      </c>
      <c r="T462" s="115" t="str">
        <f t="shared" si="63"/>
        <v/>
      </c>
      <c r="U462" s="243" t="str">
        <f t="shared" si="69"/>
        <v/>
      </c>
      <c r="V462" s="243" t="str">
        <f t="shared" si="70"/>
        <v/>
      </c>
      <c r="W462" s="243" t="str">
        <f t="shared" si="71"/>
        <v/>
      </c>
      <c r="Y462" s="90" t="str">
        <f t="shared" si="64"/>
        <v/>
      </c>
      <c r="Z462" s="117" t="str">
        <f t="shared" si="65"/>
        <v/>
      </c>
      <c r="AA462" s="117" t="str">
        <f t="shared" si="66"/>
        <v/>
      </c>
      <c r="AB462" s="117" t="str">
        <f t="shared" si="67"/>
        <v/>
      </c>
    </row>
    <row r="463" spans="2:28" x14ac:dyDescent="0.3">
      <c r="B463" s="126"/>
      <c r="C463" s="128"/>
      <c r="D463" s="128"/>
      <c r="E463" s="128"/>
      <c r="F463" s="128"/>
      <c r="G463" s="128"/>
      <c r="H463" s="128"/>
      <c r="I463" s="128"/>
      <c r="J463" s="128"/>
      <c r="K463" s="128"/>
      <c r="L463" s="128"/>
      <c r="M463" s="128"/>
      <c r="N463" s="128"/>
      <c r="P463" s="115" t="str">
        <f t="shared" si="68"/>
        <v/>
      </c>
      <c r="Q463" s="115"/>
      <c r="R463" s="115" t="str">
        <f t="shared" si="63"/>
        <v/>
      </c>
      <c r="S463" s="115" t="str">
        <f t="shared" si="63"/>
        <v/>
      </c>
      <c r="T463" s="115" t="str">
        <f t="shared" si="63"/>
        <v/>
      </c>
      <c r="U463" s="243" t="str">
        <f t="shared" si="69"/>
        <v/>
      </c>
      <c r="V463" s="243" t="str">
        <f t="shared" si="70"/>
        <v/>
      </c>
      <c r="W463" s="243" t="str">
        <f t="shared" si="71"/>
        <v/>
      </c>
      <c r="Y463" s="90" t="str">
        <f t="shared" si="64"/>
        <v/>
      </c>
      <c r="Z463" s="117" t="str">
        <f t="shared" si="65"/>
        <v/>
      </c>
      <c r="AA463" s="117" t="str">
        <f t="shared" si="66"/>
        <v/>
      </c>
      <c r="AB463" s="117" t="str">
        <f t="shared" si="67"/>
        <v/>
      </c>
    </row>
    <row r="464" spans="2:28" x14ac:dyDescent="0.3">
      <c r="B464" s="126"/>
      <c r="C464" s="128"/>
      <c r="D464" s="128"/>
      <c r="E464" s="128"/>
      <c r="F464" s="128"/>
      <c r="G464" s="128"/>
      <c r="H464" s="128"/>
      <c r="I464" s="128"/>
      <c r="J464" s="128"/>
      <c r="K464" s="128"/>
      <c r="L464" s="128"/>
      <c r="M464" s="128"/>
      <c r="N464" s="128"/>
      <c r="P464" s="115" t="str">
        <f t="shared" si="68"/>
        <v/>
      </c>
      <c r="Q464" s="115"/>
      <c r="R464" s="115" t="str">
        <f t="shared" si="63"/>
        <v/>
      </c>
      <c r="S464" s="115" t="str">
        <f t="shared" si="63"/>
        <v/>
      </c>
      <c r="T464" s="115" t="str">
        <f t="shared" si="63"/>
        <v/>
      </c>
      <c r="U464" s="243" t="str">
        <f t="shared" si="69"/>
        <v/>
      </c>
      <c r="V464" s="243" t="str">
        <f t="shared" si="70"/>
        <v/>
      </c>
      <c r="W464" s="243" t="str">
        <f t="shared" si="71"/>
        <v/>
      </c>
      <c r="Y464" s="90" t="str">
        <f t="shared" si="64"/>
        <v/>
      </c>
      <c r="Z464" s="117" t="str">
        <f t="shared" si="65"/>
        <v/>
      </c>
      <c r="AA464" s="117" t="str">
        <f t="shared" si="66"/>
        <v/>
      </c>
      <c r="AB464" s="117" t="str">
        <f t="shared" si="67"/>
        <v/>
      </c>
    </row>
    <row r="465" spans="2:28" x14ac:dyDescent="0.3">
      <c r="B465" s="126"/>
      <c r="C465" s="128"/>
      <c r="D465" s="128"/>
      <c r="E465" s="128"/>
      <c r="F465" s="128"/>
      <c r="G465" s="128"/>
      <c r="H465" s="128"/>
      <c r="I465" s="128"/>
      <c r="J465" s="128"/>
      <c r="K465" s="128"/>
      <c r="L465" s="128"/>
      <c r="M465" s="128"/>
      <c r="N465" s="128"/>
      <c r="P465" s="115" t="str">
        <f t="shared" si="68"/>
        <v/>
      </c>
      <c r="Q465" s="115"/>
      <c r="R465" s="115" t="str">
        <f t="shared" si="63"/>
        <v/>
      </c>
      <c r="S465" s="115" t="str">
        <f t="shared" si="63"/>
        <v/>
      </c>
      <c r="T465" s="115" t="str">
        <f t="shared" si="63"/>
        <v/>
      </c>
      <c r="U465" s="243" t="str">
        <f t="shared" si="69"/>
        <v/>
      </c>
      <c r="V465" s="243" t="str">
        <f t="shared" si="70"/>
        <v/>
      </c>
      <c r="W465" s="243" t="str">
        <f t="shared" si="71"/>
        <v/>
      </c>
      <c r="Y465" s="90" t="str">
        <f t="shared" si="64"/>
        <v/>
      </c>
      <c r="Z465" s="117" t="str">
        <f t="shared" si="65"/>
        <v/>
      </c>
      <c r="AA465" s="117" t="str">
        <f t="shared" si="66"/>
        <v/>
      </c>
      <c r="AB465" s="117" t="str">
        <f t="shared" si="67"/>
        <v/>
      </c>
    </row>
    <row r="466" spans="2:28" x14ac:dyDescent="0.3">
      <c r="B466" s="126"/>
      <c r="C466" s="128"/>
      <c r="D466" s="128"/>
      <c r="E466" s="128"/>
      <c r="F466" s="128"/>
      <c r="G466" s="128"/>
      <c r="H466" s="128"/>
      <c r="I466" s="128"/>
      <c r="J466" s="128"/>
      <c r="K466" s="128"/>
      <c r="L466" s="128"/>
      <c r="M466" s="128"/>
      <c r="N466" s="128"/>
      <c r="P466" s="115" t="str">
        <f t="shared" si="68"/>
        <v/>
      </c>
      <c r="Q466" s="115"/>
      <c r="R466" s="115" t="str">
        <f t="shared" si="63"/>
        <v/>
      </c>
      <c r="S466" s="115" t="str">
        <f t="shared" si="63"/>
        <v/>
      </c>
      <c r="T466" s="115" t="str">
        <f t="shared" si="63"/>
        <v/>
      </c>
      <c r="U466" s="243" t="str">
        <f t="shared" si="69"/>
        <v/>
      </c>
      <c r="V466" s="243" t="str">
        <f t="shared" si="70"/>
        <v/>
      </c>
      <c r="W466" s="243" t="str">
        <f t="shared" si="71"/>
        <v/>
      </c>
      <c r="Y466" s="90" t="str">
        <f t="shared" si="64"/>
        <v/>
      </c>
      <c r="Z466" s="117" t="str">
        <f t="shared" si="65"/>
        <v/>
      </c>
      <c r="AA466" s="117" t="str">
        <f t="shared" si="66"/>
        <v/>
      </c>
      <c r="AB466" s="117" t="str">
        <f t="shared" si="67"/>
        <v/>
      </c>
    </row>
    <row r="467" spans="2:28" x14ac:dyDescent="0.3">
      <c r="B467" s="126"/>
      <c r="C467" s="128"/>
      <c r="D467" s="128"/>
      <c r="E467" s="128"/>
      <c r="F467" s="128"/>
      <c r="G467" s="128"/>
      <c r="H467" s="128"/>
      <c r="I467" s="128"/>
      <c r="J467" s="128"/>
      <c r="K467" s="128"/>
      <c r="L467" s="128"/>
      <c r="M467" s="128"/>
      <c r="N467" s="128"/>
      <c r="P467" s="115" t="str">
        <f t="shared" si="68"/>
        <v/>
      </c>
      <c r="Q467" s="115"/>
      <c r="R467" s="115" t="str">
        <f t="shared" si="63"/>
        <v/>
      </c>
      <c r="S467" s="115" t="str">
        <f t="shared" si="63"/>
        <v/>
      </c>
      <c r="T467" s="115" t="str">
        <f t="shared" si="63"/>
        <v/>
      </c>
      <c r="U467" s="243" t="str">
        <f t="shared" si="69"/>
        <v/>
      </c>
      <c r="V467" s="243" t="str">
        <f t="shared" si="70"/>
        <v/>
      </c>
      <c r="W467" s="243" t="str">
        <f t="shared" si="71"/>
        <v/>
      </c>
      <c r="Y467" s="90" t="str">
        <f t="shared" si="64"/>
        <v/>
      </c>
      <c r="Z467" s="117" t="str">
        <f t="shared" si="65"/>
        <v/>
      </c>
      <c r="AA467" s="117" t="str">
        <f t="shared" si="66"/>
        <v/>
      </c>
      <c r="AB467" s="117" t="str">
        <f t="shared" si="67"/>
        <v/>
      </c>
    </row>
    <row r="468" spans="2:28" x14ac:dyDescent="0.3">
      <c r="B468" s="126"/>
      <c r="C468" s="128"/>
      <c r="D468" s="128"/>
      <c r="E468" s="128"/>
      <c r="F468" s="128"/>
      <c r="G468" s="128"/>
      <c r="H468" s="128"/>
      <c r="I468" s="128"/>
      <c r="J468" s="128"/>
      <c r="K468" s="128"/>
      <c r="L468" s="128"/>
      <c r="M468" s="128"/>
      <c r="N468" s="128"/>
      <c r="P468" s="115" t="str">
        <f t="shared" si="68"/>
        <v/>
      </c>
      <c r="Q468" s="115"/>
      <c r="R468" s="115" t="str">
        <f t="shared" si="63"/>
        <v/>
      </c>
      <c r="S468" s="115" t="str">
        <f t="shared" si="63"/>
        <v/>
      </c>
      <c r="T468" s="115" t="str">
        <f t="shared" si="63"/>
        <v/>
      </c>
      <c r="U468" s="243" t="str">
        <f t="shared" si="69"/>
        <v/>
      </c>
      <c r="V468" s="243" t="str">
        <f t="shared" si="70"/>
        <v/>
      </c>
      <c r="W468" s="243" t="str">
        <f t="shared" si="71"/>
        <v/>
      </c>
      <c r="Y468" s="90" t="str">
        <f t="shared" si="64"/>
        <v/>
      </c>
      <c r="Z468" s="117" t="str">
        <f t="shared" si="65"/>
        <v/>
      </c>
      <c r="AA468" s="117" t="str">
        <f t="shared" si="66"/>
        <v/>
      </c>
      <c r="AB468" s="117" t="str">
        <f t="shared" si="67"/>
        <v/>
      </c>
    </row>
    <row r="469" spans="2:28" x14ac:dyDescent="0.3">
      <c r="B469" s="126"/>
      <c r="C469" s="128"/>
      <c r="D469" s="128"/>
      <c r="E469" s="128"/>
      <c r="F469" s="128"/>
      <c r="G469" s="128"/>
      <c r="H469" s="128"/>
      <c r="I469" s="128"/>
      <c r="J469" s="128"/>
      <c r="K469" s="128"/>
      <c r="L469" s="128"/>
      <c r="M469" s="128"/>
      <c r="N469" s="128"/>
      <c r="P469" s="115" t="str">
        <f t="shared" si="68"/>
        <v/>
      </c>
      <c r="Q469" s="115"/>
      <c r="R469" s="115" t="str">
        <f t="shared" si="63"/>
        <v/>
      </c>
      <c r="S469" s="115" t="str">
        <f t="shared" si="63"/>
        <v/>
      </c>
      <c r="T469" s="115" t="str">
        <f t="shared" si="63"/>
        <v/>
      </c>
      <c r="U469" s="243" t="str">
        <f t="shared" si="69"/>
        <v/>
      </c>
      <c r="V469" s="243" t="str">
        <f t="shared" si="70"/>
        <v/>
      </c>
      <c r="W469" s="243" t="str">
        <f t="shared" si="71"/>
        <v/>
      </c>
      <c r="Y469" s="90" t="str">
        <f t="shared" si="64"/>
        <v/>
      </c>
      <c r="Z469" s="117" t="str">
        <f t="shared" si="65"/>
        <v/>
      </c>
      <c r="AA469" s="117" t="str">
        <f t="shared" si="66"/>
        <v/>
      </c>
      <c r="AB469" s="117" t="str">
        <f t="shared" si="67"/>
        <v/>
      </c>
    </row>
    <row r="470" spans="2:28" x14ac:dyDescent="0.3">
      <c r="B470" s="126"/>
      <c r="C470" s="128"/>
      <c r="D470" s="128"/>
      <c r="E470" s="128"/>
      <c r="F470" s="128"/>
      <c r="G470" s="128"/>
      <c r="H470" s="128"/>
      <c r="I470" s="128"/>
      <c r="J470" s="128"/>
      <c r="K470" s="128"/>
      <c r="L470" s="128"/>
      <c r="M470" s="128"/>
      <c r="N470" s="128"/>
      <c r="P470" s="115" t="str">
        <f t="shared" si="68"/>
        <v/>
      </c>
      <c r="Q470" s="115"/>
      <c r="R470" s="115" t="str">
        <f t="shared" si="63"/>
        <v/>
      </c>
      <c r="S470" s="115" t="str">
        <f t="shared" si="63"/>
        <v/>
      </c>
      <c r="T470" s="115" t="str">
        <f t="shared" si="63"/>
        <v/>
      </c>
      <c r="U470" s="243" t="str">
        <f t="shared" si="69"/>
        <v/>
      </c>
      <c r="V470" s="243" t="str">
        <f t="shared" si="70"/>
        <v/>
      </c>
      <c r="W470" s="243" t="str">
        <f t="shared" si="71"/>
        <v/>
      </c>
      <c r="Y470" s="90" t="str">
        <f t="shared" si="64"/>
        <v/>
      </c>
      <c r="Z470" s="117" t="str">
        <f t="shared" si="65"/>
        <v/>
      </c>
      <c r="AA470" s="117" t="str">
        <f t="shared" si="66"/>
        <v/>
      </c>
      <c r="AB470" s="117" t="str">
        <f t="shared" si="67"/>
        <v/>
      </c>
    </row>
    <row r="471" spans="2:28" x14ac:dyDescent="0.3">
      <c r="B471" s="126"/>
      <c r="C471" s="128"/>
      <c r="D471" s="128"/>
      <c r="E471" s="128"/>
      <c r="F471" s="128"/>
      <c r="G471" s="128"/>
      <c r="H471" s="128"/>
      <c r="I471" s="128"/>
      <c r="J471" s="128"/>
      <c r="K471" s="128"/>
      <c r="L471" s="128"/>
      <c r="M471" s="128"/>
      <c r="N471" s="128"/>
      <c r="P471" s="115" t="str">
        <f t="shared" si="68"/>
        <v/>
      </c>
      <c r="Q471" s="115"/>
      <c r="R471" s="115" t="str">
        <f t="shared" si="63"/>
        <v/>
      </c>
      <c r="S471" s="115" t="str">
        <f t="shared" si="63"/>
        <v/>
      </c>
      <c r="T471" s="115" t="str">
        <f t="shared" si="63"/>
        <v/>
      </c>
      <c r="U471" s="243" t="str">
        <f t="shared" si="69"/>
        <v/>
      </c>
      <c r="V471" s="243" t="str">
        <f t="shared" si="70"/>
        <v/>
      </c>
      <c r="W471" s="243" t="str">
        <f t="shared" si="71"/>
        <v/>
      </c>
      <c r="Y471" s="90" t="str">
        <f t="shared" si="64"/>
        <v/>
      </c>
      <c r="Z471" s="117" t="str">
        <f t="shared" si="65"/>
        <v/>
      </c>
      <c r="AA471" s="117" t="str">
        <f t="shared" si="66"/>
        <v/>
      </c>
      <c r="AB471" s="117" t="str">
        <f t="shared" si="67"/>
        <v/>
      </c>
    </row>
    <row r="472" spans="2:28" x14ac:dyDescent="0.3">
      <c r="B472" s="126"/>
      <c r="C472" s="128"/>
      <c r="D472" s="128"/>
      <c r="E472" s="128"/>
      <c r="F472" s="128"/>
      <c r="G472" s="128"/>
      <c r="H472" s="128"/>
      <c r="I472" s="128"/>
      <c r="J472" s="128"/>
      <c r="K472" s="128"/>
      <c r="L472" s="128"/>
      <c r="M472" s="128"/>
      <c r="N472" s="128"/>
      <c r="P472" s="115" t="str">
        <f t="shared" si="68"/>
        <v/>
      </c>
      <c r="Q472" s="115"/>
      <c r="R472" s="115" t="str">
        <f t="shared" ref="R472:T535" si="72">IF($P472="","",SUM(COUNTIFS($B$7:$B$5004,$P472,$D$7:$D$5004,$Q472,$E$7:$E$5004,"&gt;0",$E$7:$E$5004,"&lt;="&amp;R$7),COUNTIFS($B$7:$B$5004,$P472,$D$7:$D$5004,$Q472,$F$7:$F$5004,"&gt;0",$F$7:$F$5004,"&lt;="&amp;R$7),COUNTIFS($B$7:$B$5004,$P472,$D$7:$D$5004,$Q472,$G$7:$G$5004,"&gt;0",$G$7:$G$5004,"&lt;="&amp;R$7),COUNTIFS($B$7:$B$5004,$P472,$D$7:$D$5004,$Q472,$H$7:$H$5004,"&gt;0",$H$7:$H$5004,"&lt;="&amp;R$7),COUNTIFS($B$7:$B$5004,$P472,$D$7:$D$5004,$Q472,$I$7:$I$5004,"&gt;0",$I$7:$I$5004,"&lt;="&amp;R$7),COUNTIFS($B$7:$B$5004,$P472,$D$7:$D$5004,$Q472,$J$7:$J$5004,"&gt;0",$J$7:$J$5004,"&lt;="&amp;R$7),COUNTIFS($B$7:$B$5004,$P472,$D$7:$D$5004,$Q472,$K$7:$K$5004,"&gt;0",$K$7:$K$5004,"&lt;="&amp;R$7),COUNTIFS($B$7:$B$5004,$P472,$D$7:$D$5004,$Q472,$L$7:$L$5004,"&gt;0",$L$7:$L$5004,"&lt;="&amp;R$7),COUNTIFS($B$7:$B$5004,$P472,$D$7:$D$5004,$Q472,$M$7:$M$5004,"&gt;0",$M$7:$M$5004,"&lt;="&amp;R$7),COUNTIFS($B$7:$B$5004,$P472,$D$7:$D$5004,$Q472,$N$7:$N$5004,"&gt;0",$N$7:$N$5004,"&lt;="&amp;R$7)))</f>
        <v/>
      </c>
      <c r="S472" s="115" t="str">
        <f t="shared" si="72"/>
        <v/>
      </c>
      <c r="T472" s="115" t="str">
        <f t="shared" si="72"/>
        <v/>
      </c>
      <c r="U472" s="243" t="str">
        <f t="shared" si="69"/>
        <v/>
      </c>
      <c r="V472" s="243" t="str">
        <f t="shared" si="70"/>
        <v/>
      </c>
      <c r="W472" s="243" t="str">
        <f t="shared" si="71"/>
        <v/>
      </c>
      <c r="Y472" s="90" t="str">
        <f t="shared" si="64"/>
        <v/>
      </c>
      <c r="Z472" s="117" t="str">
        <f t="shared" si="65"/>
        <v/>
      </c>
      <c r="AA472" s="117" t="str">
        <f t="shared" si="66"/>
        <v/>
      </c>
      <c r="AB472" s="117" t="str">
        <f t="shared" si="67"/>
        <v/>
      </c>
    </row>
    <row r="473" spans="2:28" x14ac:dyDescent="0.3">
      <c r="B473" s="126"/>
      <c r="C473" s="128"/>
      <c r="D473" s="128"/>
      <c r="E473" s="128"/>
      <c r="F473" s="128"/>
      <c r="G473" s="128"/>
      <c r="H473" s="128"/>
      <c r="I473" s="128"/>
      <c r="J473" s="128"/>
      <c r="K473" s="128"/>
      <c r="L473" s="128"/>
      <c r="M473" s="128"/>
      <c r="N473" s="128"/>
      <c r="P473" s="115" t="str">
        <f t="shared" si="68"/>
        <v/>
      </c>
      <c r="Q473" s="115"/>
      <c r="R473" s="115" t="str">
        <f t="shared" si="72"/>
        <v/>
      </c>
      <c r="S473" s="115" t="str">
        <f t="shared" si="72"/>
        <v/>
      </c>
      <c r="T473" s="115" t="str">
        <f t="shared" si="72"/>
        <v/>
      </c>
      <c r="U473" s="243" t="str">
        <f t="shared" si="69"/>
        <v/>
      </c>
      <c r="V473" s="243" t="str">
        <f t="shared" si="70"/>
        <v/>
      </c>
      <c r="W473" s="243" t="str">
        <f t="shared" si="71"/>
        <v/>
      </c>
      <c r="Y473" s="90" t="str">
        <f t="shared" si="64"/>
        <v/>
      </c>
      <c r="Z473" s="117" t="str">
        <f t="shared" si="65"/>
        <v/>
      </c>
      <c r="AA473" s="117" t="str">
        <f t="shared" si="66"/>
        <v/>
      </c>
      <c r="AB473" s="117" t="str">
        <f t="shared" si="67"/>
        <v/>
      </c>
    </row>
    <row r="474" spans="2:28" x14ac:dyDescent="0.3">
      <c r="B474" s="126"/>
      <c r="C474" s="128"/>
      <c r="D474" s="128"/>
      <c r="E474" s="128"/>
      <c r="F474" s="128"/>
      <c r="G474" s="128"/>
      <c r="H474" s="128"/>
      <c r="I474" s="128"/>
      <c r="J474" s="128"/>
      <c r="K474" s="128"/>
      <c r="L474" s="128"/>
      <c r="M474" s="128"/>
      <c r="N474" s="128"/>
      <c r="P474" s="115" t="str">
        <f t="shared" si="68"/>
        <v/>
      </c>
      <c r="Q474" s="115"/>
      <c r="R474" s="115" t="str">
        <f t="shared" si="72"/>
        <v/>
      </c>
      <c r="S474" s="115" t="str">
        <f t="shared" si="72"/>
        <v/>
      </c>
      <c r="T474" s="115" t="str">
        <f t="shared" si="72"/>
        <v/>
      </c>
      <c r="U474" s="243" t="str">
        <f t="shared" si="69"/>
        <v/>
      </c>
      <c r="V474" s="243" t="str">
        <f t="shared" si="70"/>
        <v/>
      </c>
      <c r="W474" s="243" t="str">
        <f t="shared" si="71"/>
        <v/>
      </c>
      <c r="Y474" s="90" t="str">
        <f t="shared" si="64"/>
        <v/>
      </c>
      <c r="Z474" s="117" t="str">
        <f t="shared" si="65"/>
        <v/>
      </c>
      <c r="AA474" s="117" t="str">
        <f t="shared" si="66"/>
        <v/>
      </c>
      <c r="AB474" s="117" t="str">
        <f t="shared" si="67"/>
        <v/>
      </c>
    </row>
    <row r="475" spans="2:28" x14ac:dyDescent="0.3">
      <c r="B475" s="126"/>
      <c r="C475" s="128"/>
      <c r="D475" s="128"/>
      <c r="E475" s="128"/>
      <c r="F475" s="128"/>
      <c r="G475" s="128"/>
      <c r="H475" s="128"/>
      <c r="I475" s="128"/>
      <c r="J475" s="128"/>
      <c r="K475" s="128"/>
      <c r="L475" s="128"/>
      <c r="M475" s="128"/>
      <c r="N475" s="128"/>
      <c r="P475" s="115" t="str">
        <f t="shared" si="68"/>
        <v/>
      </c>
      <c r="Q475" s="115"/>
      <c r="R475" s="115" t="str">
        <f t="shared" si="72"/>
        <v/>
      </c>
      <c r="S475" s="115" t="str">
        <f t="shared" si="72"/>
        <v/>
      </c>
      <c r="T475" s="115" t="str">
        <f t="shared" si="72"/>
        <v/>
      </c>
      <c r="U475" s="243" t="str">
        <f t="shared" si="69"/>
        <v/>
      </c>
      <c r="V475" s="243" t="str">
        <f t="shared" si="70"/>
        <v/>
      </c>
      <c r="W475" s="243" t="str">
        <f t="shared" si="71"/>
        <v/>
      </c>
      <c r="Y475" s="90" t="str">
        <f t="shared" si="64"/>
        <v/>
      </c>
      <c r="Z475" s="117" t="str">
        <f t="shared" si="65"/>
        <v/>
      </c>
      <c r="AA475" s="117" t="str">
        <f t="shared" si="66"/>
        <v/>
      </c>
      <c r="AB475" s="117" t="str">
        <f t="shared" si="67"/>
        <v/>
      </c>
    </row>
    <row r="476" spans="2:28" x14ac:dyDescent="0.3">
      <c r="B476" s="126"/>
      <c r="C476" s="128"/>
      <c r="D476" s="128"/>
      <c r="E476" s="128"/>
      <c r="F476" s="128"/>
      <c r="G476" s="128"/>
      <c r="H476" s="128"/>
      <c r="I476" s="128"/>
      <c r="J476" s="128"/>
      <c r="K476" s="128"/>
      <c r="L476" s="128"/>
      <c r="M476" s="128"/>
      <c r="N476" s="128"/>
      <c r="P476" s="115" t="str">
        <f t="shared" si="68"/>
        <v/>
      </c>
      <c r="Q476" s="115"/>
      <c r="R476" s="115" t="str">
        <f t="shared" si="72"/>
        <v/>
      </c>
      <c r="S476" s="115" t="str">
        <f t="shared" si="72"/>
        <v/>
      </c>
      <c r="T476" s="115" t="str">
        <f t="shared" si="72"/>
        <v/>
      </c>
      <c r="U476" s="243" t="str">
        <f t="shared" si="69"/>
        <v/>
      </c>
      <c r="V476" s="243" t="str">
        <f t="shared" si="70"/>
        <v/>
      </c>
      <c r="W476" s="243" t="str">
        <f t="shared" si="71"/>
        <v/>
      </c>
      <c r="Y476" s="90" t="str">
        <f t="shared" si="64"/>
        <v/>
      </c>
      <c r="Z476" s="117" t="str">
        <f t="shared" si="65"/>
        <v/>
      </c>
      <c r="AA476" s="117" t="str">
        <f t="shared" si="66"/>
        <v/>
      </c>
      <c r="AB476" s="117" t="str">
        <f t="shared" si="67"/>
        <v/>
      </c>
    </row>
    <row r="477" spans="2:28" x14ac:dyDescent="0.3">
      <c r="B477" s="126"/>
      <c r="C477" s="128"/>
      <c r="D477" s="128"/>
      <c r="E477" s="128"/>
      <c r="F477" s="128"/>
      <c r="G477" s="128"/>
      <c r="H477" s="128"/>
      <c r="I477" s="128"/>
      <c r="J477" s="128"/>
      <c r="K477" s="128"/>
      <c r="L477" s="128"/>
      <c r="M477" s="128"/>
      <c r="N477" s="128"/>
      <c r="P477" s="115" t="str">
        <f t="shared" si="68"/>
        <v/>
      </c>
      <c r="Q477" s="115"/>
      <c r="R477" s="115" t="str">
        <f t="shared" si="72"/>
        <v/>
      </c>
      <c r="S477" s="115" t="str">
        <f t="shared" si="72"/>
        <v/>
      </c>
      <c r="T477" s="115" t="str">
        <f t="shared" si="72"/>
        <v/>
      </c>
      <c r="U477" s="243" t="str">
        <f t="shared" si="69"/>
        <v/>
      </c>
      <c r="V477" s="243" t="str">
        <f t="shared" si="70"/>
        <v/>
      </c>
      <c r="W477" s="243" t="str">
        <f t="shared" si="71"/>
        <v/>
      </c>
      <c r="Y477" s="90" t="str">
        <f t="shared" si="64"/>
        <v/>
      </c>
      <c r="Z477" s="117" t="str">
        <f t="shared" si="65"/>
        <v/>
      </c>
      <c r="AA477" s="117" t="str">
        <f t="shared" si="66"/>
        <v/>
      </c>
      <c r="AB477" s="117" t="str">
        <f t="shared" si="67"/>
        <v/>
      </c>
    </row>
    <row r="478" spans="2:28" x14ac:dyDescent="0.3">
      <c r="B478" s="126"/>
      <c r="C478" s="128"/>
      <c r="D478" s="128"/>
      <c r="E478" s="128"/>
      <c r="F478" s="128"/>
      <c r="G478" s="128"/>
      <c r="H478" s="128"/>
      <c r="I478" s="128"/>
      <c r="J478" s="128"/>
      <c r="K478" s="128"/>
      <c r="L478" s="128"/>
      <c r="M478" s="128"/>
      <c r="N478" s="128"/>
      <c r="P478" s="115" t="str">
        <f t="shared" si="68"/>
        <v/>
      </c>
      <c r="Q478" s="115"/>
      <c r="R478" s="115" t="str">
        <f t="shared" si="72"/>
        <v/>
      </c>
      <c r="S478" s="115" t="str">
        <f t="shared" si="72"/>
        <v/>
      </c>
      <c r="T478" s="115" t="str">
        <f t="shared" si="72"/>
        <v/>
      </c>
      <c r="U478" s="243" t="str">
        <f t="shared" si="69"/>
        <v/>
      </c>
      <c r="V478" s="243" t="str">
        <f t="shared" si="70"/>
        <v/>
      </c>
      <c r="W478" s="243" t="str">
        <f t="shared" si="71"/>
        <v/>
      </c>
      <c r="Y478" s="90" t="str">
        <f t="shared" si="64"/>
        <v/>
      </c>
      <c r="Z478" s="117" t="str">
        <f t="shared" si="65"/>
        <v/>
      </c>
      <c r="AA478" s="117" t="str">
        <f t="shared" si="66"/>
        <v/>
      </c>
      <c r="AB478" s="117" t="str">
        <f t="shared" si="67"/>
        <v/>
      </c>
    </row>
    <row r="479" spans="2:28" x14ac:dyDescent="0.3">
      <c r="B479" s="126"/>
      <c r="C479" s="128"/>
      <c r="D479" s="128"/>
      <c r="E479" s="128"/>
      <c r="F479" s="128"/>
      <c r="G479" s="128"/>
      <c r="H479" s="128"/>
      <c r="I479" s="128"/>
      <c r="J479" s="128"/>
      <c r="K479" s="128"/>
      <c r="L479" s="128"/>
      <c r="M479" s="128"/>
      <c r="N479" s="128"/>
      <c r="P479" s="115" t="str">
        <f t="shared" si="68"/>
        <v/>
      </c>
      <c r="Q479" s="115"/>
      <c r="R479" s="115" t="str">
        <f t="shared" si="72"/>
        <v/>
      </c>
      <c r="S479" s="115" t="str">
        <f t="shared" si="72"/>
        <v/>
      </c>
      <c r="T479" s="115" t="str">
        <f t="shared" si="72"/>
        <v/>
      </c>
      <c r="U479" s="243" t="str">
        <f t="shared" si="69"/>
        <v/>
      </c>
      <c r="V479" s="243" t="str">
        <f t="shared" si="70"/>
        <v/>
      </c>
      <c r="W479" s="243" t="str">
        <f t="shared" si="71"/>
        <v/>
      </c>
      <c r="Y479" s="90" t="str">
        <f t="shared" si="64"/>
        <v/>
      </c>
      <c r="Z479" s="117" t="str">
        <f t="shared" si="65"/>
        <v/>
      </c>
      <c r="AA479" s="117" t="str">
        <f t="shared" si="66"/>
        <v/>
      </c>
      <c r="AB479" s="117" t="str">
        <f t="shared" si="67"/>
        <v/>
      </c>
    </row>
    <row r="480" spans="2:28" x14ac:dyDescent="0.3">
      <c r="B480" s="126"/>
      <c r="C480" s="128"/>
      <c r="D480" s="128"/>
      <c r="E480" s="128"/>
      <c r="F480" s="128"/>
      <c r="G480" s="128"/>
      <c r="H480" s="128"/>
      <c r="I480" s="128"/>
      <c r="J480" s="128"/>
      <c r="K480" s="128"/>
      <c r="L480" s="128"/>
      <c r="M480" s="128"/>
      <c r="N480" s="128"/>
      <c r="P480" s="115" t="str">
        <f t="shared" si="68"/>
        <v/>
      </c>
      <c r="Q480" s="115"/>
      <c r="R480" s="115" t="str">
        <f t="shared" si="72"/>
        <v/>
      </c>
      <c r="S480" s="115" t="str">
        <f t="shared" si="72"/>
        <v/>
      </c>
      <c r="T480" s="115" t="str">
        <f t="shared" si="72"/>
        <v/>
      </c>
      <c r="U480" s="243" t="str">
        <f t="shared" si="69"/>
        <v/>
      </c>
      <c r="V480" s="243" t="str">
        <f t="shared" si="70"/>
        <v/>
      </c>
      <c r="W480" s="243" t="str">
        <f t="shared" si="71"/>
        <v/>
      </c>
      <c r="Y480" s="90" t="str">
        <f t="shared" si="64"/>
        <v/>
      </c>
      <c r="Z480" s="117" t="str">
        <f t="shared" si="65"/>
        <v/>
      </c>
      <c r="AA480" s="117" t="str">
        <f t="shared" si="66"/>
        <v/>
      </c>
      <c r="AB480" s="117" t="str">
        <f t="shared" si="67"/>
        <v/>
      </c>
    </row>
    <row r="481" spans="2:28" x14ac:dyDescent="0.3">
      <c r="B481" s="126"/>
      <c r="C481" s="128"/>
      <c r="D481" s="128"/>
      <c r="E481" s="128"/>
      <c r="F481" s="128"/>
      <c r="G481" s="128"/>
      <c r="H481" s="128"/>
      <c r="I481" s="128"/>
      <c r="J481" s="128"/>
      <c r="K481" s="128"/>
      <c r="L481" s="128"/>
      <c r="M481" s="128"/>
      <c r="N481" s="128"/>
      <c r="P481" s="115" t="str">
        <f t="shared" si="68"/>
        <v/>
      </c>
      <c r="Q481" s="115"/>
      <c r="R481" s="115" t="str">
        <f t="shared" si="72"/>
        <v/>
      </c>
      <c r="S481" s="115" t="str">
        <f t="shared" si="72"/>
        <v/>
      </c>
      <c r="T481" s="115" t="str">
        <f t="shared" si="72"/>
        <v/>
      </c>
      <c r="U481" s="243" t="str">
        <f t="shared" si="69"/>
        <v/>
      </c>
      <c r="V481" s="243" t="str">
        <f t="shared" si="70"/>
        <v/>
      </c>
      <c r="W481" s="243" t="str">
        <f t="shared" si="71"/>
        <v/>
      </c>
      <c r="Y481" s="90" t="str">
        <f t="shared" si="64"/>
        <v/>
      </c>
      <c r="Z481" s="117" t="str">
        <f t="shared" si="65"/>
        <v/>
      </c>
      <c r="AA481" s="117" t="str">
        <f t="shared" si="66"/>
        <v/>
      </c>
      <c r="AB481" s="117" t="str">
        <f t="shared" si="67"/>
        <v/>
      </c>
    </row>
    <row r="482" spans="2:28" x14ac:dyDescent="0.3">
      <c r="B482" s="126"/>
      <c r="C482" s="128"/>
      <c r="D482" s="128"/>
      <c r="E482" s="128"/>
      <c r="F482" s="128"/>
      <c r="G482" s="128"/>
      <c r="H482" s="128"/>
      <c r="I482" s="128"/>
      <c r="J482" s="128"/>
      <c r="K482" s="128"/>
      <c r="L482" s="128"/>
      <c r="M482" s="128"/>
      <c r="N482" s="128"/>
      <c r="P482" s="115" t="str">
        <f t="shared" si="68"/>
        <v/>
      </c>
      <c r="Q482" s="115"/>
      <c r="R482" s="115" t="str">
        <f t="shared" si="72"/>
        <v/>
      </c>
      <c r="S482" s="115" t="str">
        <f t="shared" si="72"/>
        <v/>
      </c>
      <c r="T482" s="115" t="str">
        <f t="shared" si="72"/>
        <v/>
      </c>
      <c r="U482" s="243" t="str">
        <f t="shared" si="69"/>
        <v/>
      </c>
      <c r="V482" s="243" t="str">
        <f t="shared" si="70"/>
        <v/>
      </c>
      <c r="W482" s="243" t="str">
        <f t="shared" si="71"/>
        <v/>
      </c>
      <c r="Y482" s="90" t="str">
        <f t="shared" si="64"/>
        <v/>
      </c>
      <c r="Z482" s="117" t="str">
        <f t="shared" si="65"/>
        <v/>
      </c>
      <c r="AA482" s="117" t="str">
        <f t="shared" si="66"/>
        <v/>
      </c>
      <c r="AB482" s="117" t="str">
        <f t="shared" si="67"/>
        <v/>
      </c>
    </row>
    <row r="483" spans="2:28" x14ac:dyDescent="0.3">
      <c r="B483" s="126"/>
      <c r="C483" s="128"/>
      <c r="D483" s="128"/>
      <c r="E483" s="128"/>
      <c r="F483" s="128"/>
      <c r="G483" s="128"/>
      <c r="H483" s="128"/>
      <c r="I483" s="128"/>
      <c r="J483" s="128"/>
      <c r="K483" s="128"/>
      <c r="L483" s="128"/>
      <c r="M483" s="128"/>
      <c r="N483" s="128"/>
      <c r="P483" s="115" t="str">
        <f t="shared" si="68"/>
        <v/>
      </c>
      <c r="Q483" s="115"/>
      <c r="R483" s="115" t="str">
        <f t="shared" si="72"/>
        <v/>
      </c>
      <c r="S483" s="115" t="str">
        <f t="shared" si="72"/>
        <v/>
      </c>
      <c r="T483" s="115" t="str">
        <f t="shared" si="72"/>
        <v/>
      </c>
      <c r="U483" s="243" t="str">
        <f t="shared" si="69"/>
        <v/>
      </c>
      <c r="V483" s="243" t="str">
        <f t="shared" si="70"/>
        <v/>
      </c>
      <c r="W483" s="243" t="str">
        <f t="shared" si="71"/>
        <v/>
      </c>
      <c r="Y483" s="90" t="str">
        <f t="shared" si="64"/>
        <v/>
      </c>
      <c r="Z483" s="117" t="str">
        <f t="shared" si="65"/>
        <v/>
      </c>
      <c r="AA483" s="117" t="str">
        <f t="shared" si="66"/>
        <v/>
      </c>
      <c r="AB483" s="117" t="str">
        <f t="shared" si="67"/>
        <v/>
      </c>
    </row>
    <row r="484" spans="2:28" x14ac:dyDescent="0.3">
      <c r="B484" s="126"/>
      <c r="C484" s="128"/>
      <c r="D484" s="128"/>
      <c r="E484" s="128"/>
      <c r="F484" s="128"/>
      <c r="G484" s="128"/>
      <c r="H484" s="128"/>
      <c r="I484" s="128"/>
      <c r="J484" s="128"/>
      <c r="K484" s="128"/>
      <c r="L484" s="128"/>
      <c r="M484" s="128"/>
      <c r="N484" s="128"/>
      <c r="P484" s="115" t="str">
        <f t="shared" si="68"/>
        <v/>
      </c>
      <c r="Q484" s="115"/>
      <c r="R484" s="115" t="str">
        <f t="shared" si="72"/>
        <v/>
      </c>
      <c r="S484" s="115" t="str">
        <f t="shared" si="72"/>
        <v/>
      </c>
      <c r="T484" s="115" t="str">
        <f t="shared" si="72"/>
        <v/>
      </c>
      <c r="U484" s="243" t="str">
        <f t="shared" si="69"/>
        <v/>
      </c>
      <c r="V484" s="243" t="str">
        <f t="shared" si="70"/>
        <v/>
      </c>
      <c r="W484" s="243" t="str">
        <f t="shared" si="71"/>
        <v/>
      </c>
      <c r="Y484" s="90" t="str">
        <f t="shared" si="64"/>
        <v/>
      </c>
      <c r="Z484" s="117" t="str">
        <f t="shared" si="65"/>
        <v/>
      </c>
      <c r="AA484" s="117" t="str">
        <f t="shared" si="66"/>
        <v/>
      </c>
      <c r="AB484" s="117" t="str">
        <f t="shared" si="67"/>
        <v/>
      </c>
    </row>
    <row r="485" spans="2:28" x14ac:dyDescent="0.3">
      <c r="B485" s="126"/>
      <c r="C485" s="128"/>
      <c r="D485" s="128"/>
      <c r="E485" s="128"/>
      <c r="F485" s="128"/>
      <c r="G485" s="128"/>
      <c r="H485" s="128"/>
      <c r="I485" s="128"/>
      <c r="J485" s="128"/>
      <c r="K485" s="128"/>
      <c r="L485" s="128"/>
      <c r="M485" s="128"/>
      <c r="N485" s="128"/>
      <c r="P485" s="115" t="str">
        <f t="shared" si="68"/>
        <v/>
      </c>
      <c r="Q485" s="115"/>
      <c r="R485" s="115" t="str">
        <f t="shared" si="72"/>
        <v/>
      </c>
      <c r="S485" s="115" t="str">
        <f t="shared" si="72"/>
        <v/>
      </c>
      <c r="T485" s="115" t="str">
        <f t="shared" si="72"/>
        <v/>
      </c>
      <c r="U485" s="243" t="str">
        <f t="shared" si="69"/>
        <v/>
      </c>
      <c r="V485" s="243" t="str">
        <f t="shared" si="70"/>
        <v/>
      </c>
      <c r="W485" s="243" t="str">
        <f t="shared" si="71"/>
        <v/>
      </c>
      <c r="Y485" s="90" t="str">
        <f t="shared" si="64"/>
        <v/>
      </c>
      <c r="Z485" s="117" t="str">
        <f t="shared" si="65"/>
        <v/>
      </c>
      <c r="AA485" s="117" t="str">
        <f t="shared" si="66"/>
        <v/>
      </c>
      <c r="AB485" s="117" t="str">
        <f t="shared" si="67"/>
        <v/>
      </c>
    </row>
    <row r="486" spans="2:28" x14ac:dyDescent="0.3">
      <c r="B486" s="126"/>
      <c r="C486" s="128"/>
      <c r="D486" s="128"/>
      <c r="E486" s="128"/>
      <c r="F486" s="128"/>
      <c r="G486" s="128"/>
      <c r="H486" s="128"/>
      <c r="I486" s="128"/>
      <c r="J486" s="128"/>
      <c r="K486" s="128"/>
      <c r="L486" s="128"/>
      <c r="M486" s="128"/>
      <c r="N486" s="128"/>
      <c r="P486" s="115" t="str">
        <f t="shared" si="68"/>
        <v/>
      </c>
      <c r="Q486" s="115"/>
      <c r="R486" s="115" t="str">
        <f t="shared" si="72"/>
        <v/>
      </c>
      <c r="S486" s="115" t="str">
        <f t="shared" si="72"/>
        <v/>
      </c>
      <c r="T486" s="115" t="str">
        <f t="shared" si="72"/>
        <v/>
      </c>
      <c r="U486" s="243" t="str">
        <f t="shared" si="69"/>
        <v/>
      </c>
      <c r="V486" s="243" t="str">
        <f t="shared" si="70"/>
        <v/>
      </c>
      <c r="W486" s="243" t="str">
        <f t="shared" si="71"/>
        <v/>
      </c>
      <c r="Y486" s="90" t="str">
        <f t="shared" si="64"/>
        <v/>
      </c>
      <c r="Z486" s="117" t="str">
        <f t="shared" si="65"/>
        <v/>
      </c>
      <c r="AA486" s="117" t="str">
        <f t="shared" si="66"/>
        <v/>
      </c>
      <c r="AB486" s="117" t="str">
        <f t="shared" si="67"/>
        <v/>
      </c>
    </row>
    <row r="487" spans="2:28" x14ac:dyDescent="0.3">
      <c r="B487" s="126"/>
      <c r="C487" s="128"/>
      <c r="D487" s="128"/>
      <c r="E487" s="128"/>
      <c r="F487" s="128"/>
      <c r="G487" s="128"/>
      <c r="H487" s="128"/>
      <c r="I487" s="128"/>
      <c r="J487" s="128"/>
      <c r="K487" s="128"/>
      <c r="L487" s="128"/>
      <c r="M487" s="128"/>
      <c r="N487" s="128"/>
      <c r="P487" s="115" t="str">
        <f t="shared" si="68"/>
        <v/>
      </c>
      <c r="Q487" s="115"/>
      <c r="R487" s="115" t="str">
        <f t="shared" si="72"/>
        <v/>
      </c>
      <c r="S487" s="115" t="str">
        <f t="shared" si="72"/>
        <v/>
      </c>
      <c r="T487" s="115" t="str">
        <f t="shared" si="72"/>
        <v/>
      </c>
      <c r="U487" s="243" t="str">
        <f t="shared" si="69"/>
        <v/>
      </c>
      <c r="V487" s="243" t="str">
        <f t="shared" si="70"/>
        <v/>
      </c>
      <c r="W487" s="243" t="str">
        <f t="shared" si="71"/>
        <v/>
      </c>
      <c r="Y487" s="90" t="str">
        <f t="shared" si="64"/>
        <v/>
      </c>
      <c r="Z487" s="117" t="str">
        <f t="shared" si="65"/>
        <v/>
      </c>
      <c r="AA487" s="117" t="str">
        <f t="shared" si="66"/>
        <v/>
      </c>
      <c r="AB487" s="117" t="str">
        <f t="shared" si="67"/>
        <v/>
      </c>
    </row>
    <row r="488" spans="2:28" x14ac:dyDescent="0.3">
      <c r="B488" s="126"/>
      <c r="C488" s="128"/>
      <c r="D488" s="128"/>
      <c r="E488" s="128"/>
      <c r="F488" s="128"/>
      <c r="G488" s="128"/>
      <c r="H488" s="128"/>
      <c r="I488" s="128"/>
      <c r="J488" s="128"/>
      <c r="K488" s="128"/>
      <c r="L488" s="128"/>
      <c r="M488" s="128"/>
      <c r="N488" s="128"/>
      <c r="P488" s="115" t="str">
        <f t="shared" si="68"/>
        <v/>
      </c>
      <c r="Q488" s="115"/>
      <c r="R488" s="115" t="str">
        <f t="shared" si="72"/>
        <v/>
      </c>
      <c r="S488" s="115" t="str">
        <f t="shared" si="72"/>
        <v/>
      </c>
      <c r="T488" s="115" t="str">
        <f t="shared" si="72"/>
        <v/>
      </c>
      <c r="U488" s="243" t="str">
        <f t="shared" si="69"/>
        <v/>
      </c>
      <c r="V488" s="243" t="str">
        <f t="shared" si="70"/>
        <v/>
      </c>
      <c r="W488" s="243" t="str">
        <f t="shared" si="71"/>
        <v/>
      </c>
      <c r="Y488" s="90" t="str">
        <f t="shared" si="64"/>
        <v/>
      </c>
      <c r="Z488" s="117" t="str">
        <f t="shared" si="65"/>
        <v/>
      </c>
      <c r="AA488" s="117" t="str">
        <f t="shared" si="66"/>
        <v/>
      </c>
      <c r="AB488" s="117" t="str">
        <f t="shared" si="67"/>
        <v/>
      </c>
    </row>
    <row r="489" spans="2:28" x14ac:dyDescent="0.3">
      <c r="B489" s="126"/>
      <c r="C489" s="128"/>
      <c r="D489" s="128"/>
      <c r="E489" s="128"/>
      <c r="F489" s="128"/>
      <c r="G489" s="128"/>
      <c r="H489" s="128"/>
      <c r="I489" s="128"/>
      <c r="J489" s="128"/>
      <c r="K489" s="128"/>
      <c r="L489" s="128"/>
      <c r="M489" s="128"/>
      <c r="N489" s="128"/>
      <c r="P489" s="115" t="str">
        <f t="shared" si="68"/>
        <v/>
      </c>
      <c r="Q489" s="115"/>
      <c r="R489" s="115" t="str">
        <f t="shared" si="72"/>
        <v/>
      </c>
      <c r="S489" s="115" t="str">
        <f t="shared" si="72"/>
        <v/>
      </c>
      <c r="T489" s="115" t="str">
        <f t="shared" si="72"/>
        <v/>
      </c>
      <c r="U489" s="243" t="str">
        <f t="shared" si="69"/>
        <v/>
      </c>
      <c r="V489" s="243" t="str">
        <f t="shared" si="70"/>
        <v/>
      </c>
      <c r="W489" s="243" t="str">
        <f t="shared" si="71"/>
        <v/>
      </c>
      <c r="Y489" s="90" t="str">
        <f t="shared" si="64"/>
        <v/>
      </c>
      <c r="Z489" s="117" t="str">
        <f t="shared" si="65"/>
        <v/>
      </c>
      <c r="AA489" s="117" t="str">
        <f t="shared" si="66"/>
        <v/>
      </c>
      <c r="AB489" s="117" t="str">
        <f t="shared" si="67"/>
        <v/>
      </c>
    </row>
    <row r="490" spans="2:28" x14ac:dyDescent="0.3">
      <c r="B490" s="126"/>
      <c r="C490" s="128"/>
      <c r="D490" s="128"/>
      <c r="E490" s="128"/>
      <c r="F490" s="128"/>
      <c r="G490" s="128"/>
      <c r="H490" s="128"/>
      <c r="I490" s="128"/>
      <c r="J490" s="128"/>
      <c r="K490" s="128"/>
      <c r="L490" s="128"/>
      <c r="M490" s="128"/>
      <c r="N490" s="128"/>
      <c r="P490" s="115" t="str">
        <f t="shared" si="68"/>
        <v/>
      </c>
      <c r="Q490" s="115"/>
      <c r="R490" s="115" t="str">
        <f t="shared" si="72"/>
        <v/>
      </c>
      <c r="S490" s="115" t="str">
        <f t="shared" si="72"/>
        <v/>
      </c>
      <c r="T490" s="115" t="str">
        <f t="shared" si="72"/>
        <v/>
      </c>
      <c r="U490" s="243" t="str">
        <f t="shared" si="69"/>
        <v/>
      </c>
      <c r="V490" s="243" t="str">
        <f t="shared" si="70"/>
        <v/>
      </c>
      <c r="W490" s="243" t="str">
        <f t="shared" si="71"/>
        <v/>
      </c>
      <c r="Y490" s="90" t="str">
        <f t="shared" si="64"/>
        <v/>
      </c>
      <c r="Z490" s="117" t="str">
        <f t="shared" si="65"/>
        <v/>
      </c>
      <c r="AA490" s="117" t="str">
        <f t="shared" si="66"/>
        <v/>
      </c>
      <c r="AB490" s="117" t="str">
        <f t="shared" si="67"/>
        <v/>
      </c>
    </row>
    <row r="491" spans="2:28" x14ac:dyDescent="0.3">
      <c r="B491" s="126"/>
      <c r="C491" s="128"/>
      <c r="D491" s="128"/>
      <c r="E491" s="128"/>
      <c r="F491" s="128"/>
      <c r="G491" s="128"/>
      <c r="H491" s="128"/>
      <c r="I491" s="128"/>
      <c r="J491" s="128"/>
      <c r="K491" s="128"/>
      <c r="L491" s="128"/>
      <c r="M491" s="128"/>
      <c r="N491" s="128"/>
      <c r="P491" s="115" t="str">
        <f t="shared" si="68"/>
        <v/>
      </c>
      <c r="Q491" s="115"/>
      <c r="R491" s="115" t="str">
        <f t="shared" si="72"/>
        <v/>
      </c>
      <c r="S491" s="115" t="str">
        <f t="shared" si="72"/>
        <v/>
      </c>
      <c r="T491" s="115" t="str">
        <f t="shared" si="72"/>
        <v/>
      </c>
      <c r="U491" s="243" t="str">
        <f t="shared" si="69"/>
        <v/>
      </c>
      <c r="V491" s="243" t="str">
        <f t="shared" si="70"/>
        <v/>
      </c>
      <c r="W491" s="243" t="str">
        <f t="shared" si="71"/>
        <v/>
      </c>
      <c r="Y491" s="90" t="str">
        <f t="shared" si="64"/>
        <v/>
      </c>
      <c r="Z491" s="117" t="str">
        <f t="shared" si="65"/>
        <v/>
      </c>
      <c r="AA491" s="117" t="str">
        <f t="shared" si="66"/>
        <v/>
      </c>
      <c r="AB491" s="117" t="str">
        <f t="shared" si="67"/>
        <v/>
      </c>
    </row>
    <row r="492" spans="2:28" x14ac:dyDescent="0.3">
      <c r="B492" s="126"/>
      <c r="C492" s="128"/>
      <c r="D492" s="128"/>
      <c r="E492" s="128"/>
      <c r="F492" s="128"/>
      <c r="G492" s="128"/>
      <c r="H492" s="128"/>
      <c r="I492" s="128"/>
      <c r="J492" s="128"/>
      <c r="K492" s="128"/>
      <c r="L492" s="128"/>
      <c r="M492" s="128"/>
      <c r="N492" s="128"/>
      <c r="P492" s="115" t="str">
        <f t="shared" si="68"/>
        <v/>
      </c>
      <c r="Q492" s="115"/>
      <c r="R492" s="115" t="str">
        <f t="shared" si="72"/>
        <v/>
      </c>
      <c r="S492" s="115" t="str">
        <f t="shared" si="72"/>
        <v/>
      </c>
      <c r="T492" s="115" t="str">
        <f t="shared" si="72"/>
        <v/>
      </c>
      <c r="U492" s="243" t="str">
        <f t="shared" si="69"/>
        <v/>
      </c>
      <c r="V492" s="243" t="str">
        <f t="shared" si="70"/>
        <v/>
      </c>
      <c r="W492" s="243" t="str">
        <f t="shared" si="71"/>
        <v/>
      </c>
      <c r="Y492" s="90" t="str">
        <f t="shared" si="64"/>
        <v/>
      </c>
      <c r="Z492" s="117" t="str">
        <f t="shared" si="65"/>
        <v/>
      </c>
      <c r="AA492" s="117" t="str">
        <f t="shared" si="66"/>
        <v/>
      </c>
      <c r="AB492" s="117" t="str">
        <f t="shared" si="67"/>
        <v/>
      </c>
    </row>
    <row r="493" spans="2:28" x14ac:dyDescent="0.3">
      <c r="B493" s="126"/>
      <c r="C493" s="128"/>
      <c r="D493" s="128"/>
      <c r="E493" s="128"/>
      <c r="F493" s="128"/>
      <c r="G493" s="128"/>
      <c r="H493" s="128"/>
      <c r="I493" s="128"/>
      <c r="J493" s="128"/>
      <c r="K493" s="128"/>
      <c r="L493" s="128"/>
      <c r="M493" s="128"/>
      <c r="N493" s="128"/>
      <c r="P493" s="115" t="str">
        <f t="shared" si="68"/>
        <v/>
      </c>
      <c r="Q493" s="115"/>
      <c r="R493" s="115" t="str">
        <f t="shared" si="72"/>
        <v/>
      </c>
      <c r="S493" s="115" t="str">
        <f t="shared" si="72"/>
        <v/>
      </c>
      <c r="T493" s="115" t="str">
        <f t="shared" si="72"/>
        <v/>
      </c>
      <c r="U493" s="243" t="str">
        <f t="shared" si="69"/>
        <v/>
      </c>
      <c r="V493" s="243" t="str">
        <f t="shared" si="70"/>
        <v/>
      </c>
      <c r="W493" s="243" t="str">
        <f t="shared" si="71"/>
        <v/>
      </c>
      <c r="Y493" s="90" t="str">
        <f t="shared" si="64"/>
        <v/>
      </c>
      <c r="Z493" s="117" t="str">
        <f t="shared" si="65"/>
        <v/>
      </c>
      <c r="AA493" s="117" t="str">
        <f t="shared" si="66"/>
        <v/>
      </c>
      <c r="AB493" s="117" t="str">
        <f t="shared" si="67"/>
        <v/>
      </c>
    </row>
    <row r="494" spans="2:28" x14ac:dyDescent="0.3">
      <c r="B494" s="126"/>
      <c r="C494" s="128"/>
      <c r="D494" s="128"/>
      <c r="E494" s="128"/>
      <c r="F494" s="128"/>
      <c r="G494" s="128"/>
      <c r="H494" s="128"/>
      <c r="I494" s="128"/>
      <c r="J494" s="128"/>
      <c r="K494" s="128"/>
      <c r="L494" s="128"/>
      <c r="M494" s="128"/>
      <c r="N494" s="128"/>
      <c r="P494" s="115" t="str">
        <f t="shared" si="68"/>
        <v/>
      </c>
      <c r="Q494" s="115"/>
      <c r="R494" s="115" t="str">
        <f t="shared" si="72"/>
        <v/>
      </c>
      <c r="S494" s="115" t="str">
        <f t="shared" si="72"/>
        <v/>
      </c>
      <c r="T494" s="115" t="str">
        <f t="shared" si="72"/>
        <v/>
      </c>
      <c r="U494" s="243" t="str">
        <f t="shared" si="69"/>
        <v/>
      </c>
      <c r="V494" s="243" t="str">
        <f t="shared" si="70"/>
        <v/>
      </c>
      <c r="W494" s="243" t="str">
        <f t="shared" si="71"/>
        <v/>
      </c>
      <c r="Y494" s="90" t="str">
        <f t="shared" si="64"/>
        <v/>
      </c>
      <c r="Z494" s="117" t="str">
        <f t="shared" si="65"/>
        <v/>
      </c>
      <c r="AA494" s="117" t="str">
        <f t="shared" si="66"/>
        <v/>
      </c>
      <c r="AB494" s="117" t="str">
        <f t="shared" si="67"/>
        <v/>
      </c>
    </row>
    <row r="495" spans="2:28" x14ac:dyDescent="0.3">
      <c r="B495" s="126"/>
      <c r="C495" s="128"/>
      <c r="D495" s="128"/>
      <c r="E495" s="128"/>
      <c r="F495" s="128"/>
      <c r="G495" s="128"/>
      <c r="H495" s="128"/>
      <c r="I495" s="128"/>
      <c r="J495" s="128"/>
      <c r="K495" s="128"/>
      <c r="L495" s="128"/>
      <c r="M495" s="128"/>
      <c r="N495" s="128"/>
      <c r="P495" s="115" t="str">
        <f t="shared" si="68"/>
        <v/>
      </c>
      <c r="Q495" s="115"/>
      <c r="R495" s="115" t="str">
        <f t="shared" si="72"/>
        <v/>
      </c>
      <c r="S495" s="115" t="str">
        <f t="shared" si="72"/>
        <v/>
      </c>
      <c r="T495" s="115" t="str">
        <f t="shared" si="72"/>
        <v/>
      </c>
      <c r="U495" s="243" t="str">
        <f t="shared" si="69"/>
        <v/>
      </c>
      <c r="V495" s="243" t="str">
        <f t="shared" si="70"/>
        <v/>
      </c>
      <c r="W495" s="243" t="str">
        <f t="shared" si="71"/>
        <v/>
      </c>
      <c r="Y495" s="90" t="str">
        <f t="shared" si="64"/>
        <v/>
      </c>
      <c r="Z495" s="117" t="str">
        <f t="shared" si="65"/>
        <v/>
      </c>
      <c r="AA495" s="117" t="str">
        <f t="shared" si="66"/>
        <v/>
      </c>
      <c r="AB495" s="117" t="str">
        <f t="shared" si="67"/>
        <v/>
      </c>
    </row>
    <row r="496" spans="2:28" x14ac:dyDescent="0.3">
      <c r="B496" s="126"/>
      <c r="C496" s="128"/>
      <c r="D496" s="128"/>
      <c r="E496" s="128"/>
      <c r="F496" s="128"/>
      <c r="G496" s="128"/>
      <c r="H496" s="128"/>
      <c r="I496" s="128"/>
      <c r="J496" s="128"/>
      <c r="K496" s="128"/>
      <c r="L496" s="128"/>
      <c r="M496" s="128"/>
      <c r="N496" s="128"/>
      <c r="P496" s="115" t="str">
        <f t="shared" si="68"/>
        <v/>
      </c>
      <c r="Q496" s="115"/>
      <c r="R496" s="115" t="str">
        <f t="shared" si="72"/>
        <v/>
      </c>
      <c r="S496" s="115" t="str">
        <f t="shared" si="72"/>
        <v/>
      </c>
      <c r="T496" s="115" t="str">
        <f t="shared" si="72"/>
        <v/>
      </c>
      <c r="U496" s="243" t="str">
        <f t="shared" si="69"/>
        <v/>
      </c>
      <c r="V496" s="243" t="str">
        <f t="shared" si="70"/>
        <v/>
      </c>
      <c r="W496" s="243" t="str">
        <f t="shared" si="71"/>
        <v/>
      </c>
      <c r="Y496" s="90" t="str">
        <f t="shared" si="64"/>
        <v/>
      </c>
      <c r="Z496" s="117" t="str">
        <f t="shared" si="65"/>
        <v/>
      </c>
      <c r="AA496" s="117" t="str">
        <f t="shared" si="66"/>
        <v/>
      </c>
      <c r="AB496" s="117" t="str">
        <f t="shared" si="67"/>
        <v/>
      </c>
    </row>
    <row r="497" spans="2:28" x14ac:dyDescent="0.3">
      <c r="B497" s="126"/>
      <c r="C497" s="128"/>
      <c r="D497" s="128"/>
      <c r="E497" s="128"/>
      <c r="F497" s="128"/>
      <c r="G497" s="128"/>
      <c r="H497" s="128"/>
      <c r="I497" s="128"/>
      <c r="J497" s="128"/>
      <c r="K497" s="128"/>
      <c r="L497" s="128"/>
      <c r="M497" s="128"/>
      <c r="N497" s="128"/>
      <c r="P497" s="115" t="str">
        <f t="shared" si="68"/>
        <v/>
      </c>
      <c r="Q497" s="115"/>
      <c r="R497" s="115" t="str">
        <f t="shared" si="72"/>
        <v/>
      </c>
      <c r="S497" s="115" t="str">
        <f t="shared" si="72"/>
        <v/>
      </c>
      <c r="T497" s="115" t="str">
        <f t="shared" si="72"/>
        <v/>
      </c>
      <c r="U497" s="243" t="str">
        <f t="shared" si="69"/>
        <v/>
      </c>
      <c r="V497" s="243" t="str">
        <f t="shared" si="70"/>
        <v/>
      </c>
      <c r="W497" s="243" t="str">
        <f t="shared" si="71"/>
        <v/>
      </c>
      <c r="Y497" s="90" t="str">
        <f t="shared" si="64"/>
        <v/>
      </c>
      <c r="Z497" s="117" t="str">
        <f t="shared" si="65"/>
        <v/>
      </c>
      <c r="AA497" s="117" t="str">
        <f t="shared" si="66"/>
        <v/>
      </c>
      <c r="AB497" s="117" t="str">
        <f t="shared" si="67"/>
        <v/>
      </c>
    </row>
    <row r="498" spans="2:28" x14ac:dyDescent="0.3">
      <c r="B498" s="126"/>
      <c r="C498" s="128"/>
      <c r="D498" s="128"/>
      <c r="E498" s="128"/>
      <c r="F498" s="128"/>
      <c r="G498" s="128"/>
      <c r="H498" s="128"/>
      <c r="I498" s="128"/>
      <c r="J498" s="128"/>
      <c r="K498" s="128"/>
      <c r="L498" s="128"/>
      <c r="M498" s="128"/>
      <c r="N498" s="128"/>
      <c r="P498" s="115" t="str">
        <f t="shared" si="68"/>
        <v/>
      </c>
      <c r="Q498" s="115"/>
      <c r="R498" s="115" t="str">
        <f t="shared" si="72"/>
        <v/>
      </c>
      <c r="S498" s="115" t="str">
        <f t="shared" si="72"/>
        <v/>
      </c>
      <c r="T498" s="115" t="str">
        <f t="shared" si="72"/>
        <v/>
      </c>
      <c r="U498" s="243" t="str">
        <f t="shared" si="69"/>
        <v/>
      </c>
      <c r="V498" s="243" t="str">
        <f t="shared" si="70"/>
        <v/>
      </c>
      <c r="W498" s="243" t="str">
        <f t="shared" si="71"/>
        <v/>
      </c>
      <c r="Y498" s="90" t="str">
        <f t="shared" si="64"/>
        <v/>
      </c>
      <c r="Z498" s="117" t="str">
        <f t="shared" si="65"/>
        <v/>
      </c>
      <c r="AA498" s="117" t="str">
        <f t="shared" si="66"/>
        <v/>
      </c>
      <c r="AB498" s="117" t="str">
        <f t="shared" si="67"/>
        <v/>
      </c>
    </row>
    <row r="499" spans="2:28" x14ac:dyDescent="0.3">
      <c r="B499" s="126"/>
      <c r="C499" s="128"/>
      <c r="D499" s="128"/>
      <c r="E499" s="128"/>
      <c r="F499" s="128"/>
      <c r="G499" s="128"/>
      <c r="H499" s="128"/>
      <c r="I499" s="128"/>
      <c r="J499" s="128"/>
      <c r="K499" s="128"/>
      <c r="L499" s="128"/>
      <c r="M499" s="128"/>
      <c r="N499" s="128"/>
      <c r="P499" s="115" t="str">
        <f t="shared" si="68"/>
        <v/>
      </c>
      <c r="Q499" s="115"/>
      <c r="R499" s="115" t="str">
        <f t="shared" si="72"/>
        <v/>
      </c>
      <c r="S499" s="115" t="str">
        <f t="shared" si="72"/>
        <v/>
      </c>
      <c r="T499" s="115" t="str">
        <f t="shared" si="72"/>
        <v/>
      </c>
      <c r="U499" s="243" t="str">
        <f t="shared" si="69"/>
        <v/>
      </c>
      <c r="V499" s="243" t="str">
        <f t="shared" si="70"/>
        <v/>
      </c>
      <c r="W499" s="243" t="str">
        <f t="shared" si="71"/>
        <v/>
      </c>
      <c r="Y499" s="90" t="str">
        <f t="shared" si="64"/>
        <v/>
      </c>
      <c r="Z499" s="117" t="str">
        <f t="shared" si="65"/>
        <v/>
      </c>
      <c r="AA499" s="117" t="str">
        <f t="shared" si="66"/>
        <v/>
      </c>
      <c r="AB499" s="117" t="str">
        <f t="shared" si="67"/>
        <v/>
      </c>
    </row>
    <row r="500" spans="2:28" x14ac:dyDescent="0.3">
      <c r="B500" s="126"/>
      <c r="C500" s="128"/>
      <c r="D500" s="128"/>
      <c r="E500" s="128"/>
      <c r="F500" s="128"/>
      <c r="G500" s="128"/>
      <c r="H500" s="128"/>
      <c r="I500" s="128"/>
      <c r="J500" s="128"/>
      <c r="K500" s="128"/>
      <c r="L500" s="128"/>
      <c r="M500" s="128"/>
      <c r="N500" s="128"/>
      <c r="P500" s="115" t="str">
        <f t="shared" si="68"/>
        <v/>
      </c>
      <c r="Q500" s="115"/>
      <c r="R500" s="115" t="str">
        <f t="shared" si="72"/>
        <v/>
      </c>
      <c r="S500" s="115" t="str">
        <f t="shared" si="72"/>
        <v/>
      </c>
      <c r="T500" s="115" t="str">
        <f t="shared" si="72"/>
        <v/>
      </c>
      <c r="U500" s="243" t="str">
        <f t="shared" si="69"/>
        <v/>
      </c>
      <c r="V500" s="243" t="str">
        <f t="shared" si="70"/>
        <v/>
      </c>
      <c r="W500" s="243" t="str">
        <f t="shared" si="71"/>
        <v/>
      </c>
      <c r="Y500" s="90" t="str">
        <f t="shared" si="64"/>
        <v/>
      </c>
      <c r="Z500" s="117" t="str">
        <f t="shared" si="65"/>
        <v/>
      </c>
      <c r="AA500" s="117" t="str">
        <f t="shared" si="66"/>
        <v/>
      </c>
      <c r="AB500" s="117" t="str">
        <f t="shared" si="67"/>
        <v/>
      </c>
    </row>
    <row r="501" spans="2:28" x14ac:dyDescent="0.3">
      <c r="B501" s="126"/>
      <c r="C501" s="128"/>
      <c r="D501" s="128"/>
      <c r="E501" s="128"/>
      <c r="F501" s="128"/>
      <c r="G501" s="128"/>
      <c r="H501" s="128"/>
      <c r="I501" s="128"/>
      <c r="J501" s="128"/>
      <c r="K501" s="128"/>
      <c r="L501" s="128"/>
      <c r="M501" s="128"/>
      <c r="N501" s="128"/>
      <c r="P501" s="115" t="str">
        <f t="shared" si="68"/>
        <v/>
      </c>
      <c r="Q501" s="115"/>
      <c r="R501" s="115" t="str">
        <f t="shared" si="72"/>
        <v/>
      </c>
      <c r="S501" s="115" t="str">
        <f t="shared" si="72"/>
        <v/>
      </c>
      <c r="T501" s="115" t="str">
        <f t="shared" si="72"/>
        <v/>
      </c>
      <c r="U501" s="243" t="str">
        <f t="shared" si="69"/>
        <v/>
      </c>
      <c r="V501" s="243" t="str">
        <f t="shared" si="70"/>
        <v/>
      </c>
      <c r="W501" s="243" t="str">
        <f t="shared" si="71"/>
        <v/>
      </c>
      <c r="Y501" s="90" t="str">
        <f t="shared" si="64"/>
        <v/>
      </c>
      <c r="Z501" s="117" t="str">
        <f t="shared" si="65"/>
        <v/>
      </c>
      <c r="AA501" s="117" t="str">
        <f t="shared" si="66"/>
        <v/>
      </c>
      <c r="AB501" s="117" t="str">
        <f t="shared" si="67"/>
        <v/>
      </c>
    </row>
    <row r="502" spans="2:28" x14ac:dyDescent="0.3">
      <c r="B502" s="126"/>
      <c r="C502" s="128"/>
      <c r="D502" s="128"/>
      <c r="E502" s="128"/>
      <c r="F502" s="128"/>
      <c r="G502" s="128"/>
      <c r="H502" s="128"/>
      <c r="I502" s="128"/>
      <c r="J502" s="128"/>
      <c r="K502" s="128"/>
      <c r="L502" s="128"/>
      <c r="M502" s="128"/>
      <c r="N502" s="128"/>
      <c r="P502" s="115" t="str">
        <f t="shared" si="68"/>
        <v/>
      </c>
      <c r="Q502" s="115"/>
      <c r="R502" s="115" t="str">
        <f t="shared" si="72"/>
        <v/>
      </c>
      <c r="S502" s="115" t="str">
        <f t="shared" si="72"/>
        <v/>
      </c>
      <c r="T502" s="115" t="str">
        <f t="shared" si="72"/>
        <v/>
      </c>
      <c r="U502" s="243" t="str">
        <f t="shared" si="69"/>
        <v/>
      </c>
      <c r="V502" s="243" t="str">
        <f t="shared" si="70"/>
        <v/>
      </c>
      <c r="W502" s="243" t="str">
        <f t="shared" si="71"/>
        <v/>
      </c>
      <c r="Y502" s="90" t="str">
        <f t="shared" si="64"/>
        <v/>
      </c>
      <c r="Z502" s="117" t="str">
        <f t="shared" si="65"/>
        <v/>
      </c>
      <c r="AA502" s="117" t="str">
        <f t="shared" si="66"/>
        <v/>
      </c>
      <c r="AB502" s="117" t="str">
        <f t="shared" si="67"/>
        <v/>
      </c>
    </row>
    <row r="503" spans="2:28" x14ac:dyDescent="0.3">
      <c r="B503" s="126"/>
      <c r="C503" s="128"/>
      <c r="D503" s="128"/>
      <c r="E503" s="128"/>
      <c r="F503" s="128"/>
      <c r="G503" s="128"/>
      <c r="H503" s="128"/>
      <c r="I503" s="128"/>
      <c r="J503" s="128"/>
      <c r="K503" s="128"/>
      <c r="L503" s="128"/>
      <c r="M503" s="128"/>
      <c r="N503" s="128"/>
      <c r="P503" s="115" t="str">
        <f t="shared" si="68"/>
        <v/>
      </c>
      <c r="Q503" s="115"/>
      <c r="R503" s="115" t="str">
        <f t="shared" si="72"/>
        <v/>
      </c>
      <c r="S503" s="115" t="str">
        <f t="shared" si="72"/>
        <v/>
      </c>
      <c r="T503" s="115" t="str">
        <f t="shared" si="72"/>
        <v/>
      </c>
      <c r="U503" s="243" t="str">
        <f t="shared" si="69"/>
        <v/>
      </c>
      <c r="V503" s="243" t="str">
        <f t="shared" si="70"/>
        <v/>
      </c>
      <c r="W503" s="243" t="str">
        <f t="shared" si="71"/>
        <v/>
      </c>
      <c r="Y503" s="90" t="str">
        <f t="shared" si="64"/>
        <v/>
      </c>
      <c r="Z503" s="117" t="str">
        <f t="shared" si="65"/>
        <v/>
      </c>
      <c r="AA503" s="117" t="str">
        <f t="shared" si="66"/>
        <v/>
      </c>
      <c r="AB503" s="117" t="str">
        <f t="shared" si="67"/>
        <v/>
      </c>
    </row>
    <row r="504" spans="2:28" x14ac:dyDescent="0.3">
      <c r="B504" s="126"/>
      <c r="C504" s="128"/>
      <c r="D504" s="128"/>
      <c r="E504" s="128"/>
      <c r="F504" s="128"/>
      <c r="G504" s="128"/>
      <c r="H504" s="128"/>
      <c r="I504" s="128"/>
      <c r="J504" s="128"/>
      <c r="K504" s="128"/>
      <c r="L504" s="128"/>
      <c r="M504" s="128"/>
      <c r="N504" s="128"/>
      <c r="P504" s="115" t="str">
        <f t="shared" si="68"/>
        <v/>
      </c>
      <c r="Q504" s="115"/>
      <c r="R504" s="115" t="str">
        <f t="shared" si="72"/>
        <v/>
      </c>
      <c r="S504" s="115" t="str">
        <f t="shared" si="72"/>
        <v/>
      </c>
      <c r="T504" s="115" t="str">
        <f t="shared" si="72"/>
        <v/>
      </c>
      <c r="U504" s="243" t="str">
        <f t="shared" si="69"/>
        <v/>
      </c>
      <c r="V504" s="243" t="str">
        <f t="shared" si="70"/>
        <v/>
      </c>
      <c r="W504" s="243" t="str">
        <f t="shared" si="71"/>
        <v/>
      </c>
      <c r="Y504" s="90" t="str">
        <f t="shared" si="64"/>
        <v/>
      </c>
      <c r="Z504" s="117" t="str">
        <f t="shared" si="65"/>
        <v/>
      </c>
      <c r="AA504" s="117" t="str">
        <f t="shared" si="66"/>
        <v/>
      </c>
      <c r="AB504" s="117" t="str">
        <f t="shared" si="67"/>
        <v/>
      </c>
    </row>
    <row r="505" spans="2:28" x14ac:dyDescent="0.3">
      <c r="B505" s="126"/>
      <c r="C505" s="128"/>
      <c r="D505" s="128"/>
      <c r="E505" s="128"/>
      <c r="F505" s="128"/>
      <c r="G505" s="128"/>
      <c r="H505" s="128"/>
      <c r="I505" s="128"/>
      <c r="J505" s="128"/>
      <c r="K505" s="128"/>
      <c r="L505" s="128"/>
      <c r="M505" s="128"/>
      <c r="N505" s="128"/>
      <c r="P505" s="115" t="str">
        <f t="shared" si="68"/>
        <v/>
      </c>
      <c r="Q505" s="115"/>
      <c r="R505" s="115" t="str">
        <f t="shared" si="72"/>
        <v/>
      </c>
      <c r="S505" s="115" t="str">
        <f t="shared" si="72"/>
        <v/>
      </c>
      <c r="T505" s="115" t="str">
        <f t="shared" si="72"/>
        <v/>
      </c>
      <c r="U505" s="243" t="str">
        <f t="shared" si="69"/>
        <v/>
      </c>
      <c r="V505" s="243" t="str">
        <f t="shared" si="70"/>
        <v/>
      </c>
      <c r="W505" s="243" t="str">
        <f t="shared" si="71"/>
        <v/>
      </c>
      <c r="Y505" s="90" t="str">
        <f t="shared" si="64"/>
        <v/>
      </c>
      <c r="Z505" s="117" t="str">
        <f t="shared" si="65"/>
        <v/>
      </c>
      <c r="AA505" s="117" t="str">
        <f t="shared" si="66"/>
        <v/>
      </c>
      <c r="AB505" s="117" t="str">
        <f t="shared" si="67"/>
        <v/>
      </c>
    </row>
    <row r="506" spans="2:28" x14ac:dyDescent="0.3">
      <c r="B506" s="126"/>
      <c r="C506" s="128"/>
      <c r="D506" s="128"/>
      <c r="E506" s="128"/>
      <c r="F506" s="128"/>
      <c r="G506" s="128"/>
      <c r="H506" s="128"/>
      <c r="I506" s="128"/>
      <c r="J506" s="128"/>
      <c r="K506" s="128"/>
      <c r="L506" s="128"/>
      <c r="M506" s="128"/>
      <c r="N506" s="128"/>
      <c r="P506" s="115" t="str">
        <f t="shared" si="68"/>
        <v/>
      </c>
      <c r="Q506" s="115"/>
      <c r="R506" s="115" t="str">
        <f t="shared" si="72"/>
        <v/>
      </c>
      <c r="S506" s="115" t="str">
        <f t="shared" si="72"/>
        <v/>
      </c>
      <c r="T506" s="115" t="str">
        <f t="shared" si="72"/>
        <v/>
      </c>
      <c r="U506" s="243" t="str">
        <f t="shared" si="69"/>
        <v/>
      </c>
      <c r="V506" s="243" t="str">
        <f t="shared" si="70"/>
        <v/>
      </c>
      <c r="W506" s="243" t="str">
        <f t="shared" si="71"/>
        <v/>
      </c>
      <c r="Y506" s="90" t="str">
        <f t="shared" si="64"/>
        <v/>
      </c>
      <c r="Z506" s="117" t="str">
        <f t="shared" si="65"/>
        <v/>
      </c>
      <c r="AA506" s="117" t="str">
        <f t="shared" si="66"/>
        <v/>
      </c>
      <c r="AB506" s="117" t="str">
        <f t="shared" si="67"/>
        <v/>
      </c>
    </row>
    <row r="507" spans="2:28" x14ac:dyDescent="0.3">
      <c r="B507" s="126"/>
      <c r="C507" s="128"/>
      <c r="D507" s="128"/>
      <c r="E507" s="128"/>
      <c r="F507" s="128"/>
      <c r="G507" s="128"/>
      <c r="H507" s="128"/>
      <c r="I507" s="128"/>
      <c r="J507" s="128"/>
      <c r="K507" s="128"/>
      <c r="L507" s="128"/>
      <c r="M507" s="128"/>
      <c r="N507" s="128"/>
      <c r="P507" s="115" t="str">
        <f t="shared" si="68"/>
        <v/>
      </c>
      <c r="Q507" s="115"/>
      <c r="R507" s="115" t="str">
        <f t="shared" si="72"/>
        <v/>
      </c>
      <c r="S507" s="115" t="str">
        <f t="shared" si="72"/>
        <v/>
      </c>
      <c r="T507" s="115" t="str">
        <f t="shared" si="72"/>
        <v/>
      </c>
      <c r="U507" s="243" t="str">
        <f t="shared" si="69"/>
        <v/>
      </c>
      <c r="V507" s="243" t="str">
        <f t="shared" si="70"/>
        <v/>
      </c>
      <c r="W507" s="243" t="str">
        <f t="shared" si="71"/>
        <v/>
      </c>
      <c r="Y507" s="90" t="str">
        <f t="shared" si="64"/>
        <v/>
      </c>
      <c r="Z507" s="117" t="str">
        <f t="shared" si="65"/>
        <v/>
      </c>
      <c r="AA507" s="117" t="str">
        <f t="shared" si="66"/>
        <v/>
      </c>
      <c r="AB507" s="117" t="str">
        <f t="shared" si="67"/>
        <v/>
      </c>
    </row>
    <row r="508" spans="2:28" x14ac:dyDescent="0.3">
      <c r="B508" s="126"/>
      <c r="C508" s="128"/>
      <c r="D508" s="128"/>
      <c r="E508" s="128"/>
      <c r="F508" s="128"/>
      <c r="G508" s="128"/>
      <c r="H508" s="128"/>
      <c r="I508" s="128"/>
      <c r="J508" s="128"/>
      <c r="K508" s="128"/>
      <c r="L508" s="128"/>
      <c r="M508" s="128"/>
      <c r="N508" s="128"/>
      <c r="P508" s="115" t="str">
        <f t="shared" si="68"/>
        <v/>
      </c>
      <c r="Q508" s="115"/>
      <c r="R508" s="115" t="str">
        <f t="shared" si="72"/>
        <v/>
      </c>
      <c r="S508" s="115" t="str">
        <f t="shared" si="72"/>
        <v/>
      </c>
      <c r="T508" s="115" t="str">
        <f t="shared" si="72"/>
        <v/>
      </c>
      <c r="U508" s="243" t="str">
        <f t="shared" si="69"/>
        <v/>
      </c>
      <c r="V508" s="243" t="str">
        <f t="shared" si="70"/>
        <v/>
      </c>
      <c r="W508" s="243" t="str">
        <f t="shared" si="71"/>
        <v/>
      </c>
      <c r="Y508" s="90" t="str">
        <f t="shared" si="64"/>
        <v/>
      </c>
      <c r="Z508" s="117" t="str">
        <f t="shared" si="65"/>
        <v/>
      </c>
      <c r="AA508" s="117" t="str">
        <f t="shared" si="66"/>
        <v/>
      </c>
      <c r="AB508" s="117" t="str">
        <f t="shared" si="67"/>
        <v/>
      </c>
    </row>
    <row r="509" spans="2:28" x14ac:dyDescent="0.3">
      <c r="B509" s="126"/>
      <c r="C509" s="128"/>
      <c r="D509" s="128"/>
      <c r="E509" s="128"/>
      <c r="F509" s="128"/>
      <c r="G509" s="128"/>
      <c r="H509" s="128"/>
      <c r="I509" s="128"/>
      <c r="J509" s="128"/>
      <c r="K509" s="128"/>
      <c r="L509" s="128"/>
      <c r="M509" s="128"/>
      <c r="N509" s="128"/>
      <c r="P509" s="115" t="str">
        <f t="shared" si="68"/>
        <v/>
      </c>
      <c r="Q509" s="115"/>
      <c r="R509" s="115" t="str">
        <f t="shared" si="72"/>
        <v/>
      </c>
      <c r="S509" s="115" t="str">
        <f t="shared" si="72"/>
        <v/>
      </c>
      <c r="T509" s="115" t="str">
        <f t="shared" si="72"/>
        <v/>
      </c>
      <c r="U509" s="243" t="str">
        <f t="shared" si="69"/>
        <v/>
      </c>
      <c r="V509" s="243" t="str">
        <f t="shared" si="70"/>
        <v/>
      </c>
      <c r="W509" s="243" t="str">
        <f t="shared" si="71"/>
        <v/>
      </c>
      <c r="Y509" s="90" t="str">
        <f t="shared" si="64"/>
        <v/>
      </c>
      <c r="Z509" s="117" t="str">
        <f t="shared" si="65"/>
        <v/>
      </c>
      <c r="AA509" s="117" t="str">
        <f t="shared" si="66"/>
        <v/>
      </c>
      <c r="AB509" s="117" t="str">
        <f t="shared" si="67"/>
        <v/>
      </c>
    </row>
    <row r="510" spans="2:28" x14ac:dyDescent="0.3">
      <c r="B510" s="126"/>
      <c r="C510" s="128"/>
      <c r="D510" s="128"/>
      <c r="E510" s="128"/>
      <c r="F510" s="128"/>
      <c r="G510" s="128"/>
      <c r="H510" s="128"/>
      <c r="I510" s="128"/>
      <c r="J510" s="128"/>
      <c r="K510" s="128"/>
      <c r="L510" s="128"/>
      <c r="M510" s="128"/>
      <c r="N510" s="128"/>
      <c r="P510" s="115" t="str">
        <f t="shared" si="68"/>
        <v/>
      </c>
      <c r="Q510" s="115"/>
      <c r="R510" s="115" t="str">
        <f t="shared" si="72"/>
        <v/>
      </c>
      <c r="S510" s="115" t="str">
        <f t="shared" si="72"/>
        <v/>
      </c>
      <c r="T510" s="115" t="str">
        <f t="shared" si="72"/>
        <v/>
      </c>
      <c r="U510" s="243" t="str">
        <f t="shared" si="69"/>
        <v/>
      </c>
      <c r="V510" s="243" t="str">
        <f t="shared" si="70"/>
        <v/>
      </c>
      <c r="W510" s="243" t="str">
        <f t="shared" si="71"/>
        <v/>
      </c>
      <c r="Y510" s="90" t="str">
        <f t="shared" si="64"/>
        <v/>
      </c>
      <c r="Z510" s="117" t="str">
        <f t="shared" si="65"/>
        <v/>
      </c>
      <c r="AA510" s="117" t="str">
        <f t="shared" si="66"/>
        <v/>
      </c>
      <c r="AB510" s="117" t="str">
        <f t="shared" si="67"/>
        <v/>
      </c>
    </row>
    <row r="511" spans="2:28" x14ac:dyDescent="0.3">
      <c r="B511" s="126"/>
      <c r="C511" s="128"/>
      <c r="D511" s="128"/>
      <c r="E511" s="128"/>
      <c r="F511" s="128"/>
      <c r="G511" s="128"/>
      <c r="H511" s="128"/>
      <c r="I511" s="128"/>
      <c r="J511" s="128"/>
      <c r="K511" s="128"/>
      <c r="L511" s="128"/>
      <c r="M511" s="128"/>
      <c r="N511" s="128"/>
      <c r="P511" s="115" t="str">
        <f t="shared" si="68"/>
        <v/>
      </c>
      <c r="Q511" s="115"/>
      <c r="R511" s="115" t="str">
        <f t="shared" si="72"/>
        <v/>
      </c>
      <c r="S511" s="115" t="str">
        <f t="shared" si="72"/>
        <v/>
      </c>
      <c r="T511" s="115" t="str">
        <f t="shared" si="72"/>
        <v/>
      </c>
      <c r="U511" s="243" t="str">
        <f t="shared" si="69"/>
        <v/>
      </c>
      <c r="V511" s="243" t="str">
        <f t="shared" si="70"/>
        <v/>
      </c>
      <c r="W511" s="243" t="str">
        <f t="shared" si="71"/>
        <v/>
      </c>
      <c r="Y511" s="90" t="str">
        <f t="shared" si="64"/>
        <v/>
      </c>
      <c r="Z511" s="117" t="str">
        <f t="shared" si="65"/>
        <v/>
      </c>
      <c r="AA511" s="117" t="str">
        <f t="shared" si="66"/>
        <v/>
      </c>
      <c r="AB511" s="117" t="str">
        <f t="shared" si="67"/>
        <v/>
      </c>
    </row>
    <row r="512" spans="2:28" x14ac:dyDescent="0.3">
      <c r="B512" s="126"/>
      <c r="C512" s="128"/>
      <c r="D512" s="128"/>
      <c r="E512" s="128"/>
      <c r="F512" s="128"/>
      <c r="G512" s="128"/>
      <c r="H512" s="128"/>
      <c r="I512" s="128"/>
      <c r="J512" s="128"/>
      <c r="K512" s="128"/>
      <c r="L512" s="128"/>
      <c r="M512" s="128"/>
      <c r="N512" s="128"/>
      <c r="P512" s="115" t="str">
        <f t="shared" si="68"/>
        <v/>
      </c>
      <c r="Q512" s="115"/>
      <c r="R512" s="115" t="str">
        <f t="shared" si="72"/>
        <v/>
      </c>
      <c r="S512" s="115" t="str">
        <f t="shared" si="72"/>
        <v/>
      </c>
      <c r="T512" s="115" t="str">
        <f t="shared" si="72"/>
        <v/>
      </c>
      <c r="U512" s="243" t="str">
        <f t="shared" si="69"/>
        <v/>
      </c>
      <c r="V512" s="243" t="str">
        <f t="shared" si="70"/>
        <v/>
      </c>
      <c r="W512" s="243" t="str">
        <f t="shared" si="71"/>
        <v/>
      </c>
      <c r="Y512" s="90" t="str">
        <f t="shared" si="64"/>
        <v/>
      </c>
      <c r="Z512" s="117" t="str">
        <f t="shared" si="65"/>
        <v/>
      </c>
      <c r="AA512" s="117" t="str">
        <f t="shared" si="66"/>
        <v/>
      </c>
      <c r="AB512" s="117" t="str">
        <f t="shared" si="67"/>
        <v/>
      </c>
    </row>
    <row r="513" spans="2:28" x14ac:dyDescent="0.3">
      <c r="B513" s="126"/>
      <c r="C513" s="128"/>
      <c r="D513" s="128"/>
      <c r="E513" s="128"/>
      <c r="F513" s="128"/>
      <c r="G513" s="128"/>
      <c r="H513" s="128"/>
      <c r="I513" s="128"/>
      <c r="J513" s="128"/>
      <c r="K513" s="128"/>
      <c r="L513" s="128"/>
      <c r="M513" s="128"/>
      <c r="N513" s="128"/>
      <c r="P513" s="115" t="str">
        <f t="shared" si="68"/>
        <v/>
      </c>
      <c r="Q513" s="115"/>
      <c r="R513" s="115" t="str">
        <f t="shared" si="72"/>
        <v/>
      </c>
      <c r="S513" s="115" t="str">
        <f t="shared" si="72"/>
        <v/>
      </c>
      <c r="T513" s="115" t="str">
        <f t="shared" si="72"/>
        <v/>
      </c>
      <c r="U513" s="243" t="str">
        <f t="shared" si="69"/>
        <v/>
      </c>
      <c r="V513" s="243" t="str">
        <f t="shared" si="70"/>
        <v/>
      </c>
      <c r="W513" s="243" t="str">
        <f t="shared" si="71"/>
        <v/>
      </c>
      <c r="Y513" s="90" t="str">
        <f t="shared" si="64"/>
        <v/>
      </c>
      <c r="Z513" s="117" t="str">
        <f t="shared" si="65"/>
        <v/>
      </c>
      <c r="AA513" s="117" t="str">
        <f t="shared" si="66"/>
        <v/>
      </c>
      <c r="AB513" s="117" t="str">
        <f t="shared" si="67"/>
        <v/>
      </c>
    </row>
    <row r="514" spans="2:28" x14ac:dyDescent="0.3">
      <c r="B514" s="126"/>
      <c r="C514" s="128"/>
      <c r="D514" s="128"/>
      <c r="E514" s="128"/>
      <c r="F514" s="128"/>
      <c r="G514" s="128"/>
      <c r="H514" s="128"/>
      <c r="I514" s="128"/>
      <c r="J514" s="128"/>
      <c r="K514" s="128"/>
      <c r="L514" s="128"/>
      <c r="M514" s="128"/>
      <c r="N514" s="128"/>
      <c r="P514" s="115" t="str">
        <f t="shared" si="68"/>
        <v/>
      </c>
      <c r="Q514" s="115"/>
      <c r="R514" s="115" t="str">
        <f t="shared" si="72"/>
        <v/>
      </c>
      <c r="S514" s="115" t="str">
        <f t="shared" si="72"/>
        <v/>
      </c>
      <c r="T514" s="115" t="str">
        <f t="shared" si="72"/>
        <v/>
      </c>
      <c r="U514" s="243" t="str">
        <f t="shared" si="69"/>
        <v/>
      </c>
      <c r="V514" s="243" t="str">
        <f t="shared" si="70"/>
        <v/>
      </c>
      <c r="W514" s="243" t="str">
        <f t="shared" si="71"/>
        <v/>
      </c>
      <c r="Y514" s="90" t="str">
        <f t="shared" si="64"/>
        <v/>
      </c>
      <c r="Z514" s="117" t="str">
        <f t="shared" si="65"/>
        <v/>
      </c>
      <c r="AA514" s="117" t="str">
        <f t="shared" si="66"/>
        <v/>
      </c>
      <c r="AB514" s="117" t="str">
        <f t="shared" si="67"/>
        <v/>
      </c>
    </row>
    <row r="515" spans="2:28" x14ac:dyDescent="0.3">
      <c r="B515" s="126"/>
      <c r="C515" s="128"/>
      <c r="D515" s="128"/>
      <c r="E515" s="128"/>
      <c r="F515" s="128"/>
      <c r="G515" s="128"/>
      <c r="H515" s="128"/>
      <c r="I515" s="128"/>
      <c r="J515" s="128"/>
      <c r="K515" s="128"/>
      <c r="L515" s="128"/>
      <c r="M515" s="128"/>
      <c r="N515" s="128"/>
      <c r="P515" s="115" t="str">
        <f t="shared" si="68"/>
        <v/>
      </c>
      <c r="Q515" s="115"/>
      <c r="R515" s="115" t="str">
        <f t="shared" si="72"/>
        <v/>
      </c>
      <c r="S515" s="115" t="str">
        <f t="shared" si="72"/>
        <v/>
      </c>
      <c r="T515" s="115" t="str">
        <f t="shared" si="72"/>
        <v/>
      </c>
      <c r="U515" s="243" t="str">
        <f t="shared" si="69"/>
        <v/>
      </c>
      <c r="V515" s="243" t="str">
        <f t="shared" si="70"/>
        <v/>
      </c>
      <c r="W515" s="243" t="str">
        <f t="shared" si="71"/>
        <v/>
      </c>
      <c r="Y515" s="90" t="str">
        <f t="shared" si="64"/>
        <v/>
      </c>
      <c r="Z515" s="117" t="str">
        <f t="shared" si="65"/>
        <v/>
      </c>
      <c r="AA515" s="117" t="str">
        <f t="shared" si="66"/>
        <v/>
      </c>
      <c r="AB515" s="117" t="str">
        <f t="shared" si="67"/>
        <v/>
      </c>
    </row>
    <row r="516" spans="2:28" x14ac:dyDescent="0.3">
      <c r="B516" s="126"/>
      <c r="C516" s="128"/>
      <c r="D516" s="128"/>
      <c r="E516" s="128"/>
      <c r="F516" s="128"/>
      <c r="G516" s="128"/>
      <c r="H516" s="128"/>
      <c r="I516" s="128"/>
      <c r="J516" s="128"/>
      <c r="K516" s="128"/>
      <c r="L516" s="128"/>
      <c r="M516" s="128"/>
      <c r="N516" s="128"/>
      <c r="P516" s="115" t="str">
        <f t="shared" si="68"/>
        <v/>
      </c>
      <c r="Q516" s="115"/>
      <c r="R516" s="115" t="str">
        <f t="shared" si="72"/>
        <v/>
      </c>
      <c r="S516" s="115" t="str">
        <f t="shared" si="72"/>
        <v/>
      </c>
      <c r="T516" s="115" t="str">
        <f t="shared" si="72"/>
        <v/>
      </c>
      <c r="U516" s="243" t="str">
        <f t="shared" si="69"/>
        <v/>
      </c>
      <c r="V516" s="243" t="str">
        <f t="shared" si="70"/>
        <v/>
      </c>
      <c r="W516" s="243" t="str">
        <f t="shared" si="71"/>
        <v/>
      </c>
      <c r="Y516" s="90" t="str">
        <f t="shared" si="64"/>
        <v/>
      </c>
      <c r="Z516" s="117" t="str">
        <f t="shared" si="65"/>
        <v/>
      </c>
      <c r="AA516" s="117" t="str">
        <f t="shared" si="66"/>
        <v/>
      </c>
      <c r="AB516" s="117" t="str">
        <f t="shared" si="67"/>
        <v/>
      </c>
    </row>
    <row r="517" spans="2:28" x14ac:dyDescent="0.3">
      <c r="B517" s="126"/>
      <c r="C517" s="128"/>
      <c r="D517" s="128"/>
      <c r="E517" s="128"/>
      <c r="F517" s="128"/>
      <c r="G517" s="128"/>
      <c r="H517" s="128"/>
      <c r="I517" s="128"/>
      <c r="J517" s="128"/>
      <c r="K517" s="128"/>
      <c r="L517" s="128"/>
      <c r="M517" s="128"/>
      <c r="N517" s="128"/>
      <c r="P517" s="115" t="str">
        <f t="shared" si="68"/>
        <v/>
      </c>
      <c r="Q517" s="115"/>
      <c r="R517" s="115" t="str">
        <f t="shared" si="72"/>
        <v/>
      </c>
      <c r="S517" s="115" t="str">
        <f t="shared" si="72"/>
        <v/>
      </c>
      <c r="T517" s="115" t="str">
        <f t="shared" si="72"/>
        <v/>
      </c>
      <c r="U517" s="243" t="str">
        <f t="shared" si="69"/>
        <v/>
      </c>
      <c r="V517" s="243" t="str">
        <f t="shared" si="70"/>
        <v/>
      </c>
      <c r="W517" s="243" t="str">
        <f t="shared" si="71"/>
        <v/>
      </c>
      <c r="Y517" s="90" t="str">
        <f t="shared" si="64"/>
        <v/>
      </c>
      <c r="Z517" s="117" t="str">
        <f t="shared" si="65"/>
        <v/>
      </c>
      <c r="AA517" s="117" t="str">
        <f t="shared" si="66"/>
        <v/>
      </c>
      <c r="AB517" s="117" t="str">
        <f t="shared" si="67"/>
        <v/>
      </c>
    </row>
    <row r="518" spans="2:28" x14ac:dyDescent="0.3">
      <c r="B518" s="126"/>
      <c r="C518" s="128"/>
      <c r="D518" s="128"/>
      <c r="E518" s="128"/>
      <c r="F518" s="128"/>
      <c r="G518" s="128"/>
      <c r="H518" s="128"/>
      <c r="I518" s="128"/>
      <c r="J518" s="128"/>
      <c r="K518" s="128"/>
      <c r="L518" s="128"/>
      <c r="M518" s="128"/>
      <c r="N518" s="128"/>
      <c r="P518" s="115" t="str">
        <f t="shared" si="68"/>
        <v/>
      </c>
      <c r="Q518" s="115"/>
      <c r="R518" s="115" t="str">
        <f t="shared" si="72"/>
        <v/>
      </c>
      <c r="S518" s="115" t="str">
        <f t="shared" si="72"/>
        <v/>
      </c>
      <c r="T518" s="115" t="str">
        <f t="shared" si="72"/>
        <v/>
      </c>
      <c r="U518" s="243" t="str">
        <f t="shared" si="69"/>
        <v/>
      </c>
      <c r="V518" s="243" t="str">
        <f t="shared" si="70"/>
        <v/>
      </c>
      <c r="W518" s="243" t="str">
        <f t="shared" si="71"/>
        <v/>
      </c>
      <c r="Y518" s="90" t="str">
        <f t="shared" si="64"/>
        <v/>
      </c>
      <c r="Z518" s="117" t="str">
        <f t="shared" si="65"/>
        <v/>
      </c>
      <c r="AA518" s="117" t="str">
        <f t="shared" si="66"/>
        <v/>
      </c>
      <c r="AB518" s="117" t="str">
        <f t="shared" si="67"/>
        <v/>
      </c>
    </row>
    <row r="519" spans="2:28" x14ac:dyDescent="0.3">
      <c r="B519" s="126"/>
      <c r="C519" s="128"/>
      <c r="D519" s="128"/>
      <c r="E519" s="128"/>
      <c r="F519" s="128"/>
      <c r="G519" s="128"/>
      <c r="H519" s="128"/>
      <c r="I519" s="128"/>
      <c r="J519" s="128"/>
      <c r="K519" s="128"/>
      <c r="L519" s="128"/>
      <c r="M519" s="128"/>
      <c r="N519" s="128"/>
      <c r="P519" s="115" t="str">
        <f t="shared" si="68"/>
        <v/>
      </c>
      <c r="Q519" s="115"/>
      <c r="R519" s="115" t="str">
        <f t="shared" si="72"/>
        <v/>
      </c>
      <c r="S519" s="115" t="str">
        <f t="shared" si="72"/>
        <v/>
      </c>
      <c r="T519" s="115" t="str">
        <f t="shared" si="72"/>
        <v/>
      </c>
      <c r="U519" s="243" t="str">
        <f t="shared" si="69"/>
        <v/>
      </c>
      <c r="V519" s="243" t="str">
        <f t="shared" si="70"/>
        <v/>
      </c>
      <c r="W519" s="243" t="str">
        <f t="shared" si="71"/>
        <v/>
      </c>
      <c r="Y519" s="90" t="str">
        <f t="shared" si="64"/>
        <v/>
      </c>
      <c r="Z519" s="117" t="str">
        <f t="shared" si="65"/>
        <v/>
      </c>
      <c r="AA519" s="117" t="str">
        <f t="shared" si="66"/>
        <v/>
      </c>
      <c r="AB519" s="117" t="str">
        <f t="shared" si="67"/>
        <v/>
      </c>
    </row>
    <row r="520" spans="2:28" x14ac:dyDescent="0.3">
      <c r="B520" s="126"/>
      <c r="C520" s="128"/>
      <c r="D520" s="128"/>
      <c r="E520" s="128"/>
      <c r="F520" s="128"/>
      <c r="G520" s="128"/>
      <c r="H520" s="128"/>
      <c r="I520" s="128"/>
      <c r="J520" s="128"/>
      <c r="K520" s="128"/>
      <c r="L520" s="128"/>
      <c r="M520" s="128"/>
      <c r="N520" s="128"/>
      <c r="P520" s="115" t="str">
        <f t="shared" si="68"/>
        <v/>
      </c>
      <c r="Q520" s="115"/>
      <c r="R520" s="115" t="str">
        <f t="shared" si="72"/>
        <v/>
      </c>
      <c r="S520" s="115" t="str">
        <f t="shared" si="72"/>
        <v/>
      </c>
      <c r="T520" s="115" t="str">
        <f t="shared" si="72"/>
        <v/>
      </c>
      <c r="U520" s="243" t="str">
        <f t="shared" si="69"/>
        <v/>
      </c>
      <c r="V520" s="243" t="str">
        <f t="shared" si="70"/>
        <v/>
      </c>
      <c r="W520" s="243" t="str">
        <f t="shared" si="71"/>
        <v/>
      </c>
      <c r="Y520" s="90" t="str">
        <f t="shared" ref="Y520:Y583" si="73">IF(C520="","",C520)</f>
        <v/>
      </c>
      <c r="Z520" s="117" t="str">
        <f t="shared" ref="Z520:Z583" si="74">IF($Y520="","",COUNTIFS($E520:$N520,"&gt;0",$E520:$N520,"&lt;=3")/10)</f>
        <v/>
      </c>
      <c r="AA520" s="117" t="str">
        <f t="shared" ref="AA520:AA583" si="75">IF($Y520="","",COUNTIFS($E520:$N520,"&gt;0",$E520:$N520,"&lt;=4")/10)</f>
        <v/>
      </c>
      <c r="AB520" s="117" t="str">
        <f t="shared" ref="AB520:AB583" si="76">IF($Y520="","",COUNTIFS($E520:$N520,"&gt;0",$E520:$N520,"&lt;=5")/10)</f>
        <v/>
      </c>
    </row>
    <row r="521" spans="2:28" x14ac:dyDescent="0.3">
      <c r="B521" s="126"/>
      <c r="C521" s="128"/>
      <c r="D521" s="128"/>
      <c r="E521" s="128"/>
      <c r="F521" s="128"/>
      <c r="G521" s="128"/>
      <c r="H521" s="128"/>
      <c r="I521" s="128"/>
      <c r="J521" s="128"/>
      <c r="K521" s="128"/>
      <c r="L521" s="128"/>
      <c r="M521" s="128"/>
      <c r="N521" s="128"/>
      <c r="P521" s="115" t="str">
        <f t="shared" ref="P521:P584" si="77">IF($P$4="","",
IF($Q521="","",$P$4))</f>
        <v/>
      </c>
      <c r="Q521" s="115"/>
      <c r="R521" s="115" t="str">
        <f t="shared" si="72"/>
        <v/>
      </c>
      <c r="S521" s="115" t="str">
        <f t="shared" si="72"/>
        <v/>
      </c>
      <c r="T521" s="115" t="str">
        <f t="shared" si="72"/>
        <v/>
      </c>
      <c r="U521" s="243" t="str">
        <f t="shared" ref="U521:U584" si="78">IF($P521="","",IFERROR(R521/SUM(SUMPRODUCT(--(ISNUMBER($E$8:$E$1007)),(--($B$8:$B$1007=$P521))),SUMPRODUCT(--(ISNUMBER($F$8:$F$1007)),(--($B$8:$B$1007=$P521))),SUMPRODUCT(--(ISNUMBER($G$8:$G$1007)),(--($B$8:$B$1007=$P521))),SUMPRODUCT(--(ISNUMBER($H$8:$H$1007)),(--($B$8:$B$1007=$P521))),SUMPRODUCT(--(ISNUMBER($I$8:$I$1007)),(--($B$8:$B$1007=$P521))),SUMPRODUCT(--(ISNUMBER($J$8:$J$1007)),(--($B$8:$B$1007=$P521))),SUMPRODUCT(--(ISNUMBER($K$8:$K$1007)),(--($B$8:$B$1007=$P521))),SUMPRODUCT(--(ISNUMBER($L$8:$L$1007)),(--($B$8:$B$1007=$P521))),SUMPRODUCT(--(ISNUMBER($M$8:$M$1007)),(--($B$8:$B$1007=$P521))),SUMPRODUCT(--(ISNUMBER($N$8:$N$1007)),(--($B$8:$B$1007=$P521)))),0))</f>
        <v/>
      </c>
      <c r="V521" s="243" t="str">
        <f t="shared" ref="V521:V584" si="79">IF($P521="","",IFERROR(S521/SUM(SUMPRODUCT(--(ISNUMBER($E$8:$E$1007)),(--($B$8:$B$1007=$P521))),SUMPRODUCT(--(ISNUMBER($F$8:$F$1007)),(--($B$8:$B$1007=$P521))),SUMPRODUCT(--(ISNUMBER($G$8:$G$1007)),(--($B$8:$B$1007=$P521))),SUMPRODUCT(--(ISNUMBER($H$8:$H$1007)),(--($B$8:$B$1007=$P521))),SUMPRODUCT(--(ISNUMBER($I$8:$I$1007)),(--($B$8:$B$1007=$P521))),SUMPRODUCT(--(ISNUMBER($J$8:$J$1007)),(--($B$8:$B$1007=$P521))),SUMPRODUCT(--(ISNUMBER($K$8:$K$1007)),(--($B$8:$B$1007=$P521))),SUMPRODUCT(--(ISNUMBER($L$8:$L$1007)),(--($B$8:$B$1007=$P521))),SUMPRODUCT(--(ISNUMBER($M$8:$M$1007)),(--($B$8:$B$1007=$P521))),SUMPRODUCT(--(ISNUMBER($N$8:$N$1007)),(--($B$8:$B$1007=$P521)))),0))</f>
        <v/>
      </c>
      <c r="W521" s="243" t="str">
        <f t="shared" ref="W521:W584" si="80">IF($P521="","",IFERROR(T521/SUM(SUMPRODUCT(--(ISNUMBER($E$8:$E$1007)),(--($B$8:$B$1007=$P521))),SUMPRODUCT(--(ISNUMBER($F$8:$F$1007)),(--($B$8:$B$1007=$P521))),SUMPRODUCT(--(ISNUMBER($G$8:$G$1007)),(--($B$8:$B$1007=$P521))),SUMPRODUCT(--(ISNUMBER($H$8:$H$1007)),(--($B$8:$B$1007=$P521))),SUMPRODUCT(--(ISNUMBER($I$8:$I$1007)),(--($B$8:$B$1007=$P521))),SUMPRODUCT(--(ISNUMBER($J$8:$J$1007)),(--($B$8:$B$1007=$P521))),SUMPRODUCT(--(ISNUMBER($K$8:$K$1007)),(--($B$8:$B$1007=$P521))),SUMPRODUCT(--(ISNUMBER($L$8:$L$1007)),(--($B$8:$B$1007=$P521))),SUMPRODUCT(--(ISNUMBER($M$8:$M$1007)),(--($B$8:$B$1007=$P521))),SUMPRODUCT(--(ISNUMBER($N$8:$N$1007)),(--($B$8:$B$1007=$P521)))),0))</f>
        <v/>
      </c>
      <c r="Y521" s="90" t="str">
        <f t="shared" si="73"/>
        <v/>
      </c>
      <c r="Z521" s="117" t="str">
        <f t="shared" si="74"/>
        <v/>
      </c>
      <c r="AA521" s="117" t="str">
        <f t="shared" si="75"/>
        <v/>
      </c>
      <c r="AB521" s="117" t="str">
        <f t="shared" si="76"/>
        <v/>
      </c>
    </row>
    <row r="522" spans="2:28" x14ac:dyDescent="0.3">
      <c r="B522" s="126"/>
      <c r="C522" s="128"/>
      <c r="D522" s="128"/>
      <c r="E522" s="128"/>
      <c r="F522" s="128"/>
      <c r="G522" s="128"/>
      <c r="H522" s="128"/>
      <c r="I522" s="128"/>
      <c r="J522" s="128"/>
      <c r="K522" s="128"/>
      <c r="L522" s="128"/>
      <c r="M522" s="128"/>
      <c r="N522" s="128"/>
      <c r="P522" s="115" t="str">
        <f t="shared" si="77"/>
        <v/>
      </c>
      <c r="Q522" s="115"/>
      <c r="R522" s="115" t="str">
        <f t="shared" si="72"/>
        <v/>
      </c>
      <c r="S522" s="115" t="str">
        <f t="shared" si="72"/>
        <v/>
      </c>
      <c r="T522" s="115" t="str">
        <f t="shared" si="72"/>
        <v/>
      </c>
      <c r="U522" s="243" t="str">
        <f t="shared" si="78"/>
        <v/>
      </c>
      <c r="V522" s="243" t="str">
        <f t="shared" si="79"/>
        <v/>
      </c>
      <c r="W522" s="243" t="str">
        <f t="shared" si="80"/>
        <v/>
      </c>
      <c r="Y522" s="90" t="str">
        <f t="shared" si="73"/>
        <v/>
      </c>
      <c r="Z522" s="117" t="str">
        <f t="shared" si="74"/>
        <v/>
      </c>
      <c r="AA522" s="117" t="str">
        <f t="shared" si="75"/>
        <v/>
      </c>
      <c r="AB522" s="117" t="str">
        <f t="shared" si="76"/>
        <v/>
      </c>
    </row>
    <row r="523" spans="2:28" x14ac:dyDescent="0.3">
      <c r="B523" s="126"/>
      <c r="C523" s="128"/>
      <c r="D523" s="128"/>
      <c r="E523" s="128"/>
      <c r="F523" s="128"/>
      <c r="G523" s="128"/>
      <c r="H523" s="128"/>
      <c r="I523" s="128"/>
      <c r="J523" s="128"/>
      <c r="K523" s="128"/>
      <c r="L523" s="128"/>
      <c r="M523" s="128"/>
      <c r="N523" s="128"/>
      <c r="P523" s="115" t="str">
        <f t="shared" si="77"/>
        <v/>
      </c>
      <c r="Q523" s="115"/>
      <c r="R523" s="115" t="str">
        <f t="shared" si="72"/>
        <v/>
      </c>
      <c r="S523" s="115" t="str">
        <f t="shared" si="72"/>
        <v/>
      </c>
      <c r="T523" s="115" t="str">
        <f t="shared" si="72"/>
        <v/>
      </c>
      <c r="U523" s="243" t="str">
        <f t="shared" si="78"/>
        <v/>
      </c>
      <c r="V523" s="243" t="str">
        <f t="shared" si="79"/>
        <v/>
      </c>
      <c r="W523" s="243" t="str">
        <f t="shared" si="80"/>
        <v/>
      </c>
      <c r="Y523" s="90" t="str">
        <f t="shared" si="73"/>
        <v/>
      </c>
      <c r="Z523" s="117" t="str">
        <f t="shared" si="74"/>
        <v/>
      </c>
      <c r="AA523" s="117" t="str">
        <f t="shared" si="75"/>
        <v/>
      </c>
      <c r="AB523" s="117" t="str">
        <f t="shared" si="76"/>
        <v/>
      </c>
    </row>
    <row r="524" spans="2:28" x14ac:dyDescent="0.3">
      <c r="B524" s="126"/>
      <c r="C524" s="128"/>
      <c r="D524" s="128"/>
      <c r="E524" s="128"/>
      <c r="F524" s="128"/>
      <c r="G524" s="128"/>
      <c r="H524" s="128"/>
      <c r="I524" s="128"/>
      <c r="J524" s="128"/>
      <c r="K524" s="128"/>
      <c r="L524" s="128"/>
      <c r="M524" s="128"/>
      <c r="N524" s="128"/>
      <c r="P524" s="115" t="str">
        <f t="shared" si="77"/>
        <v/>
      </c>
      <c r="Q524" s="115"/>
      <c r="R524" s="115" t="str">
        <f t="shared" si="72"/>
        <v/>
      </c>
      <c r="S524" s="115" t="str">
        <f t="shared" si="72"/>
        <v/>
      </c>
      <c r="T524" s="115" t="str">
        <f t="shared" si="72"/>
        <v/>
      </c>
      <c r="U524" s="243" t="str">
        <f t="shared" si="78"/>
        <v/>
      </c>
      <c r="V524" s="243" t="str">
        <f t="shared" si="79"/>
        <v/>
      </c>
      <c r="W524" s="243" t="str">
        <f t="shared" si="80"/>
        <v/>
      </c>
      <c r="Y524" s="90" t="str">
        <f t="shared" si="73"/>
        <v/>
      </c>
      <c r="Z524" s="117" t="str">
        <f t="shared" si="74"/>
        <v/>
      </c>
      <c r="AA524" s="117" t="str">
        <f t="shared" si="75"/>
        <v/>
      </c>
      <c r="AB524" s="117" t="str">
        <f t="shared" si="76"/>
        <v/>
      </c>
    </row>
    <row r="525" spans="2:28" x14ac:dyDescent="0.3">
      <c r="B525" s="126"/>
      <c r="C525" s="128"/>
      <c r="D525" s="128"/>
      <c r="E525" s="128"/>
      <c r="F525" s="128"/>
      <c r="G525" s="128"/>
      <c r="H525" s="128"/>
      <c r="I525" s="128"/>
      <c r="J525" s="128"/>
      <c r="K525" s="128"/>
      <c r="L525" s="128"/>
      <c r="M525" s="128"/>
      <c r="N525" s="128"/>
      <c r="P525" s="115" t="str">
        <f t="shared" si="77"/>
        <v/>
      </c>
      <c r="Q525" s="115"/>
      <c r="R525" s="115" t="str">
        <f t="shared" si="72"/>
        <v/>
      </c>
      <c r="S525" s="115" t="str">
        <f t="shared" si="72"/>
        <v/>
      </c>
      <c r="T525" s="115" t="str">
        <f t="shared" si="72"/>
        <v/>
      </c>
      <c r="U525" s="243" t="str">
        <f t="shared" si="78"/>
        <v/>
      </c>
      <c r="V525" s="243" t="str">
        <f t="shared" si="79"/>
        <v/>
      </c>
      <c r="W525" s="243" t="str">
        <f t="shared" si="80"/>
        <v/>
      </c>
      <c r="Y525" s="90" t="str">
        <f t="shared" si="73"/>
        <v/>
      </c>
      <c r="Z525" s="117" t="str">
        <f t="shared" si="74"/>
        <v/>
      </c>
      <c r="AA525" s="117" t="str">
        <f t="shared" si="75"/>
        <v/>
      </c>
      <c r="AB525" s="117" t="str">
        <f t="shared" si="76"/>
        <v/>
      </c>
    </row>
    <row r="526" spans="2:28" x14ac:dyDescent="0.3">
      <c r="B526" s="126"/>
      <c r="C526" s="128"/>
      <c r="D526" s="128"/>
      <c r="E526" s="128"/>
      <c r="F526" s="128"/>
      <c r="G526" s="128"/>
      <c r="H526" s="128"/>
      <c r="I526" s="128"/>
      <c r="J526" s="128"/>
      <c r="K526" s="128"/>
      <c r="L526" s="128"/>
      <c r="M526" s="128"/>
      <c r="N526" s="128"/>
      <c r="P526" s="115" t="str">
        <f t="shared" si="77"/>
        <v/>
      </c>
      <c r="Q526" s="115"/>
      <c r="R526" s="115" t="str">
        <f t="shared" si="72"/>
        <v/>
      </c>
      <c r="S526" s="115" t="str">
        <f t="shared" si="72"/>
        <v/>
      </c>
      <c r="T526" s="115" t="str">
        <f t="shared" si="72"/>
        <v/>
      </c>
      <c r="U526" s="243" t="str">
        <f t="shared" si="78"/>
        <v/>
      </c>
      <c r="V526" s="243" t="str">
        <f t="shared" si="79"/>
        <v/>
      </c>
      <c r="W526" s="243" t="str">
        <f t="shared" si="80"/>
        <v/>
      </c>
      <c r="Y526" s="90" t="str">
        <f t="shared" si="73"/>
        <v/>
      </c>
      <c r="Z526" s="117" t="str">
        <f t="shared" si="74"/>
        <v/>
      </c>
      <c r="AA526" s="117" t="str">
        <f t="shared" si="75"/>
        <v/>
      </c>
      <c r="AB526" s="117" t="str">
        <f t="shared" si="76"/>
        <v/>
      </c>
    </row>
    <row r="527" spans="2:28" x14ac:dyDescent="0.3">
      <c r="B527" s="126"/>
      <c r="C527" s="128"/>
      <c r="D527" s="128"/>
      <c r="E527" s="128"/>
      <c r="F527" s="128"/>
      <c r="G527" s="128"/>
      <c r="H527" s="128"/>
      <c r="I527" s="128"/>
      <c r="J527" s="128"/>
      <c r="K527" s="128"/>
      <c r="L527" s="128"/>
      <c r="M527" s="128"/>
      <c r="N527" s="128"/>
      <c r="P527" s="115" t="str">
        <f t="shared" si="77"/>
        <v/>
      </c>
      <c r="Q527" s="115"/>
      <c r="R527" s="115" t="str">
        <f t="shared" si="72"/>
        <v/>
      </c>
      <c r="S527" s="115" t="str">
        <f t="shared" si="72"/>
        <v/>
      </c>
      <c r="T527" s="115" t="str">
        <f t="shared" si="72"/>
        <v/>
      </c>
      <c r="U527" s="243" t="str">
        <f t="shared" si="78"/>
        <v/>
      </c>
      <c r="V527" s="243" t="str">
        <f t="shared" si="79"/>
        <v/>
      </c>
      <c r="W527" s="243" t="str">
        <f t="shared" si="80"/>
        <v/>
      </c>
      <c r="Y527" s="90" t="str">
        <f t="shared" si="73"/>
        <v/>
      </c>
      <c r="Z527" s="117" t="str">
        <f t="shared" si="74"/>
        <v/>
      </c>
      <c r="AA527" s="117" t="str">
        <f t="shared" si="75"/>
        <v/>
      </c>
      <c r="AB527" s="117" t="str">
        <f t="shared" si="76"/>
        <v/>
      </c>
    </row>
    <row r="528" spans="2:28" x14ac:dyDescent="0.3">
      <c r="B528" s="126"/>
      <c r="C528" s="128"/>
      <c r="D528" s="128"/>
      <c r="E528" s="128"/>
      <c r="F528" s="128"/>
      <c r="G528" s="128"/>
      <c r="H528" s="128"/>
      <c r="I528" s="128"/>
      <c r="J528" s="128"/>
      <c r="K528" s="128"/>
      <c r="L528" s="128"/>
      <c r="M528" s="128"/>
      <c r="N528" s="128"/>
      <c r="P528" s="115" t="str">
        <f t="shared" si="77"/>
        <v/>
      </c>
      <c r="Q528" s="115"/>
      <c r="R528" s="115" t="str">
        <f t="shared" si="72"/>
        <v/>
      </c>
      <c r="S528" s="115" t="str">
        <f t="shared" si="72"/>
        <v/>
      </c>
      <c r="T528" s="115" t="str">
        <f t="shared" si="72"/>
        <v/>
      </c>
      <c r="U528" s="243" t="str">
        <f t="shared" si="78"/>
        <v/>
      </c>
      <c r="V528" s="243" t="str">
        <f t="shared" si="79"/>
        <v/>
      </c>
      <c r="W528" s="243" t="str">
        <f t="shared" si="80"/>
        <v/>
      </c>
      <c r="Y528" s="90" t="str">
        <f t="shared" si="73"/>
        <v/>
      </c>
      <c r="Z528" s="117" t="str">
        <f t="shared" si="74"/>
        <v/>
      </c>
      <c r="AA528" s="117" t="str">
        <f t="shared" si="75"/>
        <v/>
      </c>
      <c r="AB528" s="117" t="str">
        <f t="shared" si="76"/>
        <v/>
      </c>
    </row>
    <row r="529" spans="2:28" x14ac:dyDescent="0.3">
      <c r="B529" s="126"/>
      <c r="C529" s="128"/>
      <c r="D529" s="128"/>
      <c r="E529" s="128"/>
      <c r="F529" s="128"/>
      <c r="G529" s="128"/>
      <c r="H529" s="128"/>
      <c r="I529" s="128"/>
      <c r="J529" s="128"/>
      <c r="K529" s="128"/>
      <c r="L529" s="128"/>
      <c r="M529" s="128"/>
      <c r="N529" s="128"/>
      <c r="P529" s="115" t="str">
        <f t="shared" si="77"/>
        <v/>
      </c>
      <c r="Q529" s="115"/>
      <c r="R529" s="115" t="str">
        <f t="shared" si="72"/>
        <v/>
      </c>
      <c r="S529" s="115" t="str">
        <f t="shared" si="72"/>
        <v/>
      </c>
      <c r="T529" s="115" t="str">
        <f t="shared" si="72"/>
        <v/>
      </c>
      <c r="U529" s="243" t="str">
        <f t="shared" si="78"/>
        <v/>
      </c>
      <c r="V529" s="243" t="str">
        <f t="shared" si="79"/>
        <v/>
      </c>
      <c r="W529" s="243" t="str">
        <f t="shared" si="80"/>
        <v/>
      </c>
      <c r="Y529" s="90" t="str">
        <f t="shared" si="73"/>
        <v/>
      </c>
      <c r="Z529" s="117" t="str">
        <f t="shared" si="74"/>
        <v/>
      </c>
      <c r="AA529" s="117" t="str">
        <f t="shared" si="75"/>
        <v/>
      </c>
      <c r="AB529" s="117" t="str">
        <f t="shared" si="76"/>
        <v/>
      </c>
    </row>
    <row r="530" spans="2:28" x14ac:dyDescent="0.3">
      <c r="B530" s="126"/>
      <c r="C530" s="128"/>
      <c r="D530" s="128"/>
      <c r="E530" s="128"/>
      <c r="F530" s="128"/>
      <c r="G530" s="128"/>
      <c r="H530" s="128"/>
      <c r="I530" s="128"/>
      <c r="J530" s="128"/>
      <c r="K530" s="128"/>
      <c r="L530" s="128"/>
      <c r="M530" s="128"/>
      <c r="N530" s="128"/>
      <c r="P530" s="115" t="str">
        <f t="shared" si="77"/>
        <v/>
      </c>
      <c r="Q530" s="115"/>
      <c r="R530" s="115" t="str">
        <f t="shared" si="72"/>
        <v/>
      </c>
      <c r="S530" s="115" t="str">
        <f t="shared" si="72"/>
        <v/>
      </c>
      <c r="T530" s="115" t="str">
        <f t="shared" si="72"/>
        <v/>
      </c>
      <c r="U530" s="243" t="str">
        <f t="shared" si="78"/>
        <v/>
      </c>
      <c r="V530" s="243" t="str">
        <f t="shared" si="79"/>
        <v/>
      </c>
      <c r="W530" s="243" t="str">
        <f t="shared" si="80"/>
        <v/>
      </c>
      <c r="Y530" s="90" t="str">
        <f t="shared" si="73"/>
        <v/>
      </c>
      <c r="Z530" s="117" t="str">
        <f t="shared" si="74"/>
        <v/>
      </c>
      <c r="AA530" s="117" t="str">
        <f t="shared" si="75"/>
        <v/>
      </c>
      <c r="AB530" s="117" t="str">
        <f t="shared" si="76"/>
        <v/>
      </c>
    </row>
    <row r="531" spans="2:28" x14ac:dyDescent="0.3">
      <c r="B531" s="126"/>
      <c r="C531" s="128"/>
      <c r="D531" s="128"/>
      <c r="E531" s="128"/>
      <c r="F531" s="128"/>
      <c r="G531" s="128"/>
      <c r="H531" s="128"/>
      <c r="I531" s="128"/>
      <c r="J531" s="128"/>
      <c r="K531" s="128"/>
      <c r="L531" s="128"/>
      <c r="M531" s="128"/>
      <c r="N531" s="128"/>
      <c r="P531" s="115" t="str">
        <f t="shared" si="77"/>
        <v/>
      </c>
      <c r="Q531" s="115"/>
      <c r="R531" s="115" t="str">
        <f t="shared" si="72"/>
        <v/>
      </c>
      <c r="S531" s="115" t="str">
        <f t="shared" si="72"/>
        <v/>
      </c>
      <c r="T531" s="115" t="str">
        <f t="shared" si="72"/>
        <v/>
      </c>
      <c r="U531" s="243" t="str">
        <f t="shared" si="78"/>
        <v/>
      </c>
      <c r="V531" s="243" t="str">
        <f t="shared" si="79"/>
        <v/>
      </c>
      <c r="W531" s="243" t="str">
        <f t="shared" si="80"/>
        <v/>
      </c>
      <c r="Y531" s="90" t="str">
        <f t="shared" si="73"/>
        <v/>
      </c>
      <c r="Z531" s="117" t="str">
        <f t="shared" si="74"/>
        <v/>
      </c>
      <c r="AA531" s="117" t="str">
        <f t="shared" si="75"/>
        <v/>
      </c>
      <c r="AB531" s="117" t="str">
        <f t="shared" si="76"/>
        <v/>
      </c>
    </row>
    <row r="532" spans="2:28" x14ac:dyDescent="0.3">
      <c r="B532" s="126"/>
      <c r="C532" s="128"/>
      <c r="D532" s="128"/>
      <c r="E532" s="128"/>
      <c r="F532" s="128"/>
      <c r="G532" s="128"/>
      <c r="H532" s="128"/>
      <c r="I532" s="128"/>
      <c r="J532" s="128"/>
      <c r="K532" s="128"/>
      <c r="L532" s="128"/>
      <c r="M532" s="128"/>
      <c r="N532" s="128"/>
      <c r="P532" s="115" t="str">
        <f t="shared" si="77"/>
        <v/>
      </c>
      <c r="Q532" s="115"/>
      <c r="R532" s="115" t="str">
        <f t="shared" si="72"/>
        <v/>
      </c>
      <c r="S532" s="115" t="str">
        <f t="shared" si="72"/>
        <v/>
      </c>
      <c r="T532" s="115" t="str">
        <f t="shared" si="72"/>
        <v/>
      </c>
      <c r="U532" s="243" t="str">
        <f t="shared" si="78"/>
        <v/>
      </c>
      <c r="V532" s="243" t="str">
        <f t="shared" si="79"/>
        <v/>
      </c>
      <c r="W532" s="243" t="str">
        <f t="shared" si="80"/>
        <v/>
      </c>
      <c r="Y532" s="90" t="str">
        <f t="shared" si="73"/>
        <v/>
      </c>
      <c r="Z532" s="117" t="str">
        <f t="shared" si="74"/>
        <v/>
      </c>
      <c r="AA532" s="117" t="str">
        <f t="shared" si="75"/>
        <v/>
      </c>
      <c r="AB532" s="117" t="str">
        <f t="shared" si="76"/>
        <v/>
      </c>
    </row>
    <row r="533" spans="2:28" x14ac:dyDescent="0.3">
      <c r="B533" s="126"/>
      <c r="C533" s="128"/>
      <c r="D533" s="128"/>
      <c r="E533" s="128"/>
      <c r="F533" s="128"/>
      <c r="G533" s="128"/>
      <c r="H533" s="128"/>
      <c r="I533" s="128"/>
      <c r="J533" s="128"/>
      <c r="K533" s="128"/>
      <c r="L533" s="128"/>
      <c r="M533" s="128"/>
      <c r="N533" s="128"/>
      <c r="P533" s="115" t="str">
        <f t="shared" si="77"/>
        <v/>
      </c>
      <c r="Q533" s="115"/>
      <c r="R533" s="115" t="str">
        <f t="shared" si="72"/>
        <v/>
      </c>
      <c r="S533" s="115" t="str">
        <f t="shared" si="72"/>
        <v/>
      </c>
      <c r="T533" s="115" t="str">
        <f t="shared" si="72"/>
        <v/>
      </c>
      <c r="U533" s="243" t="str">
        <f t="shared" si="78"/>
        <v/>
      </c>
      <c r="V533" s="243" t="str">
        <f t="shared" si="79"/>
        <v/>
      </c>
      <c r="W533" s="243" t="str">
        <f t="shared" si="80"/>
        <v/>
      </c>
      <c r="Y533" s="90" t="str">
        <f t="shared" si="73"/>
        <v/>
      </c>
      <c r="Z533" s="117" t="str">
        <f t="shared" si="74"/>
        <v/>
      </c>
      <c r="AA533" s="117" t="str">
        <f t="shared" si="75"/>
        <v/>
      </c>
      <c r="AB533" s="117" t="str">
        <f t="shared" si="76"/>
        <v/>
      </c>
    </row>
    <row r="534" spans="2:28" x14ac:dyDescent="0.3">
      <c r="B534" s="126"/>
      <c r="C534" s="128"/>
      <c r="D534" s="128"/>
      <c r="E534" s="128"/>
      <c r="F534" s="128"/>
      <c r="G534" s="128"/>
      <c r="H534" s="128"/>
      <c r="I534" s="128"/>
      <c r="J534" s="128"/>
      <c r="K534" s="128"/>
      <c r="L534" s="128"/>
      <c r="M534" s="128"/>
      <c r="N534" s="128"/>
      <c r="P534" s="115" t="str">
        <f t="shared" si="77"/>
        <v/>
      </c>
      <c r="Q534" s="115"/>
      <c r="R534" s="115" t="str">
        <f t="shared" si="72"/>
        <v/>
      </c>
      <c r="S534" s="115" t="str">
        <f t="shared" si="72"/>
        <v/>
      </c>
      <c r="T534" s="115" t="str">
        <f t="shared" si="72"/>
        <v/>
      </c>
      <c r="U534" s="243" t="str">
        <f t="shared" si="78"/>
        <v/>
      </c>
      <c r="V534" s="243" t="str">
        <f t="shared" si="79"/>
        <v/>
      </c>
      <c r="W534" s="243" t="str">
        <f t="shared" si="80"/>
        <v/>
      </c>
      <c r="Y534" s="90" t="str">
        <f t="shared" si="73"/>
        <v/>
      </c>
      <c r="Z534" s="117" t="str">
        <f t="shared" si="74"/>
        <v/>
      </c>
      <c r="AA534" s="117" t="str">
        <f t="shared" si="75"/>
        <v/>
      </c>
      <c r="AB534" s="117" t="str">
        <f t="shared" si="76"/>
        <v/>
      </c>
    </row>
    <row r="535" spans="2:28" x14ac:dyDescent="0.3">
      <c r="B535" s="126"/>
      <c r="C535" s="128"/>
      <c r="D535" s="128"/>
      <c r="E535" s="128"/>
      <c r="F535" s="128"/>
      <c r="G535" s="128"/>
      <c r="H535" s="128"/>
      <c r="I535" s="128"/>
      <c r="J535" s="128"/>
      <c r="K535" s="128"/>
      <c r="L535" s="128"/>
      <c r="M535" s="128"/>
      <c r="N535" s="128"/>
      <c r="P535" s="115" t="str">
        <f t="shared" si="77"/>
        <v/>
      </c>
      <c r="Q535" s="115"/>
      <c r="R535" s="115" t="str">
        <f t="shared" si="72"/>
        <v/>
      </c>
      <c r="S535" s="115" t="str">
        <f t="shared" si="72"/>
        <v/>
      </c>
      <c r="T535" s="115" t="str">
        <f t="shared" si="72"/>
        <v/>
      </c>
      <c r="U535" s="243" t="str">
        <f t="shared" si="78"/>
        <v/>
      </c>
      <c r="V535" s="243" t="str">
        <f t="shared" si="79"/>
        <v/>
      </c>
      <c r="W535" s="243" t="str">
        <f t="shared" si="80"/>
        <v/>
      </c>
      <c r="Y535" s="90" t="str">
        <f t="shared" si="73"/>
        <v/>
      </c>
      <c r="Z535" s="117" t="str">
        <f t="shared" si="74"/>
        <v/>
      </c>
      <c r="AA535" s="117" t="str">
        <f t="shared" si="75"/>
        <v/>
      </c>
      <c r="AB535" s="117" t="str">
        <f t="shared" si="76"/>
        <v/>
      </c>
    </row>
    <row r="536" spans="2:28" x14ac:dyDescent="0.3">
      <c r="B536" s="126"/>
      <c r="C536" s="128"/>
      <c r="D536" s="128"/>
      <c r="E536" s="128"/>
      <c r="F536" s="128"/>
      <c r="G536" s="128"/>
      <c r="H536" s="128"/>
      <c r="I536" s="128"/>
      <c r="J536" s="128"/>
      <c r="K536" s="128"/>
      <c r="L536" s="128"/>
      <c r="M536" s="128"/>
      <c r="N536" s="128"/>
      <c r="P536" s="115" t="str">
        <f t="shared" si="77"/>
        <v/>
      </c>
      <c r="Q536" s="115"/>
      <c r="R536" s="115" t="str">
        <f t="shared" ref="R536:T599" si="81">IF($P536="","",SUM(COUNTIFS($B$7:$B$5004,$P536,$D$7:$D$5004,$Q536,$E$7:$E$5004,"&gt;0",$E$7:$E$5004,"&lt;="&amp;R$7),COUNTIFS($B$7:$B$5004,$P536,$D$7:$D$5004,$Q536,$F$7:$F$5004,"&gt;0",$F$7:$F$5004,"&lt;="&amp;R$7),COUNTIFS($B$7:$B$5004,$P536,$D$7:$D$5004,$Q536,$G$7:$G$5004,"&gt;0",$G$7:$G$5004,"&lt;="&amp;R$7),COUNTIFS($B$7:$B$5004,$P536,$D$7:$D$5004,$Q536,$H$7:$H$5004,"&gt;0",$H$7:$H$5004,"&lt;="&amp;R$7),COUNTIFS($B$7:$B$5004,$P536,$D$7:$D$5004,$Q536,$I$7:$I$5004,"&gt;0",$I$7:$I$5004,"&lt;="&amp;R$7),COUNTIFS($B$7:$B$5004,$P536,$D$7:$D$5004,$Q536,$J$7:$J$5004,"&gt;0",$J$7:$J$5004,"&lt;="&amp;R$7),COUNTIFS($B$7:$B$5004,$P536,$D$7:$D$5004,$Q536,$K$7:$K$5004,"&gt;0",$K$7:$K$5004,"&lt;="&amp;R$7),COUNTIFS($B$7:$B$5004,$P536,$D$7:$D$5004,$Q536,$L$7:$L$5004,"&gt;0",$L$7:$L$5004,"&lt;="&amp;R$7),COUNTIFS($B$7:$B$5004,$P536,$D$7:$D$5004,$Q536,$M$7:$M$5004,"&gt;0",$M$7:$M$5004,"&lt;="&amp;R$7),COUNTIFS($B$7:$B$5004,$P536,$D$7:$D$5004,$Q536,$N$7:$N$5004,"&gt;0",$N$7:$N$5004,"&lt;="&amp;R$7)))</f>
        <v/>
      </c>
      <c r="S536" s="115" t="str">
        <f t="shared" si="81"/>
        <v/>
      </c>
      <c r="T536" s="115" t="str">
        <f t="shared" si="81"/>
        <v/>
      </c>
      <c r="U536" s="243" t="str">
        <f t="shared" si="78"/>
        <v/>
      </c>
      <c r="V536" s="243" t="str">
        <f t="shared" si="79"/>
        <v/>
      </c>
      <c r="W536" s="243" t="str">
        <f t="shared" si="80"/>
        <v/>
      </c>
      <c r="Y536" s="90" t="str">
        <f t="shared" si="73"/>
        <v/>
      </c>
      <c r="Z536" s="117" t="str">
        <f t="shared" si="74"/>
        <v/>
      </c>
      <c r="AA536" s="117" t="str">
        <f t="shared" si="75"/>
        <v/>
      </c>
      <c r="AB536" s="117" t="str">
        <f t="shared" si="76"/>
        <v/>
      </c>
    </row>
    <row r="537" spans="2:28" x14ac:dyDescent="0.3">
      <c r="B537" s="126"/>
      <c r="C537" s="128"/>
      <c r="D537" s="128"/>
      <c r="E537" s="128"/>
      <c r="F537" s="128"/>
      <c r="G537" s="128"/>
      <c r="H537" s="128"/>
      <c r="I537" s="128"/>
      <c r="J537" s="128"/>
      <c r="K537" s="128"/>
      <c r="L537" s="128"/>
      <c r="M537" s="128"/>
      <c r="N537" s="128"/>
      <c r="P537" s="115" t="str">
        <f t="shared" si="77"/>
        <v/>
      </c>
      <c r="Q537" s="115"/>
      <c r="R537" s="115" t="str">
        <f t="shared" si="81"/>
        <v/>
      </c>
      <c r="S537" s="115" t="str">
        <f t="shared" si="81"/>
        <v/>
      </c>
      <c r="T537" s="115" t="str">
        <f t="shared" si="81"/>
        <v/>
      </c>
      <c r="U537" s="243" t="str">
        <f t="shared" si="78"/>
        <v/>
      </c>
      <c r="V537" s="243" t="str">
        <f t="shared" si="79"/>
        <v/>
      </c>
      <c r="W537" s="243" t="str">
        <f t="shared" si="80"/>
        <v/>
      </c>
      <c r="Y537" s="90" t="str">
        <f t="shared" si="73"/>
        <v/>
      </c>
      <c r="Z537" s="117" t="str">
        <f t="shared" si="74"/>
        <v/>
      </c>
      <c r="AA537" s="117" t="str">
        <f t="shared" si="75"/>
        <v/>
      </c>
      <c r="AB537" s="117" t="str">
        <f t="shared" si="76"/>
        <v/>
      </c>
    </row>
    <row r="538" spans="2:28" x14ac:dyDescent="0.3">
      <c r="B538" s="126"/>
      <c r="C538" s="128"/>
      <c r="D538" s="128"/>
      <c r="E538" s="128"/>
      <c r="F538" s="128"/>
      <c r="G538" s="128"/>
      <c r="H538" s="128"/>
      <c r="I538" s="128"/>
      <c r="J538" s="128"/>
      <c r="K538" s="128"/>
      <c r="L538" s="128"/>
      <c r="M538" s="128"/>
      <c r="N538" s="128"/>
      <c r="P538" s="115" t="str">
        <f t="shared" si="77"/>
        <v/>
      </c>
      <c r="Q538" s="115"/>
      <c r="R538" s="115" t="str">
        <f t="shared" si="81"/>
        <v/>
      </c>
      <c r="S538" s="115" t="str">
        <f t="shared" si="81"/>
        <v/>
      </c>
      <c r="T538" s="115" t="str">
        <f t="shared" si="81"/>
        <v/>
      </c>
      <c r="U538" s="243" t="str">
        <f t="shared" si="78"/>
        <v/>
      </c>
      <c r="V538" s="243" t="str">
        <f t="shared" si="79"/>
        <v/>
      </c>
      <c r="W538" s="243" t="str">
        <f t="shared" si="80"/>
        <v/>
      </c>
      <c r="Y538" s="90" t="str">
        <f t="shared" si="73"/>
        <v/>
      </c>
      <c r="Z538" s="117" t="str">
        <f t="shared" si="74"/>
        <v/>
      </c>
      <c r="AA538" s="117" t="str">
        <f t="shared" si="75"/>
        <v/>
      </c>
      <c r="AB538" s="117" t="str">
        <f t="shared" si="76"/>
        <v/>
      </c>
    </row>
    <row r="539" spans="2:28" x14ac:dyDescent="0.3">
      <c r="B539" s="126"/>
      <c r="C539" s="128"/>
      <c r="D539" s="128"/>
      <c r="E539" s="128"/>
      <c r="F539" s="128"/>
      <c r="G539" s="128"/>
      <c r="H539" s="128"/>
      <c r="I539" s="128"/>
      <c r="J539" s="128"/>
      <c r="K539" s="128"/>
      <c r="L539" s="128"/>
      <c r="M539" s="128"/>
      <c r="N539" s="128"/>
      <c r="P539" s="115" t="str">
        <f t="shared" si="77"/>
        <v/>
      </c>
      <c r="Q539" s="115"/>
      <c r="R539" s="115" t="str">
        <f t="shared" si="81"/>
        <v/>
      </c>
      <c r="S539" s="115" t="str">
        <f t="shared" si="81"/>
        <v/>
      </c>
      <c r="T539" s="115" t="str">
        <f t="shared" si="81"/>
        <v/>
      </c>
      <c r="U539" s="243" t="str">
        <f t="shared" si="78"/>
        <v/>
      </c>
      <c r="V539" s="243" t="str">
        <f t="shared" si="79"/>
        <v/>
      </c>
      <c r="W539" s="243" t="str">
        <f t="shared" si="80"/>
        <v/>
      </c>
      <c r="Y539" s="90" t="str">
        <f t="shared" si="73"/>
        <v/>
      </c>
      <c r="Z539" s="117" t="str">
        <f t="shared" si="74"/>
        <v/>
      </c>
      <c r="AA539" s="117" t="str">
        <f t="shared" si="75"/>
        <v/>
      </c>
      <c r="AB539" s="117" t="str">
        <f t="shared" si="76"/>
        <v/>
      </c>
    </row>
    <row r="540" spans="2:28" x14ac:dyDescent="0.3">
      <c r="B540" s="126"/>
      <c r="C540" s="128"/>
      <c r="D540" s="128"/>
      <c r="E540" s="128"/>
      <c r="F540" s="128"/>
      <c r="G540" s="128"/>
      <c r="H540" s="128"/>
      <c r="I540" s="128"/>
      <c r="J540" s="128"/>
      <c r="K540" s="128"/>
      <c r="L540" s="128"/>
      <c r="M540" s="128"/>
      <c r="N540" s="128"/>
      <c r="P540" s="115" t="str">
        <f t="shared" si="77"/>
        <v/>
      </c>
      <c r="Q540" s="115"/>
      <c r="R540" s="115" t="str">
        <f t="shared" si="81"/>
        <v/>
      </c>
      <c r="S540" s="115" t="str">
        <f t="shared" si="81"/>
        <v/>
      </c>
      <c r="T540" s="115" t="str">
        <f t="shared" si="81"/>
        <v/>
      </c>
      <c r="U540" s="243" t="str">
        <f t="shared" si="78"/>
        <v/>
      </c>
      <c r="V540" s="243" t="str">
        <f t="shared" si="79"/>
        <v/>
      </c>
      <c r="W540" s="243" t="str">
        <f t="shared" si="80"/>
        <v/>
      </c>
      <c r="Y540" s="90" t="str">
        <f t="shared" si="73"/>
        <v/>
      </c>
      <c r="Z540" s="117" t="str">
        <f t="shared" si="74"/>
        <v/>
      </c>
      <c r="AA540" s="117" t="str">
        <f t="shared" si="75"/>
        <v/>
      </c>
      <c r="AB540" s="117" t="str">
        <f t="shared" si="76"/>
        <v/>
      </c>
    </row>
    <row r="541" spans="2:28" x14ac:dyDescent="0.3">
      <c r="B541" s="126"/>
      <c r="C541" s="128"/>
      <c r="D541" s="128"/>
      <c r="E541" s="128"/>
      <c r="F541" s="128"/>
      <c r="G541" s="128"/>
      <c r="H541" s="128"/>
      <c r="I541" s="128"/>
      <c r="J541" s="128"/>
      <c r="K541" s="128"/>
      <c r="L541" s="128"/>
      <c r="M541" s="128"/>
      <c r="N541" s="128"/>
      <c r="P541" s="115" t="str">
        <f t="shared" si="77"/>
        <v/>
      </c>
      <c r="Q541" s="115"/>
      <c r="R541" s="115" t="str">
        <f t="shared" si="81"/>
        <v/>
      </c>
      <c r="S541" s="115" t="str">
        <f t="shared" si="81"/>
        <v/>
      </c>
      <c r="T541" s="115" t="str">
        <f t="shared" si="81"/>
        <v/>
      </c>
      <c r="U541" s="243" t="str">
        <f t="shared" si="78"/>
        <v/>
      </c>
      <c r="V541" s="243" t="str">
        <f t="shared" si="79"/>
        <v/>
      </c>
      <c r="W541" s="243" t="str">
        <f t="shared" si="80"/>
        <v/>
      </c>
      <c r="Y541" s="90" t="str">
        <f t="shared" si="73"/>
        <v/>
      </c>
      <c r="Z541" s="117" t="str">
        <f t="shared" si="74"/>
        <v/>
      </c>
      <c r="AA541" s="117" t="str">
        <f t="shared" si="75"/>
        <v/>
      </c>
      <c r="AB541" s="117" t="str">
        <f t="shared" si="76"/>
        <v/>
      </c>
    </row>
    <row r="542" spans="2:28" x14ac:dyDescent="0.3">
      <c r="B542" s="126"/>
      <c r="C542" s="128"/>
      <c r="D542" s="128"/>
      <c r="E542" s="128"/>
      <c r="F542" s="128"/>
      <c r="G542" s="128"/>
      <c r="H542" s="128"/>
      <c r="I542" s="128"/>
      <c r="J542" s="128"/>
      <c r="K542" s="128"/>
      <c r="L542" s="128"/>
      <c r="M542" s="128"/>
      <c r="N542" s="128"/>
      <c r="P542" s="115" t="str">
        <f t="shared" si="77"/>
        <v/>
      </c>
      <c r="Q542" s="115"/>
      <c r="R542" s="115" t="str">
        <f t="shared" si="81"/>
        <v/>
      </c>
      <c r="S542" s="115" t="str">
        <f t="shared" si="81"/>
        <v/>
      </c>
      <c r="T542" s="115" t="str">
        <f t="shared" si="81"/>
        <v/>
      </c>
      <c r="U542" s="243" t="str">
        <f t="shared" si="78"/>
        <v/>
      </c>
      <c r="V542" s="243" t="str">
        <f t="shared" si="79"/>
        <v/>
      </c>
      <c r="W542" s="243" t="str">
        <f t="shared" si="80"/>
        <v/>
      </c>
      <c r="Y542" s="90" t="str">
        <f t="shared" si="73"/>
        <v/>
      </c>
      <c r="Z542" s="117" t="str">
        <f t="shared" si="74"/>
        <v/>
      </c>
      <c r="AA542" s="117" t="str">
        <f t="shared" si="75"/>
        <v/>
      </c>
      <c r="AB542" s="117" t="str">
        <f t="shared" si="76"/>
        <v/>
      </c>
    </row>
    <row r="543" spans="2:28" x14ac:dyDescent="0.3">
      <c r="B543" s="126"/>
      <c r="C543" s="128"/>
      <c r="D543" s="128"/>
      <c r="E543" s="128"/>
      <c r="F543" s="128"/>
      <c r="G543" s="128"/>
      <c r="H543" s="128"/>
      <c r="I543" s="128"/>
      <c r="J543" s="128"/>
      <c r="K543" s="128"/>
      <c r="L543" s="128"/>
      <c r="M543" s="128"/>
      <c r="N543" s="128"/>
      <c r="P543" s="115" t="str">
        <f t="shared" si="77"/>
        <v/>
      </c>
      <c r="Q543" s="115"/>
      <c r="R543" s="115" t="str">
        <f t="shared" si="81"/>
        <v/>
      </c>
      <c r="S543" s="115" t="str">
        <f t="shared" si="81"/>
        <v/>
      </c>
      <c r="T543" s="115" t="str">
        <f t="shared" si="81"/>
        <v/>
      </c>
      <c r="U543" s="243" t="str">
        <f t="shared" si="78"/>
        <v/>
      </c>
      <c r="V543" s="243" t="str">
        <f t="shared" si="79"/>
        <v/>
      </c>
      <c r="W543" s="243" t="str">
        <f t="shared" si="80"/>
        <v/>
      </c>
      <c r="Y543" s="90" t="str">
        <f t="shared" si="73"/>
        <v/>
      </c>
      <c r="Z543" s="117" t="str">
        <f t="shared" si="74"/>
        <v/>
      </c>
      <c r="AA543" s="117" t="str">
        <f t="shared" si="75"/>
        <v/>
      </c>
      <c r="AB543" s="117" t="str">
        <f t="shared" si="76"/>
        <v/>
      </c>
    </row>
    <row r="544" spans="2:28" x14ac:dyDescent="0.3">
      <c r="B544" s="126"/>
      <c r="C544" s="128"/>
      <c r="D544" s="128"/>
      <c r="E544" s="128"/>
      <c r="F544" s="128"/>
      <c r="G544" s="128"/>
      <c r="H544" s="128"/>
      <c r="I544" s="128"/>
      <c r="J544" s="128"/>
      <c r="K544" s="128"/>
      <c r="L544" s="128"/>
      <c r="M544" s="128"/>
      <c r="N544" s="128"/>
      <c r="P544" s="115" t="str">
        <f t="shared" si="77"/>
        <v/>
      </c>
      <c r="Q544" s="115"/>
      <c r="R544" s="115" t="str">
        <f t="shared" si="81"/>
        <v/>
      </c>
      <c r="S544" s="115" t="str">
        <f t="shared" si="81"/>
        <v/>
      </c>
      <c r="T544" s="115" t="str">
        <f t="shared" si="81"/>
        <v/>
      </c>
      <c r="U544" s="243" t="str">
        <f t="shared" si="78"/>
        <v/>
      </c>
      <c r="V544" s="243" t="str">
        <f t="shared" si="79"/>
        <v/>
      </c>
      <c r="W544" s="243" t="str">
        <f t="shared" si="80"/>
        <v/>
      </c>
      <c r="Y544" s="90" t="str">
        <f t="shared" si="73"/>
        <v/>
      </c>
      <c r="Z544" s="117" t="str">
        <f t="shared" si="74"/>
        <v/>
      </c>
      <c r="AA544" s="117" t="str">
        <f t="shared" si="75"/>
        <v/>
      </c>
      <c r="AB544" s="117" t="str">
        <f t="shared" si="76"/>
        <v/>
      </c>
    </row>
    <row r="545" spans="2:28" x14ac:dyDescent="0.3">
      <c r="B545" s="126"/>
      <c r="C545" s="128"/>
      <c r="D545" s="128"/>
      <c r="E545" s="128"/>
      <c r="F545" s="128"/>
      <c r="G545" s="128"/>
      <c r="H545" s="128"/>
      <c r="I545" s="128"/>
      <c r="J545" s="128"/>
      <c r="K545" s="128"/>
      <c r="L545" s="128"/>
      <c r="M545" s="128"/>
      <c r="N545" s="128"/>
      <c r="P545" s="115" t="str">
        <f t="shared" si="77"/>
        <v/>
      </c>
      <c r="Q545" s="115"/>
      <c r="R545" s="115" t="str">
        <f t="shared" si="81"/>
        <v/>
      </c>
      <c r="S545" s="115" t="str">
        <f t="shared" si="81"/>
        <v/>
      </c>
      <c r="T545" s="115" t="str">
        <f t="shared" si="81"/>
        <v/>
      </c>
      <c r="U545" s="243" t="str">
        <f t="shared" si="78"/>
        <v/>
      </c>
      <c r="V545" s="243" t="str">
        <f t="shared" si="79"/>
        <v/>
      </c>
      <c r="W545" s="243" t="str">
        <f t="shared" si="80"/>
        <v/>
      </c>
      <c r="Y545" s="90" t="str">
        <f t="shared" si="73"/>
        <v/>
      </c>
      <c r="Z545" s="117" t="str">
        <f t="shared" si="74"/>
        <v/>
      </c>
      <c r="AA545" s="117" t="str">
        <f t="shared" si="75"/>
        <v/>
      </c>
      <c r="AB545" s="117" t="str">
        <f t="shared" si="76"/>
        <v/>
      </c>
    </row>
    <row r="546" spans="2:28" x14ac:dyDescent="0.3">
      <c r="B546" s="126"/>
      <c r="C546" s="128"/>
      <c r="D546" s="128"/>
      <c r="E546" s="128"/>
      <c r="F546" s="128"/>
      <c r="G546" s="128"/>
      <c r="H546" s="128"/>
      <c r="I546" s="128"/>
      <c r="J546" s="128"/>
      <c r="K546" s="128"/>
      <c r="L546" s="128"/>
      <c r="M546" s="128"/>
      <c r="N546" s="128"/>
      <c r="P546" s="115" t="str">
        <f t="shared" si="77"/>
        <v/>
      </c>
      <c r="Q546" s="115"/>
      <c r="R546" s="115" t="str">
        <f t="shared" si="81"/>
        <v/>
      </c>
      <c r="S546" s="115" t="str">
        <f t="shared" si="81"/>
        <v/>
      </c>
      <c r="T546" s="115" t="str">
        <f t="shared" si="81"/>
        <v/>
      </c>
      <c r="U546" s="243" t="str">
        <f t="shared" si="78"/>
        <v/>
      </c>
      <c r="V546" s="243" t="str">
        <f t="shared" si="79"/>
        <v/>
      </c>
      <c r="W546" s="243" t="str">
        <f t="shared" si="80"/>
        <v/>
      </c>
      <c r="Y546" s="90" t="str">
        <f t="shared" si="73"/>
        <v/>
      </c>
      <c r="Z546" s="117" t="str">
        <f t="shared" si="74"/>
        <v/>
      </c>
      <c r="AA546" s="117" t="str">
        <f t="shared" si="75"/>
        <v/>
      </c>
      <c r="AB546" s="117" t="str">
        <f t="shared" si="76"/>
        <v/>
      </c>
    </row>
    <row r="547" spans="2:28" x14ac:dyDescent="0.3">
      <c r="B547" s="126"/>
      <c r="C547" s="128"/>
      <c r="D547" s="128"/>
      <c r="E547" s="128"/>
      <c r="F547" s="128"/>
      <c r="G547" s="128"/>
      <c r="H547" s="128"/>
      <c r="I547" s="128"/>
      <c r="J547" s="128"/>
      <c r="K547" s="128"/>
      <c r="L547" s="128"/>
      <c r="M547" s="128"/>
      <c r="N547" s="128"/>
      <c r="P547" s="115" t="str">
        <f t="shared" si="77"/>
        <v/>
      </c>
      <c r="Q547" s="115"/>
      <c r="R547" s="115" t="str">
        <f t="shared" si="81"/>
        <v/>
      </c>
      <c r="S547" s="115" t="str">
        <f t="shared" si="81"/>
        <v/>
      </c>
      <c r="T547" s="115" t="str">
        <f t="shared" si="81"/>
        <v/>
      </c>
      <c r="U547" s="243" t="str">
        <f t="shared" si="78"/>
        <v/>
      </c>
      <c r="V547" s="243" t="str">
        <f t="shared" si="79"/>
        <v/>
      </c>
      <c r="W547" s="243" t="str">
        <f t="shared" si="80"/>
        <v/>
      </c>
      <c r="Y547" s="90" t="str">
        <f t="shared" si="73"/>
        <v/>
      </c>
      <c r="Z547" s="117" t="str">
        <f t="shared" si="74"/>
        <v/>
      </c>
      <c r="AA547" s="117" t="str">
        <f t="shared" si="75"/>
        <v/>
      </c>
      <c r="AB547" s="117" t="str">
        <f t="shared" si="76"/>
        <v/>
      </c>
    </row>
    <row r="548" spans="2:28" x14ac:dyDescent="0.3">
      <c r="B548" s="126"/>
      <c r="C548" s="128"/>
      <c r="D548" s="128"/>
      <c r="E548" s="128"/>
      <c r="F548" s="128"/>
      <c r="G548" s="128"/>
      <c r="H548" s="128"/>
      <c r="I548" s="128"/>
      <c r="J548" s="128"/>
      <c r="K548" s="128"/>
      <c r="L548" s="128"/>
      <c r="M548" s="128"/>
      <c r="N548" s="128"/>
      <c r="P548" s="115" t="str">
        <f t="shared" si="77"/>
        <v/>
      </c>
      <c r="Q548" s="115"/>
      <c r="R548" s="115" t="str">
        <f t="shared" si="81"/>
        <v/>
      </c>
      <c r="S548" s="115" t="str">
        <f t="shared" si="81"/>
        <v/>
      </c>
      <c r="T548" s="115" t="str">
        <f t="shared" si="81"/>
        <v/>
      </c>
      <c r="U548" s="243" t="str">
        <f t="shared" si="78"/>
        <v/>
      </c>
      <c r="V548" s="243" t="str">
        <f t="shared" si="79"/>
        <v/>
      </c>
      <c r="W548" s="243" t="str">
        <f t="shared" si="80"/>
        <v/>
      </c>
      <c r="Y548" s="90" t="str">
        <f t="shared" si="73"/>
        <v/>
      </c>
      <c r="Z548" s="117" t="str">
        <f t="shared" si="74"/>
        <v/>
      </c>
      <c r="AA548" s="117" t="str">
        <f t="shared" si="75"/>
        <v/>
      </c>
      <c r="AB548" s="117" t="str">
        <f t="shared" si="76"/>
        <v/>
      </c>
    </row>
    <row r="549" spans="2:28" x14ac:dyDescent="0.3">
      <c r="B549" s="126"/>
      <c r="C549" s="128"/>
      <c r="D549" s="128"/>
      <c r="E549" s="128"/>
      <c r="F549" s="128"/>
      <c r="G549" s="128"/>
      <c r="H549" s="128"/>
      <c r="I549" s="128"/>
      <c r="J549" s="128"/>
      <c r="K549" s="128"/>
      <c r="L549" s="128"/>
      <c r="M549" s="128"/>
      <c r="N549" s="128"/>
      <c r="P549" s="115" t="str">
        <f t="shared" si="77"/>
        <v/>
      </c>
      <c r="Q549" s="115"/>
      <c r="R549" s="115" t="str">
        <f t="shared" si="81"/>
        <v/>
      </c>
      <c r="S549" s="115" t="str">
        <f t="shared" si="81"/>
        <v/>
      </c>
      <c r="T549" s="115" t="str">
        <f t="shared" si="81"/>
        <v/>
      </c>
      <c r="U549" s="243" t="str">
        <f t="shared" si="78"/>
        <v/>
      </c>
      <c r="V549" s="243" t="str">
        <f t="shared" si="79"/>
        <v/>
      </c>
      <c r="W549" s="243" t="str">
        <f t="shared" si="80"/>
        <v/>
      </c>
      <c r="Y549" s="90" t="str">
        <f t="shared" si="73"/>
        <v/>
      </c>
      <c r="Z549" s="117" t="str">
        <f t="shared" si="74"/>
        <v/>
      </c>
      <c r="AA549" s="117" t="str">
        <f t="shared" si="75"/>
        <v/>
      </c>
      <c r="AB549" s="117" t="str">
        <f t="shared" si="76"/>
        <v/>
      </c>
    </row>
    <row r="550" spans="2:28" x14ac:dyDescent="0.3">
      <c r="B550" s="126"/>
      <c r="C550" s="128"/>
      <c r="D550" s="128"/>
      <c r="E550" s="128"/>
      <c r="F550" s="128"/>
      <c r="G550" s="128"/>
      <c r="H550" s="128"/>
      <c r="I550" s="128"/>
      <c r="J550" s="128"/>
      <c r="K550" s="128"/>
      <c r="L550" s="128"/>
      <c r="M550" s="128"/>
      <c r="N550" s="128"/>
      <c r="P550" s="115" t="str">
        <f t="shared" si="77"/>
        <v/>
      </c>
      <c r="Q550" s="115"/>
      <c r="R550" s="115" t="str">
        <f t="shared" si="81"/>
        <v/>
      </c>
      <c r="S550" s="115" t="str">
        <f t="shared" si="81"/>
        <v/>
      </c>
      <c r="T550" s="115" t="str">
        <f t="shared" si="81"/>
        <v/>
      </c>
      <c r="U550" s="243" t="str">
        <f t="shared" si="78"/>
        <v/>
      </c>
      <c r="V550" s="243" t="str">
        <f t="shared" si="79"/>
        <v/>
      </c>
      <c r="W550" s="243" t="str">
        <f t="shared" si="80"/>
        <v/>
      </c>
      <c r="Y550" s="90" t="str">
        <f t="shared" si="73"/>
        <v/>
      </c>
      <c r="Z550" s="117" t="str">
        <f t="shared" si="74"/>
        <v/>
      </c>
      <c r="AA550" s="117" t="str">
        <f t="shared" si="75"/>
        <v/>
      </c>
      <c r="AB550" s="117" t="str">
        <f t="shared" si="76"/>
        <v/>
      </c>
    </row>
    <row r="551" spans="2:28" x14ac:dyDescent="0.3">
      <c r="B551" s="126"/>
      <c r="C551" s="128"/>
      <c r="D551" s="128"/>
      <c r="E551" s="128"/>
      <c r="F551" s="128"/>
      <c r="G551" s="128"/>
      <c r="H551" s="128"/>
      <c r="I551" s="128"/>
      <c r="J551" s="128"/>
      <c r="K551" s="128"/>
      <c r="L551" s="128"/>
      <c r="M551" s="128"/>
      <c r="N551" s="128"/>
      <c r="P551" s="115" t="str">
        <f t="shared" si="77"/>
        <v/>
      </c>
      <c r="Q551" s="115"/>
      <c r="R551" s="115" t="str">
        <f t="shared" si="81"/>
        <v/>
      </c>
      <c r="S551" s="115" t="str">
        <f t="shared" si="81"/>
        <v/>
      </c>
      <c r="T551" s="115" t="str">
        <f t="shared" si="81"/>
        <v/>
      </c>
      <c r="U551" s="243" t="str">
        <f t="shared" si="78"/>
        <v/>
      </c>
      <c r="V551" s="243" t="str">
        <f t="shared" si="79"/>
        <v/>
      </c>
      <c r="W551" s="243" t="str">
        <f t="shared" si="80"/>
        <v/>
      </c>
      <c r="Y551" s="90" t="str">
        <f t="shared" si="73"/>
        <v/>
      </c>
      <c r="Z551" s="117" t="str">
        <f t="shared" si="74"/>
        <v/>
      </c>
      <c r="AA551" s="117" t="str">
        <f t="shared" si="75"/>
        <v/>
      </c>
      <c r="AB551" s="117" t="str">
        <f t="shared" si="76"/>
        <v/>
      </c>
    </row>
    <row r="552" spans="2:28" x14ac:dyDescent="0.3">
      <c r="B552" s="126"/>
      <c r="C552" s="128"/>
      <c r="D552" s="128"/>
      <c r="E552" s="128"/>
      <c r="F552" s="128"/>
      <c r="G552" s="128"/>
      <c r="H552" s="128"/>
      <c r="I552" s="128"/>
      <c r="J552" s="128"/>
      <c r="K552" s="128"/>
      <c r="L552" s="128"/>
      <c r="M552" s="128"/>
      <c r="N552" s="128"/>
      <c r="P552" s="115" t="str">
        <f t="shared" si="77"/>
        <v/>
      </c>
      <c r="Q552" s="115"/>
      <c r="R552" s="115" t="str">
        <f t="shared" si="81"/>
        <v/>
      </c>
      <c r="S552" s="115" t="str">
        <f t="shared" si="81"/>
        <v/>
      </c>
      <c r="T552" s="115" t="str">
        <f t="shared" si="81"/>
        <v/>
      </c>
      <c r="U552" s="243" t="str">
        <f t="shared" si="78"/>
        <v/>
      </c>
      <c r="V552" s="243" t="str">
        <f t="shared" si="79"/>
        <v/>
      </c>
      <c r="W552" s="243" t="str">
        <f t="shared" si="80"/>
        <v/>
      </c>
      <c r="Y552" s="90" t="str">
        <f t="shared" si="73"/>
        <v/>
      </c>
      <c r="Z552" s="117" t="str">
        <f t="shared" si="74"/>
        <v/>
      </c>
      <c r="AA552" s="117" t="str">
        <f t="shared" si="75"/>
        <v/>
      </c>
      <c r="AB552" s="117" t="str">
        <f t="shared" si="76"/>
        <v/>
      </c>
    </row>
    <row r="553" spans="2:28" x14ac:dyDescent="0.3">
      <c r="B553" s="126"/>
      <c r="C553" s="128"/>
      <c r="D553" s="128"/>
      <c r="E553" s="128"/>
      <c r="F553" s="128"/>
      <c r="G553" s="128"/>
      <c r="H553" s="128"/>
      <c r="I553" s="128"/>
      <c r="J553" s="128"/>
      <c r="K553" s="128"/>
      <c r="L553" s="128"/>
      <c r="M553" s="128"/>
      <c r="N553" s="128"/>
      <c r="P553" s="115" t="str">
        <f t="shared" si="77"/>
        <v/>
      </c>
      <c r="Q553" s="115"/>
      <c r="R553" s="115" t="str">
        <f t="shared" si="81"/>
        <v/>
      </c>
      <c r="S553" s="115" t="str">
        <f t="shared" si="81"/>
        <v/>
      </c>
      <c r="T553" s="115" t="str">
        <f t="shared" si="81"/>
        <v/>
      </c>
      <c r="U553" s="243" t="str">
        <f t="shared" si="78"/>
        <v/>
      </c>
      <c r="V553" s="243" t="str">
        <f t="shared" si="79"/>
        <v/>
      </c>
      <c r="W553" s="243" t="str">
        <f t="shared" si="80"/>
        <v/>
      </c>
      <c r="Y553" s="90" t="str">
        <f t="shared" si="73"/>
        <v/>
      </c>
      <c r="Z553" s="117" t="str">
        <f t="shared" si="74"/>
        <v/>
      </c>
      <c r="AA553" s="117" t="str">
        <f t="shared" si="75"/>
        <v/>
      </c>
      <c r="AB553" s="117" t="str">
        <f t="shared" si="76"/>
        <v/>
      </c>
    </row>
    <row r="554" spans="2:28" x14ac:dyDescent="0.3">
      <c r="B554" s="126"/>
      <c r="C554" s="128"/>
      <c r="D554" s="128"/>
      <c r="E554" s="128"/>
      <c r="F554" s="128"/>
      <c r="G554" s="128"/>
      <c r="H554" s="128"/>
      <c r="I554" s="128"/>
      <c r="J554" s="128"/>
      <c r="K554" s="128"/>
      <c r="L554" s="128"/>
      <c r="M554" s="128"/>
      <c r="N554" s="128"/>
      <c r="P554" s="115" t="str">
        <f t="shared" si="77"/>
        <v/>
      </c>
      <c r="Q554" s="115"/>
      <c r="R554" s="115" t="str">
        <f t="shared" si="81"/>
        <v/>
      </c>
      <c r="S554" s="115" t="str">
        <f t="shared" si="81"/>
        <v/>
      </c>
      <c r="T554" s="115" t="str">
        <f t="shared" si="81"/>
        <v/>
      </c>
      <c r="U554" s="243" t="str">
        <f t="shared" si="78"/>
        <v/>
      </c>
      <c r="V554" s="243" t="str">
        <f t="shared" si="79"/>
        <v/>
      </c>
      <c r="W554" s="243" t="str">
        <f t="shared" si="80"/>
        <v/>
      </c>
      <c r="Y554" s="90" t="str">
        <f t="shared" si="73"/>
        <v/>
      </c>
      <c r="Z554" s="117" t="str">
        <f t="shared" si="74"/>
        <v/>
      </c>
      <c r="AA554" s="117" t="str">
        <f t="shared" si="75"/>
        <v/>
      </c>
      <c r="AB554" s="117" t="str">
        <f t="shared" si="76"/>
        <v/>
      </c>
    </row>
    <row r="555" spans="2:28" x14ac:dyDescent="0.3">
      <c r="B555" s="126"/>
      <c r="C555" s="128"/>
      <c r="D555" s="128"/>
      <c r="E555" s="128"/>
      <c r="F555" s="128"/>
      <c r="G555" s="128"/>
      <c r="H555" s="128"/>
      <c r="I555" s="128"/>
      <c r="J555" s="128"/>
      <c r="K555" s="128"/>
      <c r="L555" s="128"/>
      <c r="M555" s="128"/>
      <c r="N555" s="128"/>
      <c r="P555" s="115" t="str">
        <f t="shared" si="77"/>
        <v/>
      </c>
      <c r="Q555" s="115"/>
      <c r="R555" s="115" t="str">
        <f t="shared" si="81"/>
        <v/>
      </c>
      <c r="S555" s="115" t="str">
        <f t="shared" si="81"/>
        <v/>
      </c>
      <c r="T555" s="115" t="str">
        <f t="shared" si="81"/>
        <v/>
      </c>
      <c r="U555" s="243" t="str">
        <f t="shared" si="78"/>
        <v/>
      </c>
      <c r="V555" s="243" t="str">
        <f t="shared" si="79"/>
        <v/>
      </c>
      <c r="W555" s="243" t="str">
        <f t="shared" si="80"/>
        <v/>
      </c>
      <c r="Y555" s="90" t="str">
        <f t="shared" si="73"/>
        <v/>
      </c>
      <c r="Z555" s="117" t="str">
        <f t="shared" si="74"/>
        <v/>
      </c>
      <c r="AA555" s="117" t="str">
        <f t="shared" si="75"/>
        <v/>
      </c>
      <c r="AB555" s="117" t="str">
        <f t="shared" si="76"/>
        <v/>
      </c>
    </row>
    <row r="556" spans="2:28" x14ac:dyDescent="0.3">
      <c r="B556" s="126"/>
      <c r="C556" s="128"/>
      <c r="D556" s="128"/>
      <c r="E556" s="128"/>
      <c r="F556" s="128"/>
      <c r="G556" s="128"/>
      <c r="H556" s="128"/>
      <c r="I556" s="128"/>
      <c r="J556" s="128"/>
      <c r="K556" s="128"/>
      <c r="L556" s="128"/>
      <c r="M556" s="128"/>
      <c r="N556" s="128"/>
      <c r="P556" s="115" t="str">
        <f t="shared" si="77"/>
        <v/>
      </c>
      <c r="Q556" s="115"/>
      <c r="R556" s="115" t="str">
        <f t="shared" si="81"/>
        <v/>
      </c>
      <c r="S556" s="115" t="str">
        <f t="shared" si="81"/>
        <v/>
      </c>
      <c r="T556" s="115" t="str">
        <f t="shared" si="81"/>
        <v/>
      </c>
      <c r="U556" s="243" t="str">
        <f t="shared" si="78"/>
        <v/>
      </c>
      <c r="V556" s="243" t="str">
        <f t="shared" si="79"/>
        <v/>
      </c>
      <c r="W556" s="243" t="str">
        <f t="shared" si="80"/>
        <v/>
      </c>
      <c r="Y556" s="90" t="str">
        <f t="shared" si="73"/>
        <v/>
      </c>
      <c r="Z556" s="117" t="str">
        <f t="shared" si="74"/>
        <v/>
      </c>
      <c r="AA556" s="117" t="str">
        <f t="shared" si="75"/>
        <v/>
      </c>
      <c r="AB556" s="117" t="str">
        <f t="shared" si="76"/>
        <v/>
      </c>
    </row>
    <row r="557" spans="2:28" x14ac:dyDescent="0.3">
      <c r="B557" s="126"/>
      <c r="C557" s="128"/>
      <c r="D557" s="128"/>
      <c r="E557" s="128"/>
      <c r="F557" s="128"/>
      <c r="G557" s="128"/>
      <c r="H557" s="128"/>
      <c r="I557" s="128"/>
      <c r="J557" s="128"/>
      <c r="K557" s="128"/>
      <c r="L557" s="128"/>
      <c r="M557" s="128"/>
      <c r="N557" s="128"/>
      <c r="P557" s="115" t="str">
        <f t="shared" si="77"/>
        <v/>
      </c>
      <c r="Q557" s="115"/>
      <c r="R557" s="115" t="str">
        <f t="shared" si="81"/>
        <v/>
      </c>
      <c r="S557" s="115" t="str">
        <f t="shared" si="81"/>
        <v/>
      </c>
      <c r="T557" s="115" t="str">
        <f t="shared" si="81"/>
        <v/>
      </c>
      <c r="U557" s="243" t="str">
        <f t="shared" si="78"/>
        <v/>
      </c>
      <c r="V557" s="243" t="str">
        <f t="shared" si="79"/>
        <v/>
      </c>
      <c r="W557" s="243" t="str">
        <f t="shared" si="80"/>
        <v/>
      </c>
      <c r="Y557" s="90" t="str">
        <f t="shared" si="73"/>
        <v/>
      </c>
      <c r="Z557" s="117" t="str">
        <f t="shared" si="74"/>
        <v/>
      </c>
      <c r="AA557" s="117" t="str">
        <f t="shared" si="75"/>
        <v/>
      </c>
      <c r="AB557" s="117" t="str">
        <f t="shared" si="76"/>
        <v/>
      </c>
    </row>
    <row r="558" spans="2:28" x14ac:dyDescent="0.3">
      <c r="B558" s="126"/>
      <c r="C558" s="128"/>
      <c r="D558" s="128"/>
      <c r="E558" s="128"/>
      <c r="F558" s="128"/>
      <c r="G558" s="128"/>
      <c r="H558" s="128"/>
      <c r="I558" s="128"/>
      <c r="J558" s="128"/>
      <c r="K558" s="128"/>
      <c r="L558" s="128"/>
      <c r="M558" s="128"/>
      <c r="N558" s="128"/>
      <c r="P558" s="115" t="str">
        <f t="shared" si="77"/>
        <v/>
      </c>
      <c r="Q558" s="115"/>
      <c r="R558" s="115" t="str">
        <f t="shared" si="81"/>
        <v/>
      </c>
      <c r="S558" s="115" t="str">
        <f t="shared" si="81"/>
        <v/>
      </c>
      <c r="T558" s="115" t="str">
        <f t="shared" si="81"/>
        <v/>
      </c>
      <c r="U558" s="243" t="str">
        <f t="shared" si="78"/>
        <v/>
      </c>
      <c r="V558" s="243" t="str">
        <f t="shared" si="79"/>
        <v/>
      </c>
      <c r="W558" s="243" t="str">
        <f t="shared" si="80"/>
        <v/>
      </c>
      <c r="Y558" s="90" t="str">
        <f t="shared" si="73"/>
        <v/>
      </c>
      <c r="Z558" s="117" t="str">
        <f t="shared" si="74"/>
        <v/>
      </c>
      <c r="AA558" s="117" t="str">
        <f t="shared" si="75"/>
        <v/>
      </c>
      <c r="AB558" s="117" t="str">
        <f t="shared" si="76"/>
        <v/>
      </c>
    </row>
    <row r="559" spans="2:28" x14ac:dyDescent="0.3">
      <c r="B559" s="126"/>
      <c r="C559" s="128"/>
      <c r="D559" s="128"/>
      <c r="E559" s="128"/>
      <c r="F559" s="128"/>
      <c r="G559" s="128"/>
      <c r="H559" s="128"/>
      <c r="I559" s="128"/>
      <c r="J559" s="128"/>
      <c r="K559" s="128"/>
      <c r="L559" s="128"/>
      <c r="M559" s="128"/>
      <c r="N559" s="128"/>
      <c r="P559" s="115" t="str">
        <f t="shared" si="77"/>
        <v/>
      </c>
      <c r="Q559" s="115"/>
      <c r="R559" s="115" t="str">
        <f t="shared" si="81"/>
        <v/>
      </c>
      <c r="S559" s="115" t="str">
        <f t="shared" si="81"/>
        <v/>
      </c>
      <c r="T559" s="115" t="str">
        <f t="shared" si="81"/>
        <v/>
      </c>
      <c r="U559" s="243" t="str">
        <f t="shared" si="78"/>
        <v/>
      </c>
      <c r="V559" s="243" t="str">
        <f t="shared" si="79"/>
        <v/>
      </c>
      <c r="W559" s="243" t="str">
        <f t="shared" si="80"/>
        <v/>
      </c>
      <c r="Y559" s="90" t="str">
        <f t="shared" si="73"/>
        <v/>
      </c>
      <c r="Z559" s="117" t="str">
        <f t="shared" si="74"/>
        <v/>
      </c>
      <c r="AA559" s="117" t="str">
        <f t="shared" si="75"/>
        <v/>
      </c>
      <c r="AB559" s="117" t="str">
        <f t="shared" si="76"/>
        <v/>
      </c>
    </row>
    <row r="560" spans="2:28" x14ac:dyDescent="0.3">
      <c r="B560" s="126"/>
      <c r="C560" s="128"/>
      <c r="D560" s="128"/>
      <c r="E560" s="128"/>
      <c r="F560" s="128"/>
      <c r="G560" s="128"/>
      <c r="H560" s="128"/>
      <c r="I560" s="128"/>
      <c r="J560" s="128"/>
      <c r="K560" s="128"/>
      <c r="L560" s="128"/>
      <c r="M560" s="128"/>
      <c r="N560" s="128"/>
      <c r="P560" s="115" t="str">
        <f t="shared" si="77"/>
        <v/>
      </c>
      <c r="Q560" s="115"/>
      <c r="R560" s="115" t="str">
        <f t="shared" si="81"/>
        <v/>
      </c>
      <c r="S560" s="115" t="str">
        <f t="shared" si="81"/>
        <v/>
      </c>
      <c r="T560" s="115" t="str">
        <f t="shared" si="81"/>
        <v/>
      </c>
      <c r="U560" s="243" t="str">
        <f t="shared" si="78"/>
        <v/>
      </c>
      <c r="V560" s="243" t="str">
        <f t="shared" si="79"/>
        <v/>
      </c>
      <c r="W560" s="243" t="str">
        <f t="shared" si="80"/>
        <v/>
      </c>
      <c r="Y560" s="90" t="str">
        <f t="shared" si="73"/>
        <v/>
      </c>
      <c r="Z560" s="117" t="str">
        <f t="shared" si="74"/>
        <v/>
      </c>
      <c r="AA560" s="117" t="str">
        <f t="shared" si="75"/>
        <v/>
      </c>
      <c r="AB560" s="117" t="str">
        <f t="shared" si="76"/>
        <v/>
      </c>
    </row>
    <row r="561" spans="2:28" x14ac:dyDescent="0.3">
      <c r="B561" s="126"/>
      <c r="C561" s="128"/>
      <c r="D561" s="128"/>
      <c r="E561" s="128"/>
      <c r="F561" s="128"/>
      <c r="G561" s="128"/>
      <c r="H561" s="128"/>
      <c r="I561" s="128"/>
      <c r="J561" s="128"/>
      <c r="K561" s="128"/>
      <c r="L561" s="128"/>
      <c r="M561" s="128"/>
      <c r="N561" s="128"/>
      <c r="P561" s="115" t="str">
        <f t="shared" si="77"/>
        <v/>
      </c>
      <c r="Q561" s="115"/>
      <c r="R561" s="115" t="str">
        <f t="shared" si="81"/>
        <v/>
      </c>
      <c r="S561" s="115" t="str">
        <f t="shared" si="81"/>
        <v/>
      </c>
      <c r="T561" s="115" t="str">
        <f t="shared" si="81"/>
        <v/>
      </c>
      <c r="U561" s="243" t="str">
        <f t="shared" si="78"/>
        <v/>
      </c>
      <c r="V561" s="243" t="str">
        <f t="shared" si="79"/>
        <v/>
      </c>
      <c r="W561" s="243" t="str">
        <f t="shared" si="80"/>
        <v/>
      </c>
      <c r="Y561" s="90" t="str">
        <f t="shared" si="73"/>
        <v/>
      </c>
      <c r="Z561" s="117" t="str">
        <f t="shared" si="74"/>
        <v/>
      </c>
      <c r="AA561" s="117" t="str">
        <f t="shared" si="75"/>
        <v/>
      </c>
      <c r="AB561" s="117" t="str">
        <f t="shared" si="76"/>
        <v/>
      </c>
    </row>
    <row r="562" spans="2:28" x14ac:dyDescent="0.3">
      <c r="B562" s="126"/>
      <c r="C562" s="128"/>
      <c r="D562" s="128"/>
      <c r="E562" s="128"/>
      <c r="F562" s="128"/>
      <c r="G562" s="128"/>
      <c r="H562" s="128"/>
      <c r="I562" s="128"/>
      <c r="J562" s="128"/>
      <c r="K562" s="128"/>
      <c r="L562" s="128"/>
      <c r="M562" s="128"/>
      <c r="N562" s="128"/>
      <c r="P562" s="115" t="str">
        <f t="shared" si="77"/>
        <v/>
      </c>
      <c r="Q562" s="115"/>
      <c r="R562" s="115" t="str">
        <f t="shared" si="81"/>
        <v/>
      </c>
      <c r="S562" s="115" t="str">
        <f t="shared" si="81"/>
        <v/>
      </c>
      <c r="T562" s="115" t="str">
        <f t="shared" si="81"/>
        <v/>
      </c>
      <c r="U562" s="243" t="str">
        <f t="shared" si="78"/>
        <v/>
      </c>
      <c r="V562" s="243" t="str">
        <f t="shared" si="79"/>
        <v/>
      </c>
      <c r="W562" s="243" t="str">
        <f t="shared" si="80"/>
        <v/>
      </c>
      <c r="Y562" s="90" t="str">
        <f t="shared" si="73"/>
        <v/>
      </c>
      <c r="Z562" s="117" t="str">
        <f t="shared" si="74"/>
        <v/>
      </c>
      <c r="AA562" s="117" t="str">
        <f t="shared" si="75"/>
        <v/>
      </c>
      <c r="AB562" s="117" t="str">
        <f t="shared" si="76"/>
        <v/>
      </c>
    </row>
    <row r="563" spans="2:28" x14ac:dyDescent="0.3">
      <c r="B563" s="126"/>
      <c r="C563" s="128"/>
      <c r="D563" s="128"/>
      <c r="E563" s="128"/>
      <c r="F563" s="128"/>
      <c r="G563" s="128"/>
      <c r="H563" s="128"/>
      <c r="I563" s="128"/>
      <c r="J563" s="128"/>
      <c r="K563" s="128"/>
      <c r="L563" s="128"/>
      <c r="M563" s="128"/>
      <c r="N563" s="128"/>
      <c r="P563" s="115" t="str">
        <f t="shared" si="77"/>
        <v/>
      </c>
      <c r="Q563" s="115"/>
      <c r="R563" s="115" t="str">
        <f t="shared" si="81"/>
        <v/>
      </c>
      <c r="S563" s="115" t="str">
        <f t="shared" si="81"/>
        <v/>
      </c>
      <c r="T563" s="115" t="str">
        <f t="shared" si="81"/>
        <v/>
      </c>
      <c r="U563" s="243" t="str">
        <f t="shared" si="78"/>
        <v/>
      </c>
      <c r="V563" s="243" t="str">
        <f t="shared" si="79"/>
        <v/>
      </c>
      <c r="W563" s="243" t="str">
        <f t="shared" si="80"/>
        <v/>
      </c>
      <c r="Y563" s="90" t="str">
        <f t="shared" si="73"/>
        <v/>
      </c>
      <c r="Z563" s="117" t="str">
        <f t="shared" si="74"/>
        <v/>
      </c>
      <c r="AA563" s="117" t="str">
        <f t="shared" si="75"/>
        <v/>
      </c>
      <c r="AB563" s="117" t="str">
        <f t="shared" si="76"/>
        <v/>
      </c>
    </row>
    <row r="564" spans="2:28" x14ac:dyDescent="0.3">
      <c r="B564" s="126"/>
      <c r="C564" s="128"/>
      <c r="D564" s="128"/>
      <c r="E564" s="128"/>
      <c r="F564" s="128"/>
      <c r="G564" s="128"/>
      <c r="H564" s="128"/>
      <c r="I564" s="128"/>
      <c r="J564" s="128"/>
      <c r="K564" s="128"/>
      <c r="L564" s="128"/>
      <c r="M564" s="128"/>
      <c r="N564" s="128"/>
      <c r="P564" s="115" t="str">
        <f t="shared" si="77"/>
        <v/>
      </c>
      <c r="Q564" s="115"/>
      <c r="R564" s="115" t="str">
        <f t="shared" si="81"/>
        <v/>
      </c>
      <c r="S564" s="115" t="str">
        <f t="shared" si="81"/>
        <v/>
      </c>
      <c r="T564" s="115" t="str">
        <f t="shared" si="81"/>
        <v/>
      </c>
      <c r="U564" s="243" t="str">
        <f t="shared" si="78"/>
        <v/>
      </c>
      <c r="V564" s="243" t="str">
        <f t="shared" si="79"/>
        <v/>
      </c>
      <c r="W564" s="243" t="str">
        <f t="shared" si="80"/>
        <v/>
      </c>
      <c r="Y564" s="90" t="str">
        <f t="shared" si="73"/>
        <v/>
      </c>
      <c r="Z564" s="117" t="str">
        <f t="shared" si="74"/>
        <v/>
      </c>
      <c r="AA564" s="117" t="str">
        <f t="shared" si="75"/>
        <v/>
      </c>
      <c r="AB564" s="117" t="str">
        <f t="shared" si="76"/>
        <v/>
      </c>
    </row>
    <row r="565" spans="2:28" x14ac:dyDescent="0.3">
      <c r="B565" s="126"/>
      <c r="C565" s="128"/>
      <c r="D565" s="128"/>
      <c r="E565" s="128"/>
      <c r="F565" s="128"/>
      <c r="G565" s="128"/>
      <c r="H565" s="128"/>
      <c r="I565" s="128"/>
      <c r="J565" s="128"/>
      <c r="K565" s="128"/>
      <c r="L565" s="128"/>
      <c r="M565" s="128"/>
      <c r="N565" s="128"/>
      <c r="P565" s="115" t="str">
        <f t="shared" si="77"/>
        <v/>
      </c>
      <c r="Q565" s="115"/>
      <c r="R565" s="115" t="str">
        <f t="shared" si="81"/>
        <v/>
      </c>
      <c r="S565" s="115" t="str">
        <f t="shared" si="81"/>
        <v/>
      </c>
      <c r="T565" s="115" t="str">
        <f t="shared" si="81"/>
        <v/>
      </c>
      <c r="U565" s="243" t="str">
        <f t="shared" si="78"/>
        <v/>
      </c>
      <c r="V565" s="243" t="str">
        <f t="shared" si="79"/>
        <v/>
      </c>
      <c r="W565" s="243" t="str">
        <f t="shared" si="80"/>
        <v/>
      </c>
      <c r="Y565" s="90" t="str">
        <f t="shared" si="73"/>
        <v/>
      </c>
      <c r="Z565" s="117" t="str">
        <f t="shared" si="74"/>
        <v/>
      </c>
      <c r="AA565" s="117" t="str">
        <f t="shared" si="75"/>
        <v/>
      </c>
      <c r="AB565" s="117" t="str">
        <f t="shared" si="76"/>
        <v/>
      </c>
    </row>
    <row r="566" spans="2:28" x14ac:dyDescent="0.3">
      <c r="B566" s="126"/>
      <c r="C566" s="128"/>
      <c r="D566" s="128"/>
      <c r="E566" s="128"/>
      <c r="F566" s="128"/>
      <c r="G566" s="128"/>
      <c r="H566" s="128"/>
      <c r="I566" s="128"/>
      <c r="J566" s="128"/>
      <c r="K566" s="128"/>
      <c r="L566" s="128"/>
      <c r="M566" s="128"/>
      <c r="N566" s="128"/>
      <c r="P566" s="115" t="str">
        <f t="shared" si="77"/>
        <v/>
      </c>
      <c r="Q566" s="115"/>
      <c r="R566" s="115" t="str">
        <f t="shared" si="81"/>
        <v/>
      </c>
      <c r="S566" s="115" t="str">
        <f t="shared" si="81"/>
        <v/>
      </c>
      <c r="T566" s="115" t="str">
        <f t="shared" si="81"/>
        <v/>
      </c>
      <c r="U566" s="243" t="str">
        <f t="shared" si="78"/>
        <v/>
      </c>
      <c r="V566" s="243" t="str">
        <f t="shared" si="79"/>
        <v/>
      </c>
      <c r="W566" s="243" t="str">
        <f t="shared" si="80"/>
        <v/>
      </c>
      <c r="Y566" s="90" t="str">
        <f t="shared" si="73"/>
        <v/>
      </c>
      <c r="Z566" s="117" t="str">
        <f t="shared" si="74"/>
        <v/>
      </c>
      <c r="AA566" s="117" t="str">
        <f t="shared" si="75"/>
        <v/>
      </c>
      <c r="AB566" s="117" t="str">
        <f t="shared" si="76"/>
        <v/>
      </c>
    </row>
    <row r="567" spans="2:28" x14ac:dyDescent="0.3">
      <c r="B567" s="126"/>
      <c r="C567" s="128"/>
      <c r="D567" s="128"/>
      <c r="E567" s="128"/>
      <c r="F567" s="128"/>
      <c r="G567" s="128"/>
      <c r="H567" s="128"/>
      <c r="I567" s="128"/>
      <c r="J567" s="128"/>
      <c r="K567" s="128"/>
      <c r="L567" s="128"/>
      <c r="M567" s="128"/>
      <c r="N567" s="128"/>
      <c r="P567" s="115" t="str">
        <f t="shared" si="77"/>
        <v/>
      </c>
      <c r="Q567" s="115"/>
      <c r="R567" s="115" t="str">
        <f t="shared" si="81"/>
        <v/>
      </c>
      <c r="S567" s="115" t="str">
        <f t="shared" si="81"/>
        <v/>
      </c>
      <c r="T567" s="115" t="str">
        <f t="shared" si="81"/>
        <v/>
      </c>
      <c r="U567" s="243" t="str">
        <f t="shared" si="78"/>
        <v/>
      </c>
      <c r="V567" s="243" t="str">
        <f t="shared" si="79"/>
        <v/>
      </c>
      <c r="W567" s="243" t="str">
        <f t="shared" si="80"/>
        <v/>
      </c>
      <c r="Y567" s="90" t="str">
        <f t="shared" si="73"/>
        <v/>
      </c>
      <c r="Z567" s="117" t="str">
        <f t="shared" si="74"/>
        <v/>
      </c>
      <c r="AA567" s="117" t="str">
        <f t="shared" si="75"/>
        <v/>
      </c>
      <c r="AB567" s="117" t="str">
        <f t="shared" si="76"/>
        <v/>
      </c>
    </row>
    <row r="568" spans="2:28" x14ac:dyDescent="0.3">
      <c r="B568" s="126"/>
      <c r="C568" s="128"/>
      <c r="D568" s="128"/>
      <c r="E568" s="128"/>
      <c r="F568" s="128"/>
      <c r="G568" s="128"/>
      <c r="H568" s="128"/>
      <c r="I568" s="128"/>
      <c r="J568" s="128"/>
      <c r="K568" s="128"/>
      <c r="L568" s="128"/>
      <c r="M568" s="128"/>
      <c r="N568" s="128"/>
      <c r="P568" s="115" t="str">
        <f t="shared" si="77"/>
        <v/>
      </c>
      <c r="Q568" s="115"/>
      <c r="R568" s="115" t="str">
        <f t="shared" si="81"/>
        <v/>
      </c>
      <c r="S568" s="115" t="str">
        <f t="shared" si="81"/>
        <v/>
      </c>
      <c r="T568" s="115" t="str">
        <f t="shared" si="81"/>
        <v/>
      </c>
      <c r="U568" s="243" t="str">
        <f t="shared" si="78"/>
        <v/>
      </c>
      <c r="V568" s="243" t="str">
        <f t="shared" si="79"/>
        <v/>
      </c>
      <c r="W568" s="243" t="str">
        <f t="shared" si="80"/>
        <v/>
      </c>
      <c r="Y568" s="90" t="str">
        <f t="shared" si="73"/>
        <v/>
      </c>
      <c r="Z568" s="117" t="str">
        <f t="shared" si="74"/>
        <v/>
      </c>
      <c r="AA568" s="117" t="str">
        <f t="shared" si="75"/>
        <v/>
      </c>
      <c r="AB568" s="117" t="str">
        <f t="shared" si="76"/>
        <v/>
      </c>
    </row>
    <row r="569" spans="2:28" x14ac:dyDescent="0.3">
      <c r="B569" s="126"/>
      <c r="C569" s="128"/>
      <c r="D569" s="128"/>
      <c r="E569" s="128"/>
      <c r="F569" s="128"/>
      <c r="G569" s="128"/>
      <c r="H569" s="128"/>
      <c r="I569" s="128"/>
      <c r="J569" s="128"/>
      <c r="K569" s="128"/>
      <c r="L569" s="128"/>
      <c r="M569" s="128"/>
      <c r="N569" s="128"/>
      <c r="P569" s="115" t="str">
        <f t="shared" si="77"/>
        <v/>
      </c>
      <c r="Q569" s="115"/>
      <c r="R569" s="115" t="str">
        <f t="shared" si="81"/>
        <v/>
      </c>
      <c r="S569" s="115" t="str">
        <f t="shared" si="81"/>
        <v/>
      </c>
      <c r="T569" s="115" t="str">
        <f t="shared" si="81"/>
        <v/>
      </c>
      <c r="U569" s="243" t="str">
        <f t="shared" si="78"/>
        <v/>
      </c>
      <c r="V569" s="243" t="str">
        <f t="shared" si="79"/>
        <v/>
      </c>
      <c r="W569" s="243" t="str">
        <f t="shared" si="80"/>
        <v/>
      </c>
      <c r="Y569" s="90" t="str">
        <f t="shared" si="73"/>
        <v/>
      </c>
      <c r="Z569" s="117" t="str">
        <f t="shared" si="74"/>
        <v/>
      </c>
      <c r="AA569" s="117" t="str">
        <f t="shared" si="75"/>
        <v/>
      </c>
      <c r="AB569" s="117" t="str">
        <f t="shared" si="76"/>
        <v/>
      </c>
    </row>
    <row r="570" spans="2:28" x14ac:dyDescent="0.3">
      <c r="B570" s="126"/>
      <c r="C570" s="128"/>
      <c r="D570" s="128"/>
      <c r="E570" s="128"/>
      <c r="F570" s="128"/>
      <c r="G570" s="128"/>
      <c r="H570" s="128"/>
      <c r="I570" s="128"/>
      <c r="J570" s="128"/>
      <c r="K570" s="128"/>
      <c r="L570" s="128"/>
      <c r="M570" s="128"/>
      <c r="N570" s="128"/>
      <c r="P570" s="115" t="str">
        <f t="shared" si="77"/>
        <v/>
      </c>
      <c r="Q570" s="115"/>
      <c r="R570" s="115" t="str">
        <f t="shared" si="81"/>
        <v/>
      </c>
      <c r="S570" s="115" t="str">
        <f t="shared" si="81"/>
        <v/>
      </c>
      <c r="T570" s="115" t="str">
        <f t="shared" si="81"/>
        <v/>
      </c>
      <c r="U570" s="243" t="str">
        <f t="shared" si="78"/>
        <v/>
      </c>
      <c r="V570" s="243" t="str">
        <f t="shared" si="79"/>
        <v/>
      </c>
      <c r="W570" s="243" t="str">
        <f t="shared" si="80"/>
        <v/>
      </c>
      <c r="Y570" s="90" t="str">
        <f t="shared" si="73"/>
        <v/>
      </c>
      <c r="Z570" s="117" t="str">
        <f t="shared" si="74"/>
        <v/>
      </c>
      <c r="AA570" s="117" t="str">
        <f t="shared" si="75"/>
        <v/>
      </c>
      <c r="AB570" s="117" t="str">
        <f t="shared" si="76"/>
        <v/>
      </c>
    </row>
    <row r="571" spans="2:28" x14ac:dyDescent="0.3">
      <c r="B571" s="126"/>
      <c r="C571" s="128"/>
      <c r="D571" s="128"/>
      <c r="E571" s="128"/>
      <c r="F571" s="128"/>
      <c r="G571" s="128"/>
      <c r="H571" s="128"/>
      <c r="I571" s="128"/>
      <c r="J571" s="128"/>
      <c r="K571" s="128"/>
      <c r="L571" s="128"/>
      <c r="M571" s="128"/>
      <c r="N571" s="128"/>
      <c r="P571" s="115" t="str">
        <f t="shared" si="77"/>
        <v/>
      </c>
      <c r="Q571" s="115"/>
      <c r="R571" s="115" t="str">
        <f t="shared" si="81"/>
        <v/>
      </c>
      <c r="S571" s="115" t="str">
        <f t="shared" si="81"/>
        <v/>
      </c>
      <c r="T571" s="115" t="str">
        <f t="shared" si="81"/>
        <v/>
      </c>
      <c r="U571" s="243" t="str">
        <f t="shared" si="78"/>
        <v/>
      </c>
      <c r="V571" s="243" t="str">
        <f t="shared" si="79"/>
        <v/>
      </c>
      <c r="W571" s="243" t="str">
        <f t="shared" si="80"/>
        <v/>
      </c>
      <c r="Y571" s="90" t="str">
        <f t="shared" si="73"/>
        <v/>
      </c>
      <c r="Z571" s="117" t="str">
        <f t="shared" si="74"/>
        <v/>
      </c>
      <c r="AA571" s="117" t="str">
        <f t="shared" si="75"/>
        <v/>
      </c>
      <c r="AB571" s="117" t="str">
        <f t="shared" si="76"/>
        <v/>
      </c>
    </row>
    <row r="572" spans="2:28" x14ac:dyDescent="0.3">
      <c r="B572" s="126"/>
      <c r="C572" s="128"/>
      <c r="D572" s="128"/>
      <c r="E572" s="128"/>
      <c r="F572" s="128"/>
      <c r="G572" s="128"/>
      <c r="H572" s="128"/>
      <c r="I572" s="128"/>
      <c r="J572" s="128"/>
      <c r="K572" s="128"/>
      <c r="L572" s="128"/>
      <c r="M572" s="128"/>
      <c r="N572" s="128"/>
      <c r="P572" s="115" t="str">
        <f t="shared" si="77"/>
        <v/>
      </c>
      <c r="Q572" s="115"/>
      <c r="R572" s="115" t="str">
        <f t="shared" si="81"/>
        <v/>
      </c>
      <c r="S572" s="115" t="str">
        <f t="shared" si="81"/>
        <v/>
      </c>
      <c r="T572" s="115" t="str">
        <f t="shared" si="81"/>
        <v/>
      </c>
      <c r="U572" s="243" t="str">
        <f t="shared" si="78"/>
        <v/>
      </c>
      <c r="V572" s="243" t="str">
        <f t="shared" si="79"/>
        <v/>
      </c>
      <c r="W572" s="243" t="str">
        <f t="shared" si="80"/>
        <v/>
      </c>
      <c r="Y572" s="90" t="str">
        <f t="shared" si="73"/>
        <v/>
      </c>
      <c r="Z572" s="117" t="str">
        <f t="shared" si="74"/>
        <v/>
      </c>
      <c r="AA572" s="117" t="str">
        <f t="shared" si="75"/>
        <v/>
      </c>
      <c r="AB572" s="117" t="str">
        <f t="shared" si="76"/>
        <v/>
      </c>
    </row>
    <row r="573" spans="2:28" x14ac:dyDescent="0.3">
      <c r="B573" s="126"/>
      <c r="C573" s="128"/>
      <c r="D573" s="128"/>
      <c r="E573" s="128"/>
      <c r="F573" s="128"/>
      <c r="G573" s="128"/>
      <c r="H573" s="128"/>
      <c r="I573" s="128"/>
      <c r="J573" s="128"/>
      <c r="K573" s="128"/>
      <c r="L573" s="128"/>
      <c r="M573" s="128"/>
      <c r="N573" s="128"/>
      <c r="P573" s="115" t="str">
        <f t="shared" si="77"/>
        <v/>
      </c>
      <c r="Q573" s="115"/>
      <c r="R573" s="115" t="str">
        <f t="shared" si="81"/>
        <v/>
      </c>
      <c r="S573" s="115" t="str">
        <f t="shared" si="81"/>
        <v/>
      </c>
      <c r="T573" s="115" t="str">
        <f t="shared" si="81"/>
        <v/>
      </c>
      <c r="U573" s="243" t="str">
        <f t="shared" si="78"/>
        <v/>
      </c>
      <c r="V573" s="243" t="str">
        <f t="shared" si="79"/>
        <v/>
      </c>
      <c r="W573" s="243" t="str">
        <f t="shared" si="80"/>
        <v/>
      </c>
      <c r="Y573" s="90" t="str">
        <f t="shared" si="73"/>
        <v/>
      </c>
      <c r="Z573" s="117" t="str">
        <f t="shared" si="74"/>
        <v/>
      </c>
      <c r="AA573" s="117" t="str">
        <f t="shared" si="75"/>
        <v/>
      </c>
      <c r="AB573" s="117" t="str">
        <f t="shared" si="76"/>
        <v/>
      </c>
    </row>
    <row r="574" spans="2:28" x14ac:dyDescent="0.3">
      <c r="B574" s="126"/>
      <c r="C574" s="128"/>
      <c r="D574" s="128"/>
      <c r="E574" s="128"/>
      <c r="F574" s="128"/>
      <c r="G574" s="128"/>
      <c r="H574" s="128"/>
      <c r="I574" s="128"/>
      <c r="J574" s="128"/>
      <c r="K574" s="128"/>
      <c r="L574" s="128"/>
      <c r="M574" s="128"/>
      <c r="N574" s="128"/>
      <c r="P574" s="115" t="str">
        <f t="shared" si="77"/>
        <v/>
      </c>
      <c r="Q574" s="115"/>
      <c r="R574" s="115" t="str">
        <f t="shared" si="81"/>
        <v/>
      </c>
      <c r="S574" s="115" t="str">
        <f t="shared" si="81"/>
        <v/>
      </c>
      <c r="T574" s="115" t="str">
        <f t="shared" si="81"/>
        <v/>
      </c>
      <c r="U574" s="243" t="str">
        <f t="shared" si="78"/>
        <v/>
      </c>
      <c r="V574" s="243" t="str">
        <f t="shared" si="79"/>
        <v/>
      </c>
      <c r="W574" s="243" t="str">
        <f t="shared" si="80"/>
        <v/>
      </c>
      <c r="Y574" s="90" t="str">
        <f t="shared" si="73"/>
        <v/>
      </c>
      <c r="Z574" s="117" t="str">
        <f t="shared" si="74"/>
        <v/>
      </c>
      <c r="AA574" s="117" t="str">
        <f t="shared" si="75"/>
        <v/>
      </c>
      <c r="AB574" s="117" t="str">
        <f t="shared" si="76"/>
        <v/>
      </c>
    </row>
    <row r="575" spans="2:28" x14ac:dyDescent="0.3">
      <c r="B575" s="126"/>
      <c r="C575" s="128"/>
      <c r="D575" s="128"/>
      <c r="E575" s="128"/>
      <c r="F575" s="128"/>
      <c r="G575" s="128"/>
      <c r="H575" s="128"/>
      <c r="I575" s="128"/>
      <c r="J575" s="128"/>
      <c r="K575" s="128"/>
      <c r="L575" s="128"/>
      <c r="M575" s="128"/>
      <c r="N575" s="128"/>
      <c r="P575" s="115" t="str">
        <f t="shared" si="77"/>
        <v/>
      </c>
      <c r="Q575" s="115"/>
      <c r="R575" s="115" t="str">
        <f t="shared" si="81"/>
        <v/>
      </c>
      <c r="S575" s="115" t="str">
        <f t="shared" si="81"/>
        <v/>
      </c>
      <c r="T575" s="115" t="str">
        <f t="shared" si="81"/>
        <v/>
      </c>
      <c r="U575" s="243" t="str">
        <f t="shared" si="78"/>
        <v/>
      </c>
      <c r="V575" s="243" t="str">
        <f t="shared" si="79"/>
        <v/>
      </c>
      <c r="W575" s="243" t="str">
        <f t="shared" si="80"/>
        <v/>
      </c>
      <c r="Y575" s="90" t="str">
        <f t="shared" si="73"/>
        <v/>
      </c>
      <c r="Z575" s="117" t="str">
        <f t="shared" si="74"/>
        <v/>
      </c>
      <c r="AA575" s="117" t="str">
        <f t="shared" si="75"/>
        <v/>
      </c>
      <c r="AB575" s="117" t="str">
        <f t="shared" si="76"/>
        <v/>
      </c>
    </row>
    <row r="576" spans="2:28" x14ac:dyDescent="0.3">
      <c r="B576" s="126"/>
      <c r="C576" s="128"/>
      <c r="D576" s="128"/>
      <c r="E576" s="128"/>
      <c r="F576" s="128"/>
      <c r="G576" s="128"/>
      <c r="H576" s="128"/>
      <c r="I576" s="128"/>
      <c r="J576" s="128"/>
      <c r="K576" s="128"/>
      <c r="L576" s="128"/>
      <c r="M576" s="128"/>
      <c r="N576" s="128"/>
      <c r="P576" s="115" t="str">
        <f t="shared" si="77"/>
        <v/>
      </c>
      <c r="Q576" s="115"/>
      <c r="R576" s="115" t="str">
        <f t="shared" si="81"/>
        <v/>
      </c>
      <c r="S576" s="115" t="str">
        <f t="shared" si="81"/>
        <v/>
      </c>
      <c r="T576" s="115" t="str">
        <f t="shared" si="81"/>
        <v/>
      </c>
      <c r="U576" s="243" t="str">
        <f t="shared" si="78"/>
        <v/>
      </c>
      <c r="V576" s="243" t="str">
        <f t="shared" si="79"/>
        <v/>
      </c>
      <c r="W576" s="243" t="str">
        <f t="shared" si="80"/>
        <v/>
      </c>
      <c r="Y576" s="90" t="str">
        <f t="shared" si="73"/>
        <v/>
      </c>
      <c r="Z576" s="117" t="str">
        <f t="shared" si="74"/>
        <v/>
      </c>
      <c r="AA576" s="117" t="str">
        <f t="shared" si="75"/>
        <v/>
      </c>
      <c r="AB576" s="117" t="str">
        <f t="shared" si="76"/>
        <v/>
      </c>
    </row>
    <row r="577" spans="2:28" x14ac:dyDescent="0.3">
      <c r="B577" s="126"/>
      <c r="C577" s="128"/>
      <c r="D577" s="128"/>
      <c r="E577" s="128"/>
      <c r="F577" s="128"/>
      <c r="G577" s="128"/>
      <c r="H577" s="128"/>
      <c r="I577" s="128"/>
      <c r="J577" s="128"/>
      <c r="K577" s="128"/>
      <c r="L577" s="128"/>
      <c r="M577" s="128"/>
      <c r="N577" s="128"/>
      <c r="P577" s="115" t="str">
        <f t="shared" si="77"/>
        <v/>
      </c>
      <c r="Q577" s="115"/>
      <c r="R577" s="115" t="str">
        <f t="shared" si="81"/>
        <v/>
      </c>
      <c r="S577" s="115" t="str">
        <f t="shared" si="81"/>
        <v/>
      </c>
      <c r="T577" s="115" t="str">
        <f t="shared" si="81"/>
        <v/>
      </c>
      <c r="U577" s="243" t="str">
        <f t="shared" si="78"/>
        <v/>
      </c>
      <c r="V577" s="243" t="str">
        <f t="shared" si="79"/>
        <v/>
      </c>
      <c r="W577" s="243" t="str">
        <f t="shared" si="80"/>
        <v/>
      </c>
      <c r="Y577" s="90" t="str">
        <f t="shared" si="73"/>
        <v/>
      </c>
      <c r="Z577" s="117" t="str">
        <f t="shared" si="74"/>
        <v/>
      </c>
      <c r="AA577" s="117" t="str">
        <f t="shared" si="75"/>
        <v/>
      </c>
      <c r="AB577" s="117" t="str">
        <f t="shared" si="76"/>
        <v/>
      </c>
    </row>
    <row r="578" spans="2:28" x14ac:dyDescent="0.3">
      <c r="B578" s="126"/>
      <c r="C578" s="128"/>
      <c r="D578" s="128"/>
      <c r="E578" s="128"/>
      <c r="F578" s="128"/>
      <c r="G578" s="128"/>
      <c r="H578" s="128"/>
      <c r="I578" s="128"/>
      <c r="J578" s="128"/>
      <c r="K578" s="128"/>
      <c r="L578" s="128"/>
      <c r="M578" s="128"/>
      <c r="N578" s="128"/>
      <c r="P578" s="115" t="str">
        <f t="shared" si="77"/>
        <v/>
      </c>
      <c r="Q578" s="115"/>
      <c r="R578" s="115" t="str">
        <f t="shared" si="81"/>
        <v/>
      </c>
      <c r="S578" s="115" t="str">
        <f t="shared" si="81"/>
        <v/>
      </c>
      <c r="T578" s="115" t="str">
        <f t="shared" si="81"/>
        <v/>
      </c>
      <c r="U578" s="243" t="str">
        <f t="shared" si="78"/>
        <v/>
      </c>
      <c r="V578" s="243" t="str">
        <f t="shared" si="79"/>
        <v/>
      </c>
      <c r="W578" s="243" t="str">
        <f t="shared" si="80"/>
        <v/>
      </c>
      <c r="Y578" s="90" t="str">
        <f t="shared" si="73"/>
        <v/>
      </c>
      <c r="Z578" s="117" t="str">
        <f t="shared" si="74"/>
        <v/>
      </c>
      <c r="AA578" s="117" t="str">
        <f t="shared" si="75"/>
        <v/>
      </c>
      <c r="AB578" s="117" t="str">
        <f t="shared" si="76"/>
        <v/>
      </c>
    </row>
    <row r="579" spans="2:28" x14ac:dyDescent="0.3">
      <c r="B579" s="126"/>
      <c r="C579" s="128"/>
      <c r="D579" s="128"/>
      <c r="E579" s="128"/>
      <c r="F579" s="128"/>
      <c r="G579" s="128"/>
      <c r="H579" s="128"/>
      <c r="I579" s="128"/>
      <c r="J579" s="128"/>
      <c r="K579" s="128"/>
      <c r="L579" s="128"/>
      <c r="M579" s="128"/>
      <c r="N579" s="128"/>
      <c r="P579" s="115" t="str">
        <f t="shared" si="77"/>
        <v/>
      </c>
      <c r="Q579" s="115"/>
      <c r="R579" s="115" t="str">
        <f t="shared" si="81"/>
        <v/>
      </c>
      <c r="S579" s="115" t="str">
        <f t="shared" si="81"/>
        <v/>
      </c>
      <c r="T579" s="115" t="str">
        <f t="shared" si="81"/>
        <v/>
      </c>
      <c r="U579" s="243" t="str">
        <f t="shared" si="78"/>
        <v/>
      </c>
      <c r="V579" s="243" t="str">
        <f t="shared" si="79"/>
        <v/>
      </c>
      <c r="W579" s="243" t="str">
        <f t="shared" si="80"/>
        <v/>
      </c>
      <c r="Y579" s="90" t="str">
        <f t="shared" si="73"/>
        <v/>
      </c>
      <c r="Z579" s="117" t="str">
        <f t="shared" si="74"/>
        <v/>
      </c>
      <c r="AA579" s="117" t="str">
        <f t="shared" si="75"/>
        <v/>
      </c>
      <c r="AB579" s="117" t="str">
        <f t="shared" si="76"/>
        <v/>
      </c>
    </row>
    <row r="580" spans="2:28" x14ac:dyDescent="0.3">
      <c r="B580" s="126"/>
      <c r="C580" s="128"/>
      <c r="D580" s="128"/>
      <c r="E580" s="128"/>
      <c r="F580" s="128"/>
      <c r="G580" s="128"/>
      <c r="H580" s="128"/>
      <c r="I580" s="128"/>
      <c r="J580" s="128"/>
      <c r="K580" s="128"/>
      <c r="L580" s="128"/>
      <c r="M580" s="128"/>
      <c r="N580" s="128"/>
      <c r="P580" s="115" t="str">
        <f t="shared" si="77"/>
        <v/>
      </c>
      <c r="Q580" s="115"/>
      <c r="R580" s="115" t="str">
        <f t="shared" si="81"/>
        <v/>
      </c>
      <c r="S580" s="115" t="str">
        <f t="shared" si="81"/>
        <v/>
      </c>
      <c r="T580" s="115" t="str">
        <f t="shared" si="81"/>
        <v/>
      </c>
      <c r="U580" s="243" t="str">
        <f t="shared" si="78"/>
        <v/>
      </c>
      <c r="V580" s="243" t="str">
        <f t="shared" si="79"/>
        <v/>
      </c>
      <c r="W580" s="243" t="str">
        <f t="shared" si="80"/>
        <v/>
      </c>
      <c r="Y580" s="90" t="str">
        <f t="shared" si="73"/>
        <v/>
      </c>
      <c r="Z580" s="117" t="str">
        <f t="shared" si="74"/>
        <v/>
      </c>
      <c r="AA580" s="117" t="str">
        <f t="shared" si="75"/>
        <v/>
      </c>
      <c r="AB580" s="117" t="str">
        <f t="shared" si="76"/>
        <v/>
      </c>
    </row>
    <row r="581" spans="2:28" x14ac:dyDescent="0.3">
      <c r="B581" s="126"/>
      <c r="C581" s="128"/>
      <c r="D581" s="128"/>
      <c r="E581" s="128"/>
      <c r="F581" s="128"/>
      <c r="G581" s="128"/>
      <c r="H581" s="128"/>
      <c r="I581" s="128"/>
      <c r="J581" s="128"/>
      <c r="K581" s="128"/>
      <c r="L581" s="128"/>
      <c r="M581" s="128"/>
      <c r="N581" s="128"/>
      <c r="P581" s="115" t="str">
        <f t="shared" si="77"/>
        <v/>
      </c>
      <c r="Q581" s="115"/>
      <c r="R581" s="115" t="str">
        <f t="shared" si="81"/>
        <v/>
      </c>
      <c r="S581" s="115" t="str">
        <f t="shared" si="81"/>
        <v/>
      </c>
      <c r="T581" s="115" t="str">
        <f t="shared" si="81"/>
        <v/>
      </c>
      <c r="U581" s="243" t="str">
        <f t="shared" si="78"/>
        <v/>
      </c>
      <c r="V581" s="243" t="str">
        <f t="shared" si="79"/>
        <v/>
      </c>
      <c r="W581" s="243" t="str">
        <f t="shared" si="80"/>
        <v/>
      </c>
      <c r="Y581" s="90" t="str">
        <f t="shared" si="73"/>
        <v/>
      </c>
      <c r="Z581" s="117" t="str">
        <f t="shared" si="74"/>
        <v/>
      </c>
      <c r="AA581" s="117" t="str">
        <f t="shared" si="75"/>
        <v/>
      </c>
      <c r="AB581" s="117" t="str">
        <f t="shared" si="76"/>
        <v/>
      </c>
    </row>
    <row r="582" spans="2:28" x14ac:dyDescent="0.3">
      <c r="B582" s="126"/>
      <c r="C582" s="128"/>
      <c r="D582" s="128"/>
      <c r="E582" s="128"/>
      <c r="F582" s="128"/>
      <c r="G582" s="128"/>
      <c r="H582" s="128"/>
      <c r="I582" s="128"/>
      <c r="J582" s="128"/>
      <c r="K582" s="128"/>
      <c r="L582" s="128"/>
      <c r="M582" s="128"/>
      <c r="N582" s="128"/>
      <c r="P582" s="115" t="str">
        <f t="shared" si="77"/>
        <v/>
      </c>
      <c r="Q582" s="115"/>
      <c r="R582" s="115" t="str">
        <f t="shared" si="81"/>
        <v/>
      </c>
      <c r="S582" s="115" t="str">
        <f t="shared" si="81"/>
        <v/>
      </c>
      <c r="T582" s="115" t="str">
        <f t="shared" si="81"/>
        <v/>
      </c>
      <c r="U582" s="243" t="str">
        <f t="shared" si="78"/>
        <v/>
      </c>
      <c r="V582" s="243" t="str">
        <f t="shared" si="79"/>
        <v/>
      </c>
      <c r="W582" s="243" t="str">
        <f t="shared" si="80"/>
        <v/>
      </c>
      <c r="Y582" s="90" t="str">
        <f t="shared" si="73"/>
        <v/>
      </c>
      <c r="Z582" s="117" t="str">
        <f t="shared" si="74"/>
        <v/>
      </c>
      <c r="AA582" s="117" t="str">
        <f t="shared" si="75"/>
        <v/>
      </c>
      <c r="AB582" s="117" t="str">
        <f t="shared" si="76"/>
        <v/>
      </c>
    </row>
    <row r="583" spans="2:28" x14ac:dyDescent="0.3">
      <c r="B583" s="126"/>
      <c r="C583" s="128"/>
      <c r="D583" s="128"/>
      <c r="E583" s="128"/>
      <c r="F583" s="128"/>
      <c r="G583" s="128"/>
      <c r="H583" s="128"/>
      <c r="I583" s="128"/>
      <c r="J583" s="128"/>
      <c r="K583" s="128"/>
      <c r="L583" s="128"/>
      <c r="M583" s="128"/>
      <c r="N583" s="128"/>
      <c r="P583" s="115" t="str">
        <f t="shared" si="77"/>
        <v/>
      </c>
      <c r="Q583" s="115"/>
      <c r="R583" s="115" t="str">
        <f t="shared" si="81"/>
        <v/>
      </c>
      <c r="S583" s="115" t="str">
        <f t="shared" si="81"/>
        <v/>
      </c>
      <c r="T583" s="115" t="str">
        <f t="shared" si="81"/>
        <v/>
      </c>
      <c r="U583" s="243" t="str">
        <f t="shared" si="78"/>
        <v/>
      </c>
      <c r="V583" s="243" t="str">
        <f t="shared" si="79"/>
        <v/>
      </c>
      <c r="W583" s="243" t="str">
        <f t="shared" si="80"/>
        <v/>
      </c>
      <c r="Y583" s="90" t="str">
        <f t="shared" si="73"/>
        <v/>
      </c>
      <c r="Z583" s="117" t="str">
        <f t="shared" si="74"/>
        <v/>
      </c>
      <c r="AA583" s="117" t="str">
        <f t="shared" si="75"/>
        <v/>
      </c>
      <c r="AB583" s="117" t="str">
        <f t="shared" si="76"/>
        <v/>
      </c>
    </row>
    <row r="584" spans="2:28" x14ac:dyDescent="0.3">
      <c r="B584" s="126"/>
      <c r="C584" s="128"/>
      <c r="D584" s="128"/>
      <c r="E584" s="128"/>
      <c r="F584" s="128"/>
      <c r="G584" s="128"/>
      <c r="H584" s="128"/>
      <c r="I584" s="128"/>
      <c r="J584" s="128"/>
      <c r="K584" s="128"/>
      <c r="L584" s="128"/>
      <c r="M584" s="128"/>
      <c r="N584" s="128"/>
      <c r="P584" s="115" t="str">
        <f t="shared" si="77"/>
        <v/>
      </c>
      <c r="Q584" s="115"/>
      <c r="R584" s="115" t="str">
        <f t="shared" si="81"/>
        <v/>
      </c>
      <c r="S584" s="115" t="str">
        <f t="shared" si="81"/>
        <v/>
      </c>
      <c r="T584" s="115" t="str">
        <f t="shared" si="81"/>
        <v/>
      </c>
      <c r="U584" s="243" t="str">
        <f t="shared" si="78"/>
        <v/>
      </c>
      <c r="V584" s="243" t="str">
        <f t="shared" si="79"/>
        <v/>
      </c>
      <c r="W584" s="243" t="str">
        <f t="shared" si="80"/>
        <v/>
      </c>
      <c r="Y584" s="90" t="str">
        <f t="shared" ref="Y584:Y647" si="82">IF(C584="","",C584)</f>
        <v/>
      </c>
      <c r="Z584" s="117" t="str">
        <f t="shared" ref="Z584:Z647" si="83">IF($Y584="","",COUNTIFS($E584:$N584,"&gt;0",$E584:$N584,"&lt;=3")/10)</f>
        <v/>
      </c>
      <c r="AA584" s="117" t="str">
        <f t="shared" ref="AA584:AA647" si="84">IF($Y584="","",COUNTIFS($E584:$N584,"&gt;0",$E584:$N584,"&lt;=4")/10)</f>
        <v/>
      </c>
      <c r="AB584" s="117" t="str">
        <f t="shared" ref="AB584:AB647" si="85">IF($Y584="","",COUNTIFS($E584:$N584,"&gt;0",$E584:$N584,"&lt;=5")/10)</f>
        <v/>
      </c>
    </row>
    <row r="585" spans="2:28" x14ac:dyDescent="0.3">
      <c r="B585" s="126"/>
      <c r="C585" s="128"/>
      <c r="D585" s="128"/>
      <c r="E585" s="128"/>
      <c r="F585" s="128"/>
      <c r="G585" s="128"/>
      <c r="H585" s="128"/>
      <c r="I585" s="128"/>
      <c r="J585" s="128"/>
      <c r="K585" s="128"/>
      <c r="L585" s="128"/>
      <c r="M585" s="128"/>
      <c r="N585" s="128"/>
      <c r="P585" s="115" t="str">
        <f t="shared" ref="P585:P648" si="86">IF($P$4="","",
IF($Q585="","",$P$4))</f>
        <v/>
      </c>
      <c r="Q585" s="115"/>
      <c r="R585" s="115" t="str">
        <f t="shared" si="81"/>
        <v/>
      </c>
      <c r="S585" s="115" t="str">
        <f t="shared" si="81"/>
        <v/>
      </c>
      <c r="T585" s="115" t="str">
        <f t="shared" si="81"/>
        <v/>
      </c>
      <c r="U585" s="243" t="str">
        <f t="shared" ref="U585:U648" si="87">IF($P585="","",IFERROR(R585/SUM(SUMPRODUCT(--(ISNUMBER($E$8:$E$1007)),(--($B$8:$B$1007=$P585))),SUMPRODUCT(--(ISNUMBER($F$8:$F$1007)),(--($B$8:$B$1007=$P585))),SUMPRODUCT(--(ISNUMBER($G$8:$G$1007)),(--($B$8:$B$1007=$P585))),SUMPRODUCT(--(ISNUMBER($H$8:$H$1007)),(--($B$8:$B$1007=$P585))),SUMPRODUCT(--(ISNUMBER($I$8:$I$1007)),(--($B$8:$B$1007=$P585))),SUMPRODUCT(--(ISNUMBER($J$8:$J$1007)),(--($B$8:$B$1007=$P585))),SUMPRODUCT(--(ISNUMBER($K$8:$K$1007)),(--($B$8:$B$1007=$P585))),SUMPRODUCT(--(ISNUMBER($L$8:$L$1007)),(--($B$8:$B$1007=$P585))),SUMPRODUCT(--(ISNUMBER($M$8:$M$1007)),(--($B$8:$B$1007=$P585))),SUMPRODUCT(--(ISNUMBER($N$8:$N$1007)),(--($B$8:$B$1007=$P585)))),0))</f>
        <v/>
      </c>
      <c r="V585" s="243" t="str">
        <f t="shared" ref="V585:V648" si="88">IF($P585="","",IFERROR(S585/SUM(SUMPRODUCT(--(ISNUMBER($E$8:$E$1007)),(--($B$8:$B$1007=$P585))),SUMPRODUCT(--(ISNUMBER($F$8:$F$1007)),(--($B$8:$B$1007=$P585))),SUMPRODUCT(--(ISNUMBER($G$8:$G$1007)),(--($B$8:$B$1007=$P585))),SUMPRODUCT(--(ISNUMBER($H$8:$H$1007)),(--($B$8:$B$1007=$P585))),SUMPRODUCT(--(ISNUMBER($I$8:$I$1007)),(--($B$8:$B$1007=$P585))),SUMPRODUCT(--(ISNUMBER($J$8:$J$1007)),(--($B$8:$B$1007=$P585))),SUMPRODUCT(--(ISNUMBER($K$8:$K$1007)),(--($B$8:$B$1007=$P585))),SUMPRODUCT(--(ISNUMBER($L$8:$L$1007)),(--($B$8:$B$1007=$P585))),SUMPRODUCT(--(ISNUMBER($M$8:$M$1007)),(--($B$8:$B$1007=$P585))),SUMPRODUCT(--(ISNUMBER($N$8:$N$1007)),(--($B$8:$B$1007=$P585)))),0))</f>
        <v/>
      </c>
      <c r="W585" s="243" t="str">
        <f t="shared" ref="W585:W648" si="89">IF($P585="","",IFERROR(T585/SUM(SUMPRODUCT(--(ISNUMBER($E$8:$E$1007)),(--($B$8:$B$1007=$P585))),SUMPRODUCT(--(ISNUMBER($F$8:$F$1007)),(--($B$8:$B$1007=$P585))),SUMPRODUCT(--(ISNUMBER($G$8:$G$1007)),(--($B$8:$B$1007=$P585))),SUMPRODUCT(--(ISNUMBER($H$8:$H$1007)),(--($B$8:$B$1007=$P585))),SUMPRODUCT(--(ISNUMBER($I$8:$I$1007)),(--($B$8:$B$1007=$P585))),SUMPRODUCT(--(ISNUMBER($J$8:$J$1007)),(--($B$8:$B$1007=$P585))),SUMPRODUCT(--(ISNUMBER($K$8:$K$1007)),(--($B$8:$B$1007=$P585))),SUMPRODUCT(--(ISNUMBER($L$8:$L$1007)),(--($B$8:$B$1007=$P585))),SUMPRODUCT(--(ISNUMBER($M$8:$M$1007)),(--($B$8:$B$1007=$P585))),SUMPRODUCT(--(ISNUMBER($N$8:$N$1007)),(--($B$8:$B$1007=$P585)))),0))</f>
        <v/>
      </c>
      <c r="Y585" s="90" t="str">
        <f t="shared" si="82"/>
        <v/>
      </c>
      <c r="Z585" s="117" t="str">
        <f t="shared" si="83"/>
        <v/>
      </c>
      <c r="AA585" s="117" t="str">
        <f t="shared" si="84"/>
        <v/>
      </c>
      <c r="AB585" s="117" t="str">
        <f t="shared" si="85"/>
        <v/>
      </c>
    </row>
    <row r="586" spans="2:28" x14ac:dyDescent="0.3">
      <c r="B586" s="126"/>
      <c r="C586" s="128"/>
      <c r="D586" s="128"/>
      <c r="E586" s="128"/>
      <c r="F586" s="128"/>
      <c r="G586" s="128"/>
      <c r="H586" s="128"/>
      <c r="I586" s="128"/>
      <c r="J586" s="128"/>
      <c r="K586" s="128"/>
      <c r="L586" s="128"/>
      <c r="M586" s="128"/>
      <c r="N586" s="128"/>
      <c r="P586" s="115" t="str">
        <f t="shared" si="86"/>
        <v/>
      </c>
      <c r="Q586" s="115"/>
      <c r="R586" s="115" t="str">
        <f t="shared" si="81"/>
        <v/>
      </c>
      <c r="S586" s="115" t="str">
        <f t="shared" si="81"/>
        <v/>
      </c>
      <c r="T586" s="115" t="str">
        <f t="shared" si="81"/>
        <v/>
      </c>
      <c r="U586" s="243" t="str">
        <f t="shared" si="87"/>
        <v/>
      </c>
      <c r="V586" s="243" t="str">
        <f t="shared" si="88"/>
        <v/>
      </c>
      <c r="W586" s="243" t="str">
        <f t="shared" si="89"/>
        <v/>
      </c>
      <c r="Y586" s="90" t="str">
        <f t="shared" si="82"/>
        <v/>
      </c>
      <c r="Z586" s="117" t="str">
        <f t="shared" si="83"/>
        <v/>
      </c>
      <c r="AA586" s="117" t="str">
        <f t="shared" si="84"/>
        <v/>
      </c>
      <c r="AB586" s="117" t="str">
        <f t="shared" si="85"/>
        <v/>
      </c>
    </row>
    <row r="587" spans="2:28" x14ac:dyDescent="0.3">
      <c r="B587" s="126"/>
      <c r="C587" s="128"/>
      <c r="D587" s="128"/>
      <c r="E587" s="128"/>
      <c r="F587" s="128"/>
      <c r="G587" s="128"/>
      <c r="H587" s="128"/>
      <c r="I587" s="128"/>
      <c r="J587" s="128"/>
      <c r="K587" s="128"/>
      <c r="L587" s="128"/>
      <c r="M587" s="128"/>
      <c r="N587" s="128"/>
      <c r="P587" s="115" t="str">
        <f t="shared" si="86"/>
        <v/>
      </c>
      <c r="Q587" s="115"/>
      <c r="R587" s="115" t="str">
        <f t="shared" si="81"/>
        <v/>
      </c>
      <c r="S587" s="115" t="str">
        <f t="shared" si="81"/>
        <v/>
      </c>
      <c r="T587" s="115" t="str">
        <f t="shared" si="81"/>
        <v/>
      </c>
      <c r="U587" s="243" t="str">
        <f t="shared" si="87"/>
        <v/>
      </c>
      <c r="V587" s="243" t="str">
        <f t="shared" si="88"/>
        <v/>
      </c>
      <c r="W587" s="243" t="str">
        <f t="shared" si="89"/>
        <v/>
      </c>
      <c r="Y587" s="90" t="str">
        <f t="shared" si="82"/>
        <v/>
      </c>
      <c r="Z587" s="117" t="str">
        <f t="shared" si="83"/>
        <v/>
      </c>
      <c r="AA587" s="117" t="str">
        <f t="shared" si="84"/>
        <v/>
      </c>
      <c r="AB587" s="117" t="str">
        <f t="shared" si="85"/>
        <v/>
      </c>
    </row>
    <row r="588" spans="2:28" x14ac:dyDescent="0.3">
      <c r="B588" s="126"/>
      <c r="C588" s="128"/>
      <c r="D588" s="128"/>
      <c r="E588" s="128"/>
      <c r="F588" s="128"/>
      <c r="G588" s="128"/>
      <c r="H588" s="128"/>
      <c r="I588" s="128"/>
      <c r="J588" s="128"/>
      <c r="K588" s="128"/>
      <c r="L588" s="128"/>
      <c r="M588" s="128"/>
      <c r="N588" s="128"/>
      <c r="P588" s="115" t="str">
        <f t="shared" si="86"/>
        <v/>
      </c>
      <c r="Q588" s="115"/>
      <c r="R588" s="115" t="str">
        <f t="shared" si="81"/>
        <v/>
      </c>
      <c r="S588" s="115" t="str">
        <f t="shared" si="81"/>
        <v/>
      </c>
      <c r="T588" s="115" t="str">
        <f t="shared" si="81"/>
        <v/>
      </c>
      <c r="U588" s="243" t="str">
        <f t="shared" si="87"/>
        <v/>
      </c>
      <c r="V588" s="243" t="str">
        <f t="shared" si="88"/>
        <v/>
      </c>
      <c r="W588" s="243" t="str">
        <f t="shared" si="89"/>
        <v/>
      </c>
      <c r="Y588" s="90" t="str">
        <f t="shared" si="82"/>
        <v/>
      </c>
      <c r="Z588" s="117" t="str">
        <f t="shared" si="83"/>
        <v/>
      </c>
      <c r="AA588" s="117" t="str">
        <f t="shared" si="84"/>
        <v/>
      </c>
      <c r="AB588" s="117" t="str">
        <f t="shared" si="85"/>
        <v/>
      </c>
    </row>
    <row r="589" spans="2:28" x14ac:dyDescent="0.3">
      <c r="B589" s="126"/>
      <c r="C589" s="128"/>
      <c r="D589" s="128"/>
      <c r="E589" s="128"/>
      <c r="F589" s="128"/>
      <c r="G589" s="128"/>
      <c r="H589" s="128"/>
      <c r="I589" s="128"/>
      <c r="J589" s="128"/>
      <c r="K589" s="128"/>
      <c r="L589" s="128"/>
      <c r="M589" s="128"/>
      <c r="N589" s="128"/>
      <c r="P589" s="115" t="str">
        <f t="shared" si="86"/>
        <v/>
      </c>
      <c r="Q589" s="115"/>
      <c r="R589" s="115" t="str">
        <f t="shared" si="81"/>
        <v/>
      </c>
      <c r="S589" s="115" t="str">
        <f t="shared" si="81"/>
        <v/>
      </c>
      <c r="T589" s="115" t="str">
        <f t="shared" si="81"/>
        <v/>
      </c>
      <c r="U589" s="243" t="str">
        <f t="shared" si="87"/>
        <v/>
      </c>
      <c r="V589" s="243" t="str">
        <f t="shared" si="88"/>
        <v/>
      </c>
      <c r="W589" s="243" t="str">
        <f t="shared" si="89"/>
        <v/>
      </c>
      <c r="Y589" s="90" t="str">
        <f t="shared" si="82"/>
        <v/>
      </c>
      <c r="Z589" s="117" t="str">
        <f t="shared" si="83"/>
        <v/>
      </c>
      <c r="AA589" s="117" t="str">
        <f t="shared" si="84"/>
        <v/>
      </c>
      <c r="AB589" s="117" t="str">
        <f t="shared" si="85"/>
        <v/>
      </c>
    </row>
    <row r="590" spans="2:28" x14ac:dyDescent="0.3">
      <c r="B590" s="126"/>
      <c r="C590" s="128"/>
      <c r="D590" s="128"/>
      <c r="E590" s="128"/>
      <c r="F590" s="128"/>
      <c r="G590" s="128"/>
      <c r="H590" s="128"/>
      <c r="I590" s="128"/>
      <c r="J590" s="128"/>
      <c r="K590" s="128"/>
      <c r="L590" s="128"/>
      <c r="M590" s="128"/>
      <c r="N590" s="128"/>
      <c r="P590" s="115" t="str">
        <f t="shared" si="86"/>
        <v/>
      </c>
      <c r="Q590" s="115"/>
      <c r="R590" s="115" t="str">
        <f t="shared" si="81"/>
        <v/>
      </c>
      <c r="S590" s="115" t="str">
        <f t="shared" si="81"/>
        <v/>
      </c>
      <c r="T590" s="115" t="str">
        <f t="shared" si="81"/>
        <v/>
      </c>
      <c r="U590" s="243" t="str">
        <f t="shared" si="87"/>
        <v/>
      </c>
      <c r="V590" s="243" t="str">
        <f t="shared" si="88"/>
        <v/>
      </c>
      <c r="W590" s="243" t="str">
        <f t="shared" si="89"/>
        <v/>
      </c>
      <c r="Y590" s="90" t="str">
        <f t="shared" si="82"/>
        <v/>
      </c>
      <c r="Z590" s="117" t="str">
        <f t="shared" si="83"/>
        <v/>
      </c>
      <c r="AA590" s="117" t="str">
        <f t="shared" si="84"/>
        <v/>
      </c>
      <c r="AB590" s="117" t="str">
        <f t="shared" si="85"/>
        <v/>
      </c>
    </row>
    <row r="591" spans="2:28" x14ac:dyDescent="0.3">
      <c r="B591" s="126"/>
      <c r="C591" s="128"/>
      <c r="D591" s="128"/>
      <c r="E591" s="128"/>
      <c r="F591" s="128"/>
      <c r="G591" s="128"/>
      <c r="H591" s="128"/>
      <c r="I591" s="128"/>
      <c r="J591" s="128"/>
      <c r="K591" s="128"/>
      <c r="L591" s="128"/>
      <c r="M591" s="128"/>
      <c r="N591" s="128"/>
      <c r="P591" s="115" t="str">
        <f t="shared" si="86"/>
        <v/>
      </c>
      <c r="Q591" s="115"/>
      <c r="R591" s="115" t="str">
        <f t="shared" si="81"/>
        <v/>
      </c>
      <c r="S591" s="115" t="str">
        <f t="shared" si="81"/>
        <v/>
      </c>
      <c r="T591" s="115" t="str">
        <f t="shared" si="81"/>
        <v/>
      </c>
      <c r="U591" s="243" t="str">
        <f t="shared" si="87"/>
        <v/>
      </c>
      <c r="V591" s="243" t="str">
        <f t="shared" si="88"/>
        <v/>
      </c>
      <c r="W591" s="243" t="str">
        <f t="shared" si="89"/>
        <v/>
      </c>
      <c r="Y591" s="90" t="str">
        <f t="shared" si="82"/>
        <v/>
      </c>
      <c r="Z591" s="117" t="str">
        <f t="shared" si="83"/>
        <v/>
      </c>
      <c r="AA591" s="117" t="str">
        <f t="shared" si="84"/>
        <v/>
      </c>
      <c r="AB591" s="117" t="str">
        <f t="shared" si="85"/>
        <v/>
      </c>
    </row>
    <row r="592" spans="2:28" x14ac:dyDescent="0.3">
      <c r="B592" s="126"/>
      <c r="C592" s="128"/>
      <c r="D592" s="128"/>
      <c r="E592" s="128"/>
      <c r="F592" s="128"/>
      <c r="G592" s="128"/>
      <c r="H592" s="128"/>
      <c r="I592" s="128"/>
      <c r="J592" s="128"/>
      <c r="K592" s="128"/>
      <c r="L592" s="128"/>
      <c r="M592" s="128"/>
      <c r="N592" s="128"/>
      <c r="P592" s="115" t="str">
        <f t="shared" si="86"/>
        <v/>
      </c>
      <c r="Q592" s="115"/>
      <c r="R592" s="115" t="str">
        <f t="shared" si="81"/>
        <v/>
      </c>
      <c r="S592" s="115" t="str">
        <f t="shared" si="81"/>
        <v/>
      </c>
      <c r="T592" s="115" t="str">
        <f t="shared" si="81"/>
        <v/>
      </c>
      <c r="U592" s="243" t="str">
        <f t="shared" si="87"/>
        <v/>
      </c>
      <c r="V592" s="243" t="str">
        <f t="shared" si="88"/>
        <v/>
      </c>
      <c r="W592" s="243" t="str">
        <f t="shared" si="89"/>
        <v/>
      </c>
      <c r="Y592" s="90" t="str">
        <f t="shared" si="82"/>
        <v/>
      </c>
      <c r="Z592" s="117" t="str">
        <f t="shared" si="83"/>
        <v/>
      </c>
      <c r="AA592" s="117" t="str">
        <f t="shared" si="84"/>
        <v/>
      </c>
      <c r="AB592" s="117" t="str">
        <f t="shared" si="85"/>
        <v/>
      </c>
    </row>
    <row r="593" spans="2:28" x14ac:dyDescent="0.3">
      <c r="B593" s="126"/>
      <c r="C593" s="128"/>
      <c r="D593" s="128"/>
      <c r="E593" s="128"/>
      <c r="F593" s="128"/>
      <c r="G593" s="128"/>
      <c r="H593" s="128"/>
      <c r="I593" s="128"/>
      <c r="J593" s="128"/>
      <c r="K593" s="128"/>
      <c r="L593" s="128"/>
      <c r="M593" s="128"/>
      <c r="N593" s="128"/>
      <c r="P593" s="115" t="str">
        <f t="shared" si="86"/>
        <v/>
      </c>
      <c r="Q593" s="115"/>
      <c r="R593" s="115" t="str">
        <f t="shared" si="81"/>
        <v/>
      </c>
      <c r="S593" s="115" t="str">
        <f t="shared" si="81"/>
        <v/>
      </c>
      <c r="T593" s="115" t="str">
        <f t="shared" si="81"/>
        <v/>
      </c>
      <c r="U593" s="243" t="str">
        <f t="shared" si="87"/>
        <v/>
      </c>
      <c r="V593" s="243" t="str">
        <f t="shared" si="88"/>
        <v/>
      </c>
      <c r="W593" s="243" t="str">
        <f t="shared" si="89"/>
        <v/>
      </c>
      <c r="Y593" s="90" t="str">
        <f t="shared" si="82"/>
        <v/>
      </c>
      <c r="Z593" s="117" t="str">
        <f t="shared" si="83"/>
        <v/>
      </c>
      <c r="AA593" s="117" t="str">
        <f t="shared" si="84"/>
        <v/>
      </c>
      <c r="AB593" s="117" t="str">
        <f t="shared" si="85"/>
        <v/>
      </c>
    </row>
    <row r="594" spans="2:28" x14ac:dyDescent="0.3">
      <c r="B594" s="126"/>
      <c r="C594" s="128"/>
      <c r="D594" s="128"/>
      <c r="E594" s="128"/>
      <c r="F594" s="128"/>
      <c r="G594" s="128"/>
      <c r="H594" s="128"/>
      <c r="I594" s="128"/>
      <c r="J594" s="128"/>
      <c r="K594" s="128"/>
      <c r="L594" s="128"/>
      <c r="M594" s="128"/>
      <c r="N594" s="128"/>
      <c r="P594" s="115" t="str">
        <f t="shared" si="86"/>
        <v/>
      </c>
      <c r="Q594" s="115"/>
      <c r="R594" s="115" t="str">
        <f t="shared" si="81"/>
        <v/>
      </c>
      <c r="S594" s="115" t="str">
        <f t="shared" si="81"/>
        <v/>
      </c>
      <c r="T594" s="115" t="str">
        <f t="shared" si="81"/>
        <v/>
      </c>
      <c r="U594" s="243" t="str">
        <f t="shared" si="87"/>
        <v/>
      </c>
      <c r="V594" s="243" t="str">
        <f t="shared" si="88"/>
        <v/>
      </c>
      <c r="W594" s="243" t="str">
        <f t="shared" si="89"/>
        <v/>
      </c>
      <c r="Y594" s="90" t="str">
        <f t="shared" si="82"/>
        <v/>
      </c>
      <c r="Z594" s="117" t="str">
        <f t="shared" si="83"/>
        <v/>
      </c>
      <c r="AA594" s="117" t="str">
        <f t="shared" si="84"/>
        <v/>
      </c>
      <c r="AB594" s="117" t="str">
        <f t="shared" si="85"/>
        <v/>
      </c>
    </row>
    <row r="595" spans="2:28" x14ac:dyDescent="0.3">
      <c r="B595" s="126"/>
      <c r="C595" s="128"/>
      <c r="D595" s="128"/>
      <c r="E595" s="128"/>
      <c r="F595" s="128"/>
      <c r="G595" s="128"/>
      <c r="H595" s="128"/>
      <c r="I595" s="128"/>
      <c r="J595" s="128"/>
      <c r="K595" s="128"/>
      <c r="L595" s="128"/>
      <c r="M595" s="128"/>
      <c r="N595" s="128"/>
      <c r="P595" s="115" t="str">
        <f t="shared" si="86"/>
        <v/>
      </c>
      <c r="Q595" s="115"/>
      <c r="R595" s="115" t="str">
        <f t="shared" si="81"/>
        <v/>
      </c>
      <c r="S595" s="115" t="str">
        <f t="shared" si="81"/>
        <v/>
      </c>
      <c r="T595" s="115" t="str">
        <f t="shared" si="81"/>
        <v/>
      </c>
      <c r="U595" s="243" t="str">
        <f t="shared" si="87"/>
        <v/>
      </c>
      <c r="V595" s="243" t="str">
        <f t="shared" si="88"/>
        <v/>
      </c>
      <c r="W595" s="243" t="str">
        <f t="shared" si="89"/>
        <v/>
      </c>
      <c r="Y595" s="90" t="str">
        <f t="shared" si="82"/>
        <v/>
      </c>
      <c r="Z595" s="117" t="str">
        <f t="shared" si="83"/>
        <v/>
      </c>
      <c r="AA595" s="117" t="str">
        <f t="shared" si="84"/>
        <v/>
      </c>
      <c r="AB595" s="117" t="str">
        <f t="shared" si="85"/>
        <v/>
      </c>
    </row>
    <row r="596" spans="2:28" x14ac:dyDescent="0.3">
      <c r="B596" s="126"/>
      <c r="C596" s="128"/>
      <c r="D596" s="128"/>
      <c r="E596" s="128"/>
      <c r="F596" s="128"/>
      <c r="G596" s="128"/>
      <c r="H596" s="128"/>
      <c r="I596" s="128"/>
      <c r="J596" s="128"/>
      <c r="K596" s="128"/>
      <c r="L596" s="128"/>
      <c r="M596" s="128"/>
      <c r="N596" s="128"/>
      <c r="P596" s="115" t="str">
        <f t="shared" si="86"/>
        <v/>
      </c>
      <c r="Q596" s="115"/>
      <c r="R596" s="115" t="str">
        <f t="shared" si="81"/>
        <v/>
      </c>
      <c r="S596" s="115" t="str">
        <f t="shared" si="81"/>
        <v/>
      </c>
      <c r="T596" s="115" t="str">
        <f t="shared" si="81"/>
        <v/>
      </c>
      <c r="U596" s="243" t="str">
        <f t="shared" si="87"/>
        <v/>
      </c>
      <c r="V596" s="243" t="str">
        <f t="shared" si="88"/>
        <v/>
      </c>
      <c r="W596" s="243" t="str">
        <f t="shared" si="89"/>
        <v/>
      </c>
      <c r="Y596" s="90" t="str">
        <f t="shared" si="82"/>
        <v/>
      </c>
      <c r="Z596" s="117" t="str">
        <f t="shared" si="83"/>
        <v/>
      </c>
      <c r="AA596" s="117" t="str">
        <f t="shared" si="84"/>
        <v/>
      </c>
      <c r="AB596" s="117" t="str">
        <f t="shared" si="85"/>
        <v/>
      </c>
    </row>
    <row r="597" spans="2:28" x14ac:dyDescent="0.3">
      <c r="B597" s="126"/>
      <c r="C597" s="128"/>
      <c r="D597" s="128"/>
      <c r="E597" s="128"/>
      <c r="F597" s="128"/>
      <c r="G597" s="128"/>
      <c r="H597" s="128"/>
      <c r="I597" s="128"/>
      <c r="J597" s="128"/>
      <c r="K597" s="128"/>
      <c r="L597" s="128"/>
      <c r="M597" s="128"/>
      <c r="N597" s="128"/>
      <c r="P597" s="115" t="str">
        <f t="shared" si="86"/>
        <v/>
      </c>
      <c r="Q597" s="115"/>
      <c r="R597" s="115" t="str">
        <f t="shared" si="81"/>
        <v/>
      </c>
      <c r="S597" s="115" t="str">
        <f t="shared" si="81"/>
        <v/>
      </c>
      <c r="T597" s="115" t="str">
        <f t="shared" si="81"/>
        <v/>
      </c>
      <c r="U597" s="243" t="str">
        <f t="shared" si="87"/>
        <v/>
      </c>
      <c r="V597" s="243" t="str">
        <f t="shared" si="88"/>
        <v/>
      </c>
      <c r="W597" s="243" t="str">
        <f t="shared" si="89"/>
        <v/>
      </c>
      <c r="Y597" s="90" t="str">
        <f t="shared" si="82"/>
        <v/>
      </c>
      <c r="Z597" s="117" t="str">
        <f t="shared" si="83"/>
        <v/>
      </c>
      <c r="AA597" s="117" t="str">
        <f t="shared" si="84"/>
        <v/>
      </c>
      <c r="AB597" s="117" t="str">
        <f t="shared" si="85"/>
        <v/>
      </c>
    </row>
    <row r="598" spans="2:28" x14ac:dyDescent="0.3">
      <c r="B598" s="126"/>
      <c r="C598" s="128"/>
      <c r="D598" s="128"/>
      <c r="E598" s="128"/>
      <c r="F598" s="128"/>
      <c r="G598" s="128"/>
      <c r="H598" s="128"/>
      <c r="I598" s="128"/>
      <c r="J598" s="128"/>
      <c r="K598" s="128"/>
      <c r="L598" s="128"/>
      <c r="M598" s="128"/>
      <c r="N598" s="128"/>
      <c r="P598" s="115" t="str">
        <f t="shared" si="86"/>
        <v/>
      </c>
      <c r="Q598" s="115"/>
      <c r="R598" s="115" t="str">
        <f t="shared" si="81"/>
        <v/>
      </c>
      <c r="S598" s="115" t="str">
        <f t="shared" si="81"/>
        <v/>
      </c>
      <c r="T598" s="115" t="str">
        <f t="shared" si="81"/>
        <v/>
      </c>
      <c r="U598" s="243" t="str">
        <f t="shared" si="87"/>
        <v/>
      </c>
      <c r="V598" s="243" t="str">
        <f t="shared" si="88"/>
        <v/>
      </c>
      <c r="W598" s="243" t="str">
        <f t="shared" si="89"/>
        <v/>
      </c>
      <c r="Y598" s="90" t="str">
        <f t="shared" si="82"/>
        <v/>
      </c>
      <c r="Z598" s="117" t="str">
        <f t="shared" si="83"/>
        <v/>
      </c>
      <c r="AA598" s="117" t="str">
        <f t="shared" si="84"/>
        <v/>
      </c>
      <c r="AB598" s="117" t="str">
        <f t="shared" si="85"/>
        <v/>
      </c>
    </row>
    <row r="599" spans="2:28" x14ac:dyDescent="0.3">
      <c r="B599" s="126"/>
      <c r="C599" s="128"/>
      <c r="D599" s="128"/>
      <c r="E599" s="128"/>
      <c r="F599" s="128"/>
      <c r="G599" s="128"/>
      <c r="H599" s="128"/>
      <c r="I599" s="128"/>
      <c r="J599" s="128"/>
      <c r="K599" s="128"/>
      <c r="L599" s="128"/>
      <c r="M599" s="128"/>
      <c r="N599" s="128"/>
      <c r="P599" s="115" t="str">
        <f t="shared" si="86"/>
        <v/>
      </c>
      <c r="Q599" s="115"/>
      <c r="R599" s="115" t="str">
        <f t="shared" si="81"/>
        <v/>
      </c>
      <c r="S599" s="115" t="str">
        <f t="shared" si="81"/>
        <v/>
      </c>
      <c r="T599" s="115" t="str">
        <f t="shared" si="81"/>
        <v/>
      </c>
      <c r="U599" s="243" t="str">
        <f t="shared" si="87"/>
        <v/>
      </c>
      <c r="V599" s="243" t="str">
        <f t="shared" si="88"/>
        <v/>
      </c>
      <c r="W599" s="243" t="str">
        <f t="shared" si="89"/>
        <v/>
      </c>
      <c r="Y599" s="90" t="str">
        <f t="shared" si="82"/>
        <v/>
      </c>
      <c r="Z599" s="117" t="str">
        <f t="shared" si="83"/>
        <v/>
      </c>
      <c r="AA599" s="117" t="str">
        <f t="shared" si="84"/>
        <v/>
      </c>
      <c r="AB599" s="117" t="str">
        <f t="shared" si="85"/>
        <v/>
      </c>
    </row>
    <row r="600" spans="2:28" x14ac:dyDescent="0.3">
      <c r="B600" s="126"/>
      <c r="C600" s="128"/>
      <c r="D600" s="128"/>
      <c r="E600" s="128"/>
      <c r="F600" s="128"/>
      <c r="G600" s="128"/>
      <c r="H600" s="128"/>
      <c r="I600" s="128"/>
      <c r="J600" s="128"/>
      <c r="K600" s="128"/>
      <c r="L600" s="128"/>
      <c r="M600" s="128"/>
      <c r="N600" s="128"/>
      <c r="P600" s="115" t="str">
        <f t="shared" si="86"/>
        <v/>
      </c>
      <c r="Q600" s="115"/>
      <c r="R600" s="115" t="str">
        <f t="shared" ref="R600:T663" si="90">IF($P600="","",SUM(COUNTIFS($B$7:$B$5004,$P600,$D$7:$D$5004,$Q600,$E$7:$E$5004,"&gt;0",$E$7:$E$5004,"&lt;="&amp;R$7),COUNTIFS($B$7:$B$5004,$P600,$D$7:$D$5004,$Q600,$F$7:$F$5004,"&gt;0",$F$7:$F$5004,"&lt;="&amp;R$7),COUNTIFS($B$7:$B$5004,$P600,$D$7:$D$5004,$Q600,$G$7:$G$5004,"&gt;0",$G$7:$G$5004,"&lt;="&amp;R$7),COUNTIFS($B$7:$B$5004,$P600,$D$7:$D$5004,$Q600,$H$7:$H$5004,"&gt;0",$H$7:$H$5004,"&lt;="&amp;R$7),COUNTIFS($B$7:$B$5004,$P600,$D$7:$D$5004,$Q600,$I$7:$I$5004,"&gt;0",$I$7:$I$5004,"&lt;="&amp;R$7),COUNTIFS($B$7:$B$5004,$P600,$D$7:$D$5004,$Q600,$J$7:$J$5004,"&gt;0",$J$7:$J$5004,"&lt;="&amp;R$7),COUNTIFS($B$7:$B$5004,$P600,$D$7:$D$5004,$Q600,$K$7:$K$5004,"&gt;0",$K$7:$K$5004,"&lt;="&amp;R$7),COUNTIFS($B$7:$B$5004,$P600,$D$7:$D$5004,$Q600,$L$7:$L$5004,"&gt;0",$L$7:$L$5004,"&lt;="&amp;R$7),COUNTIFS($B$7:$B$5004,$P600,$D$7:$D$5004,$Q600,$M$7:$M$5004,"&gt;0",$M$7:$M$5004,"&lt;="&amp;R$7),COUNTIFS($B$7:$B$5004,$P600,$D$7:$D$5004,$Q600,$N$7:$N$5004,"&gt;0",$N$7:$N$5004,"&lt;="&amp;R$7)))</f>
        <v/>
      </c>
      <c r="S600" s="115" t="str">
        <f t="shared" si="90"/>
        <v/>
      </c>
      <c r="T600" s="115" t="str">
        <f t="shared" si="90"/>
        <v/>
      </c>
      <c r="U600" s="243" t="str">
        <f t="shared" si="87"/>
        <v/>
      </c>
      <c r="V600" s="243" t="str">
        <f t="shared" si="88"/>
        <v/>
      </c>
      <c r="W600" s="243" t="str">
        <f t="shared" si="89"/>
        <v/>
      </c>
      <c r="Y600" s="90" t="str">
        <f t="shared" si="82"/>
        <v/>
      </c>
      <c r="Z600" s="117" t="str">
        <f t="shared" si="83"/>
        <v/>
      </c>
      <c r="AA600" s="117" t="str">
        <f t="shared" si="84"/>
        <v/>
      </c>
      <c r="AB600" s="117" t="str">
        <f t="shared" si="85"/>
        <v/>
      </c>
    </row>
    <row r="601" spans="2:28" x14ac:dyDescent="0.3">
      <c r="B601" s="126"/>
      <c r="C601" s="128"/>
      <c r="D601" s="128"/>
      <c r="E601" s="128"/>
      <c r="F601" s="128"/>
      <c r="G601" s="128"/>
      <c r="H601" s="128"/>
      <c r="I601" s="128"/>
      <c r="J601" s="128"/>
      <c r="K601" s="128"/>
      <c r="L601" s="128"/>
      <c r="M601" s="128"/>
      <c r="N601" s="128"/>
      <c r="P601" s="115" t="str">
        <f t="shared" si="86"/>
        <v/>
      </c>
      <c r="Q601" s="115"/>
      <c r="R601" s="115" t="str">
        <f t="shared" si="90"/>
        <v/>
      </c>
      <c r="S601" s="115" t="str">
        <f t="shared" si="90"/>
        <v/>
      </c>
      <c r="T601" s="115" t="str">
        <f t="shared" si="90"/>
        <v/>
      </c>
      <c r="U601" s="243" t="str">
        <f t="shared" si="87"/>
        <v/>
      </c>
      <c r="V601" s="243" t="str">
        <f t="shared" si="88"/>
        <v/>
      </c>
      <c r="W601" s="243" t="str">
        <f t="shared" si="89"/>
        <v/>
      </c>
      <c r="Y601" s="90" t="str">
        <f t="shared" si="82"/>
        <v/>
      </c>
      <c r="Z601" s="117" t="str">
        <f t="shared" si="83"/>
        <v/>
      </c>
      <c r="AA601" s="117" t="str">
        <f t="shared" si="84"/>
        <v/>
      </c>
      <c r="AB601" s="117" t="str">
        <f t="shared" si="85"/>
        <v/>
      </c>
    </row>
    <row r="602" spans="2:28" x14ac:dyDescent="0.3">
      <c r="B602" s="126"/>
      <c r="C602" s="128"/>
      <c r="D602" s="128"/>
      <c r="E602" s="128"/>
      <c r="F602" s="128"/>
      <c r="G602" s="128"/>
      <c r="H602" s="128"/>
      <c r="I602" s="128"/>
      <c r="J602" s="128"/>
      <c r="K602" s="128"/>
      <c r="L602" s="128"/>
      <c r="M602" s="128"/>
      <c r="N602" s="128"/>
      <c r="P602" s="115" t="str">
        <f t="shared" si="86"/>
        <v/>
      </c>
      <c r="Q602" s="115"/>
      <c r="R602" s="115" t="str">
        <f t="shared" si="90"/>
        <v/>
      </c>
      <c r="S602" s="115" t="str">
        <f t="shared" si="90"/>
        <v/>
      </c>
      <c r="T602" s="115" t="str">
        <f t="shared" si="90"/>
        <v/>
      </c>
      <c r="U602" s="243" t="str">
        <f t="shared" si="87"/>
        <v/>
      </c>
      <c r="V602" s="243" t="str">
        <f t="shared" si="88"/>
        <v/>
      </c>
      <c r="W602" s="243" t="str">
        <f t="shared" si="89"/>
        <v/>
      </c>
      <c r="Y602" s="90" t="str">
        <f t="shared" si="82"/>
        <v/>
      </c>
      <c r="Z602" s="117" t="str">
        <f t="shared" si="83"/>
        <v/>
      </c>
      <c r="AA602" s="117" t="str">
        <f t="shared" si="84"/>
        <v/>
      </c>
      <c r="AB602" s="117" t="str">
        <f t="shared" si="85"/>
        <v/>
      </c>
    </row>
    <row r="603" spans="2:28" x14ac:dyDescent="0.3">
      <c r="B603" s="126"/>
      <c r="C603" s="128"/>
      <c r="D603" s="128"/>
      <c r="E603" s="128"/>
      <c r="F603" s="128"/>
      <c r="G603" s="128"/>
      <c r="H603" s="128"/>
      <c r="I603" s="128"/>
      <c r="J603" s="128"/>
      <c r="K603" s="128"/>
      <c r="L603" s="128"/>
      <c r="M603" s="128"/>
      <c r="N603" s="128"/>
      <c r="P603" s="115" t="str">
        <f t="shared" si="86"/>
        <v/>
      </c>
      <c r="Q603" s="115"/>
      <c r="R603" s="115" t="str">
        <f t="shared" si="90"/>
        <v/>
      </c>
      <c r="S603" s="115" t="str">
        <f t="shared" si="90"/>
        <v/>
      </c>
      <c r="T603" s="115" t="str">
        <f t="shared" si="90"/>
        <v/>
      </c>
      <c r="U603" s="243" t="str">
        <f t="shared" si="87"/>
        <v/>
      </c>
      <c r="V603" s="243" t="str">
        <f t="shared" si="88"/>
        <v/>
      </c>
      <c r="W603" s="243" t="str">
        <f t="shared" si="89"/>
        <v/>
      </c>
      <c r="Y603" s="90" t="str">
        <f t="shared" si="82"/>
        <v/>
      </c>
      <c r="Z603" s="117" t="str">
        <f t="shared" si="83"/>
        <v/>
      </c>
      <c r="AA603" s="117" t="str">
        <f t="shared" si="84"/>
        <v/>
      </c>
      <c r="AB603" s="117" t="str">
        <f t="shared" si="85"/>
        <v/>
      </c>
    </row>
    <row r="604" spans="2:28" x14ac:dyDescent="0.3">
      <c r="B604" s="126"/>
      <c r="C604" s="128"/>
      <c r="D604" s="128"/>
      <c r="E604" s="128"/>
      <c r="F604" s="128"/>
      <c r="G604" s="128"/>
      <c r="H604" s="128"/>
      <c r="I604" s="128"/>
      <c r="J604" s="128"/>
      <c r="K604" s="128"/>
      <c r="L604" s="128"/>
      <c r="M604" s="128"/>
      <c r="N604" s="128"/>
      <c r="P604" s="115" t="str">
        <f t="shared" si="86"/>
        <v/>
      </c>
      <c r="Q604" s="115"/>
      <c r="R604" s="115" t="str">
        <f t="shared" si="90"/>
        <v/>
      </c>
      <c r="S604" s="115" t="str">
        <f t="shared" si="90"/>
        <v/>
      </c>
      <c r="T604" s="115" t="str">
        <f t="shared" si="90"/>
        <v/>
      </c>
      <c r="U604" s="243" t="str">
        <f t="shared" si="87"/>
        <v/>
      </c>
      <c r="V604" s="243" t="str">
        <f t="shared" si="88"/>
        <v/>
      </c>
      <c r="W604" s="243" t="str">
        <f t="shared" si="89"/>
        <v/>
      </c>
      <c r="Y604" s="90" t="str">
        <f t="shared" si="82"/>
        <v/>
      </c>
      <c r="Z604" s="117" t="str">
        <f t="shared" si="83"/>
        <v/>
      </c>
      <c r="AA604" s="117" t="str">
        <f t="shared" si="84"/>
        <v/>
      </c>
      <c r="AB604" s="117" t="str">
        <f t="shared" si="85"/>
        <v/>
      </c>
    </row>
    <row r="605" spans="2:28" x14ac:dyDescent="0.3">
      <c r="B605" s="126"/>
      <c r="C605" s="128"/>
      <c r="D605" s="128"/>
      <c r="E605" s="128"/>
      <c r="F605" s="128"/>
      <c r="G605" s="128"/>
      <c r="H605" s="128"/>
      <c r="I605" s="128"/>
      <c r="J605" s="128"/>
      <c r="K605" s="128"/>
      <c r="L605" s="128"/>
      <c r="M605" s="128"/>
      <c r="N605" s="128"/>
      <c r="P605" s="115" t="str">
        <f t="shared" si="86"/>
        <v/>
      </c>
      <c r="Q605" s="115"/>
      <c r="R605" s="115" t="str">
        <f t="shared" si="90"/>
        <v/>
      </c>
      <c r="S605" s="115" t="str">
        <f t="shared" si="90"/>
        <v/>
      </c>
      <c r="T605" s="115" t="str">
        <f t="shared" si="90"/>
        <v/>
      </c>
      <c r="U605" s="243" t="str">
        <f t="shared" si="87"/>
        <v/>
      </c>
      <c r="V605" s="243" t="str">
        <f t="shared" si="88"/>
        <v/>
      </c>
      <c r="W605" s="243" t="str">
        <f t="shared" si="89"/>
        <v/>
      </c>
      <c r="Y605" s="90" t="str">
        <f t="shared" si="82"/>
        <v/>
      </c>
      <c r="Z605" s="117" t="str">
        <f t="shared" si="83"/>
        <v/>
      </c>
      <c r="AA605" s="117" t="str">
        <f t="shared" si="84"/>
        <v/>
      </c>
      <c r="AB605" s="117" t="str">
        <f t="shared" si="85"/>
        <v/>
      </c>
    </row>
    <row r="606" spans="2:28" x14ac:dyDescent="0.3">
      <c r="B606" s="126"/>
      <c r="C606" s="128"/>
      <c r="D606" s="128"/>
      <c r="E606" s="128"/>
      <c r="F606" s="128"/>
      <c r="G606" s="128"/>
      <c r="H606" s="128"/>
      <c r="I606" s="128"/>
      <c r="J606" s="128"/>
      <c r="K606" s="128"/>
      <c r="L606" s="128"/>
      <c r="M606" s="128"/>
      <c r="N606" s="128"/>
      <c r="P606" s="115" t="str">
        <f t="shared" si="86"/>
        <v/>
      </c>
      <c r="Q606" s="115"/>
      <c r="R606" s="115" t="str">
        <f t="shared" si="90"/>
        <v/>
      </c>
      <c r="S606" s="115" t="str">
        <f t="shared" si="90"/>
        <v/>
      </c>
      <c r="T606" s="115" t="str">
        <f t="shared" si="90"/>
        <v/>
      </c>
      <c r="U606" s="243" t="str">
        <f t="shared" si="87"/>
        <v/>
      </c>
      <c r="V606" s="243" t="str">
        <f t="shared" si="88"/>
        <v/>
      </c>
      <c r="W606" s="243" t="str">
        <f t="shared" si="89"/>
        <v/>
      </c>
      <c r="Y606" s="90" t="str">
        <f t="shared" si="82"/>
        <v/>
      </c>
      <c r="Z606" s="117" t="str">
        <f t="shared" si="83"/>
        <v/>
      </c>
      <c r="AA606" s="117" t="str">
        <f t="shared" si="84"/>
        <v/>
      </c>
      <c r="AB606" s="117" t="str">
        <f t="shared" si="85"/>
        <v/>
      </c>
    </row>
    <row r="607" spans="2:28" x14ac:dyDescent="0.3">
      <c r="B607" s="126"/>
      <c r="C607" s="128"/>
      <c r="D607" s="128"/>
      <c r="E607" s="128"/>
      <c r="F607" s="128"/>
      <c r="G607" s="128"/>
      <c r="H607" s="128"/>
      <c r="I607" s="128"/>
      <c r="J607" s="128"/>
      <c r="K607" s="128"/>
      <c r="L607" s="128"/>
      <c r="M607" s="128"/>
      <c r="N607" s="128"/>
      <c r="P607" s="115" t="str">
        <f t="shared" si="86"/>
        <v/>
      </c>
      <c r="Q607" s="115"/>
      <c r="R607" s="115" t="str">
        <f t="shared" si="90"/>
        <v/>
      </c>
      <c r="S607" s="115" t="str">
        <f t="shared" si="90"/>
        <v/>
      </c>
      <c r="T607" s="115" t="str">
        <f t="shared" si="90"/>
        <v/>
      </c>
      <c r="U607" s="243" t="str">
        <f t="shared" si="87"/>
        <v/>
      </c>
      <c r="V607" s="243" t="str">
        <f t="shared" si="88"/>
        <v/>
      </c>
      <c r="W607" s="243" t="str">
        <f t="shared" si="89"/>
        <v/>
      </c>
      <c r="Y607" s="90" t="str">
        <f t="shared" si="82"/>
        <v/>
      </c>
      <c r="Z607" s="117" t="str">
        <f t="shared" si="83"/>
        <v/>
      </c>
      <c r="AA607" s="117" t="str">
        <f t="shared" si="84"/>
        <v/>
      </c>
      <c r="AB607" s="117" t="str">
        <f t="shared" si="85"/>
        <v/>
      </c>
    </row>
    <row r="608" spans="2:28" x14ac:dyDescent="0.3">
      <c r="B608" s="126"/>
      <c r="C608" s="128"/>
      <c r="D608" s="128"/>
      <c r="E608" s="128"/>
      <c r="F608" s="128"/>
      <c r="G608" s="128"/>
      <c r="H608" s="128"/>
      <c r="I608" s="128"/>
      <c r="J608" s="128"/>
      <c r="K608" s="128"/>
      <c r="L608" s="128"/>
      <c r="M608" s="128"/>
      <c r="N608" s="128"/>
      <c r="P608" s="115" t="str">
        <f t="shared" si="86"/>
        <v/>
      </c>
      <c r="Q608" s="115"/>
      <c r="R608" s="115" t="str">
        <f t="shared" si="90"/>
        <v/>
      </c>
      <c r="S608" s="115" t="str">
        <f t="shared" si="90"/>
        <v/>
      </c>
      <c r="T608" s="115" t="str">
        <f t="shared" si="90"/>
        <v/>
      </c>
      <c r="U608" s="243" t="str">
        <f t="shared" si="87"/>
        <v/>
      </c>
      <c r="V608" s="243" t="str">
        <f t="shared" si="88"/>
        <v/>
      </c>
      <c r="W608" s="243" t="str">
        <f t="shared" si="89"/>
        <v/>
      </c>
      <c r="Y608" s="90" t="str">
        <f t="shared" si="82"/>
        <v/>
      </c>
      <c r="Z608" s="117" t="str">
        <f t="shared" si="83"/>
        <v/>
      </c>
      <c r="AA608" s="117" t="str">
        <f t="shared" si="84"/>
        <v/>
      </c>
      <c r="AB608" s="117" t="str">
        <f t="shared" si="85"/>
        <v/>
      </c>
    </row>
    <row r="609" spans="2:28" x14ac:dyDescent="0.3">
      <c r="B609" s="126"/>
      <c r="C609" s="128"/>
      <c r="D609" s="128"/>
      <c r="E609" s="128"/>
      <c r="F609" s="128"/>
      <c r="G609" s="128"/>
      <c r="H609" s="128"/>
      <c r="I609" s="128"/>
      <c r="J609" s="128"/>
      <c r="K609" s="128"/>
      <c r="L609" s="128"/>
      <c r="M609" s="128"/>
      <c r="N609" s="128"/>
      <c r="P609" s="115" t="str">
        <f t="shared" si="86"/>
        <v/>
      </c>
      <c r="Q609" s="115"/>
      <c r="R609" s="115" t="str">
        <f t="shared" si="90"/>
        <v/>
      </c>
      <c r="S609" s="115" t="str">
        <f t="shared" si="90"/>
        <v/>
      </c>
      <c r="T609" s="115" t="str">
        <f t="shared" si="90"/>
        <v/>
      </c>
      <c r="U609" s="243" t="str">
        <f t="shared" si="87"/>
        <v/>
      </c>
      <c r="V609" s="243" t="str">
        <f t="shared" si="88"/>
        <v/>
      </c>
      <c r="W609" s="243" t="str">
        <f t="shared" si="89"/>
        <v/>
      </c>
      <c r="Y609" s="90" t="str">
        <f t="shared" si="82"/>
        <v/>
      </c>
      <c r="Z609" s="117" t="str">
        <f t="shared" si="83"/>
        <v/>
      </c>
      <c r="AA609" s="117" t="str">
        <f t="shared" si="84"/>
        <v/>
      </c>
      <c r="AB609" s="117" t="str">
        <f t="shared" si="85"/>
        <v/>
      </c>
    </row>
    <row r="610" spans="2:28" x14ac:dyDescent="0.3">
      <c r="B610" s="126"/>
      <c r="C610" s="128"/>
      <c r="D610" s="128"/>
      <c r="E610" s="128"/>
      <c r="F610" s="128"/>
      <c r="G610" s="128"/>
      <c r="H610" s="128"/>
      <c r="I610" s="128"/>
      <c r="J610" s="128"/>
      <c r="K610" s="128"/>
      <c r="L610" s="128"/>
      <c r="M610" s="128"/>
      <c r="N610" s="128"/>
      <c r="P610" s="115" t="str">
        <f t="shared" si="86"/>
        <v/>
      </c>
      <c r="Q610" s="115"/>
      <c r="R610" s="115" t="str">
        <f t="shared" si="90"/>
        <v/>
      </c>
      <c r="S610" s="115" t="str">
        <f t="shared" si="90"/>
        <v/>
      </c>
      <c r="T610" s="115" t="str">
        <f t="shared" si="90"/>
        <v/>
      </c>
      <c r="U610" s="243" t="str">
        <f t="shared" si="87"/>
        <v/>
      </c>
      <c r="V610" s="243" t="str">
        <f t="shared" si="88"/>
        <v/>
      </c>
      <c r="W610" s="243" t="str">
        <f t="shared" si="89"/>
        <v/>
      </c>
      <c r="Y610" s="90" t="str">
        <f t="shared" si="82"/>
        <v/>
      </c>
      <c r="Z610" s="117" t="str">
        <f t="shared" si="83"/>
        <v/>
      </c>
      <c r="AA610" s="117" t="str">
        <f t="shared" si="84"/>
        <v/>
      </c>
      <c r="AB610" s="117" t="str">
        <f t="shared" si="85"/>
        <v/>
      </c>
    </row>
    <row r="611" spans="2:28" x14ac:dyDescent="0.3">
      <c r="B611" s="126"/>
      <c r="C611" s="128"/>
      <c r="D611" s="128"/>
      <c r="E611" s="128"/>
      <c r="F611" s="128"/>
      <c r="G611" s="128"/>
      <c r="H611" s="128"/>
      <c r="I611" s="128"/>
      <c r="J611" s="128"/>
      <c r="K611" s="128"/>
      <c r="L611" s="128"/>
      <c r="M611" s="128"/>
      <c r="N611" s="128"/>
      <c r="P611" s="115" t="str">
        <f t="shared" si="86"/>
        <v/>
      </c>
      <c r="Q611" s="115"/>
      <c r="R611" s="115" t="str">
        <f t="shared" si="90"/>
        <v/>
      </c>
      <c r="S611" s="115" t="str">
        <f t="shared" si="90"/>
        <v/>
      </c>
      <c r="T611" s="115" t="str">
        <f t="shared" si="90"/>
        <v/>
      </c>
      <c r="U611" s="243" t="str">
        <f t="shared" si="87"/>
        <v/>
      </c>
      <c r="V611" s="243" t="str">
        <f t="shared" si="88"/>
        <v/>
      </c>
      <c r="W611" s="243" t="str">
        <f t="shared" si="89"/>
        <v/>
      </c>
      <c r="Y611" s="90" t="str">
        <f t="shared" si="82"/>
        <v/>
      </c>
      <c r="Z611" s="117" t="str">
        <f t="shared" si="83"/>
        <v/>
      </c>
      <c r="AA611" s="117" t="str">
        <f t="shared" si="84"/>
        <v/>
      </c>
      <c r="AB611" s="117" t="str">
        <f t="shared" si="85"/>
        <v/>
      </c>
    </row>
    <row r="612" spans="2:28" x14ac:dyDescent="0.3">
      <c r="B612" s="126"/>
      <c r="C612" s="128"/>
      <c r="D612" s="128"/>
      <c r="E612" s="128"/>
      <c r="F612" s="128"/>
      <c r="G612" s="128"/>
      <c r="H612" s="128"/>
      <c r="I612" s="128"/>
      <c r="J612" s="128"/>
      <c r="K612" s="128"/>
      <c r="L612" s="128"/>
      <c r="M612" s="128"/>
      <c r="N612" s="128"/>
      <c r="P612" s="115" t="str">
        <f t="shared" si="86"/>
        <v/>
      </c>
      <c r="Q612" s="115"/>
      <c r="R612" s="115" t="str">
        <f t="shared" si="90"/>
        <v/>
      </c>
      <c r="S612" s="115" t="str">
        <f t="shared" si="90"/>
        <v/>
      </c>
      <c r="T612" s="115" t="str">
        <f t="shared" si="90"/>
        <v/>
      </c>
      <c r="U612" s="243" t="str">
        <f t="shared" si="87"/>
        <v/>
      </c>
      <c r="V612" s="243" t="str">
        <f t="shared" si="88"/>
        <v/>
      </c>
      <c r="W612" s="243" t="str">
        <f t="shared" si="89"/>
        <v/>
      </c>
      <c r="Y612" s="90" t="str">
        <f t="shared" si="82"/>
        <v/>
      </c>
      <c r="Z612" s="117" t="str">
        <f t="shared" si="83"/>
        <v/>
      </c>
      <c r="AA612" s="117" t="str">
        <f t="shared" si="84"/>
        <v/>
      </c>
      <c r="AB612" s="117" t="str">
        <f t="shared" si="85"/>
        <v/>
      </c>
    </row>
    <row r="613" spans="2:28" x14ac:dyDescent="0.3">
      <c r="B613" s="126"/>
      <c r="C613" s="128"/>
      <c r="D613" s="128"/>
      <c r="E613" s="128"/>
      <c r="F613" s="128"/>
      <c r="G613" s="128"/>
      <c r="H613" s="128"/>
      <c r="I613" s="128"/>
      <c r="J613" s="128"/>
      <c r="K613" s="128"/>
      <c r="L613" s="128"/>
      <c r="M613" s="128"/>
      <c r="N613" s="128"/>
      <c r="P613" s="115" t="str">
        <f t="shared" si="86"/>
        <v/>
      </c>
      <c r="Q613" s="115"/>
      <c r="R613" s="115" t="str">
        <f t="shared" si="90"/>
        <v/>
      </c>
      <c r="S613" s="115" t="str">
        <f t="shared" si="90"/>
        <v/>
      </c>
      <c r="T613" s="115" t="str">
        <f t="shared" si="90"/>
        <v/>
      </c>
      <c r="U613" s="243" t="str">
        <f t="shared" si="87"/>
        <v/>
      </c>
      <c r="V613" s="243" t="str">
        <f t="shared" si="88"/>
        <v/>
      </c>
      <c r="W613" s="243" t="str">
        <f t="shared" si="89"/>
        <v/>
      </c>
      <c r="Y613" s="90" t="str">
        <f t="shared" si="82"/>
        <v/>
      </c>
      <c r="Z613" s="117" t="str">
        <f t="shared" si="83"/>
        <v/>
      </c>
      <c r="AA613" s="117" t="str">
        <f t="shared" si="84"/>
        <v/>
      </c>
      <c r="AB613" s="117" t="str">
        <f t="shared" si="85"/>
        <v/>
      </c>
    </row>
    <row r="614" spans="2:28" x14ac:dyDescent="0.3">
      <c r="B614" s="126"/>
      <c r="C614" s="128"/>
      <c r="D614" s="128"/>
      <c r="E614" s="128"/>
      <c r="F614" s="128"/>
      <c r="G614" s="128"/>
      <c r="H614" s="128"/>
      <c r="I614" s="128"/>
      <c r="J614" s="128"/>
      <c r="K614" s="128"/>
      <c r="L614" s="128"/>
      <c r="M614" s="128"/>
      <c r="N614" s="128"/>
      <c r="P614" s="115" t="str">
        <f t="shared" si="86"/>
        <v/>
      </c>
      <c r="Q614" s="115"/>
      <c r="R614" s="115" t="str">
        <f t="shared" si="90"/>
        <v/>
      </c>
      <c r="S614" s="115" t="str">
        <f t="shared" si="90"/>
        <v/>
      </c>
      <c r="T614" s="115" t="str">
        <f t="shared" si="90"/>
        <v/>
      </c>
      <c r="U614" s="243" t="str">
        <f t="shared" si="87"/>
        <v/>
      </c>
      <c r="V614" s="243" t="str">
        <f t="shared" si="88"/>
        <v/>
      </c>
      <c r="W614" s="243" t="str">
        <f t="shared" si="89"/>
        <v/>
      </c>
      <c r="Y614" s="90" t="str">
        <f t="shared" si="82"/>
        <v/>
      </c>
      <c r="Z614" s="117" t="str">
        <f t="shared" si="83"/>
        <v/>
      </c>
      <c r="AA614" s="117" t="str">
        <f t="shared" si="84"/>
        <v/>
      </c>
      <c r="AB614" s="117" t="str">
        <f t="shared" si="85"/>
        <v/>
      </c>
    </row>
    <row r="615" spans="2:28" x14ac:dyDescent="0.3">
      <c r="B615" s="126"/>
      <c r="C615" s="128"/>
      <c r="D615" s="128"/>
      <c r="E615" s="128"/>
      <c r="F615" s="128"/>
      <c r="G615" s="128"/>
      <c r="H615" s="128"/>
      <c r="I615" s="128"/>
      <c r="J615" s="128"/>
      <c r="K615" s="128"/>
      <c r="L615" s="128"/>
      <c r="M615" s="128"/>
      <c r="N615" s="128"/>
      <c r="P615" s="115" t="str">
        <f t="shared" si="86"/>
        <v/>
      </c>
      <c r="Q615" s="115"/>
      <c r="R615" s="115" t="str">
        <f t="shared" si="90"/>
        <v/>
      </c>
      <c r="S615" s="115" t="str">
        <f t="shared" si="90"/>
        <v/>
      </c>
      <c r="T615" s="115" t="str">
        <f t="shared" si="90"/>
        <v/>
      </c>
      <c r="U615" s="243" t="str">
        <f t="shared" si="87"/>
        <v/>
      </c>
      <c r="V615" s="243" t="str">
        <f t="shared" si="88"/>
        <v/>
      </c>
      <c r="W615" s="243" t="str">
        <f t="shared" si="89"/>
        <v/>
      </c>
      <c r="Y615" s="90" t="str">
        <f t="shared" si="82"/>
        <v/>
      </c>
      <c r="Z615" s="117" t="str">
        <f t="shared" si="83"/>
        <v/>
      </c>
      <c r="AA615" s="117" t="str">
        <f t="shared" si="84"/>
        <v/>
      </c>
      <c r="AB615" s="117" t="str">
        <f t="shared" si="85"/>
        <v/>
      </c>
    </row>
    <row r="616" spans="2:28" x14ac:dyDescent="0.3">
      <c r="B616" s="126"/>
      <c r="C616" s="128"/>
      <c r="D616" s="128"/>
      <c r="E616" s="128"/>
      <c r="F616" s="128"/>
      <c r="G616" s="128"/>
      <c r="H616" s="128"/>
      <c r="I616" s="128"/>
      <c r="J616" s="128"/>
      <c r="K616" s="128"/>
      <c r="L616" s="128"/>
      <c r="M616" s="128"/>
      <c r="N616" s="128"/>
      <c r="P616" s="115" t="str">
        <f t="shared" si="86"/>
        <v/>
      </c>
      <c r="Q616" s="115"/>
      <c r="R616" s="115" t="str">
        <f t="shared" si="90"/>
        <v/>
      </c>
      <c r="S616" s="115" t="str">
        <f t="shared" si="90"/>
        <v/>
      </c>
      <c r="T616" s="115" t="str">
        <f t="shared" si="90"/>
        <v/>
      </c>
      <c r="U616" s="243" t="str">
        <f t="shared" si="87"/>
        <v/>
      </c>
      <c r="V616" s="243" t="str">
        <f t="shared" si="88"/>
        <v/>
      </c>
      <c r="W616" s="243" t="str">
        <f t="shared" si="89"/>
        <v/>
      </c>
      <c r="Y616" s="90" t="str">
        <f t="shared" si="82"/>
        <v/>
      </c>
      <c r="Z616" s="117" t="str">
        <f t="shared" si="83"/>
        <v/>
      </c>
      <c r="AA616" s="117" t="str">
        <f t="shared" si="84"/>
        <v/>
      </c>
      <c r="AB616" s="117" t="str">
        <f t="shared" si="85"/>
        <v/>
      </c>
    </row>
    <row r="617" spans="2:28" x14ac:dyDescent="0.3">
      <c r="B617" s="126"/>
      <c r="C617" s="128"/>
      <c r="D617" s="128"/>
      <c r="E617" s="128"/>
      <c r="F617" s="128"/>
      <c r="G617" s="128"/>
      <c r="H617" s="128"/>
      <c r="I617" s="128"/>
      <c r="J617" s="128"/>
      <c r="K617" s="128"/>
      <c r="L617" s="128"/>
      <c r="M617" s="128"/>
      <c r="N617" s="128"/>
      <c r="P617" s="115" t="str">
        <f t="shared" si="86"/>
        <v/>
      </c>
      <c r="Q617" s="115"/>
      <c r="R617" s="115" t="str">
        <f t="shared" si="90"/>
        <v/>
      </c>
      <c r="S617" s="115" t="str">
        <f t="shared" si="90"/>
        <v/>
      </c>
      <c r="T617" s="115" t="str">
        <f t="shared" si="90"/>
        <v/>
      </c>
      <c r="U617" s="243" t="str">
        <f t="shared" si="87"/>
        <v/>
      </c>
      <c r="V617" s="243" t="str">
        <f t="shared" si="88"/>
        <v/>
      </c>
      <c r="W617" s="243" t="str">
        <f t="shared" si="89"/>
        <v/>
      </c>
      <c r="Y617" s="90" t="str">
        <f t="shared" si="82"/>
        <v/>
      </c>
      <c r="Z617" s="117" t="str">
        <f t="shared" si="83"/>
        <v/>
      </c>
      <c r="AA617" s="117" t="str">
        <f t="shared" si="84"/>
        <v/>
      </c>
      <c r="AB617" s="117" t="str">
        <f t="shared" si="85"/>
        <v/>
      </c>
    </row>
    <row r="618" spans="2:28" x14ac:dyDescent="0.3">
      <c r="B618" s="126"/>
      <c r="C618" s="128"/>
      <c r="D618" s="128"/>
      <c r="E618" s="128"/>
      <c r="F618" s="128"/>
      <c r="G618" s="128"/>
      <c r="H618" s="128"/>
      <c r="I618" s="128"/>
      <c r="J618" s="128"/>
      <c r="K618" s="128"/>
      <c r="L618" s="128"/>
      <c r="M618" s="128"/>
      <c r="N618" s="128"/>
      <c r="P618" s="115" t="str">
        <f t="shared" si="86"/>
        <v/>
      </c>
      <c r="Q618" s="115"/>
      <c r="R618" s="115" t="str">
        <f t="shared" si="90"/>
        <v/>
      </c>
      <c r="S618" s="115" t="str">
        <f t="shared" si="90"/>
        <v/>
      </c>
      <c r="T618" s="115" t="str">
        <f t="shared" si="90"/>
        <v/>
      </c>
      <c r="U618" s="243" t="str">
        <f t="shared" si="87"/>
        <v/>
      </c>
      <c r="V618" s="243" t="str">
        <f t="shared" si="88"/>
        <v/>
      </c>
      <c r="W618" s="243" t="str">
        <f t="shared" si="89"/>
        <v/>
      </c>
      <c r="Y618" s="90" t="str">
        <f t="shared" si="82"/>
        <v/>
      </c>
      <c r="Z618" s="117" t="str">
        <f t="shared" si="83"/>
        <v/>
      </c>
      <c r="AA618" s="117" t="str">
        <f t="shared" si="84"/>
        <v/>
      </c>
      <c r="AB618" s="117" t="str">
        <f t="shared" si="85"/>
        <v/>
      </c>
    </row>
    <row r="619" spans="2:28" x14ac:dyDescent="0.3">
      <c r="B619" s="126"/>
      <c r="C619" s="128"/>
      <c r="D619" s="128"/>
      <c r="E619" s="128"/>
      <c r="F619" s="128"/>
      <c r="G619" s="128"/>
      <c r="H619" s="128"/>
      <c r="I619" s="128"/>
      <c r="J619" s="128"/>
      <c r="K619" s="128"/>
      <c r="L619" s="128"/>
      <c r="M619" s="128"/>
      <c r="N619" s="128"/>
      <c r="P619" s="115" t="str">
        <f t="shared" si="86"/>
        <v/>
      </c>
      <c r="Q619" s="115"/>
      <c r="R619" s="115" t="str">
        <f t="shared" si="90"/>
        <v/>
      </c>
      <c r="S619" s="115" t="str">
        <f t="shared" si="90"/>
        <v/>
      </c>
      <c r="T619" s="115" t="str">
        <f t="shared" si="90"/>
        <v/>
      </c>
      <c r="U619" s="243" t="str">
        <f t="shared" si="87"/>
        <v/>
      </c>
      <c r="V619" s="243" t="str">
        <f t="shared" si="88"/>
        <v/>
      </c>
      <c r="W619" s="243" t="str">
        <f t="shared" si="89"/>
        <v/>
      </c>
      <c r="Y619" s="90" t="str">
        <f t="shared" si="82"/>
        <v/>
      </c>
      <c r="Z619" s="117" t="str">
        <f t="shared" si="83"/>
        <v/>
      </c>
      <c r="AA619" s="117" t="str">
        <f t="shared" si="84"/>
        <v/>
      </c>
      <c r="AB619" s="117" t="str">
        <f t="shared" si="85"/>
        <v/>
      </c>
    </row>
    <row r="620" spans="2:28" x14ac:dyDescent="0.3">
      <c r="B620" s="126"/>
      <c r="C620" s="128"/>
      <c r="D620" s="128"/>
      <c r="E620" s="128"/>
      <c r="F620" s="128"/>
      <c r="G620" s="128"/>
      <c r="H620" s="128"/>
      <c r="I620" s="128"/>
      <c r="J620" s="128"/>
      <c r="K620" s="128"/>
      <c r="L620" s="128"/>
      <c r="M620" s="128"/>
      <c r="N620" s="128"/>
      <c r="P620" s="115" t="str">
        <f t="shared" si="86"/>
        <v/>
      </c>
      <c r="Q620" s="115"/>
      <c r="R620" s="115" t="str">
        <f t="shared" si="90"/>
        <v/>
      </c>
      <c r="S620" s="115" t="str">
        <f t="shared" si="90"/>
        <v/>
      </c>
      <c r="T620" s="115" t="str">
        <f t="shared" si="90"/>
        <v/>
      </c>
      <c r="U620" s="243" t="str">
        <f t="shared" si="87"/>
        <v/>
      </c>
      <c r="V620" s="243" t="str">
        <f t="shared" si="88"/>
        <v/>
      </c>
      <c r="W620" s="243" t="str">
        <f t="shared" si="89"/>
        <v/>
      </c>
      <c r="Y620" s="90" t="str">
        <f t="shared" si="82"/>
        <v/>
      </c>
      <c r="Z620" s="117" t="str">
        <f t="shared" si="83"/>
        <v/>
      </c>
      <c r="AA620" s="117" t="str">
        <f t="shared" si="84"/>
        <v/>
      </c>
      <c r="AB620" s="117" t="str">
        <f t="shared" si="85"/>
        <v/>
      </c>
    </row>
    <row r="621" spans="2:28" x14ac:dyDescent="0.3">
      <c r="B621" s="126"/>
      <c r="C621" s="128"/>
      <c r="D621" s="128"/>
      <c r="E621" s="128"/>
      <c r="F621" s="128"/>
      <c r="G621" s="128"/>
      <c r="H621" s="128"/>
      <c r="I621" s="128"/>
      <c r="J621" s="128"/>
      <c r="K621" s="128"/>
      <c r="L621" s="128"/>
      <c r="M621" s="128"/>
      <c r="N621" s="128"/>
      <c r="P621" s="115" t="str">
        <f t="shared" si="86"/>
        <v/>
      </c>
      <c r="Q621" s="115"/>
      <c r="R621" s="115" t="str">
        <f t="shared" si="90"/>
        <v/>
      </c>
      <c r="S621" s="115" t="str">
        <f t="shared" si="90"/>
        <v/>
      </c>
      <c r="T621" s="115" t="str">
        <f t="shared" si="90"/>
        <v/>
      </c>
      <c r="U621" s="243" t="str">
        <f t="shared" si="87"/>
        <v/>
      </c>
      <c r="V621" s="243" t="str">
        <f t="shared" si="88"/>
        <v/>
      </c>
      <c r="W621" s="243" t="str">
        <f t="shared" si="89"/>
        <v/>
      </c>
      <c r="Y621" s="90" t="str">
        <f t="shared" si="82"/>
        <v/>
      </c>
      <c r="Z621" s="117" t="str">
        <f t="shared" si="83"/>
        <v/>
      </c>
      <c r="AA621" s="117" t="str">
        <f t="shared" si="84"/>
        <v/>
      </c>
      <c r="AB621" s="117" t="str">
        <f t="shared" si="85"/>
        <v/>
      </c>
    </row>
    <row r="622" spans="2:28" x14ac:dyDescent="0.3">
      <c r="B622" s="126"/>
      <c r="C622" s="128"/>
      <c r="D622" s="128"/>
      <c r="E622" s="128"/>
      <c r="F622" s="128"/>
      <c r="G622" s="128"/>
      <c r="H622" s="128"/>
      <c r="I622" s="128"/>
      <c r="J622" s="128"/>
      <c r="K622" s="128"/>
      <c r="L622" s="128"/>
      <c r="M622" s="128"/>
      <c r="N622" s="128"/>
      <c r="P622" s="115" t="str">
        <f t="shared" si="86"/>
        <v/>
      </c>
      <c r="Q622" s="115"/>
      <c r="R622" s="115" t="str">
        <f t="shared" si="90"/>
        <v/>
      </c>
      <c r="S622" s="115" t="str">
        <f t="shared" si="90"/>
        <v/>
      </c>
      <c r="T622" s="115" t="str">
        <f t="shared" si="90"/>
        <v/>
      </c>
      <c r="U622" s="243" t="str">
        <f t="shared" si="87"/>
        <v/>
      </c>
      <c r="V622" s="243" t="str">
        <f t="shared" si="88"/>
        <v/>
      </c>
      <c r="W622" s="243" t="str">
        <f t="shared" si="89"/>
        <v/>
      </c>
      <c r="Y622" s="90" t="str">
        <f t="shared" si="82"/>
        <v/>
      </c>
      <c r="Z622" s="117" t="str">
        <f t="shared" si="83"/>
        <v/>
      </c>
      <c r="AA622" s="117" t="str">
        <f t="shared" si="84"/>
        <v/>
      </c>
      <c r="AB622" s="117" t="str">
        <f t="shared" si="85"/>
        <v/>
      </c>
    </row>
    <row r="623" spans="2:28" x14ac:dyDescent="0.3">
      <c r="B623" s="126"/>
      <c r="C623" s="128"/>
      <c r="D623" s="128"/>
      <c r="E623" s="128"/>
      <c r="F623" s="128"/>
      <c r="G623" s="128"/>
      <c r="H623" s="128"/>
      <c r="I623" s="128"/>
      <c r="J623" s="128"/>
      <c r="K623" s="128"/>
      <c r="L623" s="128"/>
      <c r="M623" s="128"/>
      <c r="N623" s="128"/>
      <c r="P623" s="115" t="str">
        <f t="shared" si="86"/>
        <v/>
      </c>
      <c r="Q623" s="115"/>
      <c r="R623" s="115" t="str">
        <f t="shared" si="90"/>
        <v/>
      </c>
      <c r="S623" s="115" t="str">
        <f t="shared" si="90"/>
        <v/>
      </c>
      <c r="T623" s="115" t="str">
        <f t="shared" si="90"/>
        <v/>
      </c>
      <c r="U623" s="243" t="str">
        <f t="shared" si="87"/>
        <v/>
      </c>
      <c r="V623" s="243" t="str">
        <f t="shared" si="88"/>
        <v/>
      </c>
      <c r="W623" s="243" t="str">
        <f t="shared" si="89"/>
        <v/>
      </c>
      <c r="Y623" s="90" t="str">
        <f t="shared" si="82"/>
        <v/>
      </c>
      <c r="Z623" s="117" t="str">
        <f t="shared" si="83"/>
        <v/>
      </c>
      <c r="AA623" s="117" t="str">
        <f t="shared" si="84"/>
        <v/>
      </c>
      <c r="AB623" s="117" t="str">
        <f t="shared" si="85"/>
        <v/>
      </c>
    </row>
    <row r="624" spans="2:28" x14ac:dyDescent="0.3">
      <c r="B624" s="126"/>
      <c r="C624" s="128"/>
      <c r="D624" s="128"/>
      <c r="E624" s="128"/>
      <c r="F624" s="128"/>
      <c r="G624" s="128"/>
      <c r="H624" s="128"/>
      <c r="I624" s="128"/>
      <c r="J624" s="128"/>
      <c r="K624" s="128"/>
      <c r="L624" s="128"/>
      <c r="M624" s="128"/>
      <c r="N624" s="128"/>
      <c r="P624" s="115" t="str">
        <f t="shared" si="86"/>
        <v/>
      </c>
      <c r="Q624" s="115"/>
      <c r="R624" s="115" t="str">
        <f t="shared" si="90"/>
        <v/>
      </c>
      <c r="S624" s="115" t="str">
        <f t="shared" si="90"/>
        <v/>
      </c>
      <c r="T624" s="115" t="str">
        <f t="shared" si="90"/>
        <v/>
      </c>
      <c r="U624" s="243" t="str">
        <f t="shared" si="87"/>
        <v/>
      </c>
      <c r="V624" s="243" t="str">
        <f t="shared" si="88"/>
        <v/>
      </c>
      <c r="W624" s="243" t="str">
        <f t="shared" si="89"/>
        <v/>
      </c>
      <c r="Y624" s="90" t="str">
        <f t="shared" si="82"/>
        <v/>
      </c>
      <c r="Z624" s="117" t="str">
        <f t="shared" si="83"/>
        <v/>
      </c>
      <c r="AA624" s="117" t="str">
        <f t="shared" si="84"/>
        <v/>
      </c>
      <c r="AB624" s="117" t="str">
        <f t="shared" si="85"/>
        <v/>
      </c>
    </row>
    <row r="625" spans="2:28" x14ac:dyDescent="0.3">
      <c r="B625" s="126"/>
      <c r="C625" s="128"/>
      <c r="D625" s="128"/>
      <c r="E625" s="128"/>
      <c r="F625" s="128"/>
      <c r="G625" s="128"/>
      <c r="H625" s="128"/>
      <c r="I625" s="128"/>
      <c r="J625" s="128"/>
      <c r="K625" s="128"/>
      <c r="L625" s="128"/>
      <c r="M625" s="128"/>
      <c r="N625" s="128"/>
      <c r="P625" s="115" t="str">
        <f t="shared" si="86"/>
        <v/>
      </c>
      <c r="Q625" s="115"/>
      <c r="R625" s="115" t="str">
        <f t="shared" si="90"/>
        <v/>
      </c>
      <c r="S625" s="115" t="str">
        <f t="shared" si="90"/>
        <v/>
      </c>
      <c r="T625" s="115" t="str">
        <f t="shared" si="90"/>
        <v/>
      </c>
      <c r="U625" s="243" t="str">
        <f t="shared" si="87"/>
        <v/>
      </c>
      <c r="V625" s="243" t="str">
        <f t="shared" si="88"/>
        <v/>
      </c>
      <c r="W625" s="243" t="str">
        <f t="shared" si="89"/>
        <v/>
      </c>
      <c r="Y625" s="90" t="str">
        <f t="shared" si="82"/>
        <v/>
      </c>
      <c r="Z625" s="117" t="str">
        <f t="shared" si="83"/>
        <v/>
      </c>
      <c r="AA625" s="117" t="str">
        <f t="shared" si="84"/>
        <v/>
      </c>
      <c r="AB625" s="117" t="str">
        <f t="shared" si="85"/>
        <v/>
      </c>
    </row>
    <row r="626" spans="2:28" x14ac:dyDescent="0.3">
      <c r="B626" s="126"/>
      <c r="C626" s="128"/>
      <c r="D626" s="128"/>
      <c r="E626" s="128"/>
      <c r="F626" s="128"/>
      <c r="G626" s="128"/>
      <c r="H626" s="128"/>
      <c r="I626" s="128"/>
      <c r="J626" s="128"/>
      <c r="K626" s="128"/>
      <c r="L626" s="128"/>
      <c r="M626" s="128"/>
      <c r="N626" s="128"/>
      <c r="P626" s="115" t="str">
        <f t="shared" si="86"/>
        <v/>
      </c>
      <c r="Q626" s="115"/>
      <c r="R626" s="115" t="str">
        <f t="shared" si="90"/>
        <v/>
      </c>
      <c r="S626" s="115" t="str">
        <f t="shared" si="90"/>
        <v/>
      </c>
      <c r="T626" s="115" t="str">
        <f t="shared" si="90"/>
        <v/>
      </c>
      <c r="U626" s="243" t="str">
        <f t="shared" si="87"/>
        <v/>
      </c>
      <c r="V626" s="243" t="str">
        <f t="shared" si="88"/>
        <v/>
      </c>
      <c r="W626" s="243" t="str">
        <f t="shared" si="89"/>
        <v/>
      </c>
      <c r="Y626" s="90" t="str">
        <f t="shared" si="82"/>
        <v/>
      </c>
      <c r="Z626" s="117" t="str">
        <f t="shared" si="83"/>
        <v/>
      </c>
      <c r="AA626" s="117" t="str">
        <f t="shared" si="84"/>
        <v/>
      </c>
      <c r="AB626" s="117" t="str">
        <f t="shared" si="85"/>
        <v/>
      </c>
    </row>
    <row r="627" spans="2:28" x14ac:dyDescent="0.3">
      <c r="B627" s="126"/>
      <c r="C627" s="128"/>
      <c r="D627" s="128"/>
      <c r="E627" s="128"/>
      <c r="F627" s="128"/>
      <c r="G627" s="128"/>
      <c r="H627" s="128"/>
      <c r="I627" s="128"/>
      <c r="J627" s="128"/>
      <c r="K627" s="128"/>
      <c r="L627" s="128"/>
      <c r="M627" s="128"/>
      <c r="N627" s="128"/>
      <c r="P627" s="115" t="str">
        <f t="shared" si="86"/>
        <v/>
      </c>
      <c r="Q627" s="115"/>
      <c r="R627" s="115" t="str">
        <f t="shared" si="90"/>
        <v/>
      </c>
      <c r="S627" s="115" t="str">
        <f t="shared" si="90"/>
        <v/>
      </c>
      <c r="T627" s="115" t="str">
        <f t="shared" si="90"/>
        <v/>
      </c>
      <c r="U627" s="243" t="str">
        <f t="shared" si="87"/>
        <v/>
      </c>
      <c r="V627" s="243" t="str">
        <f t="shared" si="88"/>
        <v/>
      </c>
      <c r="W627" s="243" t="str">
        <f t="shared" si="89"/>
        <v/>
      </c>
      <c r="Y627" s="90" t="str">
        <f t="shared" si="82"/>
        <v/>
      </c>
      <c r="Z627" s="117" t="str">
        <f t="shared" si="83"/>
        <v/>
      </c>
      <c r="AA627" s="117" t="str">
        <f t="shared" si="84"/>
        <v/>
      </c>
      <c r="AB627" s="117" t="str">
        <f t="shared" si="85"/>
        <v/>
      </c>
    </row>
    <row r="628" spans="2:28" x14ac:dyDescent="0.3">
      <c r="B628" s="126"/>
      <c r="C628" s="128"/>
      <c r="D628" s="128"/>
      <c r="E628" s="128"/>
      <c r="F628" s="128"/>
      <c r="G628" s="128"/>
      <c r="H628" s="128"/>
      <c r="I628" s="128"/>
      <c r="J628" s="128"/>
      <c r="K628" s="128"/>
      <c r="L628" s="128"/>
      <c r="M628" s="128"/>
      <c r="N628" s="128"/>
      <c r="P628" s="115" t="str">
        <f t="shared" si="86"/>
        <v/>
      </c>
      <c r="Q628" s="115"/>
      <c r="R628" s="115" t="str">
        <f t="shared" si="90"/>
        <v/>
      </c>
      <c r="S628" s="115" t="str">
        <f t="shared" si="90"/>
        <v/>
      </c>
      <c r="T628" s="115" t="str">
        <f t="shared" si="90"/>
        <v/>
      </c>
      <c r="U628" s="243" t="str">
        <f t="shared" si="87"/>
        <v/>
      </c>
      <c r="V628" s="243" t="str">
        <f t="shared" si="88"/>
        <v/>
      </c>
      <c r="W628" s="243" t="str">
        <f t="shared" si="89"/>
        <v/>
      </c>
      <c r="Y628" s="90" t="str">
        <f t="shared" si="82"/>
        <v/>
      </c>
      <c r="Z628" s="117" t="str">
        <f t="shared" si="83"/>
        <v/>
      </c>
      <c r="AA628" s="117" t="str">
        <f t="shared" si="84"/>
        <v/>
      </c>
      <c r="AB628" s="117" t="str">
        <f t="shared" si="85"/>
        <v/>
      </c>
    </row>
    <row r="629" spans="2:28" x14ac:dyDescent="0.3">
      <c r="B629" s="126"/>
      <c r="C629" s="128"/>
      <c r="D629" s="128"/>
      <c r="E629" s="128"/>
      <c r="F629" s="128"/>
      <c r="G629" s="128"/>
      <c r="H629" s="128"/>
      <c r="I629" s="128"/>
      <c r="J629" s="128"/>
      <c r="K629" s="128"/>
      <c r="L629" s="128"/>
      <c r="M629" s="128"/>
      <c r="N629" s="128"/>
      <c r="P629" s="115" t="str">
        <f t="shared" si="86"/>
        <v/>
      </c>
      <c r="Q629" s="115"/>
      <c r="R629" s="115" t="str">
        <f t="shared" si="90"/>
        <v/>
      </c>
      <c r="S629" s="115" t="str">
        <f t="shared" si="90"/>
        <v/>
      </c>
      <c r="T629" s="115" t="str">
        <f t="shared" si="90"/>
        <v/>
      </c>
      <c r="U629" s="243" t="str">
        <f t="shared" si="87"/>
        <v/>
      </c>
      <c r="V629" s="243" t="str">
        <f t="shared" si="88"/>
        <v/>
      </c>
      <c r="W629" s="243" t="str">
        <f t="shared" si="89"/>
        <v/>
      </c>
      <c r="Y629" s="90" t="str">
        <f t="shared" si="82"/>
        <v/>
      </c>
      <c r="Z629" s="117" t="str">
        <f t="shared" si="83"/>
        <v/>
      </c>
      <c r="AA629" s="117" t="str">
        <f t="shared" si="84"/>
        <v/>
      </c>
      <c r="AB629" s="117" t="str">
        <f t="shared" si="85"/>
        <v/>
      </c>
    </row>
    <row r="630" spans="2:28" x14ac:dyDescent="0.3">
      <c r="B630" s="126"/>
      <c r="C630" s="128"/>
      <c r="D630" s="128"/>
      <c r="E630" s="128"/>
      <c r="F630" s="128"/>
      <c r="G630" s="128"/>
      <c r="H630" s="128"/>
      <c r="I630" s="128"/>
      <c r="J630" s="128"/>
      <c r="K630" s="128"/>
      <c r="L630" s="128"/>
      <c r="M630" s="128"/>
      <c r="N630" s="128"/>
      <c r="P630" s="115" t="str">
        <f t="shared" si="86"/>
        <v/>
      </c>
      <c r="Q630" s="115"/>
      <c r="R630" s="115" t="str">
        <f t="shared" si="90"/>
        <v/>
      </c>
      <c r="S630" s="115" t="str">
        <f t="shared" si="90"/>
        <v/>
      </c>
      <c r="T630" s="115" t="str">
        <f t="shared" si="90"/>
        <v/>
      </c>
      <c r="U630" s="243" t="str">
        <f t="shared" si="87"/>
        <v/>
      </c>
      <c r="V630" s="243" t="str">
        <f t="shared" si="88"/>
        <v/>
      </c>
      <c r="W630" s="243" t="str">
        <f t="shared" si="89"/>
        <v/>
      </c>
      <c r="Y630" s="90" t="str">
        <f t="shared" si="82"/>
        <v/>
      </c>
      <c r="Z630" s="117" t="str">
        <f t="shared" si="83"/>
        <v/>
      </c>
      <c r="AA630" s="117" t="str">
        <f t="shared" si="84"/>
        <v/>
      </c>
      <c r="AB630" s="117" t="str">
        <f t="shared" si="85"/>
        <v/>
      </c>
    </row>
    <row r="631" spans="2:28" x14ac:dyDescent="0.3">
      <c r="B631" s="126"/>
      <c r="C631" s="128"/>
      <c r="D631" s="128"/>
      <c r="E631" s="128"/>
      <c r="F631" s="128"/>
      <c r="G631" s="128"/>
      <c r="H631" s="128"/>
      <c r="I631" s="128"/>
      <c r="J631" s="128"/>
      <c r="K631" s="128"/>
      <c r="L631" s="128"/>
      <c r="M631" s="128"/>
      <c r="N631" s="128"/>
      <c r="P631" s="115" t="str">
        <f t="shared" si="86"/>
        <v/>
      </c>
      <c r="Q631" s="115"/>
      <c r="R631" s="115" t="str">
        <f t="shared" si="90"/>
        <v/>
      </c>
      <c r="S631" s="115" t="str">
        <f t="shared" si="90"/>
        <v/>
      </c>
      <c r="T631" s="115" t="str">
        <f t="shared" si="90"/>
        <v/>
      </c>
      <c r="U631" s="243" t="str">
        <f t="shared" si="87"/>
        <v/>
      </c>
      <c r="V631" s="243" t="str">
        <f t="shared" si="88"/>
        <v/>
      </c>
      <c r="W631" s="243" t="str">
        <f t="shared" si="89"/>
        <v/>
      </c>
      <c r="Y631" s="90" t="str">
        <f t="shared" si="82"/>
        <v/>
      </c>
      <c r="Z631" s="117" t="str">
        <f t="shared" si="83"/>
        <v/>
      </c>
      <c r="AA631" s="117" t="str">
        <f t="shared" si="84"/>
        <v/>
      </c>
      <c r="AB631" s="117" t="str">
        <f t="shared" si="85"/>
        <v/>
      </c>
    </row>
    <row r="632" spans="2:28" x14ac:dyDescent="0.3">
      <c r="B632" s="126"/>
      <c r="C632" s="128"/>
      <c r="D632" s="128"/>
      <c r="E632" s="128"/>
      <c r="F632" s="128"/>
      <c r="G632" s="128"/>
      <c r="H632" s="128"/>
      <c r="I632" s="128"/>
      <c r="J632" s="128"/>
      <c r="K632" s="128"/>
      <c r="L632" s="128"/>
      <c r="M632" s="128"/>
      <c r="N632" s="128"/>
      <c r="P632" s="115" t="str">
        <f t="shared" si="86"/>
        <v/>
      </c>
      <c r="Q632" s="115"/>
      <c r="R632" s="115" t="str">
        <f t="shared" si="90"/>
        <v/>
      </c>
      <c r="S632" s="115" t="str">
        <f t="shared" si="90"/>
        <v/>
      </c>
      <c r="T632" s="115" t="str">
        <f t="shared" si="90"/>
        <v/>
      </c>
      <c r="U632" s="243" t="str">
        <f t="shared" si="87"/>
        <v/>
      </c>
      <c r="V632" s="243" t="str">
        <f t="shared" si="88"/>
        <v/>
      </c>
      <c r="W632" s="243" t="str">
        <f t="shared" si="89"/>
        <v/>
      </c>
      <c r="Y632" s="90" t="str">
        <f t="shared" si="82"/>
        <v/>
      </c>
      <c r="Z632" s="117" t="str">
        <f t="shared" si="83"/>
        <v/>
      </c>
      <c r="AA632" s="117" t="str">
        <f t="shared" si="84"/>
        <v/>
      </c>
      <c r="AB632" s="117" t="str">
        <f t="shared" si="85"/>
        <v/>
      </c>
    </row>
    <row r="633" spans="2:28" x14ac:dyDescent="0.3">
      <c r="B633" s="126"/>
      <c r="C633" s="128"/>
      <c r="D633" s="128"/>
      <c r="E633" s="128"/>
      <c r="F633" s="128"/>
      <c r="G633" s="128"/>
      <c r="H633" s="128"/>
      <c r="I633" s="128"/>
      <c r="J633" s="128"/>
      <c r="K633" s="128"/>
      <c r="L633" s="128"/>
      <c r="M633" s="128"/>
      <c r="N633" s="128"/>
      <c r="P633" s="115" t="str">
        <f t="shared" si="86"/>
        <v/>
      </c>
      <c r="Q633" s="115"/>
      <c r="R633" s="115" t="str">
        <f t="shared" si="90"/>
        <v/>
      </c>
      <c r="S633" s="115" t="str">
        <f t="shared" si="90"/>
        <v/>
      </c>
      <c r="T633" s="115" t="str">
        <f t="shared" si="90"/>
        <v/>
      </c>
      <c r="U633" s="243" t="str">
        <f t="shared" si="87"/>
        <v/>
      </c>
      <c r="V633" s="243" t="str">
        <f t="shared" si="88"/>
        <v/>
      </c>
      <c r="W633" s="243" t="str">
        <f t="shared" si="89"/>
        <v/>
      </c>
      <c r="Y633" s="90" t="str">
        <f t="shared" si="82"/>
        <v/>
      </c>
      <c r="Z633" s="117" t="str">
        <f t="shared" si="83"/>
        <v/>
      </c>
      <c r="AA633" s="117" t="str">
        <f t="shared" si="84"/>
        <v/>
      </c>
      <c r="AB633" s="117" t="str">
        <f t="shared" si="85"/>
        <v/>
      </c>
    </row>
    <row r="634" spans="2:28" x14ac:dyDescent="0.3">
      <c r="B634" s="126"/>
      <c r="C634" s="128"/>
      <c r="D634" s="128"/>
      <c r="E634" s="128"/>
      <c r="F634" s="128"/>
      <c r="G634" s="128"/>
      <c r="H634" s="128"/>
      <c r="I634" s="128"/>
      <c r="J634" s="128"/>
      <c r="K634" s="128"/>
      <c r="L634" s="128"/>
      <c r="M634" s="128"/>
      <c r="N634" s="128"/>
      <c r="P634" s="115" t="str">
        <f t="shared" si="86"/>
        <v/>
      </c>
      <c r="Q634" s="115"/>
      <c r="R634" s="115" t="str">
        <f t="shared" si="90"/>
        <v/>
      </c>
      <c r="S634" s="115" t="str">
        <f t="shared" si="90"/>
        <v/>
      </c>
      <c r="T634" s="115" t="str">
        <f t="shared" si="90"/>
        <v/>
      </c>
      <c r="U634" s="243" t="str">
        <f t="shared" si="87"/>
        <v/>
      </c>
      <c r="V634" s="243" t="str">
        <f t="shared" si="88"/>
        <v/>
      </c>
      <c r="W634" s="243" t="str">
        <f t="shared" si="89"/>
        <v/>
      </c>
      <c r="Y634" s="90" t="str">
        <f t="shared" si="82"/>
        <v/>
      </c>
      <c r="Z634" s="117" t="str">
        <f t="shared" si="83"/>
        <v/>
      </c>
      <c r="AA634" s="117" t="str">
        <f t="shared" si="84"/>
        <v/>
      </c>
      <c r="AB634" s="117" t="str">
        <f t="shared" si="85"/>
        <v/>
      </c>
    </row>
    <row r="635" spans="2:28" x14ac:dyDescent="0.3">
      <c r="B635" s="126"/>
      <c r="C635" s="128"/>
      <c r="D635" s="128"/>
      <c r="E635" s="128"/>
      <c r="F635" s="128"/>
      <c r="G635" s="128"/>
      <c r="H635" s="128"/>
      <c r="I635" s="128"/>
      <c r="J635" s="128"/>
      <c r="K635" s="128"/>
      <c r="L635" s="128"/>
      <c r="M635" s="128"/>
      <c r="N635" s="128"/>
      <c r="P635" s="115" t="str">
        <f t="shared" si="86"/>
        <v/>
      </c>
      <c r="Q635" s="115"/>
      <c r="R635" s="115" t="str">
        <f t="shared" si="90"/>
        <v/>
      </c>
      <c r="S635" s="115" t="str">
        <f t="shared" si="90"/>
        <v/>
      </c>
      <c r="T635" s="115" t="str">
        <f t="shared" si="90"/>
        <v/>
      </c>
      <c r="U635" s="243" t="str">
        <f t="shared" si="87"/>
        <v/>
      </c>
      <c r="V635" s="243" t="str">
        <f t="shared" si="88"/>
        <v/>
      </c>
      <c r="W635" s="243" t="str">
        <f t="shared" si="89"/>
        <v/>
      </c>
      <c r="Y635" s="90" t="str">
        <f t="shared" si="82"/>
        <v/>
      </c>
      <c r="Z635" s="117" t="str">
        <f t="shared" si="83"/>
        <v/>
      </c>
      <c r="AA635" s="117" t="str">
        <f t="shared" si="84"/>
        <v/>
      </c>
      <c r="AB635" s="117" t="str">
        <f t="shared" si="85"/>
        <v/>
      </c>
    </row>
    <row r="636" spans="2:28" x14ac:dyDescent="0.3">
      <c r="B636" s="126"/>
      <c r="C636" s="128"/>
      <c r="D636" s="128"/>
      <c r="E636" s="128"/>
      <c r="F636" s="128"/>
      <c r="G636" s="128"/>
      <c r="H636" s="128"/>
      <c r="I636" s="128"/>
      <c r="J636" s="128"/>
      <c r="K636" s="128"/>
      <c r="L636" s="128"/>
      <c r="M636" s="128"/>
      <c r="N636" s="128"/>
      <c r="P636" s="115" t="str">
        <f t="shared" si="86"/>
        <v/>
      </c>
      <c r="Q636" s="115"/>
      <c r="R636" s="115" t="str">
        <f t="shared" si="90"/>
        <v/>
      </c>
      <c r="S636" s="115" t="str">
        <f t="shared" si="90"/>
        <v/>
      </c>
      <c r="T636" s="115" t="str">
        <f t="shared" si="90"/>
        <v/>
      </c>
      <c r="U636" s="243" t="str">
        <f t="shared" si="87"/>
        <v/>
      </c>
      <c r="V636" s="243" t="str">
        <f t="shared" si="88"/>
        <v/>
      </c>
      <c r="W636" s="243" t="str">
        <f t="shared" si="89"/>
        <v/>
      </c>
      <c r="Y636" s="90" t="str">
        <f t="shared" si="82"/>
        <v/>
      </c>
      <c r="Z636" s="117" t="str">
        <f t="shared" si="83"/>
        <v/>
      </c>
      <c r="AA636" s="117" t="str">
        <f t="shared" si="84"/>
        <v/>
      </c>
      <c r="AB636" s="117" t="str">
        <f t="shared" si="85"/>
        <v/>
      </c>
    </row>
    <row r="637" spans="2:28" x14ac:dyDescent="0.3">
      <c r="B637" s="126"/>
      <c r="C637" s="128"/>
      <c r="D637" s="128"/>
      <c r="E637" s="128"/>
      <c r="F637" s="128"/>
      <c r="G637" s="128"/>
      <c r="H637" s="128"/>
      <c r="I637" s="128"/>
      <c r="J637" s="128"/>
      <c r="K637" s="128"/>
      <c r="L637" s="128"/>
      <c r="M637" s="128"/>
      <c r="N637" s="128"/>
      <c r="P637" s="115" t="str">
        <f t="shared" si="86"/>
        <v/>
      </c>
      <c r="Q637" s="115"/>
      <c r="R637" s="115" t="str">
        <f t="shared" si="90"/>
        <v/>
      </c>
      <c r="S637" s="115" t="str">
        <f t="shared" si="90"/>
        <v/>
      </c>
      <c r="T637" s="115" t="str">
        <f t="shared" si="90"/>
        <v/>
      </c>
      <c r="U637" s="243" t="str">
        <f t="shared" si="87"/>
        <v/>
      </c>
      <c r="V637" s="243" t="str">
        <f t="shared" si="88"/>
        <v/>
      </c>
      <c r="W637" s="243" t="str">
        <f t="shared" si="89"/>
        <v/>
      </c>
      <c r="Y637" s="90" t="str">
        <f t="shared" si="82"/>
        <v/>
      </c>
      <c r="Z637" s="117" t="str">
        <f t="shared" si="83"/>
        <v/>
      </c>
      <c r="AA637" s="117" t="str">
        <f t="shared" si="84"/>
        <v/>
      </c>
      <c r="AB637" s="117" t="str">
        <f t="shared" si="85"/>
        <v/>
      </c>
    </row>
    <row r="638" spans="2:28" x14ac:dyDescent="0.3">
      <c r="B638" s="126"/>
      <c r="C638" s="128"/>
      <c r="D638" s="128"/>
      <c r="E638" s="128"/>
      <c r="F638" s="128"/>
      <c r="G638" s="128"/>
      <c r="H638" s="128"/>
      <c r="I638" s="128"/>
      <c r="J638" s="128"/>
      <c r="K638" s="128"/>
      <c r="L638" s="128"/>
      <c r="M638" s="128"/>
      <c r="N638" s="128"/>
      <c r="P638" s="115" t="str">
        <f t="shared" si="86"/>
        <v/>
      </c>
      <c r="Q638" s="115"/>
      <c r="R638" s="115" t="str">
        <f t="shared" si="90"/>
        <v/>
      </c>
      <c r="S638" s="115" t="str">
        <f t="shared" si="90"/>
        <v/>
      </c>
      <c r="T638" s="115" t="str">
        <f t="shared" si="90"/>
        <v/>
      </c>
      <c r="U638" s="243" t="str">
        <f t="shared" si="87"/>
        <v/>
      </c>
      <c r="V638" s="243" t="str">
        <f t="shared" si="88"/>
        <v/>
      </c>
      <c r="W638" s="243" t="str">
        <f t="shared" si="89"/>
        <v/>
      </c>
      <c r="Y638" s="90" t="str">
        <f t="shared" si="82"/>
        <v/>
      </c>
      <c r="Z638" s="117" t="str">
        <f t="shared" si="83"/>
        <v/>
      </c>
      <c r="AA638" s="117" t="str">
        <f t="shared" si="84"/>
        <v/>
      </c>
      <c r="AB638" s="117" t="str">
        <f t="shared" si="85"/>
        <v/>
      </c>
    </row>
    <row r="639" spans="2:28" x14ac:dyDescent="0.3">
      <c r="B639" s="126"/>
      <c r="C639" s="128"/>
      <c r="D639" s="128"/>
      <c r="E639" s="128"/>
      <c r="F639" s="128"/>
      <c r="G639" s="128"/>
      <c r="H639" s="128"/>
      <c r="I639" s="128"/>
      <c r="J639" s="128"/>
      <c r="K639" s="128"/>
      <c r="L639" s="128"/>
      <c r="M639" s="128"/>
      <c r="N639" s="128"/>
      <c r="P639" s="115" t="str">
        <f t="shared" si="86"/>
        <v/>
      </c>
      <c r="Q639" s="115"/>
      <c r="R639" s="115" t="str">
        <f t="shared" si="90"/>
        <v/>
      </c>
      <c r="S639" s="115" t="str">
        <f t="shared" si="90"/>
        <v/>
      </c>
      <c r="T639" s="115" t="str">
        <f t="shared" si="90"/>
        <v/>
      </c>
      <c r="U639" s="243" t="str">
        <f t="shared" si="87"/>
        <v/>
      </c>
      <c r="V639" s="243" t="str">
        <f t="shared" si="88"/>
        <v/>
      </c>
      <c r="W639" s="243" t="str">
        <f t="shared" si="89"/>
        <v/>
      </c>
      <c r="Y639" s="90" t="str">
        <f t="shared" si="82"/>
        <v/>
      </c>
      <c r="Z639" s="117" t="str">
        <f t="shared" si="83"/>
        <v/>
      </c>
      <c r="AA639" s="117" t="str">
        <f t="shared" si="84"/>
        <v/>
      </c>
      <c r="AB639" s="117" t="str">
        <f t="shared" si="85"/>
        <v/>
      </c>
    </row>
    <row r="640" spans="2:28" x14ac:dyDescent="0.3">
      <c r="B640" s="126"/>
      <c r="C640" s="128"/>
      <c r="D640" s="128"/>
      <c r="E640" s="128"/>
      <c r="F640" s="128"/>
      <c r="G640" s="128"/>
      <c r="H640" s="128"/>
      <c r="I640" s="128"/>
      <c r="J640" s="128"/>
      <c r="K640" s="128"/>
      <c r="L640" s="128"/>
      <c r="M640" s="128"/>
      <c r="N640" s="128"/>
      <c r="P640" s="115" t="str">
        <f t="shared" si="86"/>
        <v/>
      </c>
      <c r="Q640" s="115"/>
      <c r="R640" s="115" t="str">
        <f t="shared" si="90"/>
        <v/>
      </c>
      <c r="S640" s="115" t="str">
        <f t="shared" si="90"/>
        <v/>
      </c>
      <c r="T640" s="115" t="str">
        <f t="shared" si="90"/>
        <v/>
      </c>
      <c r="U640" s="243" t="str">
        <f t="shared" si="87"/>
        <v/>
      </c>
      <c r="V640" s="243" t="str">
        <f t="shared" si="88"/>
        <v/>
      </c>
      <c r="W640" s="243" t="str">
        <f t="shared" si="89"/>
        <v/>
      </c>
      <c r="Y640" s="90" t="str">
        <f t="shared" si="82"/>
        <v/>
      </c>
      <c r="Z640" s="117" t="str">
        <f t="shared" si="83"/>
        <v/>
      </c>
      <c r="AA640" s="117" t="str">
        <f t="shared" si="84"/>
        <v/>
      </c>
      <c r="AB640" s="117" t="str">
        <f t="shared" si="85"/>
        <v/>
      </c>
    </row>
    <row r="641" spans="2:28" x14ac:dyDescent="0.3">
      <c r="B641" s="126"/>
      <c r="C641" s="128"/>
      <c r="D641" s="128"/>
      <c r="E641" s="128"/>
      <c r="F641" s="128"/>
      <c r="G641" s="128"/>
      <c r="H641" s="128"/>
      <c r="I641" s="128"/>
      <c r="J641" s="128"/>
      <c r="K641" s="128"/>
      <c r="L641" s="128"/>
      <c r="M641" s="128"/>
      <c r="N641" s="128"/>
      <c r="P641" s="115" t="str">
        <f t="shared" si="86"/>
        <v/>
      </c>
      <c r="Q641" s="115"/>
      <c r="R641" s="115" t="str">
        <f t="shared" si="90"/>
        <v/>
      </c>
      <c r="S641" s="115" t="str">
        <f t="shared" si="90"/>
        <v/>
      </c>
      <c r="T641" s="115" t="str">
        <f t="shared" si="90"/>
        <v/>
      </c>
      <c r="U641" s="243" t="str">
        <f t="shared" si="87"/>
        <v/>
      </c>
      <c r="V641" s="243" t="str">
        <f t="shared" si="88"/>
        <v/>
      </c>
      <c r="W641" s="243" t="str">
        <f t="shared" si="89"/>
        <v/>
      </c>
      <c r="Y641" s="90" t="str">
        <f t="shared" si="82"/>
        <v/>
      </c>
      <c r="Z641" s="117" t="str">
        <f t="shared" si="83"/>
        <v/>
      </c>
      <c r="AA641" s="117" t="str">
        <f t="shared" si="84"/>
        <v/>
      </c>
      <c r="AB641" s="117" t="str">
        <f t="shared" si="85"/>
        <v/>
      </c>
    </row>
    <row r="642" spans="2:28" x14ac:dyDescent="0.3">
      <c r="B642" s="126"/>
      <c r="C642" s="128"/>
      <c r="D642" s="128"/>
      <c r="E642" s="128"/>
      <c r="F642" s="128"/>
      <c r="G642" s="128"/>
      <c r="H642" s="128"/>
      <c r="I642" s="128"/>
      <c r="J642" s="128"/>
      <c r="K642" s="128"/>
      <c r="L642" s="128"/>
      <c r="M642" s="128"/>
      <c r="N642" s="128"/>
      <c r="P642" s="115" t="str">
        <f t="shared" si="86"/>
        <v/>
      </c>
      <c r="Q642" s="115"/>
      <c r="R642" s="115" t="str">
        <f t="shared" si="90"/>
        <v/>
      </c>
      <c r="S642" s="115" t="str">
        <f t="shared" si="90"/>
        <v/>
      </c>
      <c r="T642" s="115" t="str">
        <f t="shared" si="90"/>
        <v/>
      </c>
      <c r="U642" s="243" t="str">
        <f t="shared" si="87"/>
        <v/>
      </c>
      <c r="V642" s="243" t="str">
        <f t="shared" si="88"/>
        <v/>
      </c>
      <c r="W642" s="243" t="str">
        <f t="shared" si="89"/>
        <v/>
      </c>
      <c r="Y642" s="90" t="str">
        <f t="shared" si="82"/>
        <v/>
      </c>
      <c r="Z642" s="117" t="str">
        <f t="shared" si="83"/>
        <v/>
      </c>
      <c r="AA642" s="117" t="str">
        <f t="shared" si="84"/>
        <v/>
      </c>
      <c r="AB642" s="117" t="str">
        <f t="shared" si="85"/>
        <v/>
      </c>
    </row>
    <row r="643" spans="2:28" x14ac:dyDescent="0.3">
      <c r="B643" s="126"/>
      <c r="C643" s="128"/>
      <c r="D643" s="128"/>
      <c r="E643" s="128"/>
      <c r="F643" s="128"/>
      <c r="G643" s="128"/>
      <c r="H643" s="128"/>
      <c r="I643" s="128"/>
      <c r="J643" s="128"/>
      <c r="K643" s="128"/>
      <c r="L643" s="128"/>
      <c r="M643" s="128"/>
      <c r="N643" s="128"/>
      <c r="P643" s="115" t="str">
        <f t="shared" si="86"/>
        <v/>
      </c>
      <c r="Q643" s="115"/>
      <c r="R643" s="115" t="str">
        <f t="shared" si="90"/>
        <v/>
      </c>
      <c r="S643" s="115" t="str">
        <f t="shared" si="90"/>
        <v/>
      </c>
      <c r="T643" s="115" t="str">
        <f t="shared" si="90"/>
        <v/>
      </c>
      <c r="U643" s="243" t="str">
        <f t="shared" si="87"/>
        <v/>
      </c>
      <c r="V643" s="243" t="str">
        <f t="shared" si="88"/>
        <v/>
      </c>
      <c r="W643" s="243" t="str">
        <f t="shared" si="89"/>
        <v/>
      </c>
      <c r="Y643" s="90" t="str">
        <f t="shared" si="82"/>
        <v/>
      </c>
      <c r="Z643" s="117" t="str">
        <f t="shared" si="83"/>
        <v/>
      </c>
      <c r="AA643" s="117" t="str">
        <f t="shared" si="84"/>
        <v/>
      </c>
      <c r="AB643" s="117" t="str">
        <f t="shared" si="85"/>
        <v/>
      </c>
    </row>
    <row r="644" spans="2:28" x14ac:dyDescent="0.3">
      <c r="B644" s="126"/>
      <c r="C644" s="128"/>
      <c r="D644" s="128"/>
      <c r="E644" s="128"/>
      <c r="F644" s="128"/>
      <c r="G644" s="128"/>
      <c r="H644" s="128"/>
      <c r="I644" s="128"/>
      <c r="J644" s="128"/>
      <c r="K644" s="128"/>
      <c r="L644" s="128"/>
      <c r="M644" s="128"/>
      <c r="N644" s="128"/>
      <c r="P644" s="115" t="str">
        <f t="shared" si="86"/>
        <v/>
      </c>
      <c r="Q644" s="115"/>
      <c r="R644" s="115" t="str">
        <f t="shared" si="90"/>
        <v/>
      </c>
      <c r="S644" s="115" t="str">
        <f t="shared" si="90"/>
        <v/>
      </c>
      <c r="T644" s="115" t="str">
        <f t="shared" si="90"/>
        <v/>
      </c>
      <c r="U644" s="243" t="str">
        <f t="shared" si="87"/>
        <v/>
      </c>
      <c r="V644" s="243" t="str">
        <f t="shared" si="88"/>
        <v/>
      </c>
      <c r="W644" s="243" t="str">
        <f t="shared" si="89"/>
        <v/>
      </c>
      <c r="Y644" s="90" t="str">
        <f t="shared" si="82"/>
        <v/>
      </c>
      <c r="Z644" s="117" t="str">
        <f t="shared" si="83"/>
        <v/>
      </c>
      <c r="AA644" s="117" t="str">
        <f t="shared" si="84"/>
        <v/>
      </c>
      <c r="AB644" s="117" t="str">
        <f t="shared" si="85"/>
        <v/>
      </c>
    </row>
    <row r="645" spans="2:28" x14ac:dyDescent="0.3">
      <c r="B645" s="126"/>
      <c r="C645" s="128"/>
      <c r="D645" s="128"/>
      <c r="E645" s="128"/>
      <c r="F645" s="128"/>
      <c r="G645" s="128"/>
      <c r="H645" s="128"/>
      <c r="I645" s="128"/>
      <c r="J645" s="128"/>
      <c r="K645" s="128"/>
      <c r="L645" s="128"/>
      <c r="M645" s="128"/>
      <c r="N645" s="128"/>
      <c r="P645" s="115" t="str">
        <f t="shared" si="86"/>
        <v/>
      </c>
      <c r="Q645" s="115"/>
      <c r="R645" s="115" t="str">
        <f t="shared" si="90"/>
        <v/>
      </c>
      <c r="S645" s="115" t="str">
        <f t="shared" si="90"/>
        <v/>
      </c>
      <c r="T645" s="115" t="str">
        <f t="shared" si="90"/>
        <v/>
      </c>
      <c r="U645" s="243" t="str">
        <f t="shared" si="87"/>
        <v/>
      </c>
      <c r="V645" s="243" t="str">
        <f t="shared" si="88"/>
        <v/>
      </c>
      <c r="W645" s="243" t="str">
        <f t="shared" si="89"/>
        <v/>
      </c>
      <c r="Y645" s="90" t="str">
        <f t="shared" si="82"/>
        <v/>
      </c>
      <c r="Z645" s="117" t="str">
        <f t="shared" si="83"/>
        <v/>
      </c>
      <c r="AA645" s="117" t="str">
        <f t="shared" si="84"/>
        <v/>
      </c>
      <c r="AB645" s="117" t="str">
        <f t="shared" si="85"/>
        <v/>
      </c>
    </row>
    <row r="646" spans="2:28" x14ac:dyDescent="0.3">
      <c r="B646" s="126"/>
      <c r="C646" s="128"/>
      <c r="D646" s="128"/>
      <c r="E646" s="128"/>
      <c r="F646" s="128"/>
      <c r="G646" s="128"/>
      <c r="H646" s="128"/>
      <c r="I646" s="128"/>
      <c r="J646" s="128"/>
      <c r="K646" s="128"/>
      <c r="L646" s="128"/>
      <c r="M646" s="128"/>
      <c r="N646" s="128"/>
      <c r="P646" s="115" t="str">
        <f t="shared" si="86"/>
        <v/>
      </c>
      <c r="Q646" s="115"/>
      <c r="R646" s="115" t="str">
        <f t="shared" si="90"/>
        <v/>
      </c>
      <c r="S646" s="115" t="str">
        <f t="shared" si="90"/>
        <v/>
      </c>
      <c r="T646" s="115" t="str">
        <f t="shared" si="90"/>
        <v/>
      </c>
      <c r="U646" s="243" t="str">
        <f t="shared" si="87"/>
        <v/>
      </c>
      <c r="V646" s="243" t="str">
        <f t="shared" si="88"/>
        <v/>
      </c>
      <c r="W646" s="243" t="str">
        <f t="shared" si="89"/>
        <v/>
      </c>
      <c r="Y646" s="90" t="str">
        <f t="shared" si="82"/>
        <v/>
      </c>
      <c r="Z646" s="117" t="str">
        <f t="shared" si="83"/>
        <v/>
      </c>
      <c r="AA646" s="117" t="str">
        <f t="shared" si="84"/>
        <v/>
      </c>
      <c r="AB646" s="117" t="str">
        <f t="shared" si="85"/>
        <v/>
      </c>
    </row>
    <row r="647" spans="2:28" x14ac:dyDescent="0.3">
      <c r="B647" s="126"/>
      <c r="C647" s="128"/>
      <c r="D647" s="128"/>
      <c r="E647" s="128"/>
      <c r="F647" s="128"/>
      <c r="G647" s="128"/>
      <c r="H647" s="128"/>
      <c r="I647" s="128"/>
      <c r="J647" s="128"/>
      <c r="K647" s="128"/>
      <c r="L647" s="128"/>
      <c r="M647" s="128"/>
      <c r="N647" s="128"/>
      <c r="P647" s="115" t="str">
        <f t="shared" si="86"/>
        <v/>
      </c>
      <c r="Q647" s="115"/>
      <c r="R647" s="115" t="str">
        <f t="shared" si="90"/>
        <v/>
      </c>
      <c r="S647" s="115" t="str">
        <f t="shared" si="90"/>
        <v/>
      </c>
      <c r="T647" s="115" t="str">
        <f t="shared" si="90"/>
        <v/>
      </c>
      <c r="U647" s="243" t="str">
        <f t="shared" si="87"/>
        <v/>
      </c>
      <c r="V647" s="243" t="str">
        <f t="shared" si="88"/>
        <v/>
      </c>
      <c r="W647" s="243" t="str">
        <f t="shared" si="89"/>
        <v/>
      </c>
      <c r="Y647" s="90" t="str">
        <f t="shared" si="82"/>
        <v/>
      </c>
      <c r="Z647" s="117" t="str">
        <f t="shared" si="83"/>
        <v/>
      </c>
      <c r="AA647" s="117" t="str">
        <f t="shared" si="84"/>
        <v/>
      </c>
      <c r="AB647" s="117" t="str">
        <f t="shared" si="85"/>
        <v/>
      </c>
    </row>
    <row r="648" spans="2:28" x14ac:dyDescent="0.3">
      <c r="B648" s="126"/>
      <c r="C648" s="128"/>
      <c r="D648" s="128"/>
      <c r="E648" s="128"/>
      <c r="F648" s="128"/>
      <c r="G648" s="128"/>
      <c r="H648" s="128"/>
      <c r="I648" s="128"/>
      <c r="J648" s="128"/>
      <c r="K648" s="128"/>
      <c r="L648" s="128"/>
      <c r="M648" s="128"/>
      <c r="N648" s="128"/>
      <c r="P648" s="115" t="str">
        <f t="shared" si="86"/>
        <v/>
      </c>
      <c r="Q648" s="115"/>
      <c r="R648" s="115" t="str">
        <f t="shared" si="90"/>
        <v/>
      </c>
      <c r="S648" s="115" t="str">
        <f t="shared" si="90"/>
        <v/>
      </c>
      <c r="T648" s="115" t="str">
        <f t="shared" si="90"/>
        <v/>
      </c>
      <c r="U648" s="243" t="str">
        <f t="shared" si="87"/>
        <v/>
      </c>
      <c r="V648" s="243" t="str">
        <f t="shared" si="88"/>
        <v/>
      </c>
      <c r="W648" s="243" t="str">
        <f t="shared" si="89"/>
        <v/>
      </c>
      <c r="Y648" s="90" t="str">
        <f t="shared" ref="Y648:Y711" si="91">IF(C648="","",C648)</f>
        <v/>
      </c>
      <c r="Z648" s="117" t="str">
        <f t="shared" ref="Z648:Z711" si="92">IF($Y648="","",COUNTIFS($E648:$N648,"&gt;0",$E648:$N648,"&lt;=3")/10)</f>
        <v/>
      </c>
      <c r="AA648" s="117" t="str">
        <f t="shared" ref="AA648:AA711" si="93">IF($Y648="","",COUNTIFS($E648:$N648,"&gt;0",$E648:$N648,"&lt;=4")/10)</f>
        <v/>
      </c>
      <c r="AB648" s="117" t="str">
        <f t="shared" ref="AB648:AB711" si="94">IF($Y648="","",COUNTIFS($E648:$N648,"&gt;0",$E648:$N648,"&lt;=5")/10)</f>
        <v/>
      </c>
    </row>
    <row r="649" spans="2:28" x14ac:dyDescent="0.3">
      <c r="B649" s="126"/>
      <c r="C649" s="128"/>
      <c r="D649" s="128"/>
      <c r="E649" s="128"/>
      <c r="F649" s="128"/>
      <c r="G649" s="128"/>
      <c r="H649" s="128"/>
      <c r="I649" s="128"/>
      <c r="J649" s="128"/>
      <c r="K649" s="128"/>
      <c r="L649" s="128"/>
      <c r="M649" s="128"/>
      <c r="N649" s="128"/>
      <c r="P649" s="115" t="str">
        <f t="shared" ref="P649:P712" si="95">IF($P$4="","",
IF($Q649="","",$P$4))</f>
        <v/>
      </c>
      <c r="Q649" s="115"/>
      <c r="R649" s="115" t="str">
        <f t="shared" si="90"/>
        <v/>
      </c>
      <c r="S649" s="115" t="str">
        <f t="shared" si="90"/>
        <v/>
      </c>
      <c r="T649" s="115" t="str">
        <f t="shared" si="90"/>
        <v/>
      </c>
      <c r="U649" s="243" t="str">
        <f t="shared" ref="U649:U712" si="96">IF($P649="","",IFERROR(R649/SUM(SUMPRODUCT(--(ISNUMBER($E$8:$E$1007)),(--($B$8:$B$1007=$P649))),SUMPRODUCT(--(ISNUMBER($F$8:$F$1007)),(--($B$8:$B$1007=$P649))),SUMPRODUCT(--(ISNUMBER($G$8:$G$1007)),(--($B$8:$B$1007=$P649))),SUMPRODUCT(--(ISNUMBER($H$8:$H$1007)),(--($B$8:$B$1007=$P649))),SUMPRODUCT(--(ISNUMBER($I$8:$I$1007)),(--($B$8:$B$1007=$P649))),SUMPRODUCT(--(ISNUMBER($J$8:$J$1007)),(--($B$8:$B$1007=$P649))),SUMPRODUCT(--(ISNUMBER($K$8:$K$1007)),(--($B$8:$B$1007=$P649))),SUMPRODUCT(--(ISNUMBER($L$8:$L$1007)),(--($B$8:$B$1007=$P649))),SUMPRODUCT(--(ISNUMBER($M$8:$M$1007)),(--($B$8:$B$1007=$P649))),SUMPRODUCT(--(ISNUMBER($N$8:$N$1007)),(--($B$8:$B$1007=$P649)))),0))</f>
        <v/>
      </c>
      <c r="V649" s="243" t="str">
        <f t="shared" ref="V649:V712" si="97">IF($P649="","",IFERROR(S649/SUM(SUMPRODUCT(--(ISNUMBER($E$8:$E$1007)),(--($B$8:$B$1007=$P649))),SUMPRODUCT(--(ISNUMBER($F$8:$F$1007)),(--($B$8:$B$1007=$P649))),SUMPRODUCT(--(ISNUMBER($G$8:$G$1007)),(--($B$8:$B$1007=$P649))),SUMPRODUCT(--(ISNUMBER($H$8:$H$1007)),(--($B$8:$B$1007=$P649))),SUMPRODUCT(--(ISNUMBER($I$8:$I$1007)),(--($B$8:$B$1007=$P649))),SUMPRODUCT(--(ISNUMBER($J$8:$J$1007)),(--($B$8:$B$1007=$P649))),SUMPRODUCT(--(ISNUMBER($K$8:$K$1007)),(--($B$8:$B$1007=$P649))),SUMPRODUCT(--(ISNUMBER($L$8:$L$1007)),(--($B$8:$B$1007=$P649))),SUMPRODUCT(--(ISNUMBER($M$8:$M$1007)),(--($B$8:$B$1007=$P649))),SUMPRODUCT(--(ISNUMBER($N$8:$N$1007)),(--($B$8:$B$1007=$P649)))),0))</f>
        <v/>
      </c>
      <c r="W649" s="243" t="str">
        <f t="shared" ref="W649:W712" si="98">IF($P649="","",IFERROR(T649/SUM(SUMPRODUCT(--(ISNUMBER($E$8:$E$1007)),(--($B$8:$B$1007=$P649))),SUMPRODUCT(--(ISNUMBER($F$8:$F$1007)),(--($B$8:$B$1007=$P649))),SUMPRODUCT(--(ISNUMBER($G$8:$G$1007)),(--($B$8:$B$1007=$P649))),SUMPRODUCT(--(ISNUMBER($H$8:$H$1007)),(--($B$8:$B$1007=$P649))),SUMPRODUCT(--(ISNUMBER($I$8:$I$1007)),(--($B$8:$B$1007=$P649))),SUMPRODUCT(--(ISNUMBER($J$8:$J$1007)),(--($B$8:$B$1007=$P649))),SUMPRODUCT(--(ISNUMBER($K$8:$K$1007)),(--($B$8:$B$1007=$P649))),SUMPRODUCT(--(ISNUMBER($L$8:$L$1007)),(--($B$8:$B$1007=$P649))),SUMPRODUCT(--(ISNUMBER($M$8:$M$1007)),(--($B$8:$B$1007=$P649))),SUMPRODUCT(--(ISNUMBER($N$8:$N$1007)),(--($B$8:$B$1007=$P649)))),0))</f>
        <v/>
      </c>
      <c r="Y649" s="90" t="str">
        <f t="shared" si="91"/>
        <v/>
      </c>
      <c r="Z649" s="117" t="str">
        <f t="shared" si="92"/>
        <v/>
      </c>
      <c r="AA649" s="117" t="str">
        <f t="shared" si="93"/>
        <v/>
      </c>
      <c r="AB649" s="117" t="str">
        <f t="shared" si="94"/>
        <v/>
      </c>
    </row>
    <row r="650" spans="2:28" x14ac:dyDescent="0.3">
      <c r="B650" s="126"/>
      <c r="C650" s="128"/>
      <c r="D650" s="128"/>
      <c r="E650" s="128"/>
      <c r="F650" s="128"/>
      <c r="G650" s="128"/>
      <c r="H650" s="128"/>
      <c r="I650" s="128"/>
      <c r="J650" s="128"/>
      <c r="K650" s="128"/>
      <c r="L650" s="128"/>
      <c r="M650" s="128"/>
      <c r="N650" s="128"/>
      <c r="P650" s="115" t="str">
        <f t="shared" si="95"/>
        <v/>
      </c>
      <c r="Q650" s="115"/>
      <c r="R650" s="115" t="str">
        <f t="shared" si="90"/>
        <v/>
      </c>
      <c r="S650" s="115" t="str">
        <f t="shared" si="90"/>
        <v/>
      </c>
      <c r="T650" s="115" t="str">
        <f t="shared" si="90"/>
        <v/>
      </c>
      <c r="U650" s="243" t="str">
        <f t="shared" si="96"/>
        <v/>
      </c>
      <c r="V650" s="243" t="str">
        <f t="shared" si="97"/>
        <v/>
      </c>
      <c r="W650" s="243" t="str">
        <f t="shared" si="98"/>
        <v/>
      </c>
      <c r="Y650" s="90" t="str">
        <f t="shared" si="91"/>
        <v/>
      </c>
      <c r="Z650" s="117" t="str">
        <f t="shared" si="92"/>
        <v/>
      </c>
      <c r="AA650" s="117" t="str">
        <f t="shared" si="93"/>
        <v/>
      </c>
      <c r="AB650" s="117" t="str">
        <f t="shared" si="94"/>
        <v/>
      </c>
    </row>
    <row r="651" spans="2:28" x14ac:dyDescent="0.3">
      <c r="B651" s="126"/>
      <c r="C651" s="128"/>
      <c r="D651" s="128"/>
      <c r="E651" s="128"/>
      <c r="F651" s="128"/>
      <c r="G651" s="128"/>
      <c r="H651" s="128"/>
      <c r="I651" s="128"/>
      <c r="J651" s="128"/>
      <c r="K651" s="128"/>
      <c r="L651" s="128"/>
      <c r="M651" s="128"/>
      <c r="N651" s="128"/>
      <c r="P651" s="115" t="str">
        <f t="shared" si="95"/>
        <v/>
      </c>
      <c r="Q651" s="115"/>
      <c r="R651" s="115" t="str">
        <f t="shared" si="90"/>
        <v/>
      </c>
      <c r="S651" s="115" t="str">
        <f t="shared" si="90"/>
        <v/>
      </c>
      <c r="T651" s="115" t="str">
        <f t="shared" si="90"/>
        <v/>
      </c>
      <c r="U651" s="243" t="str">
        <f t="shared" si="96"/>
        <v/>
      </c>
      <c r="V651" s="243" t="str">
        <f t="shared" si="97"/>
        <v/>
      </c>
      <c r="W651" s="243" t="str">
        <f t="shared" si="98"/>
        <v/>
      </c>
      <c r="Y651" s="90" t="str">
        <f t="shared" si="91"/>
        <v/>
      </c>
      <c r="Z651" s="117" t="str">
        <f t="shared" si="92"/>
        <v/>
      </c>
      <c r="AA651" s="117" t="str">
        <f t="shared" si="93"/>
        <v/>
      </c>
      <c r="AB651" s="117" t="str">
        <f t="shared" si="94"/>
        <v/>
      </c>
    </row>
    <row r="652" spans="2:28" x14ac:dyDescent="0.3">
      <c r="B652" s="126"/>
      <c r="C652" s="128"/>
      <c r="D652" s="128"/>
      <c r="E652" s="128"/>
      <c r="F652" s="128"/>
      <c r="G652" s="128"/>
      <c r="H652" s="128"/>
      <c r="I652" s="128"/>
      <c r="J652" s="128"/>
      <c r="K652" s="128"/>
      <c r="L652" s="128"/>
      <c r="M652" s="128"/>
      <c r="N652" s="128"/>
      <c r="P652" s="115" t="str">
        <f t="shared" si="95"/>
        <v/>
      </c>
      <c r="Q652" s="115"/>
      <c r="R652" s="115" t="str">
        <f t="shared" si="90"/>
        <v/>
      </c>
      <c r="S652" s="115" t="str">
        <f t="shared" si="90"/>
        <v/>
      </c>
      <c r="T652" s="115" t="str">
        <f t="shared" si="90"/>
        <v/>
      </c>
      <c r="U652" s="243" t="str">
        <f t="shared" si="96"/>
        <v/>
      </c>
      <c r="V652" s="243" t="str">
        <f t="shared" si="97"/>
        <v/>
      </c>
      <c r="W652" s="243" t="str">
        <f t="shared" si="98"/>
        <v/>
      </c>
      <c r="Y652" s="90" t="str">
        <f t="shared" si="91"/>
        <v/>
      </c>
      <c r="Z652" s="117" t="str">
        <f t="shared" si="92"/>
        <v/>
      </c>
      <c r="AA652" s="117" t="str">
        <f t="shared" si="93"/>
        <v/>
      </c>
      <c r="AB652" s="117" t="str">
        <f t="shared" si="94"/>
        <v/>
      </c>
    </row>
    <row r="653" spans="2:28" x14ac:dyDescent="0.3">
      <c r="B653" s="126"/>
      <c r="C653" s="128"/>
      <c r="D653" s="128"/>
      <c r="E653" s="128"/>
      <c r="F653" s="128"/>
      <c r="G653" s="128"/>
      <c r="H653" s="128"/>
      <c r="I653" s="128"/>
      <c r="J653" s="128"/>
      <c r="K653" s="128"/>
      <c r="L653" s="128"/>
      <c r="M653" s="128"/>
      <c r="N653" s="128"/>
      <c r="P653" s="115" t="str">
        <f t="shared" si="95"/>
        <v/>
      </c>
      <c r="Q653" s="115"/>
      <c r="R653" s="115" t="str">
        <f t="shared" si="90"/>
        <v/>
      </c>
      <c r="S653" s="115" t="str">
        <f t="shared" si="90"/>
        <v/>
      </c>
      <c r="T653" s="115" t="str">
        <f t="shared" si="90"/>
        <v/>
      </c>
      <c r="U653" s="243" t="str">
        <f t="shared" si="96"/>
        <v/>
      </c>
      <c r="V653" s="243" t="str">
        <f t="shared" si="97"/>
        <v/>
      </c>
      <c r="W653" s="243" t="str">
        <f t="shared" si="98"/>
        <v/>
      </c>
      <c r="Y653" s="90" t="str">
        <f t="shared" si="91"/>
        <v/>
      </c>
      <c r="Z653" s="117" t="str">
        <f t="shared" si="92"/>
        <v/>
      </c>
      <c r="AA653" s="117" t="str">
        <f t="shared" si="93"/>
        <v/>
      </c>
      <c r="AB653" s="117" t="str">
        <f t="shared" si="94"/>
        <v/>
      </c>
    </row>
    <row r="654" spans="2:28" x14ac:dyDescent="0.3">
      <c r="B654" s="126"/>
      <c r="C654" s="128"/>
      <c r="D654" s="128"/>
      <c r="E654" s="128"/>
      <c r="F654" s="128"/>
      <c r="G654" s="128"/>
      <c r="H654" s="128"/>
      <c r="I654" s="128"/>
      <c r="J654" s="128"/>
      <c r="K654" s="128"/>
      <c r="L654" s="128"/>
      <c r="M654" s="128"/>
      <c r="N654" s="128"/>
      <c r="P654" s="115" t="str">
        <f t="shared" si="95"/>
        <v/>
      </c>
      <c r="Q654" s="115"/>
      <c r="R654" s="115" t="str">
        <f t="shared" si="90"/>
        <v/>
      </c>
      <c r="S654" s="115" t="str">
        <f t="shared" si="90"/>
        <v/>
      </c>
      <c r="T654" s="115" t="str">
        <f t="shared" si="90"/>
        <v/>
      </c>
      <c r="U654" s="243" t="str">
        <f t="shared" si="96"/>
        <v/>
      </c>
      <c r="V654" s="243" t="str">
        <f t="shared" si="97"/>
        <v/>
      </c>
      <c r="W654" s="243" t="str">
        <f t="shared" si="98"/>
        <v/>
      </c>
      <c r="Y654" s="90" t="str">
        <f t="shared" si="91"/>
        <v/>
      </c>
      <c r="Z654" s="117" t="str">
        <f t="shared" si="92"/>
        <v/>
      </c>
      <c r="AA654" s="117" t="str">
        <f t="shared" si="93"/>
        <v/>
      </c>
      <c r="AB654" s="117" t="str">
        <f t="shared" si="94"/>
        <v/>
      </c>
    </row>
    <row r="655" spans="2:28" x14ac:dyDescent="0.3">
      <c r="B655" s="126"/>
      <c r="C655" s="128"/>
      <c r="D655" s="128"/>
      <c r="E655" s="128"/>
      <c r="F655" s="128"/>
      <c r="G655" s="128"/>
      <c r="H655" s="128"/>
      <c r="I655" s="128"/>
      <c r="J655" s="128"/>
      <c r="K655" s="128"/>
      <c r="L655" s="128"/>
      <c r="M655" s="128"/>
      <c r="N655" s="128"/>
      <c r="P655" s="115" t="str">
        <f t="shared" si="95"/>
        <v/>
      </c>
      <c r="Q655" s="115"/>
      <c r="R655" s="115" t="str">
        <f t="shared" si="90"/>
        <v/>
      </c>
      <c r="S655" s="115" t="str">
        <f t="shared" si="90"/>
        <v/>
      </c>
      <c r="T655" s="115" t="str">
        <f t="shared" si="90"/>
        <v/>
      </c>
      <c r="U655" s="243" t="str">
        <f t="shared" si="96"/>
        <v/>
      </c>
      <c r="V655" s="243" t="str">
        <f t="shared" si="97"/>
        <v/>
      </c>
      <c r="W655" s="243" t="str">
        <f t="shared" si="98"/>
        <v/>
      </c>
      <c r="Y655" s="90" t="str">
        <f t="shared" si="91"/>
        <v/>
      </c>
      <c r="Z655" s="117" t="str">
        <f t="shared" si="92"/>
        <v/>
      </c>
      <c r="AA655" s="117" t="str">
        <f t="shared" si="93"/>
        <v/>
      </c>
      <c r="AB655" s="117" t="str">
        <f t="shared" si="94"/>
        <v/>
      </c>
    </row>
    <row r="656" spans="2:28" x14ac:dyDescent="0.3">
      <c r="B656" s="126"/>
      <c r="C656" s="128"/>
      <c r="D656" s="128"/>
      <c r="E656" s="128"/>
      <c r="F656" s="128"/>
      <c r="G656" s="128"/>
      <c r="H656" s="128"/>
      <c r="I656" s="128"/>
      <c r="J656" s="128"/>
      <c r="K656" s="128"/>
      <c r="L656" s="128"/>
      <c r="M656" s="128"/>
      <c r="N656" s="128"/>
      <c r="P656" s="115" t="str">
        <f t="shared" si="95"/>
        <v/>
      </c>
      <c r="Q656" s="115"/>
      <c r="R656" s="115" t="str">
        <f t="shared" si="90"/>
        <v/>
      </c>
      <c r="S656" s="115" t="str">
        <f t="shared" si="90"/>
        <v/>
      </c>
      <c r="T656" s="115" t="str">
        <f t="shared" si="90"/>
        <v/>
      </c>
      <c r="U656" s="243" t="str">
        <f t="shared" si="96"/>
        <v/>
      </c>
      <c r="V656" s="243" t="str">
        <f t="shared" si="97"/>
        <v/>
      </c>
      <c r="W656" s="243" t="str">
        <f t="shared" si="98"/>
        <v/>
      </c>
      <c r="Y656" s="90" t="str">
        <f t="shared" si="91"/>
        <v/>
      </c>
      <c r="Z656" s="117" t="str">
        <f t="shared" si="92"/>
        <v/>
      </c>
      <c r="AA656" s="117" t="str">
        <f t="shared" si="93"/>
        <v/>
      </c>
      <c r="AB656" s="117" t="str">
        <f t="shared" si="94"/>
        <v/>
      </c>
    </row>
    <row r="657" spans="2:28" x14ac:dyDescent="0.3">
      <c r="B657" s="126"/>
      <c r="C657" s="128"/>
      <c r="D657" s="128"/>
      <c r="E657" s="128"/>
      <c r="F657" s="128"/>
      <c r="G657" s="128"/>
      <c r="H657" s="128"/>
      <c r="I657" s="128"/>
      <c r="J657" s="128"/>
      <c r="K657" s="128"/>
      <c r="L657" s="128"/>
      <c r="M657" s="128"/>
      <c r="N657" s="128"/>
      <c r="P657" s="115" t="str">
        <f t="shared" si="95"/>
        <v/>
      </c>
      <c r="Q657" s="115"/>
      <c r="R657" s="115" t="str">
        <f t="shared" si="90"/>
        <v/>
      </c>
      <c r="S657" s="115" t="str">
        <f t="shared" si="90"/>
        <v/>
      </c>
      <c r="T657" s="115" t="str">
        <f t="shared" si="90"/>
        <v/>
      </c>
      <c r="U657" s="243" t="str">
        <f t="shared" si="96"/>
        <v/>
      </c>
      <c r="V657" s="243" t="str">
        <f t="shared" si="97"/>
        <v/>
      </c>
      <c r="W657" s="243" t="str">
        <f t="shared" si="98"/>
        <v/>
      </c>
      <c r="Y657" s="90" t="str">
        <f t="shared" si="91"/>
        <v/>
      </c>
      <c r="Z657" s="117" t="str">
        <f t="shared" si="92"/>
        <v/>
      </c>
      <c r="AA657" s="117" t="str">
        <f t="shared" si="93"/>
        <v/>
      </c>
      <c r="AB657" s="117" t="str">
        <f t="shared" si="94"/>
        <v/>
      </c>
    </row>
    <row r="658" spans="2:28" x14ac:dyDescent="0.3">
      <c r="B658" s="126"/>
      <c r="C658" s="128"/>
      <c r="D658" s="128"/>
      <c r="E658" s="128"/>
      <c r="F658" s="128"/>
      <c r="G658" s="128"/>
      <c r="H658" s="128"/>
      <c r="I658" s="128"/>
      <c r="J658" s="128"/>
      <c r="K658" s="128"/>
      <c r="L658" s="128"/>
      <c r="M658" s="128"/>
      <c r="N658" s="128"/>
      <c r="P658" s="115" t="str">
        <f t="shared" si="95"/>
        <v/>
      </c>
      <c r="Q658" s="115"/>
      <c r="R658" s="115" t="str">
        <f t="shared" si="90"/>
        <v/>
      </c>
      <c r="S658" s="115" t="str">
        <f t="shared" si="90"/>
        <v/>
      </c>
      <c r="T658" s="115" t="str">
        <f t="shared" si="90"/>
        <v/>
      </c>
      <c r="U658" s="243" t="str">
        <f t="shared" si="96"/>
        <v/>
      </c>
      <c r="V658" s="243" t="str">
        <f t="shared" si="97"/>
        <v/>
      </c>
      <c r="W658" s="243" t="str">
        <f t="shared" si="98"/>
        <v/>
      </c>
      <c r="Y658" s="90" t="str">
        <f t="shared" si="91"/>
        <v/>
      </c>
      <c r="Z658" s="117" t="str">
        <f t="shared" si="92"/>
        <v/>
      </c>
      <c r="AA658" s="117" t="str">
        <f t="shared" si="93"/>
        <v/>
      </c>
      <c r="AB658" s="117" t="str">
        <f t="shared" si="94"/>
        <v/>
      </c>
    </row>
    <row r="659" spans="2:28" x14ac:dyDescent="0.3">
      <c r="B659" s="126"/>
      <c r="C659" s="128"/>
      <c r="D659" s="128"/>
      <c r="E659" s="128"/>
      <c r="F659" s="128"/>
      <c r="G659" s="128"/>
      <c r="H659" s="128"/>
      <c r="I659" s="128"/>
      <c r="J659" s="128"/>
      <c r="K659" s="128"/>
      <c r="L659" s="128"/>
      <c r="M659" s="128"/>
      <c r="N659" s="128"/>
      <c r="P659" s="115" t="str">
        <f t="shared" si="95"/>
        <v/>
      </c>
      <c r="Q659" s="115"/>
      <c r="R659" s="115" t="str">
        <f t="shared" si="90"/>
        <v/>
      </c>
      <c r="S659" s="115" t="str">
        <f t="shared" si="90"/>
        <v/>
      </c>
      <c r="T659" s="115" t="str">
        <f t="shared" si="90"/>
        <v/>
      </c>
      <c r="U659" s="243" t="str">
        <f t="shared" si="96"/>
        <v/>
      </c>
      <c r="V659" s="243" t="str">
        <f t="shared" si="97"/>
        <v/>
      </c>
      <c r="W659" s="243" t="str">
        <f t="shared" si="98"/>
        <v/>
      </c>
      <c r="Y659" s="90" t="str">
        <f t="shared" si="91"/>
        <v/>
      </c>
      <c r="Z659" s="117" t="str">
        <f t="shared" si="92"/>
        <v/>
      </c>
      <c r="AA659" s="117" t="str">
        <f t="shared" si="93"/>
        <v/>
      </c>
      <c r="AB659" s="117" t="str">
        <f t="shared" si="94"/>
        <v/>
      </c>
    </row>
    <row r="660" spans="2:28" x14ac:dyDescent="0.3">
      <c r="B660" s="126"/>
      <c r="C660" s="128"/>
      <c r="D660" s="128"/>
      <c r="E660" s="128"/>
      <c r="F660" s="128"/>
      <c r="G660" s="128"/>
      <c r="H660" s="128"/>
      <c r="I660" s="128"/>
      <c r="J660" s="128"/>
      <c r="K660" s="128"/>
      <c r="L660" s="128"/>
      <c r="M660" s="128"/>
      <c r="N660" s="128"/>
      <c r="P660" s="115" t="str">
        <f t="shared" si="95"/>
        <v/>
      </c>
      <c r="Q660" s="115"/>
      <c r="R660" s="115" t="str">
        <f t="shared" si="90"/>
        <v/>
      </c>
      <c r="S660" s="115" t="str">
        <f t="shared" si="90"/>
        <v/>
      </c>
      <c r="T660" s="115" t="str">
        <f t="shared" si="90"/>
        <v/>
      </c>
      <c r="U660" s="243" t="str">
        <f t="shared" si="96"/>
        <v/>
      </c>
      <c r="V660" s="243" t="str">
        <f t="shared" si="97"/>
        <v/>
      </c>
      <c r="W660" s="243" t="str">
        <f t="shared" si="98"/>
        <v/>
      </c>
      <c r="Y660" s="90" t="str">
        <f t="shared" si="91"/>
        <v/>
      </c>
      <c r="Z660" s="117" t="str">
        <f t="shared" si="92"/>
        <v/>
      </c>
      <c r="AA660" s="117" t="str">
        <f t="shared" si="93"/>
        <v/>
      </c>
      <c r="AB660" s="117" t="str">
        <f t="shared" si="94"/>
        <v/>
      </c>
    </row>
    <row r="661" spans="2:28" x14ac:dyDescent="0.3">
      <c r="B661" s="126"/>
      <c r="C661" s="128"/>
      <c r="D661" s="128"/>
      <c r="E661" s="128"/>
      <c r="F661" s="128"/>
      <c r="G661" s="128"/>
      <c r="H661" s="128"/>
      <c r="I661" s="128"/>
      <c r="J661" s="128"/>
      <c r="K661" s="128"/>
      <c r="L661" s="128"/>
      <c r="M661" s="128"/>
      <c r="N661" s="128"/>
      <c r="P661" s="115" t="str">
        <f t="shared" si="95"/>
        <v/>
      </c>
      <c r="Q661" s="115"/>
      <c r="R661" s="115" t="str">
        <f t="shared" si="90"/>
        <v/>
      </c>
      <c r="S661" s="115" t="str">
        <f t="shared" si="90"/>
        <v/>
      </c>
      <c r="T661" s="115" t="str">
        <f t="shared" si="90"/>
        <v/>
      </c>
      <c r="U661" s="243" t="str">
        <f t="shared" si="96"/>
        <v/>
      </c>
      <c r="V661" s="243" t="str">
        <f t="shared" si="97"/>
        <v/>
      </c>
      <c r="W661" s="243" t="str">
        <f t="shared" si="98"/>
        <v/>
      </c>
      <c r="Y661" s="90" t="str">
        <f t="shared" si="91"/>
        <v/>
      </c>
      <c r="Z661" s="117" t="str">
        <f t="shared" si="92"/>
        <v/>
      </c>
      <c r="AA661" s="117" t="str">
        <f t="shared" si="93"/>
        <v/>
      </c>
      <c r="AB661" s="117" t="str">
        <f t="shared" si="94"/>
        <v/>
      </c>
    </row>
    <row r="662" spans="2:28" x14ac:dyDescent="0.3">
      <c r="B662" s="126"/>
      <c r="C662" s="128"/>
      <c r="D662" s="128"/>
      <c r="E662" s="128"/>
      <c r="F662" s="128"/>
      <c r="G662" s="128"/>
      <c r="H662" s="128"/>
      <c r="I662" s="128"/>
      <c r="J662" s="128"/>
      <c r="K662" s="128"/>
      <c r="L662" s="128"/>
      <c r="M662" s="128"/>
      <c r="N662" s="128"/>
      <c r="P662" s="115" t="str">
        <f t="shared" si="95"/>
        <v/>
      </c>
      <c r="Q662" s="115"/>
      <c r="R662" s="115" t="str">
        <f t="shared" si="90"/>
        <v/>
      </c>
      <c r="S662" s="115" t="str">
        <f t="shared" si="90"/>
        <v/>
      </c>
      <c r="T662" s="115" t="str">
        <f t="shared" si="90"/>
        <v/>
      </c>
      <c r="U662" s="243" t="str">
        <f t="shared" si="96"/>
        <v/>
      </c>
      <c r="V662" s="243" t="str">
        <f t="shared" si="97"/>
        <v/>
      </c>
      <c r="W662" s="243" t="str">
        <f t="shared" si="98"/>
        <v/>
      </c>
      <c r="Y662" s="90" t="str">
        <f t="shared" si="91"/>
        <v/>
      </c>
      <c r="Z662" s="117" t="str">
        <f t="shared" si="92"/>
        <v/>
      </c>
      <c r="AA662" s="117" t="str">
        <f t="shared" si="93"/>
        <v/>
      </c>
      <c r="AB662" s="117" t="str">
        <f t="shared" si="94"/>
        <v/>
      </c>
    </row>
    <row r="663" spans="2:28" x14ac:dyDescent="0.3">
      <c r="B663" s="126"/>
      <c r="C663" s="128"/>
      <c r="D663" s="128"/>
      <c r="E663" s="128"/>
      <c r="F663" s="128"/>
      <c r="G663" s="128"/>
      <c r="H663" s="128"/>
      <c r="I663" s="128"/>
      <c r="J663" s="128"/>
      <c r="K663" s="128"/>
      <c r="L663" s="128"/>
      <c r="M663" s="128"/>
      <c r="N663" s="128"/>
      <c r="P663" s="115" t="str">
        <f t="shared" si="95"/>
        <v/>
      </c>
      <c r="Q663" s="115"/>
      <c r="R663" s="115" t="str">
        <f t="shared" si="90"/>
        <v/>
      </c>
      <c r="S663" s="115" t="str">
        <f t="shared" si="90"/>
        <v/>
      </c>
      <c r="T663" s="115" t="str">
        <f t="shared" si="90"/>
        <v/>
      </c>
      <c r="U663" s="243" t="str">
        <f t="shared" si="96"/>
        <v/>
      </c>
      <c r="V663" s="243" t="str">
        <f t="shared" si="97"/>
        <v/>
      </c>
      <c r="W663" s="243" t="str">
        <f t="shared" si="98"/>
        <v/>
      </c>
      <c r="Y663" s="90" t="str">
        <f t="shared" si="91"/>
        <v/>
      </c>
      <c r="Z663" s="117" t="str">
        <f t="shared" si="92"/>
        <v/>
      </c>
      <c r="AA663" s="117" t="str">
        <f t="shared" si="93"/>
        <v/>
      </c>
      <c r="AB663" s="117" t="str">
        <f t="shared" si="94"/>
        <v/>
      </c>
    </row>
    <row r="664" spans="2:28" x14ac:dyDescent="0.3">
      <c r="B664" s="126"/>
      <c r="C664" s="128"/>
      <c r="D664" s="128"/>
      <c r="E664" s="128"/>
      <c r="F664" s="128"/>
      <c r="G664" s="128"/>
      <c r="H664" s="128"/>
      <c r="I664" s="128"/>
      <c r="J664" s="128"/>
      <c r="K664" s="128"/>
      <c r="L664" s="128"/>
      <c r="M664" s="128"/>
      <c r="N664" s="128"/>
      <c r="P664" s="115" t="str">
        <f t="shared" si="95"/>
        <v/>
      </c>
      <c r="Q664" s="115"/>
      <c r="R664" s="115" t="str">
        <f t="shared" ref="R664:T727" si="99">IF($P664="","",SUM(COUNTIFS($B$7:$B$5004,$P664,$D$7:$D$5004,$Q664,$E$7:$E$5004,"&gt;0",$E$7:$E$5004,"&lt;="&amp;R$7),COUNTIFS($B$7:$B$5004,$P664,$D$7:$D$5004,$Q664,$F$7:$F$5004,"&gt;0",$F$7:$F$5004,"&lt;="&amp;R$7),COUNTIFS($B$7:$B$5004,$P664,$D$7:$D$5004,$Q664,$G$7:$G$5004,"&gt;0",$G$7:$G$5004,"&lt;="&amp;R$7),COUNTIFS($B$7:$B$5004,$P664,$D$7:$D$5004,$Q664,$H$7:$H$5004,"&gt;0",$H$7:$H$5004,"&lt;="&amp;R$7),COUNTIFS($B$7:$B$5004,$P664,$D$7:$D$5004,$Q664,$I$7:$I$5004,"&gt;0",$I$7:$I$5004,"&lt;="&amp;R$7),COUNTIFS($B$7:$B$5004,$P664,$D$7:$D$5004,$Q664,$J$7:$J$5004,"&gt;0",$J$7:$J$5004,"&lt;="&amp;R$7),COUNTIFS($B$7:$B$5004,$P664,$D$7:$D$5004,$Q664,$K$7:$K$5004,"&gt;0",$K$7:$K$5004,"&lt;="&amp;R$7),COUNTIFS($B$7:$B$5004,$P664,$D$7:$D$5004,$Q664,$L$7:$L$5004,"&gt;0",$L$7:$L$5004,"&lt;="&amp;R$7),COUNTIFS($B$7:$B$5004,$P664,$D$7:$D$5004,$Q664,$M$7:$M$5004,"&gt;0",$M$7:$M$5004,"&lt;="&amp;R$7),COUNTIFS($B$7:$B$5004,$P664,$D$7:$D$5004,$Q664,$N$7:$N$5004,"&gt;0",$N$7:$N$5004,"&lt;="&amp;R$7)))</f>
        <v/>
      </c>
      <c r="S664" s="115" t="str">
        <f t="shared" si="99"/>
        <v/>
      </c>
      <c r="T664" s="115" t="str">
        <f t="shared" si="99"/>
        <v/>
      </c>
      <c r="U664" s="243" t="str">
        <f t="shared" si="96"/>
        <v/>
      </c>
      <c r="V664" s="243" t="str">
        <f t="shared" si="97"/>
        <v/>
      </c>
      <c r="W664" s="243" t="str">
        <f t="shared" si="98"/>
        <v/>
      </c>
      <c r="Y664" s="90" t="str">
        <f t="shared" si="91"/>
        <v/>
      </c>
      <c r="Z664" s="117" t="str">
        <f t="shared" si="92"/>
        <v/>
      </c>
      <c r="AA664" s="117" t="str">
        <f t="shared" si="93"/>
        <v/>
      </c>
      <c r="AB664" s="117" t="str">
        <f t="shared" si="94"/>
        <v/>
      </c>
    </row>
    <row r="665" spans="2:28" x14ac:dyDescent="0.3">
      <c r="B665" s="126"/>
      <c r="C665" s="128"/>
      <c r="D665" s="128"/>
      <c r="E665" s="128"/>
      <c r="F665" s="128"/>
      <c r="G665" s="128"/>
      <c r="H665" s="128"/>
      <c r="I665" s="128"/>
      <c r="J665" s="128"/>
      <c r="K665" s="128"/>
      <c r="L665" s="128"/>
      <c r="M665" s="128"/>
      <c r="N665" s="128"/>
      <c r="P665" s="115" t="str">
        <f t="shared" si="95"/>
        <v/>
      </c>
      <c r="Q665" s="115"/>
      <c r="R665" s="115" t="str">
        <f t="shared" si="99"/>
        <v/>
      </c>
      <c r="S665" s="115" t="str">
        <f t="shared" si="99"/>
        <v/>
      </c>
      <c r="T665" s="115" t="str">
        <f t="shared" si="99"/>
        <v/>
      </c>
      <c r="U665" s="243" t="str">
        <f t="shared" si="96"/>
        <v/>
      </c>
      <c r="V665" s="243" t="str">
        <f t="shared" si="97"/>
        <v/>
      </c>
      <c r="W665" s="243" t="str">
        <f t="shared" si="98"/>
        <v/>
      </c>
      <c r="Y665" s="90" t="str">
        <f t="shared" si="91"/>
        <v/>
      </c>
      <c r="Z665" s="117" t="str">
        <f t="shared" si="92"/>
        <v/>
      </c>
      <c r="AA665" s="117" t="str">
        <f t="shared" si="93"/>
        <v/>
      </c>
      <c r="AB665" s="117" t="str">
        <f t="shared" si="94"/>
        <v/>
      </c>
    </row>
    <row r="666" spans="2:28" x14ac:dyDescent="0.3">
      <c r="B666" s="126"/>
      <c r="C666" s="128"/>
      <c r="D666" s="128"/>
      <c r="E666" s="128"/>
      <c r="F666" s="128"/>
      <c r="G666" s="128"/>
      <c r="H666" s="128"/>
      <c r="I666" s="128"/>
      <c r="J666" s="128"/>
      <c r="K666" s="128"/>
      <c r="L666" s="128"/>
      <c r="M666" s="128"/>
      <c r="N666" s="128"/>
      <c r="P666" s="115" t="str">
        <f t="shared" si="95"/>
        <v/>
      </c>
      <c r="Q666" s="115"/>
      <c r="R666" s="115" t="str">
        <f t="shared" si="99"/>
        <v/>
      </c>
      <c r="S666" s="115" t="str">
        <f t="shared" si="99"/>
        <v/>
      </c>
      <c r="T666" s="115" t="str">
        <f t="shared" si="99"/>
        <v/>
      </c>
      <c r="U666" s="243" t="str">
        <f t="shared" si="96"/>
        <v/>
      </c>
      <c r="V666" s="243" t="str">
        <f t="shared" si="97"/>
        <v/>
      </c>
      <c r="W666" s="243" t="str">
        <f t="shared" si="98"/>
        <v/>
      </c>
      <c r="Y666" s="90" t="str">
        <f t="shared" si="91"/>
        <v/>
      </c>
      <c r="Z666" s="117" t="str">
        <f t="shared" si="92"/>
        <v/>
      </c>
      <c r="AA666" s="117" t="str">
        <f t="shared" si="93"/>
        <v/>
      </c>
      <c r="AB666" s="117" t="str">
        <f t="shared" si="94"/>
        <v/>
      </c>
    </row>
    <row r="667" spans="2:28" x14ac:dyDescent="0.3">
      <c r="B667" s="126"/>
      <c r="C667" s="128"/>
      <c r="D667" s="128"/>
      <c r="E667" s="128"/>
      <c r="F667" s="128"/>
      <c r="G667" s="128"/>
      <c r="H667" s="128"/>
      <c r="I667" s="128"/>
      <c r="J667" s="128"/>
      <c r="K667" s="128"/>
      <c r="L667" s="128"/>
      <c r="M667" s="128"/>
      <c r="N667" s="128"/>
      <c r="P667" s="115" t="str">
        <f t="shared" si="95"/>
        <v/>
      </c>
      <c r="Q667" s="115"/>
      <c r="R667" s="115" t="str">
        <f t="shared" si="99"/>
        <v/>
      </c>
      <c r="S667" s="115" t="str">
        <f t="shared" si="99"/>
        <v/>
      </c>
      <c r="T667" s="115" t="str">
        <f t="shared" si="99"/>
        <v/>
      </c>
      <c r="U667" s="243" t="str">
        <f t="shared" si="96"/>
        <v/>
      </c>
      <c r="V667" s="243" t="str">
        <f t="shared" si="97"/>
        <v/>
      </c>
      <c r="W667" s="243" t="str">
        <f t="shared" si="98"/>
        <v/>
      </c>
      <c r="Y667" s="90" t="str">
        <f t="shared" si="91"/>
        <v/>
      </c>
      <c r="Z667" s="117" t="str">
        <f t="shared" si="92"/>
        <v/>
      </c>
      <c r="AA667" s="117" t="str">
        <f t="shared" si="93"/>
        <v/>
      </c>
      <c r="AB667" s="117" t="str">
        <f t="shared" si="94"/>
        <v/>
      </c>
    </row>
    <row r="668" spans="2:28" x14ac:dyDescent="0.3">
      <c r="B668" s="126"/>
      <c r="C668" s="128"/>
      <c r="D668" s="128"/>
      <c r="E668" s="128"/>
      <c r="F668" s="128"/>
      <c r="G668" s="128"/>
      <c r="H668" s="128"/>
      <c r="I668" s="128"/>
      <c r="J668" s="128"/>
      <c r="K668" s="128"/>
      <c r="L668" s="128"/>
      <c r="M668" s="128"/>
      <c r="N668" s="128"/>
      <c r="P668" s="115" t="str">
        <f t="shared" si="95"/>
        <v/>
      </c>
      <c r="Q668" s="115"/>
      <c r="R668" s="115" t="str">
        <f t="shared" si="99"/>
        <v/>
      </c>
      <c r="S668" s="115" t="str">
        <f t="shared" si="99"/>
        <v/>
      </c>
      <c r="T668" s="115" t="str">
        <f t="shared" si="99"/>
        <v/>
      </c>
      <c r="U668" s="243" t="str">
        <f t="shared" si="96"/>
        <v/>
      </c>
      <c r="V668" s="243" t="str">
        <f t="shared" si="97"/>
        <v/>
      </c>
      <c r="W668" s="243" t="str">
        <f t="shared" si="98"/>
        <v/>
      </c>
      <c r="Y668" s="90" t="str">
        <f t="shared" si="91"/>
        <v/>
      </c>
      <c r="Z668" s="117" t="str">
        <f t="shared" si="92"/>
        <v/>
      </c>
      <c r="AA668" s="117" t="str">
        <f t="shared" si="93"/>
        <v/>
      </c>
      <c r="AB668" s="117" t="str">
        <f t="shared" si="94"/>
        <v/>
      </c>
    </row>
    <row r="669" spans="2:28" x14ac:dyDescent="0.3">
      <c r="B669" s="126"/>
      <c r="C669" s="128"/>
      <c r="D669" s="128"/>
      <c r="E669" s="128"/>
      <c r="F669" s="128"/>
      <c r="G669" s="128"/>
      <c r="H669" s="128"/>
      <c r="I669" s="128"/>
      <c r="J669" s="128"/>
      <c r="K669" s="128"/>
      <c r="L669" s="128"/>
      <c r="M669" s="128"/>
      <c r="N669" s="128"/>
      <c r="P669" s="115" t="str">
        <f t="shared" si="95"/>
        <v/>
      </c>
      <c r="Q669" s="115"/>
      <c r="R669" s="115" t="str">
        <f t="shared" si="99"/>
        <v/>
      </c>
      <c r="S669" s="115" t="str">
        <f t="shared" si="99"/>
        <v/>
      </c>
      <c r="T669" s="115" t="str">
        <f t="shared" si="99"/>
        <v/>
      </c>
      <c r="U669" s="243" t="str">
        <f t="shared" si="96"/>
        <v/>
      </c>
      <c r="V669" s="243" t="str">
        <f t="shared" si="97"/>
        <v/>
      </c>
      <c r="W669" s="243" t="str">
        <f t="shared" si="98"/>
        <v/>
      </c>
      <c r="Y669" s="90" t="str">
        <f t="shared" si="91"/>
        <v/>
      </c>
      <c r="Z669" s="117" t="str">
        <f t="shared" si="92"/>
        <v/>
      </c>
      <c r="AA669" s="117" t="str">
        <f t="shared" si="93"/>
        <v/>
      </c>
      <c r="AB669" s="117" t="str">
        <f t="shared" si="94"/>
        <v/>
      </c>
    </row>
    <row r="670" spans="2:28" x14ac:dyDescent="0.3">
      <c r="B670" s="126"/>
      <c r="C670" s="128"/>
      <c r="D670" s="128"/>
      <c r="E670" s="128"/>
      <c r="F670" s="128"/>
      <c r="G670" s="128"/>
      <c r="H670" s="128"/>
      <c r="I670" s="128"/>
      <c r="J670" s="128"/>
      <c r="K670" s="128"/>
      <c r="L670" s="128"/>
      <c r="M670" s="128"/>
      <c r="N670" s="128"/>
      <c r="P670" s="115" t="str">
        <f t="shared" si="95"/>
        <v/>
      </c>
      <c r="Q670" s="115"/>
      <c r="R670" s="115" t="str">
        <f t="shared" si="99"/>
        <v/>
      </c>
      <c r="S670" s="115" t="str">
        <f t="shared" si="99"/>
        <v/>
      </c>
      <c r="T670" s="115" t="str">
        <f t="shared" si="99"/>
        <v/>
      </c>
      <c r="U670" s="243" t="str">
        <f t="shared" si="96"/>
        <v/>
      </c>
      <c r="V670" s="243" t="str">
        <f t="shared" si="97"/>
        <v/>
      </c>
      <c r="W670" s="243" t="str">
        <f t="shared" si="98"/>
        <v/>
      </c>
      <c r="Y670" s="90" t="str">
        <f t="shared" si="91"/>
        <v/>
      </c>
      <c r="Z670" s="117" t="str">
        <f t="shared" si="92"/>
        <v/>
      </c>
      <c r="AA670" s="117" t="str">
        <f t="shared" si="93"/>
        <v/>
      </c>
      <c r="AB670" s="117" t="str">
        <f t="shared" si="94"/>
        <v/>
      </c>
    </row>
    <row r="671" spans="2:28" x14ac:dyDescent="0.3">
      <c r="B671" s="126"/>
      <c r="C671" s="128"/>
      <c r="D671" s="128"/>
      <c r="E671" s="128"/>
      <c r="F671" s="128"/>
      <c r="G671" s="128"/>
      <c r="H671" s="128"/>
      <c r="I671" s="128"/>
      <c r="J671" s="128"/>
      <c r="K671" s="128"/>
      <c r="L671" s="128"/>
      <c r="M671" s="128"/>
      <c r="N671" s="128"/>
      <c r="P671" s="115" t="str">
        <f t="shared" si="95"/>
        <v/>
      </c>
      <c r="Q671" s="115"/>
      <c r="R671" s="115" t="str">
        <f t="shared" si="99"/>
        <v/>
      </c>
      <c r="S671" s="115" t="str">
        <f t="shared" si="99"/>
        <v/>
      </c>
      <c r="T671" s="115" t="str">
        <f t="shared" si="99"/>
        <v/>
      </c>
      <c r="U671" s="243" t="str">
        <f t="shared" si="96"/>
        <v/>
      </c>
      <c r="V671" s="243" t="str">
        <f t="shared" si="97"/>
        <v/>
      </c>
      <c r="W671" s="243" t="str">
        <f t="shared" si="98"/>
        <v/>
      </c>
      <c r="Y671" s="90" t="str">
        <f t="shared" si="91"/>
        <v/>
      </c>
      <c r="Z671" s="117" t="str">
        <f t="shared" si="92"/>
        <v/>
      </c>
      <c r="AA671" s="117" t="str">
        <f t="shared" si="93"/>
        <v/>
      </c>
      <c r="AB671" s="117" t="str">
        <f t="shared" si="94"/>
        <v/>
      </c>
    </row>
    <row r="672" spans="2:28" x14ac:dyDescent="0.3">
      <c r="B672" s="126"/>
      <c r="C672" s="128"/>
      <c r="D672" s="128"/>
      <c r="E672" s="128"/>
      <c r="F672" s="128"/>
      <c r="G672" s="128"/>
      <c r="H672" s="128"/>
      <c r="I672" s="128"/>
      <c r="J672" s="128"/>
      <c r="K672" s="128"/>
      <c r="L672" s="128"/>
      <c r="M672" s="128"/>
      <c r="N672" s="128"/>
      <c r="P672" s="115" t="str">
        <f t="shared" si="95"/>
        <v/>
      </c>
      <c r="Q672" s="115"/>
      <c r="R672" s="115" t="str">
        <f t="shared" si="99"/>
        <v/>
      </c>
      <c r="S672" s="115" t="str">
        <f t="shared" si="99"/>
        <v/>
      </c>
      <c r="T672" s="115" t="str">
        <f t="shared" si="99"/>
        <v/>
      </c>
      <c r="U672" s="243" t="str">
        <f t="shared" si="96"/>
        <v/>
      </c>
      <c r="V672" s="243" t="str">
        <f t="shared" si="97"/>
        <v/>
      </c>
      <c r="W672" s="243" t="str">
        <f t="shared" si="98"/>
        <v/>
      </c>
      <c r="Y672" s="90" t="str">
        <f t="shared" si="91"/>
        <v/>
      </c>
      <c r="Z672" s="117" t="str">
        <f t="shared" si="92"/>
        <v/>
      </c>
      <c r="AA672" s="117" t="str">
        <f t="shared" si="93"/>
        <v/>
      </c>
      <c r="AB672" s="117" t="str">
        <f t="shared" si="94"/>
        <v/>
      </c>
    </row>
    <row r="673" spans="2:28" x14ac:dyDescent="0.3">
      <c r="B673" s="126"/>
      <c r="C673" s="128"/>
      <c r="D673" s="128"/>
      <c r="E673" s="128"/>
      <c r="F673" s="128"/>
      <c r="G673" s="128"/>
      <c r="H673" s="128"/>
      <c r="I673" s="128"/>
      <c r="J673" s="128"/>
      <c r="K673" s="128"/>
      <c r="L673" s="128"/>
      <c r="M673" s="128"/>
      <c r="N673" s="128"/>
      <c r="P673" s="115" t="str">
        <f t="shared" si="95"/>
        <v/>
      </c>
      <c r="Q673" s="115"/>
      <c r="R673" s="115" t="str">
        <f t="shared" si="99"/>
        <v/>
      </c>
      <c r="S673" s="115" t="str">
        <f t="shared" si="99"/>
        <v/>
      </c>
      <c r="T673" s="115" t="str">
        <f t="shared" si="99"/>
        <v/>
      </c>
      <c r="U673" s="243" t="str">
        <f t="shared" si="96"/>
        <v/>
      </c>
      <c r="V673" s="243" t="str">
        <f t="shared" si="97"/>
        <v/>
      </c>
      <c r="W673" s="243" t="str">
        <f t="shared" si="98"/>
        <v/>
      </c>
      <c r="Y673" s="90" t="str">
        <f t="shared" si="91"/>
        <v/>
      </c>
      <c r="Z673" s="117" t="str">
        <f t="shared" si="92"/>
        <v/>
      </c>
      <c r="AA673" s="117" t="str">
        <f t="shared" si="93"/>
        <v/>
      </c>
      <c r="AB673" s="117" t="str">
        <f t="shared" si="94"/>
        <v/>
      </c>
    </row>
    <row r="674" spans="2:28" x14ac:dyDescent="0.3">
      <c r="B674" s="126"/>
      <c r="C674" s="128"/>
      <c r="D674" s="128"/>
      <c r="E674" s="128"/>
      <c r="F674" s="128"/>
      <c r="G674" s="128"/>
      <c r="H674" s="128"/>
      <c r="I674" s="128"/>
      <c r="J674" s="128"/>
      <c r="K674" s="128"/>
      <c r="L674" s="128"/>
      <c r="M674" s="128"/>
      <c r="N674" s="128"/>
      <c r="P674" s="115" t="str">
        <f t="shared" si="95"/>
        <v/>
      </c>
      <c r="Q674" s="115"/>
      <c r="R674" s="115" t="str">
        <f t="shared" si="99"/>
        <v/>
      </c>
      <c r="S674" s="115" t="str">
        <f t="shared" si="99"/>
        <v/>
      </c>
      <c r="T674" s="115" t="str">
        <f t="shared" si="99"/>
        <v/>
      </c>
      <c r="U674" s="243" t="str">
        <f t="shared" si="96"/>
        <v/>
      </c>
      <c r="V674" s="243" t="str">
        <f t="shared" si="97"/>
        <v/>
      </c>
      <c r="W674" s="243" t="str">
        <f t="shared" si="98"/>
        <v/>
      </c>
      <c r="Y674" s="90" t="str">
        <f t="shared" si="91"/>
        <v/>
      </c>
      <c r="Z674" s="117" t="str">
        <f t="shared" si="92"/>
        <v/>
      </c>
      <c r="AA674" s="117" t="str">
        <f t="shared" si="93"/>
        <v/>
      </c>
      <c r="AB674" s="117" t="str">
        <f t="shared" si="94"/>
        <v/>
      </c>
    </row>
    <row r="675" spans="2:28" x14ac:dyDescent="0.3">
      <c r="B675" s="126"/>
      <c r="C675" s="128"/>
      <c r="D675" s="128"/>
      <c r="E675" s="128"/>
      <c r="F675" s="128"/>
      <c r="G675" s="128"/>
      <c r="H675" s="128"/>
      <c r="I675" s="128"/>
      <c r="J675" s="128"/>
      <c r="K675" s="128"/>
      <c r="L675" s="128"/>
      <c r="M675" s="128"/>
      <c r="N675" s="128"/>
      <c r="P675" s="115" t="str">
        <f t="shared" si="95"/>
        <v/>
      </c>
      <c r="Q675" s="115"/>
      <c r="R675" s="115" t="str">
        <f t="shared" si="99"/>
        <v/>
      </c>
      <c r="S675" s="115" t="str">
        <f t="shared" si="99"/>
        <v/>
      </c>
      <c r="T675" s="115" t="str">
        <f t="shared" si="99"/>
        <v/>
      </c>
      <c r="U675" s="243" t="str">
        <f t="shared" si="96"/>
        <v/>
      </c>
      <c r="V675" s="243" t="str">
        <f t="shared" si="97"/>
        <v/>
      </c>
      <c r="W675" s="243" t="str">
        <f t="shared" si="98"/>
        <v/>
      </c>
      <c r="Y675" s="90" t="str">
        <f t="shared" si="91"/>
        <v/>
      </c>
      <c r="Z675" s="117" t="str">
        <f t="shared" si="92"/>
        <v/>
      </c>
      <c r="AA675" s="117" t="str">
        <f t="shared" si="93"/>
        <v/>
      </c>
      <c r="AB675" s="117" t="str">
        <f t="shared" si="94"/>
        <v/>
      </c>
    </row>
    <row r="676" spans="2:28" x14ac:dyDescent="0.3">
      <c r="B676" s="126"/>
      <c r="C676" s="128"/>
      <c r="D676" s="128"/>
      <c r="E676" s="128"/>
      <c r="F676" s="128"/>
      <c r="G676" s="128"/>
      <c r="H676" s="128"/>
      <c r="I676" s="128"/>
      <c r="J676" s="128"/>
      <c r="K676" s="128"/>
      <c r="L676" s="128"/>
      <c r="M676" s="128"/>
      <c r="N676" s="128"/>
      <c r="P676" s="115" t="str">
        <f t="shared" si="95"/>
        <v/>
      </c>
      <c r="Q676" s="115"/>
      <c r="R676" s="115" t="str">
        <f t="shared" si="99"/>
        <v/>
      </c>
      <c r="S676" s="115" t="str">
        <f t="shared" si="99"/>
        <v/>
      </c>
      <c r="T676" s="115" t="str">
        <f t="shared" si="99"/>
        <v/>
      </c>
      <c r="U676" s="243" t="str">
        <f t="shared" si="96"/>
        <v/>
      </c>
      <c r="V676" s="243" t="str">
        <f t="shared" si="97"/>
        <v/>
      </c>
      <c r="W676" s="243" t="str">
        <f t="shared" si="98"/>
        <v/>
      </c>
      <c r="Y676" s="90" t="str">
        <f t="shared" si="91"/>
        <v/>
      </c>
      <c r="Z676" s="117" t="str">
        <f t="shared" si="92"/>
        <v/>
      </c>
      <c r="AA676" s="117" t="str">
        <f t="shared" si="93"/>
        <v/>
      </c>
      <c r="AB676" s="117" t="str">
        <f t="shared" si="94"/>
        <v/>
      </c>
    </row>
    <row r="677" spans="2:28" x14ac:dyDescent="0.3">
      <c r="B677" s="126"/>
      <c r="C677" s="128"/>
      <c r="D677" s="128"/>
      <c r="E677" s="128"/>
      <c r="F677" s="128"/>
      <c r="G677" s="128"/>
      <c r="H677" s="128"/>
      <c r="I677" s="128"/>
      <c r="J677" s="128"/>
      <c r="K677" s="128"/>
      <c r="L677" s="128"/>
      <c r="M677" s="128"/>
      <c r="N677" s="128"/>
      <c r="P677" s="115" t="str">
        <f t="shared" si="95"/>
        <v/>
      </c>
      <c r="Q677" s="115"/>
      <c r="R677" s="115" t="str">
        <f t="shared" si="99"/>
        <v/>
      </c>
      <c r="S677" s="115" t="str">
        <f t="shared" si="99"/>
        <v/>
      </c>
      <c r="T677" s="115" t="str">
        <f t="shared" si="99"/>
        <v/>
      </c>
      <c r="U677" s="243" t="str">
        <f t="shared" si="96"/>
        <v/>
      </c>
      <c r="V677" s="243" t="str">
        <f t="shared" si="97"/>
        <v/>
      </c>
      <c r="W677" s="243" t="str">
        <f t="shared" si="98"/>
        <v/>
      </c>
      <c r="Y677" s="90" t="str">
        <f t="shared" si="91"/>
        <v/>
      </c>
      <c r="Z677" s="117" t="str">
        <f t="shared" si="92"/>
        <v/>
      </c>
      <c r="AA677" s="117" t="str">
        <f t="shared" si="93"/>
        <v/>
      </c>
      <c r="AB677" s="117" t="str">
        <f t="shared" si="94"/>
        <v/>
      </c>
    </row>
    <row r="678" spans="2:28" x14ac:dyDescent="0.3">
      <c r="B678" s="126"/>
      <c r="C678" s="128"/>
      <c r="D678" s="128"/>
      <c r="E678" s="128"/>
      <c r="F678" s="128"/>
      <c r="G678" s="128"/>
      <c r="H678" s="128"/>
      <c r="I678" s="128"/>
      <c r="J678" s="128"/>
      <c r="K678" s="128"/>
      <c r="L678" s="128"/>
      <c r="M678" s="128"/>
      <c r="N678" s="128"/>
      <c r="P678" s="115" t="str">
        <f t="shared" si="95"/>
        <v/>
      </c>
      <c r="Q678" s="115"/>
      <c r="R678" s="115" t="str">
        <f t="shared" si="99"/>
        <v/>
      </c>
      <c r="S678" s="115" t="str">
        <f t="shared" si="99"/>
        <v/>
      </c>
      <c r="T678" s="115" t="str">
        <f t="shared" si="99"/>
        <v/>
      </c>
      <c r="U678" s="243" t="str">
        <f t="shared" si="96"/>
        <v/>
      </c>
      <c r="V678" s="243" t="str">
        <f t="shared" si="97"/>
        <v/>
      </c>
      <c r="W678" s="243" t="str">
        <f t="shared" si="98"/>
        <v/>
      </c>
      <c r="Y678" s="90" t="str">
        <f t="shared" si="91"/>
        <v/>
      </c>
      <c r="Z678" s="117" t="str">
        <f t="shared" si="92"/>
        <v/>
      </c>
      <c r="AA678" s="117" t="str">
        <f t="shared" si="93"/>
        <v/>
      </c>
      <c r="AB678" s="117" t="str">
        <f t="shared" si="94"/>
        <v/>
      </c>
    </row>
    <row r="679" spans="2:28" x14ac:dyDescent="0.3">
      <c r="B679" s="126"/>
      <c r="C679" s="128"/>
      <c r="D679" s="128"/>
      <c r="E679" s="128"/>
      <c r="F679" s="128"/>
      <c r="G679" s="128"/>
      <c r="H679" s="128"/>
      <c r="I679" s="128"/>
      <c r="J679" s="128"/>
      <c r="K679" s="128"/>
      <c r="L679" s="128"/>
      <c r="M679" s="128"/>
      <c r="N679" s="128"/>
      <c r="P679" s="115" t="str">
        <f t="shared" si="95"/>
        <v/>
      </c>
      <c r="Q679" s="115"/>
      <c r="R679" s="115" t="str">
        <f t="shared" si="99"/>
        <v/>
      </c>
      <c r="S679" s="115" t="str">
        <f t="shared" si="99"/>
        <v/>
      </c>
      <c r="T679" s="115" t="str">
        <f t="shared" si="99"/>
        <v/>
      </c>
      <c r="U679" s="243" t="str">
        <f t="shared" si="96"/>
        <v/>
      </c>
      <c r="V679" s="243" t="str">
        <f t="shared" si="97"/>
        <v/>
      </c>
      <c r="W679" s="243" t="str">
        <f t="shared" si="98"/>
        <v/>
      </c>
      <c r="Y679" s="90" t="str">
        <f t="shared" si="91"/>
        <v/>
      </c>
      <c r="Z679" s="117" t="str">
        <f t="shared" si="92"/>
        <v/>
      </c>
      <c r="AA679" s="117" t="str">
        <f t="shared" si="93"/>
        <v/>
      </c>
      <c r="AB679" s="117" t="str">
        <f t="shared" si="94"/>
        <v/>
      </c>
    </row>
    <row r="680" spans="2:28" x14ac:dyDescent="0.3">
      <c r="B680" s="126"/>
      <c r="C680" s="128"/>
      <c r="D680" s="128"/>
      <c r="E680" s="128"/>
      <c r="F680" s="128"/>
      <c r="G680" s="128"/>
      <c r="H680" s="128"/>
      <c r="I680" s="128"/>
      <c r="J680" s="128"/>
      <c r="K680" s="128"/>
      <c r="L680" s="128"/>
      <c r="M680" s="128"/>
      <c r="N680" s="128"/>
      <c r="P680" s="115" t="str">
        <f t="shared" si="95"/>
        <v/>
      </c>
      <c r="Q680" s="115"/>
      <c r="R680" s="115" t="str">
        <f t="shared" si="99"/>
        <v/>
      </c>
      <c r="S680" s="115" t="str">
        <f t="shared" si="99"/>
        <v/>
      </c>
      <c r="T680" s="115" t="str">
        <f t="shared" si="99"/>
        <v/>
      </c>
      <c r="U680" s="243" t="str">
        <f t="shared" si="96"/>
        <v/>
      </c>
      <c r="V680" s="243" t="str">
        <f t="shared" si="97"/>
        <v/>
      </c>
      <c r="W680" s="243" t="str">
        <f t="shared" si="98"/>
        <v/>
      </c>
      <c r="Y680" s="90" t="str">
        <f t="shared" si="91"/>
        <v/>
      </c>
      <c r="Z680" s="117" t="str">
        <f t="shared" si="92"/>
        <v/>
      </c>
      <c r="AA680" s="117" t="str">
        <f t="shared" si="93"/>
        <v/>
      </c>
      <c r="AB680" s="117" t="str">
        <f t="shared" si="94"/>
        <v/>
      </c>
    </row>
    <row r="681" spans="2:28" x14ac:dyDescent="0.3">
      <c r="B681" s="126"/>
      <c r="C681" s="128"/>
      <c r="D681" s="128"/>
      <c r="E681" s="128"/>
      <c r="F681" s="128"/>
      <c r="G681" s="128"/>
      <c r="H681" s="128"/>
      <c r="I681" s="128"/>
      <c r="J681" s="128"/>
      <c r="K681" s="128"/>
      <c r="L681" s="128"/>
      <c r="M681" s="128"/>
      <c r="N681" s="128"/>
      <c r="P681" s="115" t="str">
        <f t="shared" si="95"/>
        <v/>
      </c>
      <c r="Q681" s="115"/>
      <c r="R681" s="115" t="str">
        <f t="shared" si="99"/>
        <v/>
      </c>
      <c r="S681" s="115" t="str">
        <f t="shared" si="99"/>
        <v/>
      </c>
      <c r="T681" s="115" t="str">
        <f t="shared" si="99"/>
        <v/>
      </c>
      <c r="U681" s="243" t="str">
        <f t="shared" si="96"/>
        <v/>
      </c>
      <c r="V681" s="243" t="str">
        <f t="shared" si="97"/>
        <v/>
      </c>
      <c r="W681" s="243" t="str">
        <f t="shared" si="98"/>
        <v/>
      </c>
      <c r="Y681" s="90" t="str">
        <f t="shared" si="91"/>
        <v/>
      </c>
      <c r="Z681" s="117" t="str">
        <f t="shared" si="92"/>
        <v/>
      </c>
      <c r="AA681" s="117" t="str">
        <f t="shared" si="93"/>
        <v/>
      </c>
      <c r="AB681" s="117" t="str">
        <f t="shared" si="94"/>
        <v/>
      </c>
    </row>
    <row r="682" spans="2:28" x14ac:dyDescent="0.3">
      <c r="B682" s="126"/>
      <c r="C682" s="128"/>
      <c r="D682" s="128"/>
      <c r="E682" s="128"/>
      <c r="F682" s="128"/>
      <c r="G682" s="128"/>
      <c r="H682" s="128"/>
      <c r="I682" s="128"/>
      <c r="J682" s="128"/>
      <c r="K682" s="128"/>
      <c r="L682" s="128"/>
      <c r="M682" s="128"/>
      <c r="N682" s="128"/>
      <c r="P682" s="115" t="str">
        <f t="shared" si="95"/>
        <v/>
      </c>
      <c r="Q682" s="115"/>
      <c r="R682" s="115" t="str">
        <f t="shared" si="99"/>
        <v/>
      </c>
      <c r="S682" s="115" t="str">
        <f t="shared" si="99"/>
        <v/>
      </c>
      <c r="T682" s="115" t="str">
        <f t="shared" si="99"/>
        <v/>
      </c>
      <c r="U682" s="243" t="str">
        <f t="shared" si="96"/>
        <v/>
      </c>
      <c r="V682" s="243" t="str">
        <f t="shared" si="97"/>
        <v/>
      </c>
      <c r="W682" s="243" t="str">
        <f t="shared" si="98"/>
        <v/>
      </c>
      <c r="Y682" s="90" t="str">
        <f t="shared" si="91"/>
        <v/>
      </c>
      <c r="Z682" s="117" t="str">
        <f t="shared" si="92"/>
        <v/>
      </c>
      <c r="AA682" s="117" t="str">
        <f t="shared" si="93"/>
        <v/>
      </c>
      <c r="AB682" s="117" t="str">
        <f t="shared" si="94"/>
        <v/>
      </c>
    </row>
    <row r="683" spans="2:28" x14ac:dyDescent="0.3">
      <c r="B683" s="126"/>
      <c r="C683" s="128"/>
      <c r="D683" s="128"/>
      <c r="E683" s="128"/>
      <c r="F683" s="128"/>
      <c r="G683" s="128"/>
      <c r="H683" s="128"/>
      <c r="I683" s="128"/>
      <c r="J683" s="128"/>
      <c r="K683" s="128"/>
      <c r="L683" s="128"/>
      <c r="M683" s="128"/>
      <c r="N683" s="128"/>
      <c r="P683" s="115" t="str">
        <f t="shared" si="95"/>
        <v/>
      </c>
      <c r="Q683" s="115"/>
      <c r="R683" s="115" t="str">
        <f t="shared" si="99"/>
        <v/>
      </c>
      <c r="S683" s="115" t="str">
        <f t="shared" si="99"/>
        <v/>
      </c>
      <c r="T683" s="115" t="str">
        <f t="shared" si="99"/>
        <v/>
      </c>
      <c r="U683" s="243" t="str">
        <f t="shared" si="96"/>
        <v/>
      </c>
      <c r="V683" s="243" t="str">
        <f t="shared" si="97"/>
        <v/>
      </c>
      <c r="W683" s="243" t="str">
        <f t="shared" si="98"/>
        <v/>
      </c>
      <c r="Y683" s="90" t="str">
        <f t="shared" si="91"/>
        <v/>
      </c>
      <c r="Z683" s="117" t="str">
        <f t="shared" si="92"/>
        <v/>
      </c>
      <c r="AA683" s="117" t="str">
        <f t="shared" si="93"/>
        <v/>
      </c>
      <c r="AB683" s="117" t="str">
        <f t="shared" si="94"/>
        <v/>
      </c>
    </row>
    <row r="684" spans="2:28" x14ac:dyDescent="0.3">
      <c r="B684" s="126"/>
      <c r="C684" s="128"/>
      <c r="D684" s="128"/>
      <c r="E684" s="128"/>
      <c r="F684" s="128"/>
      <c r="G684" s="128"/>
      <c r="H684" s="128"/>
      <c r="I684" s="128"/>
      <c r="J684" s="128"/>
      <c r="K684" s="128"/>
      <c r="L684" s="128"/>
      <c r="M684" s="128"/>
      <c r="N684" s="128"/>
      <c r="P684" s="115" t="str">
        <f t="shared" si="95"/>
        <v/>
      </c>
      <c r="Q684" s="115"/>
      <c r="R684" s="115" t="str">
        <f t="shared" si="99"/>
        <v/>
      </c>
      <c r="S684" s="115" t="str">
        <f t="shared" si="99"/>
        <v/>
      </c>
      <c r="T684" s="115" t="str">
        <f t="shared" si="99"/>
        <v/>
      </c>
      <c r="U684" s="243" t="str">
        <f t="shared" si="96"/>
        <v/>
      </c>
      <c r="V684" s="243" t="str">
        <f t="shared" si="97"/>
        <v/>
      </c>
      <c r="W684" s="243" t="str">
        <f t="shared" si="98"/>
        <v/>
      </c>
      <c r="Y684" s="90" t="str">
        <f t="shared" si="91"/>
        <v/>
      </c>
      <c r="Z684" s="117" t="str">
        <f t="shared" si="92"/>
        <v/>
      </c>
      <c r="AA684" s="117" t="str">
        <f t="shared" si="93"/>
        <v/>
      </c>
      <c r="AB684" s="117" t="str">
        <f t="shared" si="94"/>
        <v/>
      </c>
    </row>
    <row r="685" spans="2:28" x14ac:dyDescent="0.3">
      <c r="B685" s="126"/>
      <c r="C685" s="128"/>
      <c r="D685" s="128"/>
      <c r="E685" s="128"/>
      <c r="F685" s="128"/>
      <c r="G685" s="128"/>
      <c r="H685" s="128"/>
      <c r="I685" s="128"/>
      <c r="J685" s="128"/>
      <c r="K685" s="128"/>
      <c r="L685" s="128"/>
      <c r="M685" s="128"/>
      <c r="N685" s="128"/>
      <c r="P685" s="115" t="str">
        <f t="shared" si="95"/>
        <v/>
      </c>
      <c r="Q685" s="115"/>
      <c r="R685" s="115" t="str">
        <f t="shared" si="99"/>
        <v/>
      </c>
      <c r="S685" s="115" t="str">
        <f t="shared" si="99"/>
        <v/>
      </c>
      <c r="T685" s="115" t="str">
        <f t="shared" si="99"/>
        <v/>
      </c>
      <c r="U685" s="243" t="str">
        <f t="shared" si="96"/>
        <v/>
      </c>
      <c r="V685" s="243" t="str">
        <f t="shared" si="97"/>
        <v/>
      </c>
      <c r="W685" s="243" t="str">
        <f t="shared" si="98"/>
        <v/>
      </c>
      <c r="Y685" s="90" t="str">
        <f t="shared" si="91"/>
        <v/>
      </c>
      <c r="Z685" s="117" t="str">
        <f t="shared" si="92"/>
        <v/>
      </c>
      <c r="AA685" s="117" t="str">
        <f t="shared" si="93"/>
        <v/>
      </c>
      <c r="AB685" s="117" t="str">
        <f t="shared" si="94"/>
        <v/>
      </c>
    </row>
    <row r="686" spans="2:28" x14ac:dyDescent="0.3">
      <c r="B686" s="126"/>
      <c r="C686" s="128"/>
      <c r="D686" s="128"/>
      <c r="E686" s="128"/>
      <c r="F686" s="128"/>
      <c r="G686" s="128"/>
      <c r="H686" s="128"/>
      <c r="I686" s="128"/>
      <c r="J686" s="128"/>
      <c r="K686" s="128"/>
      <c r="L686" s="128"/>
      <c r="M686" s="128"/>
      <c r="N686" s="128"/>
      <c r="P686" s="115" t="str">
        <f t="shared" si="95"/>
        <v/>
      </c>
      <c r="Q686" s="115"/>
      <c r="R686" s="115" t="str">
        <f t="shared" si="99"/>
        <v/>
      </c>
      <c r="S686" s="115" t="str">
        <f t="shared" si="99"/>
        <v/>
      </c>
      <c r="T686" s="115" t="str">
        <f t="shared" si="99"/>
        <v/>
      </c>
      <c r="U686" s="243" t="str">
        <f t="shared" si="96"/>
        <v/>
      </c>
      <c r="V686" s="243" t="str">
        <f t="shared" si="97"/>
        <v/>
      </c>
      <c r="W686" s="243" t="str">
        <f t="shared" si="98"/>
        <v/>
      </c>
      <c r="Y686" s="90" t="str">
        <f t="shared" si="91"/>
        <v/>
      </c>
      <c r="Z686" s="117" t="str">
        <f t="shared" si="92"/>
        <v/>
      </c>
      <c r="AA686" s="117" t="str">
        <f t="shared" si="93"/>
        <v/>
      </c>
      <c r="AB686" s="117" t="str">
        <f t="shared" si="94"/>
        <v/>
      </c>
    </row>
    <row r="687" spans="2:28" x14ac:dyDescent="0.3">
      <c r="B687" s="126"/>
      <c r="C687" s="128"/>
      <c r="D687" s="128"/>
      <c r="E687" s="128"/>
      <c r="F687" s="128"/>
      <c r="G687" s="128"/>
      <c r="H687" s="128"/>
      <c r="I687" s="128"/>
      <c r="J687" s="128"/>
      <c r="K687" s="128"/>
      <c r="L687" s="128"/>
      <c r="M687" s="128"/>
      <c r="N687" s="128"/>
      <c r="P687" s="115" t="str">
        <f t="shared" si="95"/>
        <v/>
      </c>
      <c r="Q687" s="115"/>
      <c r="R687" s="115" t="str">
        <f t="shared" si="99"/>
        <v/>
      </c>
      <c r="S687" s="115" t="str">
        <f t="shared" si="99"/>
        <v/>
      </c>
      <c r="T687" s="115" t="str">
        <f t="shared" si="99"/>
        <v/>
      </c>
      <c r="U687" s="243" t="str">
        <f t="shared" si="96"/>
        <v/>
      </c>
      <c r="V687" s="243" t="str">
        <f t="shared" si="97"/>
        <v/>
      </c>
      <c r="W687" s="243" t="str">
        <f t="shared" si="98"/>
        <v/>
      </c>
      <c r="Y687" s="90" t="str">
        <f t="shared" si="91"/>
        <v/>
      </c>
      <c r="Z687" s="117" t="str">
        <f t="shared" si="92"/>
        <v/>
      </c>
      <c r="AA687" s="117" t="str">
        <f t="shared" si="93"/>
        <v/>
      </c>
      <c r="AB687" s="117" t="str">
        <f t="shared" si="94"/>
        <v/>
      </c>
    </row>
    <row r="688" spans="2:28" x14ac:dyDescent="0.3">
      <c r="B688" s="126"/>
      <c r="C688" s="128"/>
      <c r="D688" s="128"/>
      <c r="E688" s="128"/>
      <c r="F688" s="128"/>
      <c r="G688" s="128"/>
      <c r="H688" s="128"/>
      <c r="I688" s="128"/>
      <c r="J688" s="128"/>
      <c r="K688" s="128"/>
      <c r="L688" s="128"/>
      <c r="M688" s="128"/>
      <c r="N688" s="128"/>
      <c r="P688" s="115" t="str">
        <f t="shared" si="95"/>
        <v/>
      </c>
      <c r="Q688" s="115"/>
      <c r="R688" s="115" t="str">
        <f t="shared" si="99"/>
        <v/>
      </c>
      <c r="S688" s="115" t="str">
        <f t="shared" si="99"/>
        <v/>
      </c>
      <c r="T688" s="115" t="str">
        <f t="shared" si="99"/>
        <v/>
      </c>
      <c r="U688" s="243" t="str">
        <f t="shared" si="96"/>
        <v/>
      </c>
      <c r="V688" s="243" t="str">
        <f t="shared" si="97"/>
        <v/>
      </c>
      <c r="W688" s="243" t="str">
        <f t="shared" si="98"/>
        <v/>
      </c>
      <c r="Y688" s="90" t="str">
        <f t="shared" si="91"/>
        <v/>
      </c>
      <c r="Z688" s="117" t="str">
        <f t="shared" si="92"/>
        <v/>
      </c>
      <c r="AA688" s="117" t="str">
        <f t="shared" si="93"/>
        <v/>
      </c>
      <c r="AB688" s="117" t="str">
        <f t="shared" si="94"/>
        <v/>
      </c>
    </row>
    <row r="689" spans="2:28" x14ac:dyDescent="0.3">
      <c r="B689" s="126"/>
      <c r="C689" s="128"/>
      <c r="D689" s="128"/>
      <c r="E689" s="128"/>
      <c r="F689" s="128"/>
      <c r="G689" s="128"/>
      <c r="H689" s="128"/>
      <c r="I689" s="128"/>
      <c r="J689" s="128"/>
      <c r="K689" s="128"/>
      <c r="L689" s="128"/>
      <c r="M689" s="128"/>
      <c r="N689" s="128"/>
      <c r="P689" s="115" t="str">
        <f t="shared" si="95"/>
        <v/>
      </c>
      <c r="Q689" s="115"/>
      <c r="R689" s="115" t="str">
        <f t="shared" si="99"/>
        <v/>
      </c>
      <c r="S689" s="115" t="str">
        <f t="shared" si="99"/>
        <v/>
      </c>
      <c r="T689" s="115" t="str">
        <f t="shared" si="99"/>
        <v/>
      </c>
      <c r="U689" s="243" t="str">
        <f t="shared" si="96"/>
        <v/>
      </c>
      <c r="V689" s="243" t="str">
        <f t="shared" si="97"/>
        <v/>
      </c>
      <c r="W689" s="243" t="str">
        <f t="shared" si="98"/>
        <v/>
      </c>
      <c r="Y689" s="90" t="str">
        <f t="shared" si="91"/>
        <v/>
      </c>
      <c r="Z689" s="117" t="str">
        <f t="shared" si="92"/>
        <v/>
      </c>
      <c r="AA689" s="117" t="str">
        <f t="shared" si="93"/>
        <v/>
      </c>
      <c r="AB689" s="117" t="str">
        <f t="shared" si="94"/>
        <v/>
      </c>
    </row>
    <row r="690" spans="2:28" x14ac:dyDescent="0.3">
      <c r="B690" s="126"/>
      <c r="C690" s="128"/>
      <c r="D690" s="128"/>
      <c r="E690" s="128"/>
      <c r="F690" s="128"/>
      <c r="G690" s="128"/>
      <c r="H690" s="128"/>
      <c r="I690" s="128"/>
      <c r="J690" s="128"/>
      <c r="K690" s="128"/>
      <c r="L690" s="128"/>
      <c r="M690" s="128"/>
      <c r="N690" s="128"/>
      <c r="P690" s="115" t="str">
        <f t="shared" si="95"/>
        <v/>
      </c>
      <c r="Q690" s="115"/>
      <c r="R690" s="115" t="str">
        <f t="shared" si="99"/>
        <v/>
      </c>
      <c r="S690" s="115" t="str">
        <f t="shared" si="99"/>
        <v/>
      </c>
      <c r="T690" s="115" t="str">
        <f t="shared" si="99"/>
        <v/>
      </c>
      <c r="U690" s="243" t="str">
        <f t="shared" si="96"/>
        <v/>
      </c>
      <c r="V690" s="243" t="str">
        <f t="shared" si="97"/>
        <v/>
      </c>
      <c r="W690" s="243" t="str">
        <f t="shared" si="98"/>
        <v/>
      </c>
      <c r="Y690" s="90" t="str">
        <f t="shared" si="91"/>
        <v/>
      </c>
      <c r="Z690" s="117" t="str">
        <f t="shared" si="92"/>
        <v/>
      </c>
      <c r="AA690" s="117" t="str">
        <f t="shared" si="93"/>
        <v/>
      </c>
      <c r="AB690" s="117" t="str">
        <f t="shared" si="94"/>
        <v/>
      </c>
    </row>
    <row r="691" spans="2:28" x14ac:dyDescent="0.3">
      <c r="B691" s="126"/>
      <c r="C691" s="128"/>
      <c r="D691" s="128"/>
      <c r="E691" s="128"/>
      <c r="F691" s="128"/>
      <c r="G691" s="128"/>
      <c r="H691" s="128"/>
      <c r="I691" s="128"/>
      <c r="J691" s="128"/>
      <c r="K691" s="128"/>
      <c r="L691" s="128"/>
      <c r="M691" s="128"/>
      <c r="N691" s="128"/>
      <c r="P691" s="115" t="str">
        <f t="shared" si="95"/>
        <v/>
      </c>
      <c r="Q691" s="115"/>
      <c r="R691" s="115" t="str">
        <f t="shared" si="99"/>
        <v/>
      </c>
      <c r="S691" s="115" t="str">
        <f t="shared" si="99"/>
        <v/>
      </c>
      <c r="T691" s="115" t="str">
        <f t="shared" si="99"/>
        <v/>
      </c>
      <c r="U691" s="243" t="str">
        <f t="shared" si="96"/>
        <v/>
      </c>
      <c r="V691" s="243" t="str">
        <f t="shared" si="97"/>
        <v/>
      </c>
      <c r="W691" s="243" t="str">
        <f t="shared" si="98"/>
        <v/>
      </c>
      <c r="Y691" s="90" t="str">
        <f t="shared" si="91"/>
        <v/>
      </c>
      <c r="Z691" s="117" t="str">
        <f t="shared" si="92"/>
        <v/>
      </c>
      <c r="AA691" s="117" t="str">
        <f t="shared" si="93"/>
        <v/>
      </c>
      <c r="AB691" s="117" t="str">
        <f t="shared" si="94"/>
        <v/>
      </c>
    </row>
    <row r="692" spans="2:28" x14ac:dyDescent="0.3">
      <c r="B692" s="126"/>
      <c r="C692" s="128"/>
      <c r="D692" s="128"/>
      <c r="E692" s="128"/>
      <c r="F692" s="128"/>
      <c r="G692" s="128"/>
      <c r="H692" s="128"/>
      <c r="I692" s="128"/>
      <c r="J692" s="128"/>
      <c r="K692" s="128"/>
      <c r="L692" s="128"/>
      <c r="M692" s="128"/>
      <c r="N692" s="128"/>
      <c r="P692" s="115" t="str">
        <f t="shared" si="95"/>
        <v/>
      </c>
      <c r="Q692" s="115"/>
      <c r="R692" s="115" t="str">
        <f t="shared" si="99"/>
        <v/>
      </c>
      <c r="S692" s="115" t="str">
        <f t="shared" si="99"/>
        <v/>
      </c>
      <c r="T692" s="115" t="str">
        <f t="shared" si="99"/>
        <v/>
      </c>
      <c r="U692" s="243" t="str">
        <f t="shared" si="96"/>
        <v/>
      </c>
      <c r="V692" s="243" t="str">
        <f t="shared" si="97"/>
        <v/>
      </c>
      <c r="W692" s="243" t="str">
        <f t="shared" si="98"/>
        <v/>
      </c>
      <c r="Y692" s="90" t="str">
        <f t="shared" si="91"/>
        <v/>
      </c>
      <c r="Z692" s="117" t="str">
        <f t="shared" si="92"/>
        <v/>
      </c>
      <c r="AA692" s="117" t="str">
        <f t="shared" si="93"/>
        <v/>
      </c>
      <c r="AB692" s="117" t="str">
        <f t="shared" si="94"/>
        <v/>
      </c>
    </row>
    <row r="693" spans="2:28" x14ac:dyDescent="0.3">
      <c r="B693" s="126"/>
      <c r="C693" s="128"/>
      <c r="D693" s="128"/>
      <c r="E693" s="128"/>
      <c r="F693" s="128"/>
      <c r="G693" s="128"/>
      <c r="H693" s="128"/>
      <c r="I693" s="128"/>
      <c r="J693" s="128"/>
      <c r="K693" s="128"/>
      <c r="L693" s="128"/>
      <c r="M693" s="128"/>
      <c r="N693" s="128"/>
      <c r="P693" s="115" t="str">
        <f t="shared" si="95"/>
        <v/>
      </c>
      <c r="Q693" s="115"/>
      <c r="R693" s="115" t="str">
        <f t="shared" si="99"/>
        <v/>
      </c>
      <c r="S693" s="115" t="str">
        <f t="shared" si="99"/>
        <v/>
      </c>
      <c r="T693" s="115" t="str">
        <f t="shared" si="99"/>
        <v/>
      </c>
      <c r="U693" s="243" t="str">
        <f t="shared" si="96"/>
        <v/>
      </c>
      <c r="V693" s="243" t="str">
        <f t="shared" si="97"/>
        <v/>
      </c>
      <c r="W693" s="243" t="str">
        <f t="shared" si="98"/>
        <v/>
      </c>
      <c r="Y693" s="90" t="str">
        <f t="shared" si="91"/>
        <v/>
      </c>
      <c r="Z693" s="117" t="str">
        <f t="shared" si="92"/>
        <v/>
      </c>
      <c r="AA693" s="117" t="str">
        <f t="shared" si="93"/>
        <v/>
      </c>
      <c r="AB693" s="117" t="str">
        <f t="shared" si="94"/>
        <v/>
      </c>
    </row>
    <row r="694" spans="2:28" x14ac:dyDescent="0.3">
      <c r="B694" s="126"/>
      <c r="C694" s="128"/>
      <c r="D694" s="128"/>
      <c r="E694" s="128"/>
      <c r="F694" s="128"/>
      <c r="G694" s="128"/>
      <c r="H694" s="128"/>
      <c r="I694" s="128"/>
      <c r="J694" s="128"/>
      <c r="K694" s="128"/>
      <c r="L694" s="128"/>
      <c r="M694" s="128"/>
      <c r="N694" s="128"/>
      <c r="P694" s="115" t="str">
        <f t="shared" si="95"/>
        <v/>
      </c>
      <c r="Q694" s="115"/>
      <c r="R694" s="115" t="str">
        <f t="shared" si="99"/>
        <v/>
      </c>
      <c r="S694" s="115" t="str">
        <f t="shared" si="99"/>
        <v/>
      </c>
      <c r="T694" s="115" t="str">
        <f t="shared" si="99"/>
        <v/>
      </c>
      <c r="U694" s="243" t="str">
        <f t="shared" si="96"/>
        <v/>
      </c>
      <c r="V694" s="243" t="str">
        <f t="shared" si="97"/>
        <v/>
      </c>
      <c r="W694" s="243" t="str">
        <f t="shared" si="98"/>
        <v/>
      </c>
      <c r="Y694" s="90" t="str">
        <f t="shared" si="91"/>
        <v/>
      </c>
      <c r="Z694" s="117" t="str">
        <f t="shared" si="92"/>
        <v/>
      </c>
      <c r="AA694" s="117" t="str">
        <f t="shared" si="93"/>
        <v/>
      </c>
      <c r="AB694" s="117" t="str">
        <f t="shared" si="94"/>
        <v/>
      </c>
    </row>
    <row r="695" spans="2:28" x14ac:dyDescent="0.3">
      <c r="B695" s="126"/>
      <c r="C695" s="128"/>
      <c r="D695" s="128"/>
      <c r="E695" s="128"/>
      <c r="F695" s="128"/>
      <c r="G695" s="128"/>
      <c r="H695" s="128"/>
      <c r="I695" s="128"/>
      <c r="J695" s="128"/>
      <c r="K695" s="128"/>
      <c r="L695" s="128"/>
      <c r="M695" s="128"/>
      <c r="N695" s="128"/>
      <c r="P695" s="115" t="str">
        <f t="shared" si="95"/>
        <v/>
      </c>
      <c r="Q695" s="115"/>
      <c r="R695" s="115" t="str">
        <f t="shared" si="99"/>
        <v/>
      </c>
      <c r="S695" s="115" t="str">
        <f t="shared" si="99"/>
        <v/>
      </c>
      <c r="T695" s="115" t="str">
        <f t="shared" si="99"/>
        <v/>
      </c>
      <c r="U695" s="243" t="str">
        <f t="shared" si="96"/>
        <v/>
      </c>
      <c r="V695" s="243" t="str">
        <f t="shared" si="97"/>
        <v/>
      </c>
      <c r="W695" s="243" t="str">
        <f t="shared" si="98"/>
        <v/>
      </c>
      <c r="Y695" s="90" t="str">
        <f t="shared" si="91"/>
        <v/>
      </c>
      <c r="Z695" s="117" t="str">
        <f t="shared" si="92"/>
        <v/>
      </c>
      <c r="AA695" s="117" t="str">
        <f t="shared" si="93"/>
        <v/>
      </c>
      <c r="AB695" s="117" t="str">
        <f t="shared" si="94"/>
        <v/>
      </c>
    </row>
    <row r="696" spans="2:28" x14ac:dyDescent="0.3">
      <c r="B696" s="126"/>
      <c r="C696" s="128"/>
      <c r="D696" s="128"/>
      <c r="E696" s="128"/>
      <c r="F696" s="128"/>
      <c r="G696" s="128"/>
      <c r="H696" s="128"/>
      <c r="I696" s="128"/>
      <c r="J696" s="128"/>
      <c r="K696" s="128"/>
      <c r="L696" s="128"/>
      <c r="M696" s="128"/>
      <c r="N696" s="128"/>
      <c r="P696" s="115" t="str">
        <f t="shared" si="95"/>
        <v/>
      </c>
      <c r="Q696" s="115"/>
      <c r="R696" s="115" t="str">
        <f t="shared" si="99"/>
        <v/>
      </c>
      <c r="S696" s="115" t="str">
        <f t="shared" si="99"/>
        <v/>
      </c>
      <c r="T696" s="115" t="str">
        <f t="shared" si="99"/>
        <v/>
      </c>
      <c r="U696" s="243" t="str">
        <f t="shared" si="96"/>
        <v/>
      </c>
      <c r="V696" s="243" t="str">
        <f t="shared" si="97"/>
        <v/>
      </c>
      <c r="W696" s="243" t="str">
        <f t="shared" si="98"/>
        <v/>
      </c>
      <c r="Y696" s="90" t="str">
        <f t="shared" si="91"/>
        <v/>
      </c>
      <c r="Z696" s="117" t="str">
        <f t="shared" si="92"/>
        <v/>
      </c>
      <c r="AA696" s="117" t="str">
        <f t="shared" si="93"/>
        <v/>
      </c>
      <c r="AB696" s="117" t="str">
        <f t="shared" si="94"/>
        <v/>
      </c>
    </row>
    <row r="697" spans="2:28" x14ac:dyDescent="0.3">
      <c r="B697" s="126"/>
      <c r="C697" s="128"/>
      <c r="D697" s="128"/>
      <c r="E697" s="128"/>
      <c r="F697" s="128"/>
      <c r="G697" s="128"/>
      <c r="H697" s="128"/>
      <c r="I697" s="128"/>
      <c r="J697" s="128"/>
      <c r="K697" s="128"/>
      <c r="L697" s="128"/>
      <c r="M697" s="128"/>
      <c r="N697" s="128"/>
      <c r="P697" s="115" t="str">
        <f t="shared" si="95"/>
        <v/>
      </c>
      <c r="Q697" s="115"/>
      <c r="R697" s="115" t="str">
        <f t="shared" si="99"/>
        <v/>
      </c>
      <c r="S697" s="115" t="str">
        <f t="shared" si="99"/>
        <v/>
      </c>
      <c r="T697" s="115" t="str">
        <f t="shared" si="99"/>
        <v/>
      </c>
      <c r="U697" s="243" t="str">
        <f t="shared" si="96"/>
        <v/>
      </c>
      <c r="V697" s="243" t="str">
        <f t="shared" si="97"/>
        <v/>
      </c>
      <c r="W697" s="243" t="str">
        <f t="shared" si="98"/>
        <v/>
      </c>
      <c r="Y697" s="90" t="str">
        <f t="shared" si="91"/>
        <v/>
      </c>
      <c r="Z697" s="117" t="str">
        <f t="shared" si="92"/>
        <v/>
      </c>
      <c r="AA697" s="117" t="str">
        <f t="shared" si="93"/>
        <v/>
      </c>
      <c r="AB697" s="117" t="str">
        <f t="shared" si="94"/>
        <v/>
      </c>
    </row>
    <row r="698" spans="2:28" x14ac:dyDescent="0.3">
      <c r="B698" s="126"/>
      <c r="C698" s="128"/>
      <c r="D698" s="128"/>
      <c r="E698" s="128"/>
      <c r="F698" s="128"/>
      <c r="G698" s="128"/>
      <c r="H698" s="128"/>
      <c r="I698" s="128"/>
      <c r="J698" s="128"/>
      <c r="K698" s="128"/>
      <c r="L698" s="128"/>
      <c r="M698" s="128"/>
      <c r="N698" s="128"/>
      <c r="P698" s="115" t="str">
        <f t="shared" si="95"/>
        <v/>
      </c>
      <c r="Q698" s="115"/>
      <c r="R698" s="115" t="str">
        <f t="shared" si="99"/>
        <v/>
      </c>
      <c r="S698" s="115" t="str">
        <f t="shared" si="99"/>
        <v/>
      </c>
      <c r="T698" s="115" t="str">
        <f t="shared" si="99"/>
        <v/>
      </c>
      <c r="U698" s="243" t="str">
        <f t="shared" si="96"/>
        <v/>
      </c>
      <c r="V698" s="243" t="str">
        <f t="shared" si="97"/>
        <v/>
      </c>
      <c r="W698" s="243" t="str">
        <f t="shared" si="98"/>
        <v/>
      </c>
      <c r="Y698" s="90" t="str">
        <f t="shared" si="91"/>
        <v/>
      </c>
      <c r="Z698" s="117" t="str">
        <f t="shared" si="92"/>
        <v/>
      </c>
      <c r="AA698" s="117" t="str">
        <f t="shared" si="93"/>
        <v/>
      </c>
      <c r="AB698" s="117" t="str">
        <f t="shared" si="94"/>
        <v/>
      </c>
    </row>
    <row r="699" spans="2:28" x14ac:dyDescent="0.3">
      <c r="B699" s="126"/>
      <c r="C699" s="128"/>
      <c r="D699" s="128"/>
      <c r="E699" s="128"/>
      <c r="F699" s="128"/>
      <c r="G699" s="128"/>
      <c r="H699" s="128"/>
      <c r="I699" s="128"/>
      <c r="J699" s="128"/>
      <c r="K699" s="128"/>
      <c r="L699" s="128"/>
      <c r="M699" s="128"/>
      <c r="N699" s="128"/>
      <c r="P699" s="115" t="str">
        <f t="shared" si="95"/>
        <v/>
      </c>
      <c r="Q699" s="115"/>
      <c r="R699" s="115" t="str">
        <f t="shared" si="99"/>
        <v/>
      </c>
      <c r="S699" s="115" t="str">
        <f t="shared" si="99"/>
        <v/>
      </c>
      <c r="T699" s="115" t="str">
        <f t="shared" si="99"/>
        <v/>
      </c>
      <c r="U699" s="243" t="str">
        <f t="shared" si="96"/>
        <v/>
      </c>
      <c r="V699" s="243" t="str">
        <f t="shared" si="97"/>
        <v/>
      </c>
      <c r="W699" s="243" t="str">
        <f t="shared" si="98"/>
        <v/>
      </c>
      <c r="Y699" s="90" t="str">
        <f t="shared" si="91"/>
        <v/>
      </c>
      <c r="Z699" s="117" t="str">
        <f t="shared" si="92"/>
        <v/>
      </c>
      <c r="AA699" s="117" t="str">
        <f t="shared" si="93"/>
        <v/>
      </c>
      <c r="AB699" s="117" t="str">
        <f t="shared" si="94"/>
        <v/>
      </c>
    </row>
    <row r="700" spans="2:28" x14ac:dyDescent="0.3">
      <c r="B700" s="126"/>
      <c r="C700" s="128"/>
      <c r="D700" s="128"/>
      <c r="E700" s="128"/>
      <c r="F700" s="128"/>
      <c r="G700" s="128"/>
      <c r="H700" s="128"/>
      <c r="I700" s="128"/>
      <c r="J700" s="128"/>
      <c r="K700" s="128"/>
      <c r="L700" s="128"/>
      <c r="M700" s="128"/>
      <c r="N700" s="128"/>
      <c r="P700" s="115" t="str">
        <f t="shared" si="95"/>
        <v/>
      </c>
      <c r="Q700" s="115"/>
      <c r="R700" s="115" t="str">
        <f t="shared" si="99"/>
        <v/>
      </c>
      <c r="S700" s="115" t="str">
        <f t="shared" si="99"/>
        <v/>
      </c>
      <c r="T700" s="115" t="str">
        <f t="shared" si="99"/>
        <v/>
      </c>
      <c r="U700" s="243" t="str">
        <f t="shared" si="96"/>
        <v/>
      </c>
      <c r="V700" s="243" t="str">
        <f t="shared" si="97"/>
        <v/>
      </c>
      <c r="W700" s="243" t="str">
        <f t="shared" si="98"/>
        <v/>
      </c>
      <c r="Y700" s="90" t="str">
        <f t="shared" si="91"/>
        <v/>
      </c>
      <c r="Z700" s="117" t="str">
        <f t="shared" si="92"/>
        <v/>
      </c>
      <c r="AA700" s="117" t="str">
        <f t="shared" si="93"/>
        <v/>
      </c>
      <c r="AB700" s="117" t="str">
        <f t="shared" si="94"/>
        <v/>
      </c>
    </row>
    <row r="701" spans="2:28" x14ac:dyDescent="0.3">
      <c r="B701" s="126"/>
      <c r="C701" s="128"/>
      <c r="D701" s="128"/>
      <c r="E701" s="128"/>
      <c r="F701" s="128"/>
      <c r="G701" s="128"/>
      <c r="H701" s="128"/>
      <c r="I701" s="128"/>
      <c r="J701" s="128"/>
      <c r="K701" s="128"/>
      <c r="L701" s="128"/>
      <c r="M701" s="128"/>
      <c r="N701" s="128"/>
      <c r="P701" s="115" t="str">
        <f t="shared" si="95"/>
        <v/>
      </c>
      <c r="Q701" s="115"/>
      <c r="R701" s="115" t="str">
        <f t="shared" si="99"/>
        <v/>
      </c>
      <c r="S701" s="115" t="str">
        <f t="shared" si="99"/>
        <v/>
      </c>
      <c r="T701" s="115" t="str">
        <f t="shared" si="99"/>
        <v/>
      </c>
      <c r="U701" s="243" t="str">
        <f t="shared" si="96"/>
        <v/>
      </c>
      <c r="V701" s="243" t="str">
        <f t="shared" si="97"/>
        <v/>
      </c>
      <c r="W701" s="243" t="str">
        <f t="shared" si="98"/>
        <v/>
      </c>
      <c r="Y701" s="90" t="str">
        <f t="shared" si="91"/>
        <v/>
      </c>
      <c r="Z701" s="117" t="str">
        <f t="shared" si="92"/>
        <v/>
      </c>
      <c r="AA701" s="117" t="str">
        <f t="shared" si="93"/>
        <v/>
      </c>
      <c r="AB701" s="117" t="str">
        <f t="shared" si="94"/>
        <v/>
      </c>
    </row>
    <row r="702" spans="2:28" x14ac:dyDescent="0.3">
      <c r="B702" s="126"/>
      <c r="C702" s="128"/>
      <c r="D702" s="128"/>
      <c r="E702" s="128"/>
      <c r="F702" s="128"/>
      <c r="G702" s="128"/>
      <c r="H702" s="128"/>
      <c r="I702" s="128"/>
      <c r="J702" s="128"/>
      <c r="K702" s="128"/>
      <c r="L702" s="128"/>
      <c r="M702" s="128"/>
      <c r="N702" s="128"/>
      <c r="P702" s="115" t="str">
        <f t="shared" si="95"/>
        <v/>
      </c>
      <c r="Q702" s="115"/>
      <c r="R702" s="115" t="str">
        <f t="shared" si="99"/>
        <v/>
      </c>
      <c r="S702" s="115" t="str">
        <f t="shared" si="99"/>
        <v/>
      </c>
      <c r="T702" s="115" t="str">
        <f t="shared" si="99"/>
        <v/>
      </c>
      <c r="U702" s="243" t="str">
        <f t="shared" si="96"/>
        <v/>
      </c>
      <c r="V702" s="243" t="str">
        <f t="shared" si="97"/>
        <v/>
      </c>
      <c r="W702" s="243" t="str">
        <f t="shared" si="98"/>
        <v/>
      </c>
      <c r="Y702" s="90" t="str">
        <f t="shared" si="91"/>
        <v/>
      </c>
      <c r="Z702" s="117" t="str">
        <f t="shared" si="92"/>
        <v/>
      </c>
      <c r="AA702" s="117" t="str">
        <f t="shared" si="93"/>
        <v/>
      </c>
      <c r="AB702" s="117" t="str">
        <f t="shared" si="94"/>
        <v/>
      </c>
    </row>
    <row r="703" spans="2:28" x14ac:dyDescent="0.3">
      <c r="B703" s="126"/>
      <c r="C703" s="128"/>
      <c r="D703" s="128"/>
      <c r="E703" s="128"/>
      <c r="F703" s="128"/>
      <c r="G703" s="128"/>
      <c r="H703" s="128"/>
      <c r="I703" s="128"/>
      <c r="J703" s="128"/>
      <c r="K703" s="128"/>
      <c r="L703" s="128"/>
      <c r="M703" s="128"/>
      <c r="N703" s="128"/>
      <c r="P703" s="115" t="str">
        <f t="shared" si="95"/>
        <v/>
      </c>
      <c r="Q703" s="115"/>
      <c r="R703" s="115" t="str">
        <f t="shared" si="99"/>
        <v/>
      </c>
      <c r="S703" s="115" t="str">
        <f t="shared" si="99"/>
        <v/>
      </c>
      <c r="T703" s="115" t="str">
        <f t="shared" si="99"/>
        <v/>
      </c>
      <c r="U703" s="243" t="str">
        <f t="shared" si="96"/>
        <v/>
      </c>
      <c r="V703" s="243" t="str">
        <f t="shared" si="97"/>
        <v/>
      </c>
      <c r="W703" s="243" t="str">
        <f t="shared" si="98"/>
        <v/>
      </c>
      <c r="Y703" s="90" t="str">
        <f t="shared" si="91"/>
        <v/>
      </c>
      <c r="Z703" s="117" t="str">
        <f t="shared" si="92"/>
        <v/>
      </c>
      <c r="AA703" s="117" t="str">
        <f t="shared" si="93"/>
        <v/>
      </c>
      <c r="AB703" s="117" t="str">
        <f t="shared" si="94"/>
        <v/>
      </c>
    </row>
    <row r="704" spans="2:28" x14ac:dyDescent="0.3">
      <c r="B704" s="126"/>
      <c r="C704" s="128"/>
      <c r="D704" s="128"/>
      <c r="E704" s="128"/>
      <c r="F704" s="128"/>
      <c r="G704" s="128"/>
      <c r="H704" s="128"/>
      <c r="I704" s="128"/>
      <c r="J704" s="128"/>
      <c r="K704" s="128"/>
      <c r="L704" s="128"/>
      <c r="M704" s="128"/>
      <c r="N704" s="128"/>
      <c r="P704" s="115" t="str">
        <f t="shared" si="95"/>
        <v/>
      </c>
      <c r="Q704" s="115"/>
      <c r="R704" s="115" t="str">
        <f t="shared" si="99"/>
        <v/>
      </c>
      <c r="S704" s="115" t="str">
        <f t="shared" si="99"/>
        <v/>
      </c>
      <c r="T704" s="115" t="str">
        <f t="shared" si="99"/>
        <v/>
      </c>
      <c r="U704" s="243" t="str">
        <f t="shared" si="96"/>
        <v/>
      </c>
      <c r="V704" s="243" t="str">
        <f t="shared" si="97"/>
        <v/>
      </c>
      <c r="W704" s="243" t="str">
        <f t="shared" si="98"/>
        <v/>
      </c>
      <c r="Y704" s="90" t="str">
        <f t="shared" si="91"/>
        <v/>
      </c>
      <c r="Z704" s="117" t="str">
        <f t="shared" si="92"/>
        <v/>
      </c>
      <c r="AA704" s="117" t="str">
        <f t="shared" si="93"/>
        <v/>
      </c>
      <c r="AB704" s="117" t="str">
        <f t="shared" si="94"/>
        <v/>
      </c>
    </row>
    <row r="705" spans="2:28" x14ac:dyDescent="0.3">
      <c r="B705" s="126"/>
      <c r="C705" s="128"/>
      <c r="D705" s="128"/>
      <c r="E705" s="128"/>
      <c r="F705" s="128"/>
      <c r="G705" s="128"/>
      <c r="H705" s="128"/>
      <c r="I705" s="128"/>
      <c r="J705" s="128"/>
      <c r="K705" s="128"/>
      <c r="L705" s="128"/>
      <c r="M705" s="128"/>
      <c r="N705" s="128"/>
      <c r="P705" s="115" t="str">
        <f t="shared" si="95"/>
        <v/>
      </c>
      <c r="Q705" s="115"/>
      <c r="R705" s="115" t="str">
        <f t="shared" si="99"/>
        <v/>
      </c>
      <c r="S705" s="115" t="str">
        <f t="shared" si="99"/>
        <v/>
      </c>
      <c r="T705" s="115" t="str">
        <f t="shared" si="99"/>
        <v/>
      </c>
      <c r="U705" s="243" t="str">
        <f t="shared" si="96"/>
        <v/>
      </c>
      <c r="V705" s="243" t="str">
        <f t="shared" si="97"/>
        <v/>
      </c>
      <c r="W705" s="243" t="str">
        <f t="shared" si="98"/>
        <v/>
      </c>
      <c r="Y705" s="90" t="str">
        <f t="shared" si="91"/>
        <v/>
      </c>
      <c r="Z705" s="117" t="str">
        <f t="shared" si="92"/>
        <v/>
      </c>
      <c r="AA705" s="117" t="str">
        <f t="shared" si="93"/>
        <v/>
      </c>
      <c r="AB705" s="117" t="str">
        <f t="shared" si="94"/>
        <v/>
      </c>
    </row>
    <row r="706" spans="2:28" x14ac:dyDescent="0.3">
      <c r="B706" s="126"/>
      <c r="C706" s="128"/>
      <c r="D706" s="128"/>
      <c r="E706" s="128"/>
      <c r="F706" s="128"/>
      <c r="G706" s="128"/>
      <c r="H706" s="128"/>
      <c r="I706" s="128"/>
      <c r="J706" s="128"/>
      <c r="K706" s="128"/>
      <c r="L706" s="128"/>
      <c r="M706" s="128"/>
      <c r="N706" s="128"/>
      <c r="P706" s="115" t="str">
        <f t="shared" si="95"/>
        <v/>
      </c>
      <c r="Q706" s="115"/>
      <c r="R706" s="115" t="str">
        <f t="shared" si="99"/>
        <v/>
      </c>
      <c r="S706" s="115" t="str">
        <f t="shared" si="99"/>
        <v/>
      </c>
      <c r="T706" s="115" t="str">
        <f t="shared" si="99"/>
        <v/>
      </c>
      <c r="U706" s="243" t="str">
        <f t="shared" si="96"/>
        <v/>
      </c>
      <c r="V706" s="243" t="str">
        <f t="shared" si="97"/>
        <v/>
      </c>
      <c r="W706" s="243" t="str">
        <f t="shared" si="98"/>
        <v/>
      </c>
      <c r="Y706" s="90" t="str">
        <f t="shared" si="91"/>
        <v/>
      </c>
      <c r="Z706" s="117" t="str">
        <f t="shared" si="92"/>
        <v/>
      </c>
      <c r="AA706" s="117" t="str">
        <f t="shared" si="93"/>
        <v/>
      </c>
      <c r="AB706" s="117" t="str">
        <f t="shared" si="94"/>
        <v/>
      </c>
    </row>
    <row r="707" spans="2:28" x14ac:dyDescent="0.3">
      <c r="B707" s="126"/>
      <c r="C707" s="128"/>
      <c r="D707" s="128"/>
      <c r="E707" s="128"/>
      <c r="F707" s="128"/>
      <c r="G707" s="128"/>
      <c r="H707" s="128"/>
      <c r="I707" s="128"/>
      <c r="J707" s="128"/>
      <c r="K707" s="128"/>
      <c r="L707" s="128"/>
      <c r="M707" s="128"/>
      <c r="N707" s="128"/>
      <c r="P707" s="115" t="str">
        <f t="shared" si="95"/>
        <v/>
      </c>
      <c r="Q707" s="115"/>
      <c r="R707" s="115" t="str">
        <f t="shared" si="99"/>
        <v/>
      </c>
      <c r="S707" s="115" t="str">
        <f t="shared" si="99"/>
        <v/>
      </c>
      <c r="T707" s="115" t="str">
        <f t="shared" si="99"/>
        <v/>
      </c>
      <c r="U707" s="243" t="str">
        <f t="shared" si="96"/>
        <v/>
      </c>
      <c r="V707" s="243" t="str">
        <f t="shared" si="97"/>
        <v/>
      </c>
      <c r="W707" s="243" t="str">
        <f t="shared" si="98"/>
        <v/>
      </c>
      <c r="Y707" s="90" t="str">
        <f t="shared" si="91"/>
        <v/>
      </c>
      <c r="Z707" s="117" t="str">
        <f t="shared" si="92"/>
        <v/>
      </c>
      <c r="AA707" s="117" t="str">
        <f t="shared" si="93"/>
        <v/>
      </c>
      <c r="AB707" s="117" t="str">
        <f t="shared" si="94"/>
        <v/>
      </c>
    </row>
    <row r="708" spans="2:28" x14ac:dyDescent="0.3">
      <c r="B708" s="126"/>
      <c r="C708" s="128"/>
      <c r="D708" s="128"/>
      <c r="E708" s="128"/>
      <c r="F708" s="128"/>
      <c r="G708" s="128"/>
      <c r="H708" s="128"/>
      <c r="I708" s="128"/>
      <c r="J708" s="128"/>
      <c r="K708" s="128"/>
      <c r="L708" s="128"/>
      <c r="M708" s="128"/>
      <c r="N708" s="128"/>
      <c r="P708" s="115" t="str">
        <f t="shared" si="95"/>
        <v/>
      </c>
      <c r="Q708" s="115"/>
      <c r="R708" s="115" t="str">
        <f t="shared" si="99"/>
        <v/>
      </c>
      <c r="S708" s="115" t="str">
        <f t="shared" si="99"/>
        <v/>
      </c>
      <c r="T708" s="115" t="str">
        <f t="shared" si="99"/>
        <v/>
      </c>
      <c r="U708" s="243" t="str">
        <f t="shared" si="96"/>
        <v/>
      </c>
      <c r="V708" s="243" t="str">
        <f t="shared" si="97"/>
        <v/>
      </c>
      <c r="W708" s="243" t="str">
        <f t="shared" si="98"/>
        <v/>
      </c>
      <c r="Y708" s="90" t="str">
        <f t="shared" si="91"/>
        <v/>
      </c>
      <c r="Z708" s="117" t="str">
        <f t="shared" si="92"/>
        <v/>
      </c>
      <c r="AA708" s="117" t="str">
        <f t="shared" si="93"/>
        <v/>
      </c>
      <c r="AB708" s="117" t="str">
        <f t="shared" si="94"/>
        <v/>
      </c>
    </row>
    <row r="709" spans="2:28" x14ac:dyDescent="0.3">
      <c r="B709" s="126"/>
      <c r="C709" s="128"/>
      <c r="D709" s="128"/>
      <c r="E709" s="128"/>
      <c r="F709" s="128"/>
      <c r="G709" s="128"/>
      <c r="H709" s="128"/>
      <c r="I709" s="128"/>
      <c r="J709" s="128"/>
      <c r="K709" s="128"/>
      <c r="L709" s="128"/>
      <c r="M709" s="128"/>
      <c r="N709" s="128"/>
      <c r="P709" s="115" t="str">
        <f t="shared" si="95"/>
        <v/>
      </c>
      <c r="Q709" s="115"/>
      <c r="R709" s="115" t="str">
        <f t="shared" si="99"/>
        <v/>
      </c>
      <c r="S709" s="115" t="str">
        <f t="shared" si="99"/>
        <v/>
      </c>
      <c r="T709" s="115" t="str">
        <f t="shared" si="99"/>
        <v/>
      </c>
      <c r="U709" s="243" t="str">
        <f t="shared" si="96"/>
        <v/>
      </c>
      <c r="V709" s="243" t="str">
        <f t="shared" si="97"/>
        <v/>
      </c>
      <c r="W709" s="243" t="str">
        <f t="shared" si="98"/>
        <v/>
      </c>
      <c r="Y709" s="90" t="str">
        <f t="shared" si="91"/>
        <v/>
      </c>
      <c r="Z709" s="117" t="str">
        <f t="shared" si="92"/>
        <v/>
      </c>
      <c r="AA709" s="117" t="str">
        <f t="shared" si="93"/>
        <v/>
      </c>
      <c r="AB709" s="117" t="str">
        <f t="shared" si="94"/>
        <v/>
      </c>
    </row>
    <row r="710" spans="2:28" x14ac:dyDescent="0.3">
      <c r="B710" s="126"/>
      <c r="C710" s="128"/>
      <c r="D710" s="128"/>
      <c r="E710" s="128"/>
      <c r="F710" s="128"/>
      <c r="G710" s="128"/>
      <c r="H710" s="128"/>
      <c r="I710" s="128"/>
      <c r="J710" s="128"/>
      <c r="K710" s="128"/>
      <c r="L710" s="128"/>
      <c r="M710" s="128"/>
      <c r="N710" s="128"/>
      <c r="P710" s="115" t="str">
        <f t="shared" si="95"/>
        <v/>
      </c>
      <c r="Q710" s="115"/>
      <c r="R710" s="115" t="str">
        <f t="shared" si="99"/>
        <v/>
      </c>
      <c r="S710" s="115" t="str">
        <f t="shared" si="99"/>
        <v/>
      </c>
      <c r="T710" s="115" t="str">
        <f t="shared" si="99"/>
        <v/>
      </c>
      <c r="U710" s="243" t="str">
        <f t="shared" si="96"/>
        <v/>
      </c>
      <c r="V710" s="243" t="str">
        <f t="shared" si="97"/>
        <v/>
      </c>
      <c r="W710" s="243" t="str">
        <f t="shared" si="98"/>
        <v/>
      </c>
      <c r="Y710" s="90" t="str">
        <f t="shared" si="91"/>
        <v/>
      </c>
      <c r="Z710" s="117" t="str">
        <f t="shared" si="92"/>
        <v/>
      </c>
      <c r="AA710" s="117" t="str">
        <f t="shared" si="93"/>
        <v/>
      </c>
      <c r="AB710" s="117" t="str">
        <f t="shared" si="94"/>
        <v/>
      </c>
    </row>
    <row r="711" spans="2:28" x14ac:dyDescent="0.3">
      <c r="B711" s="126"/>
      <c r="C711" s="128"/>
      <c r="D711" s="128"/>
      <c r="E711" s="128"/>
      <c r="F711" s="128"/>
      <c r="G711" s="128"/>
      <c r="H711" s="128"/>
      <c r="I711" s="128"/>
      <c r="J711" s="128"/>
      <c r="K711" s="128"/>
      <c r="L711" s="128"/>
      <c r="M711" s="128"/>
      <c r="N711" s="128"/>
      <c r="P711" s="115" t="str">
        <f t="shared" si="95"/>
        <v/>
      </c>
      <c r="Q711" s="115"/>
      <c r="R711" s="115" t="str">
        <f t="shared" si="99"/>
        <v/>
      </c>
      <c r="S711" s="115" t="str">
        <f t="shared" si="99"/>
        <v/>
      </c>
      <c r="T711" s="115" t="str">
        <f t="shared" si="99"/>
        <v/>
      </c>
      <c r="U711" s="243" t="str">
        <f t="shared" si="96"/>
        <v/>
      </c>
      <c r="V711" s="243" t="str">
        <f t="shared" si="97"/>
        <v/>
      </c>
      <c r="W711" s="243" t="str">
        <f t="shared" si="98"/>
        <v/>
      </c>
      <c r="Y711" s="90" t="str">
        <f t="shared" si="91"/>
        <v/>
      </c>
      <c r="Z711" s="117" t="str">
        <f t="shared" si="92"/>
        <v/>
      </c>
      <c r="AA711" s="117" t="str">
        <f t="shared" si="93"/>
        <v/>
      </c>
      <c r="AB711" s="117" t="str">
        <f t="shared" si="94"/>
        <v/>
      </c>
    </row>
    <row r="712" spans="2:28" x14ac:dyDescent="0.3">
      <c r="B712" s="126"/>
      <c r="C712" s="128"/>
      <c r="D712" s="128"/>
      <c r="E712" s="128"/>
      <c r="F712" s="128"/>
      <c r="G712" s="128"/>
      <c r="H712" s="128"/>
      <c r="I712" s="128"/>
      <c r="J712" s="128"/>
      <c r="K712" s="128"/>
      <c r="L712" s="128"/>
      <c r="M712" s="128"/>
      <c r="N712" s="128"/>
      <c r="P712" s="115" t="str">
        <f t="shared" si="95"/>
        <v/>
      </c>
      <c r="Q712" s="115"/>
      <c r="R712" s="115" t="str">
        <f t="shared" si="99"/>
        <v/>
      </c>
      <c r="S712" s="115" t="str">
        <f t="shared" si="99"/>
        <v/>
      </c>
      <c r="T712" s="115" t="str">
        <f t="shared" si="99"/>
        <v/>
      </c>
      <c r="U712" s="243" t="str">
        <f t="shared" si="96"/>
        <v/>
      </c>
      <c r="V712" s="243" t="str">
        <f t="shared" si="97"/>
        <v/>
      </c>
      <c r="W712" s="243" t="str">
        <f t="shared" si="98"/>
        <v/>
      </c>
      <c r="Y712" s="90" t="str">
        <f t="shared" ref="Y712:Y775" si="100">IF(C712="","",C712)</f>
        <v/>
      </c>
      <c r="Z712" s="117" t="str">
        <f t="shared" ref="Z712:Z775" si="101">IF($Y712="","",COUNTIFS($E712:$N712,"&gt;0",$E712:$N712,"&lt;=3")/10)</f>
        <v/>
      </c>
      <c r="AA712" s="117" t="str">
        <f t="shared" ref="AA712:AA775" si="102">IF($Y712="","",COUNTIFS($E712:$N712,"&gt;0",$E712:$N712,"&lt;=4")/10)</f>
        <v/>
      </c>
      <c r="AB712" s="117" t="str">
        <f t="shared" ref="AB712:AB775" si="103">IF($Y712="","",COUNTIFS($E712:$N712,"&gt;0",$E712:$N712,"&lt;=5")/10)</f>
        <v/>
      </c>
    </row>
    <row r="713" spans="2:28" x14ac:dyDescent="0.3">
      <c r="B713" s="126"/>
      <c r="C713" s="128"/>
      <c r="D713" s="128"/>
      <c r="E713" s="128"/>
      <c r="F713" s="128"/>
      <c r="G713" s="128"/>
      <c r="H713" s="128"/>
      <c r="I713" s="128"/>
      <c r="J713" s="128"/>
      <c r="K713" s="128"/>
      <c r="L713" s="128"/>
      <c r="M713" s="128"/>
      <c r="N713" s="128"/>
      <c r="P713" s="115" t="str">
        <f t="shared" ref="P713:P776" si="104">IF($P$4="","",
IF($Q713="","",$P$4))</f>
        <v/>
      </c>
      <c r="Q713" s="115"/>
      <c r="R713" s="115" t="str">
        <f t="shared" si="99"/>
        <v/>
      </c>
      <c r="S713" s="115" t="str">
        <f t="shared" si="99"/>
        <v/>
      </c>
      <c r="T713" s="115" t="str">
        <f t="shared" si="99"/>
        <v/>
      </c>
      <c r="U713" s="243" t="str">
        <f t="shared" ref="U713:U776" si="105">IF($P713="","",IFERROR(R713/SUM(SUMPRODUCT(--(ISNUMBER($E$8:$E$1007)),(--($B$8:$B$1007=$P713))),SUMPRODUCT(--(ISNUMBER($F$8:$F$1007)),(--($B$8:$B$1007=$P713))),SUMPRODUCT(--(ISNUMBER($G$8:$G$1007)),(--($B$8:$B$1007=$P713))),SUMPRODUCT(--(ISNUMBER($H$8:$H$1007)),(--($B$8:$B$1007=$P713))),SUMPRODUCT(--(ISNUMBER($I$8:$I$1007)),(--($B$8:$B$1007=$P713))),SUMPRODUCT(--(ISNUMBER($J$8:$J$1007)),(--($B$8:$B$1007=$P713))),SUMPRODUCT(--(ISNUMBER($K$8:$K$1007)),(--($B$8:$B$1007=$P713))),SUMPRODUCT(--(ISNUMBER($L$8:$L$1007)),(--($B$8:$B$1007=$P713))),SUMPRODUCT(--(ISNUMBER($M$8:$M$1007)),(--($B$8:$B$1007=$P713))),SUMPRODUCT(--(ISNUMBER($N$8:$N$1007)),(--($B$8:$B$1007=$P713)))),0))</f>
        <v/>
      </c>
      <c r="V713" s="243" t="str">
        <f t="shared" ref="V713:V776" si="106">IF($P713="","",IFERROR(S713/SUM(SUMPRODUCT(--(ISNUMBER($E$8:$E$1007)),(--($B$8:$B$1007=$P713))),SUMPRODUCT(--(ISNUMBER($F$8:$F$1007)),(--($B$8:$B$1007=$P713))),SUMPRODUCT(--(ISNUMBER($G$8:$G$1007)),(--($B$8:$B$1007=$P713))),SUMPRODUCT(--(ISNUMBER($H$8:$H$1007)),(--($B$8:$B$1007=$P713))),SUMPRODUCT(--(ISNUMBER($I$8:$I$1007)),(--($B$8:$B$1007=$P713))),SUMPRODUCT(--(ISNUMBER($J$8:$J$1007)),(--($B$8:$B$1007=$P713))),SUMPRODUCT(--(ISNUMBER($K$8:$K$1007)),(--($B$8:$B$1007=$P713))),SUMPRODUCT(--(ISNUMBER($L$8:$L$1007)),(--($B$8:$B$1007=$P713))),SUMPRODUCT(--(ISNUMBER($M$8:$M$1007)),(--($B$8:$B$1007=$P713))),SUMPRODUCT(--(ISNUMBER($N$8:$N$1007)),(--($B$8:$B$1007=$P713)))),0))</f>
        <v/>
      </c>
      <c r="W713" s="243" t="str">
        <f t="shared" ref="W713:W776" si="107">IF($P713="","",IFERROR(T713/SUM(SUMPRODUCT(--(ISNUMBER($E$8:$E$1007)),(--($B$8:$B$1007=$P713))),SUMPRODUCT(--(ISNUMBER($F$8:$F$1007)),(--($B$8:$B$1007=$P713))),SUMPRODUCT(--(ISNUMBER($G$8:$G$1007)),(--($B$8:$B$1007=$P713))),SUMPRODUCT(--(ISNUMBER($H$8:$H$1007)),(--($B$8:$B$1007=$P713))),SUMPRODUCT(--(ISNUMBER($I$8:$I$1007)),(--($B$8:$B$1007=$P713))),SUMPRODUCT(--(ISNUMBER($J$8:$J$1007)),(--($B$8:$B$1007=$P713))),SUMPRODUCT(--(ISNUMBER($K$8:$K$1007)),(--($B$8:$B$1007=$P713))),SUMPRODUCT(--(ISNUMBER($L$8:$L$1007)),(--($B$8:$B$1007=$P713))),SUMPRODUCT(--(ISNUMBER($M$8:$M$1007)),(--($B$8:$B$1007=$P713))),SUMPRODUCT(--(ISNUMBER($N$8:$N$1007)),(--($B$8:$B$1007=$P713)))),0))</f>
        <v/>
      </c>
      <c r="Y713" s="90" t="str">
        <f t="shared" si="100"/>
        <v/>
      </c>
      <c r="Z713" s="117" t="str">
        <f t="shared" si="101"/>
        <v/>
      </c>
      <c r="AA713" s="117" t="str">
        <f t="shared" si="102"/>
        <v/>
      </c>
      <c r="AB713" s="117" t="str">
        <f t="shared" si="103"/>
        <v/>
      </c>
    </row>
    <row r="714" spans="2:28" x14ac:dyDescent="0.3">
      <c r="B714" s="126"/>
      <c r="C714" s="128"/>
      <c r="D714" s="128"/>
      <c r="E714" s="128"/>
      <c r="F714" s="128"/>
      <c r="G714" s="128"/>
      <c r="H714" s="128"/>
      <c r="I714" s="128"/>
      <c r="J714" s="128"/>
      <c r="K714" s="128"/>
      <c r="L714" s="128"/>
      <c r="M714" s="128"/>
      <c r="N714" s="128"/>
      <c r="P714" s="115" t="str">
        <f t="shared" si="104"/>
        <v/>
      </c>
      <c r="Q714" s="115"/>
      <c r="R714" s="115" t="str">
        <f t="shared" si="99"/>
        <v/>
      </c>
      <c r="S714" s="115" t="str">
        <f t="shared" si="99"/>
        <v/>
      </c>
      <c r="T714" s="115" t="str">
        <f t="shared" si="99"/>
        <v/>
      </c>
      <c r="U714" s="243" t="str">
        <f t="shared" si="105"/>
        <v/>
      </c>
      <c r="V714" s="243" t="str">
        <f t="shared" si="106"/>
        <v/>
      </c>
      <c r="W714" s="243" t="str">
        <f t="shared" si="107"/>
        <v/>
      </c>
      <c r="Y714" s="90" t="str">
        <f t="shared" si="100"/>
        <v/>
      </c>
      <c r="Z714" s="117" t="str">
        <f t="shared" si="101"/>
        <v/>
      </c>
      <c r="AA714" s="117" t="str">
        <f t="shared" si="102"/>
        <v/>
      </c>
      <c r="AB714" s="117" t="str">
        <f t="shared" si="103"/>
        <v/>
      </c>
    </row>
    <row r="715" spans="2:28" x14ac:dyDescent="0.3">
      <c r="B715" s="126"/>
      <c r="C715" s="128"/>
      <c r="D715" s="128"/>
      <c r="E715" s="128"/>
      <c r="F715" s="128"/>
      <c r="G715" s="128"/>
      <c r="H715" s="128"/>
      <c r="I715" s="128"/>
      <c r="J715" s="128"/>
      <c r="K715" s="128"/>
      <c r="L715" s="128"/>
      <c r="M715" s="128"/>
      <c r="N715" s="128"/>
      <c r="P715" s="115" t="str">
        <f t="shared" si="104"/>
        <v/>
      </c>
      <c r="Q715" s="115"/>
      <c r="R715" s="115" t="str">
        <f t="shared" si="99"/>
        <v/>
      </c>
      <c r="S715" s="115" t="str">
        <f t="shared" si="99"/>
        <v/>
      </c>
      <c r="T715" s="115" t="str">
        <f t="shared" si="99"/>
        <v/>
      </c>
      <c r="U715" s="243" t="str">
        <f t="shared" si="105"/>
        <v/>
      </c>
      <c r="V715" s="243" t="str">
        <f t="shared" si="106"/>
        <v/>
      </c>
      <c r="W715" s="243" t="str">
        <f t="shared" si="107"/>
        <v/>
      </c>
      <c r="Y715" s="90" t="str">
        <f t="shared" si="100"/>
        <v/>
      </c>
      <c r="Z715" s="117" t="str">
        <f t="shared" si="101"/>
        <v/>
      </c>
      <c r="AA715" s="117" t="str">
        <f t="shared" si="102"/>
        <v/>
      </c>
      <c r="AB715" s="117" t="str">
        <f t="shared" si="103"/>
        <v/>
      </c>
    </row>
    <row r="716" spans="2:28" x14ac:dyDescent="0.3">
      <c r="B716" s="126"/>
      <c r="C716" s="128"/>
      <c r="D716" s="128"/>
      <c r="E716" s="128"/>
      <c r="F716" s="128"/>
      <c r="G716" s="128"/>
      <c r="H716" s="128"/>
      <c r="I716" s="128"/>
      <c r="J716" s="128"/>
      <c r="K716" s="128"/>
      <c r="L716" s="128"/>
      <c r="M716" s="128"/>
      <c r="N716" s="128"/>
      <c r="P716" s="115" t="str">
        <f t="shared" si="104"/>
        <v/>
      </c>
      <c r="Q716" s="115"/>
      <c r="R716" s="115" t="str">
        <f t="shared" si="99"/>
        <v/>
      </c>
      <c r="S716" s="115" t="str">
        <f t="shared" si="99"/>
        <v/>
      </c>
      <c r="T716" s="115" t="str">
        <f t="shared" si="99"/>
        <v/>
      </c>
      <c r="U716" s="243" t="str">
        <f t="shared" si="105"/>
        <v/>
      </c>
      <c r="V716" s="243" t="str">
        <f t="shared" si="106"/>
        <v/>
      </c>
      <c r="W716" s="243" t="str">
        <f t="shared" si="107"/>
        <v/>
      </c>
      <c r="Y716" s="90" t="str">
        <f t="shared" si="100"/>
        <v/>
      </c>
      <c r="Z716" s="117" t="str">
        <f t="shared" si="101"/>
        <v/>
      </c>
      <c r="AA716" s="117" t="str">
        <f t="shared" si="102"/>
        <v/>
      </c>
      <c r="AB716" s="117" t="str">
        <f t="shared" si="103"/>
        <v/>
      </c>
    </row>
    <row r="717" spans="2:28" x14ac:dyDescent="0.3">
      <c r="B717" s="126"/>
      <c r="C717" s="128"/>
      <c r="D717" s="128"/>
      <c r="E717" s="128"/>
      <c r="F717" s="128"/>
      <c r="G717" s="128"/>
      <c r="H717" s="128"/>
      <c r="I717" s="128"/>
      <c r="J717" s="128"/>
      <c r="K717" s="128"/>
      <c r="L717" s="128"/>
      <c r="M717" s="128"/>
      <c r="N717" s="128"/>
      <c r="P717" s="115" t="str">
        <f t="shared" si="104"/>
        <v/>
      </c>
      <c r="Q717" s="115"/>
      <c r="R717" s="115" t="str">
        <f t="shared" si="99"/>
        <v/>
      </c>
      <c r="S717" s="115" t="str">
        <f t="shared" si="99"/>
        <v/>
      </c>
      <c r="T717" s="115" t="str">
        <f t="shared" si="99"/>
        <v/>
      </c>
      <c r="U717" s="243" t="str">
        <f t="shared" si="105"/>
        <v/>
      </c>
      <c r="V717" s="243" t="str">
        <f t="shared" si="106"/>
        <v/>
      </c>
      <c r="W717" s="243" t="str">
        <f t="shared" si="107"/>
        <v/>
      </c>
      <c r="Y717" s="90" t="str">
        <f t="shared" si="100"/>
        <v/>
      </c>
      <c r="Z717" s="117" t="str">
        <f t="shared" si="101"/>
        <v/>
      </c>
      <c r="AA717" s="117" t="str">
        <f t="shared" si="102"/>
        <v/>
      </c>
      <c r="AB717" s="117" t="str">
        <f t="shared" si="103"/>
        <v/>
      </c>
    </row>
    <row r="718" spans="2:28" x14ac:dyDescent="0.3">
      <c r="B718" s="126"/>
      <c r="C718" s="128"/>
      <c r="D718" s="128"/>
      <c r="E718" s="128"/>
      <c r="F718" s="128"/>
      <c r="G718" s="128"/>
      <c r="H718" s="128"/>
      <c r="I718" s="128"/>
      <c r="J718" s="128"/>
      <c r="K718" s="128"/>
      <c r="L718" s="128"/>
      <c r="M718" s="128"/>
      <c r="N718" s="128"/>
      <c r="P718" s="115" t="str">
        <f t="shared" si="104"/>
        <v/>
      </c>
      <c r="Q718" s="115"/>
      <c r="R718" s="115" t="str">
        <f t="shared" si="99"/>
        <v/>
      </c>
      <c r="S718" s="115" t="str">
        <f t="shared" si="99"/>
        <v/>
      </c>
      <c r="T718" s="115" t="str">
        <f t="shared" si="99"/>
        <v/>
      </c>
      <c r="U718" s="243" t="str">
        <f t="shared" si="105"/>
        <v/>
      </c>
      <c r="V718" s="243" t="str">
        <f t="shared" si="106"/>
        <v/>
      </c>
      <c r="W718" s="243" t="str">
        <f t="shared" si="107"/>
        <v/>
      </c>
      <c r="Y718" s="90" t="str">
        <f t="shared" si="100"/>
        <v/>
      </c>
      <c r="Z718" s="117" t="str">
        <f t="shared" si="101"/>
        <v/>
      </c>
      <c r="AA718" s="117" t="str">
        <f t="shared" si="102"/>
        <v/>
      </c>
      <c r="AB718" s="117" t="str">
        <f t="shared" si="103"/>
        <v/>
      </c>
    </row>
    <row r="719" spans="2:28" x14ac:dyDescent="0.3">
      <c r="B719" s="126"/>
      <c r="C719" s="128"/>
      <c r="D719" s="128"/>
      <c r="E719" s="128"/>
      <c r="F719" s="128"/>
      <c r="G719" s="128"/>
      <c r="H719" s="128"/>
      <c r="I719" s="128"/>
      <c r="J719" s="128"/>
      <c r="K719" s="128"/>
      <c r="L719" s="128"/>
      <c r="M719" s="128"/>
      <c r="N719" s="128"/>
      <c r="P719" s="115" t="str">
        <f t="shared" si="104"/>
        <v/>
      </c>
      <c r="Q719" s="115"/>
      <c r="R719" s="115" t="str">
        <f t="shared" si="99"/>
        <v/>
      </c>
      <c r="S719" s="115" t="str">
        <f t="shared" si="99"/>
        <v/>
      </c>
      <c r="T719" s="115" t="str">
        <f t="shared" si="99"/>
        <v/>
      </c>
      <c r="U719" s="243" t="str">
        <f t="shared" si="105"/>
        <v/>
      </c>
      <c r="V719" s="243" t="str">
        <f t="shared" si="106"/>
        <v/>
      </c>
      <c r="W719" s="243" t="str">
        <f t="shared" si="107"/>
        <v/>
      </c>
      <c r="Y719" s="90" t="str">
        <f t="shared" si="100"/>
        <v/>
      </c>
      <c r="Z719" s="117" t="str">
        <f t="shared" si="101"/>
        <v/>
      </c>
      <c r="AA719" s="117" t="str">
        <f t="shared" si="102"/>
        <v/>
      </c>
      <c r="AB719" s="117" t="str">
        <f t="shared" si="103"/>
        <v/>
      </c>
    </row>
    <row r="720" spans="2:28" x14ac:dyDescent="0.3">
      <c r="B720" s="126"/>
      <c r="C720" s="128"/>
      <c r="D720" s="128"/>
      <c r="E720" s="128"/>
      <c r="F720" s="128"/>
      <c r="G720" s="128"/>
      <c r="H720" s="128"/>
      <c r="I720" s="128"/>
      <c r="J720" s="128"/>
      <c r="K720" s="128"/>
      <c r="L720" s="128"/>
      <c r="M720" s="128"/>
      <c r="N720" s="128"/>
      <c r="P720" s="115" t="str">
        <f t="shared" si="104"/>
        <v/>
      </c>
      <c r="Q720" s="115"/>
      <c r="R720" s="115" t="str">
        <f t="shared" si="99"/>
        <v/>
      </c>
      <c r="S720" s="115" t="str">
        <f t="shared" si="99"/>
        <v/>
      </c>
      <c r="T720" s="115" t="str">
        <f t="shared" si="99"/>
        <v/>
      </c>
      <c r="U720" s="243" t="str">
        <f t="shared" si="105"/>
        <v/>
      </c>
      <c r="V720" s="243" t="str">
        <f t="shared" si="106"/>
        <v/>
      </c>
      <c r="W720" s="243" t="str">
        <f t="shared" si="107"/>
        <v/>
      </c>
      <c r="Y720" s="90" t="str">
        <f t="shared" si="100"/>
        <v/>
      </c>
      <c r="Z720" s="117" t="str">
        <f t="shared" si="101"/>
        <v/>
      </c>
      <c r="AA720" s="117" t="str">
        <f t="shared" si="102"/>
        <v/>
      </c>
      <c r="AB720" s="117" t="str">
        <f t="shared" si="103"/>
        <v/>
      </c>
    </row>
    <row r="721" spans="2:28" x14ac:dyDescent="0.3">
      <c r="B721" s="126"/>
      <c r="C721" s="128"/>
      <c r="D721" s="128"/>
      <c r="E721" s="128"/>
      <c r="F721" s="128"/>
      <c r="G721" s="128"/>
      <c r="H721" s="128"/>
      <c r="I721" s="128"/>
      <c r="J721" s="128"/>
      <c r="K721" s="128"/>
      <c r="L721" s="128"/>
      <c r="M721" s="128"/>
      <c r="N721" s="128"/>
      <c r="P721" s="115" t="str">
        <f t="shared" si="104"/>
        <v/>
      </c>
      <c r="Q721" s="115"/>
      <c r="R721" s="115" t="str">
        <f t="shared" si="99"/>
        <v/>
      </c>
      <c r="S721" s="115" t="str">
        <f t="shared" si="99"/>
        <v/>
      </c>
      <c r="T721" s="115" t="str">
        <f t="shared" si="99"/>
        <v/>
      </c>
      <c r="U721" s="243" t="str">
        <f t="shared" si="105"/>
        <v/>
      </c>
      <c r="V721" s="243" t="str">
        <f t="shared" si="106"/>
        <v/>
      </c>
      <c r="W721" s="243" t="str">
        <f t="shared" si="107"/>
        <v/>
      </c>
      <c r="Y721" s="90" t="str">
        <f t="shared" si="100"/>
        <v/>
      </c>
      <c r="Z721" s="117" t="str">
        <f t="shared" si="101"/>
        <v/>
      </c>
      <c r="AA721" s="117" t="str">
        <f t="shared" si="102"/>
        <v/>
      </c>
      <c r="AB721" s="117" t="str">
        <f t="shared" si="103"/>
        <v/>
      </c>
    </row>
    <row r="722" spans="2:28" x14ac:dyDescent="0.3">
      <c r="B722" s="126"/>
      <c r="C722" s="128"/>
      <c r="D722" s="128"/>
      <c r="E722" s="128"/>
      <c r="F722" s="128"/>
      <c r="G722" s="128"/>
      <c r="H722" s="128"/>
      <c r="I722" s="128"/>
      <c r="J722" s="128"/>
      <c r="K722" s="128"/>
      <c r="L722" s="128"/>
      <c r="M722" s="128"/>
      <c r="N722" s="128"/>
      <c r="P722" s="115" t="str">
        <f t="shared" si="104"/>
        <v/>
      </c>
      <c r="Q722" s="115"/>
      <c r="R722" s="115" t="str">
        <f t="shared" si="99"/>
        <v/>
      </c>
      <c r="S722" s="115" t="str">
        <f t="shared" si="99"/>
        <v/>
      </c>
      <c r="T722" s="115" t="str">
        <f t="shared" si="99"/>
        <v/>
      </c>
      <c r="U722" s="243" t="str">
        <f t="shared" si="105"/>
        <v/>
      </c>
      <c r="V722" s="243" t="str">
        <f t="shared" si="106"/>
        <v/>
      </c>
      <c r="W722" s="243" t="str">
        <f t="shared" si="107"/>
        <v/>
      </c>
      <c r="Y722" s="90" t="str">
        <f t="shared" si="100"/>
        <v/>
      </c>
      <c r="Z722" s="117" t="str">
        <f t="shared" si="101"/>
        <v/>
      </c>
      <c r="AA722" s="117" t="str">
        <f t="shared" si="102"/>
        <v/>
      </c>
      <c r="AB722" s="117" t="str">
        <f t="shared" si="103"/>
        <v/>
      </c>
    </row>
    <row r="723" spans="2:28" x14ac:dyDescent="0.3">
      <c r="B723" s="126"/>
      <c r="C723" s="128"/>
      <c r="D723" s="128"/>
      <c r="E723" s="128"/>
      <c r="F723" s="128"/>
      <c r="G723" s="128"/>
      <c r="H723" s="128"/>
      <c r="I723" s="128"/>
      <c r="J723" s="128"/>
      <c r="K723" s="128"/>
      <c r="L723" s="128"/>
      <c r="M723" s="128"/>
      <c r="N723" s="128"/>
      <c r="P723" s="115" t="str">
        <f t="shared" si="104"/>
        <v/>
      </c>
      <c r="Q723" s="115"/>
      <c r="R723" s="115" t="str">
        <f t="shared" si="99"/>
        <v/>
      </c>
      <c r="S723" s="115" t="str">
        <f t="shared" si="99"/>
        <v/>
      </c>
      <c r="T723" s="115" t="str">
        <f t="shared" si="99"/>
        <v/>
      </c>
      <c r="U723" s="243" t="str">
        <f t="shared" si="105"/>
        <v/>
      </c>
      <c r="V723" s="243" t="str">
        <f t="shared" si="106"/>
        <v/>
      </c>
      <c r="W723" s="243" t="str">
        <f t="shared" si="107"/>
        <v/>
      </c>
      <c r="Y723" s="90" t="str">
        <f t="shared" si="100"/>
        <v/>
      </c>
      <c r="Z723" s="117" t="str">
        <f t="shared" si="101"/>
        <v/>
      </c>
      <c r="AA723" s="117" t="str">
        <f t="shared" si="102"/>
        <v/>
      </c>
      <c r="AB723" s="117" t="str">
        <f t="shared" si="103"/>
        <v/>
      </c>
    </row>
    <row r="724" spans="2:28" x14ac:dyDescent="0.3">
      <c r="B724" s="126"/>
      <c r="C724" s="128"/>
      <c r="D724" s="128"/>
      <c r="E724" s="128"/>
      <c r="F724" s="128"/>
      <c r="G724" s="128"/>
      <c r="H724" s="128"/>
      <c r="I724" s="128"/>
      <c r="J724" s="128"/>
      <c r="K724" s="128"/>
      <c r="L724" s="128"/>
      <c r="M724" s="128"/>
      <c r="N724" s="128"/>
      <c r="P724" s="115" t="str">
        <f t="shared" si="104"/>
        <v/>
      </c>
      <c r="Q724" s="115"/>
      <c r="R724" s="115" t="str">
        <f t="shared" si="99"/>
        <v/>
      </c>
      <c r="S724" s="115" t="str">
        <f t="shared" si="99"/>
        <v/>
      </c>
      <c r="T724" s="115" t="str">
        <f t="shared" si="99"/>
        <v/>
      </c>
      <c r="U724" s="243" t="str">
        <f t="shared" si="105"/>
        <v/>
      </c>
      <c r="V724" s="243" t="str">
        <f t="shared" si="106"/>
        <v/>
      </c>
      <c r="W724" s="243" t="str">
        <f t="shared" si="107"/>
        <v/>
      </c>
      <c r="Y724" s="90" t="str">
        <f t="shared" si="100"/>
        <v/>
      </c>
      <c r="Z724" s="117" t="str">
        <f t="shared" si="101"/>
        <v/>
      </c>
      <c r="AA724" s="117" t="str">
        <f t="shared" si="102"/>
        <v/>
      </c>
      <c r="AB724" s="117" t="str">
        <f t="shared" si="103"/>
        <v/>
      </c>
    </row>
    <row r="725" spans="2:28" x14ac:dyDescent="0.3">
      <c r="B725" s="126"/>
      <c r="C725" s="128"/>
      <c r="D725" s="128"/>
      <c r="E725" s="128"/>
      <c r="F725" s="128"/>
      <c r="G725" s="128"/>
      <c r="H725" s="128"/>
      <c r="I725" s="128"/>
      <c r="J725" s="128"/>
      <c r="K725" s="128"/>
      <c r="L725" s="128"/>
      <c r="M725" s="128"/>
      <c r="N725" s="128"/>
      <c r="P725" s="115" t="str">
        <f t="shared" si="104"/>
        <v/>
      </c>
      <c r="Q725" s="115"/>
      <c r="R725" s="115" t="str">
        <f t="shared" si="99"/>
        <v/>
      </c>
      <c r="S725" s="115" t="str">
        <f t="shared" si="99"/>
        <v/>
      </c>
      <c r="T725" s="115" t="str">
        <f t="shared" si="99"/>
        <v/>
      </c>
      <c r="U725" s="243" t="str">
        <f t="shared" si="105"/>
        <v/>
      </c>
      <c r="V725" s="243" t="str">
        <f t="shared" si="106"/>
        <v/>
      </c>
      <c r="W725" s="243" t="str">
        <f t="shared" si="107"/>
        <v/>
      </c>
      <c r="Y725" s="90" t="str">
        <f t="shared" si="100"/>
        <v/>
      </c>
      <c r="Z725" s="117" t="str">
        <f t="shared" si="101"/>
        <v/>
      </c>
      <c r="AA725" s="117" t="str">
        <f t="shared" si="102"/>
        <v/>
      </c>
      <c r="AB725" s="117" t="str">
        <f t="shared" si="103"/>
        <v/>
      </c>
    </row>
    <row r="726" spans="2:28" x14ac:dyDescent="0.3">
      <c r="B726" s="126"/>
      <c r="C726" s="128"/>
      <c r="D726" s="128"/>
      <c r="E726" s="128"/>
      <c r="F726" s="128"/>
      <c r="G726" s="128"/>
      <c r="H726" s="128"/>
      <c r="I726" s="128"/>
      <c r="J726" s="128"/>
      <c r="K726" s="128"/>
      <c r="L726" s="128"/>
      <c r="M726" s="128"/>
      <c r="N726" s="128"/>
      <c r="P726" s="115" t="str">
        <f t="shared" si="104"/>
        <v/>
      </c>
      <c r="Q726" s="115"/>
      <c r="R726" s="115" t="str">
        <f t="shared" si="99"/>
        <v/>
      </c>
      <c r="S726" s="115" t="str">
        <f t="shared" si="99"/>
        <v/>
      </c>
      <c r="T726" s="115" t="str">
        <f t="shared" si="99"/>
        <v/>
      </c>
      <c r="U726" s="243" t="str">
        <f t="shared" si="105"/>
        <v/>
      </c>
      <c r="V726" s="243" t="str">
        <f t="shared" si="106"/>
        <v/>
      </c>
      <c r="W726" s="243" t="str">
        <f t="shared" si="107"/>
        <v/>
      </c>
      <c r="Y726" s="90" t="str">
        <f t="shared" si="100"/>
        <v/>
      </c>
      <c r="Z726" s="117" t="str">
        <f t="shared" si="101"/>
        <v/>
      </c>
      <c r="AA726" s="117" t="str">
        <f t="shared" si="102"/>
        <v/>
      </c>
      <c r="AB726" s="117" t="str">
        <f t="shared" si="103"/>
        <v/>
      </c>
    </row>
    <row r="727" spans="2:28" x14ac:dyDescent="0.3">
      <c r="B727" s="126"/>
      <c r="C727" s="128"/>
      <c r="D727" s="128"/>
      <c r="E727" s="128"/>
      <c r="F727" s="128"/>
      <c r="G727" s="128"/>
      <c r="H727" s="128"/>
      <c r="I727" s="128"/>
      <c r="J727" s="128"/>
      <c r="K727" s="128"/>
      <c r="L727" s="128"/>
      <c r="M727" s="128"/>
      <c r="N727" s="128"/>
      <c r="P727" s="115" t="str">
        <f t="shared" si="104"/>
        <v/>
      </c>
      <c r="Q727" s="115"/>
      <c r="R727" s="115" t="str">
        <f t="shared" si="99"/>
        <v/>
      </c>
      <c r="S727" s="115" t="str">
        <f t="shared" si="99"/>
        <v/>
      </c>
      <c r="T727" s="115" t="str">
        <f t="shared" si="99"/>
        <v/>
      </c>
      <c r="U727" s="243" t="str">
        <f t="shared" si="105"/>
        <v/>
      </c>
      <c r="V727" s="243" t="str">
        <f t="shared" si="106"/>
        <v/>
      </c>
      <c r="W727" s="243" t="str">
        <f t="shared" si="107"/>
        <v/>
      </c>
      <c r="Y727" s="90" t="str">
        <f t="shared" si="100"/>
        <v/>
      </c>
      <c r="Z727" s="117" t="str">
        <f t="shared" si="101"/>
        <v/>
      </c>
      <c r="AA727" s="117" t="str">
        <f t="shared" si="102"/>
        <v/>
      </c>
      <c r="AB727" s="117" t="str">
        <f t="shared" si="103"/>
        <v/>
      </c>
    </row>
    <row r="728" spans="2:28" x14ac:dyDescent="0.3">
      <c r="B728" s="126"/>
      <c r="C728" s="128"/>
      <c r="D728" s="128"/>
      <c r="E728" s="128"/>
      <c r="F728" s="128"/>
      <c r="G728" s="128"/>
      <c r="H728" s="128"/>
      <c r="I728" s="128"/>
      <c r="J728" s="128"/>
      <c r="K728" s="128"/>
      <c r="L728" s="128"/>
      <c r="M728" s="128"/>
      <c r="N728" s="128"/>
      <c r="P728" s="115" t="str">
        <f t="shared" si="104"/>
        <v/>
      </c>
      <c r="Q728" s="115"/>
      <c r="R728" s="115" t="str">
        <f t="shared" ref="R728:T791" si="108">IF($P728="","",SUM(COUNTIFS($B$7:$B$5004,$P728,$D$7:$D$5004,$Q728,$E$7:$E$5004,"&gt;0",$E$7:$E$5004,"&lt;="&amp;R$7),COUNTIFS($B$7:$B$5004,$P728,$D$7:$D$5004,$Q728,$F$7:$F$5004,"&gt;0",$F$7:$F$5004,"&lt;="&amp;R$7),COUNTIFS($B$7:$B$5004,$P728,$D$7:$D$5004,$Q728,$G$7:$G$5004,"&gt;0",$G$7:$G$5004,"&lt;="&amp;R$7),COUNTIFS($B$7:$B$5004,$P728,$D$7:$D$5004,$Q728,$H$7:$H$5004,"&gt;0",$H$7:$H$5004,"&lt;="&amp;R$7),COUNTIFS($B$7:$B$5004,$P728,$D$7:$D$5004,$Q728,$I$7:$I$5004,"&gt;0",$I$7:$I$5004,"&lt;="&amp;R$7),COUNTIFS($B$7:$B$5004,$P728,$D$7:$D$5004,$Q728,$J$7:$J$5004,"&gt;0",$J$7:$J$5004,"&lt;="&amp;R$7),COUNTIFS($B$7:$B$5004,$P728,$D$7:$D$5004,$Q728,$K$7:$K$5004,"&gt;0",$K$7:$K$5004,"&lt;="&amp;R$7),COUNTIFS($B$7:$B$5004,$P728,$D$7:$D$5004,$Q728,$L$7:$L$5004,"&gt;0",$L$7:$L$5004,"&lt;="&amp;R$7),COUNTIFS($B$7:$B$5004,$P728,$D$7:$D$5004,$Q728,$M$7:$M$5004,"&gt;0",$M$7:$M$5004,"&lt;="&amp;R$7),COUNTIFS($B$7:$B$5004,$P728,$D$7:$D$5004,$Q728,$N$7:$N$5004,"&gt;0",$N$7:$N$5004,"&lt;="&amp;R$7)))</f>
        <v/>
      </c>
      <c r="S728" s="115" t="str">
        <f t="shared" si="108"/>
        <v/>
      </c>
      <c r="T728" s="115" t="str">
        <f t="shared" si="108"/>
        <v/>
      </c>
      <c r="U728" s="243" t="str">
        <f t="shared" si="105"/>
        <v/>
      </c>
      <c r="V728" s="243" t="str">
        <f t="shared" si="106"/>
        <v/>
      </c>
      <c r="W728" s="243" t="str">
        <f t="shared" si="107"/>
        <v/>
      </c>
      <c r="Y728" s="90" t="str">
        <f t="shared" si="100"/>
        <v/>
      </c>
      <c r="Z728" s="117" t="str">
        <f t="shared" si="101"/>
        <v/>
      </c>
      <c r="AA728" s="117" t="str">
        <f t="shared" si="102"/>
        <v/>
      </c>
      <c r="AB728" s="117" t="str">
        <f t="shared" si="103"/>
        <v/>
      </c>
    </row>
    <row r="729" spans="2:28" x14ac:dyDescent="0.3">
      <c r="B729" s="126"/>
      <c r="C729" s="128"/>
      <c r="D729" s="128"/>
      <c r="E729" s="128"/>
      <c r="F729" s="128"/>
      <c r="G729" s="128"/>
      <c r="H729" s="128"/>
      <c r="I729" s="128"/>
      <c r="J729" s="128"/>
      <c r="K729" s="128"/>
      <c r="L729" s="128"/>
      <c r="M729" s="128"/>
      <c r="N729" s="128"/>
      <c r="P729" s="115" t="str">
        <f t="shared" si="104"/>
        <v/>
      </c>
      <c r="Q729" s="115"/>
      <c r="R729" s="115" t="str">
        <f t="shared" si="108"/>
        <v/>
      </c>
      <c r="S729" s="115" t="str">
        <f t="shared" si="108"/>
        <v/>
      </c>
      <c r="T729" s="115" t="str">
        <f t="shared" si="108"/>
        <v/>
      </c>
      <c r="U729" s="243" t="str">
        <f t="shared" si="105"/>
        <v/>
      </c>
      <c r="V729" s="243" t="str">
        <f t="shared" si="106"/>
        <v/>
      </c>
      <c r="W729" s="243" t="str">
        <f t="shared" si="107"/>
        <v/>
      </c>
      <c r="Y729" s="90" t="str">
        <f t="shared" si="100"/>
        <v/>
      </c>
      <c r="Z729" s="117" t="str">
        <f t="shared" si="101"/>
        <v/>
      </c>
      <c r="AA729" s="117" t="str">
        <f t="shared" si="102"/>
        <v/>
      </c>
      <c r="AB729" s="117" t="str">
        <f t="shared" si="103"/>
        <v/>
      </c>
    </row>
    <row r="730" spans="2:28" x14ac:dyDescent="0.3">
      <c r="B730" s="126"/>
      <c r="C730" s="128"/>
      <c r="D730" s="128"/>
      <c r="E730" s="128"/>
      <c r="F730" s="128"/>
      <c r="G730" s="128"/>
      <c r="H730" s="128"/>
      <c r="I730" s="128"/>
      <c r="J730" s="128"/>
      <c r="K730" s="128"/>
      <c r="L730" s="128"/>
      <c r="M730" s="128"/>
      <c r="N730" s="128"/>
      <c r="P730" s="115" t="str">
        <f t="shared" si="104"/>
        <v/>
      </c>
      <c r="Q730" s="115"/>
      <c r="R730" s="115" t="str">
        <f t="shared" si="108"/>
        <v/>
      </c>
      <c r="S730" s="115" t="str">
        <f t="shared" si="108"/>
        <v/>
      </c>
      <c r="T730" s="115" t="str">
        <f t="shared" si="108"/>
        <v/>
      </c>
      <c r="U730" s="243" t="str">
        <f t="shared" si="105"/>
        <v/>
      </c>
      <c r="V730" s="243" t="str">
        <f t="shared" si="106"/>
        <v/>
      </c>
      <c r="W730" s="243" t="str">
        <f t="shared" si="107"/>
        <v/>
      </c>
      <c r="Y730" s="90" t="str">
        <f t="shared" si="100"/>
        <v/>
      </c>
      <c r="Z730" s="117" t="str">
        <f t="shared" si="101"/>
        <v/>
      </c>
      <c r="AA730" s="117" t="str">
        <f t="shared" si="102"/>
        <v/>
      </c>
      <c r="AB730" s="117" t="str">
        <f t="shared" si="103"/>
        <v/>
      </c>
    </row>
    <row r="731" spans="2:28" x14ac:dyDescent="0.3">
      <c r="B731" s="126"/>
      <c r="C731" s="128"/>
      <c r="D731" s="128"/>
      <c r="E731" s="128"/>
      <c r="F731" s="128"/>
      <c r="G731" s="128"/>
      <c r="H731" s="128"/>
      <c r="I731" s="128"/>
      <c r="J731" s="128"/>
      <c r="K731" s="128"/>
      <c r="L731" s="128"/>
      <c r="M731" s="128"/>
      <c r="N731" s="128"/>
      <c r="P731" s="115" t="str">
        <f t="shared" si="104"/>
        <v/>
      </c>
      <c r="Q731" s="115"/>
      <c r="R731" s="115" t="str">
        <f t="shared" si="108"/>
        <v/>
      </c>
      <c r="S731" s="115" t="str">
        <f t="shared" si="108"/>
        <v/>
      </c>
      <c r="T731" s="115" t="str">
        <f t="shared" si="108"/>
        <v/>
      </c>
      <c r="U731" s="243" t="str">
        <f t="shared" si="105"/>
        <v/>
      </c>
      <c r="V731" s="243" t="str">
        <f t="shared" si="106"/>
        <v/>
      </c>
      <c r="W731" s="243" t="str">
        <f t="shared" si="107"/>
        <v/>
      </c>
      <c r="Y731" s="90" t="str">
        <f t="shared" si="100"/>
        <v/>
      </c>
      <c r="Z731" s="117" t="str">
        <f t="shared" si="101"/>
        <v/>
      </c>
      <c r="AA731" s="117" t="str">
        <f t="shared" si="102"/>
        <v/>
      </c>
      <c r="AB731" s="117" t="str">
        <f t="shared" si="103"/>
        <v/>
      </c>
    </row>
    <row r="732" spans="2:28" x14ac:dyDescent="0.3">
      <c r="B732" s="126"/>
      <c r="C732" s="128"/>
      <c r="D732" s="128"/>
      <c r="E732" s="128"/>
      <c r="F732" s="128"/>
      <c r="G732" s="128"/>
      <c r="H732" s="128"/>
      <c r="I732" s="128"/>
      <c r="J732" s="128"/>
      <c r="K732" s="128"/>
      <c r="L732" s="128"/>
      <c r="M732" s="128"/>
      <c r="N732" s="128"/>
      <c r="P732" s="115" t="str">
        <f t="shared" si="104"/>
        <v/>
      </c>
      <c r="Q732" s="115"/>
      <c r="R732" s="115" t="str">
        <f t="shared" si="108"/>
        <v/>
      </c>
      <c r="S732" s="115" t="str">
        <f t="shared" si="108"/>
        <v/>
      </c>
      <c r="T732" s="115" t="str">
        <f t="shared" si="108"/>
        <v/>
      </c>
      <c r="U732" s="243" t="str">
        <f t="shared" si="105"/>
        <v/>
      </c>
      <c r="V732" s="243" t="str">
        <f t="shared" si="106"/>
        <v/>
      </c>
      <c r="W732" s="243" t="str">
        <f t="shared" si="107"/>
        <v/>
      </c>
      <c r="Y732" s="90" t="str">
        <f t="shared" si="100"/>
        <v/>
      </c>
      <c r="Z732" s="117" t="str">
        <f t="shared" si="101"/>
        <v/>
      </c>
      <c r="AA732" s="117" t="str">
        <f t="shared" si="102"/>
        <v/>
      </c>
      <c r="AB732" s="117" t="str">
        <f t="shared" si="103"/>
        <v/>
      </c>
    </row>
    <row r="733" spans="2:28" x14ac:dyDescent="0.3">
      <c r="B733" s="126"/>
      <c r="C733" s="128"/>
      <c r="D733" s="128"/>
      <c r="E733" s="128"/>
      <c r="F733" s="128"/>
      <c r="G733" s="128"/>
      <c r="H733" s="128"/>
      <c r="I733" s="128"/>
      <c r="J733" s="128"/>
      <c r="K733" s="128"/>
      <c r="L733" s="128"/>
      <c r="M733" s="128"/>
      <c r="N733" s="128"/>
      <c r="P733" s="115" t="str">
        <f t="shared" si="104"/>
        <v/>
      </c>
      <c r="Q733" s="115"/>
      <c r="R733" s="115" t="str">
        <f t="shared" si="108"/>
        <v/>
      </c>
      <c r="S733" s="115" t="str">
        <f t="shared" si="108"/>
        <v/>
      </c>
      <c r="T733" s="115" t="str">
        <f t="shared" si="108"/>
        <v/>
      </c>
      <c r="U733" s="243" t="str">
        <f t="shared" si="105"/>
        <v/>
      </c>
      <c r="V733" s="243" t="str">
        <f t="shared" si="106"/>
        <v/>
      </c>
      <c r="W733" s="243" t="str">
        <f t="shared" si="107"/>
        <v/>
      </c>
      <c r="Y733" s="90" t="str">
        <f t="shared" si="100"/>
        <v/>
      </c>
      <c r="Z733" s="117" t="str">
        <f t="shared" si="101"/>
        <v/>
      </c>
      <c r="AA733" s="117" t="str">
        <f t="shared" si="102"/>
        <v/>
      </c>
      <c r="AB733" s="117" t="str">
        <f t="shared" si="103"/>
        <v/>
      </c>
    </row>
    <row r="734" spans="2:28" x14ac:dyDescent="0.3">
      <c r="B734" s="126"/>
      <c r="C734" s="128"/>
      <c r="D734" s="128"/>
      <c r="E734" s="128"/>
      <c r="F734" s="128"/>
      <c r="G734" s="128"/>
      <c r="H734" s="128"/>
      <c r="I734" s="128"/>
      <c r="J734" s="128"/>
      <c r="K734" s="128"/>
      <c r="L734" s="128"/>
      <c r="M734" s="128"/>
      <c r="N734" s="128"/>
      <c r="P734" s="115" t="str">
        <f t="shared" si="104"/>
        <v/>
      </c>
      <c r="Q734" s="115"/>
      <c r="R734" s="115" t="str">
        <f t="shared" si="108"/>
        <v/>
      </c>
      <c r="S734" s="115" t="str">
        <f t="shared" si="108"/>
        <v/>
      </c>
      <c r="T734" s="115" t="str">
        <f t="shared" si="108"/>
        <v/>
      </c>
      <c r="U734" s="243" t="str">
        <f t="shared" si="105"/>
        <v/>
      </c>
      <c r="V734" s="243" t="str">
        <f t="shared" si="106"/>
        <v/>
      </c>
      <c r="W734" s="243" t="str">
        <f t="shared" si="107"/>
        <v/>
      </c>
      <c r="Y734" s="90" t="str">
        <f t="shared" si="100"/>
        <v/>
      </c>
      <c r="Z734" s="117" t="str">
        <f t="shared" si="101"/>
        <v/>
      </c>
      <c r="AA734" s="117" t="str">
        <f t="shared" si="102"/>
        <v/>
      </c>
      <c r="AB734" s="117" t="str">
        <f t="shared" si="103"/>
        <v/>
      </c>
    </row>
    <row r="735" spans="2:28" x14ac:dyDescent="0.3">
      <c r="B735" s="126"/>
      <c r="C735" s="128"/>
      <c r="D735" s="128"/>
      <c r="E735" s="128"/>
      <c r="F735" s="128"/>
      <c r="G735" s="128"/>
      <c r="H735" s="128"/>
      <c r="I735" s="128"/>
      <c r="J735" s="128"/>
      <c r="K735" s="128"/>
      <c r="L735" s="128"/>
      <c r="M735" s="128"/>
      <c r="N735" s="128"/>
      <c r="P735" s="115" t="str">
        <f t="shared" si="104"/>
        <v/>
      </c>
      <c r="Q735" s="115"/>
      <c r="R735" s="115" t="str">
        <f t="shared" si="108"/>
        <v/>
      </c>
      <c r="S735" s="115" t="str">
        <f t="shared" si="108"/>
        <v/>
      </c>
      <c r="T735" s="115" t="str">
        <f t="shared" si="108"/>
        <v/>
      </c>
      <c r="U735" s="243" t="str">
        <f t="shared" si="105"/>
        <v/>
      </c>
      <c r="V735" s="243" t="str">
        <f t="shared" si="106"/>
        <v/>
      </c>
      <c r="W735" s="243" t="str">
        <f t="shared" si="107"/>
        <v/>
      </c>
      <c r="Y735" s="90" t="str">
        <f t="shared" si="100"/>
        <v/>
      </c>
      <c r="Z735" s="117" t="str">
        <f t="shared" si="101"/>
        <v/>
      </c>
      <c r="AA735" s="117" t="str">
        <f t="shared" si="102"/>
        <v/>
      </c>
      <c r="AB735" s="117" t="str">
        <f t="shared" si="103"/>
        <v/>
      </c>
    </row>
    <row r="736" spans="2:28" x14ac:dyDescent="0.3">
      <c r="B736" s="126"/>
      <c r="C736" s="128"/>
      <c r="D736" s="128"/>
      <c r="E736" s="128"/>
      <c r="F736" s="128"/>
      <c r="G736" s="128"/>
      <c r="H736" s="128"/>
      <c r="I736" s="128"/>
      <c r="J736" s="128"/>
      <c r="K736" s="128"/>
      <c r="L736" s="128"/>
      <c r="M736" s="128"/>
      <c r="N736" s="128"/>
      <c r="P736" s="115" t="str">
        <f t="shared" si="104"/>
        <v/>
      </c>
      <c r="Q736" s="115"/>
      <c r="R736" s="115" t="str">
        <f t="shared" si="108"/>
        <v/>
      </c>
      <c r="S736" s="115" t="str">
        <f t="shared" si="108"/>
        <v/>
      </c>
      <c r="T736" s="115" t="str">
        <f t="shared" si="108"/>
        <v/>
      </c>
      <c r="U736" s="243" t="str">
        <f t="shared" si="105"/>
        <v/>
      </c>
      <c r="V736" s="243" t="str">
        <f t="shared" si="106"/>
        <v/>
      </c>
      <c r="W736" s="243" t="str">
        <f t="shared" si="107"/>
        <v/>
      </c>
      <c r="Y736" s="90" t="str">
        <f t="shared" si="100"/>
        <v/>
      </c>
      <c r="Z736" s="117" t="str">
        <f t="shared" si="101"/>
        <v/>
      </c>
      <c r="AA736" s="117" t="str">
        <f t="shared" si="102"/>
        <v/>
      </c>
      <c r="AB736" s="117" t="str">
        <f t="shared" si="103"/>
        <v/>
      </c>
    </row>
    <row r="737" spans="2:28" x14ac:dyDescent="0.3">
      <c r="B737" s="126"/>
      <c r="C737" s="128"/>
      <c r="D737" s="128"/>
      <c r="E737" s="128"/>
      <c r="F737" s="128"/>
      <c r="G737" s="128"/>
      <c r="H737" s="128"/>
      <c r="I737" s="128"/>
      <c r="J737" s="128"/>
      <c r="K737" s="128"/>
      <c r="L737" s="128"/>
      <c r="M737" s="128"/>
      <c r="N737" s="128"/>
      <c r="P737" s="115" t="str">
        <f t="shared" si="104"/>
        <v/>
      </c>
      <c r="Q737" s="115"/>
      <c r="R737" s="115" t="str">
        <f t="shared" si="108"/>
        <v/>
      </c>
      <c r="S737" s="115" t="str">
        <f t="shared" si="108"/>
        <v/>
      </c>
      <c r="T737" s="115" t="str">
        <f t="shared" si="108"/>
        <v/>
      </c>
      <c r="U737" s="243" t="str">
        <f t="shared" si="105"/>
        <v/>
      </c>
      <c r="V737" s="243" t="str">
        <f t="shared" si="106"/>
        <v/>
      </c>
      <c r="W737" s="243" t="str">
        <f t="shared" si="107"/>
        <v/>
      </c>
      <c r="Y737" s="90" t="str">
        <f t="shared" si="100"/>
        <v/>
      </c>
      <c r="Z737" s="117" t="str">
        <f t="shared" si="101"/>
        <v/>
      </c>
      <c r="AA737" s="117" t="str">
        <f t="shared" si="102"/>
        <v/>
      </c>
      <c r="AB737" s="117" t="str">
        <f t="shared" si="103"/>
        <v/>
      </c>
    </row>
    <row r="738" spans="2:28" x14ac:dyDescent="0.3">
      <c r="B738" s="126"/>
      <c r="C738" s="128"/>
      <c r="D738" s="128"/>
      <c r="E738" s="128"/>
      <c r="F738" s="128"/>
      <c r="G738" s="128"/>
      <c r="H738" s="128"/>
      <c r="I738" s="128"/>
      <c r="J738" s="128"/>
      <c r="K738" s="128"/>
      <c r="L738" s="128"/>
      <c r="M738" s="128"/>
      <c r="N738" s="128"/>
      <c r="P738" s="115" t="str">
        <f t="shared" si="104"/>
        <v/>
      </c>
      <c r="Q738" s="115"/>
      <c r="R738" s="115" t="str">
        <f t="shared" si="108"/>
        <v/>
      </c>
      <c r="S738" s="115" t="str">
        <f t="shared" si="108"/>
        <v/>
      </c>
      <c r="T738" s="115" t="str">
        <f t="shared" si="108"/>
        <v/>
      </c>
      <c r="U738" s="243" t="str">
        <f t="shared" si="105"/>
        <v/>
      </c>
      <c r="V738" s="243" t="str">
        <f t="shared" si="106"/>
        <v/>
      </c>
      <c r="W738" s="243" t="str">
        <f t="shared" si="107"/>
        <v/>
      </c>
      <c r="Y738" s="90" t="str">
        <f t="shared" si="100"/>
        <v/>
      </c>
      <c r="Z738" s="117" t="str">
        <f t="shared" si="101"/>
        <v/>
      </c>
      <c r="AA738" s="117" t="str">
        <f t="shared" si="102"/>
        <v/>
      </c>
      <c r="AB738" s="117" t="str">
        <f t="shared" si="103"/>
        <v/>
      </c>
    </row>
    <row r="739" spans="2:28" x14ac:dyDescent="0.3">
      <c r="B739" s="126"/>
      <c r="C739" s="128"/>
      <c r="D739" s="128"/>
      <c r="E739" s="128"/>
      <c r="F739" s="128"/>
      <c r="G739" s="128"/>
      <c r="H739" s="128"/>
      <c r="I739" s="128"/>
      <c r="J739" s="128"/>
      <c r="K739" s="128"/>
      <c r="L739" s="128"/>
      <c r="M739" s="128"/>
      <c r="N739" s="128"/>
      <c r="P739" s="115" t="str">
        <f t="shared" si="104"/>
        <v/>
      </c>
      <c r="Q739" s="115"/>
      <c r="R739" s="115" t="str">
        <f t="shared" si="108"/>
        <v/>
      </c>
      <c r="S739" s="115" t="str">
        <f t="shared" si="108"/>
        <v/>
      </c>
      <c r="T739" s="115" t="str">
        <f t="shared" si="108"/>
        <v/>
      </c>
      <c r="U739" s="243" t="str">
        <f t="shared" si="105"/>
        <v/>
      </c>
      <c r="V739" s="243" t="str">
        <f t="shared" si="106"/>
        <v/>
      </c>
      <c r="W739" s="243" t="str">
        <f t="shared" si="107"/>
        <v/>
      </c>
      <c r="Y739" s="90" t="str">
        <f t="shared" si="100"/>
        <v/>
      </c>
      <c r="Z739" s="117" t="str">
        <f t="shared" si="101"/>
        <v/>
      </c>
      <c r="AA739" s="117" t="str">
        <f t="shared" si="102"/>
        <v/>
      </c>
      <c r="AB739" s="117" t="str">
        <f t="shared" si="103"/>
        <v/>
      </c>
    </row>
    <row r="740" spans="2:28" x14ac:dyDescent="0.3">
      <c r="B740" s="126"/>
      <c r="C740" s="128"/>
      <c r="D740" s="128"/>
      <c r="E740" s="128"/>
      <c r="F740" s="128"/>
      <c r="G740" s="128"/>
      <c r="H740" s="128"/>
      <c r="I740" s="128"/>
      <c r="J740" s="128"/>
      <c r="K740" s="128"/>
      <c r="L740" s="128"/>
      <c r="M740" s="128"/>
      <c r="N740" s="128"/>
      <c r="P740" s="115" t="str">
        <f t="shared" si="104"/>
        <v/>
      </c>
      <c r="Q740" s="115"/>
      <c r="R740" s="115" t="str">
        <f t="shared" si="108"/>
        <v/>
      </c>
      <c r="S740" s="115" t="str">
        <f t="shared" si="108"/>
        <v/>
      </c>
      <c r="T740" s="115" t="str">
        <f t="shared" si="108"/>
        <v/>
      </c>
      <c r="U740" s="243" t="str">
        <f t="shared" si="105"/>
        <v/>
      </c>
      <c r="V740" s="243" t="str">
        <f t="shared" si="106"/>
        <v/>
      </c>
      <c r="W740" s="243" t="str">
        <f t="shared" si="107"/>
        <v/>
      </c>
      <c r="Y740" s="90" t="str">
        <f t="shared" si="100"/>
        <v/>
      </c>
      <c r="Z740" s="117" t="str">
        <f t="shared" si="101"/>
        <v/>
      </c>
      <c r="AA740" s="117" t="str">
        <f t="shared" si="102"/>
        <v/>
      </c>
      <c r="AB740" s="117" t="str">
        <f t="shared" si="103"/>
        <v/>
      </c>
    </row>
    <row r="741" spans="2:28" x14ac:dyDescent="0.3">
      <c r="B741" s="126"/>
      <c r="C741" s="128"/>
      <c r="D741" s="128"/>
      <c r="E741" s="128"/>
      <c r="F741" s="128"/>
      <c r="G741" s="128"/>
      <c r="H741" s="128"/>
      <c r="I741" s="128"/>
      <c r="J741" s="128"/>
      <c r="K741" s="128"/>
      <c r="L741" s="128"/>
      <c r="M741" s="128"/>
      <c r="N741" s="128"/>
      <c r="P741" s="115" t="str">
        <f t="shared" si="104"/>
        <v/>
      </c>
      <c r="Q741" s="115"/>
      <c r="R741" s="115" t="str">
        <f t="shared" si="108"/>
        <v/>
      </c>
      <c r="S741" s="115" t="str">
        <f t="shared" si="108"/>
        <v/>
      </c>
      <c r="T741" s="115" t="str">
        <f t="shared" si="108"/>
        <v/>
      </c>
      <c r="U741" s="243" t="str">
        <f t="shared" si="105"/>
        <v/>
      </c>
      <c r="V741" s="243" t="str">
        <f t="shared" si="106"/>
        <v/>
      </c>
      <c r="W741" s="243" t="str">
        <f t="shared" si="107"/>
        <v/>
      </c>
      <c r="Y741" s="90" t="str">
        <f t="shared" si="100"/>
        <v/>
      </c>
      <c r="Z741" s="117" t="str">
        <f t="shared" si="101"/>
        <v/>
      </c>
      <c r="AA741" s="117" t="str">
        <f t="shared" si="102"/>
        <v/>
      </c>
      <c r="AB741" s="117" t="str">
        <f t="shared" si="103"/>
        <v/>
      </c>
    </row>
    <row r="742" spans="2:28" x14ac:dyDescent="0.3">
      <c r="B742" s="126"/>
      <c r="C742" s="128"/>
      <c r="D742" s="128"/>
      <c r="E742" s="128"/>
      <c r="F742" s="128"/>
      <c r="G742" s="128"/>
      <c r="H742" s="128"/>
      <c r="I742" s="128"/>
      <c r="J742" s="128"/>
      <c r="K742" s="128"/>
      <c r="L742" s="128"/>
      <c r="M742" s="128"/>
      <c r="N742" s="128"/>
      <c r="P742" s="115" t="str">
        <f t="shared" si="104"/>
        <v/>
      </c>
      <c r="Q742" s="115"/>
      <c r="R742" s="115" t="str">
        <f t="shared" si="108"/>
        <v/>
      </c>
      <c r="S742" s="115" t="str">
        <f t="shared" si="108"/>
        <v/>
      </c>
      <c r="T742" s="115" t="str">
        <f t="shared" si="108"/>
        <v/>
      </c>
      <c r="U742" s="243" t="str">
        <f t="shared" si="105"/>
        <v/>
      </c>
      <c r="V742" s="243" t="str">
        <f t="shared" si="106"/>
        <v/>
      </c>
      <c r="W742" s="243" t="str">
        <f t="shared" si="107"/>
        <v/>
      </c>
      <c r="Y742" s="90" t="str">
        <f t="shared" si="100"/>
        <v/>
      </c>
      <c r="Z742" s="117" t="str">
        <f t="shared" si="101"/>
        <v/>
      </c>
      <c r="AA742" s="117" t="str">
        <f t="shared" si="102"/>
        <v/>
      </c>
      <c r="AB742" s="117" t="str">
        <f t="shared" si="103"/>
        <v/>
      </c>
    </row>
    <row r="743" spans="2:28" x14ac:dyDescent="0.3">
      <c r="B743" s="126"/>
      <c r="C743" s="128"/>
      <c r="D743" s="128"/>
      <c r="E743" s="128"/>
      <c r="F743" s="128"/>
      <c r="G743" s="128"/>
      <c r="H743" s="128"/>
      <c r="I743" s="128"/>
      <c r="J743" s="128"/>
      <c r="K743" s="128"/>
      <c r="L743" s="128"/>
      <c r="M743" s="128"/>
      <c r="N743" s="128"/>
      <c r="P743" s="115" t="str">
        <f t="shared" si="104"/>
        <v/>
      </c>
      <c r="Q743" s="115"/>
      <c r="R743" s="115" t="str">
        <f t="shared" si="108"/>
        <v/>
      </c>
      <c r="S743" s="115" t="str">
        <f t="shared" si="108"/>
        <v/>
      </c>
      <c r="T743" s="115" t="str">
        <f t="shared" si="108"/>
        <v/>
      </c>
      <c r="U743" s="243" t="str">
        <f t="shared" si="105"/>
        <v/>
      </c>
      <c r="V743" s="243" t="str">
        <f t="shared" si="106"/>
        <v/>
      </c>
      <c r="W743" s="243" t="str">
        <f t="shared" si="107"/>
        <v/>
      </c>
      <c r="Y743" s="90" t="str">
        <f t="shared" si="100"/>
        <v/>
      </c>
      <c r="Z743" s="117" t="str">
        <f t="shared" si="101"/>
        <v/>
      </c>
      <c r="AA743" s="117" t="str">
        <f t="shared" si="102"/>
        <v/>
      </c>
      <c r="AB743" s="117" t="str">
        <f t="shared" si="103"/>
        <v/>
      </c>
    </row>
    <row r="744" spans="2:28" x14ac:dyDescent="0.3">
      <c r="B744" s="126"/>
      <c r="C744" s="128"/>
      <c r="D744" s="128"/>
      <c r="E744" s="128"/>
      <c r="F744" s="128"/>
      <c r="G744" s="128"/>
      <c r="H744" s="128"/>
      <c r="I744" s="128"/>
      <c r="J744" s="128"/>
      <c r="K744" s="128"/>
      <c r="L744" s="128"/>
      <c r="M744" s="128"/>
      <c r="N744" s="128"/>
      <c r="P744" s="115" t="str">
        <f t="shared" si="104"/>
        <v/>
      </c>
      <c r="Q744" s="115"/>
      <c r="R744" s="115" t="str">
        <f t="shared" si="108"/>
        <v/>
      </c>
      <c r="S744" s="115" t="str">
        <f t="shared" si="108"/>
        <v/>
      </c>
      <c r="T744" s="115" t="str">
        <f t="shared" si="108"/>
        <v/>
      </c>
      <c r="U744" s="243" t="str">
        <f t="shared" si="105"/>
        <v/>
      </c>
      <c r="V744" s="243" t="str">
        <f t="shared" si="106"/>
        <v/>
      </c>
      <c r="W744" s="243" t="str">
        <f t="shared" si="107"/>
        <v/>
      </c>
      <c r="Y744" s="90" t="str">
        <f t="shared" si="100"/>
        <v/>
      </c>
      <c r="Z744" s="117" t="str">
        <f t="shared" si="101"/>
        <v/>
      </c>
      <c r="AA744" s="117" t="str">
        <f t="shared" si="102"/>
        <v/>
      </c>
      <c r="AB744" s="117" t="str">
        <f t="shared" si="103"/>
        <v/>
      </c>
    </row>
    <row r="745" spans="2:28" x14ac:dyDescent="0.3">
      <c r="B745" s="126"/>
      <c r="C745" s="128"/>
      <c r="D745" s="128"/>
      <c r="E745" s="128"/>
      <c r="F745" s="128"/>
      <c r="G745" s="128"/>
      <c r="H745" s="128"/>
      <c r="I745" s="128"/>
      <c r="J745" s="128"/>
      <c r="K745" s="128"/>
      <c r="L745" s="128"/>
      <c r="M745" s="128"/>
      <c r="N745" s="128"/>
      <c r="P745" s="115" t="str">
        <f t="shared" si="104"/>
        <v/>
      </c>
      <c r="Q745" s="115"/>
      <c r="R745" s="115" t="str">
        <f t="shared" si="108"/>
        <v/>
      </c>
      <c r="S745" s="115" t="str">
        <f t="shared" si="108"/>
        <v/>
      </c>
      <c r="T745" s="115" t="str">
        <f t="shared" si="108"/>
        <v/>
      </c>
      <c r="U745" s="243" t="str">
        <f t="shared" si="105"/>
        <v/>
      </c>
      <c r="V745" s="243" t="str">
        <f t="shared" si="106"/>
        <v/>
      </c>
      <c r="W745" s="243" t="str">
        <f t="shared" si="107"/>
        <v/>
      </c>
      <c r="Y745" s="90" t="str">
        <f t="shared" si="100"/>
        <v/>
      </c>
      <c r="Z745" s="117" t="str">
        <f t="shared" si="101"/>
        <v/>
      </c>
      <c r="AA745" s="117" t="str">
        <f t="shared" si="102"/>
        <v/>
      </c>
      <c r="AB745" s="117" t="str">
        <f t="shared" si="103"/>
        <v/>
      </c>
    </row>
    <row r="746" spans="2:28" x14ac:dyDescent="0.3">
      <c r="B746" s="126"/>
      <c r="C746" s="128"/>
      <c r="D746" s="128"/>
      <c r="E746" s="128"/>
      <c r="F746" s="128"/>
      <c r="G746" s="128"/>
      <c r="H746" s="128"/>
      <c r="I746" s="128"/>
      <c r="J746" s="128"/>
      <c r="K746" s="128"/>
      <c r="L746" s="128"/>
      <c r="M746" s="128"/>
      <c r="N746" s="128"/>
      <c r="P746" s="115" t="str">
        <f t="shared" si="104"/>
        <v/>
      </c>
      <c r="Q746" s="115"/>
      <c r="R746" s="115" t="str">
        <f t="shared" si="108"/>
        <v/>
      </c>
      <c r="S746" s="115" t="str">
        <f t="shared" si="108"/>
        <v/>
      </c>
      <c r="T746" s="115" t="str">
        <f t="shared" si="108"/>
        <v/>
      </c>
      <c r="U746" s="243" t="str">
        <f t="shared" si="105"/>
        <v/>
      </c>
      <c r="V746" s="243" t="str">
        <f t="shared" si="106"/>
        <v/>
      </c>
      <c r="W746" s="243" t="str">
        <f t="shared" si="107"/>
        <v/>
      </c>
      <c r="Y746" s="90" t="str">
        <f t="shared" si="100"/>
        <v/>
      </c>
      <c r="Z746" s="117" t="str">
        <f t="shared" si="101"/>
        <v/>
      </c>
      <c r="AA746" s="117" t="str">
        <f t="shared" si="102"/>
        <v/>
      </c>
      <c r="AB746" s="117" t="str">
        <f t="shared" si="103"/>
        <v/>
      </c>
    </row>
    <row r="747" spans="2:28" x14ac:dyDescent="0.3">
      <c r="B747" s="126"/>
      <c r="C747" s="128"/>
      <c r="D747" s="128"/>
      <c r="E747" s="128"/>
      <c r="F747" s="128"/>
      <c r="G747" s="128"/>
      <c r="H747" s="128"/>
      <c r="I747" s="128"/>
      <c r="J747" s="128"/>
      <c r="K747" s="128"/>
      <c r="L747" s="128"/>
      <c r="M747" s="128"/>
      <c r="N747" s="128"/>
      <c r="P747" s="115" t="str">
        <f t="shared" si="104"/>
        <v/>
      </c>
      <c r="Q747" s="115"/>
      <c r="R747" s="115" t="str">
        <f t="shared" si="108"/>
        <v/>
      </c>
      <c r="S747" s="115" t="str">
        <f t="shared" si="108"/>
        <v/>
      </c>
      <c r="T747" s="115" t="str">
        <f t="shared" si="108"/>
        <v/>
      </c>
      <c r="U747" s="243" t="str">
        <f t="shared" si="105"/>
        <v/>
      </c>
      <c r="V747" s="243" t="str">
        <f t="shared" si="106"/>
        <v/>
      </c>
      <c r="W747" s="243" t="str">
        <f t="shared" si="107"/>
        <v/>
      </c>
      <c r="Y747" s="90" t="str">
        <f t="shared" si="100"/>
        <v/>
      </c>
      <c r="Z747" s="117" t="str">
        <f t="shared" si="101"/>
        <v/>
      </c>
      <c r="AA747" s="117" t="str">
        <f t="shared" si="102"/>
        <v/>
      </c>
      <c r="AB747" s="117" t="str">
        <f t="shared" si="103"/>
        <v/>
      </c>
    </row>
    <row r="748" spans="2:28" x14ac:dyDescent="0.3">
      <c r="B748" s="126"/>
      <c r="C748" s="128"/>
      <c r="D748" s="128"/>
      <c r="E748" s="128"/>
      <c r="F748" s="128"/>
      <c r="G748" s="128"/>
      <c r="H748" s="128"/>
      <c r="I748" s="128"/>
      <c r="J748" s="128"/>
      <c r="K748" s="128"/>
      <c r="L748" s="128"/>
      <c r="M748" s="128"/>
      <c r="N748" s="128"/>
      <c r="P748" s="115" t="str">
        <f t="shared" si="104"/>
        <v/>
      </c>
      <c r="Q748" s="115"/>
      <c r="R748" s="115" t="str">
        <f t="shared" si="108"/>
        <v/>
      </c>
      <c r="S748" s="115" t="str">
        <f t="shared" si="108"/>
        <v/>
      </c>
      <c r="T748" s="115" t="str">
        <f t="shared" si="108"/>
        <v/>
      </c>
      <c r="U748" s="243" t="str">
        <f t="shared" si="105"/>
        <v/>
      </c>
      <c r="V748" s="243" t="str">
        <f t="shared" si="106"/>
        <v/>
      </c>
      <c r="W748" s="243" t="str">
        <f t="shared" si="107"/>
        <v/>
      </c>
      <c r="Y748" s="90" t="str">
        <f t="shared" si="100"/>
        <v/>
      </c>
      <c r="Z748" s="117" t="str">
        <f t="shared" si="101"/>
        <v/>
      </c>
      <c r="AA748" s="117" t="str">
        <f t="shared" si="102"/>
        <v/>
      </c>
      <c r="AB748" s="117" t="str">
        <f t="shared" si="103"/>
        <v/>
      </c>
    </row>
    <row r="749" spans="2:28" x14ac:dyDescent="0.3">
      <c r="B749" s="126"/>
      <c r="C749" s="128"/>
      <c r="D749" s="128"/>
      <c r="E749" s="128"/>
      <c r="F749" s="128"/>
      <c r="G749" s="128"/>
      <c r="H749" s="128"/>
      <c r="I749" s="128"/>
      <c r="J749" s="128"/>
      <c r="K749" s="128"/>
      <c r="L749" s="128"/>
      <c r="M749" s="128"/>
      <c r="N749" s="128"/>
      <c r="P749" s="115" t="str">
        <f t="shared" si="104"/>
        <v/>
      </c>
      <c r="Q749" s="115"/>
      <c r="R749" s="115" t="str">
        <f t="shared" si="108"/>
        <v/>
      </c>
      <c r="S749" s="115" t="str">
        <f t="shared" si="108"/>
        <v/>
      </c>
      <c r="T749" s="115" t="str">
        <f t="shared" si="108"/>
        <v/>
      </c>
      <c r="U749" s="243" t="str">
        <f t="shared" si="105"/>
        <v/>
      </c>
      <c r="V749" s="243" t="str">
        <f t="shared" si="106"/>
        <v/>
      </c>
      <c r="W749" s="243" t="str">
        <f t="shared" si="107"/>
        <v/>
      </c>
      <c r="Y749" s="90" t="str">
        <f t="shared" si="100"/>
        <v/>
      </c>
      <c r="Z749" s="117" t="str">
        <f t="shared" si="101"/>
        <v/>
      </c>
      <c r="AA749" s="117" t="str">
        <f t="shared" si="102"/>
        <v/>
      </c>
      <c r="AB749" s="117" t="str">
        <f t="shared" si="103"/>
        <v/>
      </c>
    </row>
    <row r="750" spans="2:28" x14ac:dyDescent="0.3">
      <c r="B750" s="126"/>
      <c r="C750" s="128"/>
      <c r="D750" s="128"/>
      <c r="E750" s="128"/>
      <c r="F750" s="128"/>
      <c r="G750" s="128"/>
      <c r="H750" s="128"/>
      <c r="I750" s="128"/>
      <c r="J750" s="128"/>
      <c r="K750" s="128"/>
      <c r="L750" s="128"/>
      <c r="M750" s="128"/>
      <c r="N750" s="128"/>
      <c r="P750" s="115" t="str">
        <f t="shared" si="104"/>
        <v/>
      </c>
      <c r="Q750" s="115"/>
      <c r="R750" s="115" t="str">
        <f t="shared" si="108"/>
        <v/>
      </c>
      <c r="S750" s="115" t="str">
        <f t="shared" si="108"/>
        <v/>
      </c>
      <c r="T750" s="115" t="str">
        <f t="shared" si="108"/>
        <v/>
      </c>
      <c r="U750" s="243" t="str">
        <f t="shared" si="105"/>
        <v/>
      </c>
      <c r="V750" s="243" t="str">
        <f t="shared" si="106"/>
        <v/>
      </c>
      <c r="W750" s="243" t="str">
        <f t="shared" si="107"/>
        <v/>
      </c>
      <c r="Y750" s="90" t="str">
        <f t="shared" si="100"/>
        <v/>
      </c>
      <c r="Z750" s="117" t="str">
        <f t="shared" si="101"/>
        <v/>
      </c>
      <c r="AA750" s="117" t="str">
        <f t="shared" si="102"/>
        <v/>
      </c>
      <c r="AB750" s="117" t="str">
        <f t="shared" si="103"/>
        <v/>
      </c>
    </row>
    <row r="751" spans="2:28" x14ac:dyDescent="0.3">
      <c r="B751" s="126"/>
      <c r="C751" s="128"/>
      <c r="D751" s="128"/>
      <c r="E751" s="128"/>
      <c r="F751" s="128"/>
      <c r="G751" s="128"/>
      <c r="H751" s="128"/>
      <c r="I751" s="128"/>
      <c r="J751" s="128"/>
      <c r="K751" s="128"/>
      <c r="L751" s="128"/>
      <c r="M751" s="128"/>
      <c r="N751" s="128"/>
      <c r="P751" s="115" t="str">
        <f t="shared" si="104"/>
        <v/>
      </c>
      <c r="Q751" s="115"/>
      <c r="R751" s="115" t="str">
        <f t="shared" si="108"/>
        <v/>
      </c>
      <c r="S751" s="115" t="str">
        <f t="shared" si="108"/>
        <v/>
      </c>
      <c r="T751" s="115" t="str">
        <f t="shared" si="108"/>
        <v/>
      </c>
      <c r="U751" s="243" t="str">
        <f t="shared" si="105"/>
        <v/>
      </c>
      <c r="V751" s="243" t="str">
        <f t="shared" si="106"/>
        <v/>
      </c>
      <c r="W751" s="243" t="str">
        <f t="shared" si="107"/>
        <v/>
      </c>
      <c r="Y751" s="90" t="str">
        <f t="shared" si="100"/>
        <v/>
      </c>
      <c r="Z751" s="117" t="str">
        <f t="shared" si="101"/>
        <v/>
      </c>
      <c r="AA751" s="117" t="str">
        <f t="shared" si="102"/>
        <v/>
      </c>
      <c r="AB751" s="117" t="str">
        <f t="shared" si="103"/>
        <v/>
      </c>
    </row>
    <row r="752" spans="2:28" x14ac:dyDescent="0.3">
      <c r="B752" s="126"/>
      <c r="C752" s="128"/>
      <c r="D752" s="128"/>
      <c r="E752" s="128"/>
      <c r="F752" s="128"/>
      <c r="G752" s="128"/>
      <c r="H752" s="128"/>
      <c r="I752" s="128"/>
      <c r="J752" s="128"/>
      <c r="K752" s="128"/>
      <c r="L752" s="128"/>
      <c r="M752" s="128"/>
      <c r="N752" s="128"/>
      <c r="P752" s="115" t="str">
        <f t="shared" si="104"/>
        <v/>
      </c>
      <c r="Q752" s="115"/>
      <c r="R752" s="115" t="str">
        <f t="shared" si="108"/>
        <v/>
      </c>
      <c r="S752" s="115" t="str">
        <f t="shared" si="108"/>
        <v/>
      </c>
      <c r="T752" s="115" t="str">
        <f t="shared" si="108"/>
        <v/>
      </c>
      <c r="U752" s="243" t="str">
        <f t="shared" si="105"/>
        <v/>
      </c>
      <c r="V752" s="243" t="str">
        <f t="shared" si="106"/>
        <v/>
      </c>
      <c r="W752" s="243" t="str">
        <f t="shared" si="107"/>
        <v/>
      </c>
      <c r="Y752" s="90" t="str">
        <f t="shared" si="100"/>
        <v/>
      </c>
      <c r="Z752" s="117" t="str">
        <f t="shared" si="101"/>
        <v/>
      </c>
      <c r="AA752" s="117" t="str">
        <f t="shared" si="102"/>
        <v/>
      </c>
      <c r="AB752" s="117" t="str">
        <f t="shared" si="103"/>
        <v/>
      </c>
    </row>
    <row r="753" spans="2:28" x14ac:dyDescent="0.3">
      <c r="B753" s="126"/>
      <c r="C753" s="128"/>
      <c r="D753" s="128"/>
      <c r="E753" s="128"/>
      <c r="F753" s="128"/>
      <c r="G753" s="128"/>
      <c r="H753" s="128"/>
      <c r="I753" s="128"/>
      <c r="J753" s="128"/>
      <c r="K753" s="128"/>
      <c r="L753" s="128"/>
      <c r="M753" s="128"/>
      <c r="N753" s="128"/>
      <c r="P753" s="115" t="str">
        <f t="shared" si="104"/>
        <v/>
      </c>
      <c r="Q753" s="115"/>
      <c r="R753" s="115" t="str">
        <f t="shared" si="108"/>
        <v/>
      </c>
      <c r="S753" s="115" t="str">
        <f t="shared" si="108"/>
        <v/>
      </c>
      <c r="T753" s="115" t="str">
        <f t="shared" si="108"/>
        <v/>
      </c>
      <c r="U753" s="243" t="str">
        <f t="shared" si="105"/>
        <v/>
      </c>
      <c r="V753" s="243" t="str">
        <f t="shared" si="106"/>
        <v/>
      </c>
      <c r="W753" s="243" t="str">
        <f t="shared" si="107"/>
        <v/>
      </c>
      <c r="Y753" s="90" t="str">
        <f t="shared" si="100"/>
        <v/>
      </c>
      <c r="Z753" s="117" t="str">
        <f t="shared" si="101"/>
        <v/>
      </c>
      <c r="AA753" s="117" t="str">
        <f t="shared" si="102"/>
        <v/>
      </c>
      <c r="AB753" s="117" t="str">
        <f t="shared" si="103"/>
        <v/>
      </c>
    </row>
    <row r="754" spans="2:28" x14ac:dyDescent="0.3">
      <c r="B754" s="126"/>
      <c r="C754" s="128"/>
      <c r="D754" s="128"/>
      <c r="E754" s="128"/>
      <c r="F754" s="128"/>
      <c r="G754" s="128"/>
      <c r="H754" s="128"/>
      <c r="I754" s="128"/>
      <c r="J754" s="128"/>
      <c r="K754" s="128"/>
      <c r="L754" s="128"/>
      <c r="M754" s="128"/>
      <c r="N754" s="128"/>
      <c r="P754" s="115" t="str">
        <f t="shared" si="104"/>
        <v/>
      </c>
      <c r="Q754" s="115"/>
      <c r="R754" s="115" t="str">
        <f t="shared" si="108"/>
        <v/>
      </c>
      <c r="S754" s="115" t="str">
        <f t="shared" si="108"/>
        <v/>
      </c>
      <c r="T754" s="115" t="str">
        <f t="shared" si="108"/>
        <v/>
      </c>
      <c r="U754" s="243" t="str">
        <f t="shared" si="105"/>
        <v/>
      </c>
      <c r="V754" s="243" t="str">
        <f t="shared" si="106"/>
        <v/>
      </c>
      <c r="W754" s="243" t="str">
        <f t="shared" si="107"/>
        <v/>
      </c>
      <c r="Y754" s="90" t="str">
        <f t="shared" si="100"/>
        <v/>
      </c>
      <c r="Z754" s="117" t="str">
        <f t="shared" si="101"/>
        <v/>
      </c>
      <c r="AA754" s="117" t="str">
        <f t="shared" si="102"/>
        <v/>
      </c>
      <c r="AB754" s="117" t="str">
        <f t="shared" si="103"/>
        <v/>
      </c>
    </row>
    <row r="755" spans="2:28" x14ac:dyDescent="0.3">
      <c r="B755" s="126"/>
      <c r="C755" s="128"/>
      <c r="D755" s="128"/>
      <c r="E755" s="128"/>
      <c r="F755" s="128"/>
      <c r="G755" s="128"/>
      <c r="H755" s="128"/>
      <c r="I755" s="128"/>
      <c r="J755" s="128"/>
      <c r="K755" s="128"/>
      <c r="L755" s="128"/>
      <c r="M755" s="128"/>
      <c r="N755" s="128"/>
      <c r="P755" s="115" t="str">
        <f t="shared" si="104"/>
        <v/>
      </c>
      <c r="Q755" s="115"/>
      <c r="R755" s="115" t="str">
        <f t="shared" si="108"/>
        <v/>
      </c>
      <c r="S755" s="115" t="str">
        <f t="shared" si="108"/>
        <v/>
      </c>
      <c r="T755" s="115" t="str">
        <f t="shared" si="108"/>
        <v/>
      </c>
      <c r="U755" s="243" t="str">
        <f t="shared" si="105"/>
        <v/>
      </c>
      <c r="V755" s="243" t="str">
        <f t="shared" si="106"/>
        <v/>
      </c>
      <c r="W755" s="243" t="str">
        <f t="shared" si="107"/>
        <v/>
      </c>
      <c r="Y755" s="90" t="str">
        <f t="shared" si="100"/>
        <v/>
      </c>
      <c r="Z755" s="117" t="str">
        <f t="shared" si="101"/>
        <v/>
      </c>
      <c r="AA755" s="117" t="str">
        <f t="shared" si="102"/>
        <v/>
      </c>
      <c r="AB755" s="117" t="str">
        <f t="shared" si="103"/>
        <v/>
      </c>
    </row>
    <row r="756" spans="2:28" x14ac:dyDescent="0.3">
      <c r="B756" s="126"/>
      <c r="C756" s="128"/>
      <c r="D756" s="128"/>
      <c r="E756" s="128"/>
      <c r="F756" s="128"/>
      <c r="G756" s="128"/>
      <c r="H756" s="128"/>
      <c r="I756" s="128"/>
      <c r="J756" s="128"/>
      <c r="K756" s="128"/>
      <c r="L756" s="128"/>
      <c r="M756" s="128"/>
      <c r="N756" s="128"/>
      <c r="P756" s="115" t="str">
        <f t="shared" si="104"/>
        <v/>
      </c>
      <c r="Q756" s="115"/>
      <c r="R756" s="115" t="str">
        <f t="shared" si="108"/>
        <v/>
      </c>
      <c r="S756" s="115" t="str">
        <f t="shared" si="108"/>
        <v/>
      </c>
      <c r="T756" s="115" t="str">
        <f t="shared" si="108"/>
        <v/>
      </c>
      <c r="U756" s="243" t="str">
        <f t="shared" si="105"/>
        <v/>
      </c>
      <c r="V756" s="243" t="str">
        <f t="shared" si="106"/>
        <v/>
      </c>
      <c r="W756" s="243" t="str">
        <f t="shared" si="107"/>
        <v/>
      </c>
      <c r="Y756" s="90" t="str">
        <f t="shared" si="100"/>
        <v/>
      </c>
      <c r="Z756" s="117" t="str">
        <f t="shared" si="101"/>
        <v/>
      </c>
      <c r="AA756" s="117" t="str">
        <f t="shared" si="102"/>
        <v/>
      </c>
      <c r="AB756" s="117" t="str">
        <f t="shared" si="103"/>
        <v/>
      </c>
    </row>
    <row r="757" spans="2:28" x14ac:dyDescent="0.3">
      <c r="B757" s="126"/>
      <c r="C757" s="128"/>
      <c r="D757" s="128"/>
      <c r="E757" s="128"/>
      <c r="F757" s="128"/>
      <c r="G757" s="128"/>
      <c r="H757" s="128"/>
      <c r="I757" s="128"/>
      <c r="J757" s="128"/>
      <c r="K757" s="128"/>
      <c r="L757" s="128"/>
      <c r="M757" s="128"/>
      <c r="N757" s="128"/>
      <c r="P757" s="115" t="str">
        <f t="shared" si="104"/>
        <v/>
      </c>
      <c r="Q757" s="115"/>
      <c r="R757" s="115" t="str">
        <f t="shared" si="108"/>
        <v/>
      </c>
      <c r="S757" s="115" t="str">
        <f t="shared" si="108"/>
        <v/>
      </c>
      <c r="T757" s="115" t="str">
        <f t="shared" si="108"/>
        <v/>
      </c>
      <c r="U757" s="243" t="str">
        <f t="shared" si="105"/>
        <v/>
      </c>
      <c r="V757" s="243" t="str">
        <f t="shared" si="106"/>
        <v/>
      </c>
      <c r="W757" s="243" t="str">
        <f t="shared" si="107"/>
        <v/>
      </c>
      <c r="Y757" s="90" t="str">
        <f t="shared" si="100"/>
        <v/>
      </c>
      <c r="Z757" s="117" t="str">
        <f t="shared" si="101"/>
        <v/>
      </c>
      <c r="AA757" s="117" t="str">
        <f t="shared" si="102"/>
        <v/>
      </c>
      <c r="AB757" s="117" t="str">
        <f t="shared" si="103"/>
        <v/>
      </c>
    </row>
    <row r="758" spans="2:28" x14ac:dyDescent="0.3">
      <c r="B758" s="126"/>
      <c r="C758" s="128"/>
      <c r="D758" s="128"/>
      <c r="E758" s="128"/>
      <c r="F758" s="128"/>
      <c r="G758" s="128"/>
      <c r="H758" s="128"/>
      <c r="I758" s="128"/>
      <c r="J758" s="128"/>
      <c r="K758" s="128"/>
      <c r="L758" s="128"/>
      <c r="M758" s="128"/>
      <c r="N758" s="128"/>
      <c r="P758" s="115" t="str">
        <f t="shared" si="104"/>
        <v/>
      </c>
      <c r="Q758" s="115"/>
      <c r="R758" s="115" t="str">
        <f t="shared" si="108"/>
        <v/>
      </c>
      <c r="S758" s="115" t="str">
        <f t="shared" si="108"/>
        <v/>
      </c>
      <c r="T758" s="115" t="str">
        <f t="shared" si="108"/>
        <v/>
      </c>
      <c r="U758" s="243" t="str">
        <f t="shared" si="105"/>
        <v/>
      </c>
      <c r="V758" s="243" t="str">
        <f t="shared" si="106"/>
        <v/>
      </c>
      <c r="W758" s="243" t="str">
        <f t="shared" si="107"/>
        <v/>
      </c>
      <c r="Y758" s="90" t="str">
        <f t="shared" si="100"/>
        <v/>
      </c>
      <c r="Z758" s="117" t="str">
        <f t="shared" si="101"/>
        <v/>
      </c>
      <c r="AA758" s="117" t="str">
        <f t="shared" si="102"/>
        <v/>
      </c>
      <c r="AB758" s="117" t="str">
        <f t="shared" si="103"/>
        <v/>
      </c>
    </row>
    <row r="759" spans="2:28" x14ac:dyDescent="0.3">
      <c r="B759" s="126"/>
      <c r="C759" s="128"/>
      <c r="D759" s="128"/>
      <c r="E759" s="128"/>
      <c r="F759" s="128"/>
      <c r="G759" s="128"/>
      <c r="H759" s="128"/>
      <c r="I759" s="128"/>
      <c r="J759" s="128"/>
      <c r="K759" s="128"/>
      <c r="L759" s="128"/>
      <c r="M759" s="128"/>
      <c r="N759" s="128"/>
      <c r="P759" s="115" t="str">
        <f t="shared" si="104"/>
        <v/>
      </c>
      <c r="Q759" s="115"/>
      <c r="R759" s="115" t="str">
        <f t="shared" si="108"/>
        <v/>
      </c>
      <c r="S759" s="115" t="str">
        <f t="shared" si="108"/>
        <v/>
      </c>
      <c r="T759" s="115" t="str">
        <f t="shared" si="108"/>
        <v/>
      </c>
      <c r="U759" s="243" t="str">
        <f t="shared" si="105"/>
        <v/>
      </c>
      <c r="V759" s="243" t="str">
        <f t="shared" si="106"/>
        <v/>
      </c>
      <c r="W759" s="243" t="str">
        <f t="shared" si="107"/>
        <v/>
      </c>
      <c r="Y759" s="90" t="str">
        <f t="shared" si="100"/>
        <v/>
      </c>
      <c r="Z759" s="117" t="str">
        <f t="shared" si="101"/>
        <v/>
      </c>
      <c r="AA759" s="117" t="str">
        <f t="shared" si="102"/>
        <v/>
      </c>
      <c r="AB759" s="117" t="str">
        <f t="shared" si="103"/>
        <v/>
      </c>
    </row>
    <row r="760" spans="2:28" x14ac:dyDescent="0.3">
      <c r="B760" s="126"/>
      <c r="C760" s="128"/>
      <c r="D760" s="128"/>
      <c r="E760" s="128"/>
      <c r="F760" s="128"/>
      <c r="G760" s="128"/>
      <c r="H760" s="128"/>
      <c r="I760" s="128"/>
      <c r="J760" s="128"/>
      <c r="K760" s="128"/>
      <c r="L760" s="128"/>
      <c r="M760" s="128"/>
      <c r="N760" s="128"/>
      <c r="P760" s="115" t="str">
        <f t="shared" si="104"/>
        <v/>
      </c>
      <c r="Q760" s="115"/>
      <c r="R760" s="115" t="str">
        <f t="shared" si="108"/>
        <v/>
      </c>
      <c r="S760" s="115" t="str">
        <f t="shared" si="108"/>
        <v/>
      </c>
      <c r="T760" s="115" t="str">
        <f t="shared" si="108"/>
        <v/>
      </c>
      <c r="U760" s="243" t="str">
        <f t="shared" si="105"/>
        <v/>
      </c>
      <c r="V760" s="243" t="str">
        <f t="shared" si="106"/>
        <v/>
      </c>
      <c r="W760" s="243" t="str">
        <f t="shared" si="107"/>
        <v/>
      </c>
      <c r="Y760" s="90" t="str">
        <f t="shared" si="100"/>
        <v/>
      </c>
      <c r="Z760" s="117" t="str">
        <f t="shared" si="101"/>
        <v/>
      </c>
      <c r="AA760" s="117" t="str">
        <f t="shared" si="102"/>
        <v/>
      </c>
      <c r="AB760" s="117" t="str">
        <f t="shared" si="103"/>
        <v/>
      </c>
    </row>
    <row r="761" spans="2:28" x14ac:dyDescent="0.3">
      <c r="B761" s="126"/>
      <c r="C761" s="128"/>
      <c r="D761" s="128"/>
      <c r="E761" s="128"/>
      <c r="F761" s="128"/>
      <c r="G761" s="128"/>
      <c r="H761" s="128"/>
      <c r="I761" s="128"/>
      <c r="J761" s="128"/>
      <c r="K761" s="128"/>
      <c r="L761" s="128"/>
      <c r="M761" s="128"/>
      <c r="N761" s="128"/>
      <c r="P761" s="115" t="str">
        <f t="shared" si="104"/>
        <v/>
      </c>
      <c r="Q761" s="115"/>
      <c r="R761" s="115" t="str">
        <f t="shared" si="108"/>
        <v/>
      </c>
      <c r="S761" s="115" t="str">
        <f t="shared" si="108"/>
        <v/>
      </c>
      <c r="T761" s="115" t="str">
        <f t="shared" si="108"/>
        <v/>
      </c>
      <c r="U761" s="243" t="str">
        <f t="shared" si="105"/>
        <v/>
      </c>
      <c r="V761" s="243" t="str">
        <f t="shared" si="106"/>
        <v/>
      </c>
      <c r="W761" s="243" t="str">
        <f t="shared" si="107"/>
        <v/>
      </c>
      <c r="Y761" s="90" t="str">
        <f t="shared" si="100"/>
        <v/>
      </c>
      <c r="Z761" s="117" t="str">
        <f t="shared" si="101"/>
        <v/>
      </c>
      <c r="AA761" s="117" t="str">
        <f t="shared" si="102"/>
        <v/>
      </c>
      <c r="AB761" s="117" t="str">
        <f t="shared" si="103"/>
        <v/>
      </c>
    </row>
    <row r="762" spans="2:28" x14ac:dyDescent="0.3">
      <c r="B762" s="126"/>
      <c r="C762" s="128"/>
      <c r="D762" s="128"/>
      <c r="E762" s="128"/>
      <c r="F762" s="128"/>
      <c r="G762" s="128"/>
      <c r="H762" s="128"/>
      <c r="I762" s="128"/>
      <c r="J762" s="128"/>
      <c r="K762" s="128"/>
      <c r="L762" s="128"/>
      <c r="M762" s="128"/>
      <c r="N762" s="128"/>
      <c r="P762" s="115" t="str">
        <f t="shared" si="104"/>
        <v/>
      </c>
      <c r="Q762" s="115"/>
      <c r="R762" s="115" t="str">
        <f t="shared" si="108"/>
        <v/>
      </c>
      <c r="S762" s="115" t="str">
        <f t="shared" si="108"/>
        <v/>
      </c>
      <c r="T762" s="115" t="str">
        <f t="shared" si="108"/>
        <v/>
      </c>
      <c r="U762" s="243" t="str">
        <f t="shared" si="105"/>
        <v/>
      </c>
      <c r="V762" s="243" t="str">
        <f t="shared" si="106"/>
        <v/>
      </c>
      <c r="W762" s="243" t="str">
        <f t="shared" si="107"/>
        <v/>
      </c>
      <c r="Y762" s="90" t="str">
        <f t="shared" si="100"/>
        <v/>
      </c>
      <c r="Z762" s="117" t="str">
        <f t="shared" si="101"/>
        <v/>
      </c>
      <c r="AA762" s="117" t="str">
        <f t="shared" si="102"/>
        <v/>
      </c>
      <c r="AB762" s="117" t="str">
        <f t="shared" si="103"/>
        <v/>
      </c>
    </row>
    <row r="763" spans="2:28" x14ac:dyDescent="0.3">
      <c r="B763" s="126"/>
      <c r="C763" s="128"/>
      <c r="D763" s="128"/>
      <c r="E763" s="128"/>
      <c r="F763" s="128"/>
      <c r="G763" s="128"/>
      <c r="H763" s="128"/>
      <c r="I763" s="128"/>
      <c r="J763" s="128"/>
      <c r="K763" s="128"/>
      <c r="L763" s="128"/>
      <c r="M763" s="128"/>
      <c r="N763" s="128"/>
      <c r="P763" s="115" t="str">
        <f t="shared" si="104"/>
        <v/>
      </c>
      <c r="Q763" s="115"/>
      <c r="R763" s="115" t="str">
        <f t="shared" si="108"/>
        <v/>
      </c>
      <c r="S763" s="115" t="str">
        <f t="shared" si="108"/>
        <v/>
      </c>
      <c r="T763" s="115" t="str">
        <f t="shared" si="108"/>
        <v/>
      </c>
      <c r="U763" s="243" t="str">
        <f t="shared" si="105"/>
        <v/>
      </c>
      <c r="V763" s="243" t="str">
        <f t="shared" si="106"/>
        <v/>
      </c>
      <c r="W763" s="243" t="str">
        <f t="shared" si="107"/>
        <v/>
      </c>
      <c r="Y763" s="90" t="str">
        <f t="shared" si="100"/>
        <v/>
      </c>
      <c r="Z763" s="117" t="str">
        <f t="shared" si="101"/>
        <v/>
      </c>
      <c r="AA763" s="117" t="str">
        <f t="shared" si="102"/>
        <v/>
      </c>
      <c r="AB763" s="117" t="str">
        <f t="shared" si="103"/>
        <v/>
      </c>
    </row>
    <row r="764" spans="2:28" x14ac:dyDescent="0.3">
      <c r="B764" s="126"/>
      <c r="C764" s="128"/>
      <c r="D764" s="128"/>
      <c r="E764" s="128"/>
      <c r="F764" s="128"/>
      <c r="G764" s="128"/>
      <c r="H764" s="128"/>
      <c r="I764" s="128"/>
      <c r="J764" s="128"/>
      <c r="K764" s="128"/>
      <c r="L764" s="128"/>
      <c r="M764" s="128"/>
      <c r="N764" s="128"/>
      <c r="P764" s="115" t="str">
        <f t="shared" si="104"/>
        <v/>
      </c>
      <c r="Q764" s="115"/>
      <c r="R764" s="115" t="str">
        <f t="shared" si="108"/>
        <v/>
      </c>
      <c r="S764" s="115" t="str">
        <f t="shared" si="108"/>
        <v/>
      </c>
      <c r="T764" s="115" t="str">
        <f t="shared" si="108"/>
        <v/>
      </c>
      <c r="U764" s="243" t="str">
        <f t="shared" si="105"/>
        <v/>
      </c>
      <c r="V764" s="243" t="str">
        <f t="shared" si="106"/>
        <v/>
      </c>
      <c r="W764" s="243" t="str">
        <f t="shared" si="107"/>
        <v/>
      </c>
      <c r="Y764" s="90" t="str">
        <f t="shared" si="100"/>
        <v/>
      </c>
      <c r="Z764" s="117" t="str">
        <f t="shared" si="101"/>
        <v/>
      </c>
      <c r="AA764" s="117" t="str">
        <f t="shared" si="102"/>
        <v/>
      </c>
      <c r="AB764" s="117" t="str">
        <f t="shared" si="103"/>
        <v/>
      </c>
    </row>
    <row r="765" spans="2:28" x14ac:dyDescent="0.3">
      <c r="B765" s="126"/>
      <c r="C765" s="128"/>
      <c r="D765" s="128"/>
      <c r="E765" s="128"/>
      <c r="F765" s="128"/>
      <c r="G765" s="128"/>
      <c r="H765" s="128"/>
      <c r="I765" s="128"/>
      <c r="J765" s="128"/>
      <c r="K765" s="128"/>
      <c r="L765" s="128"/>
      <c r="M765" s="128"/>
      <c r="N765" s="128"/>
      <c r="P765" s="115" t="str">
        <f t="shared" si="104"/>
        <v/>
      </c>
      <c r="Q765" s="115"/>
      <c r="R765" s="115" t="str">
        <f t="shared" si="108"/>
        <v/>
      </c>
      <c r="S765" s="115" t="str">
        <f t="shared" si="108"/>
        <v/>
      </c>
      <c r="T765" s="115" t="str">
        <f t="shared" si="108"/>
        <v/>
      </c>
      <c r="U765" s="243" t="str">
        <f t="shared" si="105"/>
        <v/>
      </c>
      <c r="V765" s="243" t="str">
        <f t="shared" si="106"/>
        <v/>
      </c>
      <c r="W765" s="243" t="str">
        <f t="shared" si="107"/>
        <v/>
      </c>
      <c r="Y765" s="90" t="str">
        <f t="shared" si="100"/>
        <v/>
      </c>
      <c r="Z765" s="117" t="str">
        <f t="shared" si="101"/>
        <v/>
      </c>
      <c r="AA765" s="117" t="str">
        <f t="shared" si="102"/>
        <v/>
      </c>
      <c r="AB765" s="117" t="str">
        <f t="shared" si="103"/>
        <v/>
      </c>
    </row>
    <row r="766" spans="2:28" x14ac:dyDescent="0.3">
      <c r="B766" s="126"/>
      <c r="C766" s="128"/>
      <c r="D766" s="128"/>
      <c r="E766" s="128"/>
      <c r="F766" s="128"/>
      <c r="G766" s="128"/>
      <c r="H766" s="128"/>
      <c r="I766" s="128"/>
      <c r="J766" s="128"/>
      <c r="K766" s="128"/>
      <c r="L766" s="128"/>
      <c r="M766" s="128"/>
      <c r="N766" s="128"/>
      <c r="P766" s="115" t="str">
        <f t="shared" si="104"/>
        <v/>
      </c>
      <c r="Q766" s="115"/>
      <c r="R766" s="115" t="str">
        <f t="shared" si="108"/>
        <v/>
      </c>
      <c r="S766" s="115" t="str">
        <f t="shared" si="108"/>
        <v/>
      </c>
      <c r="T766" s="115" t="str">
        <f t="shared" si="108"/>
        <v/>
      </c>
      <c r="U766" s="243" t="str">
        <f t="shared" si="105"/>
        <v/>
      </c>
      <c r="V766" s="243" t="str">
        <f t="shared" si="106"/>
        <v/>
      </c>
      <c r="W766" s="243" t="str">
        <f t="shared" si="107"/>
        <v/>
      </c>
      <c r="Y766" s="90" t="str">
        <f t="shared" si="100"/>
        <v/>
      </c>
      <c r="Z766" s="117" t="str">
        <f t="shared" si="101"/>
        <v/>
      </c>
      <c r="AA766" s="117" t="str">
        <f t="shared" si="102"/>
        <v/>
      </c>
      <c r="AB766" s="117" t="str">
        <f t="shared" si="103"/>
        <v/>
      </c>
    </row>
    <row r="767" spans="2:28" x14ac:dyDescent="0.3">
      <c r="B767" s="126"/>
      <c r="C767" s="128"/>
      <c r="D767" s="128"/>
      <c r="E767" s="128"/>
      <c r="F767" s="128"/>
      <c r="G767" s="128"/>
      <c r="H767" s="128"/>
      <c r="I767" s="128"/>
      <c r="J767" s="128"/>
      <c r="K767" s="128"/>
      <c r="L767" s="128"/>
      <c r="M767" s="128"/>
      <c r="N767" s="128"/>
      <c r="P767" s="115" t="str">
        <f t="shared" si="104"/>
        <v/>
      </c>
      <c r="Q767" s="115"/>
      <c r="R767" s="115" t="str">
        <f t="shared" si="108"/>
        <v/>
      </c>
      <c r="S767" s="115" t="str">
        <f t="shared" si="108"/>
        <v/>
      </c>
      <c r="T767" s="115" t="str">
        <f t="shared" si="108"/>
        <v/>
      </c>
      <c r="U767" s="243" t="str">
        <f t="shared" si="105"/>
        <v/>
      </c>
      <c r="V767" s="243" t="str">
        <f t="shared" si="106"/>
        <v/>
      </c>
      <c r="W767" s="243" t="str">
        <f t="shared" si="107"/>
        <v/>
      </c>
      <c r="Y767" s="90" t="str">
        <f t="shared" si="100"/>
        <v/>
      </c>
      <c r="Z767" s="117" t="str">
        <f t="shared" si="101"/>
        <v/>
      </c>
      <c r="AA767" s="117" t="str">
        <f t="shared" si="102"/>
        <v/>
      </c>
      <c r="AB767" s="117" t="str">
        <f t="shared" si="103"/>
        <v/>
      </c>
    </row>
    <row r="768" spans="2:28" x14ac:dyDescent="0.3">
      <c r="B768" s="126"/>
      <c r="C768" s="128"/>
      <c r="D768" s="128"/>
      <c r="E768" s="128"/>
      <c r="F768" s="128"/>
      <c r="G768" s="128"/>
      <c r="H768" s="128"/>
      <c r="I768" s="128"/>
      <c r="J768" s="128"/>
      <c r="K768" s="128"/>
      <c r="L768" s="128"/>
      <c r="M768" s="128"/>
      <c r="N768" s="128"/>
      <c r="P768" s="115" t="str">
        <f t="shared" si="104"/>
        <v/>
      </c>
      <c r="Q768" s="115"/>
      <c r="R768" s="115" t="str">
        <f t="shared" si="108"/>
        <v/>
      </c>
      <c r="S768" s="115" t="str">
        <f t="shared" si="108"/>
        <v/>
      </c>
      <c r="T768" s="115" t="str">
        <f t="shared" si="108"/>
        <v/>
      </c>
      <c r="U768" s="243" t="str">
        <f t="shared" si="105"/>
        <v/>
      </c>
      <c r="V768" s="243" t="str">
        <f t="shared" si="106"/>
        <v/>
      </c>
      <c r="W768" s="243" t="str">
        <f t="shared" si="107"/>
        <v/>
      </c>
      <c r="Y768" s="90" t="str">
        <f t="shared" si="100"/>
        <v/>
      </c>
      <c r="Z768" s="117" t="str">
        <f t="shared" si="101"/>
        <v/>
      </c>
      <c r="AA768" s="117" t="str">
        <f t="shared" si="102"/>
        <v/>
      </c>
      <c r="AB768" s="117" t="str">
        <f t="shared" si="103"/>
        <v/>
      </c>
    </row>
    <row r="769" spans="2:28" x14ac:dyDescent="0.3">
      <c r="B769" s="126"/>
      <c r="C769" s="128"/>
      <c r="D769" s="128"/>
      <c r="E769" s="128"/>
      <c r="F769" s="128"/>
      <c r="G769" s="128"/>
      <c r="H769" s="128"/>
      <c r="I769" s="128"/>
      <c r="J769" s="128"/>
      <c r="K769" s="128"/>
      <c r="L769" s="128"/>
      <c r="M769" s="128"/>
      <c r="N769" s="128"/>
      <c r="P769" s="115" t="str">
        <f t="shared" si="104"/>
        <v/>
      </c>
      <c r="Q769" s="115"/>
      <c r="R769" s="115" t="str">
        <f t="shared" si="108"/>
        <v/>
      </c>
      <c r="S769" s="115" t="str">
        <f t="shared" si="108"/>
        <v/>
      </c>
      <c r="T769" s="115" t="str">
        <f t="shared" si="108"/>
        <v/>
      </c>
      <c r="U769" s="243" t="str">
        <f t="shared" si="105"/>
        <v/>
      </c>
      <c r="V769" s="243" t="str">
        <f t="shared" si="106"/>
        <v/>
      </c>
      <c r="W769" s="243" t="str">
        <f t="shared" si="107"/>
        <v/>
      </c>
      <c r="Y769" s="90" t="str">
        <f t="shared" si="100"/>
        <v/>
      </c>
      <c r="Z769" s="117" t="str">
        <f t="shared" si="101"/>
        <v/>
      </c>
      <c r="AA769" s="117" t="str">
        <f t="shared" si="102"/>
        <v/>
      </c>
      <c r="AB769" s="117" t="str">
        <f t="shared" si="103"/>
        <v/>
      </c>
    </row>
    <row r="770" spans="2:28" x14ac:dyDescent="0.3">
      <c r="B770" s="126"/>
      <c r="C770" s="128"/>
      <c r="D770" s="128"/>
      <c r="E770" s="128"/>
      <c r="F770" s="128"/>
      <c r="G770" s="128"/>
      <c r="H770" s="128"/>
      <c r="I770" s="128"/>
      <c r="J770" s="128"/>
      <c r="K770" s="128"/>
      <c r="L770" s="128"/>
      <c r="M770" s="128"/>
      <c r="N770" s="128"/>
      <c r="P770" s="115" t="str">
        <f t="shared" si="104"/>
        <v/>
      </c>
      <c r="Q770" s="115"/>
      <c r="R770" s="115" t="str">
        <f t="shared" si="108"/>
        <v/>
      </c>
      <c r="S770" s="115" t="str">
        <f t="shared" si="108"/>
        <v/>
      </c>
      <c r="T770" s="115" t="str">
        <f t="shared" si="108"/>
        <v/>
      </c>
      <c r="U770" s="243" t="str">
        <f t="shared" si="105"/>
        <v/>
      </c>
      <c r="V770" s="243" t="str">
        <f t="shared" si="106"/>
        <v/>
      </c>
      <c r="W770" s="243" t="str">
        <f t="shared" si="107"/>
        <v/>
      </c>
      <c r="Y770" s="90" t="str">
        <f t="shared" si="100"/>
        <v/>
      </c>
      <c r="Z770" s="117" t="str">
        <f t="shared" si="101"/>
        <v/>
      </c>
      <c r="AA770" s="117" t="str">
        <f t="shared" si="102"/>
        <v/>
      </c>
      <c r="AB770" s="117" t="str">
        <f t="shared" si="103"/>
        <v/>
      </c>
    </row>
    <row r="771" spans="2:28" x14ac:dyDescent="0.3">
      <c r="B771" s="126"/>
      <c r="C771" s="128"/>
      <c r="D771" s="128"/>
      <c r="E771" s="128"/>
      <c r="F771" s="128"/>
      <c r="G771" s="128"/>
      <c r="H771" s="128"/>
      <c r="I771" s="128"/>
      <c r="J771" s="128"/>
      <c r="K771" s="128"/>
      <c r="L771" s="128"/>
      <c r="M771" s="128"/>
      <c r="N771" s="128"/>
      <c r="P771" s="115" t="str">
        <f t="shared" si="104"/>
        <v/>
      </c>
      <c r="Q771" s="115"/>
      <c r="R771" s="115" t="str">
        <f t="shared" si="108"/>
        <v/>
      </c>
      <c r="S771" s="115" t="str">
        <f t="shared" si="108"/>
        <v/>
      </c>
      <c r="T771" s="115" t="str">
        <f t="shared" si="108"/>
        <v/>
      </c>
      <c r="U771" s="243" t="str">
        <f t="shared" si="105"/>
        <v/>
      </c>
      <c r="V771" s="243" t="str">
        <f t="shared" si="106"/>
        <v/>
      </c>
      <c r="W771" s="243" t="str">
        <f t="shared" si="107"/>
        <v/>
      </c>
      <c r="Y771" s="90" t="str">
        <f t="shared" si="100"/>
        <v/>
      </c>
      <c r="Z771" s="117" t="str">
        <f t="shared" si="101"/>
        <v/>
      </c>
      <c r="AA771" s="117" t="str">
        <f t="shared" si="102"/>
        <v/>
      </c>
      <c r="AB771" s="117" t="str">
        <f t="shared" si="103"/>
        <v/>
      </c>
    </row>
    <row r="772" spans="2:28" x14ac:dyDescent="0.3">
      <c r="B772" s="126"/>
      <c r="C772" s="128"/>
      <c r="D772" s="128"/>
      <c r="E772" s="128"/>
      <c r="F772" s="128"/>
      <c r="G772" s="128"/>
      <c r="H772" s="128"/>
      <c r="I772" s="128"/>
      <c r="J772" s="128"/>
      <c r="K772" s="128"/>
      <c r="L772" s="128"/>
      <c r="M772" s="128"/>
      <c r="N772" s="128"/>
      <c r="P772" s="115" t="str">
        <f t="shared" si="104"/>
        <v/>
      </c>
      <c r="Q772" s="115"/>
      <c r="R772" s="115" t="str">
        <f t="shared" si="108"/>
        <v/>
      </c>
      <c r="S772" s="115" t="str">
        <f t="shared" si="108"/>
        <v/>
      </c>
      <c r="T772" s="115" t="str">
        <f t="shared" si="108"/>
        <v/>
      </c>
      <c r="U772" s="243" t="str">
        <f t="shared" si="105"/>
        <v/>
      </c>
      <c r="V772" s="243" t="str">
        <f t="shared" si="106"/>
        <v/>
      </c>
      <c r="W772" s="243" t="str">
        <f t="shared" si="107"/>
        <v/>
      </c>
      <c r="Y772" s="90" t="str">
        <f t="shared" si="100"/>
        <v/>
      </c>
      <c r="Z772" s="117" t="str">
        <f t="shared" si="101"/>
        <v/>
      </c>
      <c r="AA772" s="117" t="str">
        <f t="shared" si="102"/>
        <v/>
      </c>
      <c r="AB772" s="117" t="str">
        <f t="shared" si="103"/>
        <v/>
      </c>
    </row>
    <row r="773" spans="2:28" x14ac:dyDescent="0.3">
      <c r="B773" s="126"/>
      <c r="C773" s="128"/>
      <c r="D773" s="128"/>
      <c r="E773" s="128"/>
      <c r="F773" s="128"/>
      <c r="G773" s="128"/>
      <c r="H773" s="128"/>
      <c r="I773" s="128"/>
      <c r="J773" s="128"/>
      <c r="K773" s="128"/>
      <c r="L773" s="128"/>
      <c r="M773" s="128"/>
      <c r="N773" s="128"/>
      <c r="P773" s="115" t="str">
        <f t="shared" si="104"/>
        <v/>
      </c>
      <c r="Q773" s="115"/>
      <c r="R773" s="115" t="str">
        <f t="shared" si="108"/>
        <v/>
      </c>
      <c r="S773" s="115" t="str">
        <f t="shared" si="108"/>
        <v/>
      </c>
      <c r="T773" s="115" t="str">
        <f t="shared" si="108"/>
        <v/>
      </c>
      <c r="U773" s="243" t="str">
        <f t="shared" si="105"/>
        <v/>
      </c>
      <c r="V773" s="243" t="str">
        <f t="shared" si="106"/>
        <v/>
      </c>
      <c r="W773" s="243" t="str">
        <f t="shared" si="107"/>
        <v/>
      </c>
      <c r="Y773" s="90" t="str">
        <f t="shared" si="100"/>
        <v/>
      </c>
      <c r="Z773" s="117" t="str">
        <f t="shared" si="101"/>
        <v/>
      </c>
      <c r="AA773" s="117" t="str">
        <f t="shared" si="102"/>
        <v/>
      </c>
      <c r="AB773" s="117" t="str">
        <f t="shared" si="103"/>
        <v/>
      </c>
    </row>
    <row r="774" spans="2:28" x14ac:dyDescent="0.3">
      <c r="B774" s="126"/>
      <c r="C774" s="128"/>
      <c r="D774" s="128"/>
      <c r="E774" s="128"/>
      <c r="F774" s="128"/>
      <c r="G774" s="128"/>
      <c r="H774" s="128"/>
      <c r="I774" s="128"/>
      <c r="J774" s="128"/>
      <c r="K774" s="128"/>
      <c r="L774" s="128"/>
      <c r="M774" s="128"/>
      <c r="N774" s="128"/>
      <c r="P774" s="115" t="str">
        <f t="shared" si="104"/>
        <v/>
      </c>
      <c r="Q774" s="115"/>
      <c r="R774" s="115" t="str">
        <f t="shared" si="108"/>
        <v/>
      </c>
      <c r="S774" s="115" t="str">
        <f t="shared" si="108"/>
        <v/>
      </c>
      <c r="T774" s="115" t="str">
        <f t="shared" si="108"/>
        <v/>
      </c>
      <c r="U774" s="243" t="str">
        <f t="shared" si="105"/>
        <v/>
      </c>
      <c r="V774" s="243" t="str">
        <f t="shared" si="106"/>
        <v/>
      </c>
      <c r="W774" s="243" t="str">
        <f t="shared" si="107"/>
        <v/>
      </c>
      <c r="Y774" s="90" t="str">
        <f t="shared" si="100"/>
        <v/>
      </c>
      <c r="Z774" s="117" t="str">
        <f t="shared" si="101"/>
        <v/>
      </c>
      <c r="AA774" s="117" t="str">
        <f t="shared" si="102"/>
        <v/>
      </c>
      <c r="AB774" s="117" t="str">
        <f t="shared" si="103"/>
        <v/>
      </c>
    </row>
    <row r="775" spans="2:28" x14ac:dyDescent="0.3">
      <c r="B775" s="126"/>
      <c r="C775" s="128"/>
      <c r="D775" s="128"/>
      <c r="E775" s="128"/>
      <c r="F775" s="128"/>
      <c r="G775" s="128"/>
      <c r="H775" s="128"/>
      <c r="I775" s="128"/>
      <c r="J775" s="128"/>
      <c r="K775" s="128"/>
      <c r="L775" s="128"/>
      <c r="M775" s="128"/>
      <c r="N775" s="128"/>
      <c r="P775" s="115" t="str">
        <f t="shared" si="104"/>
        <v/>
      </c>
      <c r="Q775" s="115"/>
      <c r="R775" s="115" t="str">
        <f t="shared" si="108"/>
        <v/>
      </c>
      <c r="S775" s="115" t="str">
        <f t="shared" si="108"/>
        <v/>
      </c>
      <c r="T775" s="115" t="str">
        <f t="shared" si="108"/>
        <v/>
      </c>
      <c r="U775" s="243" t="str">
        <f t="shared" si="105"/>
        <v/>
      </c>
      <c r="V775" s="243" t="str">
        <f t="shared" si="106"/>
        <v/>
      </c>
      <c r="W775" s="243" t="str">
        <f t="shared" si="107"/>
        <v/>
      </c>
      <c r="Y775" s="90" t="str">
        <f t="shared" si="100"/>
        <v/>
      </c>
      <c r="Z775" s="117" t="str">
        <f t="shared" si="101"/>
        <v/>
      </c>
      <c r="AA775" s="117" t="str">
        <f t="shared" si="102"/>
        <v/>
      </c>
      <c r="AB775" s="117" t="str">
        <f t="shared" si="103"/>
        <v/>
      </c>
    </row>
    <row r="776" spans="2:28" x14ac:dyDescent="0.3">
      <c r="B776" s="126"/>
      <c r="C776" s="128"/>
      <c r="D776" s="128"/>
      <c r="E776" s="128"/>
      <c r="F776" s="128"/>
      <c r="G776" s="128"/>
      <c r="H776" s="128"/>
      <c r="I776" s="128"/>
      <c r="J776" s="128"/>
      <c r="K776" s="128"/>
      <c r="L776" s="128"/>
      <c r="M776" s="128"/>
      <c r="N776" s="128"/>
      <c r="P776" s="115" t="str">
        <f t="shared" si="104"/>
        <v/>
      </c>
      <c r="Q776" s="115"/>
      <c r="R776" s="115" t="str">
        <f t="shared" si="108"/>
        <v/>
      </c>
      <c r="S776" s="115" t="str">
        <f t="shared" si="108"/>
        <v/>
      </c>
      <c r="T776" s="115" t="str">
        <f t="shared" si="108"/>
        <v/>
      </c>
      <c r="U776" s="243" t="str">
        <f t="shared" si="105"/>
        <v/>
      </c>
      <c r="V776" s="243" t="str">
        <f t="shared" si="106"/>
        <v/>
      </c>
      <c r="W776" s="243" t="str">
        <f t="shared" si="107"/>
        <v/>
      </c>
      <c r="Y776" s="90" t="str">
        <f t="shared" ref="Y776:Y839" si="109">IF(C776="","",C776)</f>
        <v/>
      </c>
      <c r="Z776" s="117" t="str">
        <f t="shared" ref="Z776:Z839" si="110">IF($Y776="","",COUNTIFS($E776:$N776,"&gt;0",$E776:$N776,"&lt;=3")/10)</f>
        <v/>
      </c>
      <c r="AA776" s="117" t="str">
        <f t="shared" ref="AA776:AA839" si="111">IF($Y776="","",COUNTIFS($E776:$N776,"&gt;0",$E776:$N776,"&lt;=4")/10)</f>
        <v/>
      </c>
      <c r="AB776" s="117" t="str">
        <f t="shared" ref="AB776:AB839" si="112">IF($Y776="","",COUNTIFS($E776:$N776,"&gt;0",$E776:$N776,"&lt;=5")/10)</f>
        <v/>
      </c>
    </row>
    <row r="777" spans="2:28" x14ac:dyDescent="0.3">
      <c r="B777" s="126"/>
      <c r="C777" s="128"/>
      <c r="D777" s="128"/>
      <c r="E777" s="128"/>
      <c r="F777" s="128"/>
      <c r="G777" s="128"/>
      <c r="H777" s="128"/>
      <c r="I777" s="128"/>
      <c r="J777" s="128"/>
      <c r="K777" s="128"/>
      <c r="L777" s="128"/>
      <c r="M777" s="128"/>
      <c r="N777" s="128"/>
      <c r="P777" s="115" t="str">
        <f t="shared" ref="P777:P840" si="113">IF($P$4="","",
IF($Q777="","",$P$4))</f>
        <v/>
      </c>
      <c r="Q777" s="115"/>
      <c r="R777" s="115" t="str">
        <f t="shared" si="108"/>
        <v/>
      </c>
      <c r="S777" s="115" t="str">
        <f t="shared" si="108"/>
        <v/>
      </c>
      <c r="T777" s="115" t="str">
        <f t="shared" si="108"/>
        <v/>
      </c>
      <c r="U777" s="243" t="str">
        <f t="shared" ref="U777:U840" si="114">IF($P777="","",IFERROR(R777/SUM(SUMPRODUCT(--(ISNUMBER($E$8:$E$1007)),(--($B$8:$B$1007=$P777))),SUMPRODUCT(--(ISNUMBER($F$8:$F$1007)),(--($B$8:$B$1007=$P777))),SUMPRODUCT(--(ISNUMBER($G$8:$G$1007)),(--($B$8:$B$1007=$P777))),SUMPRODUCT(--(ISNUMBER($H$8:$H$1007)),(--($B$8:$B$1007=$P777))),SUMPRODUCT(--(ISNUMBER($I$8:$I$1007)),(--($B$8:$B$1007=$P777))),SUMPRODUCT(--(ISNUMBER($J$8:$J$1007)),(--($B$8:$B$1007=$P777))),SUMPRODUCT(--(ISNUMBER($K$8:$K$1007)),(--($B$8:$B$1007=$P777))),SUMPRODUCT(--(ISNUMBER($L$8:$L$1007)),(--($B$8:$B$1007=$P777))),SUMPRODUCT(--(ISNUMBER($M$8:$M$1007)),(--($B$8:$B$1007=$P777))),SUMPRODUCT(--(ISNUMBER($N$8:$N$1007)),(--($B$8:$B$1007=$P777)))),0))</f>
        <v/>
      </c>
      <c r="V777" s="243" t="str">
        <f t="shared" ref="V777:V840" si="115">IF($P777="","",IFERROR(S777/SUM(SUMPRODUCT(--(ISNUMBER($E$8:$E$1007)),(--($B$8:$B$1007=$P777))),SUMPRODUCT(--(ISNUMBER($F$8:$F$1007)),(--($B$8:$B$1007=$P777))),SUMPRODUCT(--(ISNUMBER($G$8:$G$1007)),(--($B$8:$B$1007=$P777))),SUMPRODUCT(--(ISNUMBER($H$8:$H$1007)),(--($B$8:$B$1007=$P777))),SUMPRODUCT(--(ISNUMBER($I$8:$I$1007)),(--($B$8:$B$1007=$P777))),SUMPRODUCT(--(ISNUMBER($J$8:$J$1007)),(--($B$8:$B$1007=$P777))),SUMPRODUCT(--(ISNUMBER($K$8:$K$1007)),(--($B$8:$B$1007=$P777))),SUMPRODUCT(--(ISNUMBER($L$8:$L$1007)),(--($B$8:$B$1007=$P777))),SUMPRODUCT(--(ISNUMBER($M$8:$M$1007)),(--($B$8:$B$1007=$P777))),SUMPRODUCT(--(ISNUMBER($N$8:$N$1007)),(--($B$8:$B$1007=$P777)))),0))</f>
        <v/>
      </c>
      <c r="W777" s="243" t="str">
        <f t="shared" ref="W777:W840" si="116">IF($P777="","",IFERROR(T777/SUM(SUMPRODUCT(--(ISNUMBER($E$8:$E$1007)),(--($B$8:$B$1007=$P777))),SUMPRODUCT(--(ISNUMBER($F$8:$F$1007)),(--($B$8:$B$1007=$P777))),SUMPRODUCT(--(ISNUMBER($G$8:$G$1007)),(--($B$8:$B$1007=$P777))),SUMPRODUCT(--(ISNUMBER($H$8:$H$1007)),(--($B$8:$B$1007=$P777))),SUMPRODUCT(--(ISNUMBER($I$8:$I$1007)),(--($B$8:$B$1007=$P777))),SUMPRODUCT(--(ISNUMBER($J$8:$J$1007)),(--($B$8:$B$1007=$P777))),SUMPRODUCT(--(ISNUMBER($K$8:$K$1007)),(--($B$8:$B$1007=$P777))),SUMPRODUCT(--(ISNUMBER($L$8:$L$1007)),(--($B$8:$B$1007=$P777))),SUMPRODUCT(--(ISNUMBER($M$8:$M$1007)),(--($B$8:$B$1007=$P777))),SUMPRODUCT(--(ISNUMBER($N$8:$N$1007)),(--($B$8:$B$1007=$P777)))),0))</f>
        <v/>
      </c>
      <c r="Y777" s="90" t="str">
        <f t="shared" si="109"/>
        <v/>
      </c>
      <c r="Z777" s="117" t="str">
        <f t="shared" si="110"/>
        <v/>
      </c>
      <c r="AA777" s="117" t="str">
        <f t="shared" si="111"/>
        <v/>
      </c>
      <c r="AB777" s="117" t="str">
        <f t="shared" si="112"/>
        <v/>
      </c>
    </row>
    <row r="778" spans="2:28" x14ac:dyDescent="0.3">
      <c r="B778" s="126"/>
      <c r="C778" s="128"/>
      <c r="D778" s="128"/>
      <c r="E778" s="128"/>
      <c r="F778" s="128"/>
      <c r="G778" s="128"/>
      <c r="H778" s="128"/>
      <c r="I778" s="128"/>
      <c r="J778" s="128"/>
      <c r="K778" s="128"/>
      <c r="L778" s="128"/>
      <c r="M778" s="128"/>
      <c r="N778" s="128"/>
      <c r="P778" s="115" t="str">
        <f t="shared" si="113"/>
        <v/>
      </c>
      <c r="Q778" s="115"/>
      <c r="R778" s="115" t="str">
        <f t="shared" si="108"/>
        <v/>
      </c>
      <c r="S778" s="115" t="str">
        <f t="shared" si="108"/>
        <v/>
      </c>
      <c r="T778" s="115" t="str">
        <f t="shared" si="108"/>
        <v/>
      </c>
      <c r="U778" s="243" t="str">
        <f t="shared" si="114"/>
        <v/>
      </c>
      <c r="V778" s="243" t="str">
        <f t="shared" si="115"/>
        <v/>
      </c>
      <c r="W778" s="243" t="str">
        <f t="shared" si="116"/>
        <v/>
      </c>
      <c r="Y778" s="90" t="str">
        <f t="shared" si="109"/>
        <v/>
      </c>
      <c r="Z778" s="117" t="str">
        <f t="shared" si="110"/>
        <v/>
      </c>
      <c r="AA778" s="117" t="str">
        <f t="shared" si="111"/>
        <v/>
      </c>
      <c r="AB778" s="117" t="str">
        <f t="shared" si="112"/>
        <v/>
      </c>
    </row>
    <row r="779" spans="2:28" x14ac:dyDescent="0.3">
      <c r="B779" s="126"/>
      <c r="C779" s="128"/>
      <c r="D779" s="128"/>
      <c r="E779" s="128"/>
      <c r="F779" s="128"/>
      <c r="G779" s="128"/>
      <c r="H779" s="128"/>
      <c r="I779" s="128"/>
      <c r="J779" s="128"/>
      <c r="K779" s="128"/>
      <c r="L779" s="128"/>
      <c r="M779" s="128"/>
      <c r="N779" s="128"/>
      <c r="P779" s="115" t="str">
        <f t="shared" si="113"/>
        <v/>
      </c>
      <c r="Q779" s="115"/>
      <c r="R779" s="115" t="str">
        <f t="shared" si="108"/>
        <v/>
      </c>
      <c r="S779" s="115" t="str">
        <f t="shared" si="108"/>
        <v/>
      </c>
      <c r="T779" s="115" t="str">
        <f t="shared" si="108"/>
        <v/>
      </c>
      <c r="U779" s="243" t="str">
        <f t="shared" si="114"/>
        <v/>
      </c>
      <c r="V779" s="243" t="str">
        <f t="shared" si="115"/>
        <v/>
      </c>
      <c r="W779" s="243" t="str">
        <f t="shared" si="116"/>
        <v/>
      </c>
      <c r="Y779" s="90" t="str">
        <f t="shared" si="109"/>
        <v/>
      </c>
      <c r="Z779" s="117" t="str">
        <f t="shared" si="110"/>
        <v/>
      </c>
      <c r="AA779" s="117" t="str">
        <f t="shared" si="111"/>
        <v/>
      </c>
      <c r="AB779" s="117" t="str">
        <f t="shared" si="112"/>
        <v/>
      </c>
    </row>
    <row r="780" spans="2:28" x14ac:dyDescent="0.3">
      <c r="B780" s="126"/>
      <c r="C780" s="128"/>
      <c r="D780" s="128"/>
      <c r="E780" s="128"/>
      <c r="F780" s="128"/>
      <c r="G780" s="128"/>
      <c r="H780" s="128"/>
      <c r="I780" s="128"/>
      <c r="J780" s="128"/>
      <c r="K780" s="128"/>
      <c r="L780" s="128"/>
      <c r="M780" s="128"/>
      <c r="N780" s="128"/>
      <c r="P780" s="115" t="str">
        <f t="shared" si="113"/>
        <v/>
      </c>
      <c r="Q780" s="115"/>
      <c r="R780" s="115" t="str">
        <f t="shared" si="108"/>
        <v/>
      </c>
      <c r="S780" s="115" t="str">
        <f t="shared" si="108"/>
        <v/>
      </c>
      <c r="T780" s="115" t="str">
        <f t="shared" si="108"/>
        <v/>
      </c>
      <c r="U780" s="243" t="str">
        <f t="shared" si="114"/>
        <v/>
      </c>
      <c r="V780" s="243" t="str">
        <f t="shared" si="115"/>
        <v/>
      </c>
      <c r="W780" s="243" t="str">
        <f t="shared" si="116"/>
        <v/>
      </c>
      <c r="Y780" s="90" t="str">
        <f t="shared" si="109"/>
        <v/>
      </c>
      <c r="Z780" s="117" t="str">
        <f t="shared" si="110"/>
        <v/>
      </c>
      <c r="AA780" s="117" t="str">
        <f t="shared" si="111"/>
        <v/>
      </c>
      <c r="AB780" s="117" t="str">
        <f t="shared" si="112"/>
        <v/>
      </c>
    </row>
    <row r="781" spans="2:28" x14ac:dyDescent="0.3">
      <c r="B781" s="126"/>
      <c r="C781" s="128"/>
      <c r="D781" s="128"/>
      <c r="E781" s="128"/>
      <c r="F781" s="128"/>
      <c r="G781" s="128"/>
      <c r="H781" s="128"/>
      <c r="I781" s="128"/>
      <c r="J781" s="128"/>
      <c r="K781" s="128"/>
      <c r="L781" s="128"/>
      <c r="M781" s="128"/>
      <c r="N781" s="128"/>
      <c r="P781" s="115" t="str">
        <f t="shared" si="113"/>
        <v/>
      </c>
      <c r="Q781" s="115"/>
      <c r="R781" s="115" t="str">
        <f t="shared" si="108"/>
        <v/>
      </c>
      <c r="S781" s="115" t="str">
        <f t="shared" si="108"/>
        <v/>
      </c>
      <c r="T781" s="115" t="str">
        <f t="shared" si="108"/>
        <v/>
      </c>
      <c r="U781" s="243" t="str">
        <f t="shared" si="114"/>
        <v/>
      </c>
      <c r="V781" s="243" t="str">
        <f t="shared" si="115"/>
        <v/>
      </c>
      <c r="W781" s="243" t="str">
        <f t="shared" si="116"/>
        <v/>
      </c>
      <c r="Y781" s="90" t="str">
        <f t="shared" si="109"/>
        <v/>
      </c>
      <c r="Z781" s="117" t="str">
        <f t="shared" si="110"/>
        <v/>
      </c>
      <c r="AA781" s="117" t="str">
        <f t="shared" si="111"/>
        <v/>
      </c>
      <c r="AB781" s="117" t="str">
        <f t="shared" si="112"/>
        <v/>
      </c>
    </row>
    <row r="782" spans="2:28" x14ac:dyDescent="0.3">
      <c r="B782" s="126"/>
      <c r="C782" s="128"/>
      <c r="D782" s="128"/>
      <c r="E782" s="128"/>
      <c r="F782" s="128"/>
      <c r="G782" s="128"/>
      <c r="H782" s="128"/>
      <c r="I782" s="128"/>
      <c r="J782" s="128"/>
      <c r="K782" s="128"/>
      <c r="L782" s="128"/>
      <c r="M782" s="128"/>
      <c r="N782" s="128"/>
      <c r="P782" s="115" t="str">
        <f t="shared" si="113"/>
        <v/>
      </c>
      <c r="Q782" s="115"/>
      <c r="R782" s="115" t="str">
        <f t="shared" si="108"/>
        <v/>
      </c>
      <c r="S782" s="115" t="str">
        <f t="shared" si="108"/>
        <v/>
      </c>
      <c r="T782" s="115" t="str">
        <f t="shared" si="108"/>
        <v/>
      </c>
      <c r="U782" s="243" t="str">
        <f t="shared" si="114"/>
        <v/>
      </c>
      <c r="V782" s="243" t="str">
        <f t="shared" si="115"/>
        <v/>
      </c>
      <c r="W782" s="243" t="str">
        <f t="shared" si="116"/>
        <v/>
      </c>
      <c r="Y782" s="90" t="str">
        <f t="shared" si="109"/>
        <v/>
      </c>
      <c r="Z782" s="117" t="str">
        <f t="shared" si="110"/>
        <v/>
      </c>
      <c r="AA782" s="117" t="str">
        <f t="shared" si="111"/>
        <v/>
      </c>
      <c r="AB782" s="117" t="str">
        <f t="shared" si="112"/>
        <v/>
      </c>
    </row>
    <row r="783" spans="2:28" x14ac:dyDescent="0.3">
      <c r="B783" s="126"/>
      <c r="C783" s="128"/>
      <c r="D783" s="128"/>
      <c r="E783" s="128"/>
      <c r="F783" s="128"/>
      <c r="G783" s="128"/>
      <c r="H783" s="128"/>
      <c r="I783" s="128"/>
      <c r="J783" s="128"/>
      <c r="K783" s="128"/>
      <c r="L783" s="128"/>
      <c r="M783" s="128"/>
      <c r="N783" s="128"/>
      <c r="P783" s="115" t="str">
        <f t="shared" si="113"/>
        <v/>
      </c>
      <c r="Q783" s="115"/>
      <c r="R783" s="115" t="str">
        <f t="shared" si="108"/>
        <v/>
      </c>
      <c r="S783" s="115" t="str">
        <f t="shared" si="108"/>
        <v/>
      </c>
      <c r="T783" s="115" t="str">
        <f t="shared" si="108"/>
        <v/>
      </c>
      <c r="U783" s="243" t="str">
        <f t="shared" si="114"/>
        <v/>
      </c>
      <c r="V783" s="243" t="str">
        <f t="shared" si="115"/>
        <v/>
      </c>
      <c r="W783" s="243" t="str">
        <f t="shared" si="116"/>
        <v/>
      </c>
      <c r="Y783" s="90" t="str">
        <f t="shared" si="109"/>
        <v/>
      </c>
      <c r="Z783" s="117" t="str">
        <f t="shared" si="110"/>
        <v/>
      </c>
      <c r="AA783" s="117" t="str">
        <f t="shared" si="111"/>
        <v/>
      </c>
      <c r="AB783" s="117" t="str">
        <f t="shared" si="112"/>
        <v/>
      </c>
    </row>
    <row r="784" spans="2:28" x14ac:dyDescent="0.3">
      <c r="B784" s="126"/>
      <c r="C784" s="128"/>
      <c r="D784" s="128"/>
      <c r="E784" s="128"/>
      <c r="F784" s="128"/>
      <c r="G784" s="128"/>
      <c r="H784" s="128"/>
      <c r="I784" s="128"/>
      <c r="J784" s="128"/>
      <c r="K784" s="128"/>
      <c r="L784" s="128"/>
      <c r="M784" s="128"/>
      <c r="N784" s="128"/>
      <c r="P784" s="115" t="str">
        <f t="shared" si="113"/>
        <v/>
      </c>
      <c r="Q784" s="115"/>
      <c r="R784" s="115" t="str">
        <f t="shared" si="108"/>
        <v/>
      </c>
      <c r="S784" s="115" t="str">
        <f t="shared" si="108"/>
        <v/>
      </c>
      <c r="T784" s="115" t="str">
        <f t="shared" si="108"/>
        <v/>
      </c>
      <c r="U784" s="243" t="str">
        <f t="shared" si="114"/>
        <v/>
      </c>
      <c r="V784" s="243" t="str">
        <f t="shared" si="115"/>
        <v/>
      </c>
      <c r="W784" s="243" t="str">
        <f t="shared" si="116"/>
        <v/>
      </c>
      <c r="Y784" s="90" t="str">
        <f t="shared" si="109"/>
        <v/>
      </c>
      <c r="Z784" s="117" t="str">
        <f t="shared" si="110"/>
        <v/>
      </c>
      <c r="AA784" s="117" t="str">
        <f t="shared" si="111"/>
        <v/>
      </c>
      <c r="AB784" s="117" t="str">
        <f t="shared" si="112"/>
        <v/>
      </c>
    </row>
    <row r="785" spans="2:28" x14ac:dyDescent="0.3">
      <c r="B785" s="126"/>
      <c r="C785" s="128"/>
      <c r="D785" s="128"/>
      <c r="E785" s="128"/>
      <c r="F785" s="128"/>
      <c r="G785" s="128"/>
      <c r="H785" s="128"/>
      <c r="I785" s="128"/>
      <c r="J785" s="128"/>
      <c r="K785" s="128"/>
      <c r="L785" s="128"/>
      <c r="M785" s="128"/>
      <c r="N785" s="128"/>
      <c r="P785" s="115" t="str">
        <f t="shared" si="113"/>
        <v/>
      </c>
      <c r="Q785" s="115"/>
      <c r="R785" s="115" t="str">
        <f t="shared" si="108"/>
        <v/>
      </c>
      <c r="S785" s="115" t="str">
        <f t="shared" si="108"/>
        <v/>
      </c>
      <c r="T785" s="115" t="str">
        <f t="shared" si="108"/>
        <v/>
      </c>
      <c r="U785" s="243" t="str">
        <f t="shared" si="114"/>
        <v/>
      </c>
      <c r="V785" s="243" t="str">
        <f t="shared" si="115"/>
        <v/>
      </c>
      <c r="W785" s="243" t="str">
        <f t="shared" si="116"/>
        <v/>
      </c>
      <c r="Y785" s="90" t="str">
        <f t="shared" si="109"/>
        <v/>
      </c>
      <c r="Z785" s="117" t="str">
        <f t="shared" si="110"/>
        <v/>
      </c>
      <c r="AA785" s="117" t="str">
        <f t="shared" si="111"/>
        <v/>
      </c>
      <c r="AB785" s="117" t="str">
        <f t="shared" si="112"/>
        <v/>
      </c>
    </row>
    <row r="786" spans="2:28" x14ac:dyDescent="0.3">
      <c r="B786" s="126"/>
      <c r="C786" s="128"/>
      <c r="D786" s="128"/>
      <c r="E786" s="128"/>
      <c r="F786" s="128"/>
      <c r="G786" s="128"/>
      <c r="H786" s="128"/>
      <c r="I786" s="128"/>
      <c r="J786" s="128"/>
      <c r="K786" s="128"/>
      <c r="L786" s="128"/>
      <c r="M786" s="128"/>
      <c r="N786" s="128"/>
      <c r="P786" s="115" t="str">
        <f t="shared" si="113"/>
        <v/>
      </c>
      <c r="Q786" s="115"/>
      <c r="R786" s="115" t="str">
        <f t="shared" si="108"/>
        <v/>
      </c>
      <c r="S786" s="115" t="str">
        <f t="shared" si="108"/>
        <v/>
      </c>
      <c r="T786" s="115" t="str">
        <f t="shared" si="108"/>
        <v/>
      </c>
      <c r="U786" s="243" t="str">
        <f t="shared" si="114"/>
        <v/>
      </c>
      <c r="V786" s="243" t="str">
        <f t="shared" si="115"/>
        <v/>
      </c>
      <c r="W786" s="243" t="str">
        <f t="shared" si="116"/>
        <v/>
      </c>
      <c r="Y786" s="90" t="str">
        <f t="shared" si="109"/>
        <v/>
      </c>
      <c r="Z786" s="117" t="str">
        <f t="shared" si="110"/>
        <v/>
      </c>
      <c r="AA786" s="117" t="str">
        <f t="shared" si="111"/>
        <v/>
      </c>
      <c r="AB786" s="117" t="str">
        <f t="shared" si="112"/>
        <v/>
      </c>
    </row>
    <row r="787" spans="2:28" x14ac:dyDescent="0.3">
      <c r="B787" s="126"/>
      <c r="C787" s="128"/>
      <c r="D787" s="128"/>
      <c r="E787" s="128"/>
      <c r="F787" s="128"/>
      <c r="G787" s="128"/>
      <c r="H787" s="128"/>
      <c r="I787" s="128"/>
      <c r="J787" s="128"/>
      <c r="K787" s="128"/>
      <c r="L787" s="128"/>
      <c r="M787" s="128"/>
      <c r="N787" s="128"/>
      <c r="P787" s="115" t="str">
        <f t="shared" si="113"/>
        <v/>
      </c>
      <c r="Q787" s="115"/>
      <c r="R787" s="115" t="str">
        <f t="shared" si="108"/>
        <v/>
      </c>
      <c r="S787" s="115" t="str">
        <f t="shared" si="108"/>
        <v/>
      </c>
      <c r="T787" s="115" t="str">
        <f t="shared" si="108"/>
        <v/>
      </c>
      <c r="U787" s="243" t="str">
        <f t="shared" si="114"/>
        <v/>
      </c>
      <c r="V787" s="243" t="str">
        <f t="shared" si="115"/>
        <v/>
      </c>
      <c r="W787" s="243" t="str">
        <f t="shared" si="116"/>
        <v/>
      </c>
      <c r="Y787" s="90" t="str">
        <f t="shared" si="109"/>
        <v/>
      </c>
      <c r="Z787" s="117" t="str">
        <f t="shared" si="110"/>
        <v/>
      </c>
      <c r="AA787" s="117" t="str">
        <f t="shared" si="111"/>
        <v/>
      </c>
      <c r="AB787" s="117" t="str">
        <f t="shared" si="112"/>
        <v/>
      </c>
    </row>
    <row r="788" spans="2:28" x14ac:dyDescent="0.3">
      <c r="B788" s="126"/>
      <c r="C788" s="128"/>
      <c r="D788" s="128"/>
      <c r="E788" s="128"/>
      <c r="F788" s="128"/>
      <c r="G788" s="128"/>
      <c r="H788" s="128"/>
      <c r="I788" s="128"/>
      <c r="J788" s="128"/>
      <c r="K788" s="128"/>
      <c r="L788" s="128"/>
      <c r="M788" s="128"/>
      <c r="N788" s="128"/>
      <c r="P788" s="115" t="str">
        <f t="shared" si="113"/>
        <v/>
      </c>
      <c r="Q788" s="115"/>
      <c r="R788" s="115" t="str">
        <f t="shared" si="108"/>
        <v/>
      </c>
      <c r="S788" s="115" t="str">
        <f t="shared" si="108"/>
        <v/>
      </c>
      <c r="T788" s="115" t="str">
        <f t="shared" si="108"/>
        <v/>
      </c>
      <c r="U788" s="243" t="str">
        <f t="shared" si="114"/>
        <v/>
      </c>
      <c r="V788" s="243" t="str">
        <f t="shared" si="115"/>
        <v/>
      </c>
      <c r="W788" s="243" t="str">
        <f t="shared" si="116"/>
        <v/>
      </c>
      <c r="Y788" s="90" t="str">
        <f t="shared" si="109"/>
        <v/>
      </c>
      <c r="Z788" s="117" t="str">
        <f t="shared" si="110"/>
        <v/>
      </c>
      <c r="AA788" s="117" t="str">
        <f t="shared" si="111"/>
        <v/>
      </c>
      <c r="AB788" s="117" t="str">
        <f t="shared" si="112"/>
        <v/>
      </c>
    </row>
    <row r="789" spans="2:28" x14ac:dyDescent="0.3">
      <c r="B789" s="126"/>
      <c r="C789" s="128"/>
      <c r="D789" s="128"/>
      <c r="E789" s="128"/>
      <c r="F789" s="128"/>
      <c r="G789" s="128"/>
      <c r="H789" s="128"/>
      <c r="I789" s="128"/>
      <c r="J789" s="128"/>
      <c r="K789" s="128"/>
      <c r="L789" s="128"/>
      <c r="M789" s="128"/>
      <c r="N789" s="128"/>
      <c r="P789" s="115" t="str">
        <f t="shared" si="113"/>
        <v/>
      </c>
      <c r="Q789" s="115"/>
      <c r="R789" s="115" t="str">
        <f t="shared" si="108"/>
        <v/>
      </c>
      <c r="S789" s="115" t="str">
        <f t="shared" si="108"/>
        <v/>
      </c>
      <c r="T789" s="115" t="str">
        <f t="shared" si="108"/>
        <v/>
      </c>
      <c r="U789" s="243" t="str">
        <f t="shared" si="114"/>
        <v/>
      </c>
      <c r="V789" s="243" t="str">
        <f t="shared" si="115"/>
        <v/>
      </c>
      <c r="W789" s="243" t="str">
        <f t="shared" si="116"/>
        <v/>
      </c>
      <c r="Y789" s="90" t="str">
        <f t="shared" si="109"/>
        <v/>
      </c>
      <c r="Z789" s="117" t="str">
        <f t="shared" si="110"/>
        <v/>
      </c>
      <c r="AA789" s="117" t="str">
        <f t="shared" si="111"/>
        <v/>
      </c>
      <c r="AB789" s="117" t="str">
        <f t="shared" si="112"/>
        <v/>
      </c>
    </row>
    <row r="790" spans="2:28" x14ac:dyDescent="0.3">
      <c r="B790" s="126"/>
      <c r="C790" s="128"/>
      <c r="D790" s="128"/>
      <c r="E790" s="128"/>
      <c r="F790" s="128"/>
      <c r="G790" s="128"/>
      <c r="H790" s="128"/>
      <c r="I790" s="128"/>
      <c r="J790" s="128"/>
      <c r="K790" s="128"/>
      <c r="L790" s="128"/>
      <c r="M790" s="128"/>
      <c r="N790" s="128"/>
      <c r="P790" s="115" t="str">
        <f t="shared" si="113"/>
        <v/>
      </c>
      <c r="Q790" s="115"/>
      <c r="R790" s="115" t="str">
        <f t="shared" si="108"/>
        <v/>
      </c>
      <c r="S790" s="115" t="str">
        <f t="shared" si="108"/>
        <v/>
      </c>
      <c r="T790" s="115" t="str">
        <f t="shared" si="108"/>
        <v/>
      </c>
      <c r="U790" s="243" t="str">
        <f t="shared" si="114"/>
        <v/>
      </c>
      <c r="V790" s="243" t="str">
        <f t="shared" si="115"/>
        <v/>
      </c>
      <c r="W790" s="243" t="str">
        <f t="shared" si="116"/>
        <v/>
      </c>
      <c r="Y790" s="90" t="str">
        <f t="shared" si="109"/>
        <v/>
      </c>
      <c r="Z790" s="117" t="str">
        <f t="shared" si="110"/>
        <v/>
      </c>
      <c r="AA790" s="117" t="str">
        <f t="shared" si="111"/>
        <v/>
      </c>
      <c r="AB790" s="117" t="str">
        <f t="shared" si="112"/>
        <v/>
      </c>
    </row>
    <row r="791" spans="2:28" x14ac:dyDescent="0.3">
      <c r="B791" s="126"/>
      <c r="C791" s="128"/>
      <c r="D791" s="128"/>
      <c r="E791" s="128"/>
      <c r="F791" s="128"/>
      <c r="G791" s="128"/>
      <c r="H791" s="128"/>
      <c r="I791" s="128"/>
      <c r="J791" s="128"/>
      <c r="K791" s="128"/>
      <c r="L791" s="128"/>
      <c r="M791" s="128"/>
      <c r="N791" s="128"/>
      <c r="P791" s="115" t="str">
        <f t="shared" si="113"/>
        <v/>
      </c>
      <c r="Q791" s="115"/>
      <c r="R791" s="115" t="str">
        <f t="shared" si="108"/>
        <v/>
      </c>
      <c r="S791" s="115" t="str">
        <f t="shared" si="108"/>
        <v/>
      </c>
      <c r="T791" s="115" t="str">
        <f t="shared" si="108"/>
        <v/>
      </c>
      <c r="U791" s="243" t="str">
        <f t="shared" si="114"/>
        <v/>
      </c>
      <c r="V791" s="243" t="str">
        <f t="shared" si="115"/>
        <v/>
      </c>
      <c r="W791" s="243" t="str">
        <f t="shared" si="116"/>
        <v/>
      </c>
      <c r="Y791" s="90" t="str">
        <f t="shared" si="109"/>
        <v/>
      </c>
      <c r="Z791" s="117" t="str">
        <f t="shared" si="110"/>
        <v/>
      </c>
      <c r="AA791" s="117" t="str">
        <f t="shared" si="111"/>
        <v/>
      </c>
      <c r="AB791" s="117" t="str">
        <f t="shared" si="112"/>
        <v/>
      </c>
    </row>
    <row r="792" spans="2:28" x14ac:dyDescent="0.3">
      <c r="B792" s="126"/>
      <c r="C792" s="128"/>
      <c r="D792" s="128"/>
      <c r="E792" s="128"/>
      <c r="F792" s="128"/>
      <c r="G792" s="128"/>
      <c r="H792" s="128"/>
      <c r="I792" s="128"/>
      <c r="J792" s="128"/>
      <c r="K792" s="128"/>
      <c r="L792" s="128"/>
      <c r="M792" s="128"/>
      <c r="N792" s="128"/>
      <c r="P792" s="115" t="str">
        <f t="shared" si="113"/>
        <v/>
      </c>
      <c r="Q792" s="115"/>
      <c r="R792" s="115" t="str">
        <f t="shared" ref="R792:T855" si="117">IF($P792="","",SUM(COUNTIFS($B$7:$B$5004,$P792,$D$7:$D$5004,$Q792,$E$7:$E$5004,"&gt;0",$E$7:$E$5004,"&lt;="&amp;R$7),COUNTIFS($B$7:$B$5004,$P792,$D$7:$D$5004,$Q792,$F$7:$F$5004,"&gt;0",$F$7:$F$5004,"&lt;="&amp;R$7),COUNTIFS($B$7:$B$5004,$P792,$D$7:$D$5004,$Q792,$G$7:$G$5004,"&gt;0",$G$7:$G$5004,"&lt;="&amp;R$7),COUNTIFS($B$7:$B$5004,$P792,$D$7:$D$5004,$Q792,$H$7:$H$5004,"&gt;0",$H$7:$H$5004,"&lt;="&amp;R$7),COUNTIFS($B$7:$B$5004,$P792,$D$7:$D$5004,$Q792,$I$7:$I$5004,"&gt;0",$I$7:$I$5004,"&lt;="&amp;R$7),COUNTIFS($B$7:$B$5004,$P792,$D$7:$D$5004,$Q792,$J$7:$J$5004,"&gt;0",$J$7:$J$5004,"&lt;="&amp;R$7),COUNTIFS($B$7:$B$5004,$P792,$D$7:$D$5004,$Q792,$K$7:$K$5004,"&gt;0",$K$7:$K$5004,"&lt;="&amp;R$7),COUNTIFS($B$7:$B$5004,$P792,$D$7:$D$5004,$Q792,$L$7:$L$5004,"&gt;0",$L$7:$L$5004,"&lt;="&amp;R$7),COUNTIFS($B$7:$B$5004,$P792,$D$7:$D$5004,$Q792,$M$7:$M$5004,"&gt;0",$M$7:$M$5004,"&lt;="&amp;R$7),COUNTIFS($B$7:$B$5004,$P792,$D$7:$D$5004,$Q792,$N$7:$N$5004,"&gt;0",$N$7:$N$5004,"&lt;="&amp;R$7)))</f>
        <v/>
      </c>
      <c r="S792" s="115" t="str">
        <f t="shared" si="117"/>
        <v/>
      </c>
      <c r="T792" s="115" t="str">
        <f t="shared" si="117"/>
        <v/>
      </c>
      <c r="U792" s="243" t="str">
        <f t="shared" si="114"/>
        <v/>
      </c>
      <c r="V792" s="243" t="str">
        <f t="shared" si="115"/>
        <v/>
      </c>
      <c r="W792" s="243" t="str">
        <f t="shared" si="116"/>
        <v/>
      </c>
      <c r="Y792" s="90" t="str">
        <f t="shared" si="109"/>
        <v/>
      </c>
      <c r="Z792" s="117" t="str">
        <f t="shared" si="110"/>
        <v/>
      </c>
      <c r="AA792" s="117" t="str">
        <f t="shared" si="111"/>
        <v/>
      </c>
      <c r="AB792" s="117" t="str">
        <f t="shared" si="112"/>
        <v/>
      </c>
    </row>
    <row r="793" spans="2:28" x14ac:dyDescent="0.3">
      <c r="B793" s="126"/>
      <c r="C793" s="128"/>
      <c r="D793" s="128"/>
      <c r="E793" s="128"/>
      <c r="F793" s="128"/>
      <c r="G793" s="128"/>
      <c r="H793" s="128"/>
      <c r="I793" s="128"/>
      <c r="J793" s="128"/>
      <c r="K793" s="128"/>
      <c r="L793" s="128"/>
      <c r="M793" s="128"/>
      <c r="N793" s="128"/>
      <c r="P793" s="115" t="str">
        <f t="shared" si="113"/>
        <v/>
      </c>
      <c r="Q793" s="115"/>
      <c r="R793" s="115" t="str">
        <f t="shared" si="117"/>
        <v/>
      </c>
      <c r="S793" s="115" t="str">
        <f t="shared" si="117"/>
        <v/>
      </c>
      <c r="T793" s="115" t="str">
        <f t="shared" si="117"/>
        <v/>
      </c>
      <c r="U793" s="243" t="str">
        <f t="shared" si="114"/>
        <v/>
      </c>
      <c r="V793" s="243" t="str">
        <f t="shared" si="115"/>
        <v/>
      </c>
      <c r="W793" s="243" t="str">
        <f t="shared" si="116"/>
        <v/>
      </c>
      <c r="Y793" s="90" t="str">
        <f t="shared" si="109"/>
        <v/>
      </c>
      <c r="Z793" s="117" t="str">
        <f t="shared" si="110"/>
        <v/>
      </c>
      <c r="AA793" s="117" t="str">
        <f t="shared" si="111"/>
        <v/>
      </c>
      <c r="AB793" s="117" t="str">
        <f t="shared" si="112"/>
        <v/>
      </c>
    </row>
    <row r="794" spans="2:28" x14ac:dyDescent="0.3">
      <c r="B794" s="126"/>
      <c r="C794" s="128"/>
      <c r="D794" s="128"/>
      <c r="E794" s="128"/>
      <c r="F794" s="128"/>
      <c r="G794" s="128"/>
      <c r="H794" s="128"/>
      <c r="I794" s="128"/>
      <c r="J794" s="128"/>
      <c r="K794" s="128"/>
      <c r="L794" s="128"/>
      <c r="M794" s="128"/>
      <c r="N794" s="128"/>
      <c r="P794" s="115" t="str">
        <f t="shared" si="113"/>
        <v/>
      </c>
      <c r="Q794" s="115"/>
      <c r="R794" s="115" t="str">
        <f t="shared" si="117"/>
        <v/>
      </c>
      <c r="S794" s="115" t="str">
        <f t="shared" si="117"/>
        <v/>
      </c>
      <c r="T794" s="115" t="str">
        <f t="shared" si="117"/>
        <v/>
      </c>
      <c r="U794" s="243" t="str">
        <f t="shared" si="114"/>
        <v/>
      </c>
      <c r="V794" s="243" t="str">
        <f t="shared" si="115"/>
        <v/>
      </c>
      <c r="W794" s="243" t="str">
        <f t="shared" si="116"/>
        <v/>
      </c>
      <c r="Y794" s="90" t="str">
        <f t="shared" si="109"/>
        <v/>
      </c>
      <c r="Z794" s="117" t="str">
        <f t="shared" si="110"/>
        <v/>
      </c>
      <c r="AA794" s="117" t="str">
        <f t="shared" si="111"/>
        <v/>
      </c>
      <c r="AB794" s="117" t="str">
        <f t="shared" si="112"/>
        <v/>
      </c>
    </row>
    <row r="795" spans="2:28" x14ac:dyDescent="0.3">
      <c r="B795" s="126"/>
      <c r="C795" s="128"/>
      <c r="D795" s="128"/>
      <c r="E795" s="128"/>
      <c r="F795" s="128"/>
      <c r="G795" s="128"/>
      <c r="H795" s="128"/>
      <c r="I795" s="128"/>
      <c r="J795" s="128"/>
      <c r="K795" s="128"/>
      <c r="L795" s="128"/>
      <c r="M795" s="128"/>
      <c r="N795" s="128"/>
      <c r="P795" s="115" t="str">
        <f t="shared" si="113"/>
        <v/>
      </c>
      <c r="Q795" s="115"/>
      <c r="R795" s="115" t="str">
        <f t="shared" si="117"/>
        <v/>
      </c>
      <c r="S795" s="115" t="str">
        <f t="shared" si="117"/>
        <v/>
      </c>
      <c r="T795" s="115" t="str">
        <f t="shared" si="117"/>
        <v/>
      </c>
      <c r="U795" s="243" t="str">
        <f t="shared" si="114"/>
        <v/>
      </c>
      <c r="V795" s="243" t="str">
        <f t="shared" si="115"/>
        <v/>
      </c>
      <c r="W795" s="243" t="str">
        <f t="shared" si="116"/>
        <v/>
      </c>
      <c r="Y795" s="90" t="str">
        <f t="shared" si="109"/>
        <v/>
      </c>
      <c r="Z795" s="117" t="str">
        <f t="shared" si="110"/>
        <v/>
      </c>
      <c r="AA795" s="117" t="str">
        <f t="shared" si="111"/>
        <v/>
      </c>
      <c r="AB795" s="117" t="str">
        <f t="shared" si="112"/>
        <v/>
      </c>
    </row>
    <row r="796" spans="2:28" x14ac:dyDescent="0.3">
      <c r="B796" s="126"/>
      <c r="C796" s="128"/>
      <c r="D796" s="128"/>
      <c r="E796" s="128"/>
      <c r="F796" s="128"/>
      <c r="G796" s="128"/>
      <c r="H796" s="128"/>
      <c r="I796" s="128"/>
      <c r="J796" s="128"/>
      <c r="K796" s="128"/>
      <c r="L796" s="128"/>
      <c r="M796" s="128"/>
      <c r="N796" s="128"/>
      <c r="P796" s="115" t="str">
        <f t="shared" si="113"/>
        <v/>
      </c>
      <c r="Q796" s="115"/>
      <c r="R796" s="115" t="str">
        <f t="shared" si="117"/>
        <v/>
      </c>
      <c r="S796" s="115" t="str">
        <f t="shared" si="117"/>
        <v/>
      </c>
      <c r="T796" s="115" t="str">
        <f t="shared" si="117"/>
        <v/>
      </c>
      <c r="U796" s="243" t="str">
        <f t="shared" si="114"/>
        <v/>
      </c>
      <c r="V796" s="243" t="str">
        <f t="shared" si="115"/>
        <v/>
      </c>
      <c r="W796" s="243" t="str">
        <f t="shared" si="116"/>
        <v/>
      </c>
      <c r="Y796" s="90" t="str">
        <f t="shared" si="109"/>
        <v/>
      </c>
      <c r="Z796" s="117" t="str">
        <f t="shared" si="110"/>
        <v/>
      </c>
      <c r="AA796" s="117" t="str">
        <f t="shared" si="111"/>
        <v/>
      </c>
      <c r="AB796" s="117" t="str">
        <f t="shared" si="112"/>
        <v/>
      </c>
    </row>
    <row r="797" spans="2:28" x14ac:dyDescent="0.3">
      <c r="B797" s="126"/>
      <c r="C797" s="128"/>
      <c r="D797" s="128"/>
      <c r="E797" s="128"/>
      <c r="F797" s="128"/>
      <c r="G797" s="128"/>
      <c r="H797" s="128"/>
      <c r="I797" s="128"/>
      <c r="J797" s="128"/>
      <c r="K797" s="128"/>
      <c r="L797" s="128"/>
      <c r="M797" s="128"/>
      <c r="N797" s="128"/>
      <c r="P797" s="115" t="str">
        <f t="shared" si="113"/>
        <v/>
      </c>
      <c r="Q797" s="115"/>
      <c r="R797" s="115" t="str">
        <f t="shared" si="117"/>
        <v/>
      </c>
      <c r="S797" s="115" t="str">
        <f t="shared" si="117"/>
        <v/>
      </c>
      <c r="T797" s="115" t="str">
        <f t="shared" si="117"/>
        <v/>
      </c>
      <c r="U797" s="243" t="str">
        <f t="shared" si="114"/>
        <v/>
      </c>
      <c r="V797" s="243" t="str">
        <f t="shared" si="115"/>
        <v/>
      </c>
      <c r="W797" s="243" t="str">
        <f t="shared" si="116"/>
        <v/>
      </c>
      <c r="Y797" s="90" t="str">
        <f t="shared" si="109"/>
        <v/>
      </c>
      <c r="Z797" s="117" t="str">
        <f t="shared" si="110"/>
        <v/>
      </c>
      <c r="AA797" s="117" t="str">
        <f t="shared" si="111"/>
        <v/>
      </c>
      <c r="AB797" s="117" t="str">
        <f t="shared" si="112"/>
        <v/>
      </c>
    </row>
    <row r="798" spans="2:28" x14ac:dyDescent="0.3">
      <c r="B798" s="126"/>
      <c r="C798" s="128"/>
      <c r="D798" s="128"/>
      <c r="E798" s="128"/>
      <c r="F798" s="128"/>
      <c r="G798" s="128"/>
      <c r="H798" s="128"/>
      <c r="I798" s="128"/>
      <c r="J798" s="128"/>
      <c r="K798" s="128"/>
      <c r="L798" s="128"/>
      <c r="M798" s="128"/>
      <c r="N798" s="128"/>
      <c r="P798" s="115" t="str">
        <f t="shared" si="113"/>
        <v/>
      </c>
      <c r="Q798" s="115"/>
      <c r="R798" s="115" t="str">
        <f t="shared" si="117"/>
        <v/>
      </c>
      <c r="S798" s="115" t="str">
        <f t="shared" si="117"/>
        <v/>
      </c>
      <c r="T798" s="115" t="str">
        <f t="shared" si="117"/>
        <v/>
      </c>
      <c r="U798" s="243" t="str">
        <f t="shared" si="114"/>
        <v/>
      </c>
      <c r="V798" s="243" t="str">
        <f t="shared" si="115"/>
        <v/>
      </c>
      <c r="W798" s="243" t="str">
        <f t="shared" si="116"/>
        <v/>
      </c>
      <c r="Y798" s="90" t="str">
        <f t="shared" si="109"/>
        <v/>
      </c>
      <c r="Z798" s="117" t="str">
        <f t="shared" si="110"/>
        <v/>
      </c>
      <c r="AA798" s="117" t="str">
        <f t="shared" si="111"/>
        <v/>
      </c>
      <c r="AB798" s="117" t="str">
        <f t="shared" si="112"/>
        <v/>
      </c>
    </row>
    <row r="799" spans="2:28" x14ac:dyDescent="0.3">
      <c r="B799" s="126"/>
      <c r="C799" s="128"/>
      <c r="D799" s="128"/>
      <c r="E799" s="128"/>
      <c r="F799" s="128"/>
      <c r="G799" s="128"/>
      <c r="H799" s="128"/>
      <c r="I799" s="128"/>
      <c r="J799" s="128"/>
      <c r="K799" s="128"/>
      <c r="L799" s="128"/>
      <c r="M799" s="128"/>
      <c r="N799" s="128"/>
      <c r="P799" s="115" t="str">
        <f t="shared" si="113"/>
        <v/>
      </c>
      <c r="Q799" s="115"/>
      <c r="R799" s="115" t="str">
        <f t="shared" si="117"/>
        <v/>
      </c>
      <c r="S799" s="115" t="str">
        <f t="shared" si="117"/>
        <v/>
      </c>
      <c r="T799" s="115" t="str">
        <f t="shared" si="117"/>
        <v/>
      </c>
      <c r="U799" s="243" t="str">
        <f t="shared" si="114"/>
        <v/>
      </c>
      <c r="V799" s="243" t="str">
        <f t="shared" si="115"/>
        <v/>
      </c>
      <c r="W799" s="243" t="str">
        <f t="shared" si="116"/>
        <v/>
      </c>
      <c r="Y799" s="90" t="str">
        <f t="shared" si="109"/>
        <v/>
      </c>
      <c r="Z799" s="117" t="str">
        <f t="shared" si="110"/>
        <v/>
      </c>
      <c r="AA799" s="117" t="str">
        <f t="shared" si="111"/>
        <v/>
      </c>
      <c r="AB799" s="117" t="str">
        <f t="shared" si="112"/>
        <v/>
      </c>
    </row>
    <row r="800" spans="2:28" x14ac:dyDescent="0.3">
      <c r="B800" s="126"/>
      <c r="C800" s="128"/>
      <c r="D800" s="128"/>
      <c r="E800" s="128"/>
      <c r="F800" s="128"/>
      <c r="G800" s="128"/>
      <c r="H800" s="128"/>
      <c r="I800" s="128"/>
      <c r="J800" s="128"/>
      <c r="K800" s="128"/>
      <c r="L800" s="128"/>
      <c r="M800" s="128"/>
      <c r="N800" s="128"/>
      <c r="P800" s="115" t="str">
        <f t="shared" si="113"/>
        <v/>
      </c>
      <c r="Q800" s="115"/>
      <c r="R800" s="115" t="str">
        <f t="shared" si="117"/>
        <v/>
      </c>
      <c r="S800" s="115" t="str">
        <f t="shared" si="117"/>
        <v/>
      </c>
      <c r="T800" s="115" t="str">
        <f t="shared" si="117"/>
        <v/>
      </c>
      <c r="U800" s="243" t="str">
        <f t="shared" si="114"/>
        <v/>
      </c>
      <c r="V800" s="243" t="str">
        <f t="shared" si="115"/>
        <v/>
      </c>
      <c r="W800" s="243" t="str">
        <f t="shared" si="116"/>
        <v/>
      </c>
      <c r="Y800" s="90" t="str">
        <f t="shared" si="109"/>
        <v/>
      </c>
      <c r="Z800" s="117" t="str">
        <f t="shared" si="110"/>
        <v/>
      </c>
      <c r="AA800" s="117" t="str">
        <f t="shared" si="111"/>
        <v/>
      </c>
      <c r="AB800" s="117" t="str">
        <f t="shared" si="112"/>
        <v/>
      </c>
    </row>
    <row r="801" spans="2:28" x14ac:dyDescent="0.3">
      <c r="B801" s="126"/>
      <c r="C801" s="128"/>
      <c r="D801" s="128"/>
      <c r="E801" s="128"/>
      <c r="F801" s="128"/>
      <c r="G801" s="128"/>
      <c r="H801" s="128"/>
      <c r="I801" s="128"/>
      <c r="J801" s="128"/>
      <c r="K801" s="128"/>
      <c r="L801" s="128"/>
      <c r="M801" s="128"/>
      <c r="N801" s="128"/>
      <c r="P801" s="115" t="str">
        <f t="shared" si="113"/>
        <v/>
      </c>
      <c r="Q801" s="115"/>
      <c r="R801" s="115" t="str">
        <f t="shared" si="117"/>
        <v/>
      </c>
      <c r="S801" s="115" t="str">
        <f t="shared" si="117"/>
        <v/>
      </c>
      <c r="T801" s="115" t="str">
        <f t="shared" si="117"/>
        <v/>
      </c>
      <c r="U801" s="243" t="str">
        <f t="shared" si="114"/>
        <v/>
      </c>
      <c r="V801" s="243" t="str">
        <f t="shared" si="115"/>
        <v/>
      </c>
      <c r="W801" s="243" t="str">
        <f t="shared" si="116"/>
        <v/>
      </c>
      <c r="Y801" s="90" t="str">
        <f t="shared" si="109"/>
        <v/>
      </c>
      <c r="Z801" s="117" t="str">
        <f t="shared" si="110"/>
        <v/>
      </c>
      <c r="AA801" s="117" t="str">
        <f t="shared" si="111"/>
        <v/>
      </c>
      <c r="AB801" s="117" t="str">
        <f t="shared" si="112"/>
        <v/>
      </c>
    </row>
    <row r="802" spans="2:28" x14ac:dyDescent="0.3">
      <c r="B802" s="126"/>
      <c r="C802" s="128"/>
      <c r="D802" s="128"/>
      <c r="E802" s="128"/>
      <c r="F802" s="128"/>
      <c r="G802" s="128"/>
      <c r="H802" s="128"/>
      <c r="I802" s="128"/>
      <c r="J802" s="128"/>
      <c r="K802" s="128"/>
      <c r="L802" s="128"/>
      <c r="M802" s="128"/>
      <c r="N802" s="128"/>
      <c r="P802" s="115" t="str">
        <f t="shared" si="113"/>
        <v/>
      </c>
      <c r="Q802" s="115"/>
      <c r="R802" s="115" t="str">
        <f t="shared" si="117"/>
        <v/>
      </c>
      <c r="S802" s="115" t="str">
        <f t="shared" si="117"/>
        <v/>
      </c>
      <c r="T802" s="115" t="str">
        <f t="shared" si="117"/>
        <v/>
      </c>
      <c r="U802" s="243" t="str">
        <f t="shared" si="114"/>
        <v/>
      </c>
      <c r="V802" s="243" t="str">
        <f t="shared" si="115"/>
        <v/>
      </c>
      <c r="W802" s="243" t="str">
        <f t="shared" si="116"/>
        <v/>
      </c>
      <c r="Y802" s="90" t="str">
        <f t="shared" si="109"/>
        <v/>
      </c>
      <c r="Z802" s="117" t="str">
        <f t="shared" si="110"/>
        <v/>
      </c>
      <c r="AA802" s="117" t="str">
        <f t="shared" si="111"/>
        <v/>
      </c>
      <c r="AB802" s="117" t="str">
        <f t="shared" si="112"/>
        <v/>
      </c>
    </row>
    <row r="803" spans="2:28" x14ac:dyDescent="0.3">
      <c r="B803" s="126"/>
      <c r="C803" s="128"/>
      <c r="D803" s="128"/>
      <c r="E803" s="128"/>
      <c r="F803" s="128"/>
      <c r="G803" s="128"/>
      <c r="H803" s="128"/>
      <c r="I803" s="128"/>
      <c r="J803" s="128"/>
      <c r="K803" s="128"/>
      <c r="L803" s="128"/>
      <c r="M803" s="128"/>
      <c r="N803" s="128"/>
      <c r="P803" s="115" t="str">
        <f t="shared" si="113"/>
        <v/>
      </c>
      <c r="Q803" s="115"/>
      <c r="R803" s="115" t="str">
        <f t="shared" si="117"/>
        <v/>
      </c>
      <c r="S803" s="115" t="str">
        <f t="shared" si="117"/>
        <v/>
      </c>
      <c r="T803" s="115" t="str">
        <f t="shared" si="117"/>
        <v/>
      </c>
      <c r="U803" s="243" t="str">
        <f t="shared" si="114"/>
        <v/>
      </c>
      <c r="V803" s="243" t="str">
        <f t="shared" si="115"/>
        <v/>
      </c>
      <c r="W803" s="243" t="str">
        <f t="shared" si="116"/>
        <v/>
      </c>
      <c r="Y803" s="90" t="str">
        <f t="shared" si="109"/>
        <v/>
      </c>
      <c r="Z803" s="117" t="str">
        <f t="shared" si="110"/>
        <v/>
      </c>
      <c r="AA803" s="117" t="str">
        <f t="shared" si="111"/>
        <v/>
      </c>
      <c r="AB803" s="117" t="str">
        <f t="shared" si="112"/>
        <v/>
      </c>
    </row>
    <row r="804" spans="2:28" x14ac:dyDescent="0.3">
      <c r="B804" s="126"/>
      <c r="C804" s="128"/>
      <c r="D804" s="128"/>
      <c r="E804" s="128"/>
      <c r="F804" s="128"/>
      <c r="G804" s="128"/>
      <c r="H804" s="128"/>
      <c r="I804" s="128"/>
      <c r="J804" s="128"/>
      <c r="K804" s="128"/>
      <c r="L804" s="128"/>
      <c r="M804" s="128"/>
      <c r="N804" s="128"/>
      <c r="P804" s="115" t="str">
        <f t="shared" si="113"/>
        <v/>
      </c>
      <c r="Q804" s="115"/>
      <c r="R804" s="115" t="str">
        <f t="shared" si="117"/>
        <v/>
      </c>
      <c r="S804" s="115" t="str">
        <f t="shared" si="117"/>
        <v/>
      </c>
      <c r="T804" s="115" t="str">
        <f t="shared" si="117"/>
        <v/>
      </c>
      <c r="U804" s="243" t="str">
        <f t="shared" si="114"/>
        <v/>
      </c>
      <c r="V804" s="243" t="str">
        <f t="shared" si="115"/>
        <v/>
      </c>
      <c r="W804" s="243" t="str">
        <f t="shared" si="116"/>
        <v/>
      </c>
      <c r="Y804" s="90" t="str">
        <f t="shared" si="109"/>
        <v/>
      </c>
      <c r="Z804" s="117" t="str">
        <f t="shared" si="110"/>
        <v/>
      </c>
      <c r="AA804" s="117" t="str">
        <f t="shared" si="111"/>
        <v/>
      </c>
      <c r="AB804" s="117" t="str">
        <f t="shared" si="112"/>
        <v/>
      </c>
    </row>
    <row r="805" spans="2:28" x14ac:dyDescent="0.3">
      <c r="B805" s="126"/>
      <c r="C805" s="128"/>
      <c r="D805" s="128"/>
      <c r="E805" s="128"/>
      <c r="F805" s="128"/>
      <c r="G805" s="128"/>
      <c r="H805" s="128"/>
      <c r="I805" s="128"/>
      <c r="J805" s="128"/>
      <c r="K805" s="128"/>
      <c r="L805" s="128"/>
      <c r="M805" s="128"/>
      <c r="N805" s="128"/>
      <c r="P805" s="115" t="str">
        <f t="shared" si="113"/>
        <v/>
      </c>
      <c r="Q805" s="115"/>
      <c r="R805" s="115" t="str">
        <f t="shared" si="117"/>
        <v/>
      </c>
      <c r="S805" s="115" t="str">
        <f t="shared" si="117"/>
        <v/>
      </c>
      <c r="T805" s="115" t="str">
        <f t="shared" si="117"/>
        <v/>
      </c>
      <c r="U805" s="243" t="str">
        <f t="shared" si="114"/>
        <v/>
      </c>
      <c r="V805" s="243" t="str">
        <f t="shared" si="115"/>
        <v/>
      </c>
      <c r="W805" s="243" t="str">
        <f t="shared" si="116"/>
        <v/>
      </c>
      <c r="Y805" s="90" t="str">
        <f t="shared" si="109"/>
        <v/>
      </c>
      <c r="Z805" s="117" t="str">
        <f t="shared" si="110"/>
        <v/>
      </c>
      <c r="AA805" s="117" t="str">
        <f t="shared" si="111"/>
        <v/>
      </c>
      <c r="AB805" s="117" t="str">
        <f t="shared" si="112"/>
        <v/>
      </c>
    </row>
    <row r="806" spans="2:28" x14ac:dyDescent="0.3">
      <c r="B806" s="126"/>
      <c r="C806" s="128"/>
      <c r="D806" s="128"/>
      <c r="E806" s="128"/>
      <c r="F806" s="128"/>
      <c r="G806" s="128"/>
      <c r="H806" s="128"/>
      <c r="I806" s="128"/>
      <c r="J806" s="128"/>
      <c r="K806" s="128"/>
      <c r="L806" s="128"/>
      <c r="M806" s="128"/>
      <c r="N806" s="128"/>
      <c r="P806" s="115" t="str">
        <f t="shared" si="113"/>
        <v/>
      </c>
      <c r="Q806" s="115"/>
      <c r="R806" s="115" t="str">
        <f t="shared" si="117"/>
        <v/>
      </c>
      <c r="S806" s="115" t="str">
        <f t="shared" si="117"/>
        <v/>
      </c>
      <c r="T806" s="115" t="str">
        <f t="shared" si="117"/>
        <v/>
      </c>
      <c r="U806" s="243" t="str">
        <f t="shared" si="114"/>
        <v/>
      </c>
      <c r="V806" s="243" t="str">
        <f t="shared" si="115"/>
        <v/>
      </c>
      <c r="W806" s="243" t="str">
        <f t="shared" si="116"/>
        <v/>
      </c>
      <c r="Y806" s="90" t="str">
        <f t="shared" si="109"/>
        <v/>
      </c>
      <c r="Z806" s="117" t="str">
        <f t="shared" si="110"/>
        <v/>
      </c>
      <c r="AA806" s="117" t="str">
        <f t="shared" si="111"/>
        <v/>
      </c>
      <c r="AB806" s="117" t="str">
        <f t="shared" si="112"/>
        <v/>
      </c>
    </row>
    <row r="807" spans="2:28" x14ac:dyDescent="0.3">
      <c r="B807" s="126"/>
      <c r="C807" s="128"/>
      <c r="D807" s="128"/>
      <c r="E807" s="128"/>
      <c r="F807" s="128"/>
      <c r="G807" s="128"/>
      <c r="H807" s="128"/>
      <c r="I807" s="128"/>
      <c r="J807" s="128"/>
      <c r="K807" s="128"/>
      <c r="L807" s="128"/>
      <c r="M807" s="128"/>
      <c r="N807" s="128"/>
      <c r="P807" s="115" t="str">
        <f t="shared" si="113"/>
        <v/>
      </c>
      <c r="Q807" s="115"/>
      <c r="R807" s="115" t="str">
        <f t="shared" si="117"/>
        <v/>
      </c>
      <c r="S807" s="115" t="str">
        <f t="shared" si="117"/>
        <v/>
      </c>
      <c r="T807" s="115" t="str">
        <f t="shared" si="117"/>
        <v/>
      </c>
      <c r="U807" s="243" t="str">
        <f t="shared" si="114"/>
        <v/>
      </c>
      <c r="V807" s="243" t="str">
        <f t="shared" si="115"/>
        <v/>
      </c>
      <c r="W807" s="243" t="str">
        <f t="shared" si="116"/>
        <v/>
      </c>
      <c r="Y807" s="90" t="str">
        <f t="shared" si="109"/>
        <v/>
      </c>
      <c r="Z807" s="117" t="str">
        <f t="shared" si="110"/>
        <v/>
      </c>
      <c r="AA807" s="117" t="str">
        <f t="shared" si="111"/>
        <v/>
      </c>
      <c r="AB807" s="117" t="str">
        <f t="shared" si="112"/>
        <v/>
      </c>
    </row>
    <row r="808" spans="2:28" x14ac:dyDescent="0.3">
      <c r="B808" s="126"/>
      <c r="C808" s="128"/>
      <c r="D808" s="128"/>
      <c r="E808" s="128"/>
      <c r="F808" s="128"/>
      <c r="G808" s="128"/>
      <c r="H808" s="128"/>
      <c r="I808" s="128"/>
      <c r="J808" s="128"/>
      <c r="K808" s="128"/>
      <c r="L808" s="128"/>
      <c r="M808" s="128"/>
      <c r="N808" s="128"/>
      <c r="P808" s="115" t="str">
        <f t="shared" si="113"/>
        <v/>
      </c>
      <c r="Q808" s="115"/>
      <c r="R808" s="115" t="str">
        <f t="shared" si="117"/>
        <v/>
      </c>
      <c r="S808" s="115" t="str">
        <f t="shared" si="117"/>
        <v/>
      </c>
      <c r="T808" s="115" t="str">
        <f t="shared" si="117"/>
        <v/>
      </c>
      <c r="U808" s="243" t="str">
        <f t="shared" si="114"/>
        <v/>
      </c>
      <c r="V808" s="243" t="str">
        <f t="shared" si="115"/>
        <v/>
      </c>
      <c r="W808" s="243" t="str">
        <f t="shared" si="116"/>
        <v/>
      </c>
      <c r="Y808" s="90" t="str">
        <f t="shared" si="109"/>
        <v/>
      </c>
      <c r="Z808" s="117" t="str">
        <f t="shared" si="110"/>
        <v/>
      </c>
      <c r="AA808" s="117" t="str">
        <f t="shared" si="111"/>
        <v/>
      </c>
      <c r="AB808" s="117" t="str">
        <f t="shared" si="112"/>
        <v/>
      </c>
    </row>
    <row r="809" spans="2:28" x14ac:dyDescent="0.3">
      <c r="B809" s="126"/>
      <c r="C809" s="128"/>
      <c r="D809" s="128"/>
      <c r="E809" s="128"/>
      <c r="F809" s="128"/>
      <c r="G809" s="128"/>
      <c r="H809" s="128"/>
      <c r="I809" s="128"/>
      <c r="J809" s="128"/>
      <c r="K809" s="128"/>
      <c r="L809" s="128"/>
      <c r="M809" s="128"/>
      <c r="N809" s="128"/>
      <c r="P809" s="115" t="str">
        <f t="shared" si="113"/>
        <v/>
      </c>
      <c r="Q809" s="115"/>
      <c r="R809" s="115" t="str">
        <f t="shared" si="117"/>
        <v/>
      </c>
      <c r="S809" s="115" t="str">
        <f t="shared" si="117"/>
        <v/>
      </c>
      <c r="T809" s="115" t="str">
        <f t="shared" si="117"/>
        <v/>
      </c>
      <c r="U809" s="243" t="str">
        <f t="shared" si="114"/>
        <v/>
      </c>
      <c r="V809" s="243" t="str">
        <f t="shared" si="115"/>
        <v/>
      </c>
      <c r="W809" s="243" t="str">
        <f t="shared" si="116"/>
        <v/>
      </c>
      <c r="Y809" s="90" t="str">
        <f t="shared" si="109"/>
        <v/>
      </c>
      <c r="Z809" s="117" t="str">
        <f t="shared" si="110"/>
        <v/>
      </c>
      <c r="AA809" s="117" t="str">
        <f t="shared" si="111"/>
        <v/>
      </c>
      <c r="AB809" s="117" t="str">
        <f t="shared" si="112"/>
        <v/>
      </c>
    </row>
    <row r="810" spans="2:28" x14ac:dyDescent="0.3">
      <c r="B810" s="126"/>
      <c r="C810" s="128"/>
      <c r="D810" s="128"/>
      <c r="E810" s="128"/>
      <c r="F810" s="128"/>
      <c r="G810" s="128"/>
      <c r="H810" s="128"/>
      <c r="I810" s="128"/>
      <c r="J810" s="128"/>
      <c r="K810" s="128"/>
      <c r="L810" s="128"/>
      <c r="M810" s="128"/>
      <c r="N810" s="128"/>
      <c r="P810" s="115" t="str">
        <f t="shared" si="113"/>
        <v/>
      </c>
      <c r="Q810" s="115"/>
      <c r="R810" s="115" t="str">
        <f t="shared" si="117"/>
        <v/>
      </c>
      <c r="S810" s="115" t="str">
        <f t="shared" si="117"/>
        <v/>
      </c>
      <c r="T810" s="115" t="str">
        <f t="shared" si="117"/>
        <v/>
      </c>
      <c r="U810" s="243" t="str">
        <f t="shared" si="114"/>
        <v/>
      </c>
      <c r="V810" s="243" t="str">
        <f t="shared" si="115"/>
        <v/>
      </c>
      <c r="W810" s="243" t="str">
        <f t="shared" si="116"/>
        <v/>
      </c>
      <c r="Y810" s="90" t="str">
        <f t="shared" si="109"/>
        <v/>
      </c>
      <c r="Z810" s="117" t="str">
        <f t="shared" si="110"/>
        <v/>
      </c>
      <c r="AA810" s="117" t="str">
        <f t="shared" si="111"/>
        <v/>
      </c>
      <c r="AB810" s="117" t="str">
        <f t="shared" si="112"/>
        <v/>
      </c>
    </row>
    <row r="811" spans="2:28" x14ac:dyDescent="0.3">
      <c r="B811" s="126"/>
      <c r="C811" s="128"/>
      <c r="D811" s="128"/>
      <c r="E811" s="128"/>
      <c r="F811" s="128"/>
      <c r="G811" s="128"/>
      <c r="H811" s="128"/>
      <c r="I811" s="128"/>
      <c r="J811" s="128"/>
      <c r="K811" s="128"/>
      <c r="L811" s="128"/>
      <c r="M811" s="128"/>
      <c r="N811" s="128"/>
      <c r="P811" s="115" t="str">
        <f t="shared" si="113"/>
        <v/>
      </c>
      <c r="Q811" s="115"/>
      <c r="R811" s="115" t="str">
        <f t="shared" si="117"/>
        <v/>
      </c>
      <c r="S811" s="115" t="str">
        <f t="shared" si="117"/>
        <v/>
      </c>
      <c r="T811" s="115" t="str">
        <f t="shared" si="117"/>
        <v/>
      </c>
      <c r="U811" s="243" t="str">
        <f t="shared" si="114"/>
        <v/>
      </c>
      <c r="V811" s="243" t="str">
        <f t="shared" si="115"/>
        <v/>
      </c>
      <c r="W811" s="243" t="str">
        <f t="shared" si="116"/>
        <v/>
      </c>
      <c r="Y811" s="90" t="str">
        <f t="shared" si="109"/>
        <v/>
      </c>
      <c r="Z811" s="117" t="str">
        <f t="shared" si="110"/>
        <v/>
      </c>
      <c r="AA811" s="117" t="str">
        <f t="shared" si="111"/>
        <v/>
      </c>
      <c r="AB811" s="117" t="str">
        <f t="shared" si="112"/>
        <v/>
      </c>
    </row>
    <row r="812" spans="2:28" x14ac:dyDescent="0.3">
      <c r="B812" s="126"/>
      <c r="C812" s="128"/>
      <c r="D812" s="128"/>
      <c r="E812" s="128"/>
      <c r="F812" s="128"/>
      <c r="G812" s="128"/>
      <c r="H812" s="128"/>
      <c r="I812" s="128"/>
      <c r="J812" s="128"/>
      <c r="K812" s="128"/>
      <c r="L812" s="128"/>
      <c r="M812" s="128"/>
      <c r="N812" s="128"/>
      <c r="P812" s="115" t="str">
        <f t="shared" si="113"/>
        <v/>
      </c>
      <c r="Q812" s="115"/>
      <c r="R812" s="115" t="str">
        <f t="shared" si="117"/>
        <v/>
      </c>
      <c r="S812" s="115" t="str">
        <f t="shared" si="117"/>
        <v/>
      </c>
      <c r="T812" s="115" t="str">
        <f t="shared" si="117"/>
        <v/>
      </c>
      <c r="U812" s="243" t="str">
        <f t="shared" si="114"/>
        <v/>
      </c>
      <c r="V812" s="243" t="str">
        <f t="shared" si="115"/>
        <v/>
      </c>
      <c r="W812" s="243" t="str">
        <f t="shared" si="116"/>
        <v/>
      </c>
      <c r="Y812" s="90" t="str">
        <f t="shared" si="109"/>
        <v/>
      </c>
      <c r="Z812" s="117" t="str">
        <f t="shared" si="110"/>
        <v/>
      </c>
      <c r="AA812" s="117" t="str">
        <f t="shared" si="111"/>
        <v/>
      </c>
      <c r="AB812" s="117" t="str">
        <f t="shared" si="112"/>
        <v/>
      </c>
    </row>
    <row r="813" spans="2:28" x14ac:dyDescent="0.3">
      <c r="B813" s="126"/>
      <c r="C813" s="128"/>
      <c r="D813" s="128"/>
      <c r="E813" s="128"/>
      <c r="F813" s="128"/>
      <c r="G813" s="128"/>
      <c r="H813" s="128"/>
      <c r="I813" s="128"/>
      <c r="J813" s="128"/>
      <c r="K813" s="128"/>
      <c r="L813" s="128"/>
      <c r="M813" s="128"/>
      <c r="N813" s="128"/>
      <c r="P813" s="115" t="str">
        <f t="shared" si="113"/>
        <v/>
      </c>
      <c r="Q813" s="115"/>
      <c r="R813" s="115" t="str">
        <f t="shared" si="117"/>
        <v/>
      </c>
      <c r="S813" s="115" t="str">
        <f t="shared" si="117"/>
        <v/>
      </c>
      <c r="T813" s="115" t="str">
        <f t="shared" si="117"/>
        <v/>
      </c>
      <c r="U813" s="243" t="str">
        <f t="shared" si="114"/>
        <v/>
      </c>
      <c r="V813" s="243" t="str">
        <f t="shared" si="115"/>
        <v/>
      </c>
      <c r="W813" s="243" t="str">
        <f t="shared" si="116"/>
        <v/>
      </c>
      <c r="Y813" s="90" t="str">
        <f t="shared" si="109"/>
        <v/>
      </c>
      <c r="Z813" s="117" t="str">
        <f t="shared" si="110"/>
        <v/>
      </c>
      <c r="AA813" s="117" t="str">
        <f t="shared" si="111"/>
        <v/>
      </c>
      <c r="AB813" s="117" t="str">
        <f t="shared" si="112"/>
        <v/>
      </c>
    </row>
    <row r="814" spans="2:28" x14ac:dyDescent="0.3">
      <c r="B814" s="126"/>
      <c r="C814" s="128"/>
      <c r="D814" s="128"/>
      <c r="E814" s="128"/>
      <c r="F814" s="128"/>
      <c r="G814" s="128"/>
      <c r="H814" s="128"/>
      <c r="I814" s="128"/>
      <c r="J814" s="128"/>
      <c r="K814" s="128"/>
      <c r="L814" s="128"/>
      <c r="M814" s="128"/>
      <c r="N814" s="128"/>
      <c r="P814" s="115" t="str">
        <f t="shared" si="113"/>
        <v/>
      </c>
      <c r="Q814" s="115"/>
      <c r="R814" s="115" t="str">
        <f t="shared" si="117"/>
        <v/>
      </c>
      <c r="S814" s="115" t="str">
        <f t="shared" si="117"/>
        <v/>
      </c>
      <c r="T814" s="115" t="str">
        <f t="shared" si="117"/>
        <v/>
      </c>
      <c r="U814" s="243" t="str">
        <f t="shared" si="114"/>
        <v/>
      </c>
      <c r="V814" s="243" t="str">
        <f t="shared" si="115"/>
        <v/>
      </c>
      <c r="W814" s="243" t="str">
        <f t="shared" si="116"/>
        <v/>
      </c>
      <c r="Y814" s="90" t="str">
        <f t="shared" si="109"/>
        <v/>
      </c>
      <c r="Z814" s="117" t="str">
        <f t="shared" si="110"/>
        <v/>
      </c>
      <c r="AA814" s="117" t="str">
        <f t="shared" si="111"/>
        <v/>
      </c>
      <c r="AB814" s="117" t="str">
        <f t="shared" si="112"/>
        <v/>
      </c>
    </row>
    <row r="815" spans="2:28" x14ac:dyDescent="0.3">
      <c r="B815" s="126"/>
      <c r="C815" s="128"/>
      <c r="D815" s="128"/>
      <c r="E815" s="128"/>
      <c r="F815" s="128"/>
      <c r="G815" s="128"/>
      <c r="H815" s="128"/>
      <c r="I815" s="128"/>
      <c r="J815" s="128"/>
      <c r="K815" s="128"/>
      <c r="L815" s="128"/>
      <c r="M815" s="128"/>
      <c r="N815" s="128"/>
      <c r="P815" s="115" t="str">
        <f t="shared" si="113"/>
        <v/>
      </c>
      <c r="Q815" s="115"/>
      <c r="R815" s="115" t="str">
        <f t="shared" si="117"/>
        <v/>
      </c>
      <c r="S815" s="115" t="str">
        <f t="shared" si="117"/>
        <v/>
      </c>
      <c r="T815" s="115" t="str">
        <f t="shared" si="117"/>
        <v/>
      </c>
      <c r="U815" s="243" t="str">
        <f t="shared" si="114"/>
        <v/>
      </c>
      <c r="V815" s="243" t="str">
        <f t="shared" si="115"/>
        <v/>
      </c>
      <c r="W815" s="243" t="str">
        <f t="shared" si="116"/>
        <v/>
      </c>
      <c r="Y815" s="90" t="str">
        <f t="shared" si="109"/>
        <v/>
      </c>
      <c r="Z815" s="117" t="str">
        <f t="shared" si="110"/>
        <v/>
      </c>
      <c r="AA815" s="117" t="str">
        <f t="shared" si="111"/>
        <v/>
      </c>
      <c r="AB815" s="117" t="str">
        <f t="shared" si="112"/>
        <v/>
      </c>
    </row>
    <row r="816" spans="2:28" x14ac:dyDescent="0.3">
      <c r="B816" s="126"/>
      <c r="C816" s="128"/>
      <c r="D816" s="128"/>
      <c r="E816" s="128"/>
      <c r="F816" s="128"/>
      <c r="G816" s="128"/>
      <c r="H816" s="128"/>
      <c r="I816" s="128"/>
      <c r="J816" s="128"/>
      <c r="K816" s="128"/>
      <c r="L816" s="128"/>
      <c r="M816" s="128"/>
      <c r="N816" s="128"/>
      <c r="P816" s="115" t="str">
        <f t="shared" si="113"/>
        <v/>
      </c>
      <c r="Q816" s="115"/>
      <c r="R816" s="115" t="str">
        <f t="shared" si="117"/>
        <v/>
      </c>
      <c r="S816" s="115" t="str">
        <f t="shared" si="117"/>
        <v/>
      </c>
      <c r="T816" s="115" t="str">
        <f t="shared" si="117"/>
        <v/>
      </c>
      <c r="U816" s="243" t="str">
        <f t="shared" si="114"/>
        <v/>
      </c>
      <c r="V816" s="243" t="str">
        <f t="shared" si="115"/>
        <v/>
      </c>
      <c r="W816" s="243" t="str">
        <f t="shared" si="116"/>
        <v/>
      </c>
      <c r="Y816" s="90" t="str">
        <f t="shared" si="109"/>
        <v/>
      </c>
      <c r="Z816" s="117" t="str">
        <f t="shared" si="110"/>
        <v/>
      </c>
      <c r="AA816" s="117" t="str">
        <f t="shared" si="111"/>
        <v/>
      </c>
      <c r="AB816" s="117" t="str">
        <f t="shared" si="112"/>
        <v/>
      </c>
    </row>
    <row r="817" spans="2:28" x14ac:dyDescent="0.3">
      <c r="B817" s="126"/>
      <c r="C817" s="128"/>
      <c r="D817" s="128"/>
      <c r="E817" s="128"/>
      <c r="F817" s="128"/>
      <c r="G817" s="128"/>
      <c r="H817" s="128"/>
      <c r="I817" s="128"/>
      <c r="J817" s="128"/>
      <c r="K817" s="128"/>
      <c r="L817" s="128"/>
      <c r="M817" s="128"/>
      <c r="N817" s="128"/>
      <c r="P817" s="115" t="str">
        <f t="shared" si="113"/>
        <v/>
      </c>
      <c r="Q817" s="115"/>
      <c r="R817" s="115" t="str">
        <f t="shared" si="117"/>
        <v/>
      </c>
      <c r="S817" s="115" t="str">
        <f t="shared" si="117"/>
        <v/>
      </c>
      <c r="T817" s="115" t="str">
        <f t="shared" si="117"/>
        <v/>
      </c>
      <c r="U817" s="243" t="str">
        <f t="shared" si="114"/>
        <v/>
      </c>
      <c r="V817" s="243" t="str">
        <f t="shared" si="115"/>
        <v/>
      </c>
      <c r="W817" s="243" t="str">
        <f t="shared" si="116"/>
        <v/>
      </c>
      <c r="Y817" s="90" t="str">
        <f t="shared" si="109"/>
        <v/>
      </c>
      <c r="Z817" s="117" t="str">
        <f t="shared" si="110"/>
        <v/>
      </c>
      <c r="AA817" s="117" t="str">
        <f t="shared" si="111"/>
        <v/>
      </c>
      <c r="AB817" s="117" t="str">
        <f t="shared" si="112"/>
        <v/>
      </c>
    </row>
    <row r="818" spans="2:28" x14ac:dyDescent="0.3">
      <c r="B818" s="126"/>
      <c r="C818" s="128"/>
      <c r="D818" s="128"/>
      <c r="E818" s="128"/>
      <c r="F818" s="128"/>
      <c r="G818" s="128"/>
      <c r="H818" s="128"/>
      <c r="I818" s="128"/>
      <c r="J818" s="128"/>
      <c r="K818" s="128"/>
      <c r="L818" s="128"/>
      <c r="M818" s="128"/>
      <c r="N818" s="128"/>
      <c r="P818" s="115" t="str">
        <f t="shared" si="113"/>
        <v/>
      </c>
      <c r="Q818" s="115"/>
      <c r="R818" s="115" t="str">
        <f t="shared" si="117"/>
        <v/>
      </c>
      <c r="S818" s="115" t="str">
        <f t="shared" si="117"/>
        <v/>
      </c>
      <c r="T818" s="115" t="str">
        <f t="shared" si="117"/>
        <v/>
      </c>
      <c r="U818" s="243" t="str">
        <f t="shared" si="114"/>
        <v/>
      </c>
      <c r="V818" s="243" t="str">
        <f t="shared" si="115"/>
        <v/>
      </c>
      <c r="W818" s="243" t="str">
        <f t="shared" si="116"/>
        <v/>
      </c>
      <c r="Y818" s="90" t="str">
        <f t="shared" si="109"/>
        <v/>
      </c>
      <c r="Z818" s="117" t="str">
        <f t="shared" si="110"/>
        <v/>
      </c>
      <c r="AA818" s="117" t="str">
        <f t="shared" si="111"/>
        <v/>
      </c>
      <c r="AB818" s="117" t="str">
        <f t="shared" si="112"/>
        <v/>
      </c>
    </row>
    <row r="819" spans="2:28" x14ac:dyDescent="0.3">
      <c r="B819" s="126"/>
      <c r="C819" s="128"/>
      <c r="D819" s="128"/>
      <c r="E819" s="128"/>
      <c r="F819" s="128"/>
      <c r="G819" s="128"/>
      <c r="H819" s="128"/>
      <c r="I819" s="128"/>
      <c r="J819" s="128"/>
      <c r="K819" s="128"/>
      <c r="L819" s="128"/>
      <c r="M819" s="128"/>
      <c r="N819" s="128"/>
      <c r="P819" s="115" t="str">
        <f t="shared" si="113"/>
        <v/>
      </c>
      <c r="Q819" s="115"/>
      <c r="R819" s="115" t="str">
        <f t="shared" si="117"/>
        <v/>
      </c>
      <c r="S819" s="115" t="str">
        <f t="shared" si="117"/>
        <v/>
      </c>
      <c r="T819" s="115" t="str">
        <f t="shared" si="117"/>
        <v/>
      </c>
      <c r="U819" s="243" t="str">
        <f t="shared" si="114"/>
        <v/>
      </c>
      <c r="V819" s="243" t="str">
        <f t="shared" si="115"/>
        <v/>
      </c>
      <c r="W819" s="243" t="str">
        <f t="shared" si="116"/>
        <v/>
      </c>
      <c r="Y819" s="90" t="str">
        <f t="shared" si="109"/>
        <v/>
      </c>
      <c r="Z819" s="117" t="str">
        <f t="shared" si="110"/>
        <v/>
      </c>
      <c r="AA819" s="117" t="str">
        <f t="shared" si="111"/>
        <v/>
      </c>
      <c r="AB819" s="117" t="str">
        <f t="shared" si="112"/>
        <v/>
      </c>
    </row>
    <row r="820" spans="2:28" x14ac:dyDescent="0.3">
      <c r="B820" s="126"/>
      <c r="C820" s="128"/>
      <c r="D820" s="128"/>
      <c r="E820" s="128"/>
      <c r="F820" s="128"/>
      <c r="G820" s="128"/>
      <c r="H820" s="128"/>
      <c r="I820" s="128"/>
      <c r="J820" s="128"/>
      <c r="K820" s="128"/>
      <c r="L820" s="128"/>
      <c r="M820" s="128"/>
      <c r="N820" s="128"/>
      <c r="P820" s="115" t="str">
        <f t="shared" si="113"/>
        <v/>
      </c>
      <c r="Q820" s="115"/>
      <c r="R820" s="115" t="str">
        <f t="shared" si="117"/>
        <v/>
      </c>
      <c r="S820" s="115" t="str">
        <f t="shared" si="117"/>
        <v/>
      </c>
      <c r="T820" s="115" t="str">
        <f t="shared" si="117"/>
        <v/>
      </c>
      <c r="U820" s="243" t="str">
        <f t="shared" si="114"/>
        <v/>
      </c>
      <c r="V820" s="243" t="str">
        <f t="shared" si="115"/>
        <v/>
      </c>
      <c r="W820" s="243" t="str">
        <f t="shared" si="116"/>
        <v/>
      </c>
      <c r="Y820" s="90" t="str">
        <f t="shared" si="109"/>
        <v/>
      </c>
      <c r="Z820" s="117" t="str">
        <f t="shared" si="110"/>
        <v/>
      </c>
      <c r="AA820" s="117" t="str">
        <f t="shared" si="111"/>
        <v/>
      </c>
      <c r="AB820" s="117" t="str">
        <f t="shared" si="112"/>
        <v/>
      </c>
    </row>
    <row r="821" spans="2:28" x14ac:dyDescent="0.3">
      <c r="B821" s="126"/>
      <c r="C821" s="128"/>
      <c r="D821" s="128"/>
      <c r="E821" s="128"/>
      <c r="F821" s="128"/>
      <c r="G821" s="128"/>
      <c r="H821" s="128"/>
      <c r="I821" s="128"/>
      <c r="J821" s="128"/>
      <c r="K821" s="128"/>
      <c r="L821" s="128"/>
      <c r="M821" s="128"/>
      <c r="N821" s="128"/>
      <c r="P821" s="115" t="str">
        <f t="shared" si="113"/>
        <v/>
      </c>
      <c r="Q821" s="115"/>
      <c r="R821" s="115" t="str">
        <f t="shared" si="117"/>
        <v/>
      </c>
      <c r="S821" s="115" t="str">
        <f t="shared" si="117"/>
        <v/>
      </c>
      <c r="T821" s="115" t="str">
        <f t="shared" si="117"/>
        <v/>
      </c>
      <c r="U821" s="243" t="str">
        <f t="shared" si="114"/>
        <v/>
      </c>
      <c r="V821" s="243" t="str">
        <f t="shared" si="115"/>
        <v/>
      </c>
      <c r="W821" s="243" t="str">
        <f t="shared" si="116"/>
        <v/>
      </c>
      <c r="Y821" s="90" t="str">
        <f t="shared" si="109"/>
        <v/>
      </c>
      <c r="Z821" s="117" t="str">
        <f t="shared" si="110"/>
        <v/>
      </c>
      <c r="AA821" s="117" t="str">
        <f t="shared" si="111"/>
        <v/>
      </c>
      <c r="AB821" s="117" t="str">
        <f t="shared" si="112"/>
        <v/>
      </c>
    </row>
    <row r="822" spans="2:28" x14ac:dyDescent="0.3">
      <c r="B822" s="126"/>
      <c r="C822" s="128"/>
      <c r="D822" s="128"/>
      <c r="E822" s="128"/>
      <c r="F822" s="128"/>
      <c r="G822" s="128"/>
      <c r="H822" s="128"/>
      <c r="I822" s="128"/>
      <c r="J822" s="128"/>
      <c r="K822" s="128"/>
      <c r="L822" s="128"/>
      <c r="M822" s="128"/>
      <c r="N822" s="128"/>
      <c r="P822" s="115" t="str">
        <f t="shared" si="113"/>
        <v/>
      </c>
      <c r="Q822" s="115"/>
      <c r="R822" s="115" t="str">
        <f t="shared" si="117"/>
        <v/>
      </c>
      <c r="S822" s="115" t="str">
        <f t="shared" si="117"/>
        <v/>
      </c>
      <c r="T822" s="115" t="str">
        <f t="shared" si="117"/>
        <v/>
      </c>
      <c r="U822" s="243" t="str">
        <f t="shared" si="114"/>
        <v/>
      </c>
      <c r="V822" s="243" t="str">
        <f t="shared" si="115"/>
        <v/>
      </c>
      <c r="W822" s="243" t="str">
        <f t="shared" si="116"/>
        <v/>
      </c>
      <c r="Y822" s="90" t="str">
        <f t="shared" si="109"/>
        <v/>
      </c>
      <c r="Z822" s="117" t="str">
        <f t="shared" si="110"/>
        <v/>
      </c>
      <c r="AA822" s="117" t="str">
        <f t="shared" si="111"/>
        <v/>
      </c>
      <c r="AB822" s="117" t="str">
        <f t="shared" si="112"/>
        <v/>
      </c>
    </row>
    <row r="823" spans="2:28" x14ac:dyDescent="0.3">
      <c r="B823" s="126"/>
      <c r="C823" s="128"/>
      <c r="D823" s="128"/>
      <c r="E823" s="128"/>
      <c r="F823" s="128"/>
      <c r="G823" s="128"/>
      <c r="H823" s="128"/>
      <c r="I823" s="128"/>
      <c r="J823" s="128"/>
      <c r="K823" s="128"/>
      <c r="L823" s="128"/>
      <c r="M823" s="128"/>
      <c r="N823" s="128"/>
      <c r="P823" s="115" t="str">
        <f t="shared" si="113"/>
        <v/>
      </c>
      <c r="Q823" s="115"/>
      <c r="R823" s="115" t="str">
        <f t="shared" si="117"/>
        <v/>
      </c>
      <c r="S823" s="115" t="str">
        <f t="shared" si="117"/>
        <v/>
      </c>
      <c r="T823" s="115" t="str">
        <f t="shared" si="117"/>
        <v/>
      </c>
      <c r="U823" s="243" t="str">
        <f t="shared" si="114"/>
        <v/>
      </c>
      <c r="V823" s="243" t="str">
        <f t="shared" si="115"/>
        <v/>
      </c>
      <c r="W823" s="243" t="str">
        <f t="shared" si="116"/>
        <v/>
      </c>
      <c r="Y823" s="90" t="str">
        <f t="shared" si="109"/>
        <v/>
      </c>
      <c r="Z823" s="117" t="str">
        <f t="shared" si="110"/>
        <v/>
      </c>
      <c r="AA823" s="117" t="str">
        <f t="shared" si="111"/>
        <v/>
      </c>
      <c r="AB823" s="117" t="str">
        <f t="shared" si="112"/>
        <v/>
      </c>
    </row>
    <row r="824" spans="2:28" x14ac:dyDescent="0.3">
      <c r="B824" s="126"/>
      <c r="C824" s="128"/>
      <c r="D824" s="128"/>
      <c r="E824" s="128"/>
      <c r="F824" s="128"/>
      <c r="G824" s="128"/>
      <c r="H824" s="128"/>
      <c r="I824" s="128"/>
      <c r="J824" s="128"/>
      <c r="K824" s="128"/>
      <c r="L824" s="128"/>
      <c r="M824" s="128"/>
      <c r="N824" s="128"/>
      <c r="P824" s="115" t="str">
        <f t="shared" si="113"/>
        <v/>
      </c>
      <c r="Q824" s="115"/>
      <c r="R824" s="115" t="str">
        <f t="shared" si="117"/>
        <v/>
      </c>
      <c r="S824" s="115" t="str">
        <f t="shared" si="117"/>
        <v/>
      </c>
      <c r="T824" s="115" t="str">
        <f t="shared" si="117"/>
        <v/>
      </c>
      <c r="U824" s="243" t="str">
        <f t="shared" si="114"/>
        <v/>
      </c>
      <c r="V824" s="243" t="str">
        <f t="shared" si="115"/>
        <v/>
      </c>
      <c r="W824" s="243" t="str">
        <f t="shared" si="116"/>
        <v/>
      </c>
      <c r="Y824" s="90" t="str">
        <f t="shared" si="109"/>
        <v/>
      </c>
      <c r="Z824" s="117" t="str">
        <f t="shared" si="110"/>
        <v/>
      </c>
      <c r="AA824" s="117" t="str">
        <f t="shared" si="111"/>
        <v/>
      </c>
      <c r="AB824" s="117" t="str">
        <f t="shared" si="112"/>
        <v/>
      </c>
    </row>
    <row r="825" spans="2:28" x14ac:dyDescent="0.3">
      <c r="B825" s="126"/>
      <c r="C825" s="128"/>
      <c r="D825" s="128"/>
      <c r="E825" s="128"/>
      <c r="F825" s="128"/>
      <c r="G825" s="128"/>
      <c r="H825" s="128"/>
      <c r="I825" s="128"/>
      <c r="J825" s="128"/>
      <c r="K825" s="128"/>
      <c r="L825" s="128"/>
      <c r="M825" s="128"/>
      <c r="N825" s="128"/>
      <c r="P825" s="115" t="str">
        <f t="shared" si="113"/>
        <v/>
      </c>
      <c r="Q825" s="115"/>
      <c r="R825" s="115" t="str">
        <f t="shared" si="117"/>
        <v/>
      </c>
      <c r="S825" s="115" t="str">
        <f t="shared" si="117"/>
        <v/>
      </c>
      <c r="T825" s="115" t="str">
        <f t="shared" si="117"/>
        <v/>
      </c>
      <c r="U825" s="243" t="str">
        <f t="shared" si="114"/>
        <v/>
      </c>
      <c r="V825" s="243" t="str">
        <f t="shared" si="115"/>
        <v/>
      </c>
      <c r="W825" s="243" t="str">
        <f t="shared" si="116"/>
        <v/>
      </c>
      <c r="Y825" s="90" t="str">
        <f t="shared" si="109"/>
        <v/>
      </c>
      <c r="Z825" s="117" t="str">
        <f t="shared" si="110"/>
        <v/>
      </c>
      <c r="AA825" s="117" t="str">
        <f t="shared" si="111"/>
        <v/>
      </c>
      <c r="AB825" s="117" t="str">
        <f t="shared" si="112"/>
        <v/>
      </c>
    </row>
    <row r="826" spans="2:28" x14ac:dyDescent="0.3">
      <c r="B826" s="126"/>
      <c r="C826" s="128"/>
      <c r="D826" s="128"/>
      <c r="E826" s="128"/>
      <c r="F826" s="128"/>
      <c r="G826" s="128"/>
      <c r="H826" s="128"/>
      <c r="I826" s="128"/>
      <c r="J826" s="128"/>
      <c r="K826" s="128"/>
      <c r="L826" s="128"/>
      <c r="M826" s="128"/>
      <c r="N826" s="128"/>
      <c r="P826" s="115" t="str">
        <f t="shared" si="113"/>
        <v/>
      </c>
      <c r="Q826" s="115"/>
      <c r="R826" s="115" t="str">
        <f t="shared" si="117"/>
        <v/>
      </c>
      <c r="S826" s="115" t="str">
        <f t="shared" si="117"/>
        <v/>
      </c>
      <c r="T826" s="115" t="str">
        <f t="shared" si="117"/>
        <v/>
      </c>
      <c r="U826" s="243" t="str">
        <f t="shared" si="114"/>
        <v/>
      </c>
      <c r="V826" s="243" t="str">
        <f t="shared" si="115"/>
        <v/>
      </c>
      <c r="W826" s="243" t="str">
        <f t="shared" si="116"/>
        <v/>
      </c>
      <c r="Y826" s="90" t="str">
        <f t="shared" si="109"/>
        <v/>
      </c>
      <c r="Z826" s="117" t="str">
        <f t="shared" si="110"/>
        <v/>
      </c>
      <c r="AA826" s="117" t="str">
        <f t="shared" si="111"/>
        <v/>
      </c>
      <c r="AB826" s="117" t="str">
        <f t="shared" si="112"/>
        <v/>
      </c>
    </row>
    <row r="827" spans="2:28" x14ac:dyDescent="0.3">
      <c r="B827" s="126"/>
      <c r="C827" s="128"/>
      <c r="D827" s="128"/>
      <c r="E827" s="128"/>
      <c r="F827" s="128"/>
      <c r="G827" s="128"/>
      <c r="H827" s="128"/>
      <c r="I827" s="128"/>
      <c r="J827" s="128"/>
      <c r="K827" s="128"/>
      <c r="L827" s="128"/>
      <c r="M827" s="128"/>
      <c r="N827" s="128"/>
      <c r="P827" s="115" t="str">
        <f t="shared" si="113"/>
        <v/>
      </c>
      <c r="Q827" s="115"/>
      <c r="R827" s="115" t="str">
        <f t="shared" si="117"/>
        <v/>
      </c>
      <c r="S827" s="115" t="str">
        <f t="shared" si="117"/>
        <v/>
      </c>
      <c r="T827" s="115" t="str">
        <f t="shared" si="117"/>
        <v/>
      </c>
      <c r="U827" s="243" t="str">
        <f t="shared" si="114"/>
        <v/>
      </c>
      <c r="V827" s="243" t="str">
        <f t="shared" si="115"/>
        <v/>
      </c>
      <c r="W827" s="243" t="str">
        <f t="shared" si="116"/>
        <v/>
      </c>
      <c r="Y827" s="90" t="str">
        <f t="shared" si="109"/>
        <v/>
      </c>
      <c r="Z827" s="117" t="str">
        <f t="shared" si="110"/>
        <v/>
      </c>
      <c r="AA827" s="117" t="str">
        <f t="shared" si="111"/>
        <v/>
      </c>
      <c r="AB827" s="117" t="str">
        <f t="shared" si="112"/>
        <v/>
      </c>
    </row>
    <row r="828" spans="2:28" x14ac:dyDescent="0.3">
      <c r="B828" s="126"/>
      <c r="C828" s="128"/>
      <c r="D828" s="128"/>
      <c r="E828" s="128"/>
      <c r="F828" s="128"/>
      <c r="G828" s="128"/>
      <c r="H828" s="128"/>
      <c r="I828" s="128"/>
      <c r="J828" s="128"/>
      <c r="K828" s="128"/>
      <c r="L828" s="128"/>
      <c r="M828" s="128"/>
      <c r="N828" s="128"/>
      <c r="P828" s="115" t="str">
        <f t="shared" si="113"/>
        <v/>
      </c>
      <c r="Q828" s="115"/>
      <c r="R828" s="115" t="str">
        <f t="shared" si="117"/>
        <v/>
      </c>
      <c r="S828" s="115" t="str">
        <f t="shared" si="117"/>
        <v/>
      </c>
      <c r="T828" s="115" t="str">
        <f t="shared" si="117"/>
        <v/>
      </c>
      <c r="U828" s="243" t="str">
        <f t="shared" si="114"/>
        <v/>
      </c>
      <c r="V828" s="243" t="str">
        <f t="shared" si="115"/>
        <v/>
      </c>
      <c r="W828" s="243" t="str">
        <f t="shared" si="116"/>
        <v/>
      </c>
      <c r="Y828" s="90" t="str">
        <f t="shared" si="109"/>
        <v/>
      </c>
      <c r="Z828" s="117" t="str">
        <f t="shared" si="110"/>
        <v/>
      </c>
      <c r="AA828" s="117" t="str">
        <f t="shared" si="111"/>
        <v/>
      </c>
      <c r="AB828" s="117" t="str">
        <f t="shared" si="112"/>
        <v/>
      </c>
    </row>
    <row r="829" spans="2:28" x14ac:dyDescent="0.3">
      <c r="B829" s="126"/>
      <c r="C829" s="128"/>
      <c r="D829" s="128"/>
      <c r="E829" s="128"/>
      <c r="F829" s="128"/>
      <c r="G829" s="128"/>
      <c r="H829" s="128"/>
      <c r="I829" s="128"/>
      <c r="J829" s="128"/>
      <c r="K829" s="128"/>
      <c r="L829" s="128"/>
      <c r="M829" s="128"/>
      <c r="N829" s="128"/>
      <c r="P829" s="115" t="str">
        <f t="shared" si="113"/>
        <v/>
      </c>
      <c r="Q829" s="115"/>
      <c r="R829" s="115" t="str">
        <f t="shared" si="117"/>
        <v/>
      </c>
      <c r="S829" s="115" t="str">
        <f t="shared" si="117"/>
        <v/>
      </c>
      <c r="T829" s="115" t="str">
        <f t="shared" si="117"/>
        <v/>
      </c>
      <c r="U829" s="243" t="str">
        <f t="shared" si="114"/>
        <v/>
      </c>
      <c r="V829" s="243" t="str">
        <f t="shared" si="115"/>
        <v/>
      </c>
      <c r="W829" s="243" t="str">
        <f t="shared" si="116"/>
        <v/>
      </c>
      <c r="Y829" s="90" t="str">
        <f t="shared" si="109"/>
        <v/>
      </c>
      <c r="Z829" s="117" t="str">
        <f t="shared" si="110"/>
        <v/>
      </c>
      <c r="AA829" s="117" t="str">
        <f t="shared" si="111"/>
        <v/>
      </c>
      <c r="AB829" s="117" t="str">
        <f t="shared" si="112"/>
        <v/>
      </c>
    </row>
    <row r="830" spans="2:28" x14ac:dyDescent="0.3">
      <c r="B830" s="126"/>
      <c r="C830" s="128"/>
      <c r="D830" s="128"/>
      <c r="E830" s="128"/>
      <c r="F830" s="128"/>
      <c r="G830" s="128"/>
      <c r="H830" s="128"/>
      <c r="I830" s="128"/>
      <c r="J830" s="128"/>
      <c r="K830" s="128"/>
      <c r="L830" s="128"/>
      <c r="M830" s="128"/>
      <c r="N830" s="128"/>
      <c r="P830" s="115" t="str">
        <f t="shared" si="113"/>
        <v/>
      </c>
      <c r="Q830" s="115"/>
      <c r="R830" s="115" t="str">
        <f t="shared" si="117"/>
        <v/>
      </c>
      <c r="S830" s="115" t="str">
        <f t="shared" si="117"/>
        <v/>
      </c>
      <c r="T830" s="115" t="str">
        <f t="shared" si="117"/>
        <v/>
      </c>
      <c r="U830" s="243" t="str">
        <f t="shared" si="114"/>
        <v/>
      </c>
      <c r="V830" s="243" t="str">
        <f t="shared" si="115"/>
        <v/>
      </c>
      <c r="W830" s="243" t="str">
        <f t="shared" si="116"/>
        <v/>
      </c>
      <c r="Y830" s="90" t="str">
        <f t="shared" si="109"/>
        <v/>
      </c>
      <c r="Z830" s="117" t="str">
        <f t="shared" si="110"/>
        <v/>
      </c>
      <c r="AA830" s="117" t="str">
        <f t="shared" si="111"/>
        <v/>
      </c>
      <c r="AB830" s="117" t="str">
        <f t="shared" si="112"/>
        <v/>
      </c>
    </row>
    <row r="831" spans="2:28" x14ac:dyDescent="0.3">
      <c r="B831" s="126"/>
      <c r="C831" s="128"/>
      <c r="D831" s="128"/>
      <c r="E831" s="128"/>
      <c r="F831" s="128"/>
      <c r="G831" s="128"/>
      <c r="H831" s="128"/>
      <c r="I831" s="128"/>
      <c r="J831" s="128"/>
      <c r="K831" s="128"/>
      <c r="L831" s="128"/>
      <c r="M831" s="128"/>
      <c r="N831" s="128"/>
      <c r="P831" s="115" t="str">
        <f t="shared" si="113"/>
        <v/>
      </c>
      <c r="Q831" s="115"/>
      <c r="R831" s="115" t="str">
        <f t="shared" si="117"/>
        <v/>
      </c>
      <c r="S831" s="115" t="str">
        <f t="shared" si="117"/>
        <v/>
      </c>
      <c r="T831" s="115" t="str">
        <f t="shared" si="117"/>
        <v/>
      </c>
      <c r="U831" s="243" t="str">
        <f t="shared" si="114"/>
        <v/>
      </c>
      <c r="V831" s="243" t="str">
        <f t="shared" si="115"/>
        <v/>
      </c>
      <c r="W831" s="243" t="str">
        <f t="shared" si="116"/>
        <v/>
      </c>
      <c r="Y831" s="90" t="str">
        <f t="shared" si="109"/>
        <v/>
      </c>
      <c r="Z831" s="117" t="str">
        <f t="shared" si="110"/>
        <v/>
      </c>
      <c r="AA831" s="117" t="str">
        <f t="shared" si="111"/>
        <v/>
      </c>
      <c r="AB831" s="117" t="str">
        <f t="shared" si="112"/>
        <v/>
      </c>
    </row>
    <row r="832" spans="2:28" x14ac:dyDescent="0.3">
      <c r="B832" s="126"/>
      <c r="C832" s="128"/>
      <c r="D832" s="128"/>
      <c r="E832" s="128"/>
      <c r="F832" s="128"/>
      <c r="G832" s="128"/>
      <c r="H832" s="128"/>
      <c r="I832" s="128"/>
      <c r="J832" s="128"/>
      <c r="K832" s="128"/>
      <c r="L832" s="128"/>
      <c r="M832" s="128"/>
      <c r="N832" s="128"/>
      <c r="P832" s="115" t="str">
        <f t="shared" si="113"/>
        <v/>
      </c>
      <c r="Q832" s="115"/>
      <c r="R832" s="115" t="str">
        <f t="shared" si="117"/>
        <v/>
      </c>
      <c r="S832" s="115" t="str">
        <f t="shared" si="117"/>
        <v/>
      </c>
      <c r="T832" s="115" t="str">
        <f t="shared" si="117"/>
        <v/>
      </c>
      <c r="U832" s="243" t="str">
        <f t="shared" si="114"/>
        <v/>
      </c>
      <c r="V832" s="243" t="str">
        <f t="shared" si="115"/>
        <v/>
      </c>
      <c r="W832" s="243" t="str">
        <f t="shared" si="116"/>
        <v/>
      </c>
      <c r="Y832" s="90" t="str">
        <f t="shared" si="109"/>
        <v/>
      </c>
      <c r="Z832" s="117" t="str">
        <f t="shared" si="110"/>
        <v/>
      </c>
      <c r="AA832" s="117" t="str">
        <f t="shared" si="111"/>
        <v/>
      </c>
      <c r="AB832" s="117" t="str">
        <f t="shared" si="112"/>
        <v/>
      </c>
    </row>
    <row r="833" spans="2:28" x14ac:dyDescent="0.3">
      <c r="B833" s="126"/>
      <c r="C833" s="128"/>
      <c r="D833" s="128"/>
      <c r="E833" s="128"/>
      <c r="F833" s="128"/>
      <c r="G833" s="128"/>
      <c r="H833" s="128"/>
      <c r="I833" s="128"/>
      <c r="J833" s="128"/>
      <c r="K833" s="128"/>
      <c r="L833" s="128"/>
      <c r="M833" s="128"/>
      <c r="N833" s="128"/>
      <c r="P833" s="115" t="str">
        <f t="shared" si="113"/>
        <v/>
      </c>
      <c r="Q833" s="115"/>
      <c r="R833" s="115" t="str">
        <f t="shared" si="117"/>
        <v/>
      </c>
      <c r="S833" s="115" t="str">
        <f t="shared" si="117"/>
        <v/>
      </c>
      <c r="T833" s="115" t="str">
        <f t="shared" si="117"/>
        <v/>
      </c>
      <c r="U833" s="243" t="str">
        <f t="shared" si="114"/>
        <v/>
      </c>
      <c r="V833" s="243" t="str">
        <f t="shared" si="115"/>
        <v/>
      </c>
      <c r="W833" s="243" t="str">
        <f t="shared" si="116"/>
        <v/>
      </c>
      <c r="Y833" s="90" t="str">
        <f t="shared" si="109"/>
        <v/>
      </c>
      <c r="Z833" s="117" t="str">
        <f t="shared" si="110"/>
        <v/>
      </c>
      <c r="AA833" s="117" t="str">
        <f t="shared" si="111"/>
        <v/>
      </c>
      <c r="AB833" s="117" t="str">
        <f t="shared" si="112"/>
        <v/>
      </c>
    </row>
    <row r="834" spans="2:28" x14ac:dyDescent="0.3">
      <c r="B834" s="126"/>
      <c r="C834" s="128"/>
      <c r="D834" s="128"/>
      <c r="E834" s="128"/>
      <c r="F834" s="128"/>
      <c r="G834" s="128"/>
      <c r="H834" s="128"/>
      <c r="I834" s="128"/>
      <c r="J834" s="128"/>
      <c r="K834" s="128"/>
      <c r="L834" s="128"/>
      <c r="M834" s="128"/>
      <c r="N834" s="128"/>
      <c r="P834" s="115" t="str">
        <f t="shared" si="113"/>
        <v/>
      </c>
      <c r="Q834" s="115"/>
      <c r="R834" s="115" t="str">
        <f t="shared" si="117"/>
        <v/>
      </c>
      <c r="S834" s="115" t="str">
        <f t="shared" si="117"/>
        <v/>
      </c>
      <c r="T834" s="115" t="str">
        <f t="shared" si="117"/>
        <v/>
      </c>
      <c r="U834" s="243" t="str">
        <f t="shared" si="114"/>
        <v/>
      </c>
      <c r="V834" s="243" t="str">
        <f t="shared" si="115"/>
        <v/>
      </c>
      <c r="W834" s="243" t="str">
        <f t="shared" si="116"/>
        <v/>
      </c>
      <c r="Y834" s="90" t="str">
        <f t="shared" si="109"/>
        <v/>
      </c>
      <c r="Z834" s="117" t="str">
        <f t="shared" si="110"/>
        <v/>
      </c>
      <c r="AA834" s="117" t="str">
        <f t="shared" si="111"/>
        <v/>
      </c>
      <c r="AB834" s="117" t="str">
        <f t="shared" si="112"/>
        <v/>
      </c>
    </row>
    <row r="835" spans="2:28" x14ac:dyDescent="0.3">
      <c r="B835" s="126"/>
      <c r="C835" s="128"/>
      <c r="D835" s="128"/>
      <c r="E835" s="128"/>
      <c r="F835" s="128"/>
      <c r="G835" s="128"/>
      <c r="H835" s="128"/>
      <c r="I835" s="128"/>
      <c r="J835" s="128"/>
      <c r="K835" s="128"/>
      <c r="L835" s="128"/>
      <c r="M835" s="128"/>
      <c r="N835" s="128"/>
      <c r="P835" s="115" t="str">
        <f t="shared" si="113"/>
        <v/>
      </c>
      <c r="Q835" s="115"/>
      <c r="R835" s="115" t="str">
        <f t="shared" si="117"/>
        <v/>
      </c>
      <c r="S835" s="115" t="str">
        <f t="shared" si="117"/>
        <v/>
      </c>
      <c r="T835" s="115" t="str">
        <f t="shared" si="117"/>
        <v/>
      </c>
      <c r="U835" s="243" t="str">
        <f t="shared" si="114"/>
        <v/>
      </c>
      <c r="V835" s="243" t="str">
        <f t="shared" si="115"/>
        <v/>
      </c>
      <c r="W835" s="243" t="str">
        <f t="shared" si="116"/>
        <v/>
      </c>
      <c r="Y835" s="90" t="str">
        <f t="shared" si="109"/>
        <v/>
      </c>
      <c r="Z835" s="117" t="str">
        <f t="shared" si="110"/>
        <v/>
      </c>
      <c r="AA835" s="117" t="str">
        <f t="shared" si="111"/>
        <v/>
      </c>
      <c r="AB835" s="117" t="str">
        <f t="shared" si="112"/>
        <v/>
      </c>
    </row>
    <row r="836" spans="2:28" x14ac:dyDescent="0.3">
      <c r="B836" s="126"/>
      <c r="C836" s="128"/>
      <c r="D836" s="128"/>
      <c r="E836" s="128"/>
      <c r="F836" s="128"/>
      <c r="G836" s="128"/>
      <c r="H836" s="128"/>
      <c r="I836" s="128"/>
      <c r="J836" s="128"/>
      <c r="K836" s="128"/>
      <c r="L836" s="128"/>
      <c r="M836" s="128"/>
      <c r="N836" s="128"/>
      <c r="P836" s="115" t="str">
        <f t="shared" si="113"/>
        <v/>
      </c>
      <c r="Q836" s="115"/>
      <c r="R836" s="115" t="str">
        <f t="shared" si="117"/>
        <v/>
      </c>
      <c r="S836" s="115" t="str">
        <f t="shared" si="117"/>
        <v/>
      </c>
      <c r="T836" s="115" t="str">
        <f t="shared" si="117"/>
        <v/>
      </c>
      <c r="U836" s="243" t="str">
        <f t="shared" si="114"/>
        <v/>
      </c>
      <c r="V836" s="243" t="str">
        <f t="shared" si="115"/>
        <v/>
      </c>
      <c r="W836" s="243" t="str">
        <f t="shared" si="116"/>
        <v/>
      </c>
      <c r="Y836" s="90" t="str">
        <f t="shared" si="109"/>
        <v/>
      </c>
      <c r="Z836" s="117" t="str">
        <f t="shared" si="110"/>
        <v/>
      </c>
      <c r="AA836" s="117" t="str">
        <f t="shared" si="111"/>
        <v/>
      </c>
      <c r="AB836" s="117" t="str">
        <f t="shared" si="112"/>
        <v/>
      </c>
    </row>
    <row r="837" spans="2:28" x14ac:dyDescent="0.3">
      <c r="B837" s="126"/>
      <c r="C837" s="128"/>
      <c r="D837" s="128"/>
      <c r="E837" s="128"/>
      <c r="F837" s="128"/>
      <c r="G837" s="128"/>
      <c r="H837" s="128"/>
      <c r="I837" s="128"/>
      <c r="J837" s="128"/>
      <c r="K837" s="128"/>
      <c r="L837" s="128"/>
      <c r="M837" s="128"/>
      <c r="N837" s="128"/>
      <c r="P837" s="115" t="str">
        <f t="shared" si="113"/>
        <v/>
      </c>
      <c r="Q837" s="115"/>
      <c r="R837" s="115" t="str">
        <f t="shared" si="117"/>
        <v/>
      </c>
      <c r="S837" s="115" t="str">
        <f t="shared" si="117"/>
        <v/>
      </c>
      <c r="T837" s="115" t="str">
        <f t="shared" si="117"/>
        <v/>
      </c>
      <c r="U837" s="243" t="str">
        <f t="shared" si="114"/>
        <v/>
      </c>
      <c r="V837" s="243" t="str">
        <f t="shared" si="115"/>
        <v/>
      </c>
      <c r="W837" s="243" t="str">
        <f t="shared" si="116"/>
        <v/>
      </c>
      <c r="Y837" s="90" t="str">
        <f t="shared" si="109"/>
        <v/>
      </c>
      <c r="Z837" s="117" t="str">
        <f t="shared" si="110"/>
        <v/>
      </c>
      <c r="AA837" s="117" t="str">
        <f t="shared" si="111"/>
        <v/>
      </c>
      <c r="AB837" s="117" t="str">
        <f t="shared" si="112"/>
        <v/>
      </c>
    </row>
    <row r="838" spans="2:28" x14ac:dyDescent="0.3">
      <c r="B838" s="126"/>
      <c r="C838" s="128"/>
      <c r="D838" s="128"/>
      <c r="E838" s="128"/>
      <c r="F838" s="128"/>
      <c r="G838" s="128"/>
      <c r="H838" s="128"/>
      <c r="I838" s="128"/>
      <c r="J838" s="128"/>
      <c r="K838" s="128"/>
      <c r="L838" s="128"/>
      <c r="M838" s="128"/>
      <c r="N838" s="128"/>
      <c r="P838" s="115" t="str">
        <f t="shared" si="113"/>
        <v/>
      </c>
      <c r="Q838" s="115"/>
      <c r="R838" s="115" t="str">
        <f t="shared" si="117"/>
        <v/>
      </c>
      <c r="S838" s="115" t="str">
        <f t="shared" si="117"/>
        <v/>
      </c>
      <c r="T838" s="115" t="str">
        <f t="shared" si="117"/>
        <v/>
      </c>
      <c r="U838" s="243" t="str">
        <f t="shared" si="114"/>
        <v/>
      </c>
      <c r="V838" s="243" t="str">
        <f t="shared" si="115"/>
        <v/>
      </c>
      <c r="W838" s="243" t="str">
        <f t="shared" si="116"/>
        <v/>
      </c>
      <c r="Y838" s="90" t="str">
        <f t="shared" si="109"/>
        <v/>
      </c>
      <c r="Z838" s="117" t="str">
        <f t="shared" si="110"/>
        <v/>
      </c>
      <c r="AA838" s="117" t="str">
        <f t="shared" si="111"/>
        <v/>
      </c>
      <c r="AB838" s="117" t="str">
        <f t="shared" si="112"/>
        <v/>
      </c>
    </row>
    <row r="839" spans="2:28" x14ac:dyDescent="0.3">
      <c r="B839" s="126"/>
      <c r="C839" s="128"/>
      <c r="D839" s="128"/>
      <c r="E839" s="128"/>
      <c r="F839" s="128"/>
      <c r="G839" s="128"/>
      <c r="H839" s="128"/>
      <c r="I839" s="128"/>
      <c r="J839" s="128"/>
      <c r="K839" s="128"/>
      <c r="L839" s="128"/>
      <c r="M839" s="128"/>
      <c r="N839" s="128"/>
      <c r="P839" s="115" t="str">
        <f t="shared" si="113"/>
        <v/>
      </c>
      <c r="Q839" s="115"/>
      <c r="R839" s="115" t="str">
        <f t="shared" si="117"/>
        <v/>
      </c>
      <c r="S839" s="115" t="str">
        <f t="shared" si="117"/>
        <v/>
      </c>
      <c r="T839" s="115" t="str">
        <f t="shared" si="117"/>
        <v/>
      </c>
      <c r="U839" s="243" t="str">
        <f t="shared" si="114"/>
        <v/>
      </c>
      <c r="V839" s="243" t="str">
        <f t="shared" si="115"/>
        <v/>
      </c>
      <c r="W839" s="243" t="str">
        <f t="shared" si="116"/>
        <v/>
      </c>
      <c r="Y839" s="90" t="str">
        <f t="shared" si="109"/>
        <v/>
      </c>
      <c r="Z839" s="117" t="str">
        <f t="shared" si="110"/>
        <v/>
      </c>
      <c r="AA839" s="117" t="str">
        <f t="shared" si="111"/>
        <v/>
      </c>
      <c r="AB839" s="117" t="str">
        <f t="shared" si="112"/>
        <v/>
      </c>
    </row>
    <row r="840" spans="2:28" x14ac:dyDescent="0.3">
      <c r="B840" s="126"/>
      <c r="C840" s="128"/>
      <c r="D840" s="128"/>
      <c r="E840" s="128"/>
      <c r="F840" s="128"/>
      <c r="G840" s="128"/>
      <c r="H840" s="128"/>
      <c r="I840" s="128"/>
      <c r="J840" s="128"/>
      <c r="K840" s="128"/>
      <c r="L840" s="128"/>
      <c r="M840" s="128"/>
      <c r="N840" s="128"/>
      <c r="P840" s="115" t="str">
        <f t="shared" si="113"/>
        <v/>
      </c>
      <c r="Q840" s="115"/>
      <c r="R840" s="115" t="str">
        <f t="shared" si="117"/>
        <v/>
      </c>
      <c r="S840" s="115" t="str">
        <f t="shared" si="117"/>
        <v/>
      </c>
      <c r="T840" s="115" t="str">
        <f t="shared" si="117"/>
        <v/>
      </c>
      <c r="U840" s="243" t="str">
        <f t="shared" si="114"/>
        <v/>
      </c>
      <c r="V840" s="243" t="str">
        <f t="shared" si="115"/>
        <v/>
      </c>
      <c r="W840" s="243" t="str">
        <f t="shared" si="116"/>
        <v/>
      </c>
      <c r="Y840" s="90" t="str">
        <f t="shared" ref="Y840:Y903" si="118">IF(C840="","",C840)</f>
        <v/>
      </c>
      <c r="Z840" s="117" t="str">
        <f t="shared" ref="Z840:Z903" si="119">IF($Y840="","",COUNTIFS($E840:$N840,"&gt;0",$E840:$N840,"&lt;=3")/10)</f>
        <v/>
      </c>
      <c r="AA840" s="117" t="str">
        <f t="shared" ref="AA840:AA903" si="120">IF($Y840="","",COUNTIFS($E840:$N840,"&gt;0",$E840:$N840,"&lt;=4")/10)</f>
        <v/>
      </c>
      <c r="AB840" s="117" t="str">
        <f t="shared" ref="AB840:AB903" si="121">IF($Y840="","",COUNTIFS($E840:$N840,"&gt;0",$E840:$N840,"&lt;=5")/10)</f>
        <v/>
      </c>
    </row>
    <row r="841" spans="2:28" x14ac:dyDescent="0.3">
      <c r="B841" s="126"/>
      <c r="C841" s="128"/>
      <c r="D841" s="128"/>
      <c r="E841" s="128"/>
      <c r="F841" s="128"/>
      <c r="G841" s="128"/>
      <c r="H841" s="128"/>
      <c r="I841" s="128"/>
      <c r="J841" s="128"/>
      <c r="K841" s="128"/>
      <c r="L841" s="128"/>
      <c r="M841" s="128"/>
      <c r="N841" s="128"/>
      <c r="P841" s="115" t="str">
        <f t="shared" ref="P841:P904" si="122">IF($P$4="","",
IF($Q841="","",$P$4))</f>
        <v/>
      </c>
      <c r="Q841" s="115"/>
      <c r="R841" s="115" t="str">
        <f t="shared" si="117"/>
        <v/>
      </c>
      <c r="S841" s="115" t="str">
        <f t="shared" si="117"/>
        <v/>
      </c>
      <c r="T841" s="115" t="str">
        <f t="shared" si="117"/>
        <v/>
      </c>
      <c r="U841" s="243" t="str">
        <f t="shared" ref="U841:U904" si="123">IF($P841="","",IFERROR(R841/SUM(SUMPRODUCT(--(ISNUMBER($E$8:$E$1007)),(--($B$8:$B$1007=$P841))),SUMPRODUCT(--(ISNUMBER($F$8:$F$1007)),(--($B$8:$B$1007=$P841))),SUMPRODUCT(--(ISNUMBER($G$8:$G$1007)),(--($B$8:$B$1007=$P841))),SUMPRODUCT(--(ISNUMBER($H$8:$H$1007)),(--($B$8:$B$1007=$P841))),SUMPRODUCT(--(ISNUMBER($I$8:$I$1007)),(--($B$8:$B$1007=$P841))),SUMPRODUCT(--(ISNUMBER($J$8:$J$1007)),(--($B$8:$B$1007=$P841))),SUMPRODUCT(--(ISNUMBER($K$8:$K$1007)),(--($B$8:$B$1007=$P841))),SUMPRODUCT(--(ISNUMBER($L$8:$L$1007)),(--($B$8:$B$1007=$P841))),SUMPRODUCT(--(ISNUMBER($M$8:$M$1007)),(--($B$8:$B$1007=$P841))),SUMPRODUCT(--(ISNUMBER($N$8:$N$1007)),(--($B$8:$B$1007=$P841)))),0))</f>
        <v/>
      </c>
      <c r="V841" s="243" t="str">
        <f t="shared" ref="V841:V904" si="124">IF($P841="","",IFERROR(S841/SUM(SUMPRODUCT(--(ISNUMBER($E$8:$E$1007)),(--($B$8:$B$1007=$P841))),SUMPRODUCT(--(ISNUMBER($F$8:$F$1007)),(--($B$8:$B$1007=$P841))),SUMPRODUCT(--(ISNUMBER($G$8:$G$1007)),(--($B$8:$B$1007=$P841))),SUMPRODUCT(--(ISNUMBER($H$8:$H$1007)),(--($B$8:$B$1007=$P841))),SUMPRODUCT(--(ISNUMBER($I$8:$I$1007)),(--($B$8:$B$1007=$P841))),SUMPRODUCT(--(ISNUMBER($J$8:$J$1007)),(--($B$8:$B$1007=$P841))),SUMPRODUCT(--(ISNUMBER($K$8:$K$1007)),(--($B$8:$B$1007=$P841))),SUMPRODUCT(--(ISNUMBER($L$8:$L$1007)),(--($B$8:$B$1007=$P841))),SUMPRODUCT(--(ISNUMBER($M$8:$M$1007)),(--($B$8:$B$1007=$P841))),SUMPRODUCT(--(ISNUMBER($N$8:$N$1007)),(--($B$8:$B$1007=$P841)))),0))</f>
        <v/>
      </c>
      <c r="W841" s="243" t="str">
        <f t="shared" ref="W841:W904" si="125">IF($P841="","",IFERROR(T841/SUM(SUMPRODUCT(--(ISNUMBER($E$8:$E$1007)),(--($B$8:$B$1007=$P841))),SUMPRODUCT(--(ISNUMBER($F$8:$F$1007)),(--($B$8:$B$1007=$P841))),SUMPRODUCT(--(ISNUMBER($G$8:$G$1007)),(--($B$8:$B$1007=$P841))),SUMPRODUCT(--(ISNUMBER($H$8:$H$1007)),(--($B$8:$B$1007=$P841))),SUMPRODUCT(--(ISNUMBER($I$8:$I$1007)),(--($B$8:$B$1007=$P841))),SUMPRODUCT(--(ISNUMBER($J$8:$J$1007)),(--($B$8:$B$1007=$P841))),SUMPRODUCT(--(ISNUMBER($K$8:$K$1007)),(--($B$8:$B$1007=$P841))),SUMPRODUCT(--(ISNUMBER($L$8:$L$1007)),(--($B$8:$B$1007=$P841))),SUMPRODUCT(--(ISNUMBER($M$8:$M$1007)),(--($B$8:$B$1007=$P841))),SUMPRODUCT(--(ISNUMBER($N$8:$N$1007)),(--($B$8:$B$1007=$P841)))),0))</f>
        <v/>
      </c>
      <c r="Y841" s="90" t="str">
        <f t="shared" si="118"/>
        <v/>
      </c>
      <c r="Z841" s="117" t="str">
        <f t="shared" si="119"/>
        <v/>
      </c>
      <c r="AA841" s="117" t="str">
        <f t="shared" si="120"/>
        <v/>
      </c>
      <c r="AB841" s="117" t="str">
        <f t="shared" si="121"/>
        <v/>
      </c>
    </row>
    <row r="842" spans="2:28" x14ac:dyDescent="0.3">
      <c r="B842" s="126"/>
      <c r="C842" s="128"/>
      <c r="D842" s="128"/>
      <c r="E842" s="128"/>
      <c r="F842" s="128"/>
      <c r="G842" s="128"/>
      <c r="H842" s="128"/>
      <c r="I842" s="128"/>
      <c r="J842" s="128"/>
      <c r="K842" s="128"/>
      <c r="L842" s="128"/>
      <c r="M842" s="128"/>
      <c r="N842" s="128"/>
      <c r="P842" s="115" t="str">
        <f t="shared" si="122"/>
        <v/>
      </c>
      <c r="Q842" s="115"/>
      <c r="R842" s="115" t="str">
        <f t="shared" si="117"/>
        <v/>
      </c>
      <c r="S842" s="115" t="str">
        <f t="shared" si="117"/>
        <v/>
      </c>
      <c r="T842" s="115" t="str">
        <f t="shared" si="117"/>
        <v/>
      </c>
      <c r="U842" s="243" t="str">
        <f t="shared" si="123"/>
        <v/>
      </c>
      <c r="V842" s="243" t="str">
        <f t="shared" si="124"/>
        <v/>
      </c>
      <c r="W842" s="243" t="str">
        <f t="shared" si="125"/>
        <v/>
      </c>
      <c r="Y842" s="90" t="str">
        <f t="shared" si="118"/>
        <v/>
      </c>
      <c r="Z842" s="117" t="str">
        <f t="shared" si="119"/>
        <v/>
      </c>
      <c r="AA842" s="117" t="str">
        <f t="shared" si="120"/>
        <v/>
      </c>
      <c r="AB842" s="117" t="str">
        <f t="shared" si="121"/>
        <v/>
      </c>
    </row>
    <row r="843" spans="2:28" x14ac:dyDescent="0.3">
      <c r="B843" s="126"/>
      <c r="C843" s="128"/>
      <c r="D843" s="128"/>
      <c r="E843" s="128"/>
      <c r="F843" s="128"/>
      <c r="G843" s="128"/>
      <c r="H843" s="128"/>
      <c r="I843" s="128"/>
      <c r="J843" s="128"/>
      <c r="K843" s="128"/>
      <c r="L843" s="128"/>
      <c r="M843" s="128"/>
      <c r="N843" s="128"/>
      <c r="P843" s="115" t="str">
        <f t="shared" si="122"/>
        <v/>
      </c>
      <c r="Q843" s="115"/>
      <c r="R843" s="115" t="str">
        <f t="shared" si="117"/>
        <v/>
      </c>
      <c r="S843" s="115" t="str">
        <f t="shared" si="117"/>
        <v/>
      </c>
      <c r="T843" s="115" t="str">
        <f t="shared" si="117"/>
        <v/>
      </c>
      <c r="U843" s="243" t="str">
        <f t="shared" si="123"/>
        <v/>
      </c>
      <c r="V843" s="243" t="str">
        <f t="shared" si="124"/>
        <v/>
      </c>
      <c r="W843" s="243" t="str">
        <f t="shared" si="125"/>
        <v/>
      </c>
      <c r="Y843" s="90" t="str">
        <f t="shared" si="118"/>
        <v/>
      </c>
      <c r="Z843" s="117" t="str">
        <f t="shared" si="119"/>
        <v/>
      </c>
      <c r="AA843" s="117" t="str">
        <f t="shared" si="120"/>
        <v/>
      </c>
      <c r="AB843" s="117" t="str">
        <f t="shared" si="121"/>
        <v/>
      </c>
    </row>
    <row r="844" spans="2:28" x14ac:dyDescent="0.3">
      <c r="B844" s="126"/>
      <c r="C844" s="128"/>
      <c r="D844" s="128"/>
      <c r="E844" s="128"/>
      <c r="F844" s="128"/>
      <c r="G844" s="128"/>
      <c r="H844" s="128"/>
      <c r="I844" s="128"/>
      <c r="J844" s="128"/>
      <c r="K844" s="128"/>
      <c r="L844" s="128"/>
      <c r="M844" s="128"/>
      <c r="N844" s="128"/>
      <c r="P844" s="115" t="str">
        <f t="shared" si="122"/>
        <v/>
      </c>
      <c r="Q844" s="115"/>
      <c r="R844" s="115" t="str">
        <f t="shared" si="117"/>
        <v/>
      </c>
      <c r="S844" s="115" t="str">
        <f t="shared" si="117"/>
        <v/>
      </c>
      <c r="T844" s="115" t="str">
        <f t="shared" si="117"/>
        <v/>
      </c>
      <c r="U844" s="243" t="str">
        <f t="shared" si="123"/>
        <v/>
      </c>
      <c r="V844" s="243" t="str">
        <f t="shared" si="124"/>
        <v/>
      </c>
      <c r="W844" s="243" t="str">
        <f t="shared" si="125"/>
        <v/>
      </c>
      <c r="Y844" s="90" t="str">
        <f t="shared" si="118"/>
        <v/>
      </c>
      <c r="Z844" s="117" t="str">
        <f t="shared" si="119"/>
        <v/>
      </c>
      <c r="AA844" s="117" t="str">
        <f t="shared" si="120"/>
        <v/>
      </c>
      <c r="AB844" s="117" t="str">
        <f t="shared" si="121"/>
        <v/>
      </c>
    </row>
    <row r="845" spans="2:28" x14ac:dyDescent="0.3">
      <c r="B845" s="126"/>
      <c r="C845" s="128"/>
      <c r="D845" s="128"/>
      <c r="E845" s="128"/>
      <c r="F845" s="128"/>
      <c r="G845" s="128"/>
      <c r="H845" s="128"/>
      <c r="I845" s="128"/>
      <c r="J845" s="128"/>
      <c r="K845" s="128"/>
      <c r="L845" s="128"/>
      <c r="M845" s="128"/>
      <c r="N845" s="128"/>
      <c r="P845" s="115" t="str">
        <f t="shared" si="122"/>
        <v/>
      </c>
      <c r="Q845" s="115"/>
      <c r="R845" s="115" t="str">
        <f t="shared" si="117"/>
        <v/>
      </c>
      <c r="S845" s="115" t="str">
        <f t="shared" si="117"/>
        <v/>
      </c>
      <c r="T845" s="115" t="str">
        <f t="shared" si="117"/>
        <v/>
      </c>
      <c r="U845" s="243" t="str">
        <f t="shared" si="123"/>
        <v/>
      </c>
      <c r="V845" s="243" t="str">
        <f t="shared" si="124"/>
        <v/>
      </c>
      <c r="W845" s="243" t="str">
        <f t="shared" si="125"/>
        <v/>
      </c>
      <c r="Y845" s="90" t="str">
        <f t="shared" si="118"/>
        <v/>
      </c>
      <c r="Z845" s="117" t="str">
        <f t="shared" si="119"/>
        <v/>
      </c>
      <c r="AA845" s="117" t="str">
        <f t="shared" si="120"/>
        <v/>
      </c>
      <c r="AB845" s="117" t="str">
        <f t="shared" si="121"/>
        <v/>
      </c>
    </row>
    <row r="846" spans="2:28" x14ac:dyDescent="0.3">
      <c r="B846" s="126"/>
      <c r="C846" s="128"/>
      <c r="D846" s="128"/>
      <c r="E846" s="128"/>
      <c r="F846" s="128"/>
      <c r="G846" s="128"/>
      <c r="H846" s="128"/>
      <c r="I846" s="128"/>
      <c r="J846" s="128"/>
      <c r="K846" s="128"/>
      <c r="L846" s="128"/>
      <c r="M846" s="128"/>
      <c r="N846" s="128"/>
      <c r="P846" s="115" t="str">
        <f t="shared" si="122"/>
        <v/>
      </c>
      <c r="Q846" s="115"/>
      <c r="R846" s="115" t="str">
        <f t="shared" si="117"/>
        <v/>
      </c>
      <c r="S846" s="115" t="str">
        <f t="shared" si="117"/>
        <v/>
      </c>
      <c r="T846" s="115" t="str">
        <f t="shared" si="117"/>
        <v/>
      </c>
      <c r="U846" s="243" t="str">
        <f t="shared" si="123"/>
        <v/>
      </c>
      <c r="V846" s="243" t="str">
        <f t="shared" si="124"/>
        <v/>
      </c>
      <c r="W846" s="243" t="str">
        <f t="shared" si="125"/>
        <v/>
      </c>
      <c r="Y846" s="90" t="str">
        <f t="shared" si="118"/>
        <v/>
      </c>
      <c r="Z846" s="117" t="str">
        <f t="shared" si="119"/>
        <v/>
      </c>
      <c r="AA846" s="117" t="str">
        <f t="shared" si="120"/>
        <v/>
      </c>
      <c r="AB846" s="117" t="str">
        <f t="shared" si="121"/>
        <v/>
      </c>
    </row>
    <row r="847" spans="2:28" x14ac:dyDescent="0.3">
      <c r="B847" s="126"/>
      <c r="C847" s="128"/>
      <c r="D847" s="128"/>
      <c r="E847" s="128"/>
      <c r="F847" s="128"/>
      <c r="G847" s="128"/>
      <c r="H847" s="128"/>
      <c r="I847" s="128"/>
      <c r="J847" s="128"/>
      <c r="K847" s="128"/>
      <c r="L847" s="128"/>
      <c r="M847" s="128"/>
      <c r="N847" s="128"/>
      <c r="P847" s="115" t="str">
        <f t="shared" si="122"/>
        <v/>
      </c>
      <c r="Q847" s="115"/>
      <c r="R847" s="115" t="str">
        <f t="shared" si="117"/>
        <v/>
      </c>
      <c r="S847" s="115" t="str">
        <f t="shared" si="117"/>
        <v/>
      </c>
      <c r="T847" s="115" t="str">
        <f t="shared" si="117"/>
        <v/>
      </c>
      <c r="U847" s="243" t="str">
        <f t="shared" si="123"/>
        <v/>
      </c>
      <c r="V847" s="243" t="str">
        <f t="shared" si="124"/>
        <v/>
      </c>
      <c r="W847" s="243" t="str">
        <f t="shared" si="125"/>
        <v/>
      </c>
      <c r="Y847" s="90" t="str">
        <f t="shared" si="118"/>
        <v/>
      </c>
      <c r="Z847" s="117" t="str">
        <f t="shared" si="119"/>
        <v/>
      </c>
      <c r="AA847" s="117" t="str">
        <f t="shared" si="120"/>
        <v/>
      </c>
      <c r="AB847" s="117" t="str">
        <f t="shared" si="121"/>
        <v/>
      </c>
    </row>
    <row r="848" spans="2:28" x14ac:dyDescent="0.3">
      <c r="B848" s="126"/>
      <c r="C848" s="128"/>
      <c r="D848" s="128"/>
      <c r="E848" s="128"/>
      <c r="F848" s="128"/>
      <c r="G848" s="128"/>
      <c r="H848" s="128"/>
      <c r="I848" s="128"/>
      <c r="J848" s="128"/>
      <c r="K848" s="128"/>
      <c r="L848" s="128"/>
      <c r="M848" s="128"/>
      <c r="N848" s="128"/>
      <c r="P848" s="115" t="str">
        <f t="shared" si="122"/>
        <v/>
      </c>
      <c r="Q848" s="115"/>
      <c r="R848" s="115" t="str">
        <f t="shared" si="117"/>
        <v/>
      </c>
      <c r="S848" s="115" t="str">
        <f t="shared" si="117"/>
        <v/>
      </c>
      <c r="T848" s="115" t="str">
        <f t="shared" si="117"/>
        <v/>
      </c>
      <c r="U848" s="243" t="str">
        <f t="shared" si="123"/>
        <v/>
      </c>
      <c r="V848" s="243" t="str">
        <f t="shared" si="124"/>
        <v/>
      </c>
      <c r="W848" s="243" t="str">
        <f t="shared" si="125"/>
        <v/>
      </c>
      <c r="Y848" s="90" t="str">
        <f t="shared" si="118"/>
        <v/>
      </c>
      <c r="Z848" s="117" t="str">
        <f t="shared" si="119"/>
        <v/>
      </c>
      <c r="AA848" s="117" t="str">
        <f t="shared" si="120"/>
        <v/>
      </c>
      <c r="AB848" s="117" t="str">
        <f t="shared" si="121"/>
        <v/>
      </c>
    </row>
    <row r="849" spans="2:28" x14ac:dyDescent="0.3">
      <c r="B849" s="126"/>
      <c r="C849" s="128"/>
      <c r="D849" s="128"/>
      <c r="E849" s="128"/>
      <c r="F849" s="128"/>
      <c r="G849" s="128"/>
      <c r="H849" s="128"/>
      <c r="I849" s="128"/>
      <c r="J849" s="128"/>
      <c r="K849" s="128"/>
      <c r="L849" s="128"/>
      <c r="M849" s="128"/>
      <c r="N849" s="128"/>
      <c r="P849" s="115" t="str">
        <f t="shared" si="122"/>
        <v/>
      </c>
      <c r="Q849" s="115"/>
      <c r="R849" s="115" t="str">
        <f t="shared" si="117"/>
        <v/>
      </c>
      <c r="S849" s="115" t="str">
        <f t="shared" si="117"/>
        <v/>
      </c>
      <c r="T849" s="115" t="str">
        <f t="shared" si="117"/>
        <v/>
      </c>
      <c r="U849" s="243" t="str">
        <f t="shared" si="123"/>
        <v/>
      </c>
      <c r="V849" s="243" t="str">
        <f t="shared" si="124"/>
        <v/>
      </c>
      <c r="W849" s="243" t="str">
        <f t="shared" si="125"/>
        <v/>
      </c>
      <c r="Y849" s="90" t="str">
        <f t="shared" si="118"/>
        <v/>
      </c>
      <c r="Z849" s="117" t="str">
        <f t="shared" si="119"/>
        <v/>
      </c>
      <c r="AA849" s="117" t="str">
        <f t="shared" si="120"/>
        <v/>
      </c>
      <c r="AB849" s="117" t="str">
        <f t="shared" si="121"/>
        <v/>
      </c>
    </row>
    <row r="850" spans="2:28" x14ac:dyDescent="0.3">
      <c r="B850" s="126"/>
      <c r="C850" s="128"/>
      <c r="D850" s="128"/>
      <c r="E850" s="128"/>
      <c r="F850" s="128"/>
      <c r="G850" s="128"/>
      <c r="H850" s="128"/>
      <c r="I850" s="128"/>
      <c r="J850" s="128"/>
      <c r="K850" s="128"/>
      <c r="L850" s="128"/>
      <c r="M850" s="128"/>
      <c r="N850" s="128"/>
      <c r="P850" s="115" t="str">
        <f t="shared" si="122"/>
        <v/>
      </c>
      <c r="Q850" s="115"/>
      <c r="R850" s="115" t="str">
        <f t="shared" si="117"/>
        <v/>
      </c>
      <c r="S850" s="115" t="str">
        <f t="shared" si="117"/>
        <v/>
      </c>
      <c r="T850" s="115" t="str">
        <f t="shared" si="117"/>
        <v/>
      </c>
      <c r="U850" s="243" t="str">
        <f t="shared" si="123"/>
        <v/>
      </c>
      <c r="V850" s="243" t="str">
        <f t="shared" si="124"/>
        <v/>
      </c>
      <c r="W850" s="243" t="str">
        <f t="shared" si="125"/>
        <v/>
      </c>
      <c r="Y850" s="90" t="str">
        <f t="shared" si="118"/>
        <v/>
      </c>
      <c r="Z850" s="117" t="str">
        <f t="shared" si="119"/>
        <v/>
      </c>
      <c r="AA850" s="117" t="str">
        <f t="shared" si="120"/>
        <v/>
      </c>
      <c r="AB850" s="117" t="str">
        <f t="shared" si="121"/>
        <v/>
      </c>
    </row>
    <row r="851" spans="2:28" x14ac:dyDescent="0.3">
      <c r="B851" s="126"/>
      <c r="C851" s="128"/>
      <c r="D851" s="128"/>
      <c r="E851" s="128"/>
      <c r="F851" s="128"/>
      <c r="G851" s="128"/>
      <c r="H851" s="128"/>
      <c r="I851" s="128"/>
      <c r="J851" s="128"/>
      <c r="K851" s="128"/>
      <c r="L851" s="128"/>
      <c r="M851" s="128"/>
      <c r="N851" s="128"/>
      <c r="P851" s="115" t="str">
        <f t="shared" si="122"/>
        <v/>
      </c>
      <c r="Q851" s="115"/>
      <c r="R851" s="115" t="str">
        <f t="shared" si="117"/>
        <v/>
      </c>
      <c r="S851" s="115" t="str">
        <f t="shared" si="117"/>
        <v/>
      </c>
      <c r="T851" s="115" t="str">
        <f t="shared" si="117"/>
        <v/>
      </c>
      <c r="U851" s="243" t="str">
        <f t="shared" si="123"/>
        <v/>
      </c>
      <c r="V851" s="243" t="str">
        <f t="shared" si="124"/>
        <v/>
      </c>
      <c r="W851" s="243" t="str">
        <f t="shared" si="125"/>
        <v/>
      </c>
      <c r="Y851" s="90" t="str">
        <f t="shared" si="118"/>
        <v/>
      </c>
      <c r="Z851" s="117" t="str">
        <f t="shared" si="119"/>
        <v/>
      </c>
      <c r="AA851" s="117" t="str">
        <f t="shared" si="120"/>
        <v/>
      </c>
      <c r="AB851" s="117" t="str">
        <f t="shared" si="121"/>
        <v/>
      </c>
    </row>
    <row r="852" spans="2:28" x14ac:dyDescent="0.3">
      <c r="B852" s="126"/>
      <c r="C852" s="128"/>
      <c r="D852" s="128"/>
      <c r="E852" s="128"/>
      <c r="F852" s="128"/>
      <c r="G852" s="128"/>
      <c r="H852" s="128"/>
      <c r="I852" s="128"/>
      <c r="J852" s="128"/>
      <c r="K852" s="128"/>
      <c r="L852" s="128"/>
      <c r="M852" s="128"/>
      <c r="N852" s="128"/>
      <c r="P852" s="115" t="str">
        <f t="shared" si="122"/>
        <v/>
      </c>
      <c r="Q852" s="115"/>
      <c r="R852" s="115" t="str">
        <f t="shared" si="117"/>
        <v/>
      </c>
      <c r="S852" s="115" t="str">
        <f t="shared" si="117"/>
        <v/>
      </c>
      <c r="T852" s="115" t="str">
        <f t="shared" si="117"/>
        <v/>
      </c>
      <c r="U852" s="243" t="str">
        <f t="shared" si="123"/>
        <v/>
      </c>
      <c r="V852" s="243" t="str">
        <f t="shared" si="124"/>
        <v/>
      </c>
      <c r="W852" s="243" t="str">
        <f t="shared" si="125"/>
        <v/>
      </c>
      <c r="Y852" s="90" t="str">
        <f t="shared" si="118"/>
        <v/>
      </c>
      <c r="Z852" s="117" t="str">
        <f t="shared" si="119"/>
        <v/>
      </c>
      <c r="AA852" s="117" t="str">
        <f t="shared" si="120"/>
        <v/>
      </c>
      <c r="AB852" s="117" t="str">
        <f t="shared" si="121"/>
        <v/>
      </c>
    </row>
    <row r="853" spans="2:28" x14ac:dyDescent="0.3">
      <c r="B853" s="126"/>
      <c r="C853" s="128"/>
      <c r="D853" s="128"/>
      <c r="E853" s="128"/>
      <c r="F853" s="128"/>
      <c r="G853" s="128"/>
      <c r="H853" s="128"/>
      <c r="I853" s="128"/>
      <c r="J853" s="128"/>
      <c r="K853" s="128"/>
      <c r="L853" s="128"/>
      <c r="M853" s="128"/>
      <c r="N853" s="128"/>
      <c r="P853" s="115" t="str">
        <f t="shared" si="122"/>
        <v/>
      </c>
      <c r="Q853" s="115"/>
      <c r="R853" s="115" t="str">
        <f t="shared" si="117"/>
        <v/>
      </c>
      <c r="S853" s="115" t="str">
        <f t="shared" si="117"/>
        <v/>
      </c>
      <c r="T853" s="115" t="str">
        <f t="shared" si="117"/>
        <v/>
      </c>
      <c r="U853" s="243" t="str">
        <f t="shared" si="123"/>
        <v/>
      </c>
      <c r="V853" s="243" t="str">
        <f t="shared" si="124"/>
        <v/>
      </c>
      <c r="W853" s="243" t="str">
        <f t="shared" si="125"/>
        <v/>
      </c>
      <c r="Y853" s="90" t="str">
        <f t="shared" si="118"/>
        <v/>
      </c>
      <c r="Z853" s="117" t="str">
        <f t="shared" si="119"/>
        <v/>
      </c>
      <c r="AA853" s="117" t="str">
        <f t="shared" si="120"/>
        <v/>
      </c>
      <c r="AB853" s="117" t="str">
        <f t="shared" si="121"/>
        <v/>
      </c>
    </row>
    <row r="854" spans="2:28" x14ac:dyDescent="0.3">
      <c r="B854" s="126"/>
      <c r="C854" s="128"/>
      <c r="D854" s="128"/>
      <c r="E854" s="128"/>
      <c r="F854" s="128"/>
      <c r="G854" s="128"/>
      <c r="H854" s="128"/>
      <c r="I854" s="128"/>
      <c r="J854" s="128"/>
      <c r="K854" s="128"/>
      <c r="L854" s="128"/>
      <c r="M854" s="128"/>
      <c r="N854" s="128"/>
      <c r="P854" s="115" t="str">
        <f t="shared" si="122"/>
        <v/>
      </c>
      <c r="Q854" s="115"/>
      <c r="R854" s="115" t="str">
        <f t="shared" si="117"/>
        <v/>
      </c>
      <c r="S854" s="115" t="str">
        <f t="shared" si="117"/>
        <v/>
      </c>
      <c r="T854" s="115" t="str">
        <f t="shared" si="117"/>
        <v/>
      </c>
      <c r="U854" s="243" t="str">
        <f t="shared" si="123"/>
        <v/>
      </c>
      <c r="V854" s="243" t="str">
        <f t="shared" si="124"/>
        <v/>
      </c>
      <c r="W854" s="243" t="str">
        <f t="shared" si="125"/>
        <v/>
      </c>
      <c r="Y854" s="90" t="str">
        <f t="shared" si="118"/>
        <v/>
      </c>
      <c r="Z854" s="117" t="str">
        <f t="shared" si="119"/>
        <v/>
      </c>
      <c r="AA854" s="117" t="str">
        <f t="shared" si="120"/>
        <v/>
      </c>
      <c r="AB854" s="117" t="str">
        <f t="shared" si="121"/>
        <v/>
      </c>
    </row>
    <row r="855" spans="2:28" x14ac:dyDescent="0.3">
      <c r="B855" s="126"/>
      <c r="C855" s="128"/>
      <c r="D855" s="128"/>
      <c r="E855" s="128"/>
      <c r="F855" s="128"/>
      <c r="G855" s="128"/>
      <c r="H855" s="128"/>
      <c r="I855" s="128"/>
      <c r="J855" s="128"/>
      <c r="K855" s="128"/>
      <c r="L855" s="128"/>
      <c r="M855" s="128"/>
      <c r="N855" s="128"/>
      <c r="P855" s="115" t="str">
        <f t="shared" si="122"/>
        <v/>
      </c>
      <c r="Q855" s="115"/>
      <c r="R855" s="115" t="str">
        <f t="shared" si="117"/>
        <v/>
      </c>
      <c r="S855" s="115" t="str">
        <f t="shared" si="117"/>
        <v/>
      </c>
      <c r="T855" s="115" t="str">
        <f t="shared" si="117"/>
        <v/>
      </c>
      <c r="U855" s="243" t="str">
        <f t="shared" si="123"/>
        <v/>
      </c>
      <c r="V855" s="243" t="str">
        <f t="shared" si="124"/>
        <v/>
      </c>
      <c r="W855" s="243" t="str">
        <f t="shared" si="125"/>
        <v/>
      </c>
      <c r="Y855" s="90" t="str">
        <f t="shared" si="118"/>
        <v/>
      </c>
      <c r="Z855" s="117" t="str">
        <f t="shared" si="119"/>
        <v/>
      </c>
      <c r="AA855" s="117" t="str">
        <f t="shared" si="120"/>
        <v/>
      </c>
      <c r="AB855" s="117" t="str">
        <f t="shared" si="121"/>
        <v/>
      </c>
    </row>
    <row r="856" spans="2:28" x14ac:dyDescent="0.3">
      <c r="B856" s="126"/>
      <c r="C856" s="128"/>
      <c r="D856" s="128"/>
      <c r="E856" s="128"/>
      <c r="F856" s="128"/>
      <c r="G856" s="128"/>
      <c r="H856" s="128"/>
      <c r="I856" s="128"/>
      <c r="J856" s="128"/>
      <c r="K856" s="128"/>
      <c r="L856" s="128"/>
      <c r="M856" s="128"/>
      <c r="N856" s="128"/>
      <c r="P856" s="115" t="str">
        <f t="shared" si="122"/>
        <v/>
      </c>
      <c r="Q856" s="115"/>
      <c r="R856" s="115" t="str">
        <f t="shared" ref="R856:T919" si="126">IF($P856="","",SUM(COUNTIFS($B$7:$B$5004,$P856,$D$7:$D$5004,$Q856,$E$7:$E$5004,"&gt;0",$E$7:$E$5004,"&lt;="&amp;R$7),COUNTIFS($B$7:$B$5004,$P856,$D$7:$D$5004,$Q856,$F$7:$F$5004,"&gt;0",$F$7:$F$5004,"&lt;="&amp;R$7),COUNTIFS($B$7:$B$5004,$P856,$D$7:$D$5004,$Q856,$G$7:$G$5004,"&gt;0",$G$7:$G$5004,"&lt;="&amp;R$7),COUNTIFS($B$7:$B$5004,$P856,$D$7:$D$5004,$Q856,$H$7:$H$5004,"&gt;0",$H$7:$H$5004,"&lt;="&amp;R$7),COUNTIFS($B$7:$B$5004,$P856,$D$7:$D$5004,$Q856,$I$7:$I$5004,"&gt;0",$I$7:$I$5004,"&lt;="&amp;R$7),COUNTIFS($B$7:$B$5004,$P856,$D$7:$D$5004,$Q856,$J$7:$J$5004,"&gt;0",$J$7:$J$5004,"&lt;="&amp;R$7),COUNTIFS($B$7:$B$5004,$P856,$D$7:$D$5004,$Q856,$K$7:$K$5004,"&gt;0",$K$7:$K$5004,"&lt;="&amp;R$7),COUNTIFS($B$7:$B$5004,$P856,$D$7:$D$5004,$Q856,$L$7:$L$5004,"&gt;0",$L$7:$L$5004,"&lt;="&amp;R$7),COUNTIFS($B$7:$B$5004,$P856,$D$7:$D$5004,$Q856,$M$7:$M$5004,"&gt;0",$M$7:$M$5004,"&lt;="&amp;R$7),COUNTIFS($B$7:$B$5004,$P856,$D$7:$D$5004,$Q856,$N$7:$N$5004,"&gt;0",$N$7:$N$5004,"&lt;="&amp;R$7)))</f>
        <v/>
      </c>
      <c r="S856" s="115" t="str">
        <f t="shared" si="126"/>
        <v/>
      </c>
      <c r="T856" s="115" t="str">
        <f t="shared" si="126"/>
        <v/>
      </c>
      <c r="U856" s="243" t="str">
        <f t="shared" si="123"/>
        <v/>
      </c>
      <c r="V856" s="243" t="str">
        <f t="shared" si="124"/>
        <v/>
      </c>
      <c r="W856" s="243" t="str">
        <f t="shared" si="125"/>
        <v/>
      </c>
      <c r="Y856" s="90" t="str">
        <f t="shared" si="118"/>
        <v/>
      </c>
      <c r="Z856" s="117" t="str">
        <f t="shared" si="119"/>
        <v/>
      </c>
      <c r="AA856" s="117" t="str">
        <f t="shared" si="120"/>
        <v/>
      </c>
      <c r="AB856" s="117" t="str">
        <f t="shared" si="121"/>
        <v/>
      </c>
    </row>
    <row r="857" spans="2:28" x14ac:dyDescent="0.3">
      <c r="B857" s="126"/>
      <c r="C857" s="128"/>
      <c r="D857" s="128"/>
      <c r="E857" s="128"/>
      <c r="F857" s="128"/>
      <c r="G857" s="128"/>
      <c r="H857" s="128"/>
      <c r="I857" s="128"/>
      <c r="J857" s="128"/>
      <c r="K857" s="128"/>
      <c r="L857" s="128"/>
      <c r="M857" s="128"/>
      <c r="N857" s="128"/>
      <c r="P857" s="115" t="str">
        <f t="shared" si="122"/>
        <v/>
      </c>
      <c r="Q857" s="115"/>
      <c r="R857" s="115" t="str">
        <f t="shared" si="126"/>
        <v/>
      </c>
      <c r="S857" s="115" t="str">
        <f t="shared" si="126"/>
        <v/>
      </c>
      <c r="T857" s="115" t="str">
        <f t="shared" si="126"/>
        <v/>
      </c>
      <c r="U857" s="243" t="str">
        <f t="shared" si="123"/>
        <v/>
      </c>
      <c r="V857" s="243" t="str">
        <f t="shared" si="124"/>
        <v/>
      </c>
      <c r="W857" s="243" t="str">
        <f t="shared" si="125"/>
        <v/>
      </c>
      <c r="Y857" s="90" t="str">
        <f t="shared" si="118"/>
        <v/>
      </c>
      <c r="Z857" s="117" t="str">
        <f t="shared" si="119"/>
        <v/>
      </c>
      <c r="AA857" s="117" t="str">
        <f t="shared" si="120"/>
        <v/>
      </c>
      <c r="AB857" s="117" t="str">
        <f t="shared" si="121"/>
        <v/>
      </c>
    </row>
    <row r="858" spans="2:28" x14ac:dyDescent="0.3">
      <c r="B858" s="126"/>
      <c r="C858" s="128"/>
      <c r="D858" s="128"/>
      <c r="E858" s="128"/>
      <c r="F858" s="128"/>
      <c r="G858" s="128"/>
      <c r="H858" s="128"/>
      <c r="I858" s="128"/>
      <c r="J858" s="128"/>
      <c r="K858" s="128"/>
      <c r="L858" s="128"/>
      <c r="M858" s="128"/>
      <c r="N858" s="128"/>
      <c r="P858" s="115" t="str">
        <f t="shared" si="122"/>
        <v/>
      </c>
      <c r="Q858" s="115"/>
      <c r="R858" s="115" t="str">
        <f t="shared" si="126"/>
        <v/>
      </c>
      <c r="S858" s="115" t="str">
        <f t="shared" si="126"/>
        <v/>
      </c>
      <c r="T858" s="115" t="str">
        <f t="shared" si="126"/>
        <v/>
      </c>
      <c r="U858" s="243" t="str">
        <f t="shared" si="123"/>
        <v/>
      </c>
      <c r="V858" s="243" t="str">
        <f t="shared" si="124"/>
        <v/>
      </c>
      <c r="W858" s="243" t="str">
        <f t="shared" si="125"/>
        <v/>
      </c>
      <c r="Y858" s="90" t="str">
        <f t="shared" si="118"/>
        <v/>
      </c>
      <c r="Z858" s="117" t="str">
        <f t="shared" si="119"/>
        <v/>
      </c>
      <c r="AA858" s="117" t="str">
        <f t="shared" si="120"/>
        <v/>
      </c>
      <c r="AB858" s="117" t="str">
        <f t="shared" si="121"/>
        <v/>
      </c>
    </row>
    <row r="859" spans="2:28" x14ac:dyDescent="0.3">
      <c r="B859" s="126"/>
      <c r="C859" s="128"/>
      <c r="D859" s="128"/>
      <c r="E859" s="128"/>
      <c r="F859" s="128"/>
      <c r="G859" s="128"/>
      <c r="H859" s="128"/>
      <c r="I859" s="128"/>
      <c r="J859" s="128"/>
      <c r="K859" s="128"/>
      <c r="L859" s="128"/>
      <c r="M859" s="128"/>
      <c r="N859" s="128"/>
      <c r="P859" s="115" t="str">
        <f t="shared" si="122"/>
        <v/>
      </c>
      <c r="Q859" s="115"/>
      <c r="R859" s="115" t="str">
        <f t="shared" si="126"/>
        <v/>
      </c>
      <c r="S859" s="115" t="str">
        <f t="shared" si="126"/>
        <v/>
      </c>
      <c r="T859" s="115" t="str">
        <f t="shared" si="126"/>
        <v/>
      </c>
      <c r="U859" s="243" t="str">
        <f t="shared" si="123"/>
        <v/>
      </c>
      <c r="V859" s="243" t="str">
        <f t="shared" si="124"/>
        <v/>
      </c>
      <c r="W859" s="243" t="str">
        <f t="shared" si="125"/>
        <v/>
      </c>
      <c r="Y859" s="90" t="str">
        <f t="shared" si="118"/>
        <v/>
      </c>
      <c r="Z859" s="117" t="str">
        <f t="shared" si="119"/>
        <v/>
      </c>
      <c r="AA859" s="117" t="str">
        <f t="shared" si="120"/>
        <v/>
      </c>
      <c r="AB859" s="117" t="str">
        <f t="shared" si="121"/>
        <v/>
      </c>
    </row>
    <row r="860" spans="2:28" x14ac:dyDescent="0.3">
      <c r="B860" s="126"/>
      <c r="C860" s="128"/>
      <c r="D860" s="128"/>
      <c r="E860" s="128"/>
      <c r="F860" s="128"/>
      <c r="G860" s="128"/>
      <c r="H860" s="128"/>
      <c r="I860" s="128"/>
      <c r="J860" s="128"/>
      <c r="K860" s="128"/>
      <c r="L860" s="128"/>
      <c r="M860" s="128"/>
      <c r="N860" s="128"/>
      <c r="P860" s="115" t="str">
        <f t="shared" si="122"/>
        <v/>
      </c>
      <c r="Q860" s="115"/>
      <c r="R860" s="115" t="str">
        <f t="shared" si="126"/>
        <v/>
      </c>
      <c r="S860" s="115" t="str">
        <f t="shared" si="126"/>
        <v/>
      </c>
      <c r="T860" s="115" t="str">
        <f t="shared" si="126"/>
        <v/>
      </c>
      <c r="U860" s="243" t="str">
        <f t="shared" si="123"/>
        <v/>
      </c>
      <c r="V860" s="243" t="str">
        <f t="shared" si="124"/>
        <v/>
      </c>
      <c r="W860" s="243" t="str">
        <f t="shared" si="125"/>
        <v/>
      </c>
      <c r="Y860" s="90" t="str">
        <f t="shared" si="118"/>
        <v/>
      </c>
      <c r="Z860" s="117" t="str">
        <f t="shared" si="119"/>
        <v/>
      </c>
      <c r="AA860" s="117" t="str">
        <f t="shared" si="120"/>
        <v/>
      </c>
      <c r="AB860" s="117" t="str">
        <f t="shared" si="121"/>
        <v/>
      </c>
    </row>
    <row r="861" spans="2:28" x14ac:dyDescent="0.3">
      <c r="B861" s="126"/>
      <c r="C861" s="128"/>
      <c r="D861" s="128"/>
      <c r="E861" s="128"/>
      <c r="F861" s="128"/>
      <c r="G861" s="128"/>
      <c r="H861" s="128"/>
      <c r="I861" s="128"/>
      <c r="J861" s="128"/>
      <c r="K861" s="128"/>
      <c r="L861" s="128"/>
      <c r="M861" s="128"/>
      <c r="N861" s="128"/>
      <c r="P861" s="115" t="str">
        <f t="shared" si="122"/>
        <v/>
      </c>
      <c r="Q861" s="115"/>
      <c r="R861" s="115" t="str">
        <f t="shared" si="126"/>
        <v/>
      </c>
      <c r="S861" s="115" t="str">
        <f t="shared" si="126"/>
        <v/>
      </c>
      <c r="T861" s="115" t="str">
        <f t="shared" si="126"/>
        <v/>
      </c>
      <c r="U861" s="243" t="str">
        <f t="shared" si="123"/>
        <v/>
      </c>
      <c r="V861" s="243" t="str">
        <f t="shared" si="124"/>
        <v/>
      </c>
      <c r="W861" s="243" t="str">
        <f t="shared" si="125"/>
        <v/>
      </c>
      <c r="Y861" s="90" t="str">
        <f t="shared" si="118"/>
        <v/>
      </c>
      <c r="Z861" s="117" t="str">
        <f t="shared" si="119"/>
        <v/>
      </c>
      <c r="AA861" s="117" t="str">
        <f t="shared" si="120"/>
        <v/>
      </c>
      <c r="AB861" s="117" t="str">
        <f t="shared" si="121"/>
        <v/>
      </c>
    </row>
    <row r="862" spans="2:28" x14ac:dyDescent="0.3">
      <c r="B862" s="126"/>
      <c r="C862" s="128"/>
      <c r="D862" s="128"/>
      <c r="E862" s="128"/>
      <c r="F862" s="128"/>
      <c r="G862" s="128"/>
      <c r="H862" s="128"/>
      <c r="I862" s="128"/>
      <c r="J862" s="128"/>
      <c r="K862" s="128"/>
      <c r="L862" s="128"/>
      <c r="M862" s="128"/>
      <c r="N862" s="128"/>
      <c r="P862" s="115" t="str">
        <f t="shared" si="122"/>
        <v/>
      </c>
      <c r="Q862" s="115"/>
      <c r="R862" s="115" t="str">
        <f t="shared" si="126"/>
        <v/>
      </c>
      <c r="S862" s="115" t="str">
        <f t="shared" si="126"/>
        <v/>
      </c>
      <c r="T862" s="115" t="str">
        <f t="shared" si="126"/>
        <v/>
      </c>
      <c r="U862" s="243" t="str">
        <f t="shared" si="123"/>
        <v/>
      </c>
      <c r="V862" s="243" t="str">
        <f t="shared" si="124"/>
        <v/>
      </c>
      <c r="W862" s="243" t="str">
        <f t="shared" si="125"/>
        <v/>
      </c>
      <c r="Y862" s="90" t="str">
        <f t="shared" si="118"/>
        <v/>
      </c>
      <c r="Z862" s="117" t="str">
        <f t="shared" si="119"/>
        <v/>
      </c>
      <c r="AA862" s="117" t="str">
        <f t="shared" si="120"/>
        <v/>
      </c>
      <c r="AB862" s="117" t="str">
        <f t="shared" si="121"/>
        <v/>
      </c>
    </row>
    <row r="863" spans="2:28" x14ac:dyDescent="0.3">
      <c r="B863" s="126"/>
      <c r="C863" s="128"/>
      <c r="D863" s="128"/>
      <c r="E863" s="128"/>
      <c r="F863" s="128"/>
      <c r="G863" s="128"/>
      <c r="H863" s="128"/>
      <c r="I863" s="128"/>
      <c r="J863" s="128"/>
      <c r="K863" s="128"/>
      <c r="L863" s="128"/>
      <c r="M863" s="128"/>
      <c r="N863" s="128"/>
      <c r="P863" s="115" t="str">
        <f t="shared" si="122"/>
        <v/>
      </c>
      <c r="Q863" s="115"/>
      <c r="R863" s="115" t="str">
        <f t="shared" si="126"/>
        <v/>
      </c>
      <c r="S863" s="115" t="str">
        <f t="shared" si="126"/>
        <v/>
      </c>
      <c r="T863" s="115" t="str">
        <f t="shared" si="126"/>
        <v/>
      </c>
      <c r="U863" s="243" t="str">
        <f t="shared" si="123"/>
        <v/>
      </c>
      <c r="V863" s="243" t="str">
        <f t="shared" si="124"/>
        <v/>
      </c>
      <c r="W863" s="243" t="str">
        <f t="shared" si="125"/>
        <v/>
      </c>
      <c r="Y863" s="90" t="str">
        <f t="shared" si="118"/>
        <v/>
      </c>
      <c r="Z863" s="117" t="str">
        <f t="shared" si="119"/>
        <v/>
      </c>
      <c r="AA863" s="117" t="str">
        <f t="shared" si="120"/>
        <v/>
      </c>
      <c r="AB863" s="117" t="str">
        <f t="shared" si="121"/>
        <v/>
      </c>
    </row>
    <row r="864" spans="2:28" x14ac:dyDescent="0.3">
      <c r="B864" s="126"/>
      <c r="C864" s="128"/>
      <c r="D864" s="128"/>
      <c r="E864" s="128"/>
      <c r="F864" s="128"/>
      <c r="G864" s="128"/>
      <c r="H864" s="128"/>
      <c r="I864" s="128"/>
      <c r="J864" s="128"/>
      <c r="K864" s="128"/>
      <c r="L864" s="128"/>
      <c r="M864" s="128"/>
      <c r="N864" s="128"/>
      <c r="P864" s="115" t="str">
        <f t="shared" si="122"/>
        <v/>
      </c>
      <c r="Q864" s="115"/>
      <c r="R864" s="115" t="str">
        <f t="shared" si="126"/>
        <v/>
      </c>
      <c r="S864" s="115" t="str">
        <f t="shared" si="126"/>
        <v/>
      </c>
      <c r="T864" s="115" t="str">
        <f t="shared" si="126"/>
        <v/>
      </c>
      <c r="U864" s="243" t="str">
        <f t="shared" si="123"/>
        <v/>
      </c>
      <c r="V864" s="243" t="str">
        <f t="shared" si="124"/>
        <v/>
      </c>
      <c r="W864" s="243" t="str">
        <f t="shared" si="125"/>
        <v/>
      </c>
      <c r="Y864" s="90" t="str">
        <f t="shared" si="118"/>
        <v/>
      </c>
      <c r="Z864" s="117" t="str">
        <f t="shared" si="119"/>
        <v/>
      </c>
      <c r="AA864" s="117" t="str">
        <f t="shared" si="120"/>
        <v/>
      </c>
      <c r="AB864" s="117" t="str">
        <f t="shared" si="121"/>
        <v/>
      </c>
    </row>
    <row r="865" spans="2:28" x14ac:dyDescent="0.3">
      <c r="B865" s="126"/>
      <c r="C865" s="128"/>
      <c r="D865" s="128"/>
      <c r="E865" s="128"/>
      <c r="F865" s="128"/>
      <c r="G865" s="128"/>
      <c r="H865" s="128"/>
      <c r="I865" s="128"/>
      <c r="J865" s="128"/>
      <c r="K865" s="128"/>
      <c r="L865" s="128"/>
      <c r="M865" s="128"/>
      <c r="N865" s="128"/>
      <c r="P865" s="115" t="str">
        <f t="shared" si="122"/>
        <v/>
      </c>
      <c r="Q865" s="115"/>
      <c r="R865" s="115" t="str">
        <f t="shared" si="126"/>
        <v/>
      </c>
      <c r="S865" s="115" t="str">
        <f t="shared" si="126"/>
        <v/>
      </c>
      <c r="T865" s="115" t="str">
        <f t="shared" si="126"/>
        <v/>
      </c>
      <c r="U865" s="243" t="str">
        <f t="shared" si="123"/>
        <v/>
      </c>
      <c r="V865" s="243" t="str">
        <f t="shared" si="124"/>
        <v/>
      </c>
      <c r="W865" s="243" t="str">
        <f t="shared" si="125"/>
        <v/>
      </c>
      <c r="Y865" s="90" t="str">
        <f t="shared" si="118"/>
        <v/>
      </c>
      <c r="Z865" s="117" t="str">
        <f t="shared" si="119"/>
        <v/>
      </c>
      <c r="AA865" s="117" t="str">
        <f t="shared" si="120"/>
        <v/>
      </c>
      <c r="AB865" s="117" t="str">
        <f t="shared" si="121"/>
        <v/>
      </c>
    </row>
    <row r="866" spans="2:28" x14ac:dyDescent="0.3">
      <c r="B866" s="126"/>
      <c r="C866" s="128"/>
      <c r="D866" s="128"/>
      <c r="E866" s="128"/>
      <c r="F866" s="128"/>
      <c r="G866" s="128"/>
      <c r="H866" s="128"/>
      <c r="I866" s="128"/>
      <c r="J866" s="128"/>
      <c r="K866" s="128"/>
      <c r="L866" s="128"/>
      <c r="M866" s="128"/>
      <c r="N866" s="128"/>
      <c r="P866" s="115" t="str">
        <f t="shared" si="122"/>
        <v/>
      </c>
      <c r="Q866" s="115"/>
      <c r="R866" s="115" t="str">
        <f t="shared" si="126"/>
        <v/>
      </c>
      <c r="S866" s="115" t="str">
        <f t="shared" si="126"/>
        <v/>
      </c>
      <c r="T866" s="115" t="str">
        <f t="shared" si="126"/>
        <v/>
      </c>
      <c r="U866" s="243" t="str">
        <f t="shared" si="123"/>
        <v/>
      </c>
      <c r="V866" s="243" t="str">
        <f t="shared" si="124"/>
        <v/>
      </c>
      <c r="W866" s="243" t="str">
        <f t="shared" si="125"/>
        <v/>
      </c>
      <c r="Y866" s="90" t="str">
        <f t="shared" si="118"/>
        <v/>
      </c>
      <c r="Z866" s="117" t="str">
        <f t="shared" si="119"/>
        <v/>
      </c>
      <c r="AA866" s="117" t="str">
        <f t="shared" si="120"/>
        <v/>
      </c>
      <c r="AB866" s="117" t="str">
        <f t="shared" si="121"/>
        <v/>
      </c>
    </row>
    <row r="867" spans="2:28" x14ac:dyDescent="0.3">
      <c r="B867" s="126"/>
      <c r="C867" s="128"/>
      <c r="D867" s="128"/>
      <c r="E867" s="128"/>
      <c r="F867" s="128"/>
      <c r="G867" s="128"/>
      <c r="H867" s="128"/>
      <c r="I867" s="128"/>
      <c r="J867" s="128"/>
      <c r="K867" s="128"/>
      <c r="L867" s="128"/>
      <c r="M867" s="128"/>
      <c r="N867" s="128"/>
      <c r="P867" s="115" t="str">
        <f t="shared" si="122"/>
        <v/>
      </c>
      <c r="Q867" s="115"/>
      <c r="R867" s="115" t="str">
        <f t="shared" si="126"/>
        <v/>
      </c>
      <c r="S867" s="115" t="str">
        <f t="shared" si="126"/>
        <v/>
      </c>
      <c r="T867" s="115" t="str">
        <f t="shared" si="126"/>
        <v/>
      </c>
      <c r="U867" s="243" t="str">
        <f t="shared" si="123"/>
        <v/>
      </c>
      <c r="V867" s="243" t="str">
        <f t="shared" si="124"/>
        <v/>
      </c>
      <c r="W867" s="243" t="str">
        <f t="shared" si="125"/>
        <v/>
      </c>
      <c r="Y867" s="90" t="str">
        <f t="shared" si="118"/>
        <v/>
      </c>
      <c r="Z867" s="117" t="str">
        <f t="shared" si="119"/>
        <v/>
      </c>
      <c r="AA867" s="117" t="str">
        <f t="shared" si="120"/>
        <v/>
      </c>
      <c r="AB867" s="117" t="str">
        <f t="shared" si="121"/>
        <v/>
      </c>
    </row>
    <row r="868" spans="2:28" x14ac:dyDescent="0.3">
      <c r="B868" s="126"/>
      <c r="C868" s="128"/>
      <c r="D868" s="128"/>
      <c r="E868" s="128"/>
      <c r="F868" s="128"/>
      <c r="G868" s="128"/>
      <c r="H868" s="128"/>
      <c r="I868" s="128"/>
      <c r="J868" s="128"/>
      <c r="K868" s="128"/>
      <c r="L868" s="128"/>
      <c r="M868" s="128"/>
      <c r="N868" s="128"/>
      <c r="P868" s="115" t="str">
        <f t="shared" si="122"/>
        <v/>
      </c>
      <c r="Q868" s="115"/>
      <c r="R868" s="115" t="str">
        <f t="shared" si="126"/>
        <v/>
      </c>
      <c r="S868" s="115" t="str">
        <f t="shared" si="126"/>
        <v/>
      </c>
      <c r="T868" s="115" t="str">
        <f t="shared" si="126"/>
        <v/>
      </c>
      <c r="U868" s="243" t="str">
        <f t="shared" si="123"/>
        <v/>
      </c>
      <c r="V868" s="243" t="str">
        <f t="shared" si="124"/>
        <v/>
      </c>
      <c r="W868" s="243" t="str">
        <f t="shared" si="125"/>
        <v/>
      </c>
      <c r="Y868" s="90" t="str">
        <f t="shared" si="118"/>
        <v/>
      </c>
      <c r="Z868" s="117" t="str">
        <f t="shared" si="119"/>
        <v/>
      </c>
      <c r="AA868" s="117" t="str">
        <f t="shared" si="120"/>
        <v/>
      </c>
      <c r="AB868" s="117" t="str">
        <f t="shared" si="121"/>
        <v/>
      </c>
    </row>
    <row r="869" spans="2:28" x14ac:dyDescent="0.3">
      <c r="B869" s="126"/>
      <c r="C869" s="128"/>
      <c r="D869" s="128"/>
      <c r="E869" s="128"/>
      <c r="F869" s="128"/>
      <c r="G869" s="128"/>
      <c r="H869" s="128"/>
      <c r="I869" s="128"/>
      <c r="J869" s="128"/>
      <c r="K869" s="128"/>
      <c r="L869" s="128"/>
      <c r="M869" s="128"/>
      <c r="N869" s="128"/>
      <c r="P869" s="115" t="str">
        <f t="shared" si="122"/>
        <v/>
      </c>
      <c r="Q869" s="115"/>
      <c r="R869" s="115" t="str">
        <f t="shared" si="126"/>
        <v/>
      </c>
      <c r="S869" s="115" t="str">
        <f t="shared" si="126"/>
        <v/>
      </c>
      <c r="T869" s="115" t="str">
        <f t="shared" si="126"/>
        <v/>
      </c>
      <c r="U869" s="243" t="str">
        <f t="shared" si="123"/>
        <v/>
      </c>
      <c r="V869" s="243" t="str">
        <f t="shared" si="124"/>
        <v/>
      </c>
      <c r="W869" s="243" t="str">
        <f t="shared" si="125"/>
        <v/>
      </c>
      <c r="Y869" s="90" t="str">
        <f t="shared" si="118"/>
        <v/>
      </c>
      <c r="Z869" s="117" t="str">
        <f t="shared" si="119"/>
        <v/>
      </c>
      <c r="AA869" s="117" t="str">
        <f t="shared" si="120"/>
        <v/>
      </c>
      <c r="AB869" s="117" t="str">
        <f t="shared" si="121"/>
        <v/>
      </c>
    </row>
    <row r="870" spans="2:28" x14ac:dyDescent="0.3">
      <c r="B870" s="126"/>
      <c r="C870" s="128"/>
      <c r="D870" s="128"/>
      <c r="E870" s="128"/>
      <c r="F870" s="128"/>
      <c r="G870" s="128"/>
      <c r="H870" s="128"/>
      <c r="I870" s="128"/>
      <c r="J870" s="128"/>
      <c r="K870" s="128"/>
      <c r="L870" s="128"/>
      <c r="M870" s="128"/>
      <c r="N870" s="128"/>
      <c r="P870" s="115" t="str">
        <f t="shared" si="122"/>
        <v/>
      </c>
      <c r="Q870" s="115"/>
      <c r="R870" s="115" t="str">
        <f t="shared" si="126"/>
        <v/>
      </c>
      <c r="S870" s="115" t="str">
        <f t="shared" si="126"/>
        <v/>
      </c>
      <c r="T870" s="115" t="str">
        <f t="shared" si="126"/>
        <v/>
      </c>
      <c r="U870" s="243" t="str">
        <f t="shared" si="123"/>
        <v/>
      </c>
      <c r="V870" s="243" t="str">
        <f t="shared" si="124"/>
        <v/>
      </c>
      <c r="W870" s="243" t="str">
        <f t="shared" si="125"/>
        <v/>
      </c>
      <c r="Y870" s="90" t="str">
        <f t="shared" si="118"/>
        <v/>
      </c>
      <c r="Z870" s="117" t="str">
        <f t="shared" si="119"/>
        <v/>
      </c>
      <c r="AA870" s="117" t="str">
        <f t="shared" si="120"/>
        <v/>
      </c>
      <c r="AB870" s="117" t="str">
        <f t="shared" si="121"/>
        <v/>
      </c>
    </row>
    <row r="871" spans="2:28" x14ac:dyDescent="0.3">
      <c r="B871" s="126"/>
      <c r="C871" s="128"/>
      <c r="D871" s="128"/>
      <c r="E871" s="128"/>
      <c r="F871" s="128"/>
      <c r="G871" s="128"/>
      <c r="H871" s="128"/>
      <c r="I871" s="128"/>
      <c r="J871" s="128"/>
      <c r="K871" s="128"/>
      <c r="L871" s="128"/>
      <c r="M871" s="128"/>
      <c r="N871" s="128"/>
      <c r="P871" s="115" t="str">
        <f t="shared" si="122"/>
        <v/>
      </c>
      <c r="Q871" s="115"/>
      <c r="R871" s="115" t="str">
        <f t="shared" si="126"/>
        <v/>
      </c>
      <c r="S871" s="115" t="str">
        <f t="shared" si="126"/>
        <v/>
      </c>
      <c r="T871" s="115" t="str">
        <f t="shared" si="126"/>
        <v/>
      </c>
      <c r="U871" s="243" t="str">
        <f t="shared" si="123"/>
        <v/>
      </c>
      <c r="V871" s="243" t="str">
        <f t="shared" si="124"/>
        <v/>
      </c>
      <c r="W871" s="243" t="str">
        <f t="shared" si="125"/>
        <v/>
      </c>
      <c r="Y871" s="90" t="str">
        <f t="shared" si="118"/>
        <v/>
      </c>
      <c r="Z871" s="117" t="str">
        <f t="shared" si="119"/>
        <v/>
      </c>
      <c r="AA871" s="117" t="str">
        <f t="shared" si="120"/>
        <v/>
      </c>
      <c r="AB871" s="117" t="str">
        <f t="shared" si="121"/>
        <v/>
      </c>
    </row>
    <row r="872" spans="2:28" x14ac:dyDescent="0.3">
      <c r="B872" s="126"/>
      <c r="C872" s="128"/>
      <c r="D872" s="128"/>
      <c r="E872" s="128"/>
      <c r="F872" s="128"/>
      <c r="G872" s="128"/>
      <c r="H872" s="128"/>
      <c r="I872" s="128"/>
      <c r="J872" s="128"/>
      <c r="K872" s="128"/>
      <c r="L872" s="128"/>
      <c r="M872" s="128"/>
      <c r="N872" s="128"/>
      <c r="P872" s="115" t="str">
        <f t="shared" si="122"/>
        <v/>
      </c>
      <c r="Q872" s="115"/>
      <c r="R872" s="115" t="str">
        <f t="shared" si="126"/>
        <v/>
      </c>
      <c r="S872" s="115" t="str">
        <f t="shared" si="126"/>
        <v/>
      </c>
      <c r="T872" s="115" t="str">
        <f t="shared" si="126"/>
        <v/>
      </c>
      <c r="U872" s="243" t="str">
        <f t="shared" si="123"/>
        <v/>
      </c>
      <c r="V872" s="243" t="str">
        <f t="shared" si="124"/>
        <v/>
      </c>
      <c r="W872" s="243" t="str">
        <f t="shared" si="125"/>
        <v/>
      </c>
      <c r="Y872" s="90" t="str">
        <f t="shared" si="118"/>
        <v/>
      </c>
      <c r="Z872" s="117" t="str">
        <f t="shared" si="119"/>
        <v/>
      </c>
      <c r="AA872" s="117" t="str">
        <f t="shared" si="120"/>
        <v/>
      </c>
      <c r="AB872" s="117" t="str">
        <f t="shared" si="121"/>
        <v/>
      </c>
    </row>
    <row r="873" spans="2:28" x14ac:dyDescent="0.3">
      <c r="B873" s="126"/>
      <c r="C873" s="128"/>
      <c r="D873" s="128"/>
      <c r="E873" s="128"/>
      <c r="F873" s="128"/>
      <c r="G873" s="128"/>
      <c r="H873" s="128"/>
      <c r="I873" s="128"/>
      <c r="J873" s="128"/>
      <c r="K873" s="128"/>
      <c r="L873" s="128"/>
      <c r="M873" s="128"/>
      <c r="N873" s="128"/>
      <c r="P873" s="115" t="str">
        <f t="shared" si="122"/>
        <v/>
      </c>
      <c r="Q873" s="115"/>
      <c r="R873" s="115" t="str">
        <f t="shared" si="126"/>
        <v/>
      </c>
      <c r="S873" s="115" t="str">
        <f t="shared" si="126"/>
        <v/>
      </c>
      <c r="T873" s="115" t="str">
        <f t="shared" si="126"/>
        <v/>
      </c>
      <c r="U873" s="243" t="str">
        <f t="shared" si="123"/>
        <v/>
      </c>
      <c r="V873" s="243" t="str">
        <f t="shared" si="124"/>
        <v/>
      </c>
      <c r="W873" s="243" t="str">
        <f t="shared" si="125"/>
        <v/>
      </c>
      <c r="Y873" s="90" t="str">
        <f t="shared" si="118"/>
        <v/>
      </c>
      <c r="Z873" s="117" t="str">
        <f t="shared" si="119"/>
        <v/>
      </c>
      <c r="AA873" s="117" t="str">
        <f t="shared" si="120"/>
        <v/>
      </c>
      <c r="AB873" s="117" t="str">
        <f t="shared" si="121"/>
        <v/>
      </c>
    </row>
    <row r="874" spans="2:28" x14ac:dyDescent="0.3">
      <c r="B874" s="126"/>
      <c r="C874" s="128"/>
      <c r="D874" s="128"/>
      <c r="E874" s="128"/>
      <c r="F874" s="128"/>
      <c r="G874" s="128"/>
      <c r="H874" s="128"/>
      <c r="I874" s="128"/>
      <c r="J874" s="128"/>
      <c r="K874" s="128"/>
      <c r="L874" s="128"/>
      <c r="M874" s="128"/>
      <c r="N874" s="128"/>
      <c r="P874" s="115" t="str">
        <f t="shared" si="122"/>
        <v/>
      </c>
      <c r="Q874" s="115"/>
      <c r="R874" s="115" t="str">
        <f t="shared" si="126"/>
        <v/>
      </c>
      <c r="S874" s="115" t="str">
        <f t="shared" si="126"/>
        <v/>
      </c>
      <c r="T874" s="115" t="str">
        <f t="shared" si="126"/>
        <v/>
      </c>
      <c r="U874" s="243" t="str">
        <f t="shared" si="123"/>
        <v/>
      </c>
      <c r="V874" s="243" t="str">
        <f t="shared" si="124"/>
        <v/>
      </c>
      <c r="W874" s="243" t="str">
        <f t="shared" si="125"/>
        <v/>
      </c>
      <c r="Y874" s="90" t="str">
        <f t="shared" si="118"/>
        <v/>
      </c>
      <c r="Z874" s="117" t="str">
        <f t="shared" si="119"/>
        <v/>
      </c>
      <c r="AA874" s="117" t="str">
        <f t="shared" si="120"/>
        <v/>
      </c>
      <c r="AB874" s="117" t="str">
        <f t="shared" si="121"/>
        <v/>
      </c>
    </row>
    <row r="875" spans="2:28" x14ac:dyDescent="0.3">
      <c r="B875" s="126"/>
      <c r="C875" s="128"/>
      <c r="D875" s="128"/>
      <c r="E875" s="128"/>
      <c r="F875" s="128"/>
      <c r="G875" s="128"/>
      <c r="H875" s="128"/>
      <c r="I875" s="128"/>
      <c r="J875" s="128"/>
      <c r="K875" s="128"/>
      <c r="L875" s="128"/>
      <c r="M875" s="128"/>
      <c r="N875" s="128"/>
      <c r="P875" s="115" t="str">
        <f t="shared" si="122"/>
        <v/>
      </c>
      <c r="Q875" s="115"/>
      <c r="R875" s="115" t="str">
        <f t="shared" si="126"/>
        <v/>
      </c>
      <c r="S875" s="115" t="str">
        <f t="shared" si="126"/>
        <v/>
      </c>
      <c r="T875" s="115" t="str">
        <f t="shared" si="126"/>
        <v/>
      </c>
      <c r="U875" s="243" t="str">
        <f t="shared" si="123"/>
        <v/>
      </c>
      <c r="V875" s="243" t="str">
        <f t="shared" si="124"/>
        <v/>
      </c>
      <c r="W875" s="243" t="str">
        <f t="shared" si="125"/>
        <v/>
      </c>
      <c r="Y875" s="90" t="str">
        <f t="shared" si="118"/>
        <v/>
      </c>
      <c r="Z875" s="117" t="str">
        <f t="shared" si="119"/>
        <v/>
      </c>
      <c r="AA875" s="117" t="str">
        <f t="shared" si="120"/>
        <v/>
      </c>
      <c r="AB875" s="117" t="str">
        <f t="shared" si="121"/>
        <v/>
      </c>
    </row>
    <row r="876" spans="2:28" x14ac:dyDescent="0.3">
      <c r="B876" s="126"/>
      <c r="C876" s="128"/>
      <c r="D876" s="128"/>
      <c r="E876" s="128"/>
      <c r="F876" s="128"/>
      <c r="G876" s="128"/>
      <c r="H876" s="128"/>
      <c r="I876" s="128"/>
      <c r="J876" s="128"/>
      <c r="K876" s="128"/>
      <c r="L876" s="128"/>
      <c r="M876" s="128"/>
      <c r="N876" s="128"/>
      <c r="P876" s="115" t="str">
        <f t="shared" si="122"/>
        <v/>
      </c>
      <c r="Q876" s="115"/>
      <c r="R876" s="115" t="str">
        <f t="shared" si="126"/>
        <v/>
      </c>
      <c r="S876" s="115" t="str">
        <f t="shared" si="126"/>
        <v/>
      </c>
      <c r="T876" s="115" t="str">
        <f t="shared" si="126"/>
        <v/>
      </c>
      <c r="U876" s="243" t="str">
        <f t="shared" si="123"/>
        <v/>
      </c>
      <c r="V876" s="243" t="str">
        <f t="shared" si="124"/>
        <v/>
      </c>
      <c r="W876" s="243" t="str">
        <f t="shared" si="125"/>
        <v/>
      </c>
      <c r="Y876" s="90" t="str">
        <f t="shared" si="118"/>
        <v/>
      </c>
      <c r="Z876" s="117" t="str">
        <f t="shared" si="119"/>
        <v/>
      </c>
      <c r="AA876" s="117" t="str">
        <f t="shared" si="120"/>
        <v/>
      </c>
      <c r="AB876" s="117" t="str">
        <f t="shared" si="121"/>
        <v/>
      </c>
    </row>
    <row r="877" spans="2:28" x14ac:dyDescent="0.3">
      <c r="B877" s="126"/>
      <c r="C877" s="128"/>
      <c r="D877" s="128"/>
      <c r="E877" s="128"/>
      <c r="F877" s="128"/>
      <c r="G877" s="128"/>
      <c r="H877" s="128"/>
      <c r="I877" s="128"/>
      <c r="J877" s="128"/>
      <c r="K877" s="128"/>
      <c r="L877" s="128"/>
      <c r="M877" s="128"/>
      <c r="N877" s="128"/>
      <c r="P877" s="115" t="str">
        <f t="shared" si="122"/>
        <v/>
      </c>
      <c r="Q877" s="115"/>
      <c r="R877" s="115" t="str">
        <f t="shared" si="126"/>
        <v/>
      </c>
      <c r="S877" s="115" t="str">
        <f t="shared" si="126"/>
        <v/>
      </c>
      <c r="T877" s="115" t="str">
        <f t="shared" si="126"/>
        <v/>
      </c>
      <c r="U877" s="243" t="str">
        <f t="shared" si="123"/>
        <v/>
      </c>
      <c r="V877" s="243" t="str">
        <f t="shared" si="124"/>
        <v/>
      </c>
      <c r="W877" s="243" t="str">
        <f t="shared" si="125"/>
        <v/>
      </c>
      <c r="Y877" s="90" t="str">
        <f t="shared" si="118"/>
        <v/>
      </c>
      <c r="Z877" s="117" t="str">
        <f t="shared" si="119"/>
        <v/>
      </c>
      <c r="AA877" s="117" t="str">
        <f t="shared" si="120"/>
        <v/>
      </c>
      <c r="AB877" s="117" t="str">
        <f t="shared" si="121"/>
        <v/>
      </c>
    </row>
    <row r="878" spans="2:28" x14ac:dyDescent="0.3">
      <c r="B878" s="126"/>
      <c r="C878" s="128"/>
      <c r="D878" s="128"/>
      <c r="E878" s="128"/>
      <c r="F878" s="128"/>
      <c r="G878" s="128"/>
      <c r="H878" s="128"/>
      <c r="I878" s="128"/>
      <c r="J878" s="128"/>
      <c r="K878" s="128"/>
      <c r="L878" s="128"/>
      <c r="M878" s="128"/>
      <c r="N878" s="128"/>
      <c r="P878" s="115" t="str">
        <f t="shared" si="122"/>
        <v/>
      </c>
      <c r="Q878" s="115"/>
      <c r="R878" s="115" t="str">
        <f t="shared" si="126"/>
        <v/>
      </c>
      <c r="S878" s="115" t="str">
        <f t="shared" si="126"/>
        <v/>
      </c>
      <c r="T878" s="115" t="str">
        <f t="shared" si="126"/>
        <v/>
      </c>
      <c r="U878" s="243" t="str">
        <f t="shared" si="123"/>
        <v/>
      </c>
      <c r="V878" s="243" t="str">
        <f t="shared" si="124"/>
        <v/>
      </c>
      <c r="W878" s="243" t="str">
        <f t="shared" si="125"/>
        <v/>
      </c>
      <c r="Y878" s="90" t="str">
        <f t="shared" si="118"/>
        <v/>
      </c>
      <c r="Z878" s="117" t="str">
        <f t="shared" si="119"/>
        <v/>
      </c>
      <c r="AA878" s="117" t="str">
        <f t="shared" si="120"/>
        <v/>
      </c>
      <c r="AB878" s="117" t="str">
        <f t="shared" si="121"/>
        <v/>
      </c>
    </row>
    <row r="879" spans="2:28" x14ac:dyDescent="0.3">
      <c r="B879" s="126"/>
      <c r="C879" s="128"/>
      <c r="D879" s="128"/>
      <c r="E879" s="128"/>
      <c r="F879" s="128"/>
      <c r="G879" s="128"/>
      <c r="H879" s="128"/>
      <c r="I879" s="128"/>
      <c r="J879" s="128"/>
      <c r="K879" s="128"/>
      <c r="L879" s="128"/>
      <c r="M879" s="128"/>
      <c r="N879" s="128"/>
      <c r="P879" s="115" t="str">
        <f t="shared" si="122"/>
        <v/>
      </c>
      <c r="Q879" s="115"/>
      <c r="R879" s="115" t="str">
        <f t="shared" si="126"/>
        <v/>
      </c>
      <c r="S879" s="115" t="str">
        <f t="shared" si="126"/>
        <v/>
      </c>
      <c r="T879" s="115" t="str">
        <f t="shared" si="126"/>
        <v/>
      </c>
      <c r="U879" s="243" t="str">
        <f t="shared" si="123"/>
        <v/>
      </c>
      <c r="V879" s="243" t="str">
        <f t="shared" si="124"/>
        <v/>
      </c>
      <c r="W879" s="243" t="str">
        <f t="shared" si="125"/>
        <v/>
      </c>
      <c r="Y879" s="90" t="str">
        <f t="shared" si="118"/>
        <v/>
      </c>
      <c r="Z879" s="117" t="str">
        <f t="shared" si="119"/>
        <v/>
      </c>
      <c r="AA879" s="117" t="str">
        <f t="shared" si="120"/>
        <v/>
      </c>
      <c r="AB879" s="117" t="str">
        <f t="shared" si="121"/>
        <v/>
      </c>
    </row>
    <row r="880" spans="2:28" x14ac:dyDescent="0.3">
      <c r="B880" s="126"/>
      <c r="C880" s="128"/>
      <c r="D880" s="128"/>
      <c r="E880" s="128"/>
      <c r="F880" s="128"/>
      <c r="G880" s="128"/>
      <c r="H880" s="128"/>
      <c r="I880" s="128"/>
      <c r="J880" s="128"/>
      <c r="K880" s="128"/>
      <c r="L880" s="128"/>
      <c r="M880" s="128"/>
      <c r="N880" s="128"/>
      <c r="P880" s="115" t="str">
        <f t="shared" si="122"/>
        <v/>
      </c>
      <c r="Q880" s="115"/>
      <c r="R880" s="115" t="str">
        <f t="shared" si="126"/>
        <v/>
      </c>
      <c r="S880" s="115" t="str">
        <f t="shared" si="126"/>
        <v/>
      </c>
      <c r="T880" s="115" t="str">
        <f t="shared" si="126"/>
        <v/>
      </c>
      <c r="U880" s="243" t="str">
        <f t="shared" si="123"/>
        <v/>
      </c>
      <c r="V880" s="243" t="str">
        <f t="shared" si="124"/>
        <v/>
      </c>
      <c r="W880" s="243" t="str">
        <f t="shared" si="125"/>
        <v/>
      </c>
      <c r="Y880" s="90" t="str">
        <f t="shared" si="118"/>
        <v/>
      </c>
      <c r="Z880" s="117" t="str">
        <f t="shared" si="119"/>
        <v/>
      </c>
      <c r="AA880" s="117" t="str">
        <f t="shared" si="120"/>
        <v/>
      </c>
      <c r="AB880" s="117" t="str">
        <f t="shared" si="121"/>
        <v/>
      </c>
    </row>
    <row r="881" spans="2:28" x14ac:dyDescent="0.3">
      <c r="B881" s="126"/>
      <c r="C881" s="128"/>
      <c r="D881" s="128"/>
      <c r="E881" s="128"/>
      <c r="F881" s="128"/>
      <c r="G881" s="128"/>
      <c r="H881" s="128"/>
      <c r="I881" s="128"/>
      <c r="J881" s="128"/>
      <c r="K881" s="128"/>
      <c r="L881" s="128"/>
      <c r="M881" s="128"/>
      <c r="N881" s="128"/>
      <c r="P881" s="115" t="str">
        <f t="shared" si="122"/>
        <v/>
      </c>
      <c r="Q881" s="115"/>
      <c r="R881" s="115" t="str">
        <f t="shared" si="126"/>
        <v/>
      </c>
      <c r="S881" s="115" t="str">
        <f t="shared" si="126"/>
        <v/>
      </c>
      <c r="T881" s="115" t="str">
        <f t="shared" si="126"/>
        <v/>
      </c>
      <c r="U881" s="243" t="str">
        <f t="shared" si="123"/>
        <v/>
      </c>
      <c r="V881" s="243" t="str">
        <f t="shared" si="124"/>
        <v/>
      </c>
      <c r="W881" s="243" t="str">
        <f t="shared" si="125"/>
        <v/>
      </c>
      <c r="Y881" s="90" t="str">
        <f t="shared" si="118"/>
        <v/>
      </c>
      <c r="Z881" s="117" t="str">
        <f t="shared" si="119"/>
        <v/>
      </c>
      <c r="AA881" s="117" t="str">
        <f t="shared" si="120"/>
        <v/>
      </c>
      <c r="AB881" s="117" t="str">
        <f t="shared" si="121"/>
        <v/>
      </c>
    </row>
    <row r="882" spans="2:28" x14ac:dyDescent="0.3">
      <c r="B882" s="126"/>
      <c r="C882" s="128"/>
      <c r="D882" s="128"/>
      <c r="E882" s="128"/>
      <c r="F882" s="128"/>
      <c r="G882" s="128"/>
      <c r="H882" s="128"/>
      <c r="I882" s="128"/>
      <c r="J882" s="128"/>
      <c r="K882" s="128"/>
      <c r="L882" s="128"/>
      <c r="M882" s="128"/>
      <c r="N882" s="128"/>
      <c r="P882" s="115" t="str">
        <f t="shared" si="122"/>
        <v/>
      </c>
      <c r="Q882" s="115"/>
      <c r="R882" s="115" t="str">
        <f t="shared" si="126"/>
        <v/>
      </c>
      <c r="S882" s="115" t="str">
        <f t="shared" si="126"/>
        <v/>
      </c>
      <c r="T882" s="115" t="str">
        <f t="shared" si="126"/>
        <v/>
      </c>
      <c r="U882" s="243" t="str">
        <f t="shared" si="123"/>
        <v/>
      </c>
      <c r="V882" s="243" t="str">
        <f t="shared" si="124"/>
        <v/>
      </c>
      <c r="W882" s="243" t="str">
        <f t="shared" si="125"/>
        <v/>
      </c>
      <c r="Y882" s="90" t="str">
        <f t="shared" si="118"/>
        <v/>
      </c>
      <c r="Z882" s="117" t="str">
        <f t="shared" si="119"/>
        <v/>
      </c>
      <c r="AA882" s="117" t="str">
        <f t="shared" si="120"/>
        <v/>
      </c>
      <c r="AB882" s="117" t="str">
        <f t="shared" si="121"/>
        <v/>
      </c>
    </row>
    <row r="883" spans="2:28" x14ac:dyDescent="0.3">
      <c r="B883" s="126"/>
      <c r="C883" s="128"/>
      <c r="D883" s="128"/>
      <c r="E883" s="128"/>
      <c r="F883" s="128"/>
      <c r="G883" s="128"/>
      <c r="H883" s="128"/>
      <c r="I883" s="128"/>
      <c r="J883" s="128"/>
      <c r="K883" s="128"/>
      <c r="L883" s="128"/>
      <c r="M883" s="128"/>
      <c r="N883" s="128"/>
      <c r="P883" s="115" t="str">
        <f t="shared" si="122"/>
        <v/>
      </c>
      <c r="Q883" s="115"/>
      <c r="R883" s="115" t="str">
        <f t="shared" si="126"/>
        <v/>
      </c>
      <c r="S883" s="115" t="str">
        <f t="shared" si="126"/>
        <v/>
      </c>
      <c r="T883" s="115" t="str">
        <f t="shared" si="126"/>
        <v/>
      </c>
      <c r="U883" s="243" t="str">
        <f t="shared" si="123"/>
        <v/>
      </c>
      <c r="V883" s="243" t="str">
        <f t="shared" si="124"/>
        <v/>
      </c>
      <c r="W883" s="243" t="str">
        <f t="shared" si="125"/>
        <v/>
      </c>
      <c r="Y883" s="90" t="str">
        <f t="shared" si="118"/>
        <v/>
      </c>
      <c r="Z883" s="117" t="str">
        <f t="shared" si="119"/>
        <v/>
      </c>
      <c r="AA883" s="117" t="str">
        <f t="shared" si="120"/>
        <v/>
      </c>
      <c r="AB883" s="117" t="str">
        <f t="shared" si="121"/>
        <v/>
      </c>
    </row>
    <row r="884" spans="2:28" x14ac:dyDescent="0.3">
      <c r="B884" s="126"/>
      <c r="C884" s="128"/>
      <c r="D884" s="128"/>
      <c r="E884" s="128"/>
      <c r="F884" s="128"/>
      <c r="G884" s="128"/>
      <c r="H884" s="128"/>
      <c r="I884" s="128"/>
      <c r="J884" s="128"/>
      <c r="K884" s="128"/>
      <c r="L884" s="128"/>
      <c r="M884" s="128"/>
      <c r="N884" s="128"/>
      <c r="P884" s="115" t="str">
        <f t="shared" si="122"/>
        <v/>
      </c>
      <c r="Q884" s="115"/>
      <c r="R884" s="115" t="str">
        <f t="shared" si="126"/>
        <v/>
      </c>
      <c r="S884" s="115" t="str">
        <f t="shared" si="126"/>
        <v/>
      </c>
      <c r="T884" s="115" t="str">
        <f t="shared" si="126"/>
        <v/>
      </c>
      <c r="U884" s="243" t="str">
        <f t="shared" si="123"/>
        <v/>
      </c>
      <c r="V884" s="243" t="str">
        <f t="shared" si="124"/>
        <v/>
      </c>
      <c r="W884" s="243" t="str">
        <f t="shared" si="125"/>
        <v/>
      </c>
      <c r="Y884" s="90" t="str">
        <f t="shared" si="118"/>
        <v/>
      </c>
      <c r="Z884" s="117" t="str">
        <f t="shared" si="119"/>
        <v/>
      </c>
      <c r="AA884" s="117" t="str">
        <f t="shared" si="120"/>
        <v/>
      </c>
      <c r="AB884" s="117" t="str">
        <f t="shared" si="121"/>
        <v/>
      </c>
    </row>
    <row r="885" spans="2:28" x14ac:dyDescent="0.3">
      <c r="B885" s="126"/>
      <c r="C885" s="128"/>
      <c r="D885" s="128"/>
      <c r="E885" s="128"/>
      <c r="F885" s="128"/>
      <c r="G885" s="128"/>
      <c r="H885" s="128"/>
      <c r="I885" s="128"/>
      <c r="J885" s="128"/>
      <c r="K885" s="128"/>
      <c r="L885" s="128"/>
      <c r="M885" s="128"/>
      <c r="N885" s="128"/>
      <c r="P885" s="115" t="str">
        <f t="shared" si="122"/>
        <v/>
      </c>
      <c r="Q885" s="115"/>
      <c r="R885" s="115" t="str">
        <f t="shared" si="126"/>
        <v/>
      </c>
      <c r="S885" s="115" t="str">
        <f t="shared" si="126"/>
        <v/>
      </c>
      <c r="T885" s="115" t="str">
        <f t="shared" si="126"/>
        <v/>
      </c>
      <c r="U885" s="243" t="str">
        <f t="shared" si="123"/>
        <v/>
      </c>
      <c r="V885" s="243" t="str">
        <f t="shared" si="124"/>
        <v/>
      </c>
      <c r="W885" s="243" t="str">
        <f t="shared" si="125"/>
        <v/>
      </c>
      <c r="Y885" s="90" t="str">
        <f t="shared" si="118"/>
        <v/>
      </c>
      <c r="Z885" s="117" t="str">
        <f t="shared" si="119"/>
        <v/>
      </c>
      <c r="AA885" s="117" t="str">
        <f t="shared" si="120"/>
        <v/>
      </c>
      <c r="AB885" s="117" t="str">
        <f t="shared" si="121"/>
        <v/>
      </c>
    </row>
    <row r="886" spans="2:28" x14ac:dyDescent="0.3">
      <c r="B886" s="126"/>
      <c r="C886" s="128"/>
      <c r="D886" s="128"/>
      <c r="E886" s="128"/>
      <c r="F886" s="128"/>
      <c r="G886" s="128"/>
      <c r="H886" s="128"/>
      <c r="I886" s="128"/>
      <c r="J886" s="128"/>
      <c r="K886" s="128"/>
      <c r="L886" s="128"/>
      <c r="M886" s="128"/>
      <c r="N886" s="128"/>
      <c r="P886" s="115" t="str">
        <f t="shared" si="122"/>
        <v/>
      </c>
      <c r="Q886" s="115"/>
      <c r="R886" s="115" t="str">
        <f t="shared" si="126"/>
        <v/>
      </c>
      <c r="S886" s="115" t="str">
        <f t="shared" si="126"/>
        <v/>
      </c>
      <c r="T886" s="115" t="str">
        <f t="shared" si="126"/>
        <v/>
      </c>
      <c r="U886" s="243" t="str">
        <f t="shared" si="123"/>
        <v/>
      </c>
      <c r="V886" s="243" t="str">
        <f t="shared" si="124"/>
        <v/>
      </c>
      <c r="W886" s="243" t="str">
        <f t="shared" si="125"/>
        <v/>
      </c>
      <c r="Y886" s="90" t="str">
        <f t="shared" si="118"/>
        <v/>
      </c>
      <c r="Z886" s="117" t="str">
        <f t="shared" si="119"/>
        <v/>
      </c>
      <c r="AA886" s="117" t="str">
        <f t="shared" si="120"/>
        <v/>
      </c>
      <c r="AB886" s="117" t="str">
        <f t="shared" si="121"/>
        <v/>
      </c>
    </row>
    <row r="887" spans="2:28" x14ac:dyDescent="0.3">
      <c r="B887" s="126"/>
      <c r="C887" s="128"/>
      <c r="D887" s="128"/>
      <c r="E887" s="128"/>
      <c r="F887" s="128"/>
      <c r="G887" s="128"/>
      <c r="H887" s="128"/>
      <c r="I887" s="128"/>
      <c r="J887" s="128"/>
      <c r="K887" s="128"/>
      <c r="L887" s="128"/>
      <c r="M887" s="128"/>
      <c r="N887" s="128"/>
      <c r="P887" s="115" t="str">
        <f t="shared" si="122"/>
        <v/>
      </c>
      <c r="Q887" s="115"/>
      <c r="R887" s="115" t="str">
        <f t="shared" si="126"/>
        <v/>
      </c>
      <c r="S887" s="115" t="str">
        <f t="shared" si="126"/>
        <v/>
      </c>
      <c r="T887" s="115" t="str">
        <f t="shared" si="126"/>
        <v/>
      </c>
      <c r="U887" s="243" t="str">
        <f t="shared" si="123"/>
        <v/>
      </c>
      <c r="V887" s="243" t="str">
        <f t="shared" si="124"/>
        <v/>
      </c>
      <c r="W887" s="243" t="str">
        <f t="shared" si="125"/>
        <v/>
      </c>
      <c r="Y887" s="90" t="str">
        <f t="shared" si="118"/>
        <v/>
      </c>
      <c r="Z887" s="117" t="str">
        <f t="shared" si="119"/>
        <v/>
      </c>
      <c r="AA887" s="117" t="str">
        <f t="shared" si="120"/>
        <v/>
      </c>
      <c r="AB887" s="117" t="str">
        <f t="shared" si="121"/>
        <v/>
      </c>
    </row>
    <row r="888" spans="2:28" x14ac:dyDescent="0.3">
      <c r="B888" s="126"/>
      <c r="C888" s="128"/>
      <c r="D888" s="128"/>
      <c r="E888" s="128"/>
      <c r="F888" s="128"/>
      <c r="G888" s="128"/>
      <c r="H888" s="128"/>
      <c r="I888" s="128"/>
      <c r="J888" s="128"/>
      <c r="K888" s="128"/>
      <c r="L888" s="128"/>
      <c r="M888" s="128"/>
      <c r="N888" s="128"/>
      <c r="P888" s="115" t="str">
        <f t="shared" si="122"/>
        <v/>
      </c>
      <c r="Q888" s="115"/>
      <c r="R888" s="115" t="str">
        <f t="shared" si="126"/>
        <v/>
      </c>
      <c r="S888" s="115" t="str">
        <f t="shared" si="126"/>
        <v/>
      </c>
      <c r="T888" s="115" t="str">
        <f t="shared" si="126"/>
        <v/>
      </c>
      <c r="U888" s="243" t="str">
        <f t="shared" si="123"/>
        <v/>
      </c>
      <c r="V888" s="243" t="str">
        <f t="shared" si="124"/>
        <v/>
      </c>
      <c r="W888" s="243" t="str">
        <f t="shared" si="125"/>
        <v/>
      </c>
      <c r="Y888" s="90" t="str">
        <f t="shared" si="118"/>
        <v/>
      </c>
      <c r="Z888" s="117" t="str">
        <f t="shared" si="119"/>
        <v/>
      </c>
      <c r="AA888" s="117" t="str">
        <f t="shared" si="120"/>
        <v/>
      </c>
      <c r="AB888" s="117" t="str">
        <f t="shared" si="121"/>
        <v/>
      </c>
    </row>
    <row r="889" spans="2:28" x14ac:dyDescent="0.3">
      <c r="B889" s="126"/>
      <c r="C889" s="128"/>
      <c r="D889" s="128"/>
      <c r="E889" s="128"/>
      <c r="F889" s="128"/>
      <c r="G889" s="128"/>
      <c r="H889" s="128"/>
      <c r="I889" s="128"/>
      <c r="J889" s="128"/>
      <c r="K889" s="128"/>
      <c r="L889" s="128"/>
      <c r="M889" s="128"/>
      <c r="N889" s="128"/>
      <c r="P889" s="115" t="str">
        <f t="shared" si="122"/>
        <v/>
      </c>
      <c r="Q889" s="115"/>
      <c r="R889" s="115" t="str">
        <f t="shared" si="126"/>
        <v/>
      </c>
      <c r="S889" s="115" t="str">
        <f t="shared" si="126"/>
        <v/>
      </c>
      <c r="T889" s="115" t="str">
        <f t="shared" si="126"/>
        <v/>
      </c>
      <c r="U889" s="243" t="str">
        <f t="shared" si="123"/>
        <v/>
      </c>
      <c r="V889" s="243" t="str">
        <f t="shared" si="124"/>
        <v/>
      </c>
      <c r="W889" s="243" t="str">
        <f t="shared" si="125"/>
        <v/>
      </c>
      <c r="Y889" s="90" t="str">
        <f t="shared" si="118"/>
        <v/>
      </c>
      <c r="Z889" s="117" t="str">
        <f t="shared" si="119"/>
        <v/>
      </c>
      <c r="AA889" s="117" t="str">
        <f t="shared" si="120"/>
        <v/>
      </c>
      <c r="AB889" s="117" t="str">
        <f t="shared" si="121"/>
        <v/>
      </c>
    </row>
    <row r="890" spans="2:28" x14ac:dyDescent="0.3">
      <c r="B890" s="126"/>
      <c r="C890" s="128"/>
      <c r="D890" s="128"/>
      <c r="E890" s="128"/>
      <c r="F890" s="128"/>
      <c r="G890" s="128"/>
      <c r="H890" s="128"/>
      <c r="I890" s="128"/>
      <c r="J890" s="128"/>
      <c r="K890" s="128"/>
      <c r="L890" s="128"/>
      <c r="M890" s="128"/>
      <c r="N890" s="128"/>
      <c r="P890" s="115" t="str">
        <f t="shared" si="122"/>
        <v/>
      </c>
      <c r="Q890" s="115"/>
      <c r="R890" s="115" t="str">
        <f t="shared" si="126"/>
        <v/>
      </c>
      <c r="S890" s="115" t="str">
        <f t="shared" si="126"/>
        <v/>
      </c>
      <c r="T890" s="115" t="str">
        <f t="shared" si="126"/>
        <v/>
      </c>
      <c r="U890" s="243" t="str">
        <f t="shared" si="123"/>
        <v/>
      </c>
      <c r="V890" s="243" t="str">
        <f t="shared" si="124"/>
        <v/>
      </c>
      <c r="W890" s="243" t="str">
        <f t="shared" si="125"/>
        <v/>
      </c>
      <c r="Y890" s="90" t="str">
        <f t="shared" si="118"/>
        <v/>
      </c>
      <c r="Z890" s="117" t="str">
        <f t="shared" si="119"/>
        <v/>
      </c>
      <c r="AA890" s="117" t="str">
        <f t="shared" si="120"/>
        <v/>
      </c>
      <c r="AB890" s="117" t="str">
        <f t="shared" si="121"/>
        <v/>
      </c>
    </row>
    <row r="891" spans="2:28" x14ac:dyDescent="0.3">
      <c r="B891" s="126"/>
      <c r="C891" s="128"/>
      <c r="D891" s="128"/>
      <c r="E891" s="128"/>
      <c r="F891" s="128"/>
      <c r="G891" s="128"/>
      <c r="H891" s="128"/>
      <c r="I891" s="128"/>
      <c r="J891" s="128"/>
      <c r="K891" s="128"/>
      <c r="L891" s="128"/>
      <c r="M891" s="128"/>
      <c r="N891" s="128"/>
      <c r="P891" s="115" t="str">
        <f t="shared" si="122"/>
        <v/>
      </c>
      <c r="Q891" s="115"/>
      <c r="R891" s="115" t="str">
        <f t="shared" si="126"/>
        <v/>
      </c>
      <c r="S891" s="115" t="str">
        <f t="shared" si="126"/>
        <v/>
      </c>
      <c r="T891" s="115" t="str">
        <f t="shared" si="126"/>
        <v/>
      </c>
      <c r="U891" s="243" t="str">
        <f t="shared" si="123"/>
        <v/>
      </c>
      <c r="V891" s="243" t="str">
        <f t="shared" si="124"/>
        <v/>
      </c>
      <c r="W891" s="243" t="str">
        <f t="shared" si="125"/>
        <v/>
      </c>
      <c r="Y891" s="90" t="str">
        <f t="shared" si="118"/>
        <v/>
      </c>
      <c r="Z891" s="117" t="str">
        <f t="shared" si="119"/>
        <v/>
      </c>
      <c r="AA891" s="117" t="str">
        <f t="shared" si="120"/>
        <v/>
      </c>
      <c r="AB891" s="117" t="str">
        <f t="shared" si="121"/>
        <v/>
      </c>
    </row>
    <row r="892" spans="2:28" x14ac:dyDescent="0.3">
      <c r="B892" s="126"/>
      <c r="C892" s="128"/>
      <c r="D892" s="128"/>
      <c r="E892" s="128"/>
      <c r="F892" s="128"/>
      <c r="G892" s="128"/>
      <c r="H892" s="128"/>
      <c r="I892" s="128"/>
      <c r="J892" s="128"/>
      <c r="K892" s="128"/>
      <c r="L892" s="128"/>
      <c r="M892" s="128"/>
      <c r="N892" s="128"/>
      <c r="P892" s="115" t="str">
        <f t="shared" si="122"/>
        <v/>
      </c>
      <c r="Q892" s="115"/>
      <c r="R892" s="115" t="str">
        <f t="shared" si="126"/>
        <v/>
      </c>
      <c r="S892" s="115" t="str">
        <f t="shared" si="126"/>
        <v/>
      </c>
      <c r="T892" s="115" t="str">
        <f t="shared" si="126"/>
        <v/>
      </c>
      <c r="U892" s="243" t="str">
        <f t="shared" si="123"/>
        <v/>
      </c>
      <c r="V892" s="243" t="str">
        <f t="shared" si="124"/>
        <v/>
      </c>
      <c r="W892" s="243" t="str">
        <f t="shared" si="125"/>
        <v/>
      </c>
      <c r="Y892" s="90" t="str">
        <f t="shared" si="118"/>
        <v/>
      </c>
      <c r="Z892" s="117" t="str">
        <f t="shared" si="119"/>
        <v/>
      </c>
      <c r="AA892" s="117" t="str">
        <f t="shared" si="120"/>
        <v/>
      </c>
      <c r="AB892" s="117" t="str">
        <f t="shared" si="121"/>
        <v/>
      </c>
    </row>
    <row r="893" spans="2:28" x14ac:dyDescent="0.3">
      <c r="B893" s="126"/>
      <c r="C893" s="128"/>
      <c r="D893" s="128"/>
      <c r="E893" s="128"/>
      <c r="F893" s="128"/>
      <c r="G893" s="128"/>
      <c r="H893" s="128"/>
      <c r="I893" s="128"/>
      <c r="J893" s="128"/>
      <c r="K893" s="128"/>
      <c r="L893" s="128"/>
      <c r="M893" s="128"/>
      <c r="N893" s="128"/>
      <c r="P893" s="115" t="str">
        <f t="shared" si="122"/>
        <v/>
      </c>
      <c r="Q893" s="115"/>
      <c r="R893" s="115" t="str">
        <f t="shared" si="126"/>
        <v/>
      </c>
      <c r="S893" s="115" t="str">
        <f t="shared" si="126"/>
        <v/>
      </c>
      <c r="T893" s="115" t="str">
        <f t="shared" si="126"/>
        <v/>
      </c>
      <c r="U893" s="243" t="str">
        <f t="shared" si="123"/>
        <v/>
      </c>
      <c r="V893" s="243" t="str">
        <f t="shared" si="124"/>
        <v/>
      </c>
      <c r="W893" s="243" t="str">
        <f t="shared" si="125"/>
        <v/>
      </c>
      <c r="Y893" s="90" t="str">
        <f t="shared" si="118"/>
        <v/>
      </c>
      <c r="Z893" s="117" t="str">
        <f t="shared" si="119"/>
        <v/>
      </c>
      <c r="AA893" s="117" t="str">
        <f t="shared" si="120"/>
        <v/>
      </c>
      <c r="AB893" s="117" t="str">
        <f t="shared" si="121"/>
        <v/>
      </c>
    </row>
    <row r="894" spans="2:28" x14ac:dyDescent="0.3">
      <c r="B894" s="126"/>
      <c r="C894" s="128"/>
      <c r="D894" s="128"/>
      <c r="E894" s="128"/>
      <c r="F894" s="128"/>
      <c r="G894" s="128"/>
      <c r="H894" s="128"/>
      <c r="I894" s="128"/>
      <c r="J894" s="128"/>
      <c r="K894" s="128"/>
      <c r="L894" s="128"/>
      <c r="M894" s="128"/>
      <c r="N894" s="128"/>
      <c r="P894" s="115" t="str">
        <f t="shared" si="122"/>
        <v/>
      </c>
      <c r="Q894" s="115"/>
      <c r="R894" s="115" t="str">
        <f t="shared" si="126"/>
        <v/>
      </c>
      <c r="S894" s="115" t="str">
        <f t="shared" si="126"/>
        <v/>
      </c>
      <c r="T894" s="115" t="str">
        <f t="shared" si="126"/>
        <v/>
      </c>
      <c r="U894" s="243" t="str">
        <f t="shared" si="123"/>
        <v/>
      </c>
      <c r="V894" s="243" t="str">
        <f t="shared" si="124"/>
        <v/>
      </c>
      <c r="W894" s="243" t="str">
        <f t="shared" si="125"/>
        <v/>
      </c>
      <c r="Y894" s="90" t="str">
        <f t="shared" si="118"/>
        <v/>
      </c>
      <c r="Z894" s="117" t="str">
        <f t="shared" si="119"/>
        <v/>
      </c>
      <c r="AA894" s="117" t="str">
        <f t="shared" si="120"/>
        <v/>
      </c>
      <c r="AB894" s="117" t="str">
        <f t="shared" si="121"/>
        <v/>
      </c>
    </row>
    <row r="895" spans="2:28" x14ac:dyDescent="0.3">
      <c r="B895" s="126"/>
      <c r="C895" s="128"/>
      <c r="D895" s="128"/>
      <c r="E895" s="128"/>
      <c r="F895" s="128"/>
      <c r="G895" s="128"/>
      <c r="H895" s="128"/>
      <c r="I895" s="128"/>
      <c r="J895" s="128"/>
      <c r="K895" s="128"/>
      <c r="L895" s="128"/>
      <c r="M895" s="128"/>
      <c r="N895" s="128"/>
      <c r="P895" s="115" t="str">
        <f t="shared" si="122"/>
        <v/>
      </c>
      <c r="Q895" s="115"/>
      <c r="R895" s="115" t="str">
        <f t="shared" si="126"/>
        <v/>
      </c>
      <c r="S895" s="115" t="str">
        <f t="shared" si="126"/>
        <v/>
      </c>
      <c r="T895" s="115" t="str">
        <f t="shared" si="126"/>
        <v/>
      </c>
      <c r="U895" s="243" t="str">
        <f t="shared" si="123"/>
        <v/>
      </c>
      <c r="V895" s="243" t="str">
        <f t="shared" si="124"/>
        <v/>
      </c>
      <c r="W895" s="243" t="str">
        <f t="shared" si="125"/>
        <v/>
      </c>
      <c r="Y895" s="90" t="str">
        <f t="shared" si="118"/>
        <v/>
      </c>
      <c r="Z895" s="117" t="str">
        <f t="shared" si="119"/>
        <v/>
      </c>
      <c r="AA895" s="117" t="str">
        <f t="shared" si="120"/>
        <v/>
      </c>
      <c r="AB895" s="117" t="str">
        <f t="shared" si="121"/>
        <v/>
      </c>
    </row>
    <row r="896" spans="2:28" x14ac:dyDescent="0.3">
      <c r="B896" s="126"/>
      <c r="C896" s="128"/>
      <c r="D896" s="128"/>
      <c r="E896" s="128"/>
      <c r="F896" s="128"/>
      <c r="G896" s="128"/>
      <c r="H896" s="128"/>
      <c r="I896" s="128"/>
      <c r="J896" s="128"/>
      <c r="K896" s="128"/>
      <c r="L896" s="128"/>
      <c r="M896" s="128"/>
      <c r="N896" s="128"/>
      <c r="P896" s="115" t="str">
        <f t="shared" si="122"/>
        <v/>
      </c>
      <c r="Q896" s="115"/>
      <c r="R896" s="115" t="str">
        <f t="shared" si="126"/>
        <v/>
      </c>
      <c r="S896" s="115" t="str">
        <f t="shared" si="126"/>
        <v/>
      </c>
      <c r="T896" s="115" t="str">
        <f t="shared" si="126"/>
        <v/>
      </c>
      <c r="U896" s="243" t="str">
        <f t="shared" si="123"/>
        <v/>
      </c>
      <c r="V896" s="243" t="str">
        <f t="shared" si="124"/>
        <v/>
      </c>
      <c r="W896" s="243" t="str">
        <f t="shared" si="125"/>
        <v/>
      </c>
      <c r="Y896" s="90" t="str">
        <f t="shared" si="118"/>
        <v/>
      </c>
      <c r="Z896" s="117" t="str">
        <f t="shared" si="119"/>
        <v/>
      </c>
      <c r="AA896" s="117" t="str">
        <f t="shared" si="120"/>
        <v/>
      </c>
      <c r="AB896" s="117" t="str">
        <f t="shared" si="121"/>
        <v/>
      </c>
    </row>
    <row r="897" spans="2:28" x14ac:dyDescent="0.3">
      <c r="B897" s="126"/>
      <c r="C897" s="128"/>
      <c r="D897" s="128"/>
      <c r="E897" s="128"/>
      <c r="F897" s="128"/>
      <c r="G897" s="128"/>
      <c r="H897" s="128"/>
      <c r="I897" s="128"/>
      <c r="J897" s="128"/>
      <c r="K897" s="128"/>
      <c r="L897" s="128"/>
      <c r="M897" s="128"/>
      <c r="N897" s="128"/>
      <c r="P897" s="115" t="str">
        <f t="shared" si="122"/>
        <v/>
      </c>
      <c r="Q897" s="115"/>
      <c r="R897" s="115" t="str">
        <f t="shared" si="126"/>
        <v/>
      </c>
      <c r="S897" s="115" t="str">
        <f t="shared" si="126"/>
        <v/>
      </c>
      <c r="T897" s="115" t="str">
        <f t="shared" si="126"/>
        <v/>
      </c>
      <c r="U897" s="243" t="str">
        <f t="shared" si="123"/>
        <v/>
      </c>
      <c r="V897" s="243" t="str">
        <f t="shared" si="124"/>
        <v/>
      </c>
      <c r="W897" s="243" t="str">
        <f t="shared" si="125"/>
        <v/>
      </c>
      <c r="Y897" s="90" t="str">
        <f t="shared" si="118"/>
        <v/>
      </c>
      <c r="Z897" s="117" t="str">
        <f t="shared" si="119"/>
        <v/>
      </c>
      <c r="AA897" s="117" t="str">
        <f t="shared" si="120"/>
        <v/>
      </c>
      <c r="AB897" s="117" t="str">
        <f t="shared" si="121"/>
        <v/>
      </c>
    </row>
    <row r="898" spans="2:28" x14ac:dyDescent="0.3">
      <c r="B898" s="126"/>
      <c r="C898" s="128"/>
      <c r="D898" s="128"/>
      <c r="E898" s="128"/>
      <c r="F898" s="128"/>
      <c r="G898" s="128"/>
      <c r="H898" s="128"/>
      <c r="I898" s="128"/>
      <c r="J898" s="128"/>
      <c r="K898" s="128"/>
      <c r="L898" s="128"/>
      <c r="M898" s="128"/>
      <c r="N898" s="128"/>
      <c r="P898" s="115" t="str">
        <f t="shared" si="122"/>
        <v/>
      </c>
      <c r="Q898" s="115"/>
      <c r="R898" s="115" t="str">
        <f t="shared" si="126"/>
        <v/>
      </c>
      <c r="S898" s="115" t="str">
        <f t="shared" si="126"/>
        <v/>
      </c>
      <c r="T898" s="115" t="str">
        <f t="shared" si="126"/>
        <v/>
      </c>
      <c r="U898" s="243" t="str">
        <f t="shared" si="123"/>
        <v/>
      </c>
      <c r="V898" s="243" t="str">
        <f t="shared" si="124"/>
        <v/>
      </c>
      <c r="W898" s="243" t="str">
        <f t="shared" si="125"/>
        <v/>
      </c>
      <c r="Y898" s="90" t="str">
        <f t="shared" si="118"/>
        <v/>
      </c>
      <c r="Z898" s="117" t="str">
        <f t="shared" si="119"/>
        <v/>
      </c>
      <c r="AA898" s="117" t="str">
        <f t="shared" si="120"/>
        <v/>
      </c>
      <c r="AB898" s="117" t="str">
        <f t="shared" si="121"/>
        <v/>
      </c>
    </row>
    <row r="899" spans="2:28" x14ac:dyDescent="0.3">
      <c r="B899" s="126"/>
      <c r="C899" s="128"/>
      <c r="D899" s="128"/>
      <c r="E899" s="128"/>
      <c r="F899" s="128"/>
      <c r="G899" s="128"/>
      <c r="H899" s="128"/>
      <c r="I899" s="128"/>
      <c r="J899" s="128"/>
      <c r="K899" s="128"/>
      <c r="L899" s="128"/>
      <c r="M899" s="128"/>
      <c r="N899" s="128"/>
      <c r="P899" s="115" t="str">
        <f t="shared" si="122"/>
        <v/>
      </c>
      <c r="Q899" s="115"/>
      <c r="R899" s="115" t="str">
        <f t="shared" si="126"/>
        <v/>
      </c>
      <c r="S899" s="115" t="str">
        <f t="shared" si="126"/>
        <v/>
      </c>
      <c r="T899" s="115" t="str">
        <f t="shared" si="126"/>
        <v/>
      </c>
      <c r="U899" s="243" t="str">
        <f t="shared" si="123"/>
        <v/>
      </c>
      <c r="V899" s="243" t="str">
        <f t="shared" si="124"/>
        <v/>
      </c>
      <c r="W899" s="243" t="str">
        <f t="shared" si="125"/>
        <v/>
      </c>
      <c r="Y899" s="90" t="str">
        <f t="shared" si="118"/>
        <v/>
      </c>
      <c r="Z899" s="117" t="str">
        <f t="shared" si="119"/>
        <v/>
      </c>
      <c r="AA899" s="117" t="str">
        <f t="shared" si="120"/>
        <v/>
      </c>
      <c r="AB899" s="117" t="str">
        <f t="shared" si="121"/>
        <v/>
      </c>
    </row>
    <row r="900" spans="2:28" x14ac:dyDescent="0.3">
      <c r="B900" s="126"/>
      <c r="C900" s="128"/>
      <c r="D900" s="128"/>
      <c r="E900" s="128"/>
      <c r="F900" s="128"/>
      <c r="G900" s="128"/>
      <c r="H900" s="128"/>
      <c r="I900" s="128"/>
      <c r="J900" s="128"/>
      <c r="K900" s="128"/>
      <c r="L900" s="128"/>
      <c r="M900" s="128"/>
      <c r="N900" s="128"/>
      <c r="P900" s="115" t="str">
        <f t="shared" si="122"/>
        <v/>
      </c>
      <c r="Q900" s="115"/>
      <c r="R900" s="115" t="str">
        <f t="shared" si="126"/>
        <v/>
      </c>
      <c r="S900" s="115" t="str">
        <f t="shared" si="126"/>
        <v/>
      </c>
      <c r="T900" s="115" t="str">
        <f t="shared" si="126"/>
        <v/>
      </c>
      <c r="U900" s="243" t="str">
        <f t="shared" si="123"/>
        <v/>
      </c>
      <c r="V900" s="243" t="str">
        <f t="shared" si="124"/>
        <v/>
      </c>
      <c r="W900" s="243" t="str">
        <f t="shared" si="125"/>
        <v/>
      </c>
      <c r="Y900" s="90" t="str">
        <f t="shared" si="118"/>
        <v/>
      </c>
      <c r="Z900" s="117" t="str">
        <f t="shared" si="119"/>
        <v/>
      </c>
      <c r="AA900" s="117" t="str">
        <f t="shared" si="120"/>
        <v/>
      </c>
      <c r="AB900" s="117" t="str">
        <f t="shared" si="121"/>
        <v/>
      </c>
    </row>
    <row r="901" spans="2:28" x14ac:dyDescent="0.3">
      <c r="B901" s="126"/>
      <c r="C901" s="128"/>
      <c r="D901" s="128"/>
      <c r="E901" s="128"/>
      <c r="F901" s="128"/>
      <c r="G901" s="128"/>
      <c r="H901" s="128"/>
      <c r="I901" s="128"/>
      <c r="J901" s="128"/>
      <c r="K901" s="128"/>
      <c r="L901" s="128"/>
      <c r="M901" s="128"/>
      <c r="N901" s="128"/>
      <c r="P901" s="115" t="str">
        <f t="shared" si="122"/>
        <v/>
      </c>
      <c r="Q901" s="115"/>
      <c r="R901" s="115" t="str">
        <f t="shared" si="126"/>
        <v/>
      </c>
      <c r="S901" s="115" t="str">
        <f t="shared" si="126"/>
        <v/>
      </c>
      <c r="T901" s="115" t="str">
        <f t="shared" si="126"/>
        <v/>
      </c>
      <c r="U901" s="243" t="str">
        <f t="shared" si="123"/>
        <v/>
      </c>
      <c r="V901" s="243" t="str">
        <f t="shared" si="124"/>
        <v/>
      </c>
      <c r="W901" s="243" t="str">
        <f t="shared" si="125"/>
        <v/>
      </c>
      <c r="Y901" s="90" t="str">
        <f t="shared" si="118"/>
        <v/>
      </c>
      <c r="Z901" s="117" t="str">
        <f t="shared" si="119"/>
        <v/>
      </c>
      <c r="AA901" s="117" t="str">
        <f t="shared" si="120"/>
        <v/>
      </c>
      <c r="AB901" s="117" t="str">
        <f t="shared" si="121"/>
        <v/>
      </c>
    </row>
    <row r="902" spans="2:28" x14ac:dyDescent="0.3">
      <c r="B902" s="126"/>
      <c r="C902" s="128"/>
      <c r="D902" s="128"/>
      <c r="E902" s="128"/>
      <c r="F902" s="128"/>
      <c r="G902" s="128"/>
      <c r="H902" s="128"/>
      <c r="I902" s="128"/>
      <c r="J902" s="128"/>
      <c r="K902" s="128"/>
      <c r="L902" s="128"/>
      <c r="M902" s="128"/>
      <c r="N902" s="128"/>
      <c r="P902" s="115" t="str">
        <f t="shared" si="122"/>
        <v/>
      </c>
      <c r="Q902" s="115"/>
      <c r="R902" s="115" t="str">
        <f t="shared" si="126"/>
        <v/>
      </c>
      <c r="S902" s="115" t="str">
        <f t="shared" si="126"/>
        <v/>
      </c>
      <c r="T902" s="115" t="str">
        <f t="shared" si="126"/>
        <v/>
      </c>
      <c r="U902" s="243" t="str">
        <f t="shared" si="123"/>
        <v/>
      </c>
      <c r="V902" s="243" t="str">
        <f t="shared" si="124"/>
        <v/>
      </c>
      <c r="W902" s="243" t="str">
        <f t="shared" si="125"/>
        <v/>
      </c>
      <c r="Y902" s="90" t="str">
        <f t="shared" si="118"/>
        <v/>
      </c>
      <c r="Z902" s="117" t="str">
        <f t="shared" si="119"/>
        <v/>
      </c>
      <c r="AA902" s="117" t="str">
        <f t="shared" si="120"/>
        <v/>
      </c>
      <c r="AB902" s="117" t="str">
        <f t="shared" si="121"/>
        <v/>
      </c>
    </row>
    <row r="903" spans="2:28" x14ac:dyDescent="0.3">
      <c r="B903" s="126"/>
      <c r="C903" s="128"/>
      <c r="D903" s="128"/>
      <c r="E903" s="128"/>
      <c r="F903" s="128"/>
      <c r="G903" s="128"/>
      <c r="H903" s="128"/>
      <c r="I903" s="128"/>
      <c r="J903" s="128"/>
      <c r="K903" s="128"/>
      <c r="L903" s="128"/>
      <c r="M903" s="128"/>
      <c r="N903" s="128"/>
      <c r="P903" s="115" t="str">
        <f t="shared" si="122"/>
        <v/>
      </c>
      <c r="Q903" s="115"/>
      <c r="R903" s="115" t="str">
        <f t="shared" si="126"/>
        <v/>
      </c>
      <c r="S903" s="115" t="str">
        <f t="shared" si="126"/>
        <v/>
      </c>
      <c r="T903" s="115" t="str">
        <f t="shared" si="126"/>
        <v/>
      </c>
      <c r="U903" s="243" t="str">
        <f t="shared" si="123"/>
        <v/>
      </c>
      <c r="V903" s="243" t="str">
        <f t="shared" si="124"/>
        <v/>
      </c>
      <c r="W903" s="243" t="str">
        <f t="shared" si="125"/>
        <v/>
      </c>
      <c r="Y903" s="90" t="str">
        <f t="shared" si="118"/>
        <v/>
      </c>
      <c r="Z903" s="117" t="str">
        <f t="shared" si="119"/>
        <v/>
      </c>
      <c r="AA903" s="117" t="str">
        <f t="shared" si="120"/>
        <v/>
      </c>
      <c r="AB903" s="117" t="str">
        <f t="shared" si="121"/>
        <v/>
      </c>
    </row>
    <row r="904" spans="2:28" x14ac:dyDescent="0.3">
      <c r="B904" s="126"/>
      <c r="C904" s="128"/>
      <c r="D904" s="128"/>
      <c r="E904" s="128"/>
      <c r="F904" s="128"/>
      <c r="G904" s="128"/>
      <c r="H904" s="128"/>
      <c r="I904" s="128"/>
      <c r="J904" s="128"/>
      <c r="K904" s="128"/>
      <c r="L904" s="128"/>
      <c r="M904" s="128"/>
      <c r="N904" s="128"/>
      <c r="P904" s="115" t="str">
        <f t="shared" si="122"/>
        <v/>
      </c>
      <c r="Q904" s="115"/>
      <c r="R904" s="115" t="str">
        <f t="shared" si="126"/>
        <v/>
      </c>
      <c r="S904" s="115" t="str">
        <f t="shared" si="126"/>
        <v/>
      </c>
      <c r="T904" s="115" t="str">
        <f t="shared" si="126"/>
        <v/>
      </c>
      <c r="U904" s="243" t="str">
        <f t="shared" si="123"/>
        <v/>
      </c>
      <c r="V904" s="243" t="str">
        <f t="shared" si="124"/>
        <v/>
      </c>
      <c r="W904" s="243" t="str">
        <f t="shared" si="125"/>
        <v/>
      </c>
      <c r="Y904" s="90" t="str">
        <f t="shared" ref="Y904:Y967" si="127">IF(C904="","",C904)</f>
        <v/>
      </c>
      <c r="Z904" s="117" t="str">
        <f t="shared" ref="Z904:Z967" si="128">IF($Y904="","",COUNTIFS($E904:$N904,"&gt;0",$E904:$N904,"&lt;=3")/10)</f>
        <v/>
      </c>
      <c r="AA904" s="117" t="str">
        <f t="shared" ref="AA904:AA967" si="129">IF($Y904="","",COUNTIFS($E904:$N904,"&gt;0",$E904:$N904,"&lt;=4")/10)</f>
        <v/>
      </c>
      <c r="AB904" s="117" t="str">
        <f t="shared" ref="AB904:AB967" si="130">IF($Y904="","",COUNTIFS($E904:$N904,"&gt;0",$E904:$N904,"&lt;=5")/10)</f>
        <v/>
      </c>
    </row>
    <row r="905" spans="2:28" x14ac:dyDescent="0.3">
      <c r="B905" s="126"/>
      <c r="C905" s="128"/>
      <c r="D905" s="128"/>
      <c r="E905" s="128"/>
      <c r="F905" s="128"/>
      <c r="G905" s="128"/>
      <c r="H905" s="128"/>
      <c r="I905" s="128"/>
      <c r="J905" s="128"/>
      <c r="K905" s="128"/>
      <c r="L905" s="128"/>
      <c r="M905" s="128"/>
      <c r="N905" s="128"/>
      <c r="P905" s="115" t="str">
        <f t="shared" ref="P905:P968" si="131">IF($P$4="","",
IF($Q905="","",$P$4))</f>
        <v/>
      </c>
      <c r="Q905" s="115"/>
      <c r="R905" s="115" t="str">
        <f t="shared" si="126"/>
        <v/>
      </c>
      <c r="S905" s="115" t="str">
        <f t="shared" si="126"/>
        <v/>
      </c>
      <c r="T905" s="115" t="str">
        <f t="shared" si="126"/>
        <v/>
      </c>
      <c r="U905" s="243" t="str">
        <f t="shared" ref="U905:U968" si="132">IF($P905="","",IFERROR(R905/SUM(SUMPRODUCT(--(ISNUMBER($E$8:$E$1007)),(--($B$8:$B$1007=$P905))),SUMPRODUCT(--(ISNUMBER($F$8:$F$1007)),(--($B$8:$B$1007=$P905))),SUMPRODUCT(--(ISNUMBER($G$8:$G$1007)),(--($B$8:$B$1007=$P905))),SUMPRODUCT(--(ISNUMBER($H$8:$H$1007)),(--($B$8:$B$1007=$P905))),SUMPRODUCT(--(ISNUMBER($I$8:$I$1007)),(--($B$8:$B$1007=$P905))),SUMPRODUCT(--(ISNUMBER($J$8:$J$1007)),(--($B$8:$B$1007=$P905))),SUMPRODUCT(--(ISNUMBER($K$8:$K$1007)),(--($B$8:$B$1007=$P905))),SUMPRODUCT(--(ISNUMBER($L$8:$L$1007)),(--($B$8:$B$1007=$P905))),SUMPRODUCT(--(ISNUMBER($M$8:$M$1007)),(--($B$8:$B$1007=$P905))),SUMPRODUCT(--(ISNUMBER($N$8:$N$1007)),(--($B$8:$B$1007=$P905)))),0))</f>
        <v/>
      </c>
      <c r="V905" s="243" t="str">
        <f t="shared" ref="V905:V968" si="133">IF($P905="","",IFERROR(S905/SUM(SUMPRODUCT(--(ISNUMBER($E$8:$E$1007)),(--($B$8:$B$1007=$P905))),SUMPRODUCT(--(ISNUMBER($F$8:$F$1007)),(--($B$8:$B$1007=$P905))),SUMPRODUCT(--(ISNUMBER($G$8:$G$1007)),(--($B$8:$B$1007=$P905))),SUMPRODUCT(--(ISNUMBER($H$8:$H$1007)),(--($B$8:$B$1007=$P905))),SUMPRODUCT(--(ISNUMBER($I$8:$I$1007)),(--($B$8:$B$1007=$P905))),SUMPRODUCT(--(ISNUMBER($J$8:$J$1007)),(--($B$8:$B$1007=$P905))),SUMPRODUCT(--(ISNUMBER($K$8:$K$1007)),(--($B$8:$B$1007=$P905))),SUMPRODUCT(--(ISNUMBER($L$8:$L$1007)),(--($B$8:$B$1007=$P905))),SUMPRODUCT(--(ISNUMBER($M$8:$M$1007)),(--($B$8:$B$1007=$P905))),SUMPRODUCT(--(ISNUMBER($N$8:$N$1007)),(--($B$8:$B$1007=$P905)))),0))</f>
        <v/>
      </c>
      <c r="W905" s="243" t="str">
        <f t="shared" ref="W905:W968" si="134">IF($P905="","",IFERROR(T905/SUM(SUMPRODUCT(--(ISNUMBER($E$8:$E$1007)),(--($B$8:$B$1007=$P905))),SUMPRODUCT(--(ISNUMBER($F$8:$F$1007)),(--($B$8:$B$1007=$P905))),SUMPRODUCT(--(ISNUMBER($G$8:$G$1007)),(--($B$8:$B$1007=$P905))),SUMPRODUCT(--(ISNUMBER($H$8:$H$1007)),(--($B$8:$B$1007=$P905))),SUMPRODUCT(--(ISNUMBER($I$8:$I$1007)),(--($B$8:$B$1007=$P905))),SUMPRODUCT(--(ISNUMBER($J$8:$J$1007)),(--($B$8:$B$1007=$P905))),SUMPRODUCT(--(ISNUMBER($K$8:$K$1007)),(--($B$8:$B$1007=$P905))),SUMPRODUCT(--(ISNUMBER($L$8:$L$1007)),(--($B$8:$B$1007=$P905))),SUMPRODUCT(--(ISNUMBER($M$8:$M$1007)),(--($B$8:$B$1007=$P905))),SUMPRODUCT(--(ISNUMBER($N$8:$N$1007)),(--($B$8:$B$1007=$P905)))),0))</f>
        <v/>
      </c>
      <c r="Y905" s="90" t="str">
        <f t="shared" si="127"/>
        <v/>
      </c>
      <c r="Z905" s="117" t="str">
        <f t="shared" si="128"/>
        <v/>
      </c>
      <c r="AA905" s="117" t="str">
        <f t="shared" si="129"/>
        <v/>
      </c>
      <c r="AB905" s="117" t="str">
        <f t="shared" si="130"/>
        <v/>
      </c>
    </row>
    <row r="906" spans="2:28" x14ac:dyDescent="0.3">
      <c r="B906" s="126"/>
      <c r="C906" s="128"/>
      <c r="D906" s="128"/>
      <c r="E906" s="128"/>
      <c r="F906" s="128"/>
      <c r="G906" s="128"/>
      <c r="H906" s="128"/>
      <c r="I906" s="128"/>
      <c r="J906" s="128"/>
      <c r="K906" s="128"/>
      <c r="L906" s="128"/>
      <c r="M906" s="128"/>
      <c r="N906" s="128"/>
      <c r="P906" s="115" t="str">
        <f t="shared" si="131"/>
        <v/>
      </c>
      <c r="Q906" s="115"/>
      <c r="R906" s="115" t="str">
        <f t="shared" si="126"/>
        <v/>
      </c>
      <c r="S906" s="115" t="str">
        <f t="shared" si="126"/>
        <v/>
      </c>
      <c r="T906" s="115" t="str">
        <f t="shared" si="126"/>
        <v/>
      </c>
      <c r="U906" s="243" t="str">
        <f t="shared" si="132"/>
        <v/>
      </c>
      <c r="V906" s="243" t="str">
        <f t="shared" si="133"/>
        <v/>
      </c>
      <c r="W906" s="243" t="str">
        <f t="shared" si="134"/>
        <v/>
      </c>
      <c r="Y906" s="90" t="str">
        <f t="shared" si="127"/>
        <v/>
      </c>
      <c r="Z906" s="117" t="str">
        <f t="shared" si="128"/>
        <v/>
      </c>
      <c r="AA906" s="117" t="str">
        <f t="shared" si="129"/>
        <v/>
      </c>
      <c r="AB906" s="117" t="str">
        <f t="shared" si="130"/>
        <v/>
      </c>
    </row>
    <row r="907" spans="2:28" x14ac:dyDescent="0.3">
      <c r="B907" s="126"/>
      <c r="C907" s="128"/>
      <c r="D907" s="128"/>
      <c r="E907" s="128"/>
      <c r="F907" s="128"/>
      <c r="G907" s="128"/>
      <c r="H907" s="128"/>
      <c r="I907" s="128"/>
      <c r="J907" s="128"/>
      <c r="K907" s="128"/>
      <c r="L907" s="128"/>
      <c r="M907" s="128"/>
      <c r="N907" s="128"/>
      <c r="P907" s="115" t="str">
        <f t="shared" si="131"/>
        <v/>
      </c>
      <c r="Q907" s="115"/>
      <c r="R907" s="115" t="str">
        <f t="shared" si="126"/>
        <v/>
      </c>
      <c r="S907" s="115" t="str">
        <f t="shared" si="126"/>
        <v/>
      </c>
      <c r="T907" s="115" t="str">
        <f t="shared" si="126"/>
        <v/>
      </c>
      <c r="U907" s="243" t="str">
        <f t="shared" si="132"/>
        <v/>
      </c>
      <c r="V907" s="243" t="str">
        <f t="shared" si="133"/>
        <v/>
      </c>
      <c r="W907" s="243" t="str">
        <f t="shared" si="134"/>
        <v/>
      </c>
      <c r="Y907" s="90" t="str">
        <f t="shared" si="127"/>
        <v/>
      </c>
      <c r="Z907" s="117" t="str">
        <f t="shared" si="128"/>
        <v/>
      </c>
      <c r="AA907" s="117" t="str">
        <f t="shared" si="129"/>
        <v/>
      </c>
      <c r="AB907" s="117" t="str">
        <f t="shared" si="130"/>
        <v/>
      </c>
    </row>
    <row r="908" spans="2:28" x14ac:dyDescent="0.3">
      <c r="B908" s="126"/>
      <c r="C908" s="128"/>
      <c r="D908" s="128"/>
      <c r="E908" s="128"/>
      <c r="F908" s="128"/>
      <c r="G908" s="128"/>
      <c r="H908" s="128"/>
      <c r="I908" s="128"/>
      <c r="J908" s="128"/>
      <c r="K908" s="128"/>
      <c r="L908" s="128"/>
      <c r="M908" s="128"/>
      <c r="N908" s="128"/>
      <c r="P908" s="115" t="str">
        <f t="shared" si="131"/>
        <v/>
      </c>
      <c r="Q908" s="115"/>
      <c r="R908" s="115" t="str">
        <f t="shared" si="126"/>
        <v/>
      </c>
      <c r="S908" s="115" t="str">
        <f t="shared" si="126"/>
        <v/>
      </c>
      <c r="T908" s="115" t="str">
        <f t="shared" si="126"/>
        <v/>
      </c>
      <c r="U908" s="243" t="str">
        <f t="shared" si="132"/>
        <v/>
      </c>
      <c r="V908" s="243" t="str">
        <f t="shared" si="133"/>
        <v/>
      </c>
      <c r="W908" s="243" t="str">
        <f t="shared" si="134"/>
        <v/>
      </c>
      <c r="Y908" s="90" t="str">
        <f t="shared" si="127"/>
        <v/>
      </c>
      <c r="Z908" s="117" t="str">
        <f t="shared" si="128"/>
        <v/>
      </c>
      <c r="AA908" s="117" t="str">
        <f t="shared" si="129"/>
        <v/>
      </c>
      <c r="AB908" s="117" t="str">
        <f t="shared" si="130"/>
        <v/>
      </c>
    </row>
    <row r="909" spans="2:28" x14ac:dyDescent="0.3">
      <c r="B909" s="126"/>
      <c r="C909" s="128"/>
      <c r="D909" s="128"/>
      <c r="E909" s="128"/>
      <c r="F909" s="128"/>
      <c r="G909" s="128"/>
      <c r="H909" s="128"/>
      <c r="I909" s="128"/>
      <c r="J909" s="128"/>
      <c r="K909" s="128"/>
      <c r="L909" s="128"/>
      <c r="M909" s="128"/>
      <c r="N909" s="128"/>
      <c r="P909" s="115" t="str">
        <f t="shared" si="131"/>
        <v/>
      </c>
      <c r="Q909" s="115"/>
      <c r="R909" s="115" t="str">
        <f t="shared" si="126"/>
        <v/>
      </c>
      <c r="S909" s="115" t="str">
        <f t="shared" si="126"/>
        <v/>
      </c>
      <c r="T909" s="115" t="str">
        <f t="shared" si="126"/>
        <v/>
      </c>
      <c r="U909" s="243" t="str">
        <f t="shared" si="132"/>
        <v/>
      </c>
      <c r="V909" s="243" t="str">
        <f t="shared" si="133"/>
        <v/>
      </c>
      <c r="W909" s="243" t="str">
        <f t="shared" si="134"/>
        <v/>
      </c>
      <c r="Y909" s="90" t="str">
        <f t="shared" si="127"/>
        <v/>
      </c>
      <c r="Z909" s="117" t="str">
        <f t="shared" si="128"/>
        <v/>
      </c>
      <c r="AA909" s="117" t="str">
        <f t="shared" si="129"/>
        <v/>
      </c>
      <c r="AB909" s="117" t="str">
        <f t="shared" si="130"/>
        <v/>
      </c>
    </row>
    <row r="910" spans="2:28" x14ac:dyDescent="0.3">
      <c r="B910" s="126"/>
      <c r="C910" s="128"/>
      <c r="D910" s="128"/>
      <c r="E910" s="128"/>
      <c r="F910" s="128"/>
      <c r="G910" s="128"/>
      <c r="H910" s="128"/>
      <c r="I910" s="128"/>
      <c r="J910" s="128"/>
      <c r="K910" s="128"/>
      <c r="L910" s="128"/>
      <c r="M910" s="128"/>
      <c r="N910" s="128"/>
      <c r="P910" s="115" t="str">
        <f t="shared" si="131"/>
        <v/>
      </c>
      <c r="Q910" s="115"/>
      <c r="R910" s="115" t="str">
        <f t="shared" si="126"/>
        <v/>
      </c>
      <c r="S910" s="115" t="str">
        <f t="shared" si="126"/>
        <v/>
      </c>
      <c r="T910" s="115" t="str">
        <f t="shared" si="126"/>
        <v/>
      </c>
      <c r="U910" s="243" t="str">
        <f t="shared" si="132"/>
        <v/>
      </c>
      <c r="V910" s="243" t="str">
        <f t="shared" si="133"/>
        <v/>
      </c>
      <c r="W910" s="243" t="str">
        <f t="shared" si="134"/>
        <v/>
      </c>
      <c r="Y910" s="90" t="str">
        <f t="shared" si="127"/>
        <v/>
      </c>
      <c r="Z910" s="117" t="str">
        <f t="shared" si="128"/>
        <v/>
      </c>
      <c r="AA910" s="117" t="str">
        <f t="shared" si="129"/>
        <v/>
      </c>
      <c r="AB910" s="117" t="str">
        <f t="shared" si="130"/>
        <v/>
      </c>
    </row>
    <row r="911" spans="2:28" x14ac:dyDescent="0.3">
      <c r="B911" s="126"/>
      <c r="C911" s="128"/>
      <c r="D911" s="128"/>
      <c r="E911" s="128"/>
      <c r="F911" s="128"/>
      <c r="G911" s="128"/>
      <c r="H911" s="128"/>
      <c r="I911" s="128"/>
      <c r="J911" s="128"/>
      <c r="K911" s="128"/>
      <c r="L911" s="128"/>
      <c r="M911" s="128"/>
      <c r="N911" s="128"/>
      <c r="P911" s="115" t="str">
        <f t="shared" si="131"/>
        <v/>
      </c>
      <c r="Q911" s="115"/>
      <c r="R911" s="115" t="str">
        <f t="shared" si="126"/>
        <v/>
      </c>
      <c r="S911" s="115" t="str">
        <f t="shared" si="126"/>
        <v/>
      </c>
      <c r="T911" s="115" t="str">
        <f t="shared" si="126"/>
        <v/>
      </c>
      <c r="U911" s="243" t="str">
        <f t="shared" si="132"/>
        <v/>
      </c>
      <c r="V911" s="243" t="str">
        <f t="shared" si="133"/>
        <v/>
      </c>
      <c r="W911" s="243" t="str">
        <f t="shared" si="134"/>
        <v/>
      </c>
      <c r="Y911" s="90" t="str">
        <f t="shared" si="127"/>
        <v/>
      </c>
      <c r="Z911" s="117" t="str">
        <f t="shared" si="128"/>
        <v/>
      </c>
      <c r="AA911" s="117" t="str">
        <f t="shared" si="129"/>
        <v/>
      </c>
      <c r="AB911" s="117" t="str">
        <f t="shared" si="130"/>
        <v/>
      </c>
    </row>
    <row r="912" spans="2:28" x14ac:dyDescent="0.3">
      <c r="B912" s="126"/>
      <c r="C912" s="128"/>
      <c r="D912" s="128"/>
      <c r="E912" s="128"/>
      <c r="F912" s="128"/>
      <c r="G912" s="128"/>
      <c r="H912" s="128"/>
      <c r="I912" s="128"/>
      <c r="J912" s="128"/>
      <c r="K912" s="128"/>
      <c r="L912" s="128"/>
      <c r="M912" s="128"/>
      <c r="N912" s="128"/>
      <c r="P912" s="115" t="str">
        <f t="shared" si="131"/>
        <v/>
      </c>
      <c r="Q912" s="115"/>
      <c r="R912" s="115" t="str">
        <f t="shared" si="126"/>
        <v/>
      </c>
      <c r="S912" s="115" t="str">
        <f t="shared" si="126"/>
        <v/>
      </c>
      <c r="T912" s="115" t="str">
        <f t="shared" si="126"/>
        <v/>
      </c>
      <c r="U912" s="243" t="str">
        <f t="shared" si="132"/>
        <v/>
      </c>
      <c r="V912" s="243" t="str">
        <f t="shared" si="133"/>
        <v/>
      </c>
      <c r="W912" s="243" t="str">
        <f t="shared" si="134"/>
        <v/>
      </c>
      <c r="Y912" s="90" t="str">
        <f t="shared" si="127"/>
        <v/>
      </c>
      <c r="Z912" s="117" t="str">
        <f t="shared" si="128"/>
        <v/>
      </c>
      <c r="AA912" s="117" t="str">
        <f t="shared" si="129"/>
        <v/>
      </c>
      <c r="AB912" s="117" t="str">
        <f t="shared" si="130"/>
        <v/>
      </c>
    </row>
    <row r="913" spans="2:28" x14ac:dyDescent="0.3">
      <c r="B913" s="126"/>
      <c r="C913" s="128"/>
      <c r="D913" s="128"/>
      <c r="E913" s="128"/>
      <c r="F913" s="128"/>
      <c r="G913" s="128"/>
      <c r="H913" s="128"/>
      <c r="I913" s="128"/>
      <c r="J913" s="128"/>
      <c r="K913" s="128"/>
      <c r="L913" s="128"/>
      <c r="M913" s="128"/>
      <c r="N913" s="128"/>
      <c r="P913" s="115" t="str">
        <f t="shared" si="131"/>
        <v/>
      </c>
      <c r="Q913" s="115"/>
      <c r="R913" s="115" t="str">
        <f t="shared" si="126"/>
        <v/>
      </c>
      <c r="S913" s="115" t="str">
        <f t="shared" si="126"/>
        <v/>
      </c>
      <c r="T913" s="115" t="str">
        <f t="shared" si="126"/>
        <v/>
      </c>
      <c r="U913" s="243" t="str">
        <f t="shared" si="132"/>
        <v/>
      </c>
      <c r="V913" s="243" t="str">
        <f t="shared" si="133"/>
        <v/>
      </c>
      <c r="W913" s="243" t="str">
        <f t="shared" si="134"/>
        <v/>
      </c>
      <c r="Y913" s="90" t="str">
        <f t="shared" si="127"/>
        <v/>
      </c>
      <c r="Z913" s="117" t="str">
        <f t="shared" si="128"/>
        <v/>
      </c>
      <c r="AA913" s="117" t="str">
        <f t="shared" si="129"/>
        <v/>
      </c>
      <c r="AB913" s="117" t="str">
        <f t="shared" si="130"/>
        <v/>
      </c>
    </row>
    <row r="914" spans="2:28" x14ac:dyDescent="0.3">
      <c r="B914" s="126"/>
      <c r="C914" s="128"/>
      <c r="D914" s="128"/>
      <c r="E914" s="128"/>
      <c r="F914" s="128"/>
      <c r="G914" s="128"/>
      <c r="H914" s="128"/>
      <c r="I914" s="128"/>
      <c r="J914" s="128"/>
      <c r="K914" s="128"/>
      <c r="L914" s="128"/>
      <c r="M914" s="128"/>
      <c r="N914" s="128"/>
      <c r="P914" s="115" t="str">
        <f t="shared" si="131"/>
        <v/>
      </c>
      <c r="Q914" s="115"/>
      <c r="R914" s="115" t="str">
        <f t="shared" si="126"/>
        <v/>
      </c>
      <c r="S914" s="115" t="str">
        <f t="shared" si="126"/>
        <v/>
      </c>
      <c r="T914" s="115" t="str">
        <f t="shared" si="126"/>
        <v/>
      </c>
      <c r="U914" s="243" t="str">
        <f t="shared" si="132"/>
        <v/>
      </c>
      <c r="V914" s="243" t="str">
        <f t="shared" si="133"/>
        <v/>
      </c>
      <c r="W914" s="243" t="str">
        <f t="shared" si="134"/>
        <v/>
      </c>
      <c r="Y914" s="90" t="str">
        <f t="shared" si="127"/>
        <v/>
      </c>
      <c r="Z914" s="117" t="str">
        <f t="shared" si="128"/>
        <v/>
      </c>
      <c r="AA914" s="117" t="str">
        <f t="shared" si="129"/>
        <v/>
      </c>
      <c r="AB914" s="117" t="str">
        <f t="shared" si="130"/>
        <v/>
      </c>
    </row>
    <row r="915" spans="2:28" x14ac:dyDescent="0.3">
      <c r="B915" s="126"/>
      <c r="C915" s="128"/>
      <c r="D915" s="128"/>
      <c r="E915" s="128"/>
      <c r="F915" s="128"/>
      <c r="G915" s="128"/>
      <c r="H915" s="128"/>
      <c r="I915" s="128"/>
      <c r="J915" s="128"/>
      <c r="K915" s="128"/>
      <c r="L915" s="128"/>
      <c r="M915" s="128"/>
      <c r="N915" s="128"/>
      <c r="P915" s="115" t="str">
        <f t="shared" si="131"/>
        <v/>
      </c>
      <c r="Q915" s="115"/>
      <c r="R915" s="115" t="str">
        <f t="shared" si="126"/>
        <v/>
      </c>
      <c r="S915" s="115" t="str">
        <f t="shared" si="126"/>
        <v/>
      </c>
      <c r="T915" s="115" t="str">
        <f t="shared" si="126"/>
        <v/>
      </c>
      <c r="U915" s="243" t="str">
        <f t="shared" si="132"/>
        <v/>
      </c>
      <c r="V915" s="243" t="str">
        <f t="shared" si="133"/>
        <v/>
      </c>
      <c r="W915" s="243" t="str">
        <f t="shared" si="134"/>
        <v/>
      </c>
      <c r="Y915" s="90" t="str">
        <f t="shared" si="127"/>
        <v/>
      </c>
      <c r="Z915" s="117" t="str">
        <f t="shared" si="128"/>
        <v/>
      </c>
      <c r="AA915" s="117" t="str">
        <f t="shared" si="129"/>
        <v/>
      </c>
      <c r="AB915" s="117" t="str">
        <f t="shared" si="130"/>
        <v/>
      </c>
    </row>
    <row r="916" spans="2:28" x14ac:dyDescent="0.3">
      <c r="B916" s="126"/>
      <c r="C916" s="128"/>
      <c r="D916" s="128"/>
      <c r="E916" s="128"/>
      <c r="F916" s="128"/>
      <c r="G916" s="128"/>
      <c r="H916" s="128"/>
      <c r="I916" s="128"/>
      <c r="J916" s="128"/>
      <c r="K916" s="128"/>
      <c r="L916" s="128"/>
      <c r="M916" s="128"/>
      <c r="N916" s="128"/>
      <c r="P916" s="115" t="str">
        <f t="shared" si="131"/>
        <v/>
      </c>
      <c r="Q916" s="115"/>
      <c r="R916" s="115" t="str">
        <f t="shared" si="126"/>
        <v/>
      </c>
      <c r="S916" s="115" t="str">
        <f t="shared" si="126"/>
        <v/>
      </c>
      <c r="T916" s="115" t="str">
        <f t="shared" si="126"/>
        <v/>
      </c>
      <c r="U916" s="243" t="str">
        <f t="shared" si="132"/>
        <v/>
      </c>
      <c r="V916" s="243" t="str">
        <f t="shared" si="133"/>
        <v/>
      </c>
      <c r="W916" s="243" t="str">
        <f t="shared" si="134"/>
        <v/>
      </c>
      <c r="Y916" s="90" t="str">
        <f t="shared" si="127"/>
        <v/>
      </c>
      <c r="Z916" s="117" t="str">
        <f t="shared" si="128"/>
        <v/>
      </c>
      <c r="AA916" s="117" t="str">
        <f t="shared" si="129"/>
        <v/>
      </c>
      <c r="AB916" s="117" t="str">
        <f t="shared" si="130"/>
        <v/>
      </c>
    </row>
    <row r="917" spans="2:28" x14ac:dyDescent="0.3">
      <c r="B917" s="126"/>
      <c r="C917" s="128"/>
      <c r="D917" s="128"/>
      <c r="E917" s="128"/>
      <c r="F917" s="128"/>
      <c r="G917" s="128"/>
      <c r="H917" s="128"/>
      <c r="I917" s="128"/>
      <c r="J917" s="128"/>
      <c r="K917" s="128"/>
      <c r="L917" s="128"/>
      <c r="M917" s="128"/>
      <c r="N917" s="128"/>
      <c r="P917" s="115" t="str">
        <f t="shared" si="131"/>
        <v/>
      </c>
      <c r="Q917" s="115"/>
      <c r="R917" s="115" t="str">
        <f t="shared" si="126"/>
        <v/>
      </c>
      <c r="S917" s="115" t="str">
        <f t="shared" si="126"/>
        <v/>
      </c>
      <c r="T917" s="115" t="str">
        <f t="shared" si="126"/>
        <v/>
      </c>
      <c r="U917" s="243" t="str">
        <f t="shared" si="132"/>
        <v/>
      </c>
      <c r="V917" s="243" t="str">
        <f t="shared" si="133"/>
        <v/>
      </c>
      <c r="W917" s="243" t="str">
        <f t="shared" si="134"/>
        <v/>
      </c>
      <c r="Y917" s="90" t="str">
        <f t="shared" si="127"/>
        <v/>
      </c>
      <c r="Z917" s="117" t="str">
        <f t="shared" si="128"/>
        <v/>
      </c>
      <c r="AA917" s="117" t="str">
        <f t="shared" si="129"/>
        <v/>
      </c>
      <c r="AB917" s="117" t="str">
        <f t="shared" si="130"/>
        <v/>
      </c>
    </row>
    <row r="918" spans="2:28" x14ac:dyDescent="0.3">
      <c r="B918" s="126"/>
      <c r="C918" s="128"/>
      <c r="D918" s="128"/>
      <c r="E918" s="128"/>
      <c r="F918" s="128"/>
      <c r="G918" s="128"/>
      <c r="H918" s="128"/>
      <c r="I918" s="128"/>
      <c r="J918" s="128"/>
      <c r="K918" s="128"/>
      <c r="L918" s="128"/>
      <c r="M918" s="128"/>
      <c r="N918" s="128"/>
      <c r="P918" s="115" t="str">
        <f t="shared" si="131"/>
        <v/>
      </c>
      <c r="Q918" s="115"/>
      <c r="R918" s="115" t="str">
        <f t="shared" si="126"/>
        <v/>
      </c>
      <c r="S918" s="115" t="str">
        <f t="shared" si="126"/>
        <v/>
      </c>
      <c r="T918" s="115" t="str">
        <f t="shared" si="126"/>
        <v/>
      </c>
      <c r="U918" s="243" t="str">
        <f t="shared" si="132"/>
        <v/>
      </c>
      <c r="V918" s="243" t="str">
        <f t="shared" si="133"/>
        <v/>
      </c>
      <c r="W918" s="243" t="str">
        <f t="shared" si="134"/>
        <v/>
      </c>
      <c r="Y918" s="90" t="str">
        <f t="shared" si="127"/>
        <v/>
      </c>
      <c r="Z918" s="117" t="str">
        <f t="shared" si="128"/>
        <v/>
      </c>
      <c r="AA918" s="117" t="str">
        <f t="shared" si="129"/>
        <v/>
      </c>
      <c r="AB918" s="117" t="str">
        <f t="shared" si="130"/>
        <v/>
      </c>
    </row>
    <row r="919" spans="2:28" x14ac:dyDescent="0.3">
      <c r="B919" s="126"/>
      <c r="C919" s="128"/>
      <c r="D919" s="128"/>
      <c r="E919" s="128"/>
      <c r="F919" s="128"/>
      <c r="G919" s="128"/>
      <c r="H919" s="128"/>
      <c r="I919" s="128"/>
      <c r="J919" s="128"/>
      <c r="K919" s="128"/>
      <c r="L919" s="128"/>
      <c r="M919" s="128"/>
      <c r="N919" s="128"/>
      <c r="P919" s="115" t="str">
        <f t="shared" si="131"/>
        <v/>
      </c>
      <c r="Q919" s="115"/>
      <c r="R919" s="115" t="str">
        <f t="shared" si="126"/>
        <v/>
      </c>
      <c r="S919" s="115" t="str">
        <f t="shared" si="126"/>
        <v/>
      </c>
      <c r="T919" s="115" t="str">
        <f t="shared" si="126"/>
        <v/>
      </c>
      <c r="U919" s="243" t="str">
        <f t="shared" si="132"/>
        <v/>
      </c>
      <c r="V919" s="243" t="str">
        <f t="shared" si="133"/>
        <v/>
      </c>
      <c r="W919" s="243" t="str">
        <f t="shared" si="134"/>
        <v/>
      </c>
      <c r="Y919" s="90" t="str">
        <f t="shared" si="127"/>
        <v/>
      </c>
      <c r="Z919" s="117" t="str">
        <f t="shared" si="128"/>
        <v/>
      </c>
      <c r="AA919" s="117" t="str">
        <f t="shared" si="129"/>
        <v/>
      </c>
      <c r="AB919" s="117" t="str">
        <f t="shared" si="130"/>
        <v/>
      </c>
    </row>
    <row r="920" spans="2:28" x14ac:dyDescent="0.3">
      <c r="B920" s="126"/>
      <c r="C920" s="128"/>
      <c r="D920" s="128"/>
      <c r="E920" s="128"/>
      <c r="F920" s="128"/>
      <c r="G920" s="128"/>
      <c r="H920" s="128"/>
      <c r="I920" s="128"/>
      <c r="J920" s="128"/>
      <c r="K920" s="128"/>
      <c r="L920" s="128"/>
      <c r="M920" s="128"/>
      <c r="N920" s="128"/>
      <c r="P920" s="115" t="str">
        <f t="shared" si="131"/>
        <v/>
      </c>
      <c r="Q920" s="115"/>
      <c r="R920" s="115" t="str">
        <f t="shared" ref="R920:T983" si="135">IF($P920="","",SUM(COUNTIFS($B$7:$B$5004,$P920,$D$7:$D$5004,$Q920,$E$7:$E$5004,"&gt;0",$E$7:$E$5004,"&lt;="&amp;R$7),COUNTIFS($B$7:$B$5004,$P920,$D$7:$D$5004,$Q920,$F$7:$F$5004,"&gt;0",$F$7:$F$5004,"&lt;="&amp;R$7),COUNTIFS($B$7:$B$5004,$P920,$D$7:$D$5004,$Q920,$G$7:$G$5004,"&gt;0",$G$7:$G$5004,"&lt;="&amp;R$7),COUNTIFS($B$7:$B$5004,$P920,$D$7:$D$5004,$Q920,$H$7:$H$5004,"&gt;0",$H$7:$H$5004,"&lt;="&amp;R$7),COUNTIFS($B$7:$B$5004,$P920,$D$7:$D$5004,$Q920,$I$7:$I$5004,"&gt;0",$I$7:$I$5004,"&lt;="&amp;R$7),COUNTIFS($B$7:$B$5004,$P920,$D$7:$D$5004,$Q920,$J$7:$J$5004,"&gt;0",$J$7:$J$5004,"&lt;="&amp;R$7),COUNTIFS($B$7:$B$5004,$P920,$D$7:$D$5004,$Q920,$K$7:$K$5004,"&gt;0",$K$7:$K$5004,"&lt;="&amp;R$7),COUNTIFS($B$7:$B$5004,$P920,$D$7:$D$5004,$Q920,$L$7:$L$5004,"&gt;0",$L$7:$L$5004,"&lt;="&amp;R$7),COUNTIFS($B$7:$B$5004,$P920,$D$7:$D$5004,$Q920,$M$7:$M$5004,"&gt;0",$M$7:$M$5004,"&lt;="&amp;R$7),COUNTIFS($B$7:$B$5004,$P920,$D$7:$D$5004,$Q920,$N$7:$N$5004,"&gt;0",$N$7:$N$5004,"&lt;="&amp;R$7)))</f>
        <v/>
      </c>
      <c r="S920" s="115" t="str">
        <f t="shared" si="135"/>
        <v/>
      </c>
      <c r="T920" s="115" t="str">
        <f t="shared" si="135"/>
        <v/>
      </c>
      <c r="U920" s="243" t="str">
        <f t="shared" si="132"/>
        <v/>
      </c>
      <c r="V920" s="243" t="str">
        <f t="shared" si="133"/>
        <v/>
      </c>
      <c r="W920" s="243" t="str">
        <f t="shared" si="134"/>
        <v/>
      </c>
      <c r="Y920" s="90" t="str">
        <f t="shared" si="127"/>
        <v/>
      </c>
      <c r="Z920" s="117" t="str">
        <f t="shared" si="128"/>
        <v/>
      </c>
      <c r="AA920" s="117" t="str">
        <f t="shared" si="129"/>
        <v/>
      </c>
      <c r="AB920" s="117" t="str">
        <f t="shared" si="130"/>
        <v/>
      </c>
    </row>
    <row r="921" spans="2:28" x14ac:dyDescent="0.3">
      <c r="B921" s="126"/>
      <c r="C921" s="128"/>
      <c r="D921" s="128"/>
      <c r="E921" s="128"/>
      <c r="F921" s="128"/>
      <c r="G921" s="128"/>
      <c r="H921" s="128"/>
      <c r="I921" s="128"/>
      <c r="J921" s="128"/>
      <c r="K921" s="128"/>
      <c r="L921" s="128"/>
      <c r="M921" s="128"/>
      <c r="N921" s="128"/>
      <c r="P921" s="115" t="str">
        <f t="shared" si="131"/>
        <v/>
      </c>
      <c r="Q921" s="115"/>
      <c r="R921" s="115" t="str">
        <f t="shared" si="135"/>
        <v/>
      </c>
      <c r="S921" s="115" t="str">
        <f t="shared" si="135"/>
        <v/>
      </c>
      <c r="T921" s="115" t="str">
        <f t="shared" si="135"/>
        <v/>
      </c>
      <c r="U921" s="243" t="str">
        <f t="shared" si="132"/>
        <v/>
      </c>
      <c r="V921" s="243" t="str">
        <f t="shared" si="133"/>
        <v/>
      </c>
      <c r="W921" s="243" t="str">
        <f t="shared" si="134"/>
        <v/>
      </c>
      <c r="Y921" s="90" t="str">
        <f t="shared" si="127"/>
        <v/>
      </c>
      <c r="Z921" s="117" t="str">
        <f t="shared" si="128"/>
        <v/>
      </c>
      <c r="AA921" s="117" t="str">
        <f t="shared" si="129"/>
        <v/>
      </c>
      <c r="AB921" s="117" t="str">
        <f t="shared" si="130"/>
        <v/>
      </c>
    </row>
    <row r="922" spans="2:28" x14ac:dyDescent="0.3">
      <c r="B922" s="126"/>
      <c r="C922" s="128"/>
      <c r="D922" s="128"/>
      <c r="E922" s="128"/>
      <c r="F922" s="128"/>
      <c r="G922" s="128"/>
      <c r="H922" s="128"/>
      <c r="I922" s="128"/>
      <c r="J922" s="128"/>
      <c r="K922" s="128"/>
      <c r="L922" s="128"/>
      <c r="M922" s="128"/>
      <c r="N922" s="128"/>
      <c r="P922" s="115" t="str">
        <f t="shared" si="131"/>
        <v/>
      </c>
      <c r="Q922" s="115"/>
      <c r="R922" s="115" t="str">
        <f t="shared" si="135"/>
        <v/>
      </c>
      <c r="S922" s="115" t="str">
        <f t="shared" si="135"/>
        <v/>
      </c>
      <c r="T922" s="115" t="str">
        <f t="shared" si="135"/>
        <v/>
      </c>
      <c r="U922" s="243" t="str">
        <f t="shared" si="132"/>
        <v/>
      </c>
      <c r="V922" s="243" t="str">
        <f t="shared" si="133"/>
        <v/>
      </c>
      <c r="W922" s="243" t="str">
        <f t="shared" si="134"/>
        <v/>
      </c>
      <c r="Y922" s="90" t="str">
        <f t="shared" si="127"/>
        <v/>
      </c>
      <c r="Z922" s="117" t="str">
        <f t="shared" si="128"/>
        <v/>
      </c>
      <c r="AA922" s="117" t="str">
        <f t="shared" si="129"/>
        <v/>
      </c>
      <c r="AB922" s="117" t="str">
        <f t="shared" si="130"/>
        <v/>
      </c>
    </row>
    <row r="923" spans="2:28" x14ac:dyDescent="0.3">
      <c r="B923" s="126"/>
      <c r="C923" s="128"/>
      <c r="D923" s="128"/>
      <c r="E923" s="128"/>
      <c r="F923" s="128"/>
      <c r="G923" s="128"/>
      <c r="H923" s="128"/>
      <c r="I923" s="128"/>
      <c r="J923" s="128"/>
      <c r="K923" s="128"/>
      <c r="L923" s="128"/>
      <c r="M923" s="128"/>
      <c r="N923" s="128"/>
      <c r="P923" s="115" t="str">
        <f t="shared" si="131"/>
        <v/>
      </c>
      <c r="Q923" s="115"/>
      <c r="R923" s="115" t="str">
        <f t="shared" si="135"/>
        <v/>
      </c>
      <c r="S923" s="115" t="str">
        <f t="shared" si="135"/>
        <v/>
      </c>
      <c r="T923" s="115" t="str">
        <f t="shared" si="135"/>
        <v/>
      </c>
      <c r="U923" s="243" t="str">
        <f t="shared" si="132"/>
        <v/>
      </c>
      <c r="V923" s="243" t="str">
        <f t="shared" si="133"/>
        <v/>
      </c>
      <c r="W923" s="243" t="str">
        <f t="shared" si="134"/>
        <v/>
      </c>
      <c r="Y923" s="90" t="str">
        <f t="shared" si="127"/>
        <v/>
      </c>
      <c r="Z923" s="117" t="str">
        <f t="shared" si="128"/>
        <v/>
      </c>
      <c r="AA923" s="117" t="str">
        <f t="shared" si="129"/>
        <v/>
      </c>
      <c r="AB923" s="117" t="str">
        <f t="shared" si="130"/>
        <v/>
      </c>
    </row>
    <row r="924" spans="2:28" x14ac:dyDescent="0.3">
      <c r="B924" s="126"/>
      <c r="C924" s="128"/>
      <c r="D924" s="128"/>
      <c r="E924" s="128"/>
      <c r="F924" s="128"/>
      <c r="G924" s="128"/>
      <c r="H924" s="128"/>
      <c r="I924" s="128"/>
      <c r="J924" s="128"/>
      <c r="K924" s="128"/>
      <c r="L924" s="128"/>
      <c r="M924" s="128"/>
      <c r="N924" s="128"/>
      <c r="P924" s="115" t="str">
        <f t="shared" si="131"/>
        <v/>
      </c>
      <c r="Q924" s="115"/>
      <c r="R924" s="115" t="str">
        <f t="shared" si="135"/>
        <v/>
      </c>
      <c r="S924" s="115" t="str">
        <f t="shared" si="135"/>
        <v/>
      </c>
      <c r="T924" s="115" t="str">
        <f t="shared" si="135"/>
        <v/>
      </c>
      <c r="U924" s="243" t="str">
        <f t="shared" si="132"/>
        <v/>
      </c>
      <c r="V924" s="243" t="str">
        <f t="shared" si="133"/>
        <v/>
      </c>
      <c r="W924" s="243" t="str">
        <f t="shared" si="134"/>
        <v/>
      </c>
      <c r="Y924" s="90" t="str">
        <f t="shared" si="127"/>
        <v/>
      </c>
      <c r="Z924" s="117" t="str">
        <f t="shared" si="128"/>
        <v/>
      </c>
      <c r="AA924" s="117" t="str">
        <f t="shared" si="129"/>
        <v/>
      </c>
      <c r="AB924" s="117" t="str">
        <f t="shared" si="130"/>
        <v/>
      </c>
    </row>
    <row r="925" spans="2:28" x14ac:dyDescent="0.3">
      <c r="B925" s="126"/>
      <c r="C925" s="128"/>
      <c r="D925" s="128"/>
      <c r="E925" s="128"/>
      <c r="F925" s="128"/>
      <c r="G925" s="128"/>
      <c r="H925" s="128"/>
      <c r="I925" s="128"/>
      <c r="J925" s="128"/>
      <c r="K925" s="128"/>
      <c r="L925" s="128"/>
      <c r="M925" s="128"/>
      <c r="N925" s="128"/>
      <c r="P925" s="115" t="str">
        <f t="shared" si="131"/>
        <v/>
      </c>
      <c r="Q925" s="115"/>
      <c r="R925" s="115" t="str">
        <f t="shared" si="135"/>
        <v/>
      </c>
      <c r="S925" s="115" t="str">
        <f t="shared" si="135"/>
        <v/>
      </c>
      <c r="T925" s="115" t="str">
        <f t="shared" si="135"/>
        <v/>
      </c>
      <c r="U925" s="243" t="str">
        <f t="shared" si="132"/>
        <v/>
      </c>
      <c r="V925" s="243" t="str">
        <f t="shared" si="133"/>
        <v/>
      </c>
      <c r="W925" s="243" t="str">
        <f t="shared" si="134"/>
        <v/>
      </c>
      <c r="Y925" s="90" t="str">
        <f t="shared" si="127"/>
        <v/>
      </c>
      <c r="Z925" s="117" t="str">
        <f t="shared" si="128"/>
        <v/>
      </c>
      <c r="AA925" s="117" t="str">
        <f t="shared" si="129"/>
        <v/>
      </c>
      <c r="AB925" s="117" t="str">
        <f t="shared" si="130"/>
        <v/>
      </c>
    </row>
    <row r="926" spans="2:28" x14ac:dyDescent="0.3">
      <c r="B926" s="126"/>
      <c r="C926" s="128"/>
      <c r="D926" s="128"/>
      <c r="E926" s="128"/>
      <c r="F926" s="128"/>
      <c r="G926" s="128"/>
      <c r="H926" s="128"/>
      <c r="I926" s="128"/>
      <c r="J926" s="128"/>
      <c r="K926" s="128"/>
      <c r="L926" s="128"/>
      <c r="M926" s="128"/>
      <c r="N926" s="128"/>
      <c r="P926" s="115" t="str">
        <f t="shared" si="131"/>
        <v/>
      </c>
      <c r="Q926" s="115"/>
      <c r="R926" s="115" t="str">
        <f t="shared" si="135"/>
        <v/>
      </c>
      <c r="S926" s="115" t="str">
        <f t="shared" si="135"/>
        <v/>
      </c>
      <c r="T926" s="115" t="str">
        <f t="shared" si="135"/>
        <v/>
      </c>
      <c r="U926" s="243" t="str">
        <f t="shared" si="132"/>
        <v/>
      </c>
      <c r="V926" s="243" t="str">
        <f t="shared" si="133"/>
        <v/>
      </c>
      <c r="W926" s="243" t="str">
        <f t="shared" si="134"/>
        <v/>
      </c>
      <c r="Y926" s="90" t="str">
        <f t="shared" si="127"/>
        <v/>
      </c>
      <c r="Z926" s="117" t="str">
        <f t="shared" si="128"/>
        <v/>
      </c>
      <c r="AA926" s="117" t="str">
        <f t="shared" si="129"/>
        <v/>
      </c>
      <c r="AB926" s="117" t="str">
        <f t="shared" si="130"/>
        <v/>
      </c>
    </row>
    <row r="927" spans="2:28" x14ac:dyDescent="0.3">
      <c r="B927" s="126"/>
      <c r="C927" s="128"/>
      <c r="D927" s="128"/>
      <c r="E927" s="128"/>
      <c r="F927" s="128"/>
      <c r="G927" s="128"/>
      <c r="H927" s="128"/>
      <c r="I927" s="128"/>
      <c r="J927" s="128"/>
      <c r="K927" s="128"/>
      <c r="L927" s="128"/>
      <c r="M927" s="128"/>
      <c r="N927" s="128"/>
      <c r="P927" s="115" t="str">
        <f t="shared" si="131"/>
        <v/>
      </c>
      <c r="Q927" s="115"/>
      <c r="R927" s="115" t="str">
        <f t="shared" si="135"/>
        <v/>
      </c>
      <c r="S927" s="115" t="str">
        <f t="shared" si="135"/>
        <v/>
      </c>
      <c r="T927" s="115" t="str">
        <f t="shared" si="135"/>
        <v/>
      </c>
      <c r="U927" s="243" t="str">
        <f t="shared" si="132"/>
        <v/>
      </c>
      <c r="V927" s="243" t="str">
        <f t="shared" si="133"/>
        <v/>
      </c>
      <c r="W927" s="243" t="str">
        <f t="shared" si="134"/>
        <v/>
      </c>
      <c r="Y927" s="90" t="str">
        <f t="shared" si="127"/>
        <v/>
      </c>
      <c r="Z927" s="117" t="str">
        <f t="shared" si="128"/>
        <v/>
      </c>
      <c r="AA927" s="117" t="str">
        <f t="shared" si="129"/>
        <v/>
      </c>
      <c r="AB927" s="117" t="str">
        <f t="shared" si="130"/>
        <v/>
      </c>
    </row>
    <row r="928" spans="2:28" x14ac:dyDescent="0.3">
      <c r="B928" s="126"/>
      <c r="C928" s="128"/>
      <c r="D928" s="128"/>
      <c r="E928" s="128"/>
      <c r="F928" s="128"/>
      <c r="G928" s="128"/>
      <c r="H928" s="128"/>
      <c r="I928" s="128"/>
      <c r="J928" s="128"/>
      <c r="K928" s="128"/>
      <c r="L928" s="128"/>
      <c r="M928" s="128"/>
      <c r="N928" s="128"/>
      <c r="P928" s="115" t="str">
        <f t="shared" si="131"/>
        <v/>
      </c>
      <c r="Q928" s="115"/>
      <c r="R928" s="115" t="str">
        <f t="shared" si="135"/>
        <v/>
      </c>
      <c r="S928" s="115" t="str">
        <f t="shared" si="135"/>
        <v/>
      </c>
      <c r="T928" s="115" t="str">
        <f t="shared" si="135"/>
        <v/>
      </c>
      <c r="U928" s="243" t="str">
        <f t="shared" si="132"/>
        <v/>
      </c>
      <c r="V928" s="243" t="str">
        <f t="shared" si="133"/>
        <v/>
      </c>
      <c r="W928" s="243" t="str">
        <f t="shared" si="134"/>
        <v/>
      </c>
      <c r="Y928" s="90" t="str">
        <f t="shared" si="127"/>
        <v/>
      </c>
      <c r="Z928" s="117" t="str">
        <f t="shared" si="128"/>
        <v/>
      </c>
      <c r="AA928" s="117" t="str">
        <f t="shared" si="129"/>
        <v/>
      </c>
      <c r="AB928" s="117" t="str">
        <f t="shared" si="130"/>
        <v/>
      </c>
    </row>
    <row r="929" spans="2:28" x14ac:dyDescent="0.3">
      <c r="B929" s="126"/>
      <c r="C929" s="128"/>
      <c r="D929" s="128"/>
      <c r="E929" s="128"/>
      <c r="F929" s="128"/>
      <c r="G929" s="128"/>
      <c r="H929" s="128"/>
      <c r="I929" s="128"/>
      <c r="J929" s="128"/>
      <c r="K929" s="128"/>
      <c r="L929" s="128"/>
      <c r="M929" s="128"/>
      <c r="N929" s="128"/>
      <c r="P929" s="115" t="str">
        <f t="shared" si="131"/>
        <v/>
      </c>
      <c r="Q929" s="115"/>
      <c r="R929" s="115" t="str">
        <f t="shared" si="135"/>
        <v/>
      </c>
      <c r="S929" s="115" t="str">
        <f t="shared" si="135"/>
        <v/>
      </c>
      <c r="T929" s="115" t="str">
        <f t="shared" si="135"/>
        <v/>
      </c>
      <c r="U929" s="243" t="str">
        <f t="shared" si="132"/>
        <v/>
      </c>
      <c r="V929" s="243" t="str">
        <f t="shared" si="133"/>
        <v/>
      </c>
      <c r="W929" s="243" t="str">
        <f t="shared" si="134"/>
        <v/>
      </c>
      <c r="Y929" s="90" t="str">
        <f t="shared" si="127"/>
        <v/>
      </c>
      <c r="Z929" s="117" t="str">
        <f t="shared" si="128"/>
        <v/>
      </c>
      <c r="AA929" s="117" t="str">
        <f t="shared" si="129"/>
        <v/>
      </c>
      <c r="AB929" s="117" t="str">
        <f t="shared" si="130"/>
        <v/>
      </c>
    </row>
    <row r="930" spans="2:28" x14ac:dyDescent="0.3">
      <c r="B930" s="126"/>
      <c r="C930" s="128"/>
      <c r="D930" s="128"/>
      <c r="E930" s="128"/>
      <c r="F930" s="128"/>
      <c r="G930" s="128"/>
      <c r="H930" s="128"/>
      <c r="I930" s="128"/>
      <c r="J930" s="128"/>
      <c r="K930" s="128"/>
      <c r="L930" s="128"/>
      <c r="M930" s="128"/>
      <c r="N930" s="128"/>
      <c r="P930" s="115" t="str">
        <f t="shared" si="131"/>
        <v/>
      </c>
      <c r="Q930" s="115"/>
      <c r="R930" s="115" t="str">
        <f t="shared" si="135"/>
        <v/>
      </c>
      <c r="S930" s="115" t="str">
        <f t="shared" si="135"/>
        <v/>
      </c>
      <c r="T930" s="115" t="str">
        <f t="shared" si="135"/>
        <v/>
      </c>
      <c r="U930" s="243" t="str">
        <f t="shared" si="132"/>
        <v/>
      </c>
      <c r="V930" s="243" t="str">
        <f t="shared" si="133"/>
        <v/>
      </c>
      <c r="W930" s="243" t="str">
        <f t="shared" si="134"/>
        <v/>
      </c>
      <c r="Y930" s="90" t="str">
        <f t="shared" si="127"/>
        <v/>
      </c>
      <c r="Z930" s="117" t="str">
        <f t="shared" si="128"/>
        <v/>
      </c>
      <c r="AA930" s="117" t="str">
        <f t="shared" si="129"/>
        <v/>
      </c>
      <c r="AB930" s="117" t="str">
        <f t="shared" si="130"/>
        <v/>
      </c>
    </row>
    <row r="931" spans="2:28" x14ac:dyDescent="0.3">
      <c r="B931" s="126"/>
      <c r="C931" s="128"/>
      <c r="D931" s="128"/>
      <c r="E931" s="128"/>
      <c r="F931" s="128"/>
      <c r="G931" s="128"/>
      <c r="H931" s="128"/>
      <c r="I931" s="128"/>
      <c r="J931" s="128"/>
      <c r="K931" s="128"/>
      <c r="L931" s="128"/>
      <c r="M931" s="128"/>
      <c r="N931" s="128"/>
      <c r="P931" s="115" t="str">
        <f t="shared" si="131"/>
        <v/>
      </c>
      <c r="Q931" s="115"/>
      <c r="R931" s="115" t="str">
        <f t="shared" si="135"/>
        <v/>
      </c>
      <c r="S931" s="115" t="str">
        <f t="shared" si="135"/>
        <v/>
      </c>
      <c r="T931" s="115" t="str">
        <f t="shared" si="135"/>
        <v/>
      </c>
      <c r="U931" s="243" t="str">
        <f t="shared" si="132"/>
        <v/>
      </c>
      <c r="V931" s="243" t="str">
        <f t="shared" si="133"/>
        <v/>
      </c>
      <c r="W931" s="243" t="str">
        <f t="shared" si="134"/>
        <v/>
      </c>
      <c r="Y931" s="90" t="str">
        <f t="shared" si="127"/>
        <v/>
      </c>
      <c r="Z931" s="117" t="str">
        <f t="shared" si="128"/>
        <v/>
      </c>
      <c r="AA931" s="117" t="str">
        <f t="shared" si="129"/>
        <v/>
      </c>
      <c r="AB931" s="117" t="str">
        <f t="shared" si="130"/>
        <v/>
      </c>
    </row>
    <row r="932" spans="2:28" x14ac:dyDescent="0.3">
      <c r="B932" s="126"/>
      <c r="C932" s="128"/>
      <c r="D932" s="128"/>
      <c r="E932" s="128"/>
      <c r="F932" s="128"/>
      <c r="G932" s="128"/>
      <c r="H932" s="128"/>
      <c r="I932" s="128"/>
      <c r="J932" s="128"/>
      <c r="K932" s="128"/>
      <c r="L932" s="128"/>
      <c r="M932" s="128"/>
      <c r="N932" s="128"/>
      <c r="P932" s="115" t="str">
        <f t="shared" si="131"/>
        <v/>
      </c>
      <c r="Q932" s="115"/>
      <c r="R932" s="115" t="str">
        <f t="shared" si="135"/>
        <v/>
      </c>
      <c r="S932" s="115" t="str">
        <f t="shared" si="135"/>
        <v/>
      </c>
      <c r="T932" s="115" t="str">
        <f t="shared" si="135"/>
        <v/>
      </c>
      <c r="U932" s="243" t="str">
        <f t="shared" si="132"/>
        <v/>
      </c>
      <c r="V932" s="243" t="str">
        <f t="shared" si="133"/>
        <v/>
      </c>
      <c r="W932" s="243" t="str">
        <f t="shared" si="134"/>
        <v/>
      </c>
      <c r="Y932" s="90" t="str">
        <f t="shared" si="127"/>
        <v/>
      </c>
      <c r="Z932" s="117" t="str">
        <f t="shared" si="128"/>
        <v/>
      </c>
      <c r="AA932" s="117" t="str">
        <f t="shared" si="129"/>
        <v/>
      </c>
      <c r="AB932" s="117" t="str">
        <f t="shared" si="130"/>
        <v/>
      </c>
    </row>
    <row r="933" spans="2:28" x14ac:dyDescent="0.3">
      <c r="B933" s="126"/>
      <c r="C933" s="128"/>
      <c r="D933" s="128"/>
      <c r="E933" s="128"/>
      <c r="F933" s="128"/>
      <c r="G933" s="128"/>
      <c r="H933" s="128"/>
      <c r="I933" s="128"/>
      <c r="J933" s="128"/>
      <c r="K933" s="128"/>
      <c r="L933" s="128"/>
      <c r="M933" s="128"/>
      <c r="N933" s="128"/>
      <c r="P933" s="115" t="str">
        <f t="shared" si="131"/>
        <v/>
      </c>
      <c r="Q933" s="115"/>
      <c r="R933" s="115" t="str">
        <f t="shared" si="135"/>
        <v/>
      </c>
      <c r="S933" s="115" t="str">
        <f t="shared" si="135"/>
        <v/>
      </c>
      <c r="T933" s="115" t="str">
        <f t="shared" si="135"/>
        <v/>
      </c>
      <c r="U933" s="243" t="str">
        <f t="shared" si="132"/>
        <v/>
      </c>
      <c r="V933" s="243" t="str">
        <f t="shared" si="133"/>
        <v/>
      </c>
      <c r="W933" s="243" t="str">
        <f t="shared" si="134"/>
        <v/>
      </c>
      <c r="Y933" s="90" t="str">
        <f t="shared" si="127"/>
        <v/>
      </c>
      <c r="Z933" s="117" t="str">
        <f t="shared" si="128"/>
        <v/>
      </c>
      <c r="AA933" s="117" t="str">
        <f t="shared" si="129"/>
        <v/>
      </c>
      <c r="AB933" s="117" t="str">
        <f t="shared" si="130"/>
        <v/>
      </c>
    </row>
    <row r="934" spans="2:28" x14ac:dyDescent="0.3">
      <c r="B934" s="126"/>
      <c r="C934" s="128"/>
      <c r="D934" s="128"/>
      <c r="E934" s="128"/>
      <c r="F934" s="128"/>
      <c r="G934" s="128"/>
      <c r="H934" s="128"/>
      <c r="I934" s="128"/>
      <c r="J934" s="128"/>
      <c r="K934" s="128"/>
      <c r="L934" s="128"/>
      <c r="M934" s="128"/>
      <c r="N934" s="128"/>
      <c r="P934" s="115" t="str">
        <f t="shared" si="131"/>
        <v/>
      </c>
      <c r="Q934" s="115"/>
      <c r="R934" s="115" t="str">
        <f t="shared" si="135"/>
        <v/>
      </c>
      <c r="S934" s="115" t="str">
        <f t="shared" si="135"/>
        <v/>
      </c>
      <c r="T934" s="115" t="str">
        <f t="shared" si="135"/>
        <v/>
      </c>
      <c r="U934" s="243" t="str">
        <f t="shared" si="132"/>
        <v/>
      </c>
      <c r="V934" s="243" t="str">
        <f t="shared" si="133"/>
        <v/>
      </c>
      <c r="W934" s="243" t="str">
        <f t="shared" si="134"/>
        <v/>
      </c>
      <c r="Y934" s="90" t="str">
        <f t="shared" si="127"/>
        <v/>
      </c>
      <c r="Z934" s="117" t="str">
        <f t="shared" si="128"/>
        <v/>
      </c>
      <c r="AA934" s="117" t="str">
        <f t="shared" si="129"/>
        <v/>
      </c>
      <c r="AB934" s="117" t="str">
        <f t="shared" si="130"/>
        <v/>
      </c>
    </row>
    <row r="935" spans="2:28" x14ac:dyDescent="0.3">
      <c r="B935" s="126"/>
      <c r="C935" s="128"/>
      <c r="D935" s="128"/>
      <c r="E935" s="128"/>
      <c r="F935" s="128"/>
      <c r="G935" s="128"/>
      <c r="H935" s="128"/>
      <c r="I935" s="128"/>
      <c r="J935" s="128"/>
      <c r="K935" s="128"/>
      <c r="L935" s="128"/>
      <c r="M935" s="128"/>
      <c r="N935" s="128"/>
      <c r="P935" s="115" t="str">
        <f t="shared" si="131"/>
        <v/>
      </c>
      <c r="Q935" s="115"/>
      <c r="R935" s="115" t="str">
        <f t="shared" si="135"/>
        <v/>
      </c>
      <c r="S935" s="115" t="str">
        <f t="shared" si="135"/>
        <v/>
      </c>
      <c r="T935" s="115" t="str">
        <f t="shared" si="135"/>
        <v/>
      </c>
      <c r="U935" s="243" t="str">
        <f t="shared" si="132"/>
        <v/>
      </c>
      <c r="V935" s="243" t="str">
        <f t="shared" si="133"/>
        <v/>
      </c>
      <c r="W935" s="243" t="str">
        <f t="shared" si="134"/>
        <v/>
      </c>
      <c r="Y935" s="90" t="str">
        <f t="shared" si="127"/>
        <v/>
      </c>
      <c r="Z935" s="117" t="str">
        <f t="shared" si="128"/>
        <v/>
      </c>
      <c r="AA935" s="117" t="str">
        <f t="shared" si="129"/>
        <v/>
      </c>
      <c r="AB935" s="117" t="str">
        <f t="shared" si="130"/>
        <v/>
      </c>
    </row>
    <row r="936" spans="2:28" x14ac:dyDescent="0.3">
      <c r="B936" s="126"/>
      <c r="C936" s="128"/>
      <c r="D936" s="128"/>
      <c r="E936" s="128"/>
      <c r="F936" s="128"/>
      <c r="G936" s="128"/>
      <c r="H936" s="128"/>
      <c r="I936" s="128"/>
      <c r="J936" s="128"/>
      <c r="K936" s="128"/>
      <c r="L936" s="128"/>
      <c r="M936" s="128"/>
      <c r="N936" s="128"/>
      <c r="P936" s="115" t="str">
        <f t="shared" si="131"/>
        <v/>
      </c>
      <c r="Q936" s="115"/>
      <c r="R936" s="115" t="str">
        <f t="shared" si="135"/>
        <v/>
      </c>
      <c r="S936" s="115" t="str">
        <f t="shared" si="135"/>
        <v/>
      </c>
      <c r="T936" s="115" t="str">
        <f t="shared" si="135"/>
        <v/>
      </c>
      <c r="U936" s="243" t="str">
        <f t="shared" si="132"/>
        <v/>
      </c>
      <c r="V936" s="243" t="str">
        <f t="shared" si="133"/>
        <v/>
      </c>
      <c r="W936" s="243" t="str">
        <f t="shared" si="134"/>
        <v/>
      </c>
      <c r="Y936" s="90" t="str">
        <f t="shared" si="127"/>
        <v/>
      </c>
      <c r="Z936" s="117" t="str">
        <f t="shared" si="128"/>
        <v/>
      </c>
      <c r="AA936" s="117" t="str">
        <f t="shared" si="129"/>
        <v/>
      </c>
      <c r="AB936" s="117" t="str">
        <f t="shared" si="130"/>
        <v/>
      </c>
    </row>
    <row r="937" spans="2:28" x14ac:dyDescent="0.3">
      <c r="B937" s="126"/>
      <c r="C937" s="128"/>
      <c r="D937" s="128"/>
      <c r="E937" s="128"/>
      <c r="F937" s="128"/>
      <c r="G937" s="128"/>
      <c r="H937" s="128"/>
      <c r="I937" s="128"/>
      <c r="J937" s="128"/>
      <c r="K937" s="128"/>
      <c r="L937" s="128"/>
      <c r="M937" s="128"/>
      <c r="N937" s="128"/>
      <c r="P937" s="115" t="str">
        <f t="shared" si="131"/>
        <v/>
      </c>
      <c r="Q937" s="115"/>
      <c r="R937" s="115" t="str">
        <f t="shared" si="135"/>
        <v/>
      </c>
      <c r="S937" s="115" t="str">
        <f t="shared" si="135"/>
        <v/>
      </c>
      <c r="T937" s="115" t="str">
        <f t="shared" si="135"/>
        <v/>
      </c>
      <c r="U937" s="243" t="str">
        <f t="shared" si="132"/>
        <v/>
      </c>
      <c r="V937" s="243" t="str">
        <f t="shared" si="133"/>
        <v/>
      </c>
      <c r="W937" s="243" t="str">
        <f t="shared" si="134"/>
        <v/>
      </c>
      <c r="Y937" s="90" t="str">
        <f t="shared" si="127"/>
        <v/>
      </c>
      <c r="Z937" s="117" t="str">
        <f t="shared" si="128"/>
        <v/>
      </c>
      <c r="AA937" s="117" t="str">
        <f t="shared" si="129"/>
        <v/>
      </c>
      <c r="AB937" s="117" t="str">
        <f t="shared" si="130"/>
        <v/>
      </c>
    </row>
    <row r="938" spans="2:28" x14ac:dyDescent="0.3">
      <c r="B938" s="126"/>
      <c r="C938" s="128"/>
      <c r="D938" s="128"/>
      <c r="E938" s="128"/>
      <c r="F938" s="128"/>
      <c r="G938" s="128"/>
      <c r="H938" s="128"/>
      <c r="I938" s="128"/>
      <c r="J938" s="128"/>
      <c r="K938" s="128"/>
      <c r="L938" s="128"/>
      <c r="M938" s="128"/>
      <c r="N938" s="128"/>
      <c r="P938" s="115" t="str">
        <f t="shared" si="131"/>
        <v/>
      </c>
      <c r="Q938" s="115"/>
      <c r="R938" s="115" t="str">
        <f t="shared" si="135"/>
        <v/>
      </c>
      <c r="S938" s="115" t="str">
        <f t="shared" si="135"/>
        <v/>
      </c>
      <c r="T938" s="115" t="str">
        <f t="shared" si="135"/>
        <v/>
      </c>
      <c r="U938" s="243" t="str">
        <f t="shared" si="132"/>
        <v/>
      </c>
      <c r="V938" s="243" t="str">
        <f t="shared" si="133"/>
        <v/>
      </c>
      <c r="W938" s="243" t="str">
        <f t="shared" si="134"/>
        <v/>
      </c>
      <c r="Y938" s="90" t="str">
        <f t="shared" si="127"/>
        <v/>
      </c>
      <c r="Z938" s="117" t="str">
        <f t="shared" si="128"/>
        <v/>
      </c>
      <c r="AA938" s="117" t="str">
        <f t="shared" si="129"/>
        <v/>
      </c>
      <c r="AB938" s="117" t="str">
        <f t="shared" si="130"/>
        <v/>
      </c>
    </row>
    <row r="939" spans="2:28" x14ac:dyDescent="0.3">
      <c r="B939" s="126"/>
      <c r="C939" s="128"/>
      <c r="D939" s="128"/>
      <c r="E939" s="128"/>
      <c r="F939" s="128"/>
      <c r="G939" s="128"/>
      <c r="H939" s="128"/>
      <c r="I939" s="128"/>
      <c r="J939" s="128"/>
      <c r="K939" s="128"/>
      <c r="L939" s="128"/>
      <c r="M939" s="128"/>
      <c r="N939" s="128"/>
      <c r="P939" s="115" t="str">
        <f t="shared" si="131"/>
        <v/>
      </c>
      <c r="Q939" s="115"/>
      <c r="R939" s="115" t="str">
        <f t="shared" si="135"/>
        <v/>
      </c>
      <c r="S939" s="115" t="str">
        <f t="shared" si="135"/>
        <v/>
      </c>
      <c r="T939" s="115" t="str">
        <f t="shared" si="135"/>
        <v/>
      </c>
      <c r="U939" s="243" t="str">
        <f t="shared" si="132"/>
        <v/>
      </c>
      <c r="V939" s="243" t="str">
        <f t="shared" si="133"/>
        <v/>
      </c>
      <c r="W939" s="243" t="str">
        <f t="shared" si="134"/>
        <v/>
      </c>
      <c r="Y939" s="90" t="str">
        <f t="shared" si="127"/>
        <v/>
      </c>
      <c r="Z939" s="117" t="str">
        <f t="shared" si="128"/>
        <v/>
      </c>
      <c r="AA939" s="117" t="str">
        <f t="shared" si="129"/>
        <v/>
      </c>
      <c r="AB939" s="117" t="str">
        <f t="shared" si="130"/>
        <v/>
      </c>
    </row>
    <row r="940" spans="2:28" x14ac:dyDescent="0.3">
      <c r="B940" s="126"/>
      <c r="C940" s="128"/>
      <c r="D940" s="128"/>
      <c r="E940" s="128"/>
      <c r="F940" s="128"/>
      <c r="G940" s="128"/>
      <c r="H940" s="128"/>
      <c r="I940" s="128"/>
      <c r="J940" s="128"/>
      <c r="K940" s="128"/>
      <c r="L940" s="128"/>
      <c r="M940" s="128"/>
      <c r="N940" s="128"/>
      <c r="P940" s="115" t="str">
        <f t="shared" si="131"/>
        <v/>
      </c>
      <c r="Q940" s="115"/>
      <c r="R940" s="115" t="str">
        <f t="shared" si="135"/>
        <v/>
      </c>
      <c r="S940" s="115" t="str">
        <f t="shared" si="135"/>
        <v/>
      </c>
      <c r="T940" s="115" t="str">
        <f t="shared" si="135"/>
        <v/>
      </c>
      <c r="U940" s="243" t="str">
        <f t="shared" si="132"/>
        <v/>
      </c>
      <c r="V940" s="243" t="str">
        <f t="shared" si="133"/>
        <v/>
      </c>
      <c r="W940" s="243" t="str">
        <f t="shared" si="134"/>
        <v/>
      </c>
      <c r="Y940" s="90" t="str">
        <f t="shared" si="127"/>
        <v/>
      </c>
      <c r="Z940" s="117" t="str">
        <f t="shared" si="128"/>
        <v/>
      </c>
      <c r="AA940" s="117" t="str">
        <f t="shared" si="129"/>
        <v/>
      </c>
      <c r="AB940" s="117" t="str">
        <f t="shared" si="130"/>
        <v/>
      </c>
    </row>
    <row r="941" spans="2:28" x14ac:dyDescent="0.3">
      <c r="B941" s="126"/>
      <c r="C941" s="128"/>
      <c r="D941" s="128"/>
      <c r="E941" s="128"/>
      <c r="F941" s="128"/>
      <c r="G941" s="128"/>
      <c r="H941" s="128"/>
      <c r="I941" s="128"/>
      <c r="J941" s="128"/>
      <c r="K941" s="128"/>
      <c r="L941" s="128"/>
      <c r="M941" s="128"/>
      <c r="N941" s="128"/>
      <c r="P941" s="115" t="str">
        <f t="shared" si="131"/>
        <v/>
      </c>
      <c r="Q941" s="115"/>
      <c r="R941" s="115" t="str">
        <f t="shared" si="135"/>
        <v/>
      </c>
      <c r="S941" s="115" t="str">
        <f t="shared" si="135"/>
        <v/>
      </c>
      <c r="T941" s="115" t="str">
        <f t="shared" si="135"/>
        <v/>
      </c>
      <c r="U941" s="243" t="str">
        <f t="shared" si="132"/>
        <v/>
      </c>
      <c r="V941" s="243" t="str">
        <f t="shared" si="133"/>
        <v/>
      </c>
      <c r="W941" s="243" t="str">
        <f t="shared" si="134"/>
        <v/>
      </c>
      <c r="Y941" s="90" t="str">
        <f t="shared" si="127"/>
        <v/>
      </c>
      <c r="Z941" s="117" t="str">
        <f t="shared" si="128"/>
        <v/>
      </c>
      <c r="AA941" s="117" t="str">
        <f t="shared" si="129"/>
        <v/>
      </c>
      <c r="AB941" s="117" t="str">
        <f t="shared" si="130"/>
        <v/>
      </c>
    </row>
    <row r="942" spans="2:28" x14ac:dyDescent="0.3">
      <c r="B942" s="126"/>
      <c r="C942" s="128"/>
      <c r="D942" s="128"/>
      <c r="E942" s="128"/>
      <c r="F942" s="128"/>
      <c r="G942" s="128"/>
      <c r="H942" s="128"/>
      <c r="I942" s="128"/>
      <c r="J942" s="128"/>
      <c r="K942" s="128"/>
      <c r="L942" s="128"/>
      <c r="M942" s="128"/>
      <c r="N942" s="128"/>
      <c r="P942" s="115" t="str">
        <f t="shared" si="131"/>
        <v/>
      </c>
      <c r="Q942" s="115"/>
      <c r="R942" s="115" t="str">
        <f t="shared" si="135"/>
        <v/>
      </c>
      <c r="S942" s="115" t="str">
        <f t="shared" si="135"/>
        <v/>
      </c>
      <c r="T942" s="115" t="str">
        <f t="shared" si="135"/>
        <v/>
      </c>
      <c r="U942" s="243" t="str">
        <f t="shared" si="132"/>
        <v/>
      </c>
      <c r="V942" s="243" t="str">
        <f t="shared" si="133"/>
        <v/>
      </c>
      <c r="W942" s="243" t="str">
        <f t="shared" si="134"/>
        <v/>
      </c>
      <c r="Y942" s="90" t="str">
        <f t="shared" si="127"/>
        <v/>
      </c>
      <c r="Z942" s="117" t="str">
        <f t="shared" si="128"/>
        <v/>
      </c>
      <c r="AA942" s="117" t="str">
        <f t="shared" si="129"/>
        <v/>
      </c>
      <c r="AB942" s="117" t="str">
        <f t="shared" si="130"/>
        <v/>
      </c>
    </row>
    <row r="943" spans="2:28" x14ac:dyDescent="0.3">
      <c r="B943" s="126"/>
      <c r="C943" s="128"/>
      <c r="D943" s="128"/>
      <c r="E943" s="128"/>
      <c r="F943" s="128"/>
      <c r="G943" s="128"/>
      <c r="H943" s="128"/>
      <c r="I943" s="128"/>
      <c r="J943" s="128"/>
      <c r="K943" s="128"/>
      <c r="L943" s="128"/>
      <c r="M943" s="128"/>
      <c r="N943" s="128"/>
      <c r="P943" s="115" t="str">
        <f t="shared" si="131"/>
        <v/>
      </c>
      <c r="Q943" s="115"/>
      <c r="R943" s="115" t="str">
        <f t="shared" si="135"/>
        <v/>
      </c>
      <c r="S943" s="115" t="str">
        <f t="shared" si="135"/>
        <v/>
      </c>
      <c r="T943" s="115" t="str">
        <f t="shared" si="135"/>
        <v/>
      </c>
      <c r="U943" s="243" t="str">
        <f t="shared" si="132"/>
        <v/>
      </c>
      <c r="V943" s="243" t="str">
        <f t="shared" si="133"/>
        <v/>
      </c>
      <c r="W943" s="243" t="str">
        <f t="shared" si="134"/>
        <v/>
      </c>
      <c r="Y943" s="90" t="str">
        <f t="shared" si="127"/>
        <v/>
      </c>
      <c r="Z943" s="117" t="str">
        <f t="shared" si="128"/>
        <v/>
      </c>
      <c r="AA943" s="117" t="str">
        <f t="shared" si="129"/>
        <v/>
      </c>
      <c r="AB943" s="117" t="str">
        <f t="shared" si="130"/>
        <v/>
      </c>
    </row>
    <row r="944" spans="2:28" x14ac:dyDescent="0.3">
      <c r="B944" s="126"/>
      <c r="C944" s="128"/>
      <c r="D944" s="128"/>
      <c r="E944" s="128"/>
      <c r="F944" s="128"/>
      <c r="G944" s="128"/>
      <c r="H944" s="128"/>
      <c r="I944" s="128"/>
      <c r="J944" s="128"/>
      <c r="K944" s="128"/>
      <c r="L944" s="128"/>
      <c r="M944" s="128"/>
      <c r="N944" s="128"/>
      <c r="P944" s="115" t="str">
        <f t="shared" si="131"/>
        <v/>
      </c>
      <c r="Q944" s="115"/>
      <c r="R944" s="115" t="str">
        <f t="shared" si="135"/>
        <v/>
      </c>
      <c r="S944" s="115" t="str">
        <f t="shared" si="135"/>
        <v/>
      </c>
      <c r="T944" s="115" t="str">
        <f t="shared" si="135"/>
        <v/>
      </c>
      <c r="U944" s="243" t="str">
        <f t="shared" si="132"/>
        <v/>
      </c>
      <c r="V944" s="243" t="str">
        <f t="shared" si="133"/>
        <v/>
      </c>
      <c r="W944" s="243" t="str">
        <f t="shared" si="134"/>
        <v/>
      </c>
      <c r="Y944" s="90" t="str">
        <f t="shared" si="127"/>
        <v/>
      </c>
      <c r="Z944" s="117" t="str">
        <f t="shared" si="128"/>
        <v/>
      </c>
      <c r="AA944" s="117" t="str">
        <f t="shared" si="129"/>
        <v/>
      </c>
      <c r="AB944" s="117" t="str">
        <f t="shared" si="130"/>
        <v/>
      </c>
    </row>
    <row r="945" spans="2:28" x14ac:dyDescent="0.3">
      <c r="B945" s="126"/>
      <c r="C945" s="128"/>
      <c r="D945" s="128"/>
      <c r="E945" s="128"/>
      <c r="F945" s="128"/>
      <c r="G945" s="128"/>
      <c r="H945" s="128"/>
      <c r="I945" s="128"/>
      <c r="J945" s="128"/>
      <c r="K945" s="128"/>
      <c r="L945" s="128"/>
      <c r="M945" s="128"/>
      <c r="N945" s="128"/>
      <c r="P945" s="115" t="str">
        <f t="shared" si="131"/>
        <v/>
      </c>
      <c r="Q945" s="115"/>
      <c r="R945" s="115" t="str">
        <f t="shared" si="135"/>
        <v/>
      </c>
      <c r="S945" s="115" t="str">
        <f t="shared" si="135"/>
        <v/>
      </c>
      <c r="T945" s="115" t="str">
        <f t="shared" si="135"/>
        <v/>
      </c>
      <c r="U945" s="243" t="str">
        <f t="shared" si="132"/>
        <v/>
      </c>
      <c r="V945" s="243" t="str">
        <f t="shared" si="133"/>
        <v/>
      </c>
      <c r="W945" s="243" t="str">
        <f t="shared" si="134"/>
        <v/>
      </c>
      <c r="Y945" s="90" t="str">
        <f t="shared" si="127"/>
        <v/>
      </c>
      <c r="Z945" s="117" t="str">
        <f t="shared" si="128"/>
        <v/>
      </c>
      <c r="AA945" s="117" t="str">
        <f t="shared" si="129"/>
        <v/>
      </c>
      <c r="AB945" s="117" t="str">
        <f t="shared" si="130"/>
        <v/>
      </c>
    </row>
    <row r="946" spans="2:28" x14ac:dyDescent="0.3">
      <c r="B946" s="126"/>
      <c r="C946" s="128"/>
      <c r="D946" s="128"/>
      <c r="E946" s="128"/>
      <c r="F946" s="128"/>
      <c r="G946" s="128"/>
      <c r="H946" s="128"/>
      <c r="I946" s="128"/>
      <c r="J946" s="128"/>
      <c r="K946" s="128"/>
      <c r="L946" s="128"/>
      <c r="M946" s="128"/>
      <c r="N946" s="128"/>
      <c r="P946" s="115" t="str">
        <f t="shared" si="131"/>
        <v/>
      </c>
      <c r="Q946" s="115"/>
      <c r="R946" s="115" t="str">
        <f t="shared" si="135"/>
        <v/>
      </c>
      <c r="S946" s="115" t="str">
        <f t="shared" si="135"/>
        <v/>
      </c>
      <c r="T946" s="115" t="str">
        <f t="shared" si="135"/>
        <v/>
      </c>
      <c r="U946" s="243" t="str">
        <f t="shared" si="132"/>
        <v/>
      </c>
      <c r="V946" s="243" t="str">
        <f t="shared" si="133"/>
        <v/>
      </c>
      <c r="W946" s="243" t="str">
        <f t="shared" si="134"/>
        <v/>
      </c>
      <c r="Y946" s="90" t="str">
        <f t="shared" si="127"/>
        <v/>
      </c>
      <c r="Z946" s="117" t="str">
        <f t="shared" si="128"/>
        <v/>
      </c>
      <c r="AA946" s="117" t="str">
        <f t="shared" si="129"/>
        <v/>
      </c>
      <c r="AB946" s="117" t="str">
        <f t="shared" si="130"/>
        <v/>
      </c>
    </row>
    <row r="947" spans="2:28" x14ac:dyDescent="0.3">
      <c r="B947" s="126"/>
      <c r="C947" s="128"/>
      <c r="D947" s="128"/>
      <c r="E947" s="128"/>
      <c r="F947" s="128"/>
      <c r="G947" s="128"/>
      <c r="H947" s="128"/>
      <c r="I947" s="128"/>
      <c r="J947" s="128"/>
      <c r="K947" s="128"/>
      <c r="L947" s="128"/>
      <c r="M947" s="128"/>
      <c r="N947" s="128"/>
      <c r="P947" s="115" t="str">
        <f t="shared" si="131"/>
        <v/>
      </c>
      <c r="Q947" s="115"/>
      <c r="R947" s="115" t="str">
        <f t="shared" si="135"/>
        <v/>
      </c>
      <c r="S947" s="115" t="str">
        <f t="shared" si="135"/>
        <v/>
      </c>
      <c r="T947" s="115" t="str">
        <f t="shared" si="135"/>
        <v/>
      </c>
      <c r="U947" s="243" t="str">
        <f t="shared" si="132"/>
        <v/>
      </c>
      <c r="V947" s="243" t="str">
        <f t="shared" si="133"/>
        <v/>
      </c>
      <c r="W947" s="243" t="str">
        <f t="shared" si="134"/>
        <v/>
      </c>
      <c r="Y947" s="90" t="str">
        <f t="shared" si="127"/>
        <v/>
      </c>
      <c r="Z947" s="117" t="str">
        <f t="shared" si="128"/>
        <v/>
      </c>
      <c r="AA947" s="117" t="str">
        <f t="shared" si="129"/>
        <v/>
      </c>
      <c r="AB947" s="117" t="str">
        <f t="shared" si="130"/>
        <v/>
      </c>
    </row>
    <row r="948" spans="2:28" x14ac:dyDescent="0.3">
      <c r="B948" s="126"/>
      <c r="C948" s="128"/>
      <c r="D948" s="128"/>
      <c r="E948" s="128"/>
      <c r="F948" s="128"/>
      <c r="G948" s="128"/>
      <c r="H948" s="128"/>
      <c r="I948" s="128"/>
      <c r="J948" s="128"/>
      <c r="K948" s="128"/>
      <c r="L948" s="128"/>
      <c r="M948" s="128"/>
      <c r="N948" s="128"/>
      <c r="P948" s="115" t="str">
        <f t="shared" si="131"/>
        <v/>
      </c>
      <c r="Q948" s="115"/>
      <c r="R948" s="115" t="str">
        <f t="shared" si="135"/>
        <v/>
      </c>
      <c r="S948" s="115" t="str">
        <f t="shared" si="135"/>
        <v/>
      </c>
      <c r="T948" s="115" t="str">
        <f t="shared" si="135"/>
        <v/>
      </c>
      <c r="U948" s="243" t="str">
        <f t="shared" si="132"/>
        <v/>
      </c>
      <c r="V948" s="243" t="str">
        <f t="shared" si="133"/>
        <v/>
      </c>
      <c r="W948" s="243" t="str">
        <f t="shared" si="134"/>
        <v/>
      </c>
      <c r="Y948" s="90" t="str">
        <f t="shared" si="127"/>
        <v/>
      </c>
      <c r="Z948" s="117" t="str">
        <f t="shared" si="128"/>
        <v/>
      </c>
      <c r="AA948" s="117" t="str">
        <f t="shared" si="129"/>
        <v/>
      </c>
      <c r="AB948" s="117" t="str">
        <f t="shared" si="130"/>
        <v/>
      </c>
    </row>
    <row r="949" spans="2:28" x14ac:dyDescent="0.3">
      <c r="B949" s="126"/>
      <c r="C949" s="128"/>
      <c r="D949" s="128"/>
      <c r="E949" s="128"/>
      <c r="F949" s="128"/>
      <c r="G949" s="128"/>
      <c r="H949" s="128"/>
      <c r="I949" s="128"/>
      <c r="J949" s="128"/>
      <c r="K949" s="128"/>
      <c r="L949" s="128"/>
      <c r="M949" s="128"/>
      <c r="N949" s="128"/>
      <c r="P949" s="115" t="str">
        <f t="shared" si="131"/>
        <v/>
      </c>
      <c r="Q949" s="115"/>
      <c r="R949" s="115" t="str">
        <f t="shared" si="135"/>
        <v/>
      </c>
      <c r="S949" s="115" t="str">
        <f t="shared" si="135"/>
        <v/>
      </c>
      <c r="T949" s="115" t="str">
        <f t="shared" si="135"/>
        <v/>
      </c>
      <c r="U949" s="243" t="str">
        <f t="shared" si="132"/>
        <v/>
      </c>
      <c r="V949" s="243" t="str">
        <f t="shared" si="133"/>
        <v/>
      </c>
      <c r="W949" s="243" t="str">
        <f t="shared" si="134"/>
        <v/>
      </c>
      <c r="Y949" s="90" t="str">
        <f t="shared" si="127"/>
        <v/>
      </c>
      <c r="Z949" s="117" t="str">
        <f t="shared" si="128"/>
        <v/>
      </c>
      <c r="AA949" s="117" t="str">
        <f t="shared" si="129"/>
        <v/>
      </c>
      <c r="AB949" s="117" t="str">
        <f t="shared" si="130"/>
        <v/>
      </c>
    </row>
    <row r="950" spans="2:28" x14ac:dyDescent="0.3">
      <c r="B950" s="126"/>
      <c r="C950" s="128"/>
      <c r="D950" s="128"/>
      <c r="E950" s="128"/>
      <c r="F950" s="128"/>
      <c r="G950" s="128"/>
      <c r="H950" s="128"/>
      <c r="I950" s="128"/>
      <c r="J950" s="128"/>
      <c r="K950" s="128"/>
      <c r="L950" s="128"/>
      <c r="M950" s="128"/>
      <c r="N950" s="128"/>
      <c r="P950" s="115" t="str">
        <f t="shared" si="131"/>
        <v/>
      </c>
      <c r="Q950" s="115"/>
      <c r="R950" s="115" t="str">
        <f t="shared" si="135"/>
        <v/>
      </c>
      <c r="S950" s="115" t="str">
        <f t="shared" si="135"/>
        <v/>
      </c>
      <c r="T950" s="115" t="str">
        <f t="shared" si="135"/>
        <v/>
      </c>
      <c r="U950" s="243" t="str">
        <f t="shared" si="132"/>
        <v/>
      </c>
      <c r="V950" s="243" t="str">
        <f t="shared" si="133"/>
        <v/>
      </c>
      <c r="W950" s="243" t="str">
        <f t="shared" si="134"/>
        <v/>
      </c>
      <c r="Y950" s="90" t="str">
        <f t="shared" si="127"/>
        <v/>
      </c>
      <c r="Z950" s="117" t="str">
        <f t="shared" si="128"/>
        <v/>
      </c>
      <c r="AA950" s="117" t="str">
        <f t="shared" si="129"/>
        <v/>
      </c>
      <c r="AB950" s="117" t="str">
        <f t="shared" si="130"/>
        <v/>
      </c>
    </row>
    <row r="951" spans="2:28" x14ac:dyDescent="0.3">
      <c r="B951" s="126"/>
      <c r="C951" s="128"/>
      <c r="D951" s="128"/>
      <c r="E951" s="128"/>
      <c r="F951" s="128"/>
      <c r="G951" s="128"/>
      <c r="H951" s="128"/>
      <c r="I951" s="128"/>
      <c r="J951" s="128"/>
      <c r="K951" s="128"/>
      <c r="L951" s="128"/>
      <c r="M951" s="128"/>
      <c r="N951" s="128"/>
      <c r="P951" s="115" t="str">
        <f t="shared" si="131"/>
        <v/>
      </c>
      <c r="Q951" s="115"/>
      <c r="R951" s="115" t="str">
        <f t="shared" si="135"/>
        <v/>
      </c>
      <c r="S951" s="115" t="str">
        <f t="shared" si="135"/>
        <v/>
      </c>
      <c r="T951" s="115" t="str">
        <f t="shared" si="135"/>
        <v/>
      </c>
      <c r="U951" s="243" t="str">
        <f t="shared" si="132"/>
        <v/>
      </c>
      <c r="V951" s="243" t="str">
        <f t="shared" si="133"/>
        <v/>
      </c>
      <c r="W951" s="243" t="str">
        <f t="shared" si="134"/>
        <v/>
      </c>
      <c r="Y951" s="90" t="str">
        <f t="shared" si="127"/>
        <v/>
      </c>
      <c r="Z951" s="117" t="str">
        <f t="shared" si="128"/>
        <v/>
      </c>
      <c r="AA951" s="117" t="str">
        <f t="shared" si="129"/>
        <v/>
      </c>
      <c r="AB951" s="117" t="str">
        <f t="shared" si="130"/>
        <v/>
      </c>
    </row>
    <row r="952" spans="2:28" x14ac:dyDescent="0.3">
      <c r="B952" s="126"/>
      <c r="C952" s="128"/>
      <c r="D952" s="128"/>
      <c r="E952" s="128"/>
      <c r="F952" s="128"/>
      <c r="G952" s="128"/>
      <c r="H952" s="128"/>
      <c r="I952" s="128"/>
      <c r="J952" s="128"/>
      <c r="K952" s="128"/>
      <c r="L952" s="128"/>
      <c r="M952" s="128"/>
      <c r="N952" s="128"/>
      <c r="P952" s="115" t="str">
        <f t="shared" si="131"/>
        <v/>
      </c>
      <c r="Q952" s="115"/>
      <c r="R952" s="115" t="str">
        <f t="shared" si="135"/>
        <v/>
      </c>
      <c r="S952" s="115" t="str">
        <f t="shared" si="135"/>
        <v/>
      </c>
      <c r="T952" s="115" t="str">
        <f t="shared" si="135"/>
        <v/>
      </c>
      <c r="U952" s="243" t="str">
        <f t="shared" si="132"/>
        <v/>
      </c>
      <c r="V952" s="243" t="str">
        <f t="shared" si="133"/>
        <v/>
      </c>
      <c r="W952" s="243" t="str">
        <f t="shared" si="134"/>
        <v/>
      </c>
      <c r="Y952" s="90" t="str">
        <f t="shared" si="127"/>
        <v/>
      </c>
      <c r="Z952" s="117" t="str">
        <f t="shared" si="128"/>
        <v/>
      </c>
      <c r="AA952" s="117" t="str">
        <f t="shared" si="129"/>
        <v/>
      </c>
      <c r="AB952" s="117" t="str">
        <f t="shared" si="130"/>
        <v/>
      </c>
    </row>
    <row r="953" spans="2:28" x14ac:dyDescent="0.3">
      <c r="B953" s="126"/>
      <c r="C953" s="128"/>
      <c r="D953" s="128"/>
      <c r="E953" s="128"/>
      <c r="F953" s="128"/>
      <c r="G953" s="128"/>
      <c r="H953" s="128"/>
      <c r="I953" s="128"/>
      <c r="J953" s="128"/>
      <c r="K953" s="128"/>
      <c r="L953" s="128"/>
      <c r="M953" s="128"/>
      <c r="N953" s="128"/>
      <c r="P953" s="115" t="str">
        <f t="shared" si="131"/>
        <v/>
      </c>
      <c r="Q953" s="115"/>
      <c r="R953" s="115" t="str">
        <f t="shared" si="135"/>
        <v/>
      </c>
      <c r="S953" s="115" t="str">
        <f t="shared" si="135"/>
        <v/>
      </c>
      <c r="T953" s="115" t="str">
        <f t="shared" si="135"/>
        <v/>
      </c>
      <c r="U953" s="243" t="str">
        <f t="shared" si="132"/>
        <v/>
      </c>
      <c r="V953" s="243" t="str">
        <f t="shared" si="133"/>
        <v/>
      </c>
      <c r="W953" s="243" t="str">
        <f t="shared" si="134"/>
        <v/>
      </c>
      <c r="Y953" s="90" t="str">
        <f t="shared" si="127"/>
        <v/>
      </c>
      <c r="Z953" s="117" t="str">
        <f t="shared" si="128"/>
        <v/>
      </c>
      <c r="AA953" s="117" t="str">
        <f t="shared" si="129"/>
        <v/>
      </c>
      <c r="AB953" s="117" t="str">
        <f t="shared" si="130"/>
        <v/>
      </c>
    </row>
    <row r="954" spans="2:28" x14ac:dyDescent="0.3">
      <c r="B954" s="126"/>
      <c r="C954" s="128"/>
      <c r="D954" s="128"/>
      <c r="E954" s="128"/>
      <c r="F954" s="128"/>
      <c r="G954" s="128"/>
      <c r="H954" s="128"/>
      <c r="I954" s="128"/>
      <c r="J954" s="128"/>
      <c r="K954" s="128"/>
      <c r="L954" s="128"/>
      <c r="M954" s="128"/>
      <c r="N954" s="128"/>
      <c r="P954" s="115" t="str">
        <f t="shared" si="131"/>
        <v/>
      </c>
      <c r="Q954" s="115"/>
      <c r="R954" s="115" t="str">
        <f t="shared" si="135"/>
        <v/>
      </c>
      <c r="S954" s="115" t="str">
        <f t="shared" si="135"/>
        <v/>
      </c>
      <c r="T954" s="115" t="str">
        <f t="shared" si="135"/>
        <v/>
      </c>
      <c r="U954" s="243" t="str">
        <f t="shared" si="132"/>
        <v/>
      </c>
      <c r="V954" s="243" t="str">
        <f t="shared" si="133"/>
        <v/>
      </c>
      <c r="W954" s="243" t="str">
        <f t="shared" si="134"/>
        <v/>
      </c>
      <c r="Y954" s="90" t="str">
        <f t="shared" si="127"/>
        <v/>
      </c>
      <c r="Z954" s="117" t="str">
        <f t="shared" si="128"/>
        <v/>
      </c>
      <c r="AA954" s="117" t="str">
        <f t="shared" si="129"/>
        <v/>
      </c>
      <c r="AB954" s="117" t="str">
        <f t="shared" si="130"/>
        <v/>
      </c>
    </row>
    <row r="955" spans="2:28" x14ac:dyDescent="0.3">
      <c r="B955" s="126"/>
      <c r="C955" s="128"/>
      <c r="D955" s="128"/>
      <c r="E955" s="128"/>
      <c r="F955" s="128"/>
      <c r="G955" s="128"/>
      <c r="H955" s="128"/>
      <c r="I955" s="128"/>
      <c r="J955" s="128"/>
      <c r="K955" s="128"/>
      <c r="L955" s="128"/>
      <c r="M955" s="128"/>
      <c r="N955" s="128"/>
      <c r="P955" s="115" t="str">
        <f t="shared" si="131"/>
        <v/>
      </c>
      <c r="Q955" s="115"/>
      <c r="R955" s="115" t="str">
        <f t="shared" si="135"/>
        <v/>
      </c>
      <c r="S955" s="115" t="str">
        <f t="shared" si="135"/>
        <v/>
      </c>
      <c r="T955" s="115" t="str">
        <f t="shared" si="135"/>
        <v/>
      </c>
      <c r="U955" s="243" t="str">
        <f t="shared" si="132"/>
        <v/>
      </c>
      <c r="V955" s="243" t="str">
        <f t="shared" si="133"/>
        <v/>
      </c>
      <c r="W955" s="243" t="str">
        <f t="shared" si="134"/>
        <v/>
      </c>
      <c r="Y955" s="90" t="str">
        <f t="shared" si="127"/>
        <v/>
      </c>
      <c r="Z955" s="117" t="str">
        <f t="shared" si="128"/>
        <v/>
      </c>
      <c r="AA955" s="117" t="str">
        <f t="shared" si="129"/>
        <v/>
      </c>
      <c r="AB955" s="117" t="str">
        <f t="shared" si="130"/>
        <v/>
      </c>
    </row>
    <row r="956" spans="2:28" x14ac:dyDescent="0.3">
      <c r="B956" s="126"/>
      <c r="C956" s="128"/>
      <c r="D956" s="128"/>
      <c r="E956" s="128"/>
      <c r="F956" s="128"/>
      <c r="G956" s="128"/>
      <c r="H956" s="128"/>
      <c r="I956" s="128"/>
      <c r="J956" s="128"/>
      <c r="K956" s="128"/>
      <c r="L956" s="128"/>
      <c r="M956" s="128"/>
      <c r="N956" s="128"/>
      <c r="P956" s="115" t="str">
        <f t="shared" si="131"/>
        <v/>
      </c>
      <c r="Q956" s="115"/>
      <c r="R956" s="115" t="str">
        <f t="shared" si="135"/>
        <v/>
      </c>
      <c r="S956" s="115" t="str">
        <f t="shared" si="135"/>
        <v/>
      </c>
      <c r="T956" s="115" t="str">
        <f t="shared" si="135"/>
        <v/>
      </c>
      <c r="U956" s="243" t="str">
        <f t="shared" si="132"/>
        <v/>
      </c>
      <c r="V956" s="243" t="str">
        <f t="shared" si="133"/>
        <v/>
      </c>
      <c r="W956" s="243" t="str">
        <f t="shared" si="134"/>
        <v/>
      </c>
      <c r="Y956" s="90" t="str">
        <f t="shared" si="127"/>
        <v/>
      </c>
      <c r="Z956" s="117" t="str">
        <f t="shared" si="128"/>
        <v/>
      </c>
      <c r="AA956" s="117" t="str">
        <f t="shared" si="129"/>
        <v/>
      </c>
      <c r="AB956" s="117" t="str">
        <f t="shared" si="130"/>
        <v/>
      </c>
    </row>
    <row r="957" spans="2:28" x14ac:dyDescent="0.3">
      <c r="B957" s="126"/>
      <c r="C957" s="128"/>
      <c r="D957" s="128"/>
      <c r="E957" s="128"/>
      <c r="F957" s="128"/>
      <c r="G957" s="128"/>
      <c r="H957" s="128"/>
      <c r="I957" s="128"/>
      <c r="J957" s="128"/>
      <c r="K957" s="128"/>
      <c r="L957" s="128"/>
      <c r="M957" s="128"/>
      <c r="N957" s="128"/>
      <c r="P957" s="115" t="str">
        <f t="shared" si="131"/>
        <v/>
      </c>
      <c r="Q957" s="115"/>
      <c r="R957" s="115" t="str">
        <f t="shared" si="135"/>
        <v/>
      </c>
      <c r="S957" s="115" t="str">
        <f t="shared" si="135"/>
        <v/>
      </c>
      <c r="T957" s="115" t="str">
        <f t="shared" si="135"/>
        <v/>
      </c>
      <c r="U957" s="243" t="str">
        <f t="shared" si="132"/>
        <v/>
      </c>
      <c r="V957" s="243" t="str">
        <f t="shared" si="133"/>
        <v/>
      </c>
      <c r="W957" s="243" t="str">
        <f t="shared" si="134"/>
        <v/>
      </c>
      <c r="Y957" s="90" t="str">
        <f t="shared" si="127"/>
        <v/>
      </c>
      <c r="Z957" s="117" t="str">
        <f t="shared" si="128"/>
        <v/>
      </c>
      <c r="AA957" s="117" t="str">
        <f t="shared" si="129"/>
        <v/>
      </c>
      <c r="AB957" s="117" t="str">
        <f t="shared" si="130"/>
        <v/>
      </c>
    </row>
    <row r="958" spans="2:28" x14ac:dyDescent="0.3">
      <c r="B958" s="126"/>
      <c r="C958" s="128"/>
      <c r="D958" s="128"/>
      <c r="E958" s="128"/>
      <c r="F958" s="128"/>
      <c r="G958" s="128"/>
      <c r="H958" s="128"/>
      <c r="I958" s="128"/>
      <c r="J958" s="128"/>
      <c r="K958" s="128"/>
      <c r="L958" s="128"/>
      <c r="M958" s="128"/>
      <c r="N958" s="128"/>
      <c r="P958" s="115" t="str">
        <f t="shared" si="131"/>
        <v/>
      </c>
      <c r="Q958" s="115"/>
      <c r="R958" s="115" t="str">
        <f t="shared" si="135"/>
        <v/>
      </c>
      <c r="S958" s="115" t="str">
        <f t="shared" si="135"/>
        <v/>
      </c>
      <c r="T958" s="115" t="str">
        <f t="shared" si="135"/>
        <v/>
      </c>
      <c r="U958" s="243" t="str">
        <f t="shared" si="132"/>
        <v/>
      </c>
      <c r="V958" s="243" t="str">
        <f t="shared" si="133"/>
        <v/>
      </c>
      <c r="W958" s="243" t="str">
        <f t="shared" si="134"/>
        <v/>
      </c>
      <c r="Y958" s="90" t="str">
        <f t="shared" si="127"/>
        <v/>
      </c>
      <c r="Z958" s="117" t="str">
        <f t="shared" si="128"/>
        <v/>
      </c>
      <c r="AA958" s="117" t="str">
        <f t="shared" si="129"/>
        <v/>
      </c>
      <c r="AB958" s="117" t="str">
        <f t="shared" si="130"/>
        <v/>
      </c>
    </row>
    <row r="959" spans="2:28" x14ac:dyDescent="0.3">
      <c r="B959" s="126"/>
      <c r="C959" s="128"/>
      <c r="D959" s="128"/>
      <c r="E959" s="128"/>
      <c r="F959" s="128"/>
      <c r="G959" s="128"/>
      <c r="H959" s="128"/>
      <c r="I959" s="128"/>
      <c r="J959" s="128"/>
      <c r="K959" s="128"/>
      <c r="L959" s="128"/>
      <c r="M959" s="128"/>
      <c r="N959" s="128"/>
      <c r="P959" s="115" t="str">
        <f t="shared" si="131"/>
        <v/>
      </c>
      <c r="Q959" s="115"/>
      <c r="R959" s="115" t="str">
        <f t="shared" si="135"/>
        <v/>
      </c>
      <c r="S959" s="115" t="str">
        <f t="shared" si="135"/>
        <v/>
      </c>
      <c r="T959" s="115" t="str">
        <f t="shared" si="135"/>
        <v/>
      </c>
      <c r="U959" s="243" t="str">
        <f t="shared" si="132"/>
        <v/>
      </c>
      <c r="V959" s="243" t="str">
        <f t="shared" si="133"/>
        <v/>
      </c>
      <c r="W959" s="243" t="str">
        <f t="shared" si="134"/>
        <v/>
      </c>
      <c r="Y959" s="90" t="str">
        <f t="shared" si="127"/>
        <v/>
      </c>
      <c r="Z959" s="117" t="str">
        <f t="shared" si="128"/>
        <v/>
      </c>
      <c r="AA959" s="117" t="str">
        <f t="shared" si="129"/>
        <v/>
      </c>
      <c r="AB959" s="117" t="str">
        <f t="shared" si="130"/>
        <v/>
      </c>
    </row>
    <row r="960" spans="2:28" x14ac:dyDescent="0.3">
      <c r="B960" s="126"/>
      <c r="C960" s="128"/>
      <c r="D960" s="128"/>
      <c r="E960" s="128"/>
      <c r="F960" s="128"/>
      <c r="G960" s="128"/>
      <c r="H960" s="128"/>
      <c r="I960" s="128"/>
      <c r="J960" s="128"/>
      <c r="K960" s="128"/>
      <c r="L960" s="128"/>
      <c r="M960" s="128"/>
      <c r="N960" s="128"/>
      <c r="P960" s="115" t="str">
        <f t="shared" si="131"/>
        <v/>
      </c>
      <c r="Q960" s="115"/>
      <c r="R960" s="115" t="str">
        <f t="shared" si="135"/>
        <v/>
      </c>
      <c r="S960" s="115" t="str">
        <f t="shared" si="135"/>
        <v/>
      </c>
      <c r="T960" s="115" t="str">
        <f t="shared" si="135"/>
        <v/>
      </c>
      <c r="U960" s="243" t="str">
        <f t="shared" si="132"/>
        <v/>
      </c>
      <c r="V960" s="243" t="str">
        <f t="shared" si="133"/>
        <v/>
      </c>
      <c r="W960" s="243" t="str">
        <f t="shared" si="134"/>
        <v/>
      </c>
      <c r="Y960" s="90" t="str">
        <f t="shared" si="127"/>
        <v/>
      </c>
      <c r="Z960" s="117" t="str">
        <f t="shared" si="128"/>
        <v/>
      </c>
      <c r="AA960" s="117" t="str">
        <f t="shared" si="129"/>
        <v/>
      </c>
      <c r="AB960" s="117" t="str">
        <f t="shared" si="130"/>
        <v/>
      </c>
    </row>
    <row r="961" spans="2:28" x14ac:dyDescent="0.3">
      <c r="B961" s="126"/>
      <c r="C961" s="128"/>
      <c r="D961" s="128"/>
      <c r="E961" s="128"/>
      <c r="F961" s="128"/>
      <c r="G961" s="128"/>
      <c r="H961" s="128"/>
      <c r="I961" s="128"/>
      <c r="J961" s="128"/>
      <c r="K961" s="128"/>
      <c r="L961" s="128"/>
      <c r="M961" s="128"/>
      <c r="N961" s="128"/>
      <c r="P961" s="115" t="str">
        <f t="shared" si="131"/>
        <v/>
      </c>
      <c r="Q961" s="115"/>
      <c r="R961" s="115" t="str">
        <f t="shared" si="135"/>
        <v/>
      </c>
      <c r="S961" s="115" t="str">
        <f t="shared" si="135"/>
        <v/>
      </c>
      <c r="T961" s="115" t="str">
        <f t="shared" si="135"/>
        <v/>
      </c>
      <c r="U961" s="243" t="str">
        <f t="shared" si="132"/>
        <v/>
      </c>
      <c r="V961" s="243" t="str">
        <f t="shared" si="133"/>
        <v/>
      </c>
      <c r="W961" s="243" t="str">
        <f t="shared" si="134"/>
        <v/>
      </c>
      <c r="Y961" s="90" t="str">
        <f t="shared" si="127"/>
        <v/>
      </c>
      <c r="Z961" s="117" t="str">
        <f t="shared" si="128"/>
        <v/>
      </c>
      <c r="AA961" s="117" t="str">
        <f t="shared" si="129"/>
        <v/>
      </c>
      <c r="AB961" s="117" t="str">
        <f t="shared" si="130"/>
        <v/>
      </c>
    </row>
    <row r="962" spans="2:28" x14ac:dyDescent="0.3">
      <c r="B962" s="126"/>
      <c r="C962" s="128"/>
      <c r="D962" s="128"/>
      <c r="E962" s="128"/>
      <c r="F962" s="128"/>
      <c r="G962" s="128"/>
      <c r="H962" s="128"/>
      <c r="I962" s="128"/>
      <c r="J962" s="128"/>
      <c r="K962" s="128"/>
      <c r="L962" s="128"/>
      <c r="M962" s="128"/>
      <c r="N962" s="128"/>
      <c r="P962" s="115" t="str">
        <f t="shared" si="131"/>
        <v/>
      </c>
      <c r="Q962" s="115"/>
      <c r="R962" s="115" t="str">
        <f t="shared" si="135"/>
        <v/>
      </c>
      <c r="S962" s="115" t="str">
        <f t="shared" si="135"/>
        <v/>
      </c>
      <c r="T962" s="115" t="str">
        <f t="shared" si="135"/>
        <v/>
      </c>
      <c r="U962" s="243" t="str">
        <f t="shared" si="132"/>
        <v/>
      </c>
      <c r="V962" s="243" t="str">
        <f t="shared" si="133"/>
        <v/>
      </c>
      <c r="W962" s="243" t="str">
        <f t="shared" si="134"/>
        <v/>
      </c>
      <c r="Y962" s="90" t="str">
        <f t="shared" si="127"/>
        <v/>
      </c>
      <c r="Z962" s="117" t="str">
        <f t="shared" si="128"/>
        <v/>
      </c>
      <c r="AA962" s="117" t="str">
        <f t="shared" si="129"/>
        <v/>
      </c>
      <c r="AB962" s="117" t="str">
        <f t="shared" si="130"/>
        <v/>
      </c>
    </row>
    <row r="963" spans="2:28" x14ac:dyDescent="0.3">
      <c r="B963" s="126"/>
      <c r="C963" s="128"/>
      <c r="D963" s="128"/>
      <c r="E963" s="128"/>
      <c r="F963" s="128"/>
      <c r="G963" s="128"/>
      <c r="H963" s="128"/>
      <c r="I963" s="128"/>
      <c r="J963" s="128"/>
      <c r="K963" s="128"/>
      <c r="L963" s="128"/>
      <c r="M963" s="128"/>
      <c r="N963" s="128"/>
      <c r="P963" s="115" t="str">
        <f t="shared" si="131"/>
        <v/>
      </c>
      <c r="Q963" s="115"/>
      <c r="R963" s="115" t="str">
        <f t="shared" si="135"/>
        <v/>
      </c>
      <c r="S963" s="115" t="str">
        <f t="shared" si="135"/>
        <v/>
      </c>
      <c r="T963" s="115" t="str">
        <f t="shared" si="135"/>
        <v/>
      </c>
      <c r="U963" s="243" t="str">
        <f t="shared" si="132"/>
        <v/>
      </c>
      <c r="V963" s="243" t="str">
        <f t="shared" si="133"/>
        <v/>
      </c>
      <c r="W963" s="243" t="str">
        <f t="shared" si="134"/>
        <v/>
      </c>
      <c r="Y963" s="90" t="str">
        <f t="shared" si="127"/>
        <v/>
      </c>
      <c r="Z963" s="117" t="str">
        <f t="shared" si="128"/>
        <v/>
      </c>
      <c r="AA963" s="117" t="str">
        <f t="shared" si="129"/>
        <v/>
      </c>
      <c r="AB963" s="117" t="str">
        <f t="shared" si="130"/>
        <v/>
      </c>
    </row>
    <row r="964" spans="2:28" x14ac:dyDescent="0.3">
      <c r="B964" s="126"/>
      <c r="C964" s="128"/>
      <c r="D964" s="128"/>
      <c r="E964" s="128"/>
      <c r="F964" s="128"/>
      <c r="G964" s="128"/>
      <c r="H964" s="128"/>
      <c r="I964" s="128"/>
      <c r="J964" s="128"/>
      <c r="K964" s="128"/>
      <c r="L964" s="128"/>
      <c r="M964" s="128"/>
      <c r="N964" s="128"/>
      <c r="P964" s="115" t="str">
        <f t="shared" si="131"/>
        <v/>
      </c>
      <c r="Q964" s="115"/>
      <c r="R964" s="115" t="str">
        <f t="shared" si="135"/>
        <v/>
      </c>
      <c r="S964" s="115" t="str">
        <f t="shared" si="135"/>
        <v/>
      </c>
      <c r="T964" s="115" t="str">
        <f t="shared" si="135"/>
        <v/>
      </c>
      <c r="U964" s="243" t="str">
        <f t="shared" si="132"/>
        <v/>
      </c>
      <c r="V964" s="243" t="str">
        <f t="shared" si="133"/>
        <v/>
      </c>
      <c r="W964" s="243" t="str">
        <f t="shared" si="134"/>
        <v/>
      </c>
      <c r="Y964" s="90" t="str">
        <f t="shared" si="127"/>
        <v/>
      </c>
      <c r="Z964" s="117" t="str">
        <f t="shared" si="128"/>
        <v/>
      </c>
      <c r="AA964" s="117" t="str">
        <f t="shared" si="129"/>
        <v/>
      </c>
      <c r="AB964" s="117" t="str">
        <f t="shared" si="130"/>
        <v/>
      </c>
    </row>
    <row r="965" spans="2:28" x14ac:dyDescent="0.3">
      <c r="B965" s="126"/>
      <c r="C965" s="128"/>
      <c r="D965" s="128"/>
      <c r="E965" s="128"/>
      <c r="F965" s="128"/>
      <c r="G965" s="128"/>
      <c r="H965" s="128"/>
      <c r="I965" s="128"/>
      <c r="J965" s="128"/>
      <c r="K965" s="128"/>
      <c r="L965" s="128"/>
      <c r="M965" s="128"/>
      <c r="N965" s="128"/>
      <c r="P965" s="115" t="str">
        <f t="shared" si="131"/>
        <v/>
      </c>
      <c r="Q965" s="115"/>
      <c r="R965" s="115" t="str">
        <f t="shared" si="135"/>
        <v/>
      </c>
      <c r="S965" s="115" t="str">
        <f t="shared" si="135"/>
        <v/>
      </c>
      <c r="T965" s="115" t="str">
        <f t="shared" si="135"/>
        <v/>
      </c>
      <c r="U965" s="243" t="str">
        <f t="shared" si="132"/>
        <v/>
      </c>
      <c r="V965" s="243" t="str">
        <f t="shared" si="133"/>
        <v/>
      </c>
      <c r="W965" s="243" t="str">
        <f t="shared" si="134"/>
        <v/>
      </c>
      <c r="Y965" s="90" t="str">
        <f t="shared" si="127"/>
        <v/>
      </c>
      <c r="Z965" s="117" t="str">
        <f t="shared" si="128"/>
        <v/>
      </c>
      <c r="AA965" s="117" t="str">
        <f t="shared" si="129"/>
        <v/>
      </c>
      <c r="AB965" s="117" t="str">
        <f t="shared" si="130"/>
        <v/>
      </c>
    </row>
    <row r="966" spans="2:28" x14ac:dyDescent="0.3">
      <c r="B966" s="126"/>
      <c r="C966" s="128"/>
      <c r="D966" s="128"/>
      <c r="E966" s="128"/>
      <c r="F966" s="128"/>
      <c r="G966" s="128"/>
      <c r="H966" s="128"/>
      <c r="I966" s="128"/>
      <c r="J966" s="128"/>
      <c r="K966" s="128"/>
      <c r="L966" s="128"/>
      <c r="M966" s="128"/>
      <c r="N966" s="128"/>
      <c r="P966" s="115" t="str">
        <f t="shared" si="131"/>
        <v/>
      </c>
      <c r="Q966" s="115"/>
      <c r="R966" s="115" t="str">
        <f t="shared" si="135"/>
        <v/>
      </c>
      <c r="S966" s="115" t="str">
        <f t="shared" si="135"/>
        <v/>
      </c>
      <c r="T966" s="115" t="str">
        <f t="shared" si="135"/>
        <v/>
      </c>
      <c r="U966" s="243" t="str">
        <f t="shared" si="132"/>
        <v/>
      </c>
      <c r="V966" s="243" t="str">
        <f t="shared" si="133"/>
        <v/>
      </c>
      <c r="W966" s="243" t="str">
        <f t="shared" si="134"/>
        <v/>
      </c>
      <c r="Y966" s="90" t="str">
        <f t="shared" si="127"/>
        <v/>
      </c>
      <c r="Z966" s="117" t="str">
        <f t="shared" si="128"/>
        <v/>
      </c>
      <c r="AA966" s="117" t="str">
        <f t="shared" si="129"/>
        <v/>
      </c>
      <c r="AB966" s="117" t="str">
        <f t="shared" si="130"/>
        <v/>
      </c>
    </row>
    <row r="967" spans="2:28" x14ac:dyDescent="0.3">
      <c r="B967" s="126"/>
      <c r="C967" s="128"/>
      <c r="D967" s="128"/>
      <c r="E967" s="128"/>
      <c r="F967" s="128"/>
      <c r="G967" s="128"/>
      <c r="H967" s="128"/>
      <c r="I967" s="128"/>
      <c r="J967" s="128"/>
      <c r="K967" s="128"/>
      <c r="L967" s="128"/>
      <c r="M967" s="128"/>
      <c r="N967" s="128"/>
      <c r="P967" s="115" t="str">
        <f t="shared" si="131"/>
        <v/>
      </c>
      <c r="Q967" s="115"/>
      <c r="R967" s="115" t="str">
        <f t="shared" si="135"/>
        <v/>
      </c>
      <c r="S967" s="115" t="str">
        <f t="shared" si="135"/>
        <v/>
      </c>
      <c r="T967" s="115" t="str">
        <f t="shared" si="135"/>
        <v/>
      </c>
      <c r="U967" s="243" t="str">
        <f t="shared" si="132"/>
        <v/>
      </c>
      <c r="V967" s="243" t="str">
        <f t="shared" si="133"/>
        <v/>
      </c>
      <c r="W967" s="243" t="str">
        <f t="shared" si="134"/>
        <v/>
      </c>
      <c r="Y967" s="90" t="str">
        <f t="shared" si="127"/>
        <v/>
      </c>
      <c r="Z967" s="117" t="str">
        <f t="shared" si="128"/>
        <v/>
      </c>
      <c r="AA967" s="117" t="str">
        <f t="shared" si="129"/>
        <v/>
      </c>
      <c r="AB967" s="117" t="str">
        <f t="shared" si="130"/>
        <v/>
      </c>
    </row>
    <row r="968" spans="2:28" x14ac:dyDescent="0.3">
      <c r="B968" s="126"/>
      <c r="C968" s="128"/>
      <c r="D968" s="128"/>
      <c r="E968" s="128"/>
      <c r="F968" s="128"/>
      <c r="G968" s="128"/>
      <c r="H968" s="128"/>
      <c r="I968" s="128"/>
      <c r="J968" s="128"/>
      <c r="K968" s="128"/>
      <c r="L968" s="128"/>
      <c r="M968" s="128"/>
      <c r="N968" s="128"/>
      <c r="P968" s="115" t="str">
        <f t="shared" si="131"/>
        <v/>
      </c>
      <c r="Q968" s="115"/>
      <c r="R968" s="115" t="str">
        <f t="shared" si="135"/>
        <v/>
      </c>
      <c r="S968" s="115" t="str">
        <f t="shared" si="135"/>
        <v/>
      </c>
      <c r="T968" s="115" t="str">
        <f t="shared" si="135"/>
        <v/>
      </c>
      <c r="U968" s="243" t="str">
        <f t="shared" si="132"/>
        <v/>
      </c>
      <c r="V968" s="243" t="str">
        <f t="shared" si="133"/>
        <v/>
      </c>
      <c r="W968" s="243" t="str">
        <f t="shared" si="134"/>
        <v/>
      </c>
      <c r="Y968" s="90" t="str">
        <f t="shared" ref="Y968:Y1007" si="136">IF(C968="","",C968)</f>
        <v/>
      </c>
      <c r="Z968" s="117" t="str">
        <f t="shared" ref="Z968:Z1007" si="137">IF($Y968="","",COUNTIFS($E968:$N968,"&gt;0",$E968:$N968,"&lt;=3")/10)</f>
        <v/>
      </c>
      <c r="AA968" s="117" t="str">
        <f t="shared" ref="AA968:AA1007" si="138">IF($Y968="","",COUNTIFS($E968:$N968,"&gt;0",$E968:$N968,"&lt;=4")/10)</f>
        <v/>
      </c>
      <c r="AB968" s="117" t="str">
        <f t="shared" ref="AB968:AB1007" si="139">IF($Y968="","",COUNTIFS($E968:$N968,"&gt;0",$E968:$N968,"&lt;=5")/10)</f>
        <v/>
      </c>
    </row>
    <row r="969" spans="2:28" x14ac:dyDescent="0.3">
      <c r="B969" s="126"/>
      <c r="C969" s="128"/>
      <c r="D969" s="128"/>
      <c r="E969" s="128"/>
      <c r="F969" s="128"/>
      <c r="G969" s="128"/>
      <c r="H969" s="128"/>
      <c r="I969" s="128"/>
      <c r="J969" s="128"/>
      <c r="K969" s="128"/>
      <c r="L969" s="128"/>
      <c r="M969" s="128"/>
      <c r="N969" s="128"/>
      <c r="P969" s="115" t="str">
        <f t="shared" ref="P969:P1007" si="140">IF($P$4="","",
IF($Q969="","",$P$4))</f>
        <v/>
      </c>
      <c r="Q969" s="115"/>
      <c r="R969" s="115" t="str">
        <f t="shared" si="135"/>
        <v/>
      </c>
      <c r="S969" s="115" t="str">
        <f t="shared" si="135"/>
        <v/>
      </c>
      <c r="T969" s="115" t="str">
        <f t="shared" si="135"/>
        <v/>
      </c>
      <c r="U969" s="243" t="str">
        <f t="shared" ref="U969:U1007" si="141">IF($P969="","",IFERROR(R969/SUM(SUMPRODUCT(--(ISNUMBER($E$8:$E$1007)),(--($B$8:$B$1007=$P969))),SUMPRODUCT(--(ISNUMBER($F$8:$F$1007)),(--($B$8:$B$1007=$P969))),SUMPRODUCT(--(ISNUMBER($G$8:$G$1007)),(--($B$8:$B$1007=$P969))),SUMPRODUCT(--(ISNUMBER($H$8:$H$1007)),(--($B$8:$B$1007=$P969))),SUMPRODUCT(--(ISNUMBER($I$8:$I$1007)),(--($B$8:$B$1007=$P969))),SUMPRODUCT(--(ISNUMBER($J$8:$J$1007)),(--($B$8:$B$1007=$P969))),SUMPRODUCT(--(ISNUMBER($K$8:$K$1007)),(--($B$8:$B$1007=$P969))),SUMPRODUCT(--(ISNUMBER($L$8:$L$1007)),(--($B$8:$B$1007=$P969))),SUMPRODUCT(--(ISNUMBER($M$8:$M$1007)),(--($B$8:$B$1007=$P969))),SUMPRODUCT(--(ISNUMBER($N$8:$N$1007)),(--($B$8:$B$1007=$P969)))),0))</f>
        <v/>
      </c>
      <c r="V969" s="243" t="str">
        <f t="shared" ref="V969:V1007" si="142">IF($P969="","",IFERROR(S969/SUM(SUMPRODUCT(--(ISNUMBER($E$8:$E$1007)),(--($B$8:$B$1007=$P969))),SUMPRODUCT(--(ISNUMBER($F$8:$F$1007)),(--($B$8:$B$1007=$P969))),SUMPRODUCT(--(ISNUMBER($G$8:$G$1007)),(--($B$8:$B$1007=$P969))),SUMPRODUCT(--(ISNUMBER($H$8:$H$1007)),(--($B$8:$B$1007=$P969))),SUMPRODUCT(--(ISNUMBER($I$8:$I$1007)),(--($B$8:$B$1007=$P969))),SUMPRODUCT(--(ISNUMBER($J$8:$J$1007)),(--($B$8:$B$1007=$P969))),SUMPRODUCT(--(ISNUMBER($K$8:$K$1007)),(--($B$8:$B$1007=$P969))),SUMPRODUCT(--(ISNUMBER($L$8:$L$1007)),(--($B$8:$B$1007=$P969))),SUMPRODUCT(--(ISNUMBER($M$8:$M$1007)),(--($B$8:$B$1007=$P969))),SUMPRODUCT(--(ISNUMBER($N$8:$N$1007)),(--($B$8:$B$1007=$P969)))),0))</f>
        <v/>
      </c>
      <c r="W969" s="243" t="str">
        <f t="shared" ref="W969:W1007" si="143">IF($P969="","",IFERROR(T969/SUM(SUMPRODUCT(--(ISNUMBER($E$8:$E$1007)),(--($B$8:$B$1007=$P969))),SUMPRODUCT(--(ISNUMBER($F$8:$F$1007)),(--($B$8:$B$1007=$P969))),SUMPRODUCT(--(ISNUMBER($G$8:$G$1007)),(--($B$8:$B$1007=$P969))),SUMPRODUCT(--(ISNUMBER($H$8:$H$1007)),(--($B$8:$B$1007=$P969))),SUMPRODUCT(--(ISNUMBER($I$8:$I$1007)),(--($B$8:$B$1007=$P969))),SUMPRODUCT(--(ISNUMBER($J$8:$J$1007)),(--($B$8:$B$1007=$P969))),SUMPRODUCT(--(ISNUMBER($K$8:$K$1007)),(--($B$8:$B$1007=$P969))),SUMPRODUCT(--(ISNUMBER($L$8:$L$1007)),(--($B$8:$B$1007=$P969))),SUMPRODUCT(--(ISNUMBER($M$8:$M$1007)),(--($B$8:$B$1007=$P969))),SUMPRODUCT(--(ISNUMBER($N$8:$N$1007)),(--($B$8:$B$1007=$P969)))),0))</f>
        <v/>
      </c>
      <c r="Y969" s="90" t="str">
        <f t="shared" si="136"/>
        <v/>
      </c>
      <c r="Z969" s="117" t="str">
        <f t="shared" si="137"/>
        <v/>
      </c>
      <c r="AA969" s="117" t="str">
        <f t="shared" si="138"/>
        <v/>
      </c>
      <c r="AB969" s="117" t="str">
        <f t="shared" si="139"/>
        <v/>
      </c>
    </row>
    <row r="970" spans="2:28" x14ac:dyDescent="0.3">
      <c r="B970" s="126"/>
      <c r="C970" s="128"/>
      <c r="D970" s="128"/>
      <c r="E970" s="128"/>
      <c r="F970" s="128"/>
      <c r="G970" s="128"/>
      <c r="H970" s="128"/>
      <c r="I970" s="128"/>
      <c r="J970" s="128"/>
      <c r="K970" s="128"/>
      <c r="L970" s="128"/>
      <c r="M970" s="128"/>
      <c r="N970" s="128"/>
      <c r="P970" s="115" t="str">
        <f t="shared" si="140"/>
        <v/>
      </c>
      <c r="Q970" s="115"/>
      <c r="R970" s="115" t="str">
        <f t="shared" si="135"/>
        <v/>
      </c>
      <c r="S970" s="115" t="str">
        <f t="shared" si="135"/>
        <v/>
      </c>
      <c r="T970" s="115" t="str">
        <f t="shared" si="135"/>
        <v/>
      </c>
      <c r="U970" s="243" t="str">
        <f t="shared" si="141"/>
        <v/>
      </c>
      <c r="V970" s="243" t="str">
        <f t="shared" si="142"/>
        <v/>
      </c>
      <c r="W970" s="243" t="str">
        <f t="shared" si="143"/>
        <v/>
      </c>
      <c r="Y970" s="90" t="str">
        <f t="shared" si="136"/>
        <v/>
      </c>
      <c r="Z970" s="117" t="str">
        <f t="shared" si="137"/>
        <v/>
      </c>
      <c r="AA970" s="117" t="str">
        <f t="shared" si="138"/>
        <v/>
      </c>
      <c r="AB970" s="117" t="str">
        <f t="shared" si="139"/>
        <v/>
      </c>
    </row>
    <row r="971" spans="2:28" x14ac:dyDescent="0.3">
      <c r="B971" s="126"/>
      <c r="C971" s="128"/>
      <c r="D971" s="128"/>
      <c r="E971" s="128"/>
      <c r="F971" s="128"/>
      <c r="G971" s="128"/>
      <c r="H971" s="128"/>
      <c r="I971" s="128"/>
      <c r="J971" s="128"/>
      <c r="K971" s="128"/>
      <c r="L971" s="128"/>
      <c r="M971" s="128"/>
      <c r="N971" s="128"/>
      <c r="P971" s="115" t="str">
        <f t="shared" si="140"/>
        <v/>
      </c>
      <c r="Q971" s="115"/>
      <c r="R971" s="115" t="str">
        <f t="shared" si="135"/>
        <v/>
      </c>
      <c r="S971" s="115" t="str">
        <f t="shared" si="135"/>
        <v/>
      </c>
      <c r="T971" s="115" t="str">
        <f t="shared" si="135"/>
        <v/>
      </c>
      <c r="U971" s="243" t="str">
        <f t="shared" si="141"/>
        <v/>
      </c>
      <c r="V971" s="243" t="str">
        <f t="shared" si="142"/>
        <v/>
      </c>
      <c r="W971" s="243" t="str">
        <f t="shared" si="143"/>
        <v/>
      </c>
      <c r="Y971" s="90" t="str">
        <f t="shared" si="136"/>
        <v/>
      </c>
      <c r="Z971" s="117" t="str">
        <f t="shared" si="137"/>
        <v/>
      </c>
      <c r="AA971" s="117" t="str">
        <f t="shared" si="138"/>
        <v/>
      </c>
      <c r="AB971" s="117" t="str">
        <f t="shared" si="139"/>
        <v/>
      </c>
    </row>
    <row r="972" spans="2:28" x14ac:dyDescent="0.3">
      <c r="B972" s="126"/>
      <c r="C972" s="128"/>
      <c r="D972" s="128"/>
      <c r="E972" s="128"/>
      <c r="F972" s="128"/>
      <c r="G972" s="128"/>
      <c r="H972" s="128"/>
      <c r="I972" s="128"/>
      <c r="J972" s="128"/>
      <c r="K972" s="128"/>
      <c r="L972" s="128"/>
      <c r="M972" s="128"/>
      <c r="N972" s="128"/>
      <c r="P972" s="115" t="str">
        <f t="shared" si="140"/>
        <v/>
      </c>
      <c r="Q972" s="115"/>
      <c r="R972" s="115" t="str">
        <f t="shared" si="135"/>
        <v/>
      </c>
      <c r="S972" s="115" t="str">
        <f t="shared" si="135"/>
        <v/>
      </c>
      <c r="T972" s="115" t="str">
        <f t="shared" si="135"/>
        <v/>
      </c>
      <c r="U972" s="243" t="str">
        <f t="shared" si="141"/>
        <v/>
      </c>
      <c r="V972" s="243" t="str">
        <f t="shared" si="142"/>
        <v/>
      </c>
      <c r="W972" s="243" t="str">
        <f t="shared" si="143"/>
        <v/>
      </c>
      <c r="Y972" s="90" t="str">
        <f t="shared" si="136"/>
        <v/>
      </c>
      <c r="Z972" s="117" t="str">
        <f t="shared" si="137"/>
        <v/>
      </c>
      <c r="AA972" s="117" t="str">
        <f t="shared" si="138"/>
        <v/>
      </c>
      <c r="AB972" s="117" t="str">
        <f t="shared" si="139"/>
        <v/>
      </c>
    </row>
    <row r="973" spans="2:28" x14ac:dyDescent="0.3">
      <c r="B973" s="126"/>
      <c r="C973" s="128"/>
      <c r="D973" s="128"/>
      <c r="E973" s="128"/>
      <c r="F973" s="128"/>
      <c r="G973" s="128"/>
      <c r="H973" s="128"/>
      <c r="I973" s="128"/>
      <c r="J973" s="128"/>
      <c r="K973" s="128"/>
      <c r="L973" s="128"/>
      <c r="M973" s="128"/>
      <c r="N973" s="128"/>
      <c r="P973" s="115" t="str">
        <f t="shared" si="140"/>
        <v/>
      </c>
      <c r="Q973" s="115"/>
      <c r="R973" s="115" t="str">
        <f t="shared" si="135"/>
        <v/>
      </c>
      <c r="S973" s="115" t="str">
        <f t="shared" si="135"/>
        <v/>
      </c>
      <c r="T973" s="115" t="str">
        <f t="shared" si="135"/>
        <v/>
      </c>
      <c r="U973" s="243" t="str">
        <f t="shared" si="141"/>
        <v/>
      </c>
      <c r="V973" s="243" t="str">
        <f t="shared" si="142"/>
        <v/>
      </c>
      <c r="W973" s="243" t="str">
        <f t="shared" si="143"/>
        <v/>
      </c>
      <c r="Y973" s="90" t="str">
        <f t="shared" si="136"/>
        <v/>
      </c>
      <c r="Z973" s="117" t="str">
        <f t="shared" si="137"/>
        <v/>
      </c>
      <c r="AA973" s="117" t="str">
        <f t="shared" si="138"/>
        <v/>
      </c>
      <c r="AB973" s="117" t="str">
        <f t="shared" si="139"/>
        <v/>
      </c>
    </row>
    <row r="974" spans="2:28" x14ac:dyDescent="0.3">
      <c r="B974" s="126"/>
      <c r="C974" s="128"/>
      <c r="D974" s="128"/>
      <c r="E974" s="128"/>
      <c r="F974" s="128"/>
      <c r="G974" s="128"/>
      <c r="H974" s="128"/>
      <c r="I974" s="128"/>
      <c r="J974" s="128"/>
      <c r="K974" s="128"/>
      <c r="L974" s="128"/>
      <c r="M974" s="128"/>
      <c r="N974" s="128"/>
      <c r="P974" s="115" t="str">
        <f t="shared" si="140"/>
        <v/>
      </c>
      <c r="Q974" s="115"/>
      <c r="R974" s="115" t="str">
        <f t="shared" si="135"/>
        <v/>
      </c>
      <c r="S974" s="115" t="str">
        <f t="shared" si="135"/>
        <v/>
      </c>
      <c r="T974" s="115" t="str">
        <f t="shared" si="135"/>
        <v/>
      </c>
      <c r="U974" s="243" t="str">
        <f t="shared" si="141"/>
        <v/>
      </c>
      <c r="V974" s="243" t="str">
        <f t="shared" si="142"/>
        <v/>
      </c>
      <c r="W974" s="243" t="str">
        <f t="shared" si="143"/>
        <v/>
      </c>
      <c r="Y974" s="90" t="str">
        <f t="shared" si="136"/>
        <v/>
      </c>
      <c r="Z974" s="117" t="str">
        <f t="shared" si="137"/>
        <v/>
      </c>
      <c r="AA974" s="117" t="str">
        <f t="shared" si="138"/>
        <v/>
      </c>
      <c r="AB974" s="117" t="str">
        <f t="shared" si="139"/>
        <v/>
      </c>
    </row>
    <row r="975" spans="2:28" x14ac:dyDescent="0.3">
      <c r="B975" s="126"/>
      <c r="C975" s="128"/>
      <c r="D975" s="128"/>
      <c r="E975" s="128"/>
      <c r="F975" s="128"/>
      <c r="G975" s="128"/>
      <c r="H975" s="128"/>
      <c r="I975" s="128"/>
      <c r="J975" s="128"/>
      <c r="K975" s="128"/>
      <c r="L975" s="128"/>
      <c r="M975" s="128"/>
      <c r="N975" s="128"/>
      <c r="P975" s="115" t="str">
        <f t="shared" si="140"/>
        <v/>
      </c>
      <c r="Q975" s="115"/>
      <c r="R975" s="115" t="str">
        <f t="shared" si="135"/>
        <v/>
      </c>
      <c r="S975" s="115" t="str">
        <f t="shared" si="135"/>
        <v/>
      </c>
      <c r="T975" s="115" t="str">
        <f t="shared" si="135"/>
        <v/>
      </c>
      <c r="U975" s="243" t="str">
        <f t="shared" si="141"/>
        <v/>
      </c>
      <c r="V975" s="243" t="str">
        <f t="shared" si="142"/>
        <v/>
      </c>
      <c r="W975" s="243" t="str">
        <f t="shared" si="143"/>
        <v/>
      </c>
      <c r="Y975" s="90" t="str">
        <f t="shared" si="136"/>
        <v/>
      </c>
      <c r="Z975" s="117" t="str">
        <f t="shared" si="137"/>
        <v/>
      </c>
      <c r="AA975" s="117" t="str">
        <f t="shared" si="138"/>
        <v/>
      </c>
      <c r="AB975" s="117" t="str">
        <f t="shared" si="139"/>
        <v/>
      </c>
    </row>
    <row r="976" spans="2:28" x14ac:dyDescent="0.3">
      <c r="B976" s="126"/>
      <c r="C976" s="128"/>
      <c r="D976" s="128"/>
      <c r="E976" s="128"/>
      <c r="F976" s="128"/>
      <c r="G976" s="128"/>
      <c r="H976" s="128"/>
      <c r="I976" s="128"/>
      <c r="J976" s="128"/>
      <c r="K976" s="128"/>
      <c r="L976" s="128"/>
      <c r="M976" s="128"/>
      <c r="N976" s="128"/>
      <c r="P976" s="115" t="str">
        <f t="shared" si="140"/>
        <v/>
      </c>
      <c r="Q976" s="115"/>
      <c r="R976" s="115" t="str">
        <f t="shared" si="135"/>
        <v/>
      </c>
      <c r="S976" s="115" t="str">
        <f t="shared" si="135"/>
        <v/>
      </c>
      <c r="T976" s="115" t="str">
        <f t="shared" si="135"/>
        <v/>
      </c>
      <c r="U976" s="243" t="str">
        <f t="shared" si="141"/>
        <v/>
      </c>
      <c r="V976" s="243" t="str">
        <f t="shared" si="142"/>
        <v/>
      </c>
      <c r="W976" s="243" t="str">
        <f t="shared" si="143"/>
        <v/>
      </c>
      <c r="Y976" s="90" t="str">
        <f t="shared" si="136"/>
        <v/>
      </c>
      <c r="Z976" s="117" t="str">
        <f t="shared" si="137"/>
        <v/>
      </c>
      <c r="AA976" s="117" t="str">
        <f t="shared" si="138"/>
        <v/>
      </c>
      <c r="AB976" s="117" t="str">
        <f t="shared" si="139"/>
        <v/>
      </c>
    </row>
    <row r="977" spans="2:28" x14ac:dyDescent="0.3">
      <c r="B977" s="126"/>
      <c r="C977" s="128"/>
      <c r="D977" s="128"/>
      <c r="E977" s="128"/>
      <c r="F977" s="128"/>
      <c r="G977" s="128"/>
      <c r="H977" s="128"/>
      <c r="I977" s="128"/>
      <c r="J977" s="128"/>
      <c r="K977" s="128"/>
      <c r="L977" s="128"/>
      <c r="M977" s="128"/>
      <c r="N977" s="128"/>
      <c r="P977" s="115" t="str">
        <f t="shared" si="140"/>
        <v/>
      </c>
      <c r="Q977" s="115"/>
      <c r="R977" s="115" t="str">
        <f t="shared" si="135"/>
        <v/>
      </c>
      <c r="S977" s="115" t="str">
        <f t="shared" si="135"/>
        <v/>
      </c>
      <c r="T977" s="115" t="str">
        <f t="shared" si="135"/>
        <v/>
      </c>
      <c r="U977" s="243" t="str">
        <f t="shared" si="141"/>
        <v/>
      </c>
      <c r="V977" s="243" t="str">
        <f t="shared" si="142"/>
        <v/>
      </c>
      <c r="W977" s="243" t="str">
        <f t="shared" si="143"/>
        <v/>
      </c>
      <c r="Y977" s="90" t="str">
        <f t="shared" si="136"/>
        <v/>
      </c>
      <c r="Z977" s="117" t="str">
        <f t="shared" si="137"/>
        <v/>
      </c>
      <c r="AA977" s="117" t="str">
        <f t="shared" si="138"/>
        <v/>
      </c>
      <c r="AB977" s="117" t="str">
        <f t="shared" si="139"/>
        <v/>
      </c>
    </row>
    <row r="978" spans="2:28" x14ac:dyDescent="0.3">
      <c r="B978" s="126"/>
      <c r="C978" s="128"/>
      <c r="D978" s="128"/>
      <c r="E978" s="128"/>
      <c r="F978" s="128"/>
      <c r="G978" s="128"/>
      <c r="H978" s="128"/>
      <c r="I978" s="128"/>
      <c r="J978" s="128"/>
      <c r="K978" s="128"/>
      <c r="L978" s="128"/>
      <c r="M978" s="128"/>
      <c r="N978" s="128"/>
      <c r="P978" s="115" t="str">
        <f t="shared" si="140"/>
        <v/>
      </c>
      <c r="Q978" s="115"/>
      <c r="R978" s="115" t="str">
        <f t="shared" si="135"/>
        <v/>
      </c>
      <c r="S978" s="115" t="str">
        <f t="shared" si="135"/>
        <v/>
      </c>
      <c r="T978" s="115" t="str">
        <f t="shared" si="135"/>
        <v/>
      </c>
      <c r="U978" s="243" t="str">
        <f t="shared" si="141"/>
        <v/>
      </c>
      <c r="V978" s="243" t="str">
        <f t="shared" si="142"/>
        <v/>
      </c>
      <c r="W978" s="243" t="str">
        <f t="shared" si="143"/>
        <v/>
      </c>
      <c r="Y978" s="90" t="str">
        <f t="shared" si="136"/>
        <v/>
      </c>
      <c r="Z978" s="117" t="str">
        <f t="shared" si="137"/>
        <v/>
      </c>
      <c r="AA978" s="117" t="str">
        <f t="shared" si="138"/>
        <v/>
      </c>
      <c r="AB978" s="117" t="str">
        <f t="shared" si="139"/>
        <v/>
      </c>
    </row>
    <row r="979" spans="2:28" x14ac:dyDescent="0.3">
      <c r="B979" s="126"/>
      <c r="C979" s="128"/>
      <c r="D979" s="128"/>
      <c r="E979" s="128"/>
      <c r="F979" s="128"/>
      <c r="G979" s="128"/>
      <c r="H979" s="128"/>
      <c r="I979" s="128"/>
      <c r="J979" s="128"/>
      <c r="K979" s="128"/>
      <c r="L979" s="128"/>
      <c r="M979" s="128"/>
      <c r="N979" s="128"/>
      <c r="P979" s="115" t="str">
        <f t="shared" si="140"/>
        <v/>
      </c>
      <c r="Q979" s="115"/>
      <c r="R979" s="115" t="str">
        <f t="shared" si="135"/>
        <v/>
      </c>
      <c r="S979" s="115" t="str">
        <f t="shared" si="135"/>
        <v/>
      </c>
      <c r="T979" s="115" t="str">
        <f t="shared" si="135"/>
        <v/>
      </c>
      <c r="U979" s="243" t="str">
        <f t="shared" si="141"/>
        <v/>
      </c>
      <c r="V979" s="243" t="str">
        <f t="shared" si="142"/>
        <v/>
      </c>
      <c r="W979" s="243" t="str">
        <f t="shared" si="143"/>
        <v/>
      </c>
      <c r="Y979" s="90" t="str">
        <f t="shared" si="136"/>
        <v/>
      </c>
      <c r="Z979" s="117" t="str">
        <f t="shared" si="137"/>
        <v/>
      </c>
      <c r="AA979" s="117" t="str">
        <f t="shared" si="138"/>
        <v/>
      </c>
      <c r="AB979" s="117" t="str">
        <f t="shared" si="139"/>
        <v/>
      </c>
    </row>
    <row r="980" spans="2:28" x14ac:dyDescent="0.3">
      <c r="B980" s="126"/>
      <c r="C980" s="128"/>
      <c r="D980" s="128"/>
      <c r="E980" s="128"/>
      <c r="F980" s="128"/>
      <c r="G980" s="128"/>
      <c r="H980" s="128"/>
      <c r="I980" s="128"/>
      <c r="J980" s="128"/>
      <c r="K980" s="128"/>
      <c r="L980" s="128"/>
      <c r="M980" s="128"/>
      <c r="N980" s="128"/>
      <c r="P980" s="115" t="str">
        <f t="shared" si="140"/>
        <v/>
      </c>
      <c r="Q980" s="115"/>
      <c r="R980" s="115" t="str">
        <f t="shared" si="135"/>
        <v/>
      </c>
      <c r="S980" s="115" t="str">
        <f t="shared" si="135"/>
        <v/>
      </c>
      <c r="T980" s="115" t="str">
        <f t="shared" si="135"/>
        <v/>
      </c>
      <c r="U980" s="243" t="str">
        <f t="shared" si="141"/>
        <v/>
      </c>
      <c r="V980" s="243" t="str">
        <f t="shared" si="142"/>
        <v/>
      </c>
      <c r="W980" s="243" t="str">
        <f t="shared" si="143"/>
        <v/>
      </c>
      <c r="Y980" s="90" t="str">
        <f t="shared" si="136"/>
        <v/>
      </c>
      <c r="Z980" s="117" t="str">
        <f t="shared" si="137"/>
        <v/>
      </c>
      <c r="AA980" s="117" t="str">
        <f t="shared" si="138"/>
        <v/>
      </c>
      <c r="AB980" s="117" t="str">
        <f t="shared" si="139"/>
        <v/>
      </c>
    </row>
    <row r="981" spans="2:28" x14ac:dyDescent="0.3">
      <c r="B981" s="126"/>
      <c r="C981" s="128"/>
      <c r="D981" s="128"/>
      <c r="E981" s="128"/>
      <c r="F981" s="128"/>
      <c r="G981" s="128"/>
      <c r="H981" s="128"/>
      <c r="I981" s="128"/>
      <c r="J981" s="128"/>
      <c r="K981" s="128"/>
      <c r="L981" s="128"/>
      <c r="M981" s="128"/>
      <c r="N981" s="128"/>
      <c r="P981" s="115" t="str">
        <f t="shared" si="140"/>
        <v/>
      </c>
      <c r="Q981" s="115"/>
      <c r="R981" s="115" t="str">
        <f t="shared" si="135"/>
        <v/>
      </c>
      <c r="S981" s="115" t="str">
        <f t="shared" si="135"/>
        <v/>
      </c>
      <c r="T981" s="115" t="str">
        <f t="shared" si="135"/>
        <v/>
      </c>
      <c r="U981" s="243" t="str">
        <f t="shared" si="141"/>
        <v/>
      </c>
      <c r="V981" s="243" t="str">
        <f t="shared" si="142"/>
        <v/>
      </c>
      <c r="W981" s="243" t="str">
        <f t="shared" si="143"/>
        <v/>
      </c>
      <c r="Y981" s="90" t="str">
        <f t="shared" si="136"/>
        <v/>
      </c>
      <c r="Z981" s="117" t="str">
        <f t="shared" si="137"/>
        <v/>
      </c>
      <c r="AA981" s="117" t="str">
        <f t="shared" si="138"/>
        <v/>
      </c>
      <c r="AB981" s="117" t="str">
        <f t="shared" si="139"/>
        <v/>
      </c>
    </row>
    <row r="982" spans="2:28" x14ac:dyDescent="0.3">
      <c r="B982" s="126"/>
      <c r="C982" s="128"/>
      <c r="D982" s="128"/>
      <c r="E982" s="128"/>
      <c r="F982" s="128"/>
      <c r="G982" s="128"/>
      <c r="H982" s="128"/>
      <c r="I982" s="128"/>
      <c r="J982" s="128"/>
      <c r="K982" s="128"/>
      <c r="L982" s="128"/>
      <c r="M982" s="128"/>
      <c r="N982" s="128"/>
      <c r="P982" s="115" t="str">
        <f t="shared" si="140"/>
        <v/>
      </c>
      <c r="Q982" s="115"/>
      <c r="R982" s="115" t="str">
        <f t="shared" si="135"/>
        <v/>
      </c>
      <c r="S982" s="115" t="str">
        <f t="shared" si="135"/>
        <v/>
      </c>
      <c r="T982" s="115" t="str">
        <f t="shared" si="135"/>
        <v/>
      </c>
      <c r="U982" s="243" t="str">
        <f t="shared" si="141"/>
        <v/>
      </c>
      <c r="V982" s="243" t="str">
        <f t="shared" si="142"/>
        <v/>
      </c>
      <c r="W982" s="243" t="str">
        <f t="shared" si="143"/>
        <v/>
      </c>
      <c r="Y982" s="90" t="str">
        <f t="shared" si="136"/>
        <v/>
      </c>
      <c r="Z982" s="117" t="str">
        <f t="shared" si="137"/>
        <v/>
      </c>
      <c r="AA982" s="117" t="str">
        <f t="shared" si="138"/>
        <v/>
      </c>
      <c r="AB982" s="117" t="str">
        <f t="shared" si="139"/>
        <v/>
      </c>
    </row>
    <row r="983" spans="2:28" x14ac:dyDescent="0.3">
      <c r="B983" s="126"/>
      <c r="C983" s="128"/>
      <c r="D983" s="128"/>
      <c r="E983" s="128"/>
      <c r="F983" s="128"/>
      <c r="G983" s="128"/>
      <c r="H983" s="128"/>
      <c r="I983" s="128"/>
      <c r="J983" s="128"/>
      <c r="K983" s="128"/>
      <c r="L983" s="128"/>
      <c r="M983" s="128"/>
      <c r="N983" s="128"/>
      <c r="P983" s="115" t="str">
        <f t="shared" si="140"/>
        <v/>
      </c>
      <c r="Q983" s="115"/>
      <c r="R983" s="115" t="str">
        <f t="shared" si="135"/>
        <v/>
      </c>
      <c r="S983" s="115" t="str">
        <f t="shared" si="135"/>
        <v/>
      </c>
      <c r="T983" s="115" t="str">
        <f t="shared" si="135"/>
        <v/>
      </c>
      <c r="U983" s="243" t="str">
        <f t="shared" si="141"/>
        <v/>
      </c>
      <c r="V983" s="243" t="str">
        <f t="shared" si="142"/>
        <v/>
      </c>
      <c r="W983" s="243" t="str">
        <f t="shared" si="143"/>
        <v/>
      </c>
      <c r="Y983" s="90" t="str">
        <f t="shared" si="136"/>
        <v/>
      </c>
      <c r="Z983" s="117" t="str">
        <f t="shared" si="137"/>
        <v/>
      </c>
      <c r="AA983" s="117" t="str">
        <f t="shared" si="138"/>
        <v/>
      </c>
      <c r="AB983" s="117" t="str">
        <f t="shared" si="139"/>
        <v/>
      </c>
    </row>
    <row r="984" spans="2:28" x14ac:dyDescent="0.3">
      <c r="B984" s="126"/>
      <c r="C984" s="128"/>
      <c r="D984" s="128"/>
      <c r="E984" s="128"/>
      <c r="F984" s="128"/>
      <c r="G984" s="128"/>
      <c r="H984" s="128"/>
      <c r="I984" s="128"/>
      <c r="J984" s="128"/>
      <c r="K984" s="128"/>
      <c r="L984" s="128"/>
      <c r="M984" s="128"/>
      <c r="N984" s="128"/>
      <c r="P984" s="115" t="str">
        <f t="shared" si="140"/>
        <v/>
      </c>
      <c r="Q984" s="115"/>
      <c r="R984" s="115" t="str">
        <f t="shared" ref="R984:T1007" si="144">IF($P984="","",SUM(COUNTIFS($B$7:$B$5004,$P984,$D$7:$D$5004,$Q984,$E$7:$E$5004,"&gt;0",$E$7:$E$5004,"&lt;="&amp;R$7),COUNTIFS($B$7:$B$5004,$P984,$D$7:$D$5004,$Q984,$F$7:$F$5004,"&gt;0",$F$7:$F$5004,"&lt;="&amp;R$7),COUNTIFS($B$7:$B$5004,$P984,$D$7:$D$5004,$Q984,$G$7:$G$5004,"&gt;0",$G$7:$G$5004,"&lt;="&amp;R$7),COUNTIFS($B$7:$B$5004,$P984,$D$7:$D$5004,$Q984,$H$7:$H$5004,"&gt;0",$H$7:$H$5004,"&lt;="&amp;R$7),COUNTIFS($B$7:$B$5004,$P984,$D$7:$D$5004,$Q984,$I$7:$I$5004,"&gt;0",$I$7:$I$5004,"&lt;="&amp;R$7),COUNTIFS($B$7:$B$5004,$P984,$D$7:$D$5004,$Q984,$J$7:$J$5004,"&gt;0",$J$7:$J$5004,"&lt;="&amp;R$7),COUNTIFS($B$7:$B$5004,$P984,$D$7:$D$5004,$Q984,$K$7:$K$5004,"&gt;0",$K$7:$K$5004,"&lt;="&amp;R$7),COUNTIFS($B$7:$B$5004,$P984,$D$7:$D$5004,$Q984,$L$7:$L$5004,"&gt;0",$L$7:$L$5004,"&lt;="&amp;R$7),COUNTIFS($B$7:$B$5004,$P984,$D$7:$D$5004,$Q984,$M$7:$M$5004,"&gt;0",$M$7:$M$5004,"&lt;="&amp;R$7),COUNTIFS($B$7:$B$5004,$P984,$D$7:$D$5004,$Q984,$N$7:$N$5004,"&gt;0",$N$7:$N$5004,"&lt;="&amp;R$7)))</f>
        <v/>
      </c>
      <c r="S984" s="115" t="str">
        <f t="shared" si="144"/>
        <v/>
      </c>
      <c r="T984" s="115" t="str">
        <f t="shared" si="144"/>
        <v/>
      </c>
      <c r="U984" s="243" t="str">
        <f t="shared" si="141"/>
        <v/>
      </c>
      <c r="V984" s="243" t="str">
        <f t="shared" si="142"/>
        <v/>
      </c>
      <c r="W984" s="243" t="str">
        <f t="shared" si="143"/>
        <v/>
      </c>
      <c r="Y984" s="90" t="str">
        <f t="shared" si="136"/>
        <v/>
      </c>
      <c r="Z984" s="117" t="str">
        <f t="shared" si="137"/>
        <v/>
      </c>
      <c r="AA984" s="117" t="str">
        <f t="shared" si="138"/>
        <v/>
      </c>
      <c r="AB984" s="117" t="str">
        <f t="shared" si="139"/>
        <v/>
      </c>
    </row>
    <row r="985" spans="2:28" x14ac:dyDescent="0.3">
      <c r="B985" s="126"/>
      <c r="C985" s="128"/>
      <c r="D985" s="128"/>
      <c r="E985" s="128"/>
      <c r="F985" s="128"/>
      <c r="G985" s="128"/>
      <c r="H985" s="128"/>
      <c r="I985" s="128"/>
      <c r="J985" s="128"/>
      <c r="K985" s="128"/>
      <c r="L985" s="128"/>
      <c r="M985" s="128"/>
      <c r="N985" s="128"/>
      <c r="P985" s="115" t="str">
        <f t="shared" si="140"/>
        <v/>
      </c>
      <c r="Q985" s="115"/>
      <c r="R985" s="115" t="str">
        <f t="shared" si="144"/>
        <v/>
      </c>
      <c r="S985" s="115" t="str">
        <f t="shared" si="144"/>
        <v/>
      </c>
      <c r="T985" s="115" t="str">
        <f t="shared" si="144"/>
        <v/>
      </c>
      <c r="U985" s="243" t="str">
        <f t="shared" si="141"/>
        <v/>
      </c>
      <c r="V985" s="243" t="str">
        <f t="shared" si="142"/>
        <v/>
      </c>
      <c r="W985" s="243" t="str">
        <f t="shared" si="143"/>
        <v/>
      </c>
      <c r="Y985" s="90" t="str">
        <f t="shared" si="136"/>
        <v/>
      </c>
      <c r="Z985" s="117" t="str">
        <f t="shared" si="137"/>
        <v/>
      </c>
      <c r="AA985" s="117" t="str">
        <f t="shared" si="138"/>
        <v/>
      </c>
      <c r="AB985" s="117" t="str">
        <f t="shared" si="139"/>
        <v/>
      </c>
    </row>
    <row r="986" spans="2:28" x14ac:dyDescent="0.3">
      <c r="B986" s="126"/>
      <c r="C986" s="128"/>
      <c r="D986" s="128"/>
      <c r="E986" s="128"/>
      <c r="F986" s="128"/>
      <c r="G986" s="128"/>
      <c r="H986" s="128"/>
      <c r="I986" s="128"/>
      <c r="J986" s="128"/>
      <c r="K986" s="128"/>
      <c r="L986" s="128"/>
      <c r="M986" s="128"/>
      <c r="N986" s="128"/>
      <c r="P986" s="115" t="str">
        <f t="shared" si="140"/>
        <v/>
      </c>
      <c r="Q986" s="115"/>
      <c r="R986" s="115" t="str">
        <f t="shared" si="144"/>
        <v/>
      </c>
      <c r="S986" s="115" t="str">
        <f t="shared" si="144"/>
        <v/>
      </c>
      <c r="T986" s="115" t="str">
        <f t="shared" si="144"/>
        <v/>
      </c>
      <c r="U986" s="243" t="str">
        <f t="shared" si="141"/>
        <v/>
      </c>
      <c r="V986" s="243" t="str">
        <f t="shared" si="142"/>
        <v/>
      </c>
      <c r="W986" s="243" t="str">
        <f t="shared" si="143"/>
        <v/>
      </c>
      <c r="Y986" s="90" t="str">
        <f t="shared" si="136"/>
        <v/>
      </c>
      <c r="Z986" s="117" t="str">
        <f t="shared" si="137"/>
        <v/>
      </c>
      <c r="AA986" s="117" t="str">
        <f t="shared" si="138"/>
        <v/>
      </c>
      <c r="AB986" s="117" t="str">
        <f t="shared" si="139"/>
        <v/>
      </c>
    </row>
    <row r="987" spans="2:28" x14ac:dyDescent="0.3">
      <c r="B987" s="126"/>
      <c r="C987" s="128"/>
      <c r="D987" s="128"/>
      <c r="E987" s="128"/>
      <c r="F987" s="128"/>
      <c r="G987" s="128"/>
      <c r="H987" s="128"/>
      <c r="I987" s="128"/>
      <c r="J987" s="128"/>
      <c r="K987" s="128"/>
      <c r="L987" s="128"/>
      <c r="M987" s="128"/>
      <c r="N987" s="128"/>
      <c r="P987" s="115" t="str">
        <f t="shared" si="140"/>
        <v/>
      </c>
      <c r="Q987" s="115"/>
      <c r="R987" s="115" t="str">
        <f t="shared" si="144"/>
        <v/>
      </c>
      <c r="S987" s="115" t="str">
        <f t="shared" si="144"/>
        <v/>
      </c>
      <c r="T987" s="115" t="str">
        <f t="shared" si="144"/>
        <v/>
      </c>
      <c r="U987" s="243" t="str">
        <f t="shared" si="141"/>
        <v/>
      </c>
      <c r="V987" s="243" t="str">
        <f t="shared" si="142"/>
        <v/>
      </c>
      <c r="W987" s="243" t="str">
        <f t="shared" si="143"/>
        <v/>
      </c>
      <c r="Y987" s="90" t="str">
        <f t="shared" si="136"/>
        <v/>
      </c>
      <c r="Z987" s="117" t="str">
        <f t="shared" si="137"/>
        <v/>
      </c>
      <c r="AA987" s="117" t="str">
        <f t="shared" si="138"/>
        <v/>
      </c>
      <c r="AB987" s="117" t="str">
        <f t="shared" si="139"/>
        <v/>
      </c>
    </row>
    <row r="988" spans="2:28" x14ac:dyDescent="0.3">
      <c r="B988" s="126"/>
      <c r="C988" s="128"/>
      <c r="D988" s="128"/>
      <c r="E988" s="128"/>
      <c r="F988" s="128"/>
      <c r="G988" s="128"/>
      <c r="H988" s="128"/>
      <c r="I988" s="128"/>
      <c r="J988" s="128"/>
      <c r="K988" s="128"/>
      <c r="L988" s="128"/>
      <c r="M988" s="128"/>
      <c r="N988" s="128"/>
      <c r="P988" s="115" t="str">
        <f t="shared" si="140"/>
        <v/>
      </c>
      <c r="Q988" s="115"/>
      <c r="R988" s="115" t="str">
        <f t="shared" si="144"/>
        <v/>
      </c>
      <c r="S988" s="115" t="str">
        <f t="shared" si="144"/>
        <v/>
      </c>
      <c r="T988" s="115" t="str">
        <f t="shared" si="144"/>
        <v/>
      </c>
      <c r="U988" s="243" t="str">
        <f t="shared" si="141"/>
        <v/>
      </c>
      <c r="V988" s="243" t="str">
        <f t="shared" si="142"/>
        <v/>
      </c>
      <c r="W988" s="243" t="str">
        <f t="shared" si="143"/>
        <v/>
      </c>
      <c r="Y988" s="90" t="str">
        <f t="shared" si="136"/>
        <v/>
      </c>
      <c r="Z988" s="117" t="str">
        <f t="shared" si="137"/>
        <v/>
      </c>
      <c r="AA988" s="117" t="str">
        <f t="shared" si="138"/>
        <v/>
      </c>
      <c r="AB988" s="117" t="str">
        <f t="shared" si="139"/>
        <v/>
      </c>
    </row>
    <row r="989" spans="2:28" x14ac:dyDescent="0.3">
      <c r="B989" s="126"/>
      <c r="C989" s="128"/>
      <c r="D989" s="128"/>
      <c r="E989" s="128"/>
      <c r="F989" s="128"/>
      <c r="G989" s="128"/>
      <c r="H989" s="128"/>
      <c r="I989" s="128"/>
      <c r="J989" s="128"/>
      <c r="K989" s="128"/>
      <c r="L989" s="128"/>
      <c r="M989" s="128"/>
      <c r="N989" s="128"/>
      <c r="P989" s="115" t="str">
        <f t="shared" si="140"/>
        <v/>
      </c>
      <c r="Q989" s="115"/>
      <c r="R989" s="115" t="str">
        <f t="shared" si="144"/>
        <v/>
      </c>
      <c r="S989" s="115" t="str">
        <f t="shared" si="144"/>
        <v/>
      </c>
      <c r="T989" s="115" t="str">
        <f t="shared" si="144"/>
        <v/>
      </c>
      <c r="U989" s="243" t="str">
        <f t="shared" si="141"/>
        <v/>
      </c>
      <c r="V989" s="243" t="str">
        <f t="shared" si="142"/>
        <v/>
      </c>
      <c r="W989" s="243" t="str">
        <f t="shared" si="143"/>
        <v/>
      </c>
      <c r="Y989" s="90" t="str">
        <f t="shared" si="136"/>
        <v/>
      </c>
      <c r="Z989" s="117" t="str">
        <f t="shared" si="137"/>
        <v/>
      </c>
      <c r="AA989" s="117" t="str">
        <f t="shared" si="138"/>
        <v/>
      </c>
      <c r="AB989" s="117" t="str">
        <f t="shared" si="139"/>
        <v/>
      </c>
    </row>
    <row r="990" spans="2:28" x14ac:dyDescent="0.3">
      <c r="B990" s="126"/>
      <c r="C990" s="128"/>
      <c r="D990" s="128"/>
      <c r="E990" s="128"/>
      <c r="F990" s="128"/>
      <c r="G990" s="128"/>
      <c r="H990" s="128"/>
      <c r="I990" s="128"/>
      <c r="J990" s="128"/>
      <c r="K990" s="128"/>
      <c r="L990" s="128"/>
      <c r="M990" s="128"/>
      <c r="N990" s="128"/>
      <c r="P990" s="115" t="str">
        <f t="shared" si="140"/>
        <v/>
      </c>
      <c r="Q990" s="115"/>
      <c r="R990" s="115" t="str">
        <f t="shared" si="144"/>
        <v/>
      </c>
      <c r="S990" s="115" t="str">
        <f t="shared" si="144"/>
        <v/>
      </c>
      <c r="T990" s="115" t="str">
        <f t="shared" si="144"/>
        <v/>
      </c>
      <c r="U990" s="243" t="str">
        <f t="shared" si="141"/>
        <v/>
      </c>
      <c r="V990" s="243" t="str">
        <f t="shared" si="142"/>
        <v/>
      </c>
      <c r="W990" s="243" t="str">
        <f t="shared" si="143"/>
        <v/>
      </c>
      <c r="Y990" s="90" t="str">
        <f t="shared" si="136"/>
        <v/>
      </c>
      <c r="Z990" s="117" t="str">
        <f t="shared" si="137"/>
        <v/>
      </c>
      <c r="AA990" s="117" t="str">
        <f t="shared" si="138"/>
        <v/>
      </c>
      <c r="AB990" s="117" t="str">
        <f t="shared" si="139"/>
        <v/>
      </c>
    </row>
    <row r="991" spans="2:28" x14ac:dyDescent="0.3">
      <c r="B991" s="126"/>
      <c r="C991" s="128"/>
      <c r="D991" s="128"/>
      <c r="E991" s="128"/>
      <c r="F991" s="128"/>
      <c r="G991" s="128"/>
      <c r="H991" s="128"/>
      <c r="I991" s="128"/>
      <c r="J991" s="128"/>
      <c r="K991" s="128"/>
      <c r="L991" s="128"/>
      <c r="M991" s="128"/>
      <c r="N991" s="128"/>
      <c r="P991" s="115" t="str">
        <f t="shared" si="140"/>
        <v/>
      </c>
      <c r="Q991" s="115"/>
      <c r="R991" s="115" t="str">
        <f t="shared" si="144"/>
        <v/>
      </c>
      <c r="S991" s="115" t="str">
        <f t="shared" si="144"/>
        <v/>
      </c>
      <c r="T991" s="115" t="str">
        <f t="shared" si="144"/>
        <v/>
      </c>
      <c r="U991" s="243" t="str">
        <f t="shared" si="141"/>
        <v/>
      </c>
      <c r="V991" s="243" t="str">
        <f t="shared" si="142"/>
        <v/>
      </c>
      <c r="W991" s="243" t="str">
        <f t="shared" si="143"/>
        <v/>
      </c>
      <c r="Y991" s="90" t="str">
        <f t="shared" si="136"/>
        <v/>
      </c>
      <c r="Z991" s="117" t="str">
        <f t="shared" si="137"/>
        <v/>
      </c>
      <c r="AA991" s="117" t="str">
        <f t="shared" si="138"/>
        <v/>
      </c>
      <c r="AB991" s="117" t="str">
        <f t="shared" si="139"/>
        <v/>
      </c>
    </row>
    <row r="992" spans="2:28" x14ac:dyDescent="0.3">
      <c r="B992" s="126"/>
      <c r="C992" s="128"/>
      <c r="D992" s="128"/>
      <c r="E992" s="128"/>
      <c r="F992" s="128"/>
      <c r="G992" s="128"/>
      <c r="H992" s="128"/>
      <c r="I992" s="128"/>
      <c r="J992" s="128"/>
      <c r="K992" s="128"/>
      <c r="L992" s="128"/>
      <c r="M992" s="128"/>
      <c r="N992" s="128"/>
      <c r="P992" s="115" t="str">
        <f t="shared" si="140"/>
        <v/>
      </c>
      <c r="Q992" s="115"/>
      <c r="R992" s="115" t="str">
        <f t="shared" si="144"/>
        <v/>
      </c>
      <c r="S992" s="115" t="str">
        <f t="shared" si="144"/>
        <v/>
      </c>
      <c r="T992" s="115" t="str">
        <f t="shared" si="144"/>
        <v/>
      </c>
      <c r="U992" s="243" t="str">
        <f t="shared" si="141"/>
        <v/>
      </c>
      <c r="V992" s="243" t="str">
        <f t="shared" si="142"/>
        <v/>
      </c>
      <c r="W992" s="243" t="str">
        <f t="shared" si="143"/>
        <v/>
      </c>
      <c r="Y992" s="90" t="str">
        <f t="shared" si="136"/>
        <v/>
      </c>
      <c r="Z992" s="117" t="str">
        <f t="shared" si="137"/>
        <v/>
      </c>
      <c r="AA992" s="117" t="str">
        <f t="shared" si="138"/>
        <v/>
      </c>
      <c r="AB992" s="117" t="str">
        <f t="shared" si="139"/>
        <v/>
      </c>
    </row>
    <row r="993" spans="2:28" x14ac:dyDescent="0.3">
      <c r="B993" s="126"/>
      <c r="C993" s="128"/>
      <c r="D993" s="128"/>
      <c r="E993" s="128"/>
      <c r="F993" s="128"/>
      <c r="G993" s="128"/>
      <c r="H993" s="128"/>
      <c r="I993" s="128"/>
      <c r="J993" s="128"/>
      <c r="K993" s="128"/>
      <c r="L993" s="128"/>
      <c r="M993" s="128"/>
      <c r="N993" s="128"/>
      <c r="P993" s="115" t="str">
        <f t="shared" si="140"/>
        <v/>
      </c>
      <c r="Q993" s="115"/>
      <c r="R993" s="115" t="str">
        <f t="shared" si="144"/>
        <v/>
      </c>
      <c r="S993" s="115" t="str">
        <f t="shared" si="144"/>
        <v/>
      </c>
      <c r="T993" s="115" t="str">
        <f t="shared" si="144"/>
        <v/>
      </c>
      <c r="U993" s="243" t="str">
        <f t="shared" si="141"/>
        <v/>
      </c>
      <c r="V993" s="243" t="str">
        <f t="shared" si="142"/>
        <v/>
      </c>
      <c r="W993" s="243" t="str">
        <f t="shared" si="143"/>
        <v/>
      </c>
      <c r="Y993" s="90" t="str">
        <f t="shared" si="136"/>
        <v/>
      </c>
      <c r="Z993" s="117" t="str">
        <f t="shared" si="137"/>
        <v/>
      </c>
      <c r="AA993" s="117" t="str">
        <f t="shared" si="138"/>
        <v/>
      </c>
      <c r="AB993" s="117" t="str">
        <f t="shared" si="139"/>
        <v/>
      </c>
    </row>
    <row r="994" spans="2:28" x14ac:dyDescent="0.3">
      <c r="B994" s="126"/>
      <c r="C994" s="128"/>
      <c r="D994" s="128"/>
      <c r="E994" s="128"/>
      <c r="F994" s="128"/>
      <c r="G994" s="128"/>
      <c r="H994" s="128"/>
      <c r="I994" s="128"/>
      <c r="J994" s="128"/>
      <c r="K994" s="128"/>
      <c r="L994" s="128"/>
      <c r="M994" s="128"/>
      <c r="N994" s="128"/>
      <c r="P994" s="115" t="str">
        <f t="shared" si="140"/>
        <v/>
      </c>
      <c r="Q994" s="115"/>
      <c r="R994" s="115" t="str">
        <f t="shared" si="144"/>
        <v/>
      </c>
      <c r="S994" s="115" t="str">
        <f t="shared" si="144"/>
        <v/>
      </c>
      <c r="T994" s="115" t="str">
        <f t="shared" si="144"/>
        <v/>
      </c>
      <c r="U994" s="243" t="str">
        <f t="shared" si="141"/>
        <v/>
      </c>
      <c r="V994" s="243" t="str">
        <f t="shared" si="142"/>
        <v/>
      </c>
      <c r="W994" s="243" t="str">
        <f t="shared" si="143"/>
        <v/>
      </c>
      <c r="Y994" s="90" t="str">
        <f t="shared" si="136"/>
        <v/>
      </c>
      <c r="Z994" s="117" t="str">
        <f t="shared" si="137"/>
        <v/>
      </c>
      <c r="AA994" s="117" t="str">
        <f t="shared" si="138"/>
        <v/>
      </c>
      <c r="AB994" s="117" t="str">
        <f t="shared" si="139"/>
        <v/>
      </c>
    </row>
    <row r="995" spans="2:28" x14ac:dyDescent="0.3">
      <c r="B995" s="126"/>
      <c r="C995" s="128"/>
      <c r="D995" s="128"/>
      <c r="E995" s="128"/>
      <c r="F995" s="128"/>
      <c r="G995" s="128"/>
      <c r="H995" s="128"/>
      <c r="I995" s="128"/>
      <c r="J995" s="128"/>
      <c r="K995" s="128"/>
      <c r="L995" s="128"/>
      <c r="M995" s="128"/>
      <c r="N995" s="128"/>
      <c r="P995" s="115" t="str">
        <f t="shared" si="140"/>
        <v/>
      </c>
      <c r="Q995" s="115"/>
      <c r="R995" s="115" t="str">
        <f t="shared" si="144"/>
        <v/>
      </c>
      <c r="S995" s="115" t="str">
        <f t="shared" si="144"/>
        <v/>
      </c>
      <c r="T995" s="115" t="str">
        <f t="shared" si="144"/>
        <v/>
      </c>
      <c r="U995" s="243" t="str">
        <f t="shared" si="141"/>
        <v/>
      </c>
      <c r="V995" s="243" t="str">
        <f t="shared" si="142"/>
        <v/>
      </c>
      <c r="W995" s="243" t="str">
        <f t="shared" si="143"/>
        <v/>
      </c>
      <c r="Y995" s="90" t="str">
        <f t="shared" si="136"/>
        <v/>
      </c>
      <c r="Z995" s="117" t="str">
        <f t="shared" si="137"/>
        <v/>
      </c>
      <c r="AA995" s="117" t="str">
        <f t="shared" si="138"/>
        <v/>
      </c>
      <c r="AB995" s="117" t="str">
        <f t="shared" si="139"/>
        <v/>
      </c>
    </row>
    <row r="996" spans="2:28" x14ac:dyDescent="0.3">
      <c r="B996" s="126"/>
      <c r="C996" s="128"/>
      <c r="D996" s="128"/>
      <c r="E996" s="128"/>
      <c r="F996" s="128"/>
      <c r="G996" s="128"/>
      <c r="H996" s="128"/>
      <c r="I996" s="128"/>
      <c r="J996" s="128"/>
      <c r="K996" s="128"/>
      <c r="L996" s="128"/>
      <c r="M996" s="128"/>
      <c r="N996" s="128"/>
      <c r="P996" s="115" t="str">
        <f t="shared" si="140"/>
        <v/>
      </c>
      <c r="Q996" s="115"/>
      <c r="R996" s="115" t="str">
        <f t="shared" si="144"/>
        <v/>
      </c>
      <c r="S996" s="115" t="str">
        <f t="shared" si="144"/>
        <v/>
      </c>
      <c r="T996" s="115" t="str">
        <f t="shared" si="144"/>
        <v/>
      </c>
      <c r="U996" s="243" t="str">
        <f t="shared" si="141"/>
        <v/>
      </c>
      <c r="V996" s="243" t="str">
        <f t="shared" si="142"/>
        <v/>
      </c>
      <c r="W996" s="243" t="str">
        <f t="shared" si="143"/>
        <v/>
      </c>
      <c r="Y996" s="90" t="str">
        <f t="shared" si="136"/>
        <v/>
      </c>
      <c r="Z996" s="117" t="str">
        <f t="shared" si="137"/>
        <v/>
      </c>
      <c r="AA996" s="117" t="str">
        <f t="shared" si="138"/>
        <v/>
      </c>
      <c r="AB996" s="117" t="str">
        <f t="shared" si="139"/>
        <v/>
      </c>
    </row>
    <row r="997" spans="2:28" x14ac:dyDescent="0.3">
      <c r="B997" s="126"/>
      <c r="C997" s="128"/>
      <c r="D997" s="128"/>
      <c r="E997" s="128"/>
      <c r="F997" s="128"/>
      <c r="G997" s="128"/>
      <c r="H997" s="128"/>
      <c r="I997" s="128"/>
      <c r="J997" s="128"/>
      <c r="K997" s="128"/>
      <c r="L997" s="128"/>
      <c r="M997" s="128"/>
      <c r="N997" s="128"/>
      <c r="P997" s="115" t="str">
        <f t="shared" si="140"/>
        <v/>
      </c>
      <c r="Q997" s="115"/>
      <c r="R997" s="115" t="str">
        <f t="shared" si="144"/>
        <v/>
      </c>
      <c r="S997" s="115" t="str">
        <f t="shared" si="144"/>
        <v/>
      </c>
      <c r="T997" s="115" t="str">
        <f t="shared" si="144"/>
        <v/>
      </c>
      <c r="U997" s="243" t="str">
        <f t="shared" si="141"/>
        <v/>
      </c>
      <c r="V997" s="243" t="str">
        <f t="shared" si="142"/>
        <v/>
      </c>
      <c r="W997" s="243" t="str">
        <f t="shared" si="143"/>
        <v/>
      </c>
      <c r="Y997" s="90" t="str">
        <f t="shared" si="136"/>
        <v/>
      </c>
      <c r="Z997" s="117" t="str">
        <f t="shared" si="137"/>
        <v/>
      </c>
      <c r="AA997" s="117" t="str">
        <f t="shared" si="138"/>
        <v/>
      </c>
      <c r="AB997" s="117" t="str">
        <f t="shared" si="139"/>
        <v/>
      </c>
    </row>
    <row r="998" spans="2:28" x14ac:dyDescent="0.3">
      <c r="B998" s="126"/>
      <c r="C998" s="128"/>
      <c r="D998" s="128"/>
      <c r="E998" s="128"/>
      <c r="F998" s="128"/>
      <c r="G998" s="128"/>
      <c r="H998" s="128"/>
      <c r="I998" s="128"/>
      <c r="J998" s="128"/>
      <c r="K998" s="128"/>
      <c r="L998" s="128"/>
      <c r="M998" s="128"/>
      <c r="N998" s="128"/>
      <c r="P998" s="115" t="str">
        <f t="shared" si="140"/>
        <v/>
      </c>
      <c r="Q998" s="115"/>
      <c r="R998" s="115" t="str">
        <f t="shared" si="144"/>
        <v/>
      </c>
      <c r="S998" s="115" t="str">
        <f t="shared" si="144"/>
        <v/>
      </c>
      <c r="T998" s="115" t="str">
        <f t="shared" si="144"/>
        <v/>
      </c>
      <c r="U998" s="243" t="str">
        <f t="shared" si="141"/>
        <v/>
      </c>
      <c r="V998" s="243" t="str">
        <f t="shared" si="142"/>
        <v/>
      </c>
      <c r="W998" s="243" t="str">
        <f t="shared" si="143"/>
        <v/>
      </c>
      <c r="Y998" s="90" t="str">
        <f t="shared" si="136"/>
        <v/>
      </c>
      <c r="Z998" s="117" t="str">
        <f t="shared" si="137"/>
        <v/>
      </c>
      <c r="AA998" s="117" t="str">
        <f t="shared" si="138"/>
        <v/>
      </c>
      <c r="AB998" s="117" t="str">
        <f t="shared" si="139"/>
        <v/>
      </c>
    </row>
    <row r="999" spans="2:28" x14ac:dyDescent="0.3">
      <c r="B999" s="126"/>
      <c r="C999" s="128"/>
      <c r="D999" s="128"/>
      <c r="E999" s="128"/>
      <c r="F999" s="128"/>
      <c r="G999" s="128"/>
      <c r="H999" s="128"/>
      <c r="I999" s="128"/>
      <c r="J999" s="128"/>
      <c r="K999" s="128"/>
      <c r="L999" s="128"/>
      <c r="M999" s="128"/>
      <c r="N999" s="128"/>
      <c r="P999" s="115" t="str">
        <f t="shared" si="140"/>
        <v/>
      </c>
      <c r="Q999" s="115"/>
      <c r="R999" s="115" t="str">
        <f t="shared" si="144"/>
        <v/>
      </c>
      <c r="S999" s="115" t="str">
        <f t="shared" si="144"/>
        <v/>
      </c>
      <c r="T999" s="115" t="str">
        <f t="shared" si="144"/>
        <v/>
      </c>
      <c r="U999" s="243" t="str">
        <f t="shared" si="141"/>
        <v/>
      </c>
      <c r="V999" s="243" t="str">
        <f t="shared" si="142"/>
        <v/>
      </c>
      <c r="W999" s="243" t="str">
        <f t="shared" si="143"/>
        <v/>
      </c>
      <c r="Y999" s="90" t="str">
        <f t="shared" si="136"/>
        <v/>
      </c>
      <c r="Z999" s="117" t="str">
        <f t="shared" si="137"/>
        <v/>
      </c>
      <c r="AA999" s="117" t="str">
        <f t="shared" si="138"/>
        <v/>
      </c>
      <c r="AB999" s="117" t="str">
        <f t="shared" si="139"/>
        <v/>
      </c>
    </row>
    <row r="1000" spans="2:28" x14ac:dyDescent="0.3">
      <c r="B1000" s="126"/>
      <c r="C1000" s="128"/>
      <c r="D1000" s="128"/>
      <c r="E1000" s="128"/>
      <c r="F1000" s="128"/>
      <c r="G1000" s="128"/>
      <c r="H1000" s="128"/>
      <c r="I1000" s="128"/>
      <c r="J1000" s="128"/>
      <c r="K1000" s="128"/>
      <c r="L1000" s="128"/>
      <c r="M1000" s="128"/>
      <c r="N1000" s="128"/>
      <c r="P1000" s="115" t="str">
        <f t="shared" si="140"/>
        <v/>
      </c>
      <c r="Q1000" s="115"/>
      <c r="R1000" s="115" t="str">
        <f t="shared" si="144"/>
        <v/>
      </c>
      <c r="S1000" s="115" t="str">
        <f t="shared" si="144"/>
        <v/>
      </c>
      <c r="T1000" s="115" t="str">
        <f t="shared" si="144"/>
        <v/>
      </c>
      <c r="U1000" s="243" t="str">
        <f t="shared" si="141"/>
        <v/>
      </c>
      <c r="V1000" s="243" t="str">
        <f t="shared" si="142"/>
        <v/>
      </c>
      <c r="W1000" s="243" t="str">
        <f t="shared" si="143"/>
        <v/>
      </c>
      <c r="Y1000" s="90" t="str">
        <f t="shared" si="136"/>
        <v/>
      </c>
      <c r="Z1000" s="117" t="str">
        <f t="shared" si="137"/>
        <v/>
      </c>
      <c r="AA1000" s="117" t="str">
        <f t="shared" si="138"/>
        <v/>
      </c>
      <c r="AB1000" s="117" t="str">
        <f t="shared" si="139"/>
        <v/>
      </c>
    </row>
    <row r="1001" spans="2:28" x14ac:dyDescent="0.3">
      <c r="B1001" s="126"/>
      <c r="C1001" s="128"/>
      <c r="D1001" s="128"/>
      <c r="E1001" s="128"/>
      <c r="F1001" s="128"/>
      <c r="G1001" s="128"/>
      <c r="H1001" s="128"/>
      <c r="I1001" s="128"/>
      <c r="J1001" s="128"/>
      <c r="K1001" s="128"/>
      <c r="L1001" s="128"/>
      <c r="M1001" s="128"/>
      <c r="N1001" s="128"/>
      <c r="P1001" s="115" t="str">
        <f t="shared" si="140"/>
        <v/>
      </c>
      <c r="Q1001" s="115"/>
      <c r="R1001" s="115" t="str">
        <f t="shared" si="144"/>
        <v/>
      </c>
      <c r="S1001" s="115" t="str">
        <f t="shared" si="144"/>
        <v/>
      </c>
      <c r="T1001" s="115" t="str">
        <f t="shared" si="144"/>
        <v/>
      </c>
      <c r="U1001" s="243" t="str">
        <f t="shared" si="141"/>
        <v/>
      </c>
      <c r="V1001" s="243" t="str">
        <f t="shared" si="142"/>
        <v/>
      </c>
      <c r="W1001" s="243" t="str">
        <f t="shared" si="143"/>
        <v/>
      </c>
      <c r="Y1001" s="90" t="str">
        <f t="shared" si="136"/>
        <v/>
      </c>
      <c r="Z1001" s="117" t="str">
        <f t="shared" si="137"/>
        <v/>
      </c>
      <c r="AA1001" s="117" t="str">
        <f t="shared" si="138"/>
        <v/>
      </c>
      <c r="AB1001" s="117" t="str">
        <f t="shared" si="139"/>
        <v/>
      </c>
    </row>
    <row r="1002" spans="2:28" x14ac:dyDescent="0.3">
      <c r="B1002" s="126"/>
      <c r="C1002" s="128"/>
      <c r="D1002" s="128"/>
      <c r="E1002" s="128"/>
      <c r="F1002" s="128"/>
      <c r="G1002" s="128"/>
      <c r="H1002" s="128"/>
      <c r="I1002" s="128"/>
      <c r="J1002" s="128"/>
      <c r="K1002" s="128"/>
      <c r="L1002" s="128"/>
      <c r="M1002" s="128"/>
      <c r="N1002" s="128"/>
      <c r="P1002" s="115" t="str">
        <f t="shared" si="140"/>
        <v/>
      </c>
      <c r="Q1002" s="115"/>
      <c r="R1002" s="115" t="str">
        <f t="shared" si="144"/>
        <v/>
      </c>
      <c r="S1002" s="115" t="str">
        <f t="shared" si="144"/>
        <v/>
      </c>
      <c r="T1002" s="115" t="str">
        <f t="shared" si="144"/>
        <v/>
      </c>
      <c r="U1002" s="243" t="str">
        <f t="shared" si="141"/>
        <v/>
      </c>
      <c r="V1002" s="243" t="str">
        <f t="shared" si="142"/>
        <v/>
      </c>
      <c r="W1002" s="243" t="str">
        <f t="shared" si="143"/>
        <v/>
      </c>
      <c r="Y1002" s="90" t="str">
        <f t="shared" si="136"/>
        <v/>
      </c>
      <c r="Z1002" s="117" t="str">
        <f t="shared" si="137"/>
        <v/>
      </c>
      <c r="AA1002" s="117" t="str">
        <f t="shared" si="138"/>
        <v/>
      </c>
      <c r="AB1002" s="117" t="str">
        <f t="shared" si="139"/>
        <v/>
      </c>
    </row>
    <row r="1003" spans="2:28" x14ac:dyDescent="0.3">
      <c r="B1003" s="126"/>
      <c r="C1003" s="128"/>
      <c r="D1003" s="128"/>
      <c r="E1003" s="128"/>
      <c r="F1003" s="128"/>
      <c r="G1003" s="128"/>
      <c r="H1003" s="128"/>
      <c r="I1003" s="128"/>
      <c r="J1003" s="128"/>
      <c r="K1003" s="128"/>
      <c r="L1003" s="128"/>
      <c r="M1003" s="128"/>
      <c r="N1003" s="128"/>
      <c r="P1003" s="115" t="str">
        <f t="shared" si="140"/>
        <v/>
      </c>
      <c r="Q1003" s="115"/>
      <c r="R1003" s="115" t="str">
        <f t="shared" si="144"/>
        <v/>
      </c>
      <c r="S1003" s="115" t="str">
        <f t="shared" si="144"/>
        <v/>
      </c>
      <c r="T1003" s="115" t="str">
        <f t="shared" si="144"/>
        <v/>
      </c>
      <c r="U1003" s="243" t="str">
        <f t="shared" si="141"/>
        <v/>
      </c>
      <c r="V1003" s="243" t="str">
        <f t="shared" si="142"/>
        <v/>
      </c>
      <c r="W1003" s="243" t="str">
        <f t="shared" si="143"/>
        <v/>
      </c>
      <c r="Y1003" s="90" t="str">
        <f t="shared" si="136"/>
        <v/>
      </c>
      <c r="Z1003" s="117" t="str">
        <f t="shared" si="137"/>
        <v/>
      </c>
      <c r="AA1003" s="117" t="str">
        <f t="shared" si="138"/>
        <v/>
      </c>
      <c r="AB1003" s="117" t="str">
        <f t="shared" si="139"/>
        <v/>
      </c>
    </row>
    <row r="1004" spans="2:28" x14ac:dyDescent="0.3">
      <c r="B1004" s="126"/>
      <c r="C1004" s="128"/>
      <c r="D1004" s="128"/>
      <c r="E1004" s="128"/>
      <c r="F1004" s="128"/>
      <c r="G1004" s="128"/>
      <c r="H1004" s="128"/>
      <c r="I1004" s="128"/>
      <c r="J1004" s="128"/>
      <c r="K1004" s="128"/>
      <c r="L1004" s="128"/>
      <c r="M1004" s="128"/>
      <c r="N1004" s="128"/>
      <c r="P1004" s="115" t="str">
        <f t="shared" si="140"/>
        <v/>
      </c>
      <c r="Q1004" s="115"/>
      <c r="R1004" s="115" t="str">
        <f t="shared" si="144"/>
        <v/>
      </c>
      <c r="S1004" s="115" t="str">
        <f t="shared" si="144"/>
        <v/>
      </c>
      <c r="T1004" s="115" t="str">
        <f t="shared" si="144"/>
        <v/>
      </c>
      <c r="U1004" s="243" t="str">
        <f t="shared" si="141"/>
        <v/>
      </c>
      <c r="V1004" s="243" t="str">
        <f t="shared" si="142"/>
        <v/>
      </c>
      <c r="W1004" s="243" t="str">
        <f t="shared" si="143"/>
        <v/>
      </c>
      <c r="Y1004" s="90" t="str">
        <f t="shared" si="136"/>
        <v/>
      </c>
      <c r="Z1004" s="117" t="str">
        <f t="shared" si="137"/>
        <v/>
      </c>
      <c r="AA1004" s="117" t="str">
        <f t="shared" si="138"/>
        <v/>
      </c>
      <c r="AB1004" s="117" t="str">
        <f t="shared" si="139"/>
        <v/>
      </c>
    </row>
    <row r="1005" spans="2:28" x14ac:dyDescent="0.3">
      <c r="B1005" s="126"/>
      <c r="C1005" s="128"/>
      <c r="D1005" s="128"/>
      <c r="E1005" s="128"/>
      <c r="F1005" s="128"/>
      <c r="G1005" s="128"/>
      <c r="H1005" s="128"/>
      <c r="I1005" s="128"/>
      <c r="J1005" s="128"/>
      <c r="K1005" s="128"/>
      <c r="L1005" s="128"/>
      <c r="M1005" s="128"/>
      <c r="N1005" s="128"/>
      <c r="P1005" s="115" t="str">
        <f t="shared" si="140"/>
        <v/>
      </c>
      <c r="Q1005" s="115"/>
      <c r="R1005" s="115" t="str">
        <f t="shared" si="144"/>
        <v/>
      </c>
      <c r="S1005" s="115" t="str">
        <f t="shared" si="144"/>
        <v/>
      </c>
      <c r="T1005" s="115" t="str">
        <f t="shared" si="144"/>
        <v/>
      </c>
      <c r="U1005" s="243" t="str">
        <f t="shared" si="141"/>
        <v/>
      </c>
      <c r="V1005" s="243" t="str">
        <f t="shared" si="142"/>
        <v/>
      </c>
      <c r="W1005" s="243" t="str">
        <f t="shared" si="143"/>
        <v/>
      </c>
      <c r="Y1005" s="90" t="str">
        <f t="shared" si="136"/>
        <v/>
      </c>
      <c r="Z1005" s="117" t="str">
        <f t="shared" si="137"/>
        <v/>
      </c>
      <c r="AA1005" s="117" t="str">
        <f t="shared" si="138"/>
        <v/>
      </c>
      <c r="AB1005" s="117" t="str">
        <f t="shared" si="139"/>
        <v/>
      </c>
    </row>
    <row r="1006" spans="2:28" x14ac:dyDescent="0.3">
      <c r="B1006" s="126"/>
      <c r="C1006" s="128"/>
      <c r="D1006" s="128"/>
      <c r="E1006" s="128"/>
      <c r="F1006" s="128"/>
      <c r="G1006" s="128"/>
      <c r="H1006" s="128"/>
      <c r="I1006" s="128"/>
      <c r="J1006" s="128"/>
      <c r="K1006" s="128"/>
      <c r="L1006" s="128"/>
      <c r="M1006" s="128"/>
      <c r="N1006" s="128"/>
      <c r="P1006" s="115" t="str">
        <f t="shared" si="140"/>
        <v/>
      </c>
      <c r="Q1006" s="115"/>
      <c r="R1006" s="115" t="str">
        <f t="shared" si="144"/>
        <v/>
      </c>
      <c r="S1006" s="115" t="str">
        <f t="shared" si="144"/>
        <v/>
      </c>
      <c r="T1006" s="115" t="str">
        <f t="shared" si="144"/>
        <v/>
      </c>
      <c r="U1006" s="243" t="str">
        <f t="shared" si="141"/>
        <v/>
      </c>
      <c r="V1006" s="243" t="str">
        <f t="shared" si="142"/>
        <v/>
      </c>
      <c r="W1006" s="243" t="str">
        <f t="shared" si="143"/>
        <v/>
      </c>
      <c r="Y1006" s="90" t="str">
        <f t="shared" si="136"/>
        <v/>
      </c>
      <c r="Z1006" s="117" t="str">
        <f t="shared" si="137"/>
        <v/>
      </c>
      <c r="AA1006" s="117" t="str">
        <f t="shared" si="138"/>
        <v/>
      </c>
      <c r="AB1006" s="117" t="str">
        <f t="shared" si="139"/>
        <v/>
      </c>
    </row>
    <row r="1007" spans="2:28" x14ac:dyDescent="0.3">
      <c r="B1007" s="131"/>
      <c r="C1007" s="132"/>
      <c r="D1007" s="132"/>
      <c r="E1007" s="132"/>
      <c r="F1007" s="132"/>
      <c r="G1007" s="132"/>
      <c r="H1007" s="132"/>
      <c r="I1007" s="132"/>
      <c r="J1007" s="132"/>
      <c r="K1007" s="132"/>
      <c r="L1007" s="132"/>
      <c r="M1007" s="132"/>
      <c r="N1007" s="132"/>
      <c r="P1007" s="115" t="str">
        <f t="shared" si="140"/>
        <v/>
      </c>
      <c r="Q1007" s="115"/>
      <c r="R1007" s="115" t="str">
        <f t="shared" si="144"/>
        <v/>
      </c>
      <c r="S1007" s="115" t="str">
        <f t="shared" si="144"/>
        <v/>
      </c>
      <c r="T1007" s="115" t="str">
        <f t="shared" si="144"/>
        <v/>
      </c>
      <c r="U1007" s="243" t="str">
        <f t="shared" si="141"/>
        <v/>
      </c>
      <c r="V1007" s="243" t="str">
        <f t="shared" si="142"/>
        <v/>
      </c>
      <c r="W1007" s="243" t="str">
        <f t="shared" si="143"/>
        <v/>
      </c>
      <c r="Y1007" s="90" t="str">
        <f t="shared" si="136"/>
        <v/>
      </c>
      <c r="Z1007" s="117" t="str">
        <f t="shared" si="137"/>
        <v/>
      </c>
      <c r="AA1007" s="117" t="str">
        <f t="shared" si="138"/>
        <v/>
      </c>
      <c r="AB1007" s="117" t="str">
        <f t="shared" si="139"/>
        <v/>
      </c>
    </row>
  </sheetData>
  <sheetProtection algorithmName="SHA-512" hashValue="i/oPnZptC7Gx+BZH5yx4tH4nAwwXjrkTemN+TbpgVpXq0XG6D2rVnm+jp8lVPsYdVs7MbX+CGhtDLgEwXTxroQ==" saltValue="HDHy3VczyUCJKS7UJ/WGCQ==" spinCount="100000" sheet="1" sort="0"/>
  <mergeCells count="5">
    <mergeCell ref="B2:N2"/>
    <mergeCell ref="P5:W5"/>
    <mergeCell ref="Y5:AB5"/>
    <mergeCell ref="B5:N5"/>
    <mergeCell ref="E3:N4"/>
  </mergeCells>
  <pageMargins left="0.7" right="0.7" top="0.75" bottom="0.75" header="0.3" footer="0.3"/>
  <pageSetup orientation="portrait" horizontalDpi="1200" verticalDpi="120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I29"/>
  <sheetViews>
    <sheetView showGridLines="0" zoomScale="80" zoomScaleNormal="80" workbookViewId="0"/>
  </sheetViews>
  <sheetFormatPr defaultRowHeight="14.4" x14ac:dyDescent="0.3"/>
  <cols>
    <col min="1" max="1" width="5.77734375" customWidth="1"/>
    <col min="2" max="2" width="19.44140625" customWidth="1"/>
    <col min="3" max="8" width="11.88671875" customWidth="1"/>
    <col min="9" max="9" width="12.33203125" customWidth="1"/>
  </cols>
  <sheetData>
    <row r="2" spans="2:9" x14ac:dyDescent="0.3">
      <c r="B2" s="50" t="s">
        <v>98</v>
      </c>
      <c r="C2" s="54"/>
      <c r="D2" s="55"/>
      <c r="E2" s="57"/>
      <c r="F2" s="58"/>
      <c r="G2" s="59"/>
      <c r="H2" s="47"/>
      <c r="I2" s="51"/>
    </row>
    <row r="3" spans="2:9" ht="43.2" x14ac:dyDescent="0.3">
      <c r="B3" s="50" t="s">
        <v>46</v>
      </c>
      <c r="C3" s="52" t="s">
        <v>47</v>
      </c>
      <c r="D3" s="52" t="s">
        <v>48</v>
      </c>
      <c r="E3" s="53" t="s">
        <v>49</v>
      </c>
      <c r="F3" s="46" t="s">
        <v>195</v>
      </c>
      <c r="G3" s="46" t="s">
        <v>196</v>
      </c>
      <c r="H3" s="48" t="s">
        <v>194</v>
      </c>
      <c r="I3" s="49" t="s">
        <v>50</v>
      </c>
    </row>
    <row r="4" spans="2:9" x14ac:dyDescent="0.3">
      <c r="B4" s="13" t="s">
        <v>192</v>
      </c>
      <c r="C4" s="11">
        <v>0.8</v>
      </c>
      <c r="D4" s="11">
        <v>0.2</v>
      </c>
      <c r="E4" s="11">
        <v>0.75</v>
      </c>
      <c r="F4" s="11">
        <v>0.6</v>
      </c>
      <c r="G4" s="11">
        <v>0.4</v>
      </c>
      <c r="H4" s="11">
        <v>0.25</v>
      </c>
      <c r="I4" s="11">
        <v>1</v>
      </c>
    </row>
    <row r="5" spans="2:9" hidden="1" x14ac:dyDescent="0.3">
      <c r="B5" s="13" t="s">
        <v>51</v>
      </c>
      <c r="C5" s="11">
        <v>0.8</v>
      </c>
      <c r="D5" s="11">
        <v>0.2</v>
      </c>
      <c r="E5" s="11">
        <v>0.5</v>
      </c>
      <c r="F5" s="11">
        <v>0.6</v>
      </c>
      <c r="G5" s="11">
        <v>0.4</v>
      </c>
      <c r="H5" s="11">
        <v>0.5</v>
      </c>
      <c r="I5" s="11">
        <v>1</v>
      </c>
    </row>
    <row r="6" spans="2:9" hidden="1" x14ac:dyDescent="0.3">
      <c r="B6" s="13" t="s">
        <v>52</v>
      </c>
      <c r="C6" s="11">
        <v>0.8</v>
      </c>
      <c r="D6" s="11">
        <v>0.2</v>
      </c>
      <c r="E6" s="11">
        <v>0.75</v>
      </c>
      <c r="F6" s="11">
        <v>0.6</v>
      </c>
      <c r="G6" s="11">
        <v>0.4</v>
      </c>
      <c r="H6" s="11">
        <v>0.25</v>
      </c>
      <c r="I6" s="11">
        <v>1</v>
      </c>
    </row>
    <row r="7" spans="2:9" hidden="1" x14ac:dyDescent="0.3">
      <c r="B7" s="13" t="s">
        <v>53</v>
      </c>
      <c r="C7" s="2"/>
      <c r="D7" s="2"/>
      <c r="E7" s="2"/>
      <c r="F7" s="2"/>
      <c r="G7" s="2"/>
      <c r="H7" s="2"/>
      <c r="I7" s="11">
        <v>0.85</v>
      </c>
    </row>
    <row r="9" spans="2:9" x14ac:dyDescent="0.3">
      <c r="B9" s="50" t="s">
        <v>96</v>
      </c>
      <c r="C9" s="83"/>
      <c r="D9" s="83"/>
      <c r="E9" s="83"/>
    </row>
    <row r="10" spans="2:9" x14ac:dyDescent="0.3">
      <c r="B10" s="50" t="s">
        <v>46</v>
      </c>
      <c r="C10" s="83" t="s">
        <v>99</v>
      </c>
      <c r="D10" s="83" t="s">
        <v>100</v>
      </c>
      <c r="E10" s="83" t="s">
        <v>101</v>
      </c>
    </row>
    <row r="11" spans="2:9" x14ac:dyDescent="0.3">
      <c r="B11" s="13" t="s">
        <v>192</v>
      </c>
      <c r="C11" s="9">
        <v>0</v>
      </c>
      <c r="D11" s="9">
        <v>6</v>
      </c>
      <c r="E11" s="9">
        <v>10</v>
      </c>
    </row>
    <row r="12" spans="2:9" hidden="1" x14ac:dyDescent="0.3">
      <c r="B12" s="13" t="s">
        <v>51</v>
      </c>
      <c r="C12" s="9">
        <v>6</v>
      </c>
      <c r="D12" s="9">
        <v>0</v>
      </c>
      <c r="E12" s="9">
        <v>10</v>
      </c>
    </row>
    <row r="13" spans="2:9" hidden="1" x14ac:dyDescent="0.3">
      <c r="B13" s="13" t="s">
        <v>52</v>
      </c>
      <c r="C13" s="9">
        <v>6</v>
      </c>
      <c r="D13" s="9">
        <v>6</v>
      </c>
      <c r="E13" s="9">
        <v>10</v>
      </c>
    </row>
    <row r="14" spans="2:9" hidden="1" x14ac:dyDescent="0.3">
      <c r="B14" s="13" t="s">
        <v>53</v>
      </c>
      <c r="C14" s="9">
        <v>0</v>
      </c>
      <c r="D14" s="9">
        <v>6</v>
      </c>
      <c r="E14" s="9">
        <v>10</v>
      </c>
    </row>
    <row r="15" spans="2:9" s="72" customFormat="1" x14ac:dyDescent="0.3">
      <c r="B15" s="147"/>
      <c r="C15" s="148"/>
      <c r="D15" s="148"/>
      <c r="E15" s="148"/>
    </row>
    <row r="16" spans="2:9" x14ac:dyDescent="0.3">
      <c r="B16" s="50" t="s">
        <v>193</v>
      </c>
      <c r="C16" s="83"/>
      <c r="D16" s="83"/>
      <c r="E16" s="83"/>
    </row>
    <row r="17" spans="2:8" x14ac:dyDescent="0.3">
      <c r="B17" s="50" t="s">
        <v>46</v>
      </c>
      <c r="C17" s="83" t="s">
        <v>99</v>
      </c>
      <c r="D17" s="83" t="s">
        <v>100</v>
      </c>
      <c r="E17" s="83" t="s">
        <v>101</v>
      </c>
    </row>
    <row r="18" spans="2:8" x14ac:dyDescent="0.3">
      <c r="B18" s="13" t="s">
        <v>192</v>
      </c>
      <c r="C18" s="23">
        <v>0.8</v>
      </c>
      <c r="D18" s="23">
        <v>0.8</v>
      </c>
      <c r="E18" s="23">
        <v>0.8</v>
      </c>
    </row>
    <row r="19" spans="2:8" hidden="1" x14ac:dyDescent="0.3">
      <c r="B19" s="13" t="s">
        <v>51</v>
      </c>
      <c r="C19" s="23">
        <v>0.8</v>
      </c>
      <c r="D19" s="23">
        <v>0.8</v>
      </c>
      <c r="E19" s="23">
        <v>0.8</v>
      </c>
    </row>
    <row r="20" spans="2:8" hidden="1" x14ac:dyDescent="0.3">
      <c r="B20" s="13" t="s">
        <v>52</v>
      </c>
      <c r="C20" s="23">
        <v>0.8</v>
      </c>
      <c r="D20" s="23">
        <v>0.8</v>
      </c>
      <c r="E20" s="23">
        <v>0.8</v>
      </c>
    </row>
    <row r="21" spans="2:8" hidden="1" x14ac:dyDescent="0.3">
      <c r="B21" s="13" t="s">
        <v>53</v>
      </c>
      <c r="C21" s="23">
        <v>0.8</v>
      </c>
      <c r="D21" s="23">
        <v>0.8</v>
      </c>
      <c r="E21" s="23">
        <v>0.8</v>
      </c>
    </row>
    <row r="22" spans="2:8" s="72" customFormat="1" x14ac:dyDescent="0.3">
      <c r="B22" s="147"/>
      <c r="C22" s="148"/>
      <c r="D22" s="148"/>
      <c r="E22" s="148"/>
    </row>
    <row r="23" spans="2:8" x14ac:dyDescent="0.3">
      <c r="B23" s="125" t="s">
        <v>97</v>
      </c>
      <c r="C23" s="50"/>
      <c r="D23" s="50"/>
      <c r="E23" s="50"/>
      <c r="F23" s="50"/>
      <c r="G23" s="50"/>
      <c r="H23" s="50"/>
    </row>
    <row r="24" spans="2:8" x14ac:dyDescent="0.3">
      <c r="B24" s="56"/>
      <c r="C24" s="377" t="s">
        <v>99</v>
      </c>
      <c r="D24" s="378"/>
      <c r="E24" s="377" t="s">
        <v>100</v>
      </c>
      <c r="F24" s="379"/>
      <c r="G24" s="378" t="s">
        <v>101</v>
      </c>
      <c r="H24" s="379"/>
    </row>
    <row r="25" spans="2:8" x14ac:dyDescent="0.3">
      <c r="B25" s="50" t="s">
        <v>46</v>
      </c>
      <c r="C25" s="74" t="s">
        <v>89</v>
      </c>
      <c r="D25" s="75" t="s">
        <v>90</v>
      </c>
      <c r="E25" s="74" t="s">
        <v>89</v>
      </c>
      <c r="F25" s="76" t="s">
        <v>90</v>
      </c>
      <c r="G25" s="75" t="s">
        <v>89</v>
      </c>
      <c r="H25" s="76" t="s">
        <v>90</v>
      </c>
    </row>
    <row r="26" spans="2:8" x14ac:dyDescent="0.3">
      <c r="B26" s="13" t="s">
        <v>192</v>
      </c>
      <c r="C26" s="77"/>
      <c r="D26" s="78"/>
      <c r="E26" s="77">
        <v>42505</v>
      </c>
      <c r="F26" s="77">
        <v>42551</v>
      </c>
      <c r="G26" s="79">
        <v>42552</v>
      </c>
      <c r="H26" s="77">
        <v>42628</v>
      </c>
    </row>
    <row r="27" spans="2:8" hidden="1" x14ac:dyDescent="0.3">
      <c r="B27" s="13" t="s">
        <v>51</v>
      </c>
      <c r="C27" s="77">
        <v>42430</v>
      </c>
      <c r="D27" s="78">
        <v>42505</v>
      </c>
      <c r="E27" s="77"/>
      <c r="F27" s="77"/>
      <c r="G27" s="79">
        <v>42597</v>
      </c>
      <c r="H27" s="77">
        <v>42658</v>
      </c>
    </row>
    <row r="28" spans="2:8" hidden="1" x14ac:dyDescent="0.3">
      <c r="B28" s="13" t="s">
        <v>52</v>
      </c>
      <c r="C28" s="77"/>
      <c r="D28" s="78"/>
      <c r="E28" s="77">
        <v>42510</v>
      </c>
      <c r="F28" s="77">
        <v>42644</v>
      </c>
      <c r="G28" s="79"/>
      <c r="H28" s="77"/>
    </row>
    <row r="29" spans="2:8" hidden="1" x14ac:dyDescent="0.3">
      <c r="B29" s="13" t="s">
        <v>53</v>
      </c>
      <c r="C29" s="77"/>
      <c r="D29" s="78"/>
      <c r="E29" s="77"/>
      <c r="F29" s="77"/>
      <c r="G29" s="79"/>
      <c r="H29" s="77"/>
    </row>
  </sheetData>
  <sheetProtection algorithmName="SHA-512" hashValue="XTw0Klz4rWzX4CD6nYVRUQz/K9EcYZ1lsPXIW5fYjlstTvb75c5Iv1fMBKlKgawS30qXXM8maGmufRjKIbjjVw==" saltValue="s1FViTgIoEIMuF3eBJrdGQ==" spinCount="100000" sheet="1" objects="1" scenarios="1"/>
  <mergeCells count="3">
    <mergeCell ref="C24:D24"/>
    <mergeCell ref="E24:F24"/>
    <mergeCell ref="G24:H2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B22"/>
  <sheetViews>
    <sheetView showGridLines="0" workbookViewId="0"/>
  </sheetViews>
  <sheetFormatPr defaultRowHeight="14.4" x14ac:dyDescent="0.3"/>
  <cols>
    <col min="1" max="1" width="2.33203125" customWidth="1"/>
    <col min="2" max="2" width="34.5546875" customWidth="1"/>
  </cols>
  <sheetData>
    <row r="2" spans="2:2" x14ac:dyDescent="0.3">
      <c r="B2" s="16" t="s">
        <v>33</v>
      </c>
    </row>
    <row r="3" spans="2:2" x14ac:dyDescent="0.3">
      <c r="B3" s="275" t="s">
        <v>203</v>
      </c>
    </row>
    <row r="4" spans="2:2" x14ac:dyDescent="0.3">
      <c r="B4" s="275" t="s">
        <v>204</v>
      </c>
    </row>
    <row r="5" spans="2:2" x14ac:dyDescent="0.3">
      <c r="B5" s="275" t="s">
        <v>205</v>
      </c>
    </row>
    <row r="6" spans="2:2" x14ac:dyDescent="0.3">
      <c r="B6" s="275" t="s">
        <v>206</v>
      </c>
    </row>
    <row r="7" spans="2:2" x14ac:dyDescent="0.3">
      <c r="B7" s="276"/>
    </row>
    <row r="8" spans="2:2" x14ac:dyDescent="0.3">
      <c r="B8" s="157" t="s">
        <v>110</v>
      </c>
    </row>
    <row r="9" spans="2:2" x14ac:dyDescent="0.3">
      <c r="B9" s="277" t="s">
        <v>189</v>
      </c>
    </row>
    <row r="10" spans="2:2" x14ac:dyDescent="0.3">
      <c r="B10" s="278" t="s">
        <v>167</v>
      </c>
    </row>
    <row r="11" spans="2:2" x14ac:dyDescent="0.3">
      <c r="B11" s="279"/>
    </row>
    <row r="12" spans="2:2" x14ac:dyDescent="0.3">
      <c r="B12" s="279"/>
    </row>
    <row r="13" spans="2:2" x14ac:dyDescent="0.3">
      <c r="B13" s="279"/>
    </row>
    <row r="14" spans="2:2" x14ac:dyDescent="0.3">
      <c r="B14" s="279"/>
    </row>
    <row r="15" spans="2:2" x14ac:dyDescent="0.3">
      <c r="B15" s="279"/>
    </row>
    <row r="16" spans="2:2" x14ac:dyDescent="0.3">
      <c r="B16" s="276"/>
    </row>
    <row r="17" spans="2:2" x14ac:dyDescent="0.3">
      <c r="B17" s="157" t="s">
        <v>137</v>
      </c>
    </row>
    <row r="18" spans="2:2" x14ac:dyDescent="0.3">
      <c r="B18" s="278">
        <v>0</v>
      </c>
    </row>
    <row r="19" spans="2:2" x14ac:dyDescent="0.3">
      <c r="B19" s="279">
        <v>1</v>
      </c>
    </row>
    <row r="20" spans="2:2" x14ac:dyDescent="0.3">
      <c r="B20" s="279">
        <v>2</v>
      </c>
    </row>
    <row r="21" spans="2:2" x14ac:dyDescent="0.3">
      <c r="B21" s="279">
        <v>3</v>
      </c>
    </row>
    <row r="22" spans="2:2" x14ac:dyDescent="0.3">
      <c r="B22" s="279" t="s">
        <v>26</v>
      </c>
    </row>
  </sheetData>
  <sheetProtection algorithmName="SHA-512" hashValue="ZWn8TeRb5tUH0yeuaFKNy7HI6lpFK1RUD7iFnUvmIagJtPG8S8pf8r8opxCVZSQqnPhPK/31O0HUbFTumj+ZsQ==" saltValue="b4jqXzD/69BUgYEbT5AVP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J40"/>
  <sheetViews>
    <sheetView showGridLines="0" showRowColHeaders="0" zoomScaleNormal="100" workbookViewId="0">
      <selection activeCell="C4" sqref="C4:E4"/>
    </sheetView>
  </sheetViews>
  <sheetFormatPr defaultRowHeight="14.4" x14ac:dyDescent="0.3"/>
  <cols>
    <col min="1" max="1" width="8.88671875" customWidth="1"/>
  </cols>
  <sheetData>
    <row r="1" spans="1:10" s="184" customFormat="1" ht="93" customHeight="1" x14ac:dyDescent="0.3">
      <c r="A1" s="319" t="s">
        <v>202</v>
      </c>
      <c r="B1" s="319"/>
      <c r="C1" s="319"/>
      <c r="D1" s="319"/>
      <c r="E1" s="319"/>
      <c r="F1" s="319"/>
      <c r="G1" s="319"/>
      <c r="H1" s="319"/>
      <c r="I1" s="319"/>
      <c r="J1" s="319"/>
    </row>
    <row r="3" spans="1:10" x14ac:dyDescent="0.3">
      <c r="A3" s="331" t="s">
        <v>149</v>
      </c>
      <c r="B3" s="331"/>
      <c r="C3" s="331"/>
      <c r="D3" s="331"/>
      <c r="E3" s="332"/>
      <c r="F3" s="333" t="s">
        <v>152</v>
      </c>
      <c r="G3" s="331"/>
      <c r="H3" s="331"/>
      <c r="I3" s="331"/>
      <c r="J3" s="331"/>
    </row>
    <row r="4" spans="1:10" ht="14.4" customHeight="1" x14ac:dyDescent="0.3">
      <c r="A4" s="329" t="s">
        <v>155</v>
      </c>
      <c r="B4" s="330"/>
      <c r="C4" s="308"/>
      <c r="D4" s="309"/>
      <c r="E4" s="309"/>
      <c r="F4" s="334" t="s">
        <v>155</v>
      </c>
      <c r="G4" s="330"/>
      <c r="H4" s="320"/>
      <c r="I4" s="321"/>
      <c r="J4" s="325"/>
    </row>
    <row r="5" spans="1:10" ht="28.8" customHeight="1" x14ac:dyDescent="0.3">
      <c r="A5" s="338" t="s">
        <v>156</v>
      </c>
      <c r="B5" s="339"/>
      <c r="C5" s="320"/>
      <c r="D5" s="321"/>
      <c r="E5" s="321"/>
      <c r="F5" s="343" t="s">
        <v>156</v>
      </c>
      <c r="G5" s="339"/>
      <c r="H5" s="320"/>
      <c r="I5" s="321"/>
      <c r="J5" s="325"/>
    </row>
    <row r="6" spans="1:10" x14ac:dyDescent="0.3">
      <c r="A6" s="340" t="s">
        <v>150</v>
      </c>
      <c r="B6" s="339"/>
      <c r="C6" s="320"/>
      <c r="D6" s="321"/>
      <c r="E6" s="321"/>
      <c r="F6" s="344" t="s">
        <v>150</v>
      </c>
      <c r="G6" s="339"/>
      <c r="H6" s="320"/>
      <c r="I6" s="321"/>
      <c r="J6" s="325"/>
    </row>
    <row r="7" spans="1:10" ht="15" thickBot="1" x14ac:dyDescent="0.35">
      <c r="A7" s="341" t="s">
        <v>151</v>
      </c>
      <c r="B7" s="342"/>
      <c r="C7" s="322"/>
      <c r="D7" s="323"/>
      <c r="E7" s="324"/>
      <c r="F7" s="345" t="s">
        <v>151</v>
      </c>
      <c r="G7" s="346"/>
      <c r="H7" s="326"/>
      <c r="I7" s="327"/>
      <c r="J7" s="328"/>
    </row>
    <row r="8" spans="1:10" s="147" customFormat="1" x14ac:dyDescent="0.3">
      <c r="A8" s="186"/>
      <c r="B8" s="186"/>
      <c r="C8" s="187"/>
      <c r="D8" s="187"/>
      <c r="E8" s="187"/>
      <c r="F8" s="186"/>
      <c r="G8" s="186"/>
      <c r="H8" s="187"/>
      <c r="I8" s="187"/>
      <c r="J8" s="187"/>
    </row>
    <row r="9" spans="1:10" x14ac:dyDescent="0.3">
      <c r="A9" s="335" t="s">
        <v>148</v>
      </c>
      <c r="B9" s="336"/>
      <c r="C9" s="320"/>
      <c r="D9" s="321"/>
      <c r="E9" s="321"/>
      <c r="F9" s="321"/>
      <c r="G9" s="321"/>
      <c r="H9" s="321"/>
      <c r="I9" s="321"/>
      <c r="J9" s="325"/>
    </row>
    <row r="10" spans="1:10" x14ac:dyDescent="0.3">
      <c r="A10" s="193"/>
      <c r="B10" s="193"/>
      <c r="C10" s="193"/>
      <c r="D10" s="193"/>
      <c r="E10" s="72"/>
      <c r="F10" s="193"/>
      <c r="G10" s="193"/>
      <c r="H10" s="193"/>
      <c r="I10" s="192"/>
      <c r="J10" s="72"/>
    </row>
    <row r="11" spans="1:10" x14ac:dyDescent="0.3">
      <c r="A11" s="226" t="s">
        <v>158</v>
      </c>
      <c r="B11" s="226"/>
      <c r="C11" s="226"/>
      <c r="D11" s="226"/>
      <c r="E11" s="226"/>
      <c r="F11" s="226"/>
      <c r="G11" s="226"/>
      <c r="H11" s="226"/>
      <c r="I11" s="226"/>
      <c r="J11" s="226"/>
    </row>
    <row r="12" spans="1:10" ht="14.4" customHeight="1" x14ac:dyDescent="0.3">
      <c r="B12" s="297" t="s">
        <v>162</v>
      </c>
      <c r="C12" s="297" t="s">
        <v>154</v>
      </c>
      <c r="D12" s="349" t="str">
        <f>IFERROR(SUMPRODUCT('Assessment Area Results'!$D$7:$D$106,'Assessment Area Results'!$K$7:$K$106,'Assessment Area Results'!$Y$7:$Y$106,'Assessment Area Results'!$AA$7:$AA$106)/D24,"")</f>
        <v/>
      </c>
      <c r="E12" s="297" t="s">
        <v>163</v>
      </c>
      <c r="F12" s="297" t="s">
        <v>154</v>
      </c>
      <c r="G12" s="349" t="str">
        <f>IFERROR(SUMPRODUCT('Assessment Area Results'!$D$7:$D$106,'Assessment Area Results'!$U$7:$U$106,'Assessment Area Results'!$Y$7:$Y$106,'Assessment Area Results'!$AA$7:$AA$106)/D24,"")</f>
        <v/>
      </c>
      <c r="H12" s="315" t="s">
        <v>157</v>
      </c>
      <c r="I12" s="315"/>
      <c r="J12" s="350" t="str">
        <f>IFERROR(SUMPRODUCT('Assessment Area Results'!V7:V106,'Assessment Area Results'!D7:D106)/D24,"")</f>
        <v/>
      </c>
    </row>
    <row r="13" spans="1:10" x14ac:dyDescent="0.3">
      <c r="B13" s="297"/>
      <c r="C13" s="297"/>
      <c r="D13" s="349"/>
      <c r="E13" s="297"/>
      <c r="F13" s="297"/>
      <c r="G13" s="349"/>
      <c r="H13" s="315"/>
      <c r="I13" s="315"/>
      <c r="J13" s="350"/>
    </row>
    <row r="14" spans="1:10" s="72" customFormat="1" x14ac:dyDescent="0.3">
      <c r="B14" s="194"/>
      <c r="C14" s="194"/>
      <c r="D14" s="195"/>
      <c r="E14" s="194"/>
      <c r="F14" s="194"/>
      <c r="G14" s="190"/>
      <c r="H14" s="194"/>
      <c r="I14" s="194"/>
      <c r="J14" s="190"/>
    </row>
    <row r="15" spans="1:10" x14ac:dyDescent="0.3">
      <c r="A15" s="196" t="s">
        <v>159</v>
      </c>
      <c r="B15" s="196"/>
      <c r="C15" s="196"/>
      <c r="D15" s="196"/>
      <c r="E15" s="197"/>
      <c r="F15" s="198"/>
      <c r="G15" s="197"/>
      <c r="H15" s="197"/>
      <c r="I15" s="197"/>
      <c r="J15" s="197"/>
    </row>
    <row r="16" spans="1:10" ht="14.4" customHeight="1" x14ac:dyDescent="0.3">
      <c r="A16" s="192"/>
      <c r="B16" s="297" t="s">
        <v>164</v>
      </c>
      <c r="C16" s="297"/>
      <c r="D16" s="318">
        <f>IFERROR(SUM('Assessment Area Results'!W7:W106),"")</f>
        <v>0</v>
      </c>
      <c r="E16" s="315" t="s">
        <v>165</v>
      </c>
      <c r="F16" s="315"/>
      <c r="G16" s="317" t="str">
        <f>IFERROR(SUMPRODUCT('Assessment Area Results'!X7:X106,'Assessment Area Results'!W7:W106)/D16,"")</f>
        <v/>
      </c>
      <c r="H16" s="315" t="s">
        <v>160</v>
      </c>
      <c r="I16" s="315"/>
      <c r="J16" s="316" t="str">
        <f>IFERROR(SUMPRODUCT('Assessment Area Results'!$Y$7:$Y$106,'Assessment Area Results'!$D$7:$D$106)/$D$24,"")</f>
        <v/>
      </c>
    </row>
    <row r="17" spans="1:10" x14ac:dyDescent="0.3">
      <c r="B17" s="297"/>
      <c r="C17" s="297"/>
      <c r="D17" s="318"/>
      <c r="E17" s="315"/>
      <c r="F17" s="315"/>
      <c r="G17" s="317"/>
      <c r="H17" s="315"/>
      <c r="I17" s="315"/>
      <c r="J17" s="316"/>
    </row>
    <row r="19" spans="1:10" x14ac:dyDescent="0.3">
      <c r="A19" s="311" t="s">
        <v>50</v>
      </c>
      <c r="B19" s="311"/>
      <c r="C19" s="311"/>
      <c r="D19" s="311"/>
      <c r="E19" s="311"/>
      <c r="F19" s="311"/>
      <c r="G19" s="311"/>
      <c r="H19" s="311"/>
      <c r="I19" s="311"/>
      <c r="J19" s="311"/>
    </row>
    <row r="20" spans="1:10" x14ac:dyDescent="0.3">
      <c r="H20" s="313" t="s">
        <v>166</v>
      </c>
      <c r="I20" s="313"/>
      <c r="J20" s="312" t="str">
        <f>IFERROR(SUMPRODUCT('Assessment Area Results'!$AA$7:$AA$106,'Assessment Area Results'!$D$7:$D$106)/$D$24,"")</f>
        <v/>
      </c>
    </row>
    <row r="21" spans="1:10" x14ac:dyDescent="0.3">
      <c r="H21" s="314"/>
      <c r="I21" s="314"/>
      <c r="J21" s="312"/>
    </row>
    <row r="22" spans="1:10" x14ac:dyDescent="0.3">
      <c r="A22" s="185"/>
      <c r="B22" s="186"/>
      <c r="C22" s="188"/>
      <c r="D22" s="188"/>
      <c r="E22" s="188"/>
      <c r="F22" s="188"/>
      <c r="G22" s="188"/>
      <c r="H22" s="188"/>
      <c r="I22" s="188"/>
      <c r="J22" s="188"/>
    </row>
    <row r="23" spans="1:10" x14ac:dyDescent="0.3">
      <c r="A23" s="347" t="s">
        <v>153</v>
      </c>
      <c r="B23" s="347"/>
      <c r="C23" s="347"/>
      <c r="D23" s="347"/>
      <c r="E23" s="347"/>
      <c r="F23" s="347"/>
      <c r="G23" s="347"/>
      <c r="H23" s="347"/>
      <c r="I23" s="347"/>
      <c r="J23" s="347"/>
    </row>
    <row r="24" spans="1:10" ht="14.4" customHeight="1" x14ac:dyDescent="0.3">
      <c r="B24" s="315" t="s">
        <v>185</v>
      </c>
      <c r="C24" s="315"/>
      <c r="D24" s="348">
        <f>IFERROR(SUM('Assessment Area Results'!$D$7:$D$106),"")</f>
        <v>0</v>
      </c>
      <c r="E24" s="297" t="s">
        <v>186</v>
      </c>
      <c r="F24" s="297"/>
      <c r="G24" s="348">
        <f>IFERROR(SUM('Assessment Area Results'!$AC$7:$AC$106),"")</f>
        <v>0</v>
      </c>
      <c r="H24" s="315" t="s">
        <v>187</v>
      </c>
      <c r="I24" s="315"/>
      <c r="J24" s="337">
        <f>IFERROR(SUM('Assessment Area Results'!$AD$7:$AD$106),"")</f>
        <v>0</v>
      </c>
    </row>
    <row r="25" spans="1:10" x14ac:dyDescent="0.3">
      <c r="B25" s="315"/>
      <c r="C25" s="315"/>
      <c r="D25" s="348"/>
      <c r="E25" s="297"/>
      <c r="F25" s="297"/>
      <c r="G25" s="348"/>
      <c r="H25" s="315"/>
      <c r="I25" s="315"/>
      <c r="J25" s="337"/>
    </row>
    <row r="27" spans="1:10" x14ac:dyDescent="0.3">
      <c r="A27" s="181" t="s">
        <v>143</v>
      </c>
    </row>
    <row r="28" spans="1:10" x14ac:dyDescent="0.3">
      <c r="A28" s="302"/>
      <c r="B28" s="303"/>
      <c r="C28" s="303"/>
      <c r="D28" s="303"/>
      <c r="E28" s="303"/>
      <c r="F28" s="303"/>
      <c r="G28" s="303"/>
      <c r="H28" s="303"/>
      <c r="I28" s="303"/>
      <c r="J28" s="304"/>
    </row>
    <row r="29" spans="1:10" x14ac:dyDescent="0.3">
      <c r="A29" s="305"/>
      <c r="B29" s="306"/>
      <c r="C29" s="306"/>
      <c r="D29" s="306"/>
      <c r="E29" s="306"/>
      <c r="F29" s="306"/>
      <c r="G29" s="306"/>
      <c r="H29" s="306"/>
      <c r="I29" s="306"/>
      <c r="J29" s="307"/>
    </row>
    <row r="30" spans="1:10" x14ac:dyDescent="0.3">
      <c r="A30" s="305"/>
      <c r="B30" s="306"/>
      <c r="C30" s="306"/>
      <c r="D30" s="306"/>
      <c r="E30" s="306"/>
      <c r="F30" s="306"/>
      <c r="G30" s="306"/>
      <c r="H30" s="306"/>
      <c r="I30" s="306"/>
      <c r="J30" s="307"/>
    </row>
    <row r="31" spans="1:10" x14ac:dyDescent="0.3">
      <c r="A31" s="305"/>
      <c r="B31" s="306"/>
      <c r="C31" s="306"/>
      <c r="D31" s="306"/>
      <c r="E31" s="306"/>
      <c r="F31" s="306"/>
      <c r="G31" s="306"/>
      <c r="H31" s="306"/>
      <c r="I31" s="306"/>
      <c r="J31" s="307"/>
    </row>
    <row r="32" spans="1:10" x14ac:dyDescent="0.3">
      <c r="A32" s="305"/>
      <c r="B32" s="306"/>
      <c r="C32" s="306"/>
      <c r="D32" s="306"/>
      <c r="E32" s="306"/>
      <c r="F32" s="306"/>
      <c r="G32" s="306"/>
      <c r="H32" s="306"/>
      <c r="I32" s="306"/>
      <c r="J32" s="307"/>
    </row>
    <row r="33" spans="1:10" x14ac:dyDescent="0.3">
      <c r="A33" s="305"/>
      <c r="B33" s="306"/>
      <c r="C33" s="306"/>
      <c r="D33" s="306"/>
      <c r="E33" s="306"/>
      <c r="F33" s="306"/>
      <c r="G33" s="306"/>
      <c r="H33" s="306"/>
      <c r="I33" s="306"/>
      <c r="J33" s="307"/>
    </row>
    <row r="34" spans="1:10" x14ac:dyDescent="0.3">
      <c r="A34" s="308"/>
      <c r="B34" s="309"/>
      <c r="C34" s="309"/>
      <c r="D34" s="309"/>
      <c r="E34" s="309"/>
      <c r="F34" s="309"/>
      <c r="G34" s="309"/>
      <c r="H34" s="309"/>
      <c r="I34" s="309"/>
      <c r="J34" s="310"/>
    </row>
    <row r="36" spans="1:10" x14ac:dyDescent="0.3">
      <c r="A36" s="299" t="s">
        <v>146</v>
      </c>
      <c r="B36" s="299"/>
      <c r="C36" s="299"/>
      <c r="D36" s="299"/>
      <c r="E36" s="299"/>
      <c r="F36" s="299"/>
      <c r="G36" s="299"/>
      <c r="H36" s="299"/>
      <c r="I36" s="299"/>
      <c r="J36" s="299"/>
    </row>
    <row r="37" spans="1:10" x14ac:dyDescent="0.3">
      <c r="A37" s="182" t="s">
        <v>144</v>
      </c>
      <c r="B37" s="182"/>
      <c r="C37" s="298"/>
      <c r="D37" s="298"/>
      <c r="E37" s="182"/>
      <c r="F37" s="182"/>
      <c r="G37" s="182"/>
      <c r="H37" s="183" t="s">
        <v>145</v>
      </c>
      <c r="I37" s="298"/>
      <c r="J37" s="298"/>
    </row>
    <row r="38" spans="1:10" x14ac:dyDescent="0.3">
      <c r="A38" s="182" t="s">
        <v>147</v>
      </c>
      <c r="B38" s="182"/>
      <c r="C38" s="182"/>
      <c r="D38" s="182"/>
      <c r="E38" s="182"/>
      <c r="F38" s="182"/>
      <c r="G38" s="182"/>
      <c r="H38" s="182"/>
      <c r="I38" s="182"/>
      <c r="J38" s="182"/>
    </row>
    <row r="39" spans="1:10" x14ac:dyDescent="0.3">
      <c r="A39" s="300"/>
      <c r="B39" s="300"/>
      <c r="C39" s="300"/>
      <c r="D39" s="300"/>
      <c r="E39" s="300"/>
      <c r="F39" s="300"/>
      <c r="G39" s="300"/>
      <c r="H39" s="300"/>
      <c r="I39" s="300"/>
      <c r="J39" s="300"/>
    </row>
    <row r="40" spans="1:10" ht="15" thickBot="1" x14ac:dyDescent="0.35">
      <c r="A40" s="301"/>
      <c r="B40" s="301"/>
      <c r="C40" s="301"/>
      <c r="D40" s="301"/>
      <c r="E40" s="301"/>
      <c r="F40" s="301"/>
      <c r="G40" s="301"/>
      <c r="H40" s="301"/>
      <c r="I40" s="301"/>
      <c r="J40" s="301"/>
    </row>
  </sheetData>
  <sheetProtection algorithmName="SHA-512" hashValue="7UJFTz2fXFpeZeE+6qGFowKWIzAvVepcGMjm1uCCT5w4ieAr3FxVZu1gUFFC/VZWzyuQ5RLYumzgWku2qryy6A==" saltValue="vWBuin2JtWaFw/G+VNnSOw==" spinCount="100000" sheet="1" objects="1" scenarios="1"/>
  <mergeCells count="48">
    <mergeCell ref="E12:F13"/>
    <mergeCell ref="G12:G13"/>
    <mergeCell ref="H12:I13"/>
    <mergeCell ref="J12:J13"/>
    <mergeCell ref="D12:D13"/>
    <mergeCell ref="C9:J9"/>
    <mergeCell ref="A9:B9"/>
    <mergeCell ref="H24:I25"/>
    <mergeCell ref="J24:J25"/>
    <mergeCell ref="A5:B5"/>
    <mergeCell ref="A6:B6"/>
    <mergeCell ref="A7:B7"/>
    <mergeCell ref="F5:G5"/>
    <mergeCell ref="F6:G6"/>
    <mergeCell ref="F7:G7"/>
    <mergeCell ref="A23:J23"/>
    <mergeCell ref="D24:D25"/>
    <mergeCell ref="G24:G25"/>
    <mergeCell ref="E24:F25"/>
    <mergeCell ref="B24:C25"/>
    <mergeCell ref="B12:C13"/>
    <mergeCell ref="A1:J1"/>
    <mergeCell ref="C4:E4"/>
    <mergeCell ref="C5:E5"/>
    <mergeCell ref="C6:E6"/>
    <mergeCell ref="C7:E7"/>
    <mergeCell ref="H4:J4"/>
    <mergeCell ref="H5:J5"/>
    <mergeCell ref="H6:J6"/>
    <mergeCell ref="H7:J7"/>
    <mergeCell ref="A4:B4"/>
    <mergeCell ref="A3:E3"/>
    <mergeCell ref="F3:J3"/>
    <mergeCell ref="F4:G4"/>
    <mergeCell ref="B16:C17"/>
    <mergeCell ref="C37:D37"/>
    <mergeCell ref="I37:J37"/>
    <mergeCell ref="A36:J36"/>
    <mergeCell ref="A39:J40"/>
    <mergeCell ref="A28:J34"/>
    <mergeCell ref="A19:J19"/>
    <mergeCell ref="J20:J21"/>
    <mergeCell ref="H20:I21"/>
    <mergeCell ref="E16:F17"/>
    <mergeCell ref="H16:I17"/>
    <mergeCell ref="J16:J17"/>
    <mergeCell ref="G16:G17"/>
    <mergeCell ref="D16:D17"/>
  </mergeCells>
  <pageMargins left="0.7" right="0.7" top="0.75" bottom="0.75" header="0.3" footer="0.3"/>
  <pageSetup orientation="portrait" r:id="rId1"/>
  <headerFooter>
    <oddHeader>&amp;CMonarch HQT - North Central Region Credit Project Calculator v0.95</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sheetPr>
  <dimension ref="A1:O1006"/>
  <sheetViews>
    <sheetView showGridLines="0" zoomScale="80" zoomScaleNormal="80" workbookViewId="0">
      <pane ySplit="5" topLeftCell="A6" activePane="bottomLeft" state="frozen"/>
      <selection pane="bottomLeft" activeCell="B7" sqref="B7"/>
    </sheetView>
  </sheetViews>
  <sheetFormatPr defaultColWidth="8.88671875" defaultRowHeight="14.4" x14ac:dyDescent="0.3"/>
  <cols>
    <col min="1" max="1" width="5.77734375" style="85" customWidth="1"/>
    <col min="2" max="2" width="30.6640625" style="85" customWidth="1"/>
    <col min="3" max="3" width="40.77734375" style="85" customWidth="1"/>
    <col min="4" max="5" width="12.33203125" style="85" customWidth="1"/>
    <col min="6" max="6" width="14.109375" style="85" customWidth="1"/>
    <col min="7" max="9" width="12.33203125" style="85" customWidth="1"/>
    <col min="10" max="10" width="27.88671875" style="85" customWidth="1"/>
    <col min="11" max="13" width="13.44140625" style="85" customWidth="1"/>
    <col min="14" max="14" width="13.44140625" style="118" hidden="1" customWidth="1"/>
    <col min="15" max="15" width="20" style="85" customWidth="1"/>
    <col min="16" max="16384" width="8.88671875" style="85"/>
  </cols>
  <sheetData>
    <row r="1" spans="1:15" ht="15" thickBot="1" x14ac:dyDescent="0.35"/>
    <row r="2" spans="1:15" s="175" customFormat="1" ht="30" customHeight="1" x14ac:dyDescent="0.3">
      <c r="B2" s="245" t="s">
        <v>200</v>
      </c>
      <c r="C2" s="246"/>
      <c r="D2" s="246"/>
      <c r="E2" s="246"/>
      <c r="F2" s="246"/>
      <c r="G2" s="246"/>
      <c r="H2" s="246"/>
      <c r="I2" s="246"/>
      <c r="J2" s="246"/>
      <c r="K2" s="246"/>
      <c r="L2" s="246"/>
      <c r="M2" s="247"/>
      <c r="N2" s="177"/>
    </row>
    <row r="3" spans="1:15" ht="115.8" customHeight="1" thickBot="1" x14ac:dyDescent="0.35">
      <c r="A3" s="149"/>
      <c r="B3" s="248"/>
      <c r="C3" s="249"/>
      <c r="D3" s="249"/>
      <c r="E3" s="249"/>
      <c r="F3" s="351" t="s">
        <v>114</v>
      </c>
      <c r="G3" s="351"/>
      <c r="H3" s="351"/>
      <c r="I3" s="351"/>
      <c r="J3" s="351"/>
      <c r="K3" s="351"/>
      <c r="L3" s="351"/>
      <c r="M3" s="352"/>
      <c r="N3" s="84"/>
    </row>
    <row r="4" spans="1:15" x14ac:dyDescent="0.3">
      <c r="B4" s="353" t="s">
        <v>12</v>
      </c>
      <c r="C4" s="354"/>
      <c r="D4" s="354"/>
      <c r="E4" s="354"/>
      <c r="F4" s="354"/>
      <c r="G4" s="354"/>
      <c r="H4" s="354"/>
      <c r="I4" s="354"/>
      <c r="J4" s="354"/>
      <c r="K4" s="354"/>
      <c r="L4" s="354"/>
      <c r="M4" s="355"/>
      <c r="N4" s="142"/>
      <c r="O4" s="244"/>
    </row>
    <row r="5" spans="1:15" ht="72" x14ac:dyDescent="0.3">
      <c r="B5" s="86" t="s">
        <v>11</v>
      </c>
      <c r="C5" s="86" t="s">
        <v>10</v>
      </c>
      <c r="D5" s="86" t="s">
        <v>9</v>
      </c>
      <c r="E5" s="86" t="s">
        <v>8</v>
      </c>
      <c r="F5" s="86" t="s">
        <v>7</v>
      </c>
      <c r="G5" s="86" t="s">
        <v>6</v>
      </c>
      <c r="H5" s="86" t="s">
        <v>102</v>
      </c>
      <c r="I5" s="86" t="s">
        <v>5</v>
      </c>
      <c r="J5" s="86" t="s">
        <v>181</v>
      </c>
      <c r="K5" s="86" t="s">
        <v>182</v>
      </c>
      <c r="L5" s="86" t="s">
        <v>183</v>
      </c>
      <c r="M5" s="87" t="s">
        <v>198</v>
      </c>
      <c r="N5" s="119"/>
      <c r="O5" s="88" t="s">
        <v>213</v>
      </c>
    </row>
    <row r="6" spans="1:15" x14ac:dyDescent="0.3">
      <c r="B6" s="86"/>
      <c r="C6" s="86"/>
      <c r="D6" s="86"/>
      <c r="E6" s="86"/>
      <c r="F6" s="86"/>
      <c r="G6" s="86"/>
      <c r="H6" s="86"/>
      <c r="I6" s="86"/>
      <c r="J6" s="86"/>
      <c r="K6" s="87"/>
      <c r="L6" s="87"/>
      <c r="M6" s="89"/>
      <c r="N6" s="119"/>
      <c r="O6" s="236"/>
    </row>
    <row r="7" spans="1:15" x14ac:dyDescent="0.3">
      <c r="B7" s="126"/>
      <c r="C7" s="126"/>
      <c r="D7" s="126"/>
      <c r="E7" s="126"/>
      <c r="F7" s="127"/>
      <c r="G7" s="173"/>
      <c r="H7" s="173"/>
      <c r="I7" s="128"/>
      <c r="J7" s="150"/>
      <c r="K7" s="154"/>
      <c r="L7" s="154"/>
      <c r="M7" s="155"/>
      <c r="N7" s="151"/>
      <c r="O7" s="92" t="str">
        <f>IF(F7="","",
IF(AND(MONTH(F7)+DAY(F7)/100&gt;=MONTH('Weights &amp; Tables'!$C$26)+DAY('Weights &amp; Tables'!$C$26)/100,MONTH(F7)+DAY(F7)/100&lt;=MONTH('Weights &amp; Tables'!$D$26)+DAY('Weights &amp; Tables'!$D$26)/100),'Weights &amp; Tables'!$C$24,
IF(AND(MONTH(F7)+DAY(F7)/100&gt;=MONTH('Weights &amp; Tables'!$E$26)+DAY('Weights &amp; Tables'!$E$26)/100,MONTH(F7)+DAY(F7)/100&lt;=MONTH('Weights &amp; Tables'!$F$26)+DAY('Weights &amp; Tables'!$F$26)/100),'Weights &amp; Tables'!$E$24,
IF(AND(MONTH(F7)+DAY(F7)/100&gt;=MONTH('Weights &amp; Tables'!$G$26)+DAY('Weights &amp; Tables'!$G$26)/100,MONTH(F7)+DAY(F7)/100&lt;=MONTH('Weights &amp; Tables'!$H$26)+DAY('Weights &amp; Tables'!$H$26)/100),'Weights &amp; Tables'!$G$24,"IMPERMISSIBLE"))))</f>
        <v/>
      </c>
    </row>
    <row r="8" spans="1:15" x14ac:dyDescent="0.3">
      <c r="B8" s="126"/>
      <c r="C8" s="126"/>
      <c r="D8" s="126"/>
      <c r="E8" s="126"/>
      <c r="F8" s="127"/>
      <c r="G8" s="173"/>
      <c r="H8" s="173"/>
      <c r="I8" s="128"/>
      <c r="J8" s="150"/>
      <c r="K8" s="154"/>
      <c r="L8" s="154"/>
      <c r="M8" s="155"/>
      <c r="N8" s="152"/>
      <c r="O8" s="92" t="str">
        <f>IF(F8="","",
IF(AND(MONTH(F8)+DAY(F8)/100&gt;=MONTH('Weights &amp; Tables'!$C$26)+DAY('Weights &amp; Tables'!$C$26)/100,MONTH(F8)+DAY(F8)/100&lt;=MONTH('Weights &amp; Tables'!$D$26)+DAY('Weights &amp; Tables'!$D$26)/100),'Weights &amp; Tables'!$C$24,
IF(AND(MONTH(F8)+DAY(F8)/100&gt;=MONTH('Weights &amp; Tables'!$E$26)+DAY('Weights &amp; Tables'!$E$26)/100,MONTH(F8)+DAY(F8)/100&lt;=MONTH('Weights &amp; Tables'!$F$26)+DAY('Weights &amp; Tables'!$F$26)/100),'Weights &amp; Tables'!$E$24,
IF(AND(MONTH(F8)+DAY(F8)/100&gt;=MONTH('Weights &amp; Tables'!$G$26)+DAY('Weights &amp; Tables'!$G$26)/100,MONTH(F8)+DAY(F8)/100&lt;=MONTH('Weights &amp; Tables'!$H$26)+DAY('Weights &amp; Tables'!$H$26)/100),'Weights &amp; Tables'!$G$24,"IMPERMISSIBLE"))))</f>
        <v/>
      </c>
    </row>
    <row r="9" spans="1:15" x14ac:dyDescent="0.3">
      <c r="B9" s="126"/>
      <c r="C9" s="126"/>
      <c r="D9" s="126"/>
      <c r="E9" s="126"/>
      <c r="F9" s="127"/>
      <c r="G9" s="173"/>
      <c r="H9" s="173"/>
      <c r="I9" s="128"/>
      <c r="J9" s="150"/>
      <c r="K9" s="154"/>
      <c r="L9" s="154"/>
      <c r="M9" s="155"/>
      <c r="N9" s="152"/>
      <c r="O9" s="92" t="str">
        <f>IF(F9="","",
IF(AND(MONTH(F9)+DAY(F9)/100&gt;=MONTH('Weights &amp; Tables'!$C$26)+DAY('Weights &amp; Tables'!$C$26)/100,MONTH(F9)+DAY(F9)/100&lt;=MONTH('Weights &amp; Tables'!$D$26)+DAY('Weights &amp; Tables'!$D$26)/100),'Weights &amp; Tables'!$C$24,
IF(AND(MONTH(F9)+DAY(F9)/100&gt;=MONTH('Weights &amp; Tables'!$E$26)+DAY('Weights &amp; Tables'!$E$26)/100,MONTH(F9)+DAY(F9)/100&lt;=MONTH('Weights &amp; Tables'!$F$26)+DAY('Weights &amp; Tables'!$F$26)/100),'Weights &amp; Tables'!$E$24,
IF(AND(MONTH(F9)+DAY(F9)/100&gt;=MONTH('Weights &amp; Tables'!$G$26)+DAY('Weights &amp; Tables'!$G$26)/100,MONTH(F9)+DAY(F9)/100&lt;=MONTH('Weights &amp; Tables'!$H$26)+DAY('Weights &amp; Tables'!$H$26)/100),'Weights &amp; Tables'!$G$24,"IMPERMISSIBLE"))))</f>
        <v/>
      </c>
    </row>
    <row r="10" spans="1:15" x14ac:dyDescent="0.3">
      <c r="B10" s="126"/>
      <c r="C10" s="126"/>
      <c r="D10" s="126"/>
      <c r="E10" s="126"/>
      <c r="F10" s="127"/>
      <c r="G10" s="173"/>
      <c r="H10" s="173"/>
      <c r="I10" s="128"/>
      <c r="J10" s="150"/>
      <c r="K10" s="154"/>
      <c r="L10" s="154"/>
      <c r="M10" s="155"/>
      <c r="N10" s="152"/>
      <c r="O10" s="92" t="str">
        <f>IF(F10="","",
IF(AND(MONTH(F10)+DAY(F10)/100&gt;=MONTH('Weights &amp; Tables'!$C$26)+DAY('Weights &amp; Tables'!$C$26)/100,MONTH(F10)+DAY(F10)/100&lt;=MONTH('Weights &amp; Tables'!$D$26)+DAY('Weights &amp; Tables'!$D$26)/100),'Weights &amp; Tables'!$C$24,
IF(AND(MONTH(F10)+DAY(F10)/100&gt;=MONTH('Weights &amp; Tables'!$E$26)+DAY('Weights &amp; Tables'!$E$26)/100,MONTH(F10)+DAY(F10)/100&lt;=MONTH('Weights &amp; Tables'!$F$26)+DAY('Weights &amp; Tables'!$F$26)/100),'Weights &amp; Tables'!$E$24,
IF(AND(MONTH(F10)+DAY(F10)/100&gt;=MONTH('Weights &amp; Tables'!$G$26)+DAY('Weights &amp; Tables'!$G$26)/100,MONTH(F10)+DAY(F10)/100&lt;=MONTH('Weights &amp; Tables'!$H$26)+DAY('Weights &amp; Tables'!$H$26)/100),'Weights &amp; Tables'!$G$24,"IMPERMISSIBLE"))))</f>
        <v/>
      </c>
    </row>
    <row r="11" spans="1:15" x14ac:dyDescent="0.3">
      <c r="B11" s="126"/>
      <c r="C11" s="126"/>
      <c r="D11" s="126"/>
      <c r="E11" s="126"/>
      <c r="F11" s="127"/>
      <c r="G11" s="173"/>
      <c r="H11" s="173"/>
      <c r="I11" s="128"/>
      <c r="J11" s="150"/>
      <c r="K11" s="154"/>
      <c r="L11" s="154"/>
      <c r="M11" s="156"/>
      <c r="N11" s="152"/>
      <c r="O11" s="92" t="str">
        <f>IF(F11="","",
IF(AND(MONTH(F11)+DAY(F11)/100&gt;=MONTH('Weights &amp; Tables'!$C$26)+DAY('Weights &amp; Tables'!$C$26)/100,MONTH(F11)+DAY(F11)/100&lt;=MONTH('Weights &amp; Tables'!$D$26)+DAY('Weights &amp; Tables'!$D$26)/100),'Weights &amp; Tables'!$C$24,
IF(AND(MONTH(F11)+DAY(F11)/100&gt;=MONTH('Weights &amp; Tables'!$E$26)+DAY('Weights &amp; Tables'!$E$26)/100,MONTH(F11)+DAY(F11)/100&lt;=MONTH('Weights &amp; Tables'!$F$26)+DAY('Weights &amp; Tables'!$F$26)/100),'Weights &amp; Tables'!$E$24,
IF(AND(MONTH(F11)+DAY(F11)/100&gt;=MONTH('Weights &amp; Tables'!$G$26)+DAY('Weights &amp; Tables'!$G$26)/100,MONTH(F11)+DAY(F11)/100&lt;=MONTH('Weights &amp; Tables'!$H$26)+DAY('Weights &amp; Tables'!$H$26)/100),'Weights &amp; Tables'!$G$24,"IMPERMISSIBLE"))))</f>
        <v/>
      </c>
    </row>
    <row r="12" spans="1:15" x14ac:dyDescent="0.3">
      <c r="B12" s="126"/>
      <c r="C12" s="126"/>
      <c r="D12" s="126"/>
      <c r="E12" s="126"/>
      <c r="F12" s="127"/>
      <c r="G12" s="173"/>
      <c r="H12" s="173"/>
      <c r="I12" s="128"/>
      <c r="J12" s="150"/>
      <c r="K12" s="154"/>
      <c r="L12" s="154"/>
      <c r="M12" s="155"/>
      <c r="N12" s="152"/>
      <c r="O12" s="92" t="str">
        <f>IF(F12="","",
IF(AND(MONTH(F12)+DAY(F12)/100&gt;=MONTH('Weights &amp; Tables'!$C$26)+DAY('Weights &amp; Tables'!$C$26)/100,MONTH(F12)+DAY(F12)/100&lt;=MONTH('Weights &amp; Tables'!$D$26)+DAY('Weights &amp; Tables'!$D$26)/100),'Weights &amp; Tables'!$C$24,
IF(AND(MONTH(F12)+DAY(F12)/100&gt;=MONTH('Weights &amp; Tables'!$E$26)+DAY('Weights &amp; Tables'!$E$26)/100,MONTH(F12)+DAY(F12)/100&lt;=MONTH('Weights &amp; Tables'!$F$26)+DAY('Weights &amp; Tables'!$F$26)/100),'Weights &amp; Tables'!$E$24,
IF(AND(MONTH(F12)+DAY(F12)/100&gt;=MONTH('Weights &amp; Tables'!$G$26)+DAY('Weights &amp; Tables'!$G$26)/100,MONTH(F12)+DAY(F12)/100&lt;=MONTH('Weights &amp; Tables'!$H$26)+DAY('Weights &amp; Tables'!$H$26)/100),'Weights &amp; Tables'!$G$24,"IMPERMISSIBLE"))))</f>
        <v/>
      </c>
    </row>
    <row r="13" spans="1:15" x14ac:dyDescent="0.3">
      <c r="B13" s="126"/>
      <c r="C13" s="126"/>
      <c r="D13" s="126"/>
      <c r="E13" s="126"/>
      <c r="F13" s="127"/>
      <c r="G13" s="173"/>
      <c r="H13" s="173"/>
      <c r="I13" s="128"/>
      <c r="J13" s="150"/>
      <c r="K13" s="154"/>
      <c r="L13" s="154"/>
      <c r="M13" s="155"/>
      <c r="N13" s="152"/>
      <c r="O13" s="92" t="str">
        <f>IF(F13="","",
IF(AND(MONTH(F13)+DAY(F13)/100&gt;=MONTH('Weights &amp; Tables'!$C$26)+DAY('Weights &amp; Tables'!$C$26)/100,MONTH(F13)+DAY(F13)/100&lt;=MONTH('Weights &amp; Tables'!$D$26)+DAY('Weights &amp; Tables'!$D$26)/100),'Weights &amp; Tables'!$C$24,
IF(AND(MONTH(F13)+DAY(F13)/100&gt;=MONTH('Weights &amp; Tables'!$E$26)+DAY('Weights &amp; Tables'!$E$26)/100,MONTH(F13)+DAY(F13)/100&lt;=MONTH('Weights &amp; Tables'!$F$26)+DAY('Weights &amp; Tables'!$F$26)/100),'Weights &amp; Tables'!$E$24,
IF(AND(MONTH(F13)+DAY(F13)/100&gt;=MONTH('Weights &amp; Tables'!$G$26)+DAY('Weights &amp; Tables'!$G$26)/100,MONTH(F13)+DAY(F13)/100&lt;=MONTH('Weights &amp; Tables'!$H$26)+DAY('Weights &amp; Tables'!$H$26)/100),'Weights &amp; Tables'!$G$24,"IMPERMISSIBLE"))))</f>
        <v/>
      </c>
    </row>
    <row r="14" spans="1:15" x14ac:dyDescent="0.3">
      <c r="B14" s="126"/>
      <c r="C14" s="126"/>
      <c r="D14" s="126"/>
      <c r="E14" s="126"/>
      <c r="F14" s="127"/>
      <c r="G14" s="173"/>
      <c r="H14" s="173"/>
      <c r="I14" s="128"/>
      <c r="J14" s="150"/>
      <c r="K14" s="154"/>
      <c r="L14" s="154"/>
      <c r="M14" s="155"/>
      <c r="N14" s="152"/>
      <c r="O14" s="92" t="str">
        <f>IF(F14="","",
IF(AND(MONTH(F14)+DAY(F14)/100&gt;=MONTH('Weights &amp; Tables'!$C$26)+DAY('Weights &amp; Tables'!$C$26)/100,MONTH(F14)+DAY(F14)/100&lt;=MONTH('Weights &amp; Tables'!$D$26)+DAY('Weights &amp; Tables'!$D$26)/100),'Weights &amp; Tables'!$C$24,
IF(AND(MONTH(F14)+DAY(F14)/100&gt;=MONTH('Weights &amp; Tables'!$E$26)+DAY('Weights &amp; Tables'!$E$26)/100,MONTH(F14)+DAY(F14)/100&lt;=MONTH('Weights &amp; Tables'!$F$26)+DAY('Weights &amp; Tables'!$F$26)/100),'Weights &amp; Tables'!$E$24,
IF(AND(MONTH(F14)+DAY(F14)/100&gt;=MONTH('Weights &amp; Tables'!$G$26)+DAY('Weights &amp; Tables'!$G$26)/100,MONTH(F14)+DAY(F14)/100&lt;=MONTH('Weights &amp; Tables'!$H$26)+DAY('Weights &amp; Tables'!$H$26)/100),'Weights &amp; Tables'!$G$24,"IMPERMISSIBLE"))))</f>
        <v/>
      </c>
    </row>
    <row r="15" spans="1:15" x14ac:dyDescent="0.3">
      <c r="B15" s="126"/>
      <c r="C15" s="126"/>
      <c r="D15" s="126"/>
      <c r="E15" s="126"/>
      <c r="F15" s="127"/>
      <c r="G15" s="173"/>
      <c r="H15" s="173"/>
      <c r="I15" s="128"/>
      <c r="J15" s="150"/>
      <c r="K15" s="154"/>
      <c r="L15" s="154"/>
      <c r="M15" s="155"/>
      <c r="N15" s="152"/>
      <c r="O15" s="92" t="str">
        <f>IF(F15="","",
IF(AND(MONTH(F15)+DAY(F15)/100&gt;=MONTH('Weights &amp; Tables'!$C$26)+DAY('Weights &amp; Tables'!$C$26)/100,MONTH(F15)+DAY(F15)/100&lt;=MONTH('Weights &amp; Tables'!$D$26)+DAY('Weights &amp; Tables'!$D$26)/100),'Weights &amp; Tables'!$C$24,
IF(AND(MONTH(F15)+DAY(F15)/100&gt;=MONTH('Weights &amp; Tables'!$E$26)+DAY('Weights &amp; Tables'!$E$26)/100,MONTH(F15)+DAY(F15)/100&lt;=MONTH('Weights &amp; Tables'!$F$26)+DAY('Weights &amp; Tables'!$F$26)/100),'Weights &amp; Tables'!$E$24,
IF(AND(MONTH(F15)+DAY(F15)/100&gt;=MONTH('Weights &amp; Tables'!$G$26)+DAY('Weights &amp; Tables'!$G$26)/100,MONTH(F15)+DAY(F15)/100&lt;=MONTH('Weights &amp; Tables'!$H$26)+DAY('Weights &amp; Tables'!$H$26)/100),'Weights &amp; Tables'!$G$24,"IMPERMISSIBLE"))))</f>
        <v/>
      </c>
    </row>
    <row r="16" spans="1:15" x14ac:dyDescent="0.3">
      <c r="B16" s="126"/>
      <c r="C16" s="126"/>
      <c r="D16" s="126"/>
      <c r="E16" s="126"/>
      <c r="F16" s="127"/>
      <c r="G16" s="173"/>
      <c r="H16" s="173"/>
      <c r="I16" s="128"/>
      <c r="J16" s="150"/>
      <c r="K16" s="154"/>
      <c r="L16" s="154"/>
      <c r="M16" s="155"/>
      <c r="N16" s="152"/>
      <c r="O16" s="92" t="str">
        <f>IF(F16="","",
IF(AND(MONTH(F16)+DAY(F16)/100&gt;=MONTH('Weights &amp; Tables'!$C$26)+DAY('Weights &amp; Tables'!$C$26)/100,MONTH(F16)+DAY(F16)/100&lt;=MONTH('Weights &amp; Tables'!$D$26)+DAY('Weights &amp; Tables'!$D$26)/100),'Weights &amp; Tables'!$C$24,
IF(AND(MONTH(F16)+DAY(F16)/100&gt;=MONTH('Weights &amp; Tables'!$E$26)+DAY('Weights &amp; Tables'!$E$26)/100,MONTH(F16)+DAY(F16)/100&lt;=MONTH('Weights &amp; Tables'!$F$26)+DAY('Weights &amp; Tables'!$F$26)/100),'Weights &amp; Tables'!$E$24,
IF(AND(MONTH(F16)+DAY(F16)/100&gt;=MONTH('Weights &amp; Tables'!$G$26)+DAY('Weights &amp; Tables'!$G$26)/100,MONTH(F16)+DAY(F16)/100&lt;=MONTH('Weights &amp; Tables'!$H$26)+DAY('Weights &amp; Tables'!$H$26)/100),'Weights &amp; Tables'!$G$24,"IMPERMISSIBLE"))))</f>
        <v/>
      </c>
    </row>
    <row r="17" spans="2:15" x14ac:dyDescent="0.3">
      <c r="B17" s="126"/>
      <c r="C17" s="126"/>
      <c r="D17" s="126"/>
      <c r="E17" s="126"/>
      <c r="F17" s="127"/>
      <c r="G17" s="173"/>
      <c r="H17" s="173"/>
      <c r="I17" s="128"/>
      <c r="J17" s="150"/>
      <c r="K17" s="154"/>
      <c r="L17" s="154"/>
      <c r="M17" s="155"/>
      <c r="N17" s="152"/>
      <c r="O17" s="92" t="str">
        <f>IF(F17="","",
IF(AND(MONTH(F17)+DAY(F17)/100&gt;=MONTH('Weights &amp; Tables'!$C$26)+DAY('Weights &amp; Tables'!$C$26)/100,MONTH(F17)+DAY(F17)/100&lt;=MONTH('Weights &amp; Tables'!$D$26)+DAY('Weights &amp; Tables'!$D$26)/100),'Weights &amp; Tables'!$C$24,
IF(AND(MONTH(F17)+DAY(F17)/100&gt;=MONTH('Weights &amp; Tables'!$E$26)+DAY('Weights &amp; Tables'!$E$26)/100,MONTH(F17)+DAY(F17)/100&lt;=MONTH('Weights &amp; Tables'!$F$26)+DAY('Weights &amp; Tables'!$F$26)/100),'Weights &amp; Tables'!$E$24,
IF(AND(MONTH(F17)+DAY(F17)/100&gt;=MONTH('Weights &amp; Tables'!$G$26)+DAY('Weights &amp; Tables'!$G$26)/100,MONTH(F17)+DAY(F17)/100&lt;=MONTH('Weights &amp; Tables'!$H$26)+DAY('Weights &amp; Tables'!$H$26)/100),'Weights &amp; Tables'!$G$24,"IMPERMISSIBLE"))))</f>
        <v/>
      </c>
    </row>
    <row r="18" spans="2:15" x14ac:dyDescent="0.3">
      <c r="B18" s="126"/>
      <c r="C18" s="126"/>
      <c r="D18" s="126"/>
      <c r="E18" s="126"/>
      <c r="F18" s="127"/>
      <c r="G18" s="173"/>
      <c r="H18" s="173"/>
      <c r="I18" s="128"/>
      <c r="J18" s="150"/>
      <c r="K18" s="154"/>
      <c r="L18" s="154"/>
      <c r="M18" s="155"/>
      <c r="N18" s="152"/>
      <c r="O18" s="92" t="str">
        <f>IF(F18="","",
IF(AND(MONTH(F18)+DAY(F18)/100&gt;=MONTH('Weights &amp; Tables'!$C$26)+DAY('Weights &amp; Tables'!$C$26)/100,MONTH(F18)+DAY(F18)/100&lt;=MONTH('Weights &amp; Tables'!$D$26)+DAY('Weights &amp; Tables'!$D$26)/100),'Weights &amp; Tables'!$C$24,
IF(AND(MONTH(F18)+DAY(F18)/100&gt;=MONTH('Weights &amp; Tables'!$E$26)+DAY('Weights &amp; Tables'!$E$26)/100,MONTH(F18)+DAY(F18)/100&lt;=MONTH('Weights &amp; Tables'!$F$26)+DAY('Weights &amp; Tables'!$F$26)/100),'Weights &amp; Tables'!$E$24,
IF(AND(MONTH(F18)+DAY(F18)/100&gt;=MONTH('Weights &amp; Tables'!$G$26)+DAY('Weights &amp; Tables'!$G$26)/100,MONTH(F18)+DAY(F18)/100&lt;=MONTH('Weights &amp; Tables'!$H$26)+DAY('Weights &amp; Tables'!$H$26)/100),'Weights &amp; Tables'!$G$24,"IMPERMISSIBLE"))))</f>
        <v/>
      </c>
    </row>
    <row r="19" spans="2:15" x14ac:dyDescent="0.3">
      <c r="B19" s="126"/>
      <c r="C19" s="126"/>
      <c r="D19" s="126"/>
      <c r="E19" s="126"/>
      <c r="F19" s="127"/>
      <c r="G19" s="173"/>
      <c r="H19" s="173"/>
      <c r="I19" s="128"/>
      <c r="J19" s="150"/>
      <c r="K19" s="154"/>
      <c r="L19" s="154"/>
      <c r="M19" s="155"/>
      <c r="N19" s="152"/>
      <c r="O19" s="92" t="str">
        <f>IF(F19="","",
IF(AND(MONTH(F19)+DAY(F19)/100&gt;=MONTH('Weights &amp; Tables'!$C$26)+DAY('Weights &amp; Tables'!$C$26)/100,MONTH(F19)+DAY(F19)/100&lt;=MONTH('Weights &amp; Tables'!$D$26)+DAY('Weights &amp; Tables'!$D$26)/100),'Weights &amp; Tables'!$C$24,
IF(AND(MONTH(F19)+DAY(F19)/100&gt;=MONTH('Weights &amp; Tables'!$E$26)+DAY('Weights &amp; Tables'!$E$26)/100,MONTH(F19)+DAY(F19)/100&lt;=MONTH('Weights &amp; Tables'!$F$26)+DAY('Weights &amp; Tables'!$F$26)/100),'Weights &amp; Tables'!$E$24,
IF(AND(MONTH(F19)+DAY(F19)/100&gt;=MONTH('Weights &amp; Tables'!$G$26)+DAY('Weights &amp; Tables'!$G$26)/100,MONTH(F19)+DAY(F19)/100&lt;=MONTH('Weights &amp; Tables'!$H$26)+DAY('Weights &amp; Tables'!$H$26)/100),'Weights &amp; Tables'!$G$24,"IMPERMISSIBLE"))))</f>
        <v/>
      </c>
    </row>
    <row r="20" spans="2:15" x14ac:dyDescent="0.3">
      <c r="B20" s="126"/>
      <c r="C20" s="126"/>
      <c r="D20" s="126"/>
      <c r="E20" s="126"/>
      <c r="F20" s="127"/>
      <c r="G20" s="173"/>
      <c r="H20" s="173"/>
      <c r="I20" s="128"/>
      <c r="J20" s="150"/>
      <c r="K20" s="154"/>
      <c r="L20" s="154"/>
      <c r="M20" s="155"/>
      <c r="N20" s="152"/>
      <c r="O20" s="92" t="str">
        <f>IF(F20="","",
IF(AND(MONTH(F20)+DAY(F20)/100&gt;=MONTH('Weights &amp; Tables'!$C$26)+DAY('Weights &amp; Tables'!$C$26)/100,MONTH(F20)+DAY(F20)/100&lt;=MONTH('Weights &amp; Tables'!$D$26)+DAY('Weights &amp; Tables'!$D$26)/100),'Weights &amp; Tables'!$C$24,
IF(AND(MONTH(F20)+DAY(F20)/100&gt;=MONTH('Weights &amp; Tables'!$E$26)+DAY('Weights &amp; Tables'!$E$26)/100,MONTH(F20)+DAY(F20)/100&lt;=MONTH('Weights &amp; Tables'!$F$26)+DAY('Weights &amp; Tables'!$F$26)/100),'Weights &amp; Tables'!$E$24,
IF(AND(MONTH(F20)+DAY(F20)/100&gt;=MONTH('Weights &amp; Tables'!$G$26)+DAY('Weights &amp; Tables'!$G$26)/100,MONTH(F20)+DAY(F20)/100&lt;=MONTH('Weights &amp; Tables'!$H$26)+DAY('Weights &amp; Tables'!$H$26)/100),'Weights &amp; Tables'!$G$24,"IMPERMISSIBLE"))))</f>
        <v/>
      </c>
    </row>
    <row r="21" spans="2:15" x14ac:dyDescent="0.3">
      <c r="B21" s="126"/>
      <c r="C21" s="126"/>
      <c r="D21" s="126"/>
      <c r="E21" s="126"/>
      <c r="F21" s="127"/>
      <c r="G21" s="173"/>
      <c r="H21" s="173"/>
      <c r="I21" s="128"/>
      <c r="J21" s="150"/>
      <c r="K21" s="154"/>
      <c r="L21" s="154"/>
      <c r="M21" s="155"/>
      <c r="N21" s="152"/>
      <c r="O21" s="92" t="str">
        <f>IF(F21="","",
IF(AND(MONTH(F21)+DAY(F21)/100&gt;=MONTH('Weights &amp; Tables'!$C$26)+DAY('Weights &amp; Tables'!$C$26)/100,MONTH(F21)+DAY(F21)/100&lt;=MONTH('Weights &amp; Tables'!$D$26)+DAY('Weights &amp; Tables'!$D$26)/100),'Weights &amp; Tables'!$C$24,
IF(AND(MONTH(F21)+DAY(F21)/100&gt;=MONTH('Weights &amp; Tables'!$E$26)+DAY('Weights &amp; Tables'!$E$26)/100,MONTH(F21)+DAY(F21)/100&lt;=MONTH('Weights &amp; Tables'!$F$26)+DAY('Weights &amp; Tables'!$F$26)/100),'Weights &amp; Tables'!$E$24,
IF(AND(MONTH(F21)+DAY(F21)/100&gt;=MONTH('Weights &amp; Tables'!$G$26)+DAY('Weights &amp; Tables'!$G$26)/100,MONTH(F21)+DAY(F21)/100&lt;=MONTH('Weights &amp; Tables'!$H$26)+DAY('Weights &amp; Tables'!$H$26)/100),'Weights &amp; Tables'!$G$24,"IMPERMISSIBLE"))))</f>
        <v/>
      </c>
    </row>
    <row r="22" spans="2:15" x14ac:dyDescent="0.3">
      <c r="B22" s="126"/>
      <c r="C22" s="126"/>
      <c r="D22" s="126"/>
      <c r="E22" s="126"/>
      <c r="F22" s="127"/>
      <c r="G22" s="173"/>
      <c r="H22" s="173"/>
      <c r="I22" s="128"/>
      <c r="J22" s="150"/>
      <c r="K22" s="154"/>
      <c r="L22" s="154"/>
      <c r="M22" s="155"/>
      <c r="N22" s="152"/>
      <c r="O22" s="92" t="str">
        <f>IF(F22="","",
IF(AND(MONTH(F22)+DAY(F22)/100&gt;=MONTH('Weights &amp; Tables'!$C$26)+DAY('Weights &amp; Tables'!$C$26)/100,MONTH(F22)+DAY(F22)/100&lt;=MONTH('Weights &amp; Tables'!$D$26)+DAY('Weights &amp; Tables'!$D$26)/100),'Weights &amp; Tables'!$C$24,
IF(AND(MONTH(F22)+DAY(F22)/100&gt;=MONTH('Weights &amp; Tables'!$E$26)+DAY('Weights &amp; Tables'!$E$26)/100,MONTH(F22)+DAY(F22)/100&lt;=MONTH('Weights &amp; Tables'!$F$26)+DAY('Weights &amp; Tables'!$F$26)/100),'Weights &amp; Tables'!$E$24,
IF(AND(MONTH(F22)+DAY(F22)/100&gt;=MONTH('Weights &amp; Tables'!$G$26)+DAY('Weights &amp; Tables'!$G$26)/100,MONTH(F22)+DAY(F22)/100&lt;=MONTH('Weights &amp; Tables'!$H$26)+DAY('Weights &amp; Tables'!$H$26)/100),'Weights &amp; Tables'!$G$24,"IMPERMISSIBLE"))))</f>
        <v/>
      </c>
    </row>
    <row r="23" spans="2:15" x14ac:dyDescent="0.3">
      <c r="B23" s="126"/>
      <c r="C23" s="126"/>
      <c r="D23" s="126"/>
      <c r="E23" s="126"/>
      <c r="F23" s="127"/>
      <c r="G23" s="173"/>
      <c r="H23" s="173"/>
      <c r="I23" s="128"/>
      <c r="J23" s="150"/>
      <c r="K23" s="154"/>
      <c r="L23" s="154"/>
      <c r="M23" s="155"/>
      <c r="N23" s="152"/>
      <c r="O23" s="92" t="str">
        <f>IF(F23="","",
IF(AND(MONTH(F23)+DAY(F23)/100&gt;=MONTH('Weights &amp; Tables'!$C$26)+DAY('Weights &amp; Tables'!$C$26)/100,MONTH(F23)+DAY(F23)/100&lt;=MONTH('Weights &amp; Tables'!$D$26)+DAY('Weights &amp; Tables'!$D$26)/100),'Weights &amp; Tables'!$C$24,
IF(AND(MONTH(F23)+DAY(F23)/100&gt;=MONTH('Weights &amp; Tables'!$E$26)+DAY('Weights &amp; Tables'!$E$26)/100,MONTH(F23)+DAY(F23)/100&lt;=MONTH('Weights &amp; Tables'!$F$26)+DAY('Weights &amp; Tables'!$F$26)/100),'Weights &amp; Tables'!$E$24,
IF(AND(MONTH(F23)+DAY(F23)/100&gt;=MONTH('Weights &amp; Tables'!$G$26)+DAY('Weights &amp; Tables'!$G$26)/100,MONTH(F23)+DAY(F23)/100&lt;=MONTH('Weights &amp; Tables'!$H$26)+DAY('Weights &amp; Tables'!$H$26)/100),'Weights &amp; Tables'!$G$24,"IMPERMISSIBLE"))))</f>
        <v/>
      </c>
    </row>
    <row r="24" spans="2:15" x14ac:dyDescent="0.3">
      <c r="B24" s="126"/>
      <c r="C24" s="126"/>
      <c r="D24" s="126"/>
      <c r="E24" s="126"/>
      <c r="F24" s="127"/>
      <c r="G24" s="173"/>
      <c r="H24" s="173"/>
      <c r="I24" s="128"/>
      <c r="J24" s="150"/>
      <c r="K24" s="154"/>
      <c r="L24" s="154"/>
      <c r="M24" s="155"/>
      <c r="N24" s="152"/>
      <c r="O24" s="92" t="str">
        <f>IF(F24="","",
IF(AND(MONTH(F24)+DAY(F24)/100&gt;=MONTH('Weights &amp; Tables'!$C$26)+DAY('Weights &amp; Tables'!$C$26)/100,MONTH(F24)+DAY(F24)/100&lt;=MONTH('Weights &amp; Tables'!$D$26)+DAY('Weights &amp; Tables'!$D$26)/100),'Weights &amp; Tables'!$C$24,
IF(AND(MONTH(F24)+DAY(F24)/100&gt;=MONTH('Weights &amp; Tables'!$E$26)+DAY('Weights &amp; Tables'!$E$26)/100,MONTH(F24)+DAY(F24)/100&lt;=MONTH('Weights &amp; Tables'!$F$26)+DAY('Weights &amp; Tables'!$F$26)/100),'Weights &amp; Tables'!$E$24,
IF(AND(MONTH(F24)+DAY(F24)/100&gt;=MONTH('Weights &amp; Tables'!$G$26)+DAY('Weights &amp; Tables'!$G$26)/100,MONTH(F24)+DAY(F24)/100&lt;=MONTH('Weights &amp; Tables'!$H$26)+DAY('Weights &amp; Tables'!$H$26)/100),'Weights &amp; Tables'!$G$24,"IMPERMISSIBLE"))))</f>
        <v/>
      </c>
    </row>
    <row r="25" spans="2:15" x14ac:dyDescent="0.3">
      <c r="B25" s="126"/>
      <c r="C25" s="126"/>
      <c r="D25" s="126"/>
      <c r="E25" s="126"/>
      <c r="F25" s="127"/>
      <c r="G25" s="173"/>
      <c r="H25" s="173"/>
      <c r="I25" s="128"/>
      <c r="J25" s="150"/>
      <c r="K25" s="154"/>
      <c r="L25" s="154"/>
      <c r="M25" s="155"/>
      <c r="N25" s="152"/>
      <c r="O25" s="92" t="str">
        <f>IF(F25="","",
IF(AND(MONTH(F25)+DAY(F25)/100&gt;=MONTH('Weights &amp; Tables'!$C$26)+DAY('Weights &amp; Tables'!$C$26)/100,MONTH(F25)+DAY(F25)/100&lt;=MONTH('Weights &amp; Tables'!$D$26)+DAY('Weights &amp; Tables'!$D$26)/100),'Weights &amp; Tables'!$C$24,
IF(AND(MONTH(F25)+DAY(F25)/100&gt;=MONTH('Weights &amp; Tables'!$E$26)+DAY('Weights &amp; Tables'!$E$26)/100,MONTH(F25)+DAY(F25)/100&lt;=MONTH('Weights &amp; Tables'!$F$26)+DAY('Weights &amp; Tables'!$F$26)/100),'Weights &amp; Tables'!$E$24,
IF(AND(MONTH(F25)+DAY(F25)/100&gt;=MONTH('Weights &amp; Tables'!$G$26)+DAY('Weights &amp; Tables'!$G$26)/100,MONTH(F25)+DAY(F25)/100&lt;=MONTH('Weights &amp; Tables'!$H$26)+DAY('Weights &amp; Tables'!$H$26)/100),'Weights &amp; Tables'!$G$24,"IMPERMISSIBLE"))))</f>
        <v/>
      </c>
    </row>
    <row r="26" spans="2:15" x14ac:dyDescent="0.3">
      <c r="B26" s="126"/>
      <c r="C26" s="126"/>
      <c r="D26" s="126"/>
      <c r="E26" s="126"/>
      <c r="F26" s="127"/>
      <c r="G26" s="173"/>
      <c r="H26" s="173"/>
      <c r="I26" s="128"/>
      <c r="J26" s="150"/>
      <c r="K26" s="154"/>
      <c r="L26" s="154"/>
      <c r="M26" s="155"/>
      <c r="N26" s="152"/>
      <c r="O26" s="92" t="str">
        <f>IF(F26="","",
IF(AND(MONTH(F26)+DAY(F26)/100&gt;=MONTH('Weights &amp; Tables'!$C$26)+DAY('Weights &amp; Tables'!$C$26)/100,MONTH(F26)+DAY(F26)/100&lt;=MONTH('Weights &amp; Tables'!$D$26)+DAY('Weights &amp; Tables'!$D$26)/100),'Weights &amp; Tables'!$C$24,
IF(AND(MONTH(F26)+DAY(F26)/100&gt;=MONTH('Weights &amp; Tables'!$E$26)+DAY('Weights &amp; Tables'!$E$26)/100,MONTH(F26)+DAY(F26)/100&lt;=MONTH('Weights &amp; Tables'!$F$26)+DAY('Weights &amp; Tables'!$F$26)/100),'Weights &amp; Tables'!$E$24,
IF(AND(MONTH(F26)+DAY(F26)/100&gt;=MONTH('Weights &amp; Tables'!$G$26)+DAY('Weights &amp; Tables'!$G$26)/100,MONTH(F26)+DAY(F26)/100&lt;=MONTH('Weights &amp; Tables'!$H$26)+DAY('Weights &amp; Tables'!$H$26)/100),'Weights &amp; Tables'!$G$24,"IMPERMISSIBLE"))))</f>
        <v/>
      </c>
    </row>
    <row r="27" spans="2:15" x14ac:dyDescent="0.3">
      <c r="B27" s="126"/>
      <c r="C27" s="126"/>
      <c r="D27" s="126"/>
      <c r="E27" s="126"/>
      <c r="F27" s="127"/>
      <c r="G27" s="173"/>
      <c r="H27" s="173"/>
      <c r="I27" s="128"/>
      <c r="J27" s="150"/>
      <c r="K27" s="154"/>
      <c r="L27" s="154"/>
      <c r="M27" s="155"/>
      <c r="N27" s="152"/>
      <c r="O27" s="92" t="str">
        <f>IF(F27="","",
IF(AND(MONTH(F27)+DAY(F27)/100&gt;=MONTH('Weights &amp; Tables'!$C$26)+DAY('Weights &amp; Tables'!$C$26)/100,MONTH(F27)+DAY(F27)/100&lt;=MONTH('Weights &amp; Tables'!$D$26)+DAY('Weights &amp; Tables'!$D$26)/100),'Weights &amp; Tables'!$C$24,
IF(AND(MONTH(F27)+DAY(F27)/100&gt;=MONTH('Weights &amp; Tables'!$E$26)+DAY('Weights &amp; Tables'!$E$26)/100,MONTH(F27)+DAY(F27)/100&lt;=MONTH('Weights &amp; Tables'!$F$26)+DAY('Weights &amp; Tables'!$F$26)/100),'Weights &amp; Tables'!$E$24,
IF(AND(MONTH(F27)+DAY(F27)/100&gt;=MONTH('Weights &amp; Tables'!$G$26)+DAY('Weights &amp; Tables'!$G$26)/100,MONTH(F27)+DAY(F27)/100&lt;=MONTH('Weights &amp; Tables'!$H$26)+DAY('Weights &amp; Tables'!$H$26)/100),'Weights &amp; Tables'!$G$24,"IMPERMISSIBLE"))))</f>
        <v/>
      </c>
    </row>
    <row r="28" spans="2:15" x14ac:dyDescent="0.3">
      <c r="B28" s="126"/>
      <c r="C28" s="126"/>
      <c r="D28" s="126"/>
      <c r="E28" s="126"/>
      <c r="F28" s="127"/>
      <c r="G28" s="173"/>
      <c r="H28" s="173"/>
      <c r="I28" s="128"/>
      <c r="J28" s="150"/>
      <c r="K28" s="154"/>
      <c r="L28" s="154"/>
      <c r="M28" s="155"/>
      <c r="N28" s="152"/>
      <c r="O28" s="92" t="str">
        <f>IF(F28="","",
IF(AND(MONTH(F28)+DAY(F28)/100&gt;=MONTH('Weights &amp; Tables'!$C$26)+DAY('Weights &amp; Tables'!$C$26)/100,MONTH(F28)+DAY(F28)/100&lt;=MONTH('Weights &amp; Tables'!$D$26)+DAY('Weights &amp; Tables'!$D$26)/100),'Weights &amp; Tables'!$C$24,
IF(AND(MONTH(F28)+DAY(F28)/100&gt;=MONTH('Weights &amp; Tables'!$E$26)+DAY('Weights &amp; Tables'!$E$26)/100,MONTH(F28)+DAY(F28)/100&lt;=MONTH('Weights &amp; Tables'!$F$26)+DAY('Weights &amp; Tables'!$F$26)/100),'Weights &amp; Tables'!$E$24,
IF(AND(MONTH(F28)+DAY(F28)/100&gt;=MONTH('Weights &amp; Tables'!$G$26)+DAY('Weights &amp; Tables'!$G$26)/100,MONTH(F28)+DAY(F28)/100&lt;=MONTH('Weights &amp; Tables'!$H$26)+DAY('Weights &amp; Tables'!$H$26)/100),'Weights &amp; Tables'!$G$24,"IMPERMISSIBLE"))))</f>
        <v/>
      </c>
    </row>
    <row r="29" spans="2:15" x14ac:dyDescent="0.3">
      <c r="B29" s="126"/>
      <c r="C29" s="126"/>
      <c r="D29" s="126"/>
      <c r="E29" s="126"/>
      <c r="F29" s="127"/>
      <c r="G29" s="173"/>
      <c r="H29" s="173"/>
      <c r="I29" s="128"/>
      <c r="J29" s="150"/>
      <c r="K29" s="154"/>
      <c r="L29" s="154"/>
      <c r="M29" s="155"/>
      <c r="N29" s="152"/>
      <c r="O29" s="92" t="str">
        <f>IF(F29="","",
IF(AND(MONTH(F29)+DAY(F29)/100&gt;=MONTH('Weights &amp; Tables'!$C$26)+DAY('Weights &amp; Tables'!$C$26)/100,MONTH(F29)+DAY(F29)/100&lt;=MONTH('Weights &amp; Tables'!$D$26)+DAY('Weights &amp; Tables'!$D$26)/100),'Weights &amp; Tables'!$C$24,
IF(AND(MONTH(F29)+DAY(F29)/100&gt;=MONTH('Weights &amp; Tables'!$E$26)+DAY('Weights &amp; Tables'!$E$26)/100,MONTH(F29)+DAY(F29)/100&lt;=MONTH('Weights &amp; Tables'!$F$26)+DAY('Weights &amp; Tables'!$F$26)/100),'Weights &amp; Tables'!$E$24,
IF(AND(MONTH(F29)+DAY(F29)/100&gt;=MONTH('Weights &amp; Tables'!$G$26)+DAY('Weights &amp; Tables'!$G$26)/100,MONTH(F29)+DAY(F29)/100&lt;=MONTH('Weights &amp; Tables'!$H$26)+DAY('Weights &amp; Tables'!$H$26)/100),'Weights &amp; Tables'!$G$24,"IMPERMISSIBLE"))))</f>
        <v/>
      </c>
    </row>
    <row r="30" spans="2:15" x14ac:dyDescent="0.3">
      <c r="B30" s="126"/>
      <c r="C30" s="126"/>
      <c r="D30" s="126"/>
      <c r="E30" s="126"/>
      <c r="F30" s="127"/>
      <c r="G30" s="173"/>
      <c r="H30" s="173"/>
      <c r="I30" s="128"/>
      <c r="J30" s="150"/>
      <c r="K30" s="154"/>
      <c r="L30" s="154"/>
      <c r="M30" s="155"/>
      <c r="N30" s="152"/>
      <c r="O30" s="92" t="str">
        <f>IF(F30="","",
IF(AND(MONTH(F30)+DAY(F30)/100&gt;=MONTH('Weights &amp; Tables'!$C$26)+DAY('Weights &amp; Tables'!$C$26)/100,MONTH(F30)+DAY(F30)/100&lt;=MONTH('Weights &amp; Tables'!$D$26)+DAY('Weights &amp; Tables'!$D$26)/100),'Weights &amp; Tables'!$C$24,
IF(AND(MONTH(F30)+DAY(F30)/100&gt;=MONTH('Weights &amp; Tables'!$E$26)+DAY('Weights &amp; Tables'!$E$26)/100,MONTH(F30)+DAY(F30)/100&lt;=MONTH('Weights &amp; Tables'!$F$26)+DAY('Weights &amp; Tables'!$F$26)/100),'Weights &amp; Tables'!$E$24,
IF(AND(MONTH(F30)+DAY(F30)/100&gt;=MONTH('Weights &amp; Tables'!$G$26)+DAY('Weights &amp; Tables'!$G$26)/100,MONTH(F30)+DAY(F30)/100&lt;=MONTH('Weights &amp; Tables'!$H$26)+DAY('Weights &amp; Tables'!$H$26)/100),'Weights &amp; Tables'!$G$24,"IMPERMISSIBLE"))))</f>
        <v/>
      </c>
    </row>
    <row r="31" spans="2:15" x14ac:dyDescent="0.3">
      <c r="B31" s="126"/>
      <c r="C31" s="126"/>
      <c r="D31" s="126"/>
      <c r="E31" s="126"/>
      <c r="F31" s="127"/>
      <c r="G31" s="173"/>
      <c r="H31" s="173"/>
      <c r="I31" s="128"/>
      <c r="J31" s="150"/>
      <c r="K31" s="154"/>
      <c r="L31" s="154"/>
      <c r="M31" s="155"/>
      <c r="N31" s="152"/>
      <c r="O31" s="92" t="str">
        <f>IF(F31="","",
IF(AND(MONTH(F31)+DAY(F31)/100&gt;=MONTH('Weights &amp; Tables'!$C$26)+DAY('Weights &amp; Tables'!$C$26)/100,MONTH(F31)+DAY(F31)/100&lt;=MONTH('Weights &amp; Tables'!$D$26)+DAY('Weights &amp; Tables'!$D$26)/100),'Weights &amp; Tables'!$C$24,
IF(AND(MONTH(F31)+DAY(F31)/100&gt;=MONTH('Weights &amp; Tables'!$E$26)+DAY('Weights &amp; Tables'!$E$26)/100,MONTH(F31)+DAY(F31)/100&lt;=MONTH('Weights &amp; Tables'!$F$26)+DAY('Weights &amp; Tables'!$F$26)/100),'Weights &amp; Tables'!$E$24,
IF(AND(MONTH(F31)+DAY(F31)/100&gt;=MONTH('Weights &amp; Tables'!$G$26)+DAY('Weights &amp; Tables'!$G$26)/100,MONTH(F31)+DAY(F31)/100&lt;=MONTH('Weights &amp; Tables'!$H$26)+DAY('Weights &amp; Tables'!$H$26)/100),'Weights &amp; Tables'!$G$24,"IMPERMISSIBLE"))))</f>
        <v/>
      </c>
    </row>
    <row r="32" spans="2:15" x14ac:dyDescent="0.3">
      <c r="B32" s="126"/>
      <c r="C32" s="126"/>
      <c r="D32" s="126"/>
      <c r="E32" s="126"/>
      <c r="F32" s="127"/>
      <c r="G32" s="173"/>
      <c r="H32" s="173"/>
      <c r="I32" s="128"/>
      <c r="J32" s="150"/>
      <c r="K32" s="154"/>
      <c r="L32" s="154"/>
      <c r="M32" s="155"/>
      <c r="N32" s="152"/>
      <c r="O32" s="92" t="str">
        <f>IF(F32="","",
IF(AND(MONTH(F32)+DAY(F32)/100&gt;=MONTH('Weights &amp; Tables'!$C$26)+DAY('Weights &amp; Tables'!$C$26)/100,MONTH(F32)+DAY(F32)/100&lt;=MONTH('Weights &amp; Tables'!$D$26)+DAY('Weights &amp; Tables'!$D$26)/100),'Weights &amp; Tables'!$C$24,
IF(AND(MONTH(F32)+DAY(F32)/100&gt;=MONTH('Weights &amp; Tables'!$E$26)+DAY('Weights &amp; Tables'!$E$26)/100,MONTH(F32)+DAY(F32)/100&lt;=MONTH('Weights &amp; Tables'!$F$26)+DAY('Weights &amp; Tables'!$F$26)/100),'Weights &amp; Tables'!$E$24,
IF(AND(MONTH(F32)+DAY(F32)/100&gt;=MONTH('Weights &amp; Tables'!$G$26)+DAY('Weights &amp; Tables'!$G$26)/100,MONTH(F32)+DAY(F32)/100&lt;=MONTH('Weights &amp; Tables'!$H$26)+DAY('Weights &amp; Tables'!$H$26)/100),'Weights &amp; Tables'!$G$24,"IMPERMISSIBLE"))))</f>
        <v/>
      </c>
    </row>
    <row r="33" spans="2:15" x14ac:dyDescent="0.3">
      <c r="B33" s="126"/>
      <c r="C33" s="126"/>
      <c r="D33" s="126"/>
      <c r="E33" s="126"/>
      <c r="F33" s="127"/>
      <c r="G33" s="173"/>
      <c r="H33" s="173"/>
      <c r="I33" s="128"/>
      <c r="J33" s="150"/>
      <c r="K33" s="154"/>
      <c r="L33" s="154"/>
      <c r="M33" s="155"/>
      <c r="N33" s="152"/>
      <c r="O33" s="92" t="str">
        <f>IF(F33="","",
IF(AND(MONTH(F33)+DAY(F33)/100&gt;=MONTH('Weights &amp; Tables'!$C$26)+DAY('Weights &amp; Tables'!$C$26)/100,MONTH(F33)+DAY(F33)/100&lt;=MONTH('Weights &amp; Tables'!$D$26)+DAY('Weights &amp; Tables'!$D$26)/100),'Weights &amp; Tables'!$C$24,
IF(AND(MONTH(F33)+DAY(F33)/100&gt;=MONTH('Weights &amp; Tables'!$E$26)+DAY('Weights &amp; Tables'!$E$26)/100,MONTH(F33)+DAY(F33)/100&lt;=MONTH('Weights &amp; Tables'!$F$26)+DAY('Weights &amp; Tables'!$F$26)/100),'Weights &amp; Tables'!$E$24,
IF(AND(MONTH(F33)+DAY(F33)/100&gt;=MONTH('Weights &amp; Tables'!$G$26)+DAY('Weights &amp; Tables'!$G$26)/100,MONTH(F33)+DAY(F33)/100&lt;=MONTH('Weights &amp; Tables'!$H$26)+DAY('Weights &amp; Tables'!$H$26)/100),'Weights &amp; Tables'!$G$24,"IMPERMISSIBLE"))))</f>
        <v/>
      </c>
    </row>
    <row r="34" spans="2:15" x14ac:dyDescent="0.3">
      <c r="B34" s="126"/>
      <c r="C34" s="126"/>
      <c r="D34" s="126"/>
      <c r="E34" s="126"/>
      <c r="F34" s="127"/>
      <c r="G34" s="173"/>
      <c r="H34" s="173"/>
      <c r="I34" s="128"/>
      <c r="J34" s="150"/>
      <c r="K34" s="154"/>
      <c r="L34" s="154"/>
      <c r="M34" s="155"/>
      <c r="N34" s="152"/>
      <c r="O34" s="92" t="str">
        <f>IF(F34="","",
IF(AND(MONTH(F34)+DAY(F34)/100&gt;=MONTH('Weights &amp; Tables'!$C$26)+DAY('Weights &amp; Tables'!$C$26)/100,MONTH(F34)+DAY(F34)/100&lt;=MONTH('Weights &amp; Tables'!$D$26)+DAY('Weights &amp; Tables'!$D$26)/100),'Weights &amp; Tables'!$C$24,
IF(AND(MONTH(F34)+DAY(F34)/100&gt;=MONTH('Weights &amp; Tables'!$E$26)+DAY('Weights &amp; Tables'!$E$26)/100,MONTH(F34)+DAY(F34)/100&lt;=MONTH('Weights &amp; Tables'!$F$26)+DAY('Weights &amp; Tables'!$F$26)/100),'Weights &amp; Tables'!$E$24,
IF(AND(MONTH(F34)+DAY(F34)/100&gt;=MONTH('Weights &amp; Tables'!$G$26)+DAY('Weights &amp; Tables'!$G$26)/100,MONTH(F34)+DAY(F34)/100&lt;=MONTH('Weights &amp; Tables'!$H$26)+DAY('Weights &amp; Tables'!$H$26)/100),'Weights &amp; Tables'!$G$24,"IMPERMISSIBLE"))))</f>
        <v/>
      </c>
    </row>
    <row r="35" spans="2:15" x14ac:dyDescent="0.3">
      <c r="B35" s="126"/>
      <c r="C35" s="126"/>
      <c r="D35" s="126"/>
      <c r="E35" s="126"/>
      <c r="F35" s="127"/>
      <c r="G35" s="173"/>
      <c r="H35" s="173"/>
      <c r="I35" s="128"/>
      <c r="J35" s="150"/>
      <c r="K35" s="154"/>
      <c r="L35" s="154"/>
      <c r="M35" s="155"/>
      <c r="N35" s="152"/>
      <c r="O35" s="92" t="str">
        <f>IF(F35="","",
IF(AND(MONTH(F35)+DAY(F35)/100&gt;=MONTH('Weights &amp; Tables'!$C$26)+DAY('Weights &amp; Tables'!$C$26)/100,MONTH(F35)+DAY(F35)/100&lt;=MONTH('Weights &amp; Tables'!$D$26)+DAY('Weights &amp; Tables'!$D$26)/100),'Weights &amp; Tables'!$C$24,
IF(AND(MONTH(F35)+DAY(F35)/100&gt;=MONTH('Weights &amp; Tables'!$E$26)+DAY('Weights &amp; Tables'!$E$26)/100,MONTH(F35)+DAY(F35)/100&lt;=MONTH('Weights &amp; Tables'!$F$26)+DAY('Weights &amp; Tables'!$F$26)/100),'Weights &amp; Tables'!$E$24,
IF(AND(MONTH(F35)+DAY(F35)/100&gt;=MONTH('Weights &amp; Tables'!$G$26)+DAY('Weights &amp; Tables'!$G$26)/100,MONTH(F35)+DAY(F35)/100&lt;=MONTH('Weights &amp; Tables'!$H$26)+DAY('Weights &amp; Tables'!$H$26)/100),'Weights &amp; Tables'!$G$24,"IMPERMISSIBLE"))))</f>
        <v/>
      </c>
    </row>
    <row r="36" spans="2:15" x14ac:dyDescent="0.3">
      <c r="B36" s="126"/>
      <c r="C36" s="126"/>
      <c r="D36" s="126"/>
      <c r="E36" s="126"/>
      <c r="F36" s="127"/>
      <c r="G36" s="173"/>
      <c r="H36" s="173"/>
      <c r="I36" s="128"/>
      <c r="J36" s="150"/>
      <c r="K36" s="154"/>
      <c r="L36" s="154"/>
      <c r="M36" s="155"/>
      <c r="N36" s="152"/>
      <c r="O36" s="92" t="str">
        <f>IF(F36="","",
IF(AND(MONTH(F36)+DAY(F36)/100&gt;=MONTH('Weights &amp; Tables'!$C$26)+DAY('Weights &amp; Tables'!$C$26)/100,MONTH(F36)+DAY(F36)/100&lt;=MONTH('Weights &amp; Tables'!$D$26)+DAY('Weights &amp; Tables'!$D$26)/100),'Weights &amp; Tables'!$C$24,
IF(AND(MONTH(F36)+DAY(F36)/100&gt;=MONTH('Weights &amp; Tables'!$E$26)+DAY('Weights &amp; Tables'!$E$26)/100,MONTH(F36)+DAY(F36)/100&lt;=MONTH('Weights &amp; Tables'!$F$26)+DAY('Weights &amp; Tables'!$F$26)/100),'Weights &amp; Tables'!$E$24,
IF(AND(MONTH(F36)+DAY(F36)/100&gt;=MONTH('Weights &amp; Tables'!$G$26)+DAY('Weights &amp; Tables'!$G$26)/100,MONTH(F36)+DAY(F36)/100&lt;=MONTH('Weights &amp; Tables'!$H$26)+DAY('Weights &amp; Tables'!$H$26)/100),'Weights &amp; Tables'!$G$24,"IMPERMISSIBLE"))))</f>
        <v/>
      </c>
    </row>
    <row r="37" spans="2:15" x14ac:dyDescent="0.3">
      <c r="B37" s="126"/>
      <c r="C37" s="126"/>
      <c r="D37" s="126"/>
      <c r="E37" s="126"/>
      <c r="F37" s="127"/>
      <c r="G37" s="173"/>
      <c r="H37" s="173"/>
      <c r="I37" s="128"/>
      <c r="J37" s="150"/>
      <c r="K37" s="154"/>
      <c r="L37" s="154"/>
      <c r="M37" s="155"/>
      <c r="N37" s="152"/>
      <c r="O37" s="92" t="str">
        <f>IF(F37="","",
IF(AND(MONTH(F37)+DAY(F37)/100&gt;=MONTH('Weights &amp; Tables'!$C$26)+DAY('Weights &amp; Tables'!$C$26)/100,MONTH(F37)+DAY(F37)/100&lt;=MONTH('Weights &amp; Tables'!$D$26)+DAY('Weights &amp; Tables'!$D$26)/100),'Weights &amp; Tables'!$C$24,
IF(AND(MONTH(F37)+DAY(F37)/100&gt;=MONTH('Weights &amp; Tables'!$E$26)+DAY('Weights &amp; Tables'!$E$26)/100,MONTH(F37)+DAY(F37)/100&lt;=MONTH('Weights &amp; Tables'!$F$26)+DAY('Weights &amp; Tables'!$F$26)/100),'Weights &amp; Tables'!$E$24,
IF(AND(MONTH(F37)+DAY(F37)/100&gt;=MONTH('Weights &amp; Tables'!$G$26)+DAY('Weights &amp; Tables'!$G$26)/100,MONTH(F37)+DAY(F37)/100&lt;=MONTH('Weights &amp; Tables'!$H$26)+DAY('Weights &amp; Tables'!$H$26)/100),'Weights &amp; Tables'!$G$24,"IMPERMISSIBLE"))))</f>
        <v/>
      </c>
    </row>
    <row r="38" spans="2:15" x14ac:dyDescent="0.3">
      <c r="B38" s="126"/>
      <c r="C38" s="126"/>
      <c r="D38" s="126"/>
      <c r="E38" s="126"/>
      <c r="F38" s="127"/>
      <c r="G38" s="173"/>
      <c r="H38" s="173"/>
      <c r="I38" s="128"/>
      <c r="J38" s="150"/>
      <c r="K38" s="154"/>
      <c r="L38" s="154"/>
      <c r="M38" s="155"/>
      <c r="N38" s="152"/>
      <c r="O38" s="92" t="str">
        <f>IF(F38="","",
IF(AND(MONTH(F38)+DAY(F38)/100&gt;=MONTH('Weights &amp; Tables'!$C$26)+DAY('Weights &amp; Tables'!$C$26)/100,MONTH(F38)+DAY(F38)/100&lt;=MONTH('Weights &amp; Tables'!$D$26)+DAY('Weights &amp; Tables'!$D$26)/100),'Weights &amp; Tables'!$C$24,
IF(AND(MONTH(F38)+DAY(F38)/100&gt;=MONTH('Weights &amp; Tables'!$E$26)+DAY('Weights &amp; Tables'!$E$26)/100,MONTH(F38)+DAY(F38)/100&lt;=MONTH('Weights &amp; Tables'!$F$26)+DAY('Weights &amp; Tables'!$F$26)/100),'Weights &amp; Tables'!$E$24,
IF(AND(MONTH(F38)+DAY(F38)/100&gt;=MONTH('Weights &amp; Tables'!$G$26)+DAY('Weights &amp; Tables'!$G$26)/100,MONTH(F38)+DAY(F38)/100&lt;=MONTH('Weights &amp; Tables'!$H$26)+DAY('Weights &amp; Tables'!$H$26)/100),'Weights &amp; Tables'!$G$24,"IMPERMISSIBLE"))))</f>
        <v/>
      </c>
    </row>
    <row r="39" spans="2:15" x14ac:dyDescent="0.3">
      <c r="B39" s="126"/>
      <c r="C39" s="126"/>
      <c r="D39" s="126"/>
      <c r="E39" s="126"/>
      <c r="F39" s="127"/>
      <c r="G39" s="173"/>
      <c r="H39" s="173"/>
      <c r="I39" s="128"/>
      <c r="J39" s="150"/>
      <c r="K39" s="154"/>
      <c r="L39" s="154"/>
      <c r="M39" s="155"/>
      <c r="N39" s="152"/>
      <c r="O39" s="92" t="str">
        <f>IF(F39="","",
IF(AND(MONTH(F39)+DAY(F39)/100&gt;=MONTH('Weights &amp; Tables'!$C$26)+DAY('Weights &amp; Tables'!$C$26)/100,MONTH(F39)+DAY(F39)/100&lt;=MONTH('Weights &amp; Tables'!$D$26)+DAY('Weights &amp; Tables'!$D$26)/100),'Weights &amp; Tables'!$C$24,
IF(AND(MONTH(F39)+DAY(F39)/100&gt;=MONTH('Weights &amp; Tables'!$E$26)+DAY('Weights &amp; Tables'!$E$26)/100,MONTH(F39)+DAY(F39)/100&lt;=MONTH('Weights &amp; Tables'!$F$26)+DAY('Weights &amp; Tables'!$F$26)/100),'Weights &amp; Tables'!$E$24,
IF(AND(MONTH(F39)+DAY(F39)/100&gt;=MONTH('Weights &amp; Tables'!$G$26)+DAY('Weights &amp; Tables'!$G$26)/100,MONTH(F39)+DAY(F39)/100&lt;=MONTH('Weights &amp; Tables'!$H$26)+DAY('Weights &amp; Tables'!$H$26)/100),'Weights &amp; Tables'!$G$24,"IMPERMISSIBLE"))))</f>
        <v/>
      </c>
    </row>
    <row r="40" spans="2:15" x14ac:dyDescent="0.3">
      <c r="B40" s="126"/>
      <c r="C40" s="126"/>
      <c r="D40" s="126"/>
      <c r="E40" s="126"/>
      <c r="F40" s="127"/>
      <c r="G40" s="173"/>
      <c r="H40" s="173"/>
      <c r="I40" s="128"/>
      <c r="J40" s="150"/>
      <c r="K40" s="154"/>
      <c r="L40" s="154"/>
      <c r="M40" s="155"/>
      <c r="N40" s="152"/>
      <c r="O40" s="92" t="str">
        <f>IF(F40="","",
IF(AND(MONTH(F40)+DAY(F40)/100&gt;=MONTH('Weights &amp; Tables'!$C$26)+DAY('Weights &amp; Tables'!$C$26)/100,MONTH(F40)+DAY(F40)/100&lt;=MONTH('Weights &amp; Tables'!$D$26)+DAY('Weights &amp; Tables'!$D$26)/100),'Weights &amp; Tables'!$C$24,
IF(AND(MONTH(F40)+DAY(F40)/100&gt;=MONTH('Weights &amp; Tables'!$E$26)+DAY('Weights &amp; Tables'!$E$26)/100,MONTH(F40)+DAY(F40)/100&lt;=MONTH('Weights &amp; Tables'!$F$26)+DAY('Weights &amp; Tables'!$F$26)/100),'Weights &amp; Tables'!$E$24,
IF(AND(MONTH(F40)+DAY(F40)/100&gt;=MONTH('Weights &amp; Tables'!$G$26)+DAY('Weights &amp; Tables'!$G$26)/100,MONTH(F40)+DAY(F40)/100&lt;=MONTH('Weights &amp; Tables'!$H$26)+DAY('Weights &amp; Tables'!$H$26)/100),'Weights &amp; Tables'!$G$24,"IMPERMISSIBLE"))))</f>
        <v/>
      </c>
    </row>
    <row r="41" spans="2:15" x14ac:dyDescent="0.3">
      <c r="B41" s="126"/>
      <c r="C41" s="126"/>
      <c r="D41" s="126"/>
      <c r="E41" s="126"/>
      <c r="F41" s="127"/>
      <c r="G41" s="173"/>
      <c r="H41" s="173"/>
      <c r="I41" s="128"/>
      <c r="J41" s="150"/>
      <c r="K41" s="154"/>
      <c r="L41" s="154"/>
      <c r="M41" s="155"/>
      <c r="N41" s="152"/>
      <c r="O41" s="92" t="str">
        <f>IF(F41="","",
IF(AND(MONTH(F41)+DAY(F41)/100&gt;=MONTH('Weights &amp; Tables'!$C$26)+DAY('Weights &amp; Tables'!$C$26)/100,MONTH(F41)+DAY(F41)/100&lt;=MONTH('Weights &amp; Tables'!$D$26)+DAY('Weights &amp; Tables'!$D$26)/100),'Weights &amp; Tables'!$C$24,
IF(AND(MONTH(F41)+DAY(F41)/100&gt;=MONTH('Weights &amp; Tables'!$E$26)+DAY('Weights &amp; Tables'!$E$26)/100,MONTH(F41)+DAY(F41)/100&lt;=MONTH('Weights &amp; Tables'!$F$26)+DAY('Weights &amp; Tables'!$F$26)/100),'Weights &amp; Tables'!$E$24,
IF(AND(MONTH(F41)+DAY(F41)/100&gt;=MONTH('Weights &amp; Tables'!$G$26)+DAY('Weights &amp; Tables'!$G$26)/100,MONTH(F41)+DAY(F41)/100&lt;=MONTH('Weights &amp; Tables'!$H$26)+DAY('Weights &amp; Tables'!$H$26)/100),'Weights &amp; Tables'!$G$24,"IMPERMISSIBLE"))))</f>
        <v/>
      </c>
    </row>
    <row r="42" spans="2:15" x14ac:dyDescent="0.3">
      <c r="B42" s="126"/>
      <c r="C42" s="126"/>
      <c r="D42" s="126"/>
      <c r="E42" s="126"/>
      <c r="F42" s="127"/>
      <c r="G42" s="173"/>
      <c r="H42" s="173"/>
      <c r="I42" s="128"/>
      <c r="J42" s="150"/>
      <c r="K42" s="154"/>
      <c r="L42" s="154"/>
      <c r="M42" s="155"/>
      <c r="N42" s="152"/>
      <c r="O42" s="92" t="str">
        <f>IF(F42="","",
IF(AND(MONTH(F42)+DAY(F42)/100&gt;=MONTH('Weights &amp; Tables'!$C$26)+DAY('Weights &amp; Tables'!$C$26)/100,MONTH(F42)+DAY(F42)/100&lt;=MONTH('Weights &amp; Tables'!$D$26)+DAY('Weights &amp; Tables'!$D$26)/100),'Weights &amp; Tables'!$C$24,
IF(AND(MONTH(F42)+DAY(F42)/100&gt;=MONTH('Weights &amp; Tables'!$E$26)+DAY('Weights &amp; Tables'!$E$26)/100,MONTH(F42)+DAY(F42)/100&lt;=MONTH('Weights &amp; Tables'!$F$26)+DAY('Weights &amp; Tables'!$F$26)/100),'Weights &amp; Tables'!$E$24,
IF(AND(MONTH(F42)+DAY(F42)/100&gt;=MONTH('Weights &amp; Tables'!$G$26)+DAY('Weights &amp; Tables'!$G$26)/100,MONTH(F42)+DAY(F42)/100&lt;=MONTH('Weights &amp; Tables'!$H$26)+DAY('Weights &amp; Tables'!$H$26)/100),'Weights &amp; Tables'!$G$24,"IMPERMISSIBLE"))))</f>
        <v/>
      </c>
    </row>
    <row r="43" spans="2:15" x14ac:dyDescent="0.3">
      <c r="B43" s="126"/>
      <c r="C43" s="126"/>
      <c r="D43" s="126"/>
      <c r="E43" s="126"/>
      <c r="F43" s="127"/>
      <c r="G43" s="173"/>
      <c r="H43" s="173"/>
      <c r="I43" s="128"/>
      <c r="J43" s="150"/>
      <c r="K43" s="154"/>
      <c r="L43" s="154"/>
      <c r="M43" s="155"/>
      <c r="N43" s="152"/>
      <c r="O43" s="92" t="str">
        <f>IF(F43="","",
IF(AND(MONTH(F43)+DAY(F43)/100&gt;=MONTH('Weights &amp; Tables'!$C$26)+DAY('Weights &amp; Tables'!$C$26)/100,MONTH(F43)+DAY(F43)/100&lt;=MONTH('Weights &amp; Tables'!$D$26)+DAY('Weights &amp; Tables'!$D$26)/100),'Weights &amp; Tables'!$C$24,
IF(AND(MONTH(F43)+DAY(F43)/100&gt;=MONTH('Weights &amp; Tables'!$E$26)+DAY('Weights &amp; Tables'!$E$26)/100,MONTH(F43)+DAY(F43)/100&lt;=MONTH('Weights &amp; Tables'!$F$26)+DAY('Weights &amp; Tables'!$F$26)/100),'Weights &amp; Tables'!$E$24,
IF(AND(MONTH(F43)+DAY(F43)/100&gt;=MONTH('Weights &amp; Tables'!$G$26)+DAY('Weights &amp; Tables'!$G$26)/100,MONTH(F43)+DAY(F43)/100&lt;=MONTH('Weights &amp; Tables'!$H$26)+DAY('Weights &amp; Tables'!$H$26)/100),'Weights &amp; Tables'!$G$24,"IMPERMISSIBLE"))))</f>
        <v/>
      </c>
    </row>
    <row r="44" spans="2:15" x14ac:dyDescent="0.3">
      <c r="B44" s="126"/>
      <c r="C44" s="126"/>
      <c r="D44" s="126"/>
      <c r="E44" s="126"/>
      <c r="F44" s="127"/>
      <c r="G44" s="173"/>
      <c r="H44" s="173"/>
      <c r="I44" s="128"/>
      <c r="J44" s="150"/>
      <c r="K44" s="154"/>
      <c r="L44" s="154"/>
      <c r="M44" s="155"/>
      <c r="N44" s="152"/>
      <c r="O44" s="92" t="str">
        <f>IF(F44="","",
IF(AND(MONTH(F44)+DAY(F44)/100&gt;=MONTH('Weights &amp; Tables'!$C$26)+DAY('Weights &amp; Tables'!$C$26)/100,MONTH(F44)+DAY(F44)/100&lt;=MONTH('Weights &amp; Tables'!$D$26)+DAY('Weights &amp; Tables'!$D$26)/100),'Weights &amp; Tables'!$C$24,
IF(AND(MONTH(F44)+DAY(F44)/100&gt;=MONTH('Weights &amp; Tables'!$E$26)+DAY('Weights &amp; Tables'!$E$26)/100,MONTH(F44)+DAY(F44)/100&lt;=MONTH('Weights &amp; Tables'!$F$26)+DAY('Weights &amp; Tables'!$F$26)/100),'Weights &amp; Tables'!$E$24,
IF(AND(MONTH(F44)+DAY(F44)/100&gt;=MONTH('Weights &amp; Tables'!$G$26)+DAY('Weights &amp; Tables'!$G$26)/100,MONTH(F44)+DAY(F44)/100&lt;=MONTH('Weights &amp; Tables'!$H$26)+DAY('Weights &amp; Tables'!$H$26)/100),'Weights &amp; Tables'!$G$24,"IMPERMISSIBLE"))))</f>
        <v/>
      </c>
    </row>
    <row r="45" spans="2:15" x14ac:dyDescent="0.3">
      <c r="B45" s="126"/>
      <c r="C45" s="126"/>
      <c r="D45" s="126"/>
      <c r="E45" s="126"/>
      <c r="F45" s="127"/>
      <c r="G45" s="173"/>
      <c r="H45" s="173"/>
      <c r="I45" s="128"/>
      <c r="J45" s="150"/>
      <c r="K45" s="154"/>
      <c r="L45" s="154"/>
      <c r="M45" s="155"/>
      <c r="N45" s="152"/>
      <c r="O45" s="92" t="str">
        <f>IF(F45="","",
IF(AND(MONTH(F45)+DAY(F45)/100&gt;=MONTH('Weights &amp; Tables'!$C$26)+DAY('Weights &amp; Tables'!$C$26)/100,MONTH(F45)+DAY(F45)/100&lt;=MONTH('Weights &amp; Tables'!$D$26)+DAY('Weights &amp; Tables'!$D$26)/100),'Weights &amp; Tables'!$C$24,
IF(AND(MONTH(F45)+DAY(F45)/100&gt;=MONTH('Weights &amp; Tables'!$E$26)+DAY('Weights &amp; Tables'!$E$26)/100,MONTH(F45)+DAY(F45)/100&lt;=MONTH('Weights &amp; Tables'!$F$26)+DAY('Weights &amp; Tables'!$F$26)/100),'Weights &amp; Tables'!$E$24,
IF(AND(MONTH(F45)+DAY(F45)/100&gt;=MONTH('Weights &amp; Tables'!$G$26)+DAY('Weights &amp; Tables'!$G$26)/100,MONTH(F45)+DAY(F45)/100&lt;=MONTH('Weights &amp; Tables'!$H$26)+DAY('Weights &amp; Tables'!$H$26)/100),'Weights &amp; Tables'!$G$24,"IMPERMISSIBLE"))))</f>
        <v/>
      </c>
    </row>
    <row r="46" spans="2:15" x14ac:dyDescent="0.3">
      <c r="B46" s="126"/>
      <c r="C46" s="126"/>
      <c r="D46" s="126"/>
      <c r="E46" s="126"/>
      <c r="F46" s="127"/>
      <c r="G46" s="173"/>
      <c r="H46" s="173"/>
      <c r="I46" s="128"/>
      <c r="J46" s="150"/>
      <c r="K46" s="154"/>
      <c r="L46" s="154"/>
      <c r="M46" s="155"/>
      <c r="N46" s="152"/>
      <c r="O46" s="92" t="str">
        <f>IF(F46="","",
IF(AND(MONTH(F46)+DAY(F46)/100&gt;=MONTH('Weights &amp; Tables'!$C$26)+DAY('Weights &amp; Tables'!$C$26)/100,MONTH(F46)+DAY(F46)/100&lt;=MONTH('Weights &amp; Tables'!$D$26)+DAY('Weights &amp; Tables'!$D$26)/100),'Weights &amp; Tables'!$C$24,
IF(AND(MONTH(F46)+DAY(F46)/100&gt;=MONTH('Weights &amp; Tables'!$E$26)+DAY('Weights &amp; Tables'!$E$26)/100,MONTH(F46)+DAY(F46)/100&lt;=MONTH('Weights &amp; Tables'!$F$26)+DAY('Weights &amp; Tables'!$F$26)/100),'Weights &amp; Tables'!$E$24,
IF(AND(MONTH(F46)+DAY(F46)/100&gt;=MONTH('Weights &amp; Tables'!$G$26)+DAY('Weights &amp; Tables'!$G$26)/100,MONTH(F46)+DAY(F46)/100&lt;=MONTH('Weights &amp; Tables'!$H$26)+DAY('Weights &amp; Tables'!$H$26)/100),'Weights &amp; Tables'!$G$24,"IMPERMISSIBLE"))))</f>
        <v/>
      </c>
    </row>
    <row r="47" spans="2:15" x14ac:dyDescent="0.3">
      <c r="B47" s="126"/>
      <c r="C47" s="126"/>
      <c r="D47" s="126"/>
      <c r="E47" s="126"/>
      <c r="F47" s="127"/>
      <c r="G47" s="173"/>
      <c r="H47" s="173"/>
      <c r="I47" s="128"/>
      <c r="J47" s="150"/>
      <c r="K47" s="154"/>
      <c r="L47" s="154"/>
      <c r="M47" s="155"/>
      <c r="N47" s="152"/>
      <c r="O47" s="92" t="str">
        <f>IF(F47="","",
IF(AND(MONTH(F47)+DAY(F47)/100&gt;=MONTH('Weights &amp; Tables'!$C$26)+DAY('Weights &amp; Tables'!$C$26)/100,MONTH(F47)+DAY(F47)/100&lt;=MONTH('Weights &amp; Tables'!$D$26)+DAY('Weights &amp; Tables'!$D$26)/100),'Weights &amp; Tables'!$C$24,
IF(AND(MONTH(F47)+DAY(F47)/100&gt;=MONTH('Weights &amp; Tables'!$E$26)+DAY('Weights &amp; Tables'!$E$26)/100,MONTH(F47)+DAY(F47)/100&lt;=MONTH('Weights &amp; Tables'!$F$26)+DAY('Weights &amp; Tables'!$F$26)/100),'Weights &amp; Tables'!$E$24,
IF(AND(MONTH(F47)+DAY(F47)/100&gt;=MONTH('Weights &amp; Tables'!$G$26)+DAY('Weights &amp; Tables'!$G$26)/100,MONTH(F47)+DAY(F47)/100&lt;=MONTH('Weights &amp; Tables'!$H$26)+DAY('Weights &amp; Tables'!$H$26)/100),'Weights &amp; Tables'!$G$24,"IMPERMISSIBLE"))))</f>
        <v/>
      </c>
    </row>
    <row r="48" spans="2:15" x14ac:dyDescent="0.3">
      <c r="B48" s="126"/>
      <c r="C48" s="126"/>
      <c r="D48" s="126"/>
      <c r="E48" s="126"/>
      <c r="F48" s="127"/>
      <c r="G48" s="173"/>
      <c r="H48" s="173"/>
      <c r="I48" s="128"/>
      <c r="J48" s="150"/>
      <c r="K48" s="154"/>
      <c r="L48" s="154"/>
      <c r="M48" s="155"/>
      <c r="N48" s="152"/>
      <c r="O48" s="92" t="str">
        <f>IF(F48="","",
IF(AND(MONTH(F48)+DAY(F48)/100&gt;=MONTH('Weights &amp; Tables'!$C$26)+DAY('Weights &amp; Tables'!$C$26)/100,MONTH(F48)+DAY(F48)/100&lt;=MONTH('Weights &amp; Tables'!$D$26)+DAY('Weights &amp; Tables'!$D$26)/100),'Weights &amp; Tables'!$C$24,
IF(AND(MONTH(F48)+DAY(F48)/100&gt;=MONTH('Weights &amp; Tables'!$E$26)+DAY('Weights &amp; Tables'!$E$26)/100,MONTH(F48)+DAY(F48)/100&lt;=MONTH('Weights &amp; Tables'!$F$26)+DAY('Weights &amp; Tables'!$F$26)/100),'Weights &amp; Tables'!$E$24,
IF(AND(MONTH(F48)+DAY(F48)/100&gt;=MONTH('Weights &amp; Tables'!$G$26)+DAY('Weights &amp; Tables'!$G$26)/100,MONTH(F48)+DAY(F48)/100&lt;=MONTH('Weights &amp; Tables'!$H$26)+DAY('Weights &amp; Tables'!$H$26)/100),'Weights &amp; Tables'!$G$24,"IMPERMISSIBLE"))))</f>
        <v/>
      </c>
    </row>
    <row r="49" spans="2:15" x14ac:dyDescent="0.3">
      <c r="B49" s="126"/>
      <c r="C49" s="126"/>
      <c r="D49" s="126"/>
      <c r="E49" s="126"/>
      <c r="F49" s="127"/>
      <c r="G49" s="173"/>
      <c r="H49" s="173"/>
      <c r="I49" s="128"/>
      <c r="J49" s="150"/>
      <c r="K49" s="154"/>
      <c r="L49" s="154"/>
      <c r="M49" s="155"/>
      <c r="N49" s="152"/>
      <c r="O49" s="92" t="str">
        <f>IF(F49="","",
IF(AND(MONTH(F49)+DAY(F49)/100&gt;=MONTH('Weights &amp; Tables'!$C$26)+DAY('Weights &amp; Tables'!$C$26)/100,MONTH(F49)+DAY(F49)/100&lt;=MONTH('Weights &amp; Tables'!$D$26)+DAY('Weights &amp; Tables'!$D$26)/100),'Weights &amp; Tables'!$C$24,
IF(AND(MONTH(F49)+DAY(F49)/100&gt;=MONTH('Weights &amp; Tables'!$E$26)+DAY('Weights &amp; Tables'!$E$26)/100,MONTH(F49)+DAY(F49)/100&lt;=MONTH('Weights &amp; Tables'!$F$26)+DAY('Weights &amp; Tables'!$F$26)/100),'Weights &amp; Tables'!$E$24,
IF(AND(MONTH(F49)+DAY(F49)/100&gt;=MONTH('Weights &amp; Tables'!$G$26)+DAY('Weights &amp; Tables'!$G$26)/100,MONTH(F49)+DAY(F49)/100&lt;=MONTH('Weights &amp; Tables'!$H$26)+DAY('Weights &amp; Tables'!$H$26)/100),'Weights &amp; Tables'!$G$24,"IMPERMISSIBLE"))))</f>
        <v/>
      </c>
    </row>
    <row r="50" spans="2:15" x14ac:dyDescent="0.3">
      <c r="B50" s="126"/>
      <c r="C50" s="126"/>
      <c r="D50" s="126"/>
      <c r="E50" s="126"/>
      <c r="F50" s="127"/>
      <c r="G50" s="173"/>
      <c r="H50" s="173"/>
      <c r="I50" s="128"/>
      <c r="J50" s="150"/>
      <c r="K50" s="154"/>
      <c r="L50" s="154"/>
      <c r="M50" s="155"/>
      <c r="N50" s="152"/>
      <c r="O50" s="92" t="str">
        <f>IF(F50="","",
IF(AND(MONTH(F50)+DAY(F50)/100&gt;=MONTH('Weights &amp; Tables'!$C$26)+DAY('Weights &amp; Tables'!$C$26)/100,MONTH(F50)+DAY(F50)/100&lt;=MONTH('Weights &amp; Tables'!$D$26)+DAY('Weights &amp; Tables'!$D$26)/100),'Weights &amp; Tables'!$C$24,
IF(AND(MONTH(F50)+DAY(F50)/100&gt;=MONTH('Weights &amp; Tables'!$E$26)+DAY('Weights &amp; Tables'!$E$26)/100,MONTH(F50)+DAY(F50)/100&lt;=MONTH('Weights &amp; Tables'!$F$26)+DAY('Weights &amp; Tables'!$F$26)/100),'Weights &amp; Tables'!$E$24,
IF(AND(MONTH(F50)+DAY(F50)/100&gt;=MONTH('Weights &amp; Tables'!$G$26)+DAY('Weights &amp; Tables'!$G$26)/100,MONTH(F50)+DAY(F50)/100&lt;=MONTH('Weights &amp; Tables'!$H$26)+DAY('Weights &amp; Tables'!$H$26)/100),'Weights &amp; Tables'!$G$24,"IMPERMISSIBLE"))))</f>
        <v/>
      </c>
    </row>
    <row r="51" spans="2:15" x14ac:dyDescent="0.3">
      <c r="B51" s="126"/>
      <c r="C51" s="126"/>
      <c r="D51" s="126"/>
      <c r="E51" s="126"/>
      <c r="F51" s="127"/>
      <c r="G51" s="173"/>
      <c r="H51" s="173"/>
      <c r="I51" s="128"/>
      <c r="J51" s="150"/>
      <c r="K51" s="154"/>
      <c r="L51" s="154"/>
      <c r="M51" s="155"/>
      <c r="N51" s="152"/>
      <c r="O51" s="92" t="str">
        <f>IF(F51="","",
IF(AND(MONTH(F51)+DAY(F51)/100&gt;=MONTH('Weights &amp; Tables'!$C$26)+DAY('Weights &amp; Tables'!$C$26)/100,MONTH(F51)+DAY(F51)/100&lt;=MONTH('Weights &amp; Tables'!$D$26)+DAY('Weights &amp; Tables'!$D$26)/100),'Weights &amp; Tables'!$C$24,
IF(AND(MONTH(F51)+DAY(F51)/100&gt;=MONTH('Weights &amp; Tables'!$E$26)+DAY('Weights &amp; Tables'!$E$26)/100,MONTH(F51)+DAY(F51)/100&lt;=MONTH('Weights &amp; Tables'!$F$26)+DAY('Weights &amp; Tables'!$F$26)/100),'Weights &amp; Tables'!$E$24,
IF(AND(MONTH(F51)+DAY(F51)/100&gt;=MONTH('Weights &amp; Tables'!$G$26)+DAY('Weights &amp; Tables'!$G$26)/100,MONTH(F51)+DAY(F51)/100&lt;=MONTH('Weights &amp; Tables'!$H$26)+DAY('Weights &amp; Tables'!$H$26)/100),'Weights &amp; Tables'!$G$24,"IMPERMISSIBLE"))))</f>
        <v/>
      </c>
    </row>
    <row r="52" spans="2:15" x14ac:dyDescent="0.3">
      <c r="B52" s="126"/>
      <c r="C52" s="126"/>
      <c r="D52" s="126"/>
      <c r="E52" s="126"/>
      <c r="F52" s="127"/>
      <c r="G52" s="173"/>
      <c r="H52" s="173"/>
      <c r="I52" s="128"/>
      <c r="J52" s="150"/>
      <c r="K52" s="154"/>
      <c r="L52" s="154"/>
      <c r="M52" s="155"/>
      <c r="N52" s="152"/>
      <c r="O52" s="92" t="str">
        <f>IF(F52="","",
IF(AND(MONTH(F52)+DAY(F52)/100&gt;=MONTH('Weights &amp; Tables'!$C$26)+DAY('Weights &amp; Tables'!$C$26)/100,MONTH(F52)+DAY(F52)/100&lt;=MONTH('Weights &amp; Tables'!$D$26)+DAY('Weights &amp; Tables'!$D$26)/100),'Weights &amp; Tables'!$C$24,
IF(AND(MONTH(F52)+DAY(F52)/100&gt;=MONTH('Weights &amp; Tables'!$E$26)+DAY('Weights &amp; Tables'!$E$26)/100,MONTH(F52)+DAY(F52)/100&lt;=MONTH('Weights &amp; Tables'!$F$26)+DAY('Weights &amp; Tables'!$F$26)/100),'Weights &amp; Tables'!$E$24,
IF(AND(MONTH(F52)+DAY(F52)/100&gt;=MONTH('Weights &amp; Tables'!$G$26)+DAY('Weights &amp; Tables'!$G$26)/100,MONTH(F52)+DAY(F52)/100&lt;=MONTH('Weights &amp; Tables'!$H$26)+DAY('Weights &amp; Tables'!$H$26)/100),'Weights &amp; Tables'!$G$24,"IMPERMISSIBLE"))))</f>
        <v/>
      </c>
    </row>
    <row r="53" spans="2:15" x14ac:dyDescent="0.3">
      <c r="B53" s="126"/>
      <c r="C53" s="126"/>
      <c r="D53" s="126"/>
      <c r="E53" s="126"/>
      <c r="F53" s="127"/>
      <c r="G53" s="173"/>
      <c r="H53" s="173"/>
      <c r="I53" s="128"/>
      <c r="J53" s="150"/>
      <c r="K53" s="154"/>
      <c r="L53" s="154"/>
      <c r="M53" s="155"/>
      <c r="N53" s="152"/>
      <c r="O53" s="92" t="str">
        <f>IF(F53="","",
IF(AND(MONTH(F53)+DAY(F53)/100&gt;=MONTH('Weights &amp; Tables'!$C$26)+DAY('Weights &amp; Tables'!$C$26)/100,MONTH(F53)+DAY(F53)/100&lt;=MONTH('Weights &amp; Tables'!$D$26)+DAY('Weights &amp; Tables'!$D$26)/100),'Weights &amp; Tables'!$C$24,
IF(AND(MONTH(F53)+DAY(F53)/100&gt;=MONTH('Weights &amp; Tables'!$E$26)+DAY('Weights &amp; Tables'!$E$26)/100,MONTH(F53)+DAY(F53)/100&lt;=MONTH('Weights &amp; Tables'!$F$26)+DAY('Weights &amp; Tables'!$F$26)/100),'Weights &amp; Tables'!$E$24,
IF(AND(MONTH(F53)+DAY(F53)/100&gt;=MONTH('Weights &amp; Tables'!$G$26)+DAY('Weights &amp; Tables'!$G$26)/100,MONTH(F53)+DAY(F53)/100&lt;=MONTH('Weights &amp; Tables'!$H$26)+DAY('Weights &amp; Tables'!$H$26)/100),'Weights &amp; Tables'!$G$24,"IMPERMISSIBLE"))))</f>
        <v/>
      </c>
    </row>
    <row r="54" spans="2:15" x14ac:dyDescent="0.3">
      <c r="B54" s="126"/>
      <c r="C54" s="126"/>
      <c r="D54" s="126"/>
      <c r="E54" s="126"/>
      <c r="F54" s="127"/>
      <c r="G54" s="173"/>
      <c r="H54" s="173"/>
      <c r="I54" s="128"/>
      <c r="J54" s="150"/>
      <c r="K54" s="154"/>
      <c r="L54" s="154"/>
      <c r="M54" s="155"/>
      <c r="N54" s="152"/>
      <c r="O54" s="92" t="str">
        <f>IF(F54="","",
IF(AND(MONTH(F54)+DAY(F54)/100&gt;=MONTH('Weights &amp; Tables'!$C$26)+DAY('Weights &amp; Tables'!$C$26)/100,MONTH(F54)+DAY(F54)/100&lt;=MONTH('Weights &amp; Tables'!$D$26)+DAY('Weights &amp; Tables'!$D$26)/100),'Weights &amp; Tables'!$C$24,
IF(AND(MONTH(F54)+DAY(F54)/100&gt;=MONTH('Weights &amp; Tables'!$E$26)+DAY('Weights &amp; Tables'!$E$26)/100,MONTH(F54)+DAY(F54)/100&lt;=MONTH('Weights &amp; Tables'!$F$26)+DAY('Weights &amp; Tables'!$F$26)/100),'Weights &amp; Tables'!$E$24,
IF(AND(MONTH(F54)+DAY(F54)/100&gt;=MONTH('Weights &amp; Tables'!$G$26)+DAY('Weights &amp; Tables'!$G$26)/100,MONTH(F54)+DAY(F54)/100&lt;=MONTH('Weights &amp; Tables'!$H$26)+DAY('Weights &amp; Tables'!$H$26)/100),'Weights &amp; Tables'!$G$24,"IMPERMISSIBLE"))))</f>
        <v/>
      </c>
    </row>
    <row r="55" spans="2:15" x14ac:dyDescent="0.3">
      <c r="B55" s="126"/>
      <c r="C55" s="126"/>
      <c r="D55" s="126"/>
      <c r="E55" s="126"/>
      <c r="F55" s="127"/>
      <c r="G55" s="173"/>
      <c r="H55" s="173"/>
      <c r="I55" s="128"/>
      <c r="J55" s="150"/>
      <c r="K55" s="154"/>
      <c r="L55" s="154"/>
      <c r="M55" s="155"/>
      <c r="N55" s="152"/>
      <c r="O55" s="92" t="str">
        <f>IF(F55="","",
IF(AND(MONTH(F55)+DAY(F55)/100&gt;=MONTH('Weights &amp; Tables'!$C$26)+DAY('Weights &amp; Tables'!$C$26)/100,MONTH(F55)+DAY(F55)/100&lt;=MONTH('Weights &amp; Tables'!$D$26)+DAY('Weights &amp; Tables'!$D$26)/100),'Weights &amp; Tables'!$C$24,
IF(AND(MONTH(F55)+DAY(F55)/100&gt;=MONTH('Weights &amp; Tables'!$E$26)+DAY('Weights &amp; Tables'!$E$26)/100,MONTH(F55)+DAY(F55)/100&lt;=MONTH('Weights &amp; Tables'!$F$26)+DAY('Weights &amp; Tables'!$F$26)/100),'Weights &amp; Tables'!$E$24,
IF(AND(MONTH(F55)+DAY(F55)/100&gt;=MONTH('Weights &amp; Tables'!$G$26)+DAY('Weights &amp; Tables'!$G$26)/100,MONTH(F55)+DAY(F55)/100&lt;=MONTH('Weights &amp; Tables'!$H$26)+DAY('Weights &amp; Tables'!$H$26)/100),'Weights &amp; Tables'!$G$24,"IMPERMISSIBLE"))))</f>
        <v/>
      </c>
    </row>
    <row r="56" spans="2:15" x14ac:dyDescent="0.3">
      <c r="B56" s="126"/>
      <c r="C56" s="126"/>
      <c r="D56" s="126"/>
      <c r="E56" s="126"/>
      <c r="F56" s="127"/>
      <c r="G56" s="173"/>
      <c r="H56" s="173"/>
      <c r="I56" s="128"/>
      <c r="J56" s="150"/>
      <c r="K56" s="154"/>
      <c r="L56" s="154"/>
      <c r="M56" s="155"/>
      <c r="N56" s="152"/>
      <c r="O56" s="92" t="str">
        <f>IF(F56="","",
IF(AND(MONTH(F56)+DAY(F56)/100&gt;=MONTH('Weights &amp; Tables'!$C$26)+DAY('Weights &amp; Tables'!$C$26)/100,MONTH(F56)+DAY(F56)/100&lt;=MONTH('Weights &amp; Tables'!$D$26)+DAY('Weights &amp; Tables'!$D$26)/100),'Weights &amp; Tables'!$C$24,
IF(AND(MONTH(F56)+DAY(F56)/100&gt;=MONTH('Weights &amp; Tables'!$E$26)+DAY('Weights &amp; Tables'!$E$26)/100,MONTH(F56)+DAY(F56)/100&lt;=MONTH('Weights &amp; Tables'!$F$26)+DAY('Weights &amp; Tables'!$F$26)/100),'Weights &amp; Tables'!$E$24,
IF(AND(MONTH(F56)+DAY(F56)/100&gt;=MONTH('Weights &amp; Tables'!$G$26)+DAY('Weights &amp; Tables'!$G$26)/100,MONTH(F56)+DAY(F56)/100&lt;=MONTH('Weights &amp; Tables'!$H$26)+DAY('Weights &amp; Tables'!$H$26)/100),'Weights &amp; Tables'!$G$24,"IMPERMISSIBLE"))))</f>
        <v/>
      </c>
    </row>
    <row r="57" spans="2:15" x14ac:dyDescent="0.3">
      <c r="B57" s="126"/>
      <c r="C57" s="126"/>
      <c r="D57" s="126"/>
      <c r="E57" s="126"/>
      <c r="F57" s="127"/>
      <c r="G57" s="173"/>
      <c r="H57" s="173"/>
      <c r="I57" s="128"/>
      <c r="J57" s="150"/>
      <c r="K57" s="154"/>
      <c r="L57" s="154"/>
      <c r="M57" s="155"/>
      <c r="N57" s="152"/>
      <c r="O57" s="92" t="str">
        <f>IF(F57="","",
IF(AND(MONTH(F57)+DAY(F57)/100&gt;=MONTH('Weights &amp; Tables'!$C$26)+DAY('Weights &amp; Tables'!$C$26)/100,MONTH(F57)+DAY(F57)/100&lt;=MONTH('Weights &amp; Tables'!$D$26)+DAY('Weights &amp; Tables'!$D$26)/100),'Weights &amp; Tables'!$C$24,
IF(AND(MONTH(F57)+DAY(F57)/100&gt;=MONTH('Weights &amp; Tables'!$E$26)+DAY('Weights &amp; Tables'!$E$26)/100,MONTH(F57)+DAY(F57)/100&lt;=MONTH('Weights &amp; Tables'!$F$26)+DAY('Weights &amp; Tables'!$F$26)/100),'Weights &amp; Tables'!$E$24,
IF(AND(MONTH(F57)+DAY(F57)/100&gt;=MONTH('Weights &amp; Tables'!$G$26)+DAY('Weights &amp; Tables'!$G$26)/100,MONTH(F57)+DAY(F57)/100&lt;=MONTH('Weights &amp; Tables'!$H$26)+DAY('Weights &amp; Tables'!$H$26)/100),'Weights &amp; Tables'!$G$24,"IMPERMISSIBLE"))))</f>
        <v/>
      </c>
    </row>
    <row r="58" spans="2:15" x14ac:dyDescent="0.3">
      <c r="B58" s="126"/>
      <c r="C58" s="126"/>
      <c r="D58" s="126"/>
      <c r="E58" s="126"/>
      <c r="F58" s="127"/>
      <c r="G58" s="173"/>
      <c r="H58" s="173"/>
      <c r="I58" s="128"/>
      <c r="J58" s="150"/>
      <c r="K58" s="154"/>
      <c r="L58" s="154"/>
      <c r="M58" s="155"/>
      <c r="N58" s="152"/>
      <c r="O58" s="92" t="str">
        <f>IF(F58="","",
IF(AND(MONTH(F58)+DAY(F58)/100&gt;=MONTH('Weights &amp; Tables'!$C$26)+DAY('Weights &amp; Tables'!$C$26)/100,MONTH(F58)+DAY(F58)/100&lt;=MONTH('Weights &amp; Tables'!$D$26)+DAY('Weights &amp; Tables'!$D$26)/100),'Weights &amp; Tables'!$C$24,
IF(AND(MONTH(F58)+DAY(F58)/100&gt;=MONTH('Weights &amp; Tables'!$E$26)+DAY('Weights &amp; Tables'!$E$26)/100,MONTH(F58)+DAY(F58)/100&lt;=MONTH('Weights &amp; Tables'!$F$26)+DAY('Weights &amp; Tables'!$F$26)/100),'Weights &amp; Tables'!$E$24,
IF(AND(MONTH(F58)+DAY(F58)/100&gt;=MONTH('Weights &amp; Tables'!$G$26)+DAY('Weights &amp; Tables'!$G$26)/100,MONTH(F58)+DAY(F58)/100&lt;=MONTH('Weights &amp; Tables'!$H$26)+DAY('Weights &amp; Tables'!$H$26)/100),'Weights &amp; Tables'!$G$24,"IMPERMISSIBLE"))))</f>
        <v/>
      </c>
    </row>
    <row r="59" spans="2:15" x14ac:dyDescent="0.3">
      <c r="B59" s="126"/>
      <c r="C59" s="126"/>
      <c r="D59" s="126"/>
      <c r="E59" s="126"/>
      <c r="F59" s="127"/>
      <c r="G59" s="173"/>
      <c r="H59" s="173"/>
      <c r="I59" s="128"/>
      <c r="J59" s="150"/>
      <c r="K59" s="154"/>
      <c r="L59" s="154"/>
      <c r="M59" s="155"/>
      <c r="N59" s="152"/>
      <c r="O59" s="92" t="str">
        <f>IF(F59="","",
IF(AND(MONTH(F59)+DAY(F59)/100&gt;=MONTH('Weights &amp; Tables'!$C$26)+DAY('Weights &amp; Tables'!$C$26)/100,MONTH(F59)+DAY(F59)/100&lt;=MONTH('Weights &amp; Tables'!$D$26)+DAY('Weights &amp; Tables'!$D$26)/100),'Weights &amp; Tables'!$C$24,
IF(AND(MONTH(F59)+DAY(F59)/100&gt;=MONTH('Weights &amp; Tables'!$E$26)+DAY('Weights &amp; Tables'!$E$26)/100,MONTH(F59)+DAY(F59)/100&lt;=MONTH('Weights &amp; Tables'!$F$26)+DAY('Weights &amp; Tables'!$F$26)/100),'Weights &amp; Tables'!$E$24,
IF(AND(MONTH(F59)+DAY(F59)/100&gt;=MONTH('Weights &amp; Tables'!$G$26)+DAY('Weights &amp; Tables'!$G$26)/100,MONTH(F59)+DAY(F59)/100&lt;=MONTH('Weights &amp; Tables'!$H$26)+DAY('Weights &amp; Tables'!$H$26)/100),'Weights &amp; Tables'!$G$24,"IMPERMISSIBLE"))))</f>
        <v/>
      </c>
    </row>
    <row r="60" spans="2:15" x14ac:dyDescent="0.3">
      <c r="B60" s="126"/>
      <c r="C60" s="126"/>
      <c r="D60" s="126"/>
      <c r="E60" s="126"/>
      <c r="F60" s="127"/>
      <c r="G60" s="173"/>
      <c r="H60" s="173"/>
      <c r="I60" s="128"/>
      <c r="J60" s="150"/>
      <c r="K60" s="154"/>
      <c r="L60" s="154"/>
      <c r="M60" s="155"/>
      <c r="N60" s="152"/>
      <c r="O60" s="92" t="str">
        <f>IF(F60="","",
IF(AND(MONTH(F60)+DAY(F60)/100&gt;=MONTH('Weights &amp; Tables'!$C$26)+DAY('Weights &amp; Tables'!$C$26)/100,MONTH(F60)+DAY(F60)/100&lt;=MONTH('Weights &amp; Tables'!$D$26)+DAY('Weights &amp; Tables'!$D$26)/100),'Weights &amp; Tables'!$C$24,
IF(AND(MONTH(F60)+DAY(F60)/100&gt;=MONTH('Weights &amp; Tables'!$E$26)+DAY('Weights &amp; Tables'!$E$26)/100,MONTH(F60)+DAY(F60)/100&lt;=MONTH('Weights &amp; Tables'!$F$26)+DAY('Weights &amp; Tables'!$F$26)/100),'Weights &amp; Tables'!$E$24,
IF(AND(MONTH(F60)+DAY(F60)/100&gt;=MONTH('Weights &amp; Tables'!$G$26)+DAY('Weights &amp; Tables'!$G$26)/100,MONTH(F60)+DAY(F60)/100&lt;=MONTH('Weights &amp; Tables'!$H$26)+DAY('Weights &amp; Tables'!$H$26)/100),'Weights &amp; Tables'!$G$24,"IMPERMISSIBLE"))))</f>
        <v/>
      </c>
    </row>
    <row r="61" spans="2:15" x14ac:dyDescent="0.3">
      <c r="B61" s="126"/>
      <c r="C61" s="126"/>
      <c r="D61" s="126"/>
      <c r="E61" s="126"/>
      <c r="F61" s="127"/>
      <c r="G61" s="173"/>
      <c r="H61" s="173"/>
      <c r="I61" s="128"/>
      <c r="J61" s="150"/>
      <c r="K61" s="154"/>
      <c r="L61" s="154"/>
      <c r="M61" s="155"/>
      <c r="N61" s="152"/>
      <c r="O61" s="92" t="str">
        <f>IF(F61="","",
IF(AND(MONTH(F61)+DAY(F61)/100&gt;=MONTH('Weights &amp; Tables'!$C$26)+DAY('Weights &amp; Tables'!$C$26)/100,MONTH(F61)+DAY(F61)/100&lt;=MONTH('Weights &amp; Tables'!$D$26)+DAY('Weights &amp; Tables'!$D$26)/100),'Weights &amp; Tables'!$C$24,
IF(AND(MONTH(F61)+DAY(F61)/100&gt;=MONTH('Weights &amp; Tables'!$E$26)+DAY('Weights &amp; Tables'!$E$26)/100,MONTH(F61)+DAY(F61)/100&lt;=MONTH('Weights &amp; Tables'!$F$26)+DAY('Weights &amp; Tables'!$F$26)/100),'Weights &amp; Tables'!$E$24,
IF(AND(MONTH(F61)+DAY(F61)/100&gt;=MONTH('Weights &amp; Tables'!$G$26)+DAY('Weights &amp; Tables'!$G$26)/100,MONTH(F61)+DAY(F61)/100&lt;=MONTH('Weights &amp; Tables'!$H$26)+DAY('Weights &amp; Tables'!$H$26)/100),'Weights &amp; Tables'!$G$24,"IMPERMISSIBLE"))))</f>
        <v/>
      </c>
    </row>
    <row r="62" spans="2:15" x14ac:dyDescent="0.3">
      <c r="B62" s="126"/>
      <c r="C62" s="126"/>
      <c r="D62" s="126"/>
      <c r="E62" s="126"/>
      <c r="F62" s="127"/>
      <c r="G62" s="173"/>
      <c r="H62" s="173"/>
      <c r="I62" s="128"/>
      <c r="J62" s="150"/>
      <c r="K62" s="154"/>
      <c r="L62" s="154"/>
      <c r="M62" s="155"/>
      <c r="N62" s="152"/>
      <c r="O62" s="92" t="str">
        <f>IF(F62="","",
IF(AND(MONTH(F62)+DAY(F62)/100&gt;=MONTH('Weights &amp; Tables'!$C$26)+DAY('Weights &amp; Tables'!$C$26)/100,MONTH(F62)+DAY(F62)/100&lt;=MONTH('Weights &amp; Tables'!$D$26)+DAY('Weights &amp; Tables'!$D$26)/100),'Weights &amp; Tables'!$C$24,
IF(AND(MONTH(F62)+DAY(F62)/100&gt;=MONTH('Weights &amp; Tables'!$E$26)+DAY('Weights &amp; Tables'!$E$26)/100,MONTH(F62)+DAY(F62)/100&lt;=MONTH('Weights &amp; Tables'!$F$26)+DAY('Weights &amp; Tables'!$F$26)/100),'Weights &amp; Tables'!$E$24,
IF(AND(MONTH(F62)+DAY(F62)/100&gt;=MONTH('Weights &amp; Tables'!$G$26)+DAY('Weights &amp; Tables'!$G$26)/100,MONTH(F62)+DAY(F62)/100&lt;=MONTH('Weights &amp; Tables'!$H$26)+DAY('Weights &amp; Tables'!$H$26)/100),'Weights &amp; Tables'!$G$24,"IMPERMISSIBLE"))))</f>
        <v/>
      </c>
    </row>
    <row r="63" spans="2:15" x14ac:dyDescent="0.3">
      <c r="B63" s="126"/>
      <c r="C63" s="126"/>
      <c r="D63" s="126"/>
      <c r="E63" s="126"/>
      <c r="F63" s="127"/>
      <c r="G63" s="173"/>
      <c r="H63" s="173"/>
      <c r="I63" s="128"/>
      <c r="J63" s="150"/>
      <c r="K63" s="154"/>
      <c r="L63" s="154"/>
      <c r="M63" s="155"/>
      <c r="N63" s="152"/>
      <c r="O63" s="92" t="str">
        <f>IF(F63="","",
IF(AND(MONTH(F63)+DAY(F63)/100&gt;=MONTH('Weights &amp; Tables'!$C$26)+DAY('Weights &amp; Tables'!$C$26)/100,MONTH(F63)+DAY(F63)/100&lt;=MONTH('Weights &amp; Tables'!$D$26)+DAY('Weights &amp; Tables'!$D$26)/100),'Weights &amp; Tables'!$C$24,
IF(AND(MONTH(F63)+DAY(F63)/100&gt;=MONTH('Weights &amp; Tables'!$E$26)+DAY('Weights &amp; Tables'!$E$26)/100,MONTH(F63)+DAY(F63)/100&lt;=MONTH('Weights &amp; Tables'!$F$26)+DAY('Weights &amp; Tables'!$F$26)/100),'Weights &amp; Tables'!$E$24,
IF(AND(MONTH(F63)+DAY(F63)/100&gt;=MONTH('Weights &amp; Tables'!$G$26)+DAY('Weights &amp; Tables'!$G$26)/100,MONTH(F63)+DAY(F63)/100&lt;=MONTH('Weights &amp; Tables'!$H$26)+DAY('Weights &amp; Tables'!$H$26)/100),'Weights &amp; Tables'!$G$24,"IMPERMISSIBLE"))))</f>
        <v/>
      </c>
    </row>
    <row r="64" spans="2:15" x14ac:dyDescent="0.3">
      <c r="B64" s="126"/>
      <c r="C64" s="126"/>
      <c r="D64" s="126"/>
      <c r="E64" s="126"/>
      <c r="F64" s="127"/>
      <c r="G64" s="173"/>
      <c r="H64" s="173"/>
      <c r="I64" s="128"/>
      <c r="J64" s="150"/>
      <c r="K64" s="154"/>
      <c r="L64" s="154"/>
      <c r="M64" s="155"/>
      <c r="N64" s="152"/>
      <c r="O64" s="92" t="str">
        <f>IF(F64="","",
IF(AND(MONTH(F64)+DAY(F64)/100&gt;=MONTH('Weights &amp; Tables'!$C$26)+DAY('Weights &amp; Tables'!$C$26)/100,MONTH(F64)+DAY(F64)/100&lt;=MONTH('Weights &amp; Tables'!$D$26)+DAY('Weights &amp; Tables'!$D$26)/100),'Weights &amp; Tables'!$C$24,
IF(AND(MONTH(F64)+DAY(F64)/100&gt;=MONTH('Weights &amp; Tables'!$E$26)+DAY('Weights &amp; Tables'!$E$26)/100,MONTH(F64)+DAY(F64)/100&lt;=MONTH('Weights &amp; Tables'!$F$26)+DAY('Weights &amp; Tables'!$F$26)/100),'Weights &amp; Tables'!$E$24,
IF(AND(MONTH(F64)+DAY(F64)/100&gt;=MONTH('Weights &amp; Tables'!$G$26)+DAY('Weights &amp; Tables'!$G$26)/100,MONTH(F64)+DAY(F64)/100&lt;=MONTH('Weights &amp; Tables'!$H$26)+DAY('Weights &amp; Tables'!$H$26)/100),'Weights &amp; Tables'!$G$24,"IMPERMISSIBLE"))))</f>
        <v/>
      </c>
    </row>
    <row r="65" spans="2:15" x14ac:dyDescent="0.3">
      <c r="B65" s="126"/>
      <c r="C65" s="126"/>
      <c r="D65" s="126"/>
      <c r="E65" s="126"/>
      <c r="F65" s="127"/>
      <c r="G65" s="173"/>
      <c r="H65" s="173"/>
      <c r="I65" s="128"/>
      <c r="J65" s="150"/>
      <c r="K65" s="154"/>
      <c r="L65" s="154"/>
      <c r="M65" s="155"/>
      <c r="N65" s="152"/>
      <c r="O65" s="92" t="str">
        <f>IF(F65="","",
IF(AND(MONTH(F65)+DAY(F65)/100&gt;=MONTH('Weights &amp; Tables'!$C$26)+DAY('Weights &amp; Tables'!$C$26)/100,MONTH(F65)+DAY(F65)/100&lt;=MONTH('Weights &amp; Tables'!$D$26)+DAY('Weights &amp; Tables'!$D$26)/100),'Weights &amp; Tables'!$C$24,
IF(AND(MONTH(F65)+DAY(F65)/100&gt;=MONTH('Weights &amp; Tables'!$E$26)+DAY('Weights &amp; Tables'!$E$26)/100,MONTH(F65)+DAY(F65)/100&lt;=MONTH('Weights &amp; Tables'!$F$26)+DAY('Weights &amp; Tables'!$F$26)/100),'Weights &amp; Tables'!$E$24,
IF(AND(MONTH(F65)+DAY(F65)/100&gt;=MONTH('Weights &amp; Tables'!$G$26)+DAY('Weights &amp; Tables'!$G$26)/100,MONTH(F65)+DAY(F65)/100&lt;=MONTH('Weights &amp; Tables'!$H$26)+DAY('Weights &amp; Tables'!$H$26)/100),'Weights &amp; Tables'!$G$24,"IMPERMISSIBLE"))))</f>
        <v/>
      </c>
    </row>
    <row r="66" spans="2:15" x14ac:dyDescent="0.3">
      <c r="B66" s="126"/>
      <c r="C66" s="126"/>
      <c r="D66" s="126"/>
      <c r="E66" s="126"/>
      <c r="F66" s="127"/>
      <c r="G66" s="173"/>
      <c r="H66" s="173"/>
      <c r="I66" s="128"/>
      <c r="J66" s="150"/>
      <c r="K66" s="154"/>
      <c r="L66" s="154"/>
      <c r="M66" s="155"/>
      <c r="N66" s="152"/>
      <c r="O66" s="92" t="str">
        <f>IF(F66="","",
IF(AND(MONTH(F66)+DAY(F66)/100&gt;=MONTH('Weights &amp; Tables'!$C$26)+DAY('Weights &amp; Tables'!$C$26)/100,MONTH(F66)+DAY(F66)/100&lt;=MONTH('Weights &amp; Tables'!$D$26)+DAY('Weights &amp; Tables'!$D$26)/100),'Weights &amp; Tables'!$C$24,
IF(AND(MONTH(F66)+DAY(F66)/100&gt;=MONTH('Weights &amp; Tables'!$E$26)+DAY('Weights &amp; Tables'!$E$26)/100,MONTH(F66)+DAY(F66)/100&lt;=MONTH('Weights &amp; Tables'!$F$26)+DAY('Weights &amp; Tables'!$F$26)/100),'Weights &amp; Tables'!$E$24,
IF(AND(MONTH(F66)+DAY(F66)/100&gt;=MONTH('Weights &amp; Tables'!$G$26)+DAY('Weights &amp; Tables'!$G$26)/100,MONTH(F66)+DAY(F66)/100&lt;=MONTH('Weights &amp; Tables'!$H$26)+DAY('Weights &amp; Tables'!$H$26)/100),'Weights &amp; Tables'!$G$24,"IMPERMISSIBLE"))))</f>
        <v/>
      </c>
    </row>
    <row r="67" spans="2:15" x14ac:dyDescent="0.3">
      <c r="B67" s="126"/>
      <c r="C67" s="126"/>
      <c r="D67" s="126"/>
      <c r="E67" s="126"/>
      <c r="F67" s="127"/>
      <c r="G67" s="173"/>
      <c r="H67" s="173"/>
      <c r="I67" s="128"/>
      <c r="J67" s="150"/>
      <c r="K67" s="154"/>
      <c r="L67" s="154"/>
      <c r="M67" s="155"/>
      <c r="N67" s="152"/>
      <c r="O67" s="92" t="str">
        <f>IF(F67="","",
IF(AND(MONTH(F67)+DAY(F67)/100&gt;=MONTH('Weights &amp; Tables'!$C$26)+DAY('Weights &amp; Tables'!$C$26)/100,MONTH(F67)+DAY(F67)/100&lt;=MONTH('Weights &amp; Tables'!$D$26)+DAY('Weights &amp; Tables'!$D$26)/100),'Weights &amp; Tables'!$C$24,
IF(AND(MONTH(F67)+DAY(F67)/100&gt;=MONTH('Weights &amp; Tables'!$E$26)+DAY('Weights &amp; Tables'!$E$26)/100,MONTH(F67)+DAY(F67)/100&lt;=MONTH('Weights &amp; Tables'!$F$26)+DAY('Weights &amp; Tables'!$F$26)/100),'Weights &amp; Tables'!$E$24,
IF(AND(MONTH(F67)+DAY(F67)/100&gt;=MONTH('Weights &amp; Tables'!$G$26)+DAY('Weights &amp; Tables'!$G$26)/100,MONTH(F67)+DAY(F67)/100&lt;=MONTH('Weights &amp; Tables'!$H$26)+DAY('Weights &amp; Tables'!$H$26)/100),'Weights &amp; Tables'!$G$24,"IMPERMISSIBLE"))))</f>
        <v/>
      </c>
    </row>
    <row r="68" spans="2:15" x14ac:dyDescent="0.3">
      <c r="B68" s="126"/>
      <c r="C68" s="126"/>
      <c r="D68" s="126"/>
      <c r="E68" s="126"/>
      <c r="F68" s="127"/>
      <c r="G68" s="173"/>
      <c r="H68" s="173"/>
      <c r="I68" s="128"/>
      <c r="J68" s="150"/>
      <c r="K68" s="154"/>
      <c r="L68" s="154"/>
      <c r="M68" s="155"/>
      <c r="N68" s="152"/>
      <c r="O68" s="92" t="str">
        <f>IF(F68="","",
IF(AND(MONTH(F68)+DAY(F68)/100&gt;=MONTH('Weights &amp; Tables'!$C$26)+DAY('Weights &amp; Tables'!$C$26)/100,MONTH(F68)+DAY(F68)/100&lt;=MONTH('Weights &amp; Tables'!$D$26)+DAY('Weights &amp; Tables'!$D$26)/100),'Weights &amp; Tables'!$C$24,
IF(AND(MONTH(F68)+DAY(F68)/100&gt;=MONTH('Weights &amp; Tables'!$E$26)+DAY('Weights &amp; Tables'!$E$26)/100,MONTH(F68)+DAY(F68)/100&lt;=MONTH('Weights &amp; Tables'!$F$26)+DAY('Weights &amp; Tables'!$F$26)/100),'Weights &amp; Tables'!$E$24,
IF(AND(MONTH(F68)+DAY(F68)/100&gt;=MONTH('Weights &amp; Tables'!$G$26)+DAY('Weights &amp; Tables'!$G$26)/100,MONTH(F68)+DAY(F68)/100&lt;=MONTH('Weights &amp; Tables'!$H$26)+DAY('Weights &amp; Tables'!$H$26)/100),'Weights &amp; Tables'!$G$24,"IMPERMISSIBLE"))))</f>
        <v/>
      </c>
    </row>
    <row r="69" spans="2:15" x14ac:dyDescent="0.3">
      <c r="B69" s="126"/>
      <c r="C69" s="126"/>
      <c r="D69" s="126"/>
      <c r="E69" s="126"/>
      <c r="F69" s="127"/>
      <c r="G69" s="173"/>
      <c r="H69" s="173"/>
      <c r="I69" s="128"/>
      <c r="J69" s="150"/>
      <c r="K69" s="154"/>
      <c r="L69" s="154"/>
      <c r="M69" s="155"/>
      <c r="N69" s="152"/>
      <c r="O69" s="92" t="str">
        <f>IF(F69="","",
IF(AND(MONTH(F69)+DAY(F69)/100&gt;=MONTH('Weights &amp; Tables'!$C$26)+DAY('Weights &amp; Tables'!$C$26)/100,MONTH(F69)+DAY(F69)/100&lt;=MONTH('Weights &amp; Tables'!$D$26)+DAY('Weights &amp; Tables'!$D$26)/100),'Weights &amp; Tables'!$C$24,
IF(AND(MONTH(F69)+DAY(F69)/100&gt;=MONTH('Weights &amp; Tables'!$E$26)+DAY('Weights &amp; Tables'!$E$26)/100,MONTH(F69)+DAY(F69)/100&lt;=MONTH('Weights &amp; Tables'!$F$26)+DAY('Weights &amp; Tables'!$F$26)/100),'Weights &amp; Tables'!$E$24,
IF(AND(MONTH(F69)+DAY(F69)/100&gt;=MONTH('Weights &amp; Tables'!$G$26)+DAY('Weights &amp; Tables'!$G$26)/100,MONTH(F69)+DAY(F69)/100&lt;=MONTH('Weights &amp; Tables'!$H$26)+DAY('Weights &amp; Tables'!$H$26)/100),'Weights &amp; Tables'!$G$24,"IMPERMISSIBLE"))))</f>
        <v/>
      </c>
    </row>
    <row r="70" spans="2:15" x14ac:dyDescent="0.3">
      <c r="B70" s="126"/>
      <c r="C70" s="126"/>
      <c r="D70" s="126"/>
      <c r="E70" s="126"/>
      <c r="F70" s="127"/>
      <c r="G70" s="173"/>
      <c r="H70" s="173"/>
      <c r="I70" s="128"/>
      <c r="J70" s="150"/>
      <c r="K70" s="154"/>
      <c r="L70" s="154"/>
      <c r="M70" s="155"/>
      <c r="N70" s="152"/>
      <c r="O70" s="92" t="str">
        <f>IF(F70="","",
IF(AND(MONTH(F70)+DAY(F70)/100&gt;=MONTH('Weights &amp; Tables'!$C$26)+DAY('Weights &amp; Tables'!$C$26)/100,MONTH(F70)+DAY(F70)/100&lt;=MONTH('Weights &amp; Tables'!$D$26)+DAY('Weights &amp; Tables'!$D$26)/100),'Weights &amp; Tables'!$C$24,
IF(AND(MONTH(F70)+DAY(F70)/100&gt;=MONTH('Weights &amp; Tables'!$E$26)+DAY('Weights &amp; Tables'!$E$26)/100,MONTH(F70)+DAY(F70)/100&lt;=MONTH('Weights &amp; Tables'!$F$26)+DAY('Weights &amp; Tables'!$F$26)/100),'Weights &amp; Tables'!$E$24,
IF(AND(MONTH(F70)+DAY(F70)/100&gt;=MONTH('Weights &amp; Tables'!$G$26)+DAY('Weights &amp; Tables'!$G$26)/100,MONTH(F70)+DAY(F70)/100&lt;=MONTH('Weights &amp; Tables'!$H$26)+DAY('Weights &amp; Tables'!$H$26)/100),'Weights &amp; Tables'!$G$24,"IMPERMISSIBLE"))))</f>
        <v/>
      </c>
    </row>
    <row r="71" spans="2:15" x14ac:dyDescent="0.3">
      <c r="B71" s="126"/>
      <c r="C71" s="126"/>
      <c r="D71" s="126"/>
      <c r="E71" s="126"/>
      <c r="F71" s="127"/>
      <c r="G71" s="173"/>
      <c r="H71" s="173"/>
      <c r="I71" s="128"/>
      <c r="J71" s="150"/>
      <c r="K71" s="154"/>
      <c r="L71" s="154"/>
      <c r="M71" s="155"/>
      <c r="N71" s="152"/>
      <c r="O71" s="92" t="str">
        <f>IF(F71="","",
IF(AND(MONTH(F71)+DAY(F71)/100&gt;=MONTH('Weights &amp; Tables'!$C$26)+DAY('Weights &amp; Tables'!$C$26)/100,MONTH(F71)+DAY(F71)/100&lt;=MONTH('Weights &amp; Tables'!$D$26)+DAY('Weights &amp; Tables'!$D$26)/100),'Weights &amp; Tables'!$C$24,
IF(AND(MONTH(F71)+DAY(F71)/100&gt;=MONTH('Weights &amp; Tables'!$E$26)+DAY('Weights &amp; Tables'!$E$26)/100,MONTH(F71)+DAY(F71)/100&lt;=MONTH('Weights &amp; Tables'!$F$26)+DAY('Weights &amp; Tables'!$F$26)/100),'Weights &amp; Tables'!$E$24,
IF(AND(MONTH(F71)+DAY(F71)/100&gt;=MONTH('Weights &amp; Tables'!$G$26)+DAY('Weights &amp; Tables'!$G$26)/100,MONTH(F71)+DAY(F71)/100&lt;=MONTH('Weights &amp; Tables'!$H$26)+DAY('Weights &amp; Tables'!$H$26)/100),'Weights &amp; Tables'!$G$24,"IMPERMISSIBLE"))))</f>
        <v/>
      </c>
    </row>
    <row r="72" spans="2:15" x14ac:dyDescent="0.3">
      <c r="B72" s="126"/>
      <c r="C72" s="126"/>
      <c r="D72" s="126"/>
      <c r="E72" s="126"/>
      <c r="F72" s="127"/>
      <c r="G72" s="173"/>
      <c r="H72" s="173"/>
      <c r="I72" s="128"/>
      <c r="J72" s="150"/>
      <c r="K72" s="154"/>
      <c r="L72" s="154"/>
      <c r="M72" s="155"/>
      <c r="N72" s="152"/>
      <c r="O72" s="92" t="str">
        <f>IF(F72="","",
IF(AND(MONTH(F72)+DAY(F72)/100&gt;=MONTH('Weights &amp; Tables'!$C$26)+DAY('Weights &amp; Tables'!$C$26)/100,MONTH(F72)+DAY(F72)/100&lt;=MONTH('Weights &amp; Tables'!$D$26)+DAY('Weights &amp; Tables'!$D$26)/100),'Weights &amp; Tables'!$C$24,
IF(AND(MONTH(F72)+DAY(F72)/100&gt;=MONTH('Weights &amp; Tables'!$E$26)+DAY('Weights &amp; Tables'!$E$26)/100,MONTH(F72)+DAY(F72)/100&lt;=MONTH('Weights &amp; Tables'!$F$26)+DAY('Weights &amp; Tables'!$F$26)/100),'Weights &amp; Tables'!$E$24,
IF(AND(MONTH(F72)+DAY(F72)/100&gt;=MONTH('Weights &amp; Tables'!$G$26)+DAY('Weights &amp; Tables'!$G$26)/100,MONTH(F72)+DAY(F72)/100&lt;=MONTH('Weights &amp; Tables'!$H$26)+DAY('Weights &amp; Tables'!$H$26)/100),'Weights &amp; Tables'!$G$24,"IMPERMISSIBLE"))))</f>
        <v/>
      </c>
    </row>
    <row r="73" spans="2:15" x14ac:dyDescent="0.3">
      <c r="B73" s="126"/>
      <c r="C73" s="126"/>
      <c r="D73" s="126"/>
      <c r="E73" s="126"/>
      <c r="F73" s="127"/>
      <c r="G73" s="173"/>
      <c r="H73" s="173"/>
      <c r="I73" s="128"/>
      <c r="J73" s="150"/>
      <c r="K73" s="154"/>
      <c r="L73" s="154"/>
      <c r="M73" s="155"/>
      <c r="N73" s="152"/>
      <c r="O73" s="92" t="str">
        <f>IF(F73="","",
IF(AND(MONTH(F73)+DAY(F73)/100&gt;=MONTH('Weights &amp; Tables'!$C$26)+DAY('Weights &amp; Tables'!$C$26)/100,MONTH(F73)+DAY(F73)/100&lt;=MONTH('Weights &amp; Tables'!$D$26)+DAY('Weights &amp; Tables'!$D$26)/100),'Weights &amp; Tables'!$C$24,
IF(AND(MONTH(F73)+DAY(F73)/100&gt;=MONTH('Weights &amp; Tables'!$E$26)+DAY('Weights &amp; Tables'!$E$26)/100,MONTH(F73)+DAY(F73)/100&lt;=MONTH('Weights &amp; Tables'!$F$26)+DAY('Weights &amp; Tables'!$F$26)/100),'Weights &amp; Tables'!$E$24,
IF(AND(MONTH(F73)+DAY(F73)/100&gt;=MONTH('Weights &amp; Tables'!$G$26)+DAY('Weights &amp; Tables'!$G$26)/100,MONTH(F73)+DAY(F73)/100&lt;=MONTH('Weights &amp; Tables'!$H$26)+DAY('Weights &amp; Tables'!$H$26)/100),'Weights &amp; Tables'!$G$24,"IMPERMISSIBLE"))))</f>
        <v/>
      </c>
    </row>
    <row r="74" spans="2:15" x14ac:dyDescent="0.3">
      <c r="B74" s="126"/>
      <c r="C74" s="126"/>
      <c r="D74" s="126"/>
      <c r="E74" s="126"/>
      <c r="F74" s="127"/>
      <c r="G74" s="173"/>
      <c r="H74" s="173"/>
      <c r="I74" s="128"/>
      <c r="J74" s="150"/>
      <c r="K74" s="154"/>
      <c r="L74" s="154"/>
      <c r="M74" s="155"/>
      <c r="N74" s="152"/>
      <c r="O74" s="92" t="str">
        <f>IF(F74="","",
IF(AND(MONTH(F74)+DAY(F74)/100&gt;=MONTH('Weights &amp; Tables'!$C$26)+DAY('Weights &amp; Tables'!$C$26)/100,MONTH(F74)+DAY(F74)/100&lt;=MONTH('Weights &amp; Tables'!$D$26)+DAY('Weights &amp; Tables'!$D$26)/100),'Weights &amp; Tables'!$C$24,
IF(AND(MONTH(F74)+DAY(F74)/100&gt;=MONTH('Weights &amp; Tables'!$E$26)+DAY('Weights &amp; Tables'!$E$26)/100,MONTH(F74)+DAY(F74)/100&lt;=MONTH('Weights &amp; Tables'!$F$26)+DAY('Weights &amp; Tables'!$F$26)/100),'Weights &amp; Tables'!$E$24,
IF(AND(MONTH(F74)+DAY(F74)/100&gt;=MONTH('Weights &amp; Tables'!$G$26)+DAY('Weights &amp; Tables'!$G$26)/100,MONTH(F74)+DAY(F74)/100&lt;=MONTH('Weights &amp; Tables'!$H$26)+DAY('Weights &amp; Tables'!$H$26)/100),'Weights &amp; Tables'!$G$24,"IMPERMISSIBLE"))))</f>
        <v/>
      </c>
    </row>
    <row r="75" spans="2:15" x14ac:dyDescent="0.3">
      <c r="B75" s="126"/>
      <c r="C75" s="126"/>
      <c r="D75" s="126"/>
      <c r="E75" s="126"/>
      <c r="F75" s="127"/>
      <c r="G75" s="173"/>
      <c r="H75" s="173"/>
      <c r="I75" s="128"/>
      <c r="J75" s="150"/>
      <c r="K75" s="154"/>
      <c r="L75" s="154"/>
      <c r="M75" s="155"/>
      <c r="N75" s="152"/>
      <c r="O75" s="92" t="str">
        <f>IF(F75="","",
IF(AND(MONTH(F75)+DAY(F75)/100&gt;=MONTH('Weights &amp; Tables'!$C$26)+DAY('Weights &amp; Tables'!$C$26)/100,MONTH(F75)+DAY(F75)/100&lt;=MONTH('Weights &amp; Tables'!$D$26)+DAY('Weights &amp; Tables'!$D$26)/100),'Weights &amp; Tables'!$C$24,
IF(AND(MONTH(F75)+DAY(F75)/100&gt;=MONTH('Weights &amp; Tables'!$E$26)+DAY('Weights &amp; Tables'!$E$26)/100,MONTH(F75)+DAY(F75)/100&lt;=MONTH('Weights &amp; Tables'!$F$26)+DAY('Weights &amp; Tables'!$F$26)/100),'Weights &amp; Tables'!$E$24,
IF(AND(MONTH(F75)+DAY(F75)/100&gt;=MONTH('Weights &amp; Tables'!$G$26)+DAY('Weights &amp; Tables'!$G$26)/100,MONTH(F75)+DAY(F75)/100&lt;=MONTH('Weights &amp; Tables'!$H$26)+DAY('Weights &amp; Tables'!$H$26)/100),'Weights &amp; Tables'!$G$24,"IMPERMISSIBLE"))))</f>
        <v/>
      </c>
    </row>
    <row r="76" spans="2:15" x14ac:dyDescent="0.3">
      <c r="B76" s="126"/>
      <c r="C76" s="126"/>
      <c r="D76" s="126"/>
      <c r="E76" s="126"/>
      <c r="F76" s="127"/>
      <c r="G76" s="173"/>
      <c r="H76" s="173"/>
      <c r="I76" s="128"/>
      <c r="J76" s="150"/>
      <c r="K76" s="154"/>
      <c r="L76" s="154"/>
      <c r="M76" s="155"/>
      <c r="N76" s="152"/>
      <c r="O76" s="92" t="str">
        <f>IF(F76="","",
IF(AND(MONTH(F76)+DAY(F76)/100&gt;=MONTH('Weights &amp; Tables'!$C$26)+DAY('Weights &amp; Tables'!$C$26)/100,MONTH(F76)+DAY(F76)/100&lt;=MONTH('Weights &amp; Tables'!$D$26)+DAY('Weights &amp; Tables'!$D$26)/100),'Weights &amp; Tables'!$C$24,
IF(AND(MONTH(F76)+DAY(F76)/100&gt;=MONTH('Weights &amp; Tables'!$E$26)+DAY('Weights &amp; Tables'!$E$26)/100,MONTH(F76)+DAY(F76)/100&lt;=MONTH('Weights &amp; Tables'!$F$26)+DAY('Weights &amp; Tables'!$F$26)/100),'Weights &amp; Tables'!$E$24,
IF(AND(MONTH(F76)+DAY(F76)/100&gt;=MONTH('Weights &amp; Tables'!$G$26)+DAY('Weights &amp; Tables'!$G$26)/100,MONTH(F76)+DAY(F76)/100&lt;=MONTH('Weights &amp; Tables'!$H$26)+DAY('Weights &amp; Tables'!$H$26)/100),'Weights &amp; Tables'!$G$24,"IMPERMISSIBLE"))))</f>
        <v/>
      </c>
    </row>
    <row r="77" spans="2:15" x14ac:dyDescent="0.3">
      <c r="B77" s="126"/>
      <c r="C77" s="126"/>
      <c r="D77" s="126"/>
      <c r="E77" s="126"/>
      <c r="F77" s="127"/>
      <c r="G77" s="173"/>
      <c r="H77" s="173"/>
      <c r="I77" s="128"/>
      <c r="J77" s="150"/>
      <c r="K77" s="154"/>
      <c r="L77" s="154"/>
      <c r="M77" s="155"/>
      <c r="N77" s="152"/>
      <c r="O77" s="92" t="str">
        <f>IF(F77="","",
IF(AND(MONTH(F77)+DAY(F77)/100&gt;=MONTH('Weights &amp; Tables'!$C$26)+DAY('Weights &amp; Tables'!$C$26)/100,MONTH(F77)+DAY(F77)/100&lt;=MONTH('Weights &amp; Tables'!$D$26)+DAY('Weights &amp; Tables'!$D$26)/100),'Weights &amp; Tables'!$C$24,
IF(AND(MONTH(F77)+DAY(F77)/100&gt;=MONTH('Weights &amp; Tables'!$E$26)+DAY('Weights &amp; Tables'!$E$26)/100,MONTH(F77)+DAY(F77)/100&lt;=MONTH('Weights &amp; Tables'!$F$26)+DAY('Weights &amp; Tables'!$F$26)/100),'Weights &amp; Tables'!$E$24,
IF(AND(MONTH(F77)+DAY(F77)/100&gt;=MONTH('Weights &amp; Tables'!$G$26)+DAY('Weights &amp; Tables'!$G$26)/100,MONTH(F77)+DAY(F77)/100&lt;=MONTH('Weights &amp; Tables'!$H$26)+DAY('Weights &amp; Tables'!$H$26)/100),'Weights &amp; Tables'!$G$24,"IMPERMISSIBLE"))))</f>
        <v/>
      </c>
    </row>
    <row r="78" spans="2:15" x14ac:dyDescent="0.3">
      <c r="B78" s="126"/>
      <c r="C78" s="126"/>
      <c r="D78" s="126"/>
      <c r="E78" s="126"/>
      <c r="F78" s="127"/>
      <c r="G78" s="173"/>
      <c r="H78" s="173"/>
      <c r="I78" s="128"/>
      <c r="J78" s="150"/>
      <c r="K78" s="154"/>
      <c r="L78" s="154"/>
      <c r="M78" s="155"/>
      <c r="N78" s="152"/>
      <c r="O78" s="92" t="str">
        <f>IF(F78="","",
IF(AND(MONTH(F78)+DAY(F78)/100&gt;=MONTH('Weights &amp; Tables'!$C$26)+DAY('Weights &amp; Tables'!$C$26)/100,MONTH(F78)+DAY(F78)/100&lt;=MONTH('Weights &amp; Tables'!$D$26)+DAY('Weights &amp; Tables'!$D$26)/100),'Weights &amp; Tables'!$C$24,
IF(AND(MONTH(F78)+DAY(F78)/100&gt;=MONTH('Weights &amp; Tables'!$E$26)+DAY('Weights &amp; Tables'!$E$26)/100,MONTH(F78)+DAY(F78)/100&lt;=MONTH('Weights &amp; Tables'!$F$26)+DAY('Weights &amp; Tables'!$F$26)/100),'Weights &amp; Tables'!$E$24,
IF(AND(MONTH(F78)+DAY(F78)/100&gt;=MONTH('Weights &amp; Tables'!$G$26)+DAY('Weights &amp; Tables'!$G$26)/100,MONTH(F78)+DAY(F78)/100&lt;=MONTH('Weights &amp; Tables'!$H$26)+DAY('Weights &amp; Tables'!$H$26)/100),'Weights &amp; Tables'!$G$24,"IMPERMISSIBLE"))))</f>
        <v/>
      </c>
    </row>
    <row r="79" spans="2:15" x14ac:dyDescent="0.3">
      <c r="B79" s="126"/>
      <c r="C79" s="126"/>
      <c r="D79" s="126"/>
      <c r="E79" s="126"/>
      <c r="F79" s="127"/>
      <c r="G79" s="173"/>
      <c r="H79" s="173"/>
      <c r="I79" s="128"/>
      <c r="J79" s="150"/>
      <c r="K79" s="154"/>
      <c r="L79" s="154"/>
      <c r="M79" s="155"/>
      <c r="N79" s="152"/>
      <c r="O79" s="92" t="str">
        <f>IF(F79="","",
IF(AND(MONTH(F79)+DAY(F79)/100&gt;=MONTH('Weights &amp; Tables'!$C$26)+DAY('Weights &amp; Tables'!$C$26)/100,MONTH(F79)+DAY(F79)/100&lt;=MONTH('Weights &amp; Tables'!$D$26)+DAY('Weights &amp; Tables'!$D$26)/100),'Weights &amp; Tables'!$C$24,
IF(AND(MONTH(F79)+DAY(F79)/100&gt;=MONTH('Weights &amp; Tables'!$E$26)+DAY('Weights &amp; Tables'!$E$26)/100,MONTH(F79)+DAY(F79)/100&lt;=MONTH('Weights &amp; Tables'!$F$26)+DAY('Weights &amp; Tables'!$F$26)/100),'Weights &amp; Tables'!$E$24,
IF(AND(MONTH(F79)+DAY(F79)/100&gt;=MONTH('Weights &amp; Tables'!$G$26)+DAY('Weights &amp; Tables'!$G$26)/100,MONTH(F79)+DAY(F79)/100&lt;=MONTH('Weights &amp; Tables'!$H$26)+DAY('Weights &amp; Tables'!$H$26)/100),'Weights &amp; Tables'!$G$24,"IMPERMISSIBLE"))))</f>
        <v/>
      </c>
    </row>
    <row r="80" spans="2:15" x14ac:dyDescent="0.3">
      <c r="B80" s="126"/>
      <c r="C80" s="126"/>
      <c r="D80" s="126"/>
      <c r="E80" s="126"/>
      <c r="F80" s="127"/>
      <c r="G80" s="173"/>
      <c r="H80" s="173"/>
      <c r="I80" s="128"/>
      <c r="J80" s="150"/>
      <c r="K80" s="154"/>
      <c r="L80" s="154"/>
      <c r="M80" s="155"/>
      <c r="N80" s="152"/>
      <c r="O80" s="92" t="str">
        <f>IF(F80="","",
IF(AND(MONTH(F80)+DAY(F80)/100&gt;=MONTH('Weights &amp; Tables'!$C$26)+DAY('Weights &amp; Tables'!$C$26)/100,MONTH(F80)+DAY(F80)/100&lt;=MONTH('Weights &amp; Tables'!$D$26)+DAY('Weights &amp; Tables'!$D$26)/100),'Weights &amp; Tables'!$C$24,
IF(AND(MONTH(F80)+DAY(F80)/100&gt;=MONTH('Weights &amp; Tables'!$E$26)+DAY('Weights &amp; Tables'!$E$26)/100,MONTH(F80)+DAY(F80)/100&lt;=MONTH('Weights &amp; Tables'!$F$26)+DAY('Weights &amp; Tables'!$F$26)/100),'Weights &amp; Tables'!$E$24,
IF(AND(MONTH(F80)+DAY(F80)/100&gt;=MONTH('Weights &amp; Tables'!$G$26)+DAY('Weights &amp; Tables'!$G$26)/100,MONTH(F80)+DAY(F80)/100&lt;=MONTH('Weights &amp; Tables'!$H$26)+DAY('Weights &amp; Tables'!$H$26)/100),'Weights &amp; Tables'!$G$24,"IMPERMISSIBLE"))))</f>
        <v/>
      </c>
    </row>
    <row r="81" spans="2:15" x14ac:dyDescent="0.3">
      <c r="B81" s="126"/>
      <c r="C81" s="126"/>
      <c r="D81" s="126"/>
      <c r="E81" s="126"/>
      <c r="F81" s="127"/>
      <c r="G81" s="173"/>
      <c r="H81" s="173"/>
      <c r="I81" s="128"/>
      <c r="J81" s="150"/>
      <c r="K81" s="154"/>
      <c r="L81" s="154"/>
      <c r="M81" s="155"/>
      <c r="N81" s="152"/>
      <c r="O81" s="92" t="str">
        <f>IF(F81="","",
IF(AND(MONTH(F81)+DAY(F81)/100&gt;=MONTH('Weights &amp; Tables'!$C$26)+DAY('Weights &amp; Tables'!$C$26)/100,MONTH(F81)+DAY(F81)/100&lt;=MONTH('Weights &amp; Tables'!$D$26)+DAY('Weights &amp; Tables'!$D$26)/100),'Weights &amp; Tables'!$C$24,
IF(AND(MONTH(F81)+DAY(F81)/100&gt;=MONTH('Weights &amp; Tables'!$E$26)+DAY('Weights &amp; Tables'!$E$26)/100,MONTH(F81)+DAY(F81)/100&lt;=MONTH('Weights &amp; Tables'!$F$26)+DAY('Weights &amp; Tables'!$F$26)/100),'Weights &amp; Tables'!$E$24,
IF(AND(MONTH(F81)+DAY(F81)/100&gt;=MONTH('Weights &amp; Tables'!$G$26)+DAY('Weights &amp; Tables'!$G$26)/100,MONTH(F81)+DAY(F81)/100&lt;=MONTH('Weights &amp; Tables'!$H$26)+DAY('Weights &amp; Tables'!$H$26)/100),'Weights &amp; Tables'!$G$24,"IMPERMISSIBLE"))))</f>
        <v/>
      </c>
    </row>
    <row r="82" spans="2:15" x14ac:dyDescent="0.3">
      <c r="B82" s="126"/>
      <c r="C82" s="126"/>
      <c r="D82" s="126"/>
      <c r="E82" s="126"/>
      <c r="F82" s="127"/>
      <c r="G82" s="173"/>
      <c r="H82" s="173"/>
      <c r="I82" s="128"/>
      <c r="J82" s="150"/>
      <c r="K82" s="154"/>
      <c r="L82" s="154"/>
      <c r="M82" s="155"/>
      <c r="N82" s="152"/>
      <c r="O82" s="92" t="str">
        <f>IF(F82="","",
IF(AND(MONTH(F82)+DAY(F82)/100&gt;=MONTH('Weights &amp; Tables'!$C$26)+DAY('Weights &amp; Tables'!$C$26)/100,MONTH(F82)+DAY(F82)/100&lt;=MONTH('Weights &amp; Tables'!$D$26)+DAY('Weights &amp; Tables'!$D$26)/100),'Weights &amp; Tables'!$C$24,
IF(AND(MONTH(F82)+DAY(F82)/100&gt;=MONTH('Weights &amp; Tables'!$E$26)+DAY('Weights &amp; Tables'!$E$26)/100,MONTH(F82)+DAY(F82)/100&lt;=MONTH('Weights &amp; Tables'!$F$26)+DAY('Weights &amp; Tables'!$F$26)/100),'Weights &amp; Tables'!$E$24,
IF(AND(MONTH(F82)+DAY(F82)/100&gt;=MONTH('Weights &amp; Tables'!$G$26)+DAY('Weights &amp; Tables'!$G$26)/100,MONTH(F82)+DAY(F82)/100&lt;=MONTH('Weights &amp; Tables'!$H$26)+DAY('Weights &amp; Tables'!$H$26)/100),'Weights &amp; Tables'!$G$24,"IMPERMISSIBLE"))))</f>
        <v/>
      </c>
    </row>
    <row r="83" spans="2:15" x14ac:dyDescent="0.3">
      <c r="B83" s="126"/>
      <c r="C83" s="126"/>
      <c r="D83" s="126"/>
      <c r="E83" s="126"/>
      <c r="F83" s="127"/>
      <c r="G83" s="173"/>
      <c r="H83" s="173"/>
      <c r="I83" s="128"/>
      <c r="J83" s="150"/>
      <c r="K83" s="154"/>
      <c r="L83" s="154"/>
      <c r="M83" s="155"/>
      <c r="N83" s="152"/>
      <c r="O83" s="92" t="str">
        <f>IF(F83="","",
IF(AND(MONTH(F83)+DAY(F83)/100&gt;=MONTH('Weights &amp; Tables'!$C$26)+DAY('Weights &amp; Tables'!$C$26)/100,MONTH(F83)+DAY(F83)/100&lt;=MONTH('Weights &amp; Tables'!$D$26)+DAY('Weights &amp; Tables'!$D$26)/100),'Weights &amp; Tables'!$C$24,
IF(AND(MONTH(F83)+DAY(F83)/100&gt;=MONTH('Weights &amp; Tables'!$E$26)+DAY('Weights &amp; Tables'!$E$26)/100,MONTH(F83)+DAY(F83)/100&lt;=MONTH('Weights &amp; Tables'!$F$26)+DAY('Weights &amp; Tables'!$F$26)/100),'Weights &amp; Tables'!$E$24,
IF(AND(MONTH(F83)+DAY(F83)/100&gt;=MONTH('Weights &amp; Tables'!$G$26)+DAY('Weights &amp; Tables'!$G$26)/100,MONTH(F83)+DAY(F83)/100&lt;=MONTH('Weights &amp; Tables'!$H$26)+DAY('Weights &amp; Tables'!$H$26)/100),'Weights &amp; Tables'!$G$24,"IMPERMISSIBLE"))))</f>
        <v/>
      </c>
    </row>
    <row r="84" spans="2:15" x14ac:dyDescent="0.3">
      <c r="B84" s="126"/>
      <c r="C84" s="126"/>
      <c r="D84" s="126"/>
      <c r="E84" s="126"/>
      <c r="F84" s="127"/>
      <c r="G84" s="173"/>
      <c r="H84" s="173"/>
      <c r="I84" s="128"/>
      <c r="J84" s="150"/>
      <c r="K84" s="154"/>
      <c r="L84" s="154"/>
      <c r="M84" s="155"/>
      <c r="N84" s="152"/>
      <c r="O84" s="92" t="str">
        <f>IF(F84="","",
IF(AND(MONTH(F84)+DAY(F84)/100&gt;=MONTH('Weights &amp; Tables'!$C$26)+DAY('Weights &amp; Tables'!$C$26)/100,MONTH(F84)+DAY(F84)/100&lt;=MONTH('Weights &amp; Tables'!$D$26)+DAY('Weights &amp; Tables'!$D$26)/100),'Weights &amp; Tables'!$C$24,
IF(AND(MONTH(F84)+DAY(F84)/100&gt;=MONTH('Weights &amp; Tables'!$E$26)+DAY('Weights &amp; Tables'!$E$26)/100,MONTH(F84)+DAY(F84)/100&lt;=MONTH('Weights &amp; Tables'!$F$26)+DAY('Weights &amp; Tables'!$F$26)/100),'Weights &amp; Tables'!$E$24,
IF(AND(MONTH(F84)+DAY(F84)/100&gt;=MONTH('Weights &amp; Tables'!$G$26)+DAY('Weights &amp; Tables'!$G$26)/100,MONTH(F84)+DAY(F84)/100&lt;=MONTH('Weights &amp; Tables'!$H$26)+DAY('Weights &amp; Tables'!$H$26)/100),'Weights &amp; Tables'!$G$24,"IMPERMISSIBLE"))))</f>
        <v/>
      </c>
    </row>
    <row r="85" spans="2:15" x14ac:dyDescent="0.3">
      <c r="B85" s="126"/>
      <c r="C85" s="126"/>
      <c r="D85" s="126"/>
      <c r="E85" s="126"/>
      <c r="F85" s="127"/>
      <c r="G85" s="173"/>
      <c r="H85" s="173"/>
      <c r="I85" s="128"/>
      <c r="J85" s="150"/>
      <c r="K85" s="154"/>
      <c r="L85" s="154"/>
      <c r="M85" s="155"/>
      <c r="N85" s="152"/>
      <c r="O85" s="92" t="str">
        <f>IF(F85="","",
IF(AND(MONTH(F85)+DAY(F85)/100&gt;=MONTH('Weights &amp; Tables'!$C$26)+DAY('Weights &amp; Tables'!$C$26)/100,MONTH(F85)+DAY(F85)/100&lt;=MONTH('Weights &amp; Tables'!$D$26)+DAY('Weights &amp; Tables'!$D$26)/100),'Weights &amp; Tables'!$C$24,
IF(AND(MONTH(F85)+DAY(F85)/100&gt;=MONTH('Weights &amp; Tables'!$E$26)+DAY('Weights &amp; Tables'!$E$26)/100,MONTH(F85)+DAY(F85)/100&lt;=MONTH('Weights &amp; Tables'!$F$26)+DAY('Weights &amp; Tables'!$F$26)/100),'Weights &amp; Tables'!$E$24,
IF(AND(MONTH(F85)+DAY(F85)/100&gt;=MONTH('Weights &amp; Tables'!$G$26)+DAY('Weights &amp; Tables'!$G$26)/100,MONTH(F85)+DAY(F85)/100&lt;=MONTH('Weights &amp; Tables'!$H$26)+DAY('Weights &amp; Tables'!$H$26)/100),'Weights &amp; Tables'!$G$24,"IMPERMISSIBLE"))))</f>
        <v/>
      </c>
    </row>
    <row r="86" spans="2:15" x14ac:dyDescent="0.3">
      <c r="B86" s="126"/>
      <c r="C86" s="126"/>
      <c r="D86" s="126"/>
      <c r="E86" s="126"/>
      <c r="F86" s="127"/>
      <c r="G86" s="173"/>
      <c r="H86" s="173"/>
      <c r="I86" s="128"/>
      <c r="J86" s="150"/>
      <c r="K86" s="154"/>
      <c r="L86" s="154"/>
      <c r="M86" s="155"/>
      <c r="N86" s="152"/>
      <c r="O86" s="92" t="str">
        <f>IF(F86="","",
IF(AND(MONTH(F86)+DAY(F86)/100&gt;=MONTH('Weights &amp; Tables'!$C$26)+DAY('Weights &amp; Tables'!$C$26)/100,MONTH(F86)+DAY(F86)/100&lt;=MONTH('Weights &amp; Tables'!$D$26)+DAY('Weights &amp; Tables'!$D$26)/100),'Weights &amp; Tables'!$C$24,
IF(AND(MONTH(F86)+DAY(F86)/100&gt;=MONTH('Weights &amp; Tables'!$E$26)+DAY('Weights &amp; Tables'!$E$26)/100,MONTH(F86)+DAY(F86)/100&lt;=MONTH('Weights &amp; Tables'!$F$26)+DAY('Weights &amp; Tables'!$F$26)/100),'Weights &amp; Tables'!$E$24,
IF(AND(MONTH(F86)+DAY(F86)/100&gt;=MONTH('Weights &amp; Tables'!$G$26)+DAY('Weights &amp; Tables'!$G$26)/100,MONTH(F86)+DAY(F86)/100&lt;=MONTH('Weights &amp; Tables'!$H$26)+DAY('Weights &amp; Tables'!$H$26)/100),'Weights &amp; Tables'!$G$24,"IMPERMISSIBLE"))))</f>
        <v/>
      </c>
    </row>
    <row r="87" spans="2:15" x14ac:dyDescent="0.3">
      <c r="B87" s="126"/>
      <c r="C87" s="126"/>
      <c r="D87" s="126"/>
      <c r="E87" s="126"/>
      <c r="F87" s="127"/>
      <c r="G87" s="173"/>
      <c r="H87" s="173"/>
      <c r="I87" s="128"/>
      <c r="J87" s="150"/>
      <c r="K87" s="154"/>
      <c r="L87" s="154"/>
      <c r="M87" s="155"/>
      <c r="N87" s="152"/>
      <c r="O87" s="92" t="str">
        <f>IF(F87="","",
IF(AND(MONTH(F87)+DAY(F87)/100&gt;=MONTH('Weights &amp; Tables'!$C$26)+DAY('Weights &amp; Tables'!$C$26)/100,MONTH(F87)+DAY(F87)/100&lt;=MONTH('Weights &amp; Tables'!$D$26)+DAY('Weights &amp; Tables'!$D$26)/100),'Weights &amp; Tables'!$C$24,
IF(AND(MONTH(F87)+DAY(F87)/100&gt;=MONTH('Weights &amp; Tables'!$E$26)+DAY('Weights &amp; Tables'!$E$26)/100,MONTH(F87)+DAY(F87)/100&lt;=MONTH('Weights &amp; Tables'!$F$26)+DAY('Weights &amp; Tables'!$F$26)/100),'Weights &amp; Tables'!$E$24,
IF(AND(MONTH(F87)+DAY(F87)/100&gt;=MONTH('Weights &amp; Tables'!$G$26)+DAY('Weights &amp; Tables'!$G$26)/100,MONTH(F87)+DAY(F87)/100&lt;=MONTH('Weights &amp; Tables'!$H$26)+DAY('Weights &amp; Tables'!$H$26)/100),'Weights &amp; Tables'!$G$24,"IMPERMISSIBLE"))))</f>
        <v/>
      </c>
    </row>
    <row r="88" spans="2:15" x14ac:dyDescent="0.3">
      <c r="B88" s="126"/>
      <c r="C88" s="126"/>
      <c r="D88" s="126"/>
      <c r="E88" s="126"/>
      <c r="F88" s="127"/>
      <c r="G88" s="173"/>
      <c r="H88" s="173"/>
      <c r="I88" s="128"/>
      <c r="J88" s="150"/>
      <c r="K88" s="154"/>
      <c r="L88" s="154"/>
      <c r="M88" s="155"/>
      <c r="N88" s="152"/>
      <c r="O88" s="92" t="str">
        <f>IF(F88="","",
IF(AND(MONTH(F88)+DAY(F88)/100&gt;=MONTH('Weights &amp; Tables'!$C$26)+DAY('Weights &amp; Tables'!$C$26)/100,MONTH(F88)+DAY(F88)/100&lt;=MONTH('Weights &amp; Tables'!$D$26)+DAY('Weights &amp; Tables'!$D$26)/100),'Weights &amp; Tables'!$C$24,
IF(AND(MONTH(F88)+DAY(F88)/100&gt;=MONTH('Weights &amp; Tables'!$E$26)+DAY('Weights &amp; Tables'!$E$26)/100,MONTH(F88)+DAY(F88)/100&lt;=MONTH('Weights &amp; Tables'!$F$26)+DAY('Weights &amp; Tables'!$F$26)/100),'Weights &amp; Tables'!$E$24,
IF(AND(MONTH(F88)+DAY(F88)/100&gt;=MONTH('Weights &amp; Tables'!$G$26)+DAY('Weights &amp; Tables'!$G$26)/100,MONTH(F88)+DAY(F88)/100&lt;=MONTH('Weights &amp; Tables'!$H$26)+DAY('Weights &amp; Tables'!$H$26)/100),'Weights &amp; Tables'!$G$24,"IMPERMISSIBLE"))))</f>
        <v/>
      </c>
    </row>
    <row r="89" spans="2:15" x14ac:dyDescent="0.3">
      <c r="B89" s="126"/>
      <c r="C89" s="126"/>
      <c r="D89" s="126"/>
      <c r="E89" s="126"/>
      <c r="F89" s="127"/>
      <c r="G89" s="173"/>
      <c r="H89" s="173"/>
      <c r="I89" s="128"/>
      <c r="J89" s="150"/>
      <c r="K89" s="154"/>
      <c r="L89" s="154"/>
      <c r="M89" s="155"/>
      <c r="N89" s="152"/>
      <c r="O89" s="92" t="str">
        <f>IF(F89="","",
IF(AND(MONTH(F89)+DAY(F89)/100&gt;=MONTH('Weights &amp; Tables'!$C$26)+DAY('Weights &amp; Tables'!$C$26)/100,MONTH(F89)+DAY(F89)/100&lt;=MONTH('Weights &amp; Tables'!$D$26)+DAY('Weights &amp; Tables'!$D$26)/100),'Weights &amp; Tables'!$C$24,
IF(AND(MONTH(F89)+DAY(F89)/100&gt;=MONTH('Weights &amp; Tables'!$E$26)+DAY('Weights &amp; Tables'!$E$26)/100,MONTH(F89)+DAY(F89)/100&lt;=MONTH('Weights &amp; Tables'!$F$26)+DAY('Weights &amp; Tables'!$F$26)/100),'Weights &amp; Tables'!$E$24,
IF(AND(MONTH(F89)+DAY(F89)/100&gt;=MONTH('Weights &amp; Tables'!$G$26)+DAY('Weights &amp; Tables'!$G$26)/100,MONTH(F89)+DAY(F89)/100&lt;=MONTH('Weights &amp; Tables'!$H$26)+DAY('Weights &amp; Tables'!$H$26)/100),'Weights &amp; Tables'!$G$24,"IMPERMISSIBLE"))))</f>
        <v/>
      </c>
    </row>
    <row r="90" spans="2:15" x14ac:dyDescent="0.3">
      <c r="B90" s="126"/>
      <c r="C90" s="126"/>
      <c r="D90" s="126"/>
      <c r="E90" s="126"/>
      <c r="F90" s="127"/>
      <c r="G90" s="173"/>
      <c r="H90" s="173"/>
      <c r="I90" s="128"/>
      <c r="J90" s="150"/>
      <c r="K90" s="154"/>
      <c r="L90" s="154"/>
      <c r="M90" s="155"/>
      <c r="N90" s="152"/>
      <c r="O90" s="92" t="str">
        <f>IF(F90="","",
IF(AND(MONTH(F90)+DAY(F90)/100&gt;=MONTH('Weights &amp; Tables'!$C$26)+DAY('Weights &amp; Tables'!$C$26)/100,MONTH(F90)+DAY(F90)/100&lt;=MONTH('Weights &amp; Tables'!$D$26)+DAY('Weights &amp; Tables'!$D$26)/100),'Weights &amp; Tables'!$C$24,
IF(AND(MONTH(F90)+DAY(F90)/100&gt;=MONTH('Weights &amp; Tables'!$E$26)+DAY('Weights &amp; Tables'!$E$26)/100,MONTH(F90)+DAY(F90)/100&lt;=MONTH('Weights &amp; Tables'!$F$26)+DAY('Weights &amp; Tables'!$F$26)/100),'Weights &amp; Tables'!$E$24,
IF(AND(MONTH(F90)+DAY(F90)/100&gt;=MONTH('Weights &amp; Tables'!$G$26)+DAY('Weights &amp; Tables'!$G$26)/100,MONTH(F90)+DAY(F90)/100&lt;=MONTH('Weights &amp; Tables'!$H$26)+DAY('Weights &amp; Tables'!$H$26)/100),'Weights &amp; Tables'!$G$24,"IMPERMISSIBLE"))))</f>
        <v/>
      </c>
    </row>
    <row r="91" spans="2:15" x14ac:dyDescent="0.3">
      <c r="B91" s="126"/>
      <c r="C91" s="126"/>
      <c r="D91" s="126"/>
      <c r="E91" s="126"/>
      <c r="F91" s="127"/>
      <c r="G91" s="173"/>
      <c r="H91" s="173"/>
      <c r="I91" s="128"/>
      <c r="J91" s="150"/>
      <c r="K91" s="154"/>
      <c r="L91" s="154"/>
      <c r="M91" s="155"/>
      <c r="N91" s="152"/>
      <c r="O91" s="92" t="str">
        <f>IF(F91="","",
IF(AND(MONTH(F91)+DAY(F91)/100&gt;=MONTH('Weights &amp; Tables'!$C$26)+DAY('Weights &amp; Tables'!$C$26)/100,MONTH(F91)+DAY(F91)/100&lt;=MONTH('Weights &amp; Tables'!$D$26)+DAY('Weights &amp; Tables'!$D$26)/100),'Weights &amp; Tables'!$C$24,
IF(AND(MONTH(F91)+DAY(F91)/100&gt;=MONTH('Weights &amp; Tables'!$E$26)+DAY('Weights &amp; Tables'!$E$26)/100,MONTH(F91)+DAY(F91)/100&lt;=MONTH('Weights &amp; Tables'!$F$26)+DAY('Weights &amp; Tables'!$F$26)/100),'Weights &amp; Tables'!$E$24,
IF(AND(MONTH(F91)+DAY(F91)/100&gt;=MONTH('Weights &amp; Tables'!$G$26)+DAY('Weights &amp; Tables'!$G$26)/100,MONTH(F91)+DAY(F91)/100&lt;=MONTH('Weights &amp; Tables'!$H$26)+DAY('Weights &amp; Tables'!$H$26)/100),'Weights &amp; Tables'!$G$24,"IMPERMISSIBLE"))))</f>
        <v/>
      </c>
    </row>
    <row r="92" spans="2:15" x14ac:dyDescent="0.3">
      <c r="B92" s="126"/>
      <c r="C92" s="126"/>
      <c r="D92" s="126"/>
      <c r="E92" s="126"/>
      <c r="F92" s="127"/>
      <c r="G92" s="173"/>
      <c r="H92" s="173"/>
      <c r="I92" s="128"/>
      <c r="J92" s="150"/>
      <c r="K92" s="154"/>
      <c r="L92" s="154"/>
      <c r="M92" s="155"/>
      <c r="N92" s="152"/>
      <c r="O92" s="92" t="str">
        <f>IF(F92="","",
IF(AND(MONTH(F92)+DAY(F92)/100&gt;=MONTH('Weights &amp; Tables'!$C$26)+DAY('Weights &amp; Tables'!$C$26)/100,MONTH(F92)+DAY(F92)/100&lt;=MONTH('Weights &amp; Tables'!$D$26)+DAY('Weights &amp; Tables'!$D$26)/100),'Weights &amp; Tables'!$C$24,
IF(AND(MONTH(F92)+DAY(F92)/100&gt;=MONTH('Weights &amp; Tables'!$E$26)+DAY('Weights &amp; Tables'!$E$26)/100,MONTH(F92)+DAY(F92)/100&lt;=MONTH('Weights &amp; Tables'!$F$26)+DAY('Weights &amp; Tables'!$F$26)/100),'Weights &amp; Tables'!$E$24,
IF(AND(MONTH(F92)+DAY(F92)/100&gt;=MONTH('Weights &amp; Tables'!$G$26)+DAY('Weights &amp; Tables'!$G$26)/100,MONTH(F92)+DAY(F92)/100&lt;=MONTH('Weights &amp; Tables'!$H$26)+DAY('Weights &amp; Tables'!$H$26)/100),'Weights &amp; Tables'!$G$24,"IMPERMISSIBLE"))))</f>
        <v/>
      </c>
    </row>
    <row r="93" spans="2:15" x14ac:dyDescent="0.3">
      <c r="B93" s="126"/>
      <c r="C93" s="126"/>
      <c r="D93" s="126"/>
      <c r="E93" s="126"/>
      <c r="F93" s="127"/>
      <c r="G93" s="173"/>
      <c r="H93" s="173"/>
      <c r="I93" s="128"/>
      <c r="J93" s="150"/>
      <c r="K93" s="154"/>
      <c r="L93" s="154"/>
      <c r="M93" s="155"/>
      <c r="N93" s="152"/>
      <c r="O93" s="92" t="str">
        <f>IF(F93="","",
IF(AND(MONTH(F93)+DAY(F93)/100&gt;=MONTH('Weights &amp; Tables'!$C$26)+DAY('Weights &amp; Tables'!$C$26)/100,MONTH(F93)+DAY(F93)/100&lt;=MONTH('Weights &amp; Tables'!$D$26)+DAY('Weights &amp; Tables'!$D$26)/100),'Weights &amp; Tables'!$C$24,
IF(AND(MONTH(F93)+DAY(F93)/100&gt;=MONTH('Weights &amp; Tables'!$E$26)+DAY('Weights &amp; Tables'!$E$26)/100,MONTH(F93)+DAY(F93)/100&lt;=MONTH('Weights &amp; Tables'!$F$26)+DAY('Weights &amp; Tables'!$F$26)/100),'Weights &amp; Tables'!$E$24,
IF(AND(MONTH(F93)+DAY(F93)/100&gt;=MONTH('Weights &amp; Tables'!$G$26)+DAY('Weights &amp; Tables'!$G$26)/100,MONTH(F93)+DAY(F93)/100&lt;=MONTH('Weights &amp; Tables'!$H$26)+DAY('Weights &amp; Tables'!$H$26)/100),'Weights &amp; Tables'!$G$24,"IMPERMISSIBLE"))))</f>
        <v/>
      </c>
    </row>
    <row r="94" spans="2:15" x14ac:dyDescent="0.3">
      <c r="B94" s="126"/>
      <c r="C94" s="126"/>
      <c r="D94" s="126"/>
      <c r="E94" s="126"/>
      <c r="F94" s="127"/>
      <c r="G94" s="173"/>
      <c r="H94" s="173"/>
      <c r="I94" s="128"/>
      <c r="J94" s="150"/>
      <c r="K94" s="154"/>
      <c r="L94" s="154"/>
      <c r="M94" s="155"/>
      <c r="N94" s="152"/>
      <c r="O94" s="92" t="str">
        <f>IF(F94="","",
IF(AND(MONTH(F94)+DAY(F94)/100&gt;=MONTH('Weights &amp; Tables'!$C$26)+DAY('Weights &amp; Tables'!$C$26)/100,MONTH(F94)+DAY(F94)/100&lt;=MONTH('Weights &amp; Tables'!$D$26)+DAY('Weights &amp; Tables'!$D$26)/100),'Weights &amp; Tables'!$C$24,
IF(AND(MONTH(F94)+DAY(F94)/100&gt;=MONTH('Weights &amp; Tables'!$E$26)+DAY('Weights &amp; Tables'!$E$26)/100,MONTH(F94)+DAY(F94)/100&lt;=MONTH('Weights &amp; Tables'!$F$26)+DAY('Weights &amp; Tables'!$F$26)/100),'Weights &amp; Tables'!$E$24,
IF(AND(MONTH(F94)+DAY(F94)/100&gt;=MONTH('Weights &amp; Tables'!$G$26)+DAY('Weights &amp; Tables'!$G$26)/100,MONTH(F94)+DAY(F94)/100&lt;=MONTH('Weights &amp; Tables'!$H$26)+DAY('Weights &amp; Tables'!$H$26)/100),'Weights &amp; Tables'!$G$24,"IMPERMISSIBLE"))))</f>
        <v/>
      </c>
    </row>
    <row r="95" spans="2:15" x14ac:dyDescent="0.3">
      <c r="B95" s="126"/>
      <c r="C95" s="126"/>
      <c r="D95" s="126"/>
      <c r="E95" s="126"/>
      <c r="F95" s="127"/>
      <c r="G95" s="173"/>
      <c r="H95" s="173"/>
      <c r="I95" s="128"/>
      <c r="J95" s="150"/>
      <c r="K95" s="154"/>
      <c r="L95" s="154"/>
      <c r="M95" s="155"/>
      <c r="N95" s="152"/>
      <c r="O95" s="92" t="str">
        <f>IF(F95="","",
IF(AND(MONTH(F95)+DAY(F95)/100&gt;=MONTH('Weights &amp; Tables'!$C$26)+DAY('Weights &amp; Tables'!$C$26)/100,MONTH(F95)+DAY(F95)/100&lt;=MONTH('Weights &amp; Tables'!$D$26)+DAY('Weights &amp; Tables'!$D$26)/100),'Weights &amp; Tables'!$C$24,
IF(AND(MONTH(F95)+DAY(F95)/100&gt;=MONTH('Weights &amp; Tables'!$E$26)+DAY('Weights &amp; Tables'!$E$26)/100,MONTH(F95)+DAY(F95)/100&lt;=MONTH('Weights &amp; Tables'!$F$26)+DAY('Weights &amp; Tables'!$F$26)/100),'Weights &amp; Tables'!$E$24,
IF(AND(MONTH(F95)+DAY(F95)/100&gt;=MONTH('Weights &amp; Tables'!$G$26)+DAY('Weights &amp; Tables'!$G$26)/100,MONTH(F95)+DAY(F95)/100&lt;=MONTH('Weights &amp; Tables'!$H$26)+DAY('Weights &amp; Tables'!$H$26)/100),'Weights &amp; Tables'!$G$24,"IMPERMISSIBLE"))))</f>
        <v/>
      </c>
    </row>
    <row r="96" spans="2:15" x14ac:dyDescent="0.3">
      <c r="B96" s="126"/>
      <c r="C96" s="126"/>
      <c r="D96" s="126"/>
      <c r="E96" s="126"/>
      <c r="F96" s="127"/>
      <c r="G96" s="173"/>
      <c r="H96" s="173"/>
      <c r="I96" s="128"/>
      <c r="J96" s="150"/>
      <c r="K96" s="154"/>
      <c r="L96" s="154"/>
      <c r="M96" s="155"/>
      <c r="N96" s="152"/>
      <c r="O96" s="92" t="str">
        <f>IF(F96="","",
IF(AND(MONTH(F96)+DAY(F96)/100&gt;=MONTH('Weights &amp; Tables'!$C$26)+DAY('Weights &amp; Tables'!$C$26)/100,MONTH(F96)+DAY(F96)/100&lt;=MONTH('Weights &amp; Tables'!$D$26)+DAY('Weights &amp; Tables'!$D$26)/100),'Weights &amp; Tables'!$C$24,
IF(AND(MONTH(F96)+DAY(F96)/100&gt;=MONTH('Weights &amp; Tables'!$E$26)+DAY('Weights &amp; Tables'!$E$26)/100,MONTH(F96)+DAY(F96)/100&lt;=MONTH('Weights &amp; Tables'!$F$26)+DAY('Weights &amp; Tables'!$F$26)/100),'Weights &amp; Tables'!$E$24,
IF(AND(MONTH(F96)+DAY(F96)/100&gt;=MONTH('Weights &amp; Tables'!$G$26)+DAY('Weights &amp; Tables'!$G$26)/100,MONTH(F96)+DAY(F96)/100&lt;=MONTH('Weights &amp; Tables'!$H$26)+DAY('Weights &amp; Tables'!$H$26)/100),'Weights &amp; Tables'!$G$24,"IMPERMISSIBLE"))))</f>
        <v/>
      </c>
    </row>
    <row r="97" spans="2:15" x14ac:dyDescent="0.3">
      <c r="B97" s="126"/>
      <c r="C97" s="126"/>
      <c r="D97" s="126"/>
      <c r="E97" s="126"/>
      <c r="F97" s="127"/>
      <c r="G97" s="173"/>
      <c r="H97" s="173"/>
      <c r="I97" s="128"/>
      <c r="J97" s="150"/>
      <c r="K97" s="154"/>
      <c r="L97" s="154"/>
      <c r="M97" s="155"/>
      <c r="N97" s="152"/>
      <c r="O97" s="92" t="str">
        <f>IF(F97="","",
IF(AND(MONTH(F97)+DAY(F97)/100&gt;=MONTH('Weights &amp; Tables'!$C$26)+DAY('Weights &amp; Tables'!$C$26)/100,MONTH(F97)+DAY(F97)/100&lt;=MONTH('Weights &amp; Tables'!$D$26)+DAY('Weights &amp; Tables'!$D$26)/100),'Weights &amp; Tables'!$C$24,
IF(AND(MONTH(F97)+DAY(F97)/100&gt;=MONTH('Weights &amp; Tables'!$E$26)+DAY('Weights &amp; Tables'!$E$26)/100,MONTH(F97)+DAY(F97)/100&lt;=MONTH('Weights &amp; Tables'!$F$26)+DAY('Weights &amp; Tables'!$F$26)/100),'Weights &amp; Tables'!$E$24,
IF(AND(MONTH(F97)+DAY(F97)/100&gt;=MONTH('Weights &amp; Tables'!$G$26)+DAY('Weights &amp; Tables'!$G$26)/100,MONTH(F97)+DAY(F97)/100&lt;=MONTH('Weights &amp; Tables'!$H$26)+DAY('Weights &amp; Tables'!$H$26)/100),'Weights &amp; Tables'!$G$24,"IMPERMISSIBLE"))))</f>
        <v/>
      </c>
    </row>
    <row r="98" spans="2:15" x14ac:dyDescent="0.3">
      <c r="B98" s="126"/>
      <c r="C98" s="126"/>
      <c r="D98" s="126"/>
      <c r="E98" s="126"/>
      <c r="F98" s="127"/>
      <c r="G98" s="173"/>
      <c r="H98" s="173"/>
      <c r="I98" s="128"/>
      <c r="J98" s="150"/>
      <c r="K98" s="154"/>
      <c r="L98" s="154"/>
      <c r="M98" s="155"/>
      <c r="N98" s="152"/>
      <c r="O98" s="92" t="str">
        <f>IF(F98="","",
IF(AND(MONTH(F98)+DAY(F98)/100&gt;=MONTH('Weights &amp; Tables'!$C$26)+DAY('Weights &amp; Tables'!$C$26)/100,MONTH(F98)+DAY(F98)/100&lt;=MONTH('Weights &amp; Tables'!$D$26)+DAY('Weights &amp; Tables'!$D$26)/100),'Weights &amp; Tables'!$C$24,
IF(AND(MONTH(F98)+DAY(F98)/100&gt;=MONTH('Weights &amp; Tables'!$E$26)+DAY('Weights &amp; Tables'!$E$26)/100,MONTH(F98)+DAY(F98)/100&lt;=MONTH('Weights &amp; Tables'!$F$26)+DAY('Weights &amp; Tables'!$F$26)/100),'Weights &amp; Tables'!$E$24,
IF(AND(MONTH(F98)+DAY(F98)/100&gt;=MONTH('Weights &amp; Tables'!$G$26)+DAY('Weights &amp; Tables'!$G$26)/100,MONTH(F98)+DAY(F98)/100&lt;=MONTH('Weights &amp; Tables'!$H$26)+DAY('Weights &amp; Tables'!$H$26)/100),'Weights &amp; Tables'!$G$24,"IMPERMISSIBLE"))))</f>
        <v/>
      </c>
    </row>
    <row r="99" spans="2:15" x14ac:dyDescent="0.3">
      <c r="B99" s="126"/>
      <c r="C99" s="126"/>
      <c r="D99" s="126"/>
      <c r="E99" s="126"/>
      <c r="F99" s="127"/>
      <c r="G99" s="173"/>
      <c r="H99" s="173"/>
      <c r="I99" s="128"/>
      <c r="J99" s="150"/>
      <c r="K99" s="154"/>
      <c r="L99" s="154"/>
      <c r="M99" s="155"/>
      <c r="N99" s="152"/>
      <c r="O99" s="92" t="str">
        <f>IF(F99="","",
IF(AND(MONTH(F99)+DAY(F99)/100&gt;=MONTH('Weights &amp; Tables'!$C$26)+DAY('Weights &amp; Tables'!$C$26)/100,MONTH(F99)+DAY(F99)/100&lt;=MONTH('Weights &amp; Tables'!$D$26)+DAY('Weights &amp; Tables'!$D$26)/100),'Weights &amp; Tables'!$C$24,
IF(AND(MONTH(F99)+DAY(F99)/100&gt;=MONTH('Weights &amp; Tables'!$E$26)+DAY('Weights &amp; Tables'!$E$26)/100,MONTH(F99)+DAY(F99)/100&lt;=MONTH('Weights &amp; Tables'!$F$26)+DAY('Weights &amp; Tables'!$F$26)/100),'Weights &amp; Tables'!$E$24,
IF(AND(MONTH(F99)+DAY(F99)/100&gt;=MONTH('Weights &amp; Tables'!$G$26)+DAY('Weights &amp; Tables'!$G$26)/100,MONTH(F99)+DAY(F99)/100&lt;=MONTH('Weights &amp; Tables'!$H$26)+DAY('Weights &amp; Tables'!$H$26)/100),'Weights &amp; Tables'!$G$24,"IMPERMISSIBLE"))))</f>
        <v/>
      </c>
    </row>
    <row r="100" spans="2:15" x14ac:dyDescent="0.3">
      <c r="B100" s="126"/>
      <c r="C100" s="126"/>
      <c r="D100" s="126"/>
      <c r="E100" s="126"/>
      <c r="F100" s="127"/>
      <c r="G100" s="173"/>
      <c r="H100" s="173"/>
      <c r="I100" s="128"/>
      <c r="J100" s="150"/>
      <c r="K100" s="154"/>
      <c r="L100" s="154"/>
      <c r="M100" s="155"/>
      <c r="N100" s="152"/>
      <c r="O100" s="92" t="str">
        <f>IF(F100="","",
IF(AND(MONTH(F100)+DAY(F100)/100&gt;=MONTH('Weights &amp; Tables'!$C$26)+DAY('Weights &amp; Tables'!$C$26)/100,MONTH(F100)+DAY(F100)/100&lt;=MONTH('Weights &amp; Tables'!$D$26)+DAY('Weights &amp; Tables'!$D$26)/100),'Weights &amp; Tables'!$C$24,
IF(AND(MONTH(F100)+DAY(F100)/100&gt;=MONTH('Weights &amp; Tables'!$E$26)+DAY('Weights &amp; Tables'!$E$26)/100,MONTH(F100)+DAY(F100)/100&lt;=MONTH('Weights &amp; Tables'!$F$26)+DAY('Weights &amp; Tables'!$F$26)/100),'Weights &amp; Tables'!$E$24,
IF(AND(MONTH(F100)+DAY(F100)/100&gt;=MONTH('Weights &amp; Tables'!$G$26)+DAY('Weights &amp; Tables'!$G$26)/100,MONTH(F100)+DAY(F100)/100&lt;=MONTH('Weights &amp; Tables'!$H$26)+DAY('Weights &amp; Tables'!$H$26)/100),'Weights &amp; Tables'!$G$24,"IMPERMISSIBLE"))))</f>
        <v/>
      </c>
    </row>
    <row r="101" spans="2:15" x14ac:dyDescent="0.3">
      <c r="B101" s="126"/>
      <c r="C101" s="126"/>
      <c r="D101" s="126"/>
      <c r="E101" s="126"/>
      <c r="F101" s="127"/>
      <c r="G101" s="173"/>
      <c r="H101" s="173"/>
      <c r="I101" s="128"/>
      <c r="J101" s="150"/>
      <c r="K101" s="154"/>
      <c r="L101" s="154"/>
      <c r="M101" s="155"/>
      <c r="N101" s="152"/>
      <c r="O101" s="92" t="str">
        <f>IF(F101="","",
IF(AND(MONTH(F101)+DAY(F101)/100&gt;=MONTH('Weights &amp; Tables'!$C$26)+DAY('Weights &amp; Tables'!$C$26)/100,MONTH(F101)+DAY(F101)/100&lt;=MONTH('Weights &amp; Tables'!$D$26)+DAY('Weights &amp; Tables'!$D$26)/100),'Weights &amp; Tables'!$C$24,
IF(AND(MONTH(F101)+DAY(F101)/100&gt;=MONTH('Weights &amp; Tables'!$E$26)+DAY('Weights &amp; Tables'!$E$26)/100,MONTH(F101)+DAY(F101)/100&lt;=MONTH('Weights &amp; Tables'!$F$26)+DAY('Weights &amp; Tables'!$F$26)/100),'Weights &amp; Tables'!$E$24,
IF(AND(MONTH(F101)+DAY(F101)/100&gt;=MONTH('Weights &amp; Tables'!$G$26)+DAY('Weights &amp; Tables'!$G$26)/100,MONTH(F101)+DAY(F101)/100&lt;=MONTH('Weights &amp; Tables'!$H$26)+DAY('Weights &amp; Tables'!$H$26)/100),'Weights &amp; Tables'!$G$24,"IMPERMISSIBLE"))))</f>
        <v/>
      </c>
    </row>
    <row r="102" spans="2:15" x14ac:dyDescent="0.3">
      <c r="B102" s="126"/>
      <c r="C102" s="126"/>
      <c r="D102" s="126"/>
      <c r="E102" s="126"/>
      <c r="F102" s="127"/>
      <c r="G102" s="173"/>
      <c r="H102" s="173"/>
      <c r="I102" s="128"/>
      <c r="J102" s="150"/>
      <c r="K102" s="154"/>
      <c r="L102" s="154"/>
      <c r="M102" s="155"/>
      <c r="N102" s="152"/>
      <c r="O102" s="92" t="str">
        <f>IF(F102="","",
IF(AND(MONTH(F102)+DAY(F102)/100&gt;=MONTH('Weights &amp; Tables'!$C$26)+DAY('Weights &amp; Tables'!$C$26)/100,MONTH(F102)+DAY(F102)/100&lt;=MONTH('Weights &amp; Tables'!$D$26)+DAY('Weights &amp; Tables'!$D$26)/100),'Weights &amp; Tables'!$C$24,
IF(AND(MONTH(F102)+DAY(F102)/100&gt;=MONTH('Weights &amp; Tables'!$E$26)+DAY('Weights &amp; Tables'!$E$26)/100,MONTH(F102)+DAY(F102)/100&lt;=MONTH('Weights &amp; Tables'!$F$26)+DAY('Weights &amp; Tables'!$F$26)/100),'Weights &amp; Tables'!$E$24,
IF(AND(MONTH(F102)+DAY(F102)/100&gt;=MONTH('Weights &amp; Tables'!$G$26)+DAY('Weights &amp; Tables'!$G$26)/100,MONTH(F102)+DAY(F102)/100&lt;=MONTH('Weights &amp; Tables'!$H$26)+DAY('Weights &amp; Tables'!$H$26)/100),'Weights &amp; Tables'!$G$24,"IMPERMISSIBLE"))))</f>
        <v/>
      </c>
    </row>
    <row r="103" spans="2:15" x14ac:dyDescent="0.3">
      <c r="B103" s="126"/>
      <c r="C103" s="126"/>
      <c r="D103" s="126"/>
      <c r="E103" s="126"/>
      <c r="F103" s="127"/>
      <c r="G103" s="173"/>
      <c r="H103" s="173"/>
      <c r="I103" s="128"/>
      <c r="J103" s="150"/>
      <c r="K103" s="154"/>
      <c r="L103" s="154"/>
      <c r="M103" s="155"/>
      <c r="N103" s="152"/>
      <c r="O103" s="92" t="str">
        <f>IF(F103="","",
IF(AND(MONTH(F103)+DAY(F103)/100&gt;=MONTH('Weights &amp; Tables'!$C$26)+DAY('Weights &amp; Tables'!$C$26)/100,MONTH(F103)+DAY(F103)/100&lt;=MONTH('Weights &amp; Tables'!$D$26)+DAY('Weights &amp; Tables'!$D$26)/100),'Weights &amp; Tables'!$C$24,
IF(AND(MONTH(F103)+DAY(F103)/100&gt;=MONTH('Weights &amp; Tables'!$E$26)+DAY('Weights &amp; Tables'!$E$26)/100,MONTH(F103)+DAY(F103)/100&lt;=MONTH('Weights &amp; Tables'!$F$26)+DAY('Weights &amp; Tables'!$F$26)/100),'Weights &amp; Tables'!$E$24,
IF(AND(MONTH(F103)+DAY(F103)/100&gt;=MONTH('Weights &amp; Tables'!$G$26)+DAY('Weights &amp; Tables'!$G$26)/100,MONTH(F103)+DAY(F103)/100&lt;=MONTH('Weights &amp; Tables'!$H$26)+DAY('Weights &amp; Tables'!$H$26)/100),'Weights &amp; Tables'!$G$24,"IMPERMISSIBLE"))))</f>
        <v/>
      </c>
    </row>
    <row r="104" spans="2:15" x14ac:dyDescent="0.3">
      <c r="B104" s="126"/>
      <c r="C104" s="126"/>
      <c r="D104" s="126"/>
      <c r="E104" s="126"/>
      <c r="F104" s="127"/>
      <c r="G104" s="173"/>
      <c r="H104" s="173"/>
      <c r="I104" s="128"/>
      <c r="J104" s="150"/>
      <c r="K104" s="154"/>
      <c r="L104" s="154"/>
      <c r="M104" s="155"/>
      <c r="N104" s="152"/>
      <c r="O104" s="92" t="str">
        <f>IF(F104="","",
IF(AND(MONTH(F104)+DAY(F104)/100&gt;=MONTH('Weights &amp; Tables'!$C$26)+DAY('Weights &amp; Tables'!$C$26)/100,MONTH(F104)+DAY(F104)/100&lt;=MONTH('Weights &amp; Tables'!$D$26)+DAY('Weights &amp; Tables'!$D$26)/100),'Weights &amp; Tables'!$C$24,
IF(AND(MONTH(F104)+DAY(F104)/100&gt;=MONTH('Weights &amp; Tables'!$E$26)+DAY('Weights &amp; Tables'!$E$26)/100,MONTH(F104)+DAY(F104)/100&lt;=MONTH('Weights &amp; Tables'!$F$26)+DAY('Weights &amp; Tables'!$F$26)/100),'Weights &amp; Tables'!$E$24,
IF(AND(MONTH(F104)+DAY(F104)/100&gt;=MONTH('Weights &amp; Tables'!$G$26)+DAY('Weights &amp; Tables'!$G$26)/100,MONTH(F104)+DAY(F104)/100&lt;=MONTH('Weights &amp; Tables'!$H$26)+DAY('Weights &amp; Tables'!$H$26)/100),'Weights &amp; Tables'!$G$24,"IMPERMISSIBLE"))))</f>
        <v/>
      </c>
    </row>
    <row r="105" spans="2:15" x14ac:dyDescent="0.3">
      <c r="B105" s="126"/>
      <c r="C105" s="126"/>
      <c r="D105" s="126"/>
      <c r="E105" s="126"/>
      <c r="F105" s="127"/>
      <c r="G105" s="173"/>
      <c r="H105" s="173"/>
      <c r="I105" s="128"/>
      <c r="J105" s="150"/>
      <c r="K105" s="154"/>
      <c r="L105" s="154"/>
      <c r="M105" s="155"/>
      <c r="N105" s="152"/>
      <c r="O105" s="92" t="str">
        <f>IF(F105="","",
IF(AND(MONTH(F105)+DAY(F105)/100&gt;=MONTH('Weights &amp; Tables'!$C$26)+DAY('Weights &amp; Tables'!$C$26)/100,MONTH(F105)+DAY(F105)/100&lt;=MONTH('Weights &amp; Tables'!$D$26)+DAY('Weights &amp; Tables'!$D$26)/100),'Weights &amp; Tables'!$C$24,
IF(AND(MONTH(F105)+DAY(F105)/100&gt;=MONTH('Weights &amp; Tables'!$E$26)+DAY('Weights &amp; Tables'!$E$26)/100,MONTH(F105)+DAY(F105)/100&lt;=MONTH('Weights &amp; Tables'!$F$26)+DAY('Weights &amp; Tables'!$F$26)/100),'Weights &amp; Tables'!$E$24,
IF(AND(MONTH(F105)+DAY(F105)/100&gt;=MONTH('Weights &amp; Tables'!$G$26)+DAY('Weights &amp; Tables'!$G$26)/100,MONTH(F105)+DAY(F105)/100&lt;=MONTH('Weights &amp; Tables'!$H$26)+DAY('Weights &amp; Tables'!$H$26)/100),'Weights &amp; Tables'!$G$24,"IMPERMISSIBLE"))))</f>
        <v/>
      </c>
    </row>
    <row r="106" spans="2:15" x14ac:dyDescent="0.3">
      <c r="B106" s="126"/>
      <c r="C106" s="126"/>
      <c r="D106" s="126"/>
      <c r="E106" s="126"/>
      <c r="F106" s="127"/>
      <c r="G106" s="173"/>
      <c r="H106" s="173"/>
      <c r="I106" s="128"/>
      <c r="J106" s="150"/>
      <c r="K106" s="154"/>
      <c r="L106" s="154"/>
      <c r="M106" s="155"/>
      <c r="N106" s="152"/>
      <c r="O106" s="92" t="str">
        <f>IF(F106="","",
IF(AND(MONTH(F106)+DAY(F106)/100&gt;=MONTH('Weights &amp; Tables'!$C$26)+DAY('Weights &amp; Tables'!$C$26)/100,MONTH(F106)+DAY(F106)/100&lt;=MONTH('Weights &amp; Tables'!$D$26)+DAY('Weights &amp; Tables'!$D$26)/100),'Weights &amp; Tables'!$C$24,
IF(AND(MONTH(F106)+DAY(F106)/100&gt;=MONTH('Weights &amp; Tables'!$E$26)+DAY('Weights &amp; Tables'!$E$26)/100,MONTH(F106)+DAY(F106)/100&lt;=MONTH('Weights &amp; Tables'!$F$26)+DAY('Weights &amp; Tables'!$F$26)/100),'Weights &amp; Tables'!$E$24,
IF(AND(MONTH(F106)+DAY(F106)/100&gt;=MONTH('Weights &amp; Tables'!$G$26)+DAY('Weights &amp; Tables'!$G$26)/100,MONTH(F106)+DAY(F106)/100&lt;=MONTH('Weights &amp; Tables'!$H$26)+DAY('Weights &amp; Tables'!$H$26)/100),'Weights &amp; Tables'!$G$24,"IMPERMISSIBLE"))))</f>
        <v/>
      </c>
    </row>
    <row r="107" spans="2:15" x14ac:dyDescent="0.3">
      <c r="B107" s="126"/>
      <c r="C107" s="126"/>
      <c r="D107" s="126"/>
      <c r="E107" s="126"/>
      <c r="F107" s="127"/>
      <c r="G107" s="173"/>
      <c r="H107" s="173"/>
      <c r="I107" s="128"/>
      <c r="J107" s="150"/>
      <c r="K107" s="154"/>
      <c r="L107" s="154"/>
      <c r="M107" s="155"/>
      <c r="N107" s="152"/>
      <c r="O107" s="92" t="str">
        <f>IF(F107="","",
IF(AND(MONTH(F107)+DAY(F107)/100&gt;=MONTH('Weights &amp; Tables'!$C$26)+DAY('Weights &amp; Tables'!$C$26)/100,MONTH(F107)+DAY(F107)/100&lt;=MONTH('Weights &amp; Tables'!$D$26)+DAY('Weights &amp; Tables'!$D$26)/100),'Weights &amp; Tables'!$C$24,
IF(AND(MONTH(F107)+DAY(F107)/100&gt;=MONTH('Weights &amp; Tables'!$E$26)+DAY('Weights &amp; Tables'!$E$26)/100,MONTH(F107)+DAY(F107)/100&lt;=MONTH('Weights &amp; Tables'!$F$26)+DAY('Weights &amp; Tables'!$F$26)/100),'Weights &amp; Tables'!$E$24,
IF(AND(MONTH(F107)+DAY(F107)/100&gt;=MONTH('Weights &amp; Tables'!$G$26)+DAY('Weights &amp; Tables'!$G$26)/100,MONTH(F107)+DAY(F107)/100&lt;=MONTH('Weights &amp; Tables'!$H$26)+DAY('Weights &amp; Tables'!$H$26)/100),'Weights &amp; Tables'!$G$24,"IMPERMISSIBLE"))))</f>
        <v/>
      </c>
    </row>
    <row r="108" spans="2:15" x14ac:dyDescent="0.3">
      <c r="B108" s="126"/>
      <c r="C108" s="126"/>
      <c r="D108" s="126"/>
      <c r="E108" s="126"/>
      <c r="F108" s="127"/>
      <c r="G108" s="173"/>
      <c r="H108" s="173"/>
      <c r="I108" s="128"/>
      <c r="J108" s="150"/>
      <c r="K108" s="154"/>
      <c r="L108" s="154"/>
      <c r="M108" s="155"/>
      <c r="N108" s="152"/>
      <c r="O108" s="92" t="str">
        <f>IF(F108="","",
IF(AND(MONTH(F108)+DAY(F108)/100&gt;=MONTH('Weights &amp; Tables'!$C$26)+DAY('Weights &amp; Tables'!$C$26)/100,MONTH(F108)+DAY(F108)/100&lt;=MONTH('Weights &amp; Tables'!$D$26)+DAY('Weights &amp; Tables'!$D$26)/100),'Weights &amp; Tables'!$C$24,
IF(AND(MONTH(F108)+DAY(F108)/100&gt;=MONTH('Weights &amp; Tables'!$E$26)+DAY('Weights &amp; Tables'!$E$26)/100,MONTH(F108)+DAY(F108)/100&lt;=MONTH('Weights &amp; Tables'!$F$26)+DAY('Weights &amp; Tables'!$F$26)/100),'Weights &amp; Tables'!$E$24,
IF(AND(MONTH(F108)+DAY(F108)/100&gt;=MONTH('Weights &amp; Tables'!$G$26)+DAY('Weights &amp; Tables'!$G$26)/100,MONTH(F108)+DAY(F108)/100&lt;=MONTH('Weights &amp; Tables'!$H$26)+DAY('Weights &amp; Tables'!$H$26)/100),'Weights &amp; Tables'!$G$24,"IMPERMISSIBLE"))))</f>
        <v/>
      </c>
    </row>
    <row r="109" spans="2:15" x14ac:dyDescent="0.3">
      <c r="B109" s="126"/>
      <c r="C109" s="126"/>
      <c r="D109" s="126"/>
      <c r="E109" s="126"/>
      <c r="F109" s="127"/>
      <c r="G109" s="173"/>
      <c r="H109" s="173"/>
      <c r="I109" s="128"/>
      <c r="J109" s="150"/>
      <c r="K109" s="154"/>
      <c r="L109" s="154"/>
      <c r="M109" s="155"/>
      <c r="N109" s="152"/>
      <c r="O109" s="92" t="str">
        <f>IF(F109="","",
IF(AND(MONTH(F109)+DAY(F109)/100&gt;=MONTH('Weights &amp; Tables'!$C$26)+DAY('Weights &amp; Tables'!$C$26)/100,MONTH(F109)+DAY(F109)/100&lt;=MONTH('Weights &amp; Tables'!$D$26)+DAY('Weights &amp; Tables'!$D$26)/100),'Weights &amp; Tables'!$C$24,
IF(AND(MONTH(F109)+DAY(F109)/100&gt;=MONTH('Weights &amp; Tables'!$E$26)+DAY('Weights &amp; Tables'!$E$26)/100,MONTH(F109)+DAY(F109)/100&lt;=MONTH('Weights &amp; Tables'!$F$26)+DAY('Weights &amp; Tables'!$F$26)/100),'Weights &amp; Tables'!$E$24,
IF(AND(MONTH(F109)+DAY(F109)/100&gt;=MONTH('Weights &amp; Tables'!$G$26)+DAY('Weights &amp; Tables'!$G$26)/100,MONTH(F109)+DAY(F109)/100&lt;=MONTH('Weights &amp; Tables'!$H$26)+DAY('Weights &amp; Tables'!$H$26)/100),'Weights &amp; Tables'!$G$24,"IMPERMISSIBLE"))))</f>
        <v/>
      </c>
    </row>
    <row r="110" spans="2:15" x14ac:dyDescent="0.3">
      <c r="B110" s="126"/>
      <c r="C110" s="126"/>
      <c r="D110" s="126"/>
      <c r="E110" s="126"/>
      <c r="F110" s="127"/>
      <c r="G110" s="173"/>
      <c r="H110" s="173"/>
      <c r="I110" s="128"/>
      <c r="J110" s="150"/>
      <c r="K110" s="154"/>
      <c r="L110" s="154"/>
      <c r="M110" s="155"/>
      <c r="N110" s="152"/>
      <c r="O110" s="92" t="str">
        <f>IF(F110="","",
IF(AND(MONTH(F110)+DAY(F110)/100&gt;=MONTH('Weights &amp; Tables'!$C$26)+DAY('Weights &amp; Tables'!$C$26)/100,MONTH(F110)+DAY(F110)/100&lt;=MONTH('Weights &amp; Tables'!$D$26)+DAY('Weights &amp; Tables'!$D$26)/100),'Weights &amp; Tables'!$C$24,
IF(AND(MONTH(F110)+DAY(F110)/100&gt;=MONTH('Weights &amp; Tables'!$E$26)+DAY('Weights &amp; Tables'!$E$26)/100,MONTH(F110)+DAY(F110)/100&lt;=MONTH('Weights &amp; Tables'!$F$26)+DAY('Weights &amp; Tables'!$F$26)/100),'Weights &amp; Tables'!$E$24,
IF(AND(MONTH(F110)+DAY(F110)/100&gt;=MONTH('Weights &amp; Tables'!$G$26)+DAY('Weights &amp; Tables'!$G$26)/100,MONTH(F110)+DAY(F110)/100&lt;=MONTH('Weights &amp; Tables'!$H$26)+DAY('Weights &amp; Tables'!$H$26)/100),'Weights &amp; Tables'!$G$24,"IMPERMISSIBLE"))))</f>
        <v/>
      </c>
    </row>
    <row r="111" spans="2:15" x14ac:dyDescent="0.3">
      <c r="B111" s="126"/>
      <c r="C111" s="126"/>
      <c r="D111" s="126"/>
      <c r="E111" s="126"/>
      <c r="F111" s="127"/>
      <c r="G111" s="173"/>
      <c r="H111" s="173"/>
      <c r="I111" s="128"/>
      <c r="J111" s="150"/>
      <c r="K111" s="154"/>
      <c r="L111" s="154"/>
      <c r="M111" s="155"/>
      <c r="N111" s="152"/>
      <c r="O111" s="92" t="str">
        <f>IF(F111="","",
IF(AND(MONTH(F111)+DAY(F111)/100&gt;=MONTH('Weights &amp; Tables'!$C$26)+DAY('Weights &amp; Tables'!$C$26)/100,MONTH(F111)+DAY(F111)/100&lt;=MONTH('Weights &amp; Tables'!$D$26)+DAY('Weights &amp; Tables'!$D$26)/100),'Weights &amp; Tables'!$C$24,
IF(AND(MONTH(F111)+DAY(F111)/100&gt;=MONTH('Weights &amp; Tables'!$E$26)+DAY('Weights &amp; Tables'!$E$26)/100,MONTH(F111)+DAY(F111)/100&lt;=MONTH('Weights &amp; Tables'!$F$26)+DAY('Weights &amp; Tables'!$F$26)/100),'Weights &amp; Tables'!$E$24,
IF(AND(MONTH(F111)+DAY(F111)/100&gt;=MONTH('Weights &amp; Tables'!$G$26)+DAY('Weights &amp; Tables'!$G$26)/100,MONTH(F111)+DAY(F111)/100&lt;=MONTH('Weights &amp; Tables'!$H$26)+DAY('Weights &amp; Tables'!$H$26)/100),'Weights &amp; Tables'!$G$24,"IMPERMISSIBLE"))))</f>
        <v/>
      </c>
    </row>
    <row r="112" spans="2:15" x14ac:dyDescent="0.3">
      <c r="B112" s="126"/>
      <c r="C112" s="126"/>
      <c r="D112" s="126"/>
      <c r="E112" s="126"/>
      <c r="F112" s="127"/>
      <c r="G112" s="173"/>
      <c r="H112" s="173"/>
      <c r="I112" s="128"/>
      <c r="J112" s="150"/>
      <c r="K112" s="154"/>
      <c r="L112" s="154"/>
      <c r="M112" s="155"/>
      <c r="N112" s="152"/>
      <c r="O112" s="92" t="str">
        <f>IF(F112="","",
IF(AND(MONTH(F112)+DAY(F112)/100&gt;=MONTH('Weights &amp; Tables'!$C$26)+DAY('Weights &amp; Tables'!$C$26)/100,MONTH(F112)+DAY(F112)/100&lt;=MONTH('Weights &amp; Tables'!$D$26)+DAY('Weights &amp; Tables'!$D$26)/100),'Weights &amp; Tables'!$C$24,
IF(AND(MONTH(F112)+DAY(F112)/100&gt;=MONTH('Weights &amp; Tables'!$E$26)+DAY('Weights &amp; Tables'!$E$26)/100,MONTH(F112)+DAY(F112)/100&lt;=MONTH('Weights &amp; Tables'!$F$26)+DAY('Weights &amp; Tables'!$F$26)/100),'Weights &amp; Tables'!$E$24,
IF(AND(MONTH(F112)+DAY(F112)/100&gt;=MONTH('Weights &amp; Tables'!$G$26)+DAY('Weights &amp; Tables'!$G$26)/100,MONTH(F112)+DAY(F112)/100&lt;=MONTH('Weights &amp; Tables'!$H$26)+DAY('Weights &amp; Tables'!$H$26)/100),'Weights &amp; Tables'!$G$24,"IMPERMISSIBLE"))))</f>
        <v/>
      </c>
    </row>
    <row r="113" spans="2:15" x14ac:dyDescent="0.3">
      <c r="B113" s="126"/>
      <c r="C113" s="126"/>
      <c r="D113" s="126"/>
      <c r="E113" s="126"/>
      <c r="F113" s="127"/>
      <c r="G113" s="173"/>
      <c r="H113" s="173"/>
      <c r="I113" s="128"/>
      <c r="J113" s="150"/>
      <c r="K113" s="154"/>
      <c r="L113" s="154"/>
      <c r="M113" s="155"/>
      <c r="N113" s="152"/>
      <c r="O113" s="92" t="str">
        <f>IF(F113="","",
IF(AND(MONTH(F113)+DAY(F113)/100&gt;=MONTH('Weights &amp; Tables'!$C$26)+DAY('Weights &amp; Tables'!$C$26)/100,MONTH(F113)+DAY(F113)/100&lt;=MONTH('Weights &amp; Tables'!$D$26)+DAY('Weights &amp; Tables'!$D$26)/100),'Weights &amp; Tables'!$C$24,
IF(AND(MONTH(F113)+DAY(F113)/100&gt;=MONTH('Weights &amp; Tables'!$E$26)+DAY('Weights &amp; Tables'!$E$26)/100,MONTH(F113)+DAY(F113)/100&lt;=MONTH('Weights &amp; Tables'!$F$26)+DAY('Weights &amp; Tables'!$F$26)/100),'Weights &amp; Tables'!$E$24,
IF(AND(MONTH(F113)+DAY(F113)/100&gt;=MONTH('Weights &amp; Tables'!$G$26)+DAY('Weights &amp; Tables'!$G$26)/100,MONTH(F113)+DAY(F113)/100&lt;=MONTH('Weights &amp; Tables'!$H$26)+DAY('Weights &amp; Tables'!$H$26)/100),'Weights &amp; Tables'!$G$24,"IMPERMISSIBLE"))))</f>
        <v/>
      </c>
    </row>
    <row r="114" spans="2:15" x14ac:dyDescent="0.3">
      <c r="B114" s="126"/>
      <c r="C114" s="126"/>
      <c r="D114" s="126"/>
      <c r="E114" s="126"/>
      <c r="F114" s="127"/>
      <c r="G114" s="173"/>
      <c r="H114" s="173"/>
      <c r="I114" s="128"/>
      <c r="J114" s="150"/>
      <c r="K114" s="154"/>
      <c r="L114" s="154"/>
      <c r="M114" s="155"/>
      <c r="N114" s="152"/>
      <c r="O114" s="92" t="str">
        <f>IF(F114="","",
IF(AND(MONTH(F114)+DAY(F114)/100&gt;=MONTH('Weights &amp; Tables'!$C$26)+DAY('Weights &amp; Tables'!$C$26)/100,MONTH(F114)+DAY(F114)/100&lt;=MONTH('Weights &amp; Tables'!$D$26)+DAY('Weights &amp; Tables'!$D$26)/100),'Weights &amp; Tables'!$C$24,
IF(AND(MONTH(F114)+DAY(F114)/100&gt;=MONTH('Weights &amp; Tables'!$E$26)+DAY('Weights &amp; Tables'!$E$26)/100,MONTH(F114)+DAY(F114)/100&lt;=MONTH('Weights &amp; Tables'!$F$26)+DAY('Weights &amp; Tables'!$F$26)/100),'Weights &amp; Tables'!$E$24,
IF(AND(MONTH(F114)+DAY(F114)/100&gt;=MONTH('Weights &amp; Tables'!$G$26)+DAY('Weights &amp; Tables'!$G$26)/100,MONTH(F114)+DAY(F114)/100&lt;=MONTH('Weights &amp; Tables'!$H$26)+DAY('Weights &amp; Tables'!$H$26)/100),'Weights &amp; Tables'!$G$24,"IMPERMISSIBLE"))))</f>
        <v/>
      </c>
    </row>
    <row r="115" spans="2:15" x14ac:dyDescent="0.3">
      <c r="B115" s="126"/>
      <c r="C115" s="126"/>
      <c r="D115" s="126"/>
      <c r="E115" s="126"/>
      <c r="F115" s="127"/>
      <c r="G115" s="173"/>
      <c r="H115" s="173"/>
      <c r="I115" s="128"/>
      <c r="J115" s="150"/>
      <c r="K115" s="154"/>
      <c r="L115" s="154"/>
      <c r="M115" s="155"/>
      <c r="N115" s="152"/>
      <c r="O115" s="92" t="str">
        <f>IF(F115="","",
IF(AND(MONTH(F115)+DAY(F115)/100&gt;=MONTH('Weights &amp; Tables'!$C$26)+DAY('Weights &amp; Tables'!$C$26)/100,MONTH(F115)+DAY(F115)/100&lt;=MONTH('Weights &amp; Tables'!$D$26)+DAY('Weights &amp; Tables'!$D$26)/100),'Weights &amp; Tables'!$C$24,
IF(AND(MONTH(F115)+DAY(F115)/100&gt;=MONTH('Weights &amp; Tables'!$E$26)+DAY('Weights &amp; Tables'!$E$26)/100,MONTH(F115)+DAY(F115)/100&lt;=MONTH('Weights &amp; Tables'!$F$26)+DAY('Weights &amp; Tables'!$F$26)/100),'Weights &amp; Tables'!$E$24,
IF(AND(MONTH(F115)+DAY(F115)/100&gt;=MONTH('Weights &amp; Tables'!$G$26)+DAY('Weights &amp; Tables'!$G$26)/100,MONTH(F115)+DAY(F115)/100&lt;=MONTH('Weights &amp; Tables'!$H$26)+DAY('Weights &amp; Tables'!$H$26)/100),'Weights &amp; Tables'!$G$24,"IMPERMISSIBLE"))))</f>
        <v/>
      </c>
    </row>
    <row r="116" spans="2:15" x14ac:dyDescent="0.3">
      <c r="B116" s="126"/>
      <c r="C116" s="126"/>
      <c r="D116" s="126"/>
      <c r="E116" s="126"/>
      <c r="F116" s="127"/>
      <c r="G116" s="173"/>
      <c r="H116" s="173"/>
      <c r="I116" s="128"/>
      <c r="J116" s="150"/>
      <c r="K116" s="154"/>
      <c r="L116" s="154"/>
      <c r="M116" s="155"/>
      <c r="N116" s="152"/>
      <c r="O116" s="92" t="str">
        <f>IF(F116="","",
IF(AND(MONTH(F116)+DAY(F116)/100&gt;=MONTH('Weights &amp; Tables'!$C$26)+DAY('Weights &amp; Tables'!$C$26)/100,MONTH(F116)+DAY(F116)/100&lt;=MONTH('Weights &amp; Tables'!$D$26)+DAY('Weights &amp; Tables'!$D$26)/100),'Weights &amp; Tables'!$C$24,
IF(AND(MONTH(F116)+DAY(F116)/100&gt;=MONTH('Weights &amp; Tables'!$E$26)+DAY('Weights &amp; Tables'!$E$26)/100,MONTH(F116)+DAY(F116)/100&lt;=MONTH('Weights &amp; Tables'!$F$26)+DAY('Weights &amp; Tables'!$F$26)/100),'Weights &amp; Tables'!$E$24,
IF(AND(MONTH(F116)+DAY(F116)/100&gt;=MONTH('Weights &amp; Tables'!$G$26)+DAY('Weights &amp; Tables'!$G$26)/100,MONTH(F116)+DAY(F116)/100&lt;=MONTH('Weights &amp; Tables'!$H$26)+DAY('Weights &amp; Tables'!$H$26)/100),'Weights &amp; Tables'!$G$24,"IMPERMISSIBLE"))))</f>
        <v/>
      </c>
    </row>
    <row r="117" spans="2:15" x14ac:dyDescent="0.3">
      <c r="B117" s="126"/>
      <c r="C117" s="126"/>
      <c r="D117" s="126"/>
      <c r="E117" s="126"/>
      <c r="F117" s="127"/>
      <c r="G117" s="173"/>
      <c r="H117" s="173"/>
      <c r="I117" s="128"/>
      <c r="J117" s="150"/>
      <c r="K117" s="154"/>
      <c r="L117" s="154"/>
      <c r="M117" s="155"/>
      <c r="N117" s="152"/>
      <c r="O117" s="92" t="str">
        <f>IF(F117="","",
IF(AND(MONTH(F117)+DAY(F117)/100&gt;=MONTH('Weights &amp; Tables'!$C$26)+DAY('Weights &amp; Tables'!$C$26)/100,MONTH(F117)+DAY(F117)/100&lt;=MONTH('Weights &amp; Tables'!$D$26)+DAY('Weights &amp; Tables'!$D$26)/100),'Weights &amp; Tables'!$C$24,
IF(AND(MONTH(F117)+DAY(F117)/100&gt;=MONTH('Weights &amp; Tables'!$E$26)+DAY('Weights &amp; Tables'!$E$26)/100,MONTH(F117)+DAY(F117)/100&lt;=MONTH('Weights &amp; Tables'!$F$26)+DAY('Weights &amp; Tables'!$F$26)/100),'Weights &amp; Tables'!$E$24,
IF(AND(MONTH(F117)+DAY(F117)/100&gt;=MONTH('Weights &amp; Tables'!$G$26)+DAY('Weights &amp; Tables'!$G$26)/100,MONTH(F117)+DAY(F117)/100&lt;=MONTH('Weights &amp; Tables'!$H$26)+DAY('Weights &amp; Tables'!$H$26)/100),'Weights &amp; Tables'!$G$24,"IMPERMISSIBLE"))))</f>
        <v/>
      </c>
    </row>
    <row r="118" spans="2:15" x14ac:dyDescent="0.3">
      <c r="B118" s="126"/>
      <c r="C118" s="126"/>
      <c r="D118" s="126"/>
      <c r="E118" s="126"/>
      <c r="F118" s="127"/>
      <c r="G118" s="173"/>
      <c r="H118" s="173"/>
      <c r="I118" s="128"/>
      <c r="J118" s="150"/>
      <c r="K118" s="154"/>
      <c r="L118" s="154"/>
      <c r="M118" s="155"/>
      <c r="N118" s="152"/>
      <c r="O118" s="92" t="str">
        <f>IF(F118="","",
IF(AND(MONTH(F118)+DAY(F118)/100&gt;=MONTH('Weights &amp; Tables'!$C$26)+DAY('Weights &amp; Tables'!$C$26)/100,MONTH(F118)+DAY(F118)/100&lt;=MONTH('Weights &amp; Tables'!$D$26)+DAY('Weights &amp; Tables'!$D$26)/100),'Weights &amp; Tables'!$C$24,
IF(AND(MONTH(F118)+DAY(F118)/100&gt;=MONTH('Weights &amp; Tables'!$E$26)+DAY('Weights &amp; Tables'!$E$26)/100,MONTH(F118)+DAY(F118)/100&lt;=MONTH('Weights &amp; Tables'!$F$26)+DAY('Weights &amp; Tables'!$F$26)/100),'Weights &amp; Tables'!$E$24,
IF(AND(MONTH(F118)+DAY(F118)/100&gt;=MONTH('Weights &amp; Tables'!$G$26)+DAY('Weights &amp; Tables'!$G$26)/100,MONTH(F118)+DAY(F118)/100&lt;=MONTH('Weights &amp; Tables'!$H$26)+DAY('Weights &amp; Tables'!$H$26)/100),'Weights &amp; Tables'!$G$24,"IMPERMISSIBLE"))))</f>
        <v/>
      </c>
    </row>
    <row r="119" spans="2:15" x14ac:dyDescent="0.3">
      <c r="B119" s="126"/>
      <c r="C119" s="126"/>
      <c r="D119" s="126"/>
      <c r="E119" s="126"/>
      <c r="F119" s="127"/>
      <c r="G119" s="173"/>
      <c r="H119" s="173"/>
      <c r="I119" s="128"/>
      <c r="J119" s="150"/>
      <c r="K119" s="154"/>
      <c r="L119" s="154"/>
      <c r="M119" s="155"/>
      <c r="N119" s="152"/>
      <c r="O119" s="92" t="str">
        <f>IF(F119="","",
IF(AND(MONTH(F119)+DAY(F119)/100&gt;=MONTH('Weights &amp; Tables'!$C$26)+DAY('Weights &amp; Tables'!$C$26)/100,MONTH(F119)+DAY(F119)/100&lt;=MONTH('Weights &amp; Tables'!$D$26)+DAY('Weights &amp; Tables'!$D$26)/100),'Weights &amp; Tables'!$C$24,
IF(AND(MONTH(F119)+DAY(F119)/100&gt;=MONTH('Weights &amp; Tables'!$E$26)+DAY('Weights &amp; Tables'!$E$26)/100,MONTH(F119)+DAY(F119)/100&lt;=MONTH('Weights &amp; Tables'!$F$26)+DAY('Weights &amp; Tables'!$F$26)/100),'Weights &amp; Tables'!$E$24,
IF(AND(MONTH(F119)+DAY(F119)/100&gt;=MONTH('Weights &amp; Tables'!$G$26)+DAY('Weights &amp; Tables'!$G$26)/100,MONTH(F119)+DAY(F119)/100&lt;=MONTH('Weights &amp; Tables'!$H$26)+DAY('Weights &amp; Tables'!$H$26)/100),'Weights &amp; Tables'!$G$24,"IMPERMISSIBLE"))))</f>
        <v/>
      </c>
    </row>
    <row r="120" spans="2:15" x14ac:dyDescent="0.3">
      <c r="B120" s="126"/>
      <c r="C120" s="126"/>
      <c r="D120" s="126"/>
      <c r="E120" s="126"/>
      <c r="F120" s="127"/>
      <c r="G120" s="173"/>
      <c r="H120" s="173"/>
      <c r="I120" s="128"/>
      <c r="J120" s="150"/>
      <c r="K120" s="154"/>
      <c r="L120" s="154"/>
      <c r="M120" s="155"/>
      <c r="N120" s="152"/>
      <c r="O120" s="92" t="str">
        <f>IF(F120="","",
IF(AND(MONTH(F120)+DAY(F120)/100&gt;=MONTH('Weights &amp; Tables'!$C$26)+DAY('Weights &amp; Tables'!$C$26)/100,MONTH(F120)+DAY(F120)/100&lt;=MONTH('Weights &amp; Tables'!$D$26)+DAY('Weights &amp; Tables'!$D$26)/100),'Weights &amp; Tables'!$C$24,
IF(AND(MONTH(F120)+DAY(F120)/100&gt;=MONTH('Weights &amp; Tables'!$E$26)+DAY('Weights &amp; Tables'!$E$26)/100,MONTH(F120)+DAY(F120)/100&lt;=MONTH('Weights &amp; Tables'!$F$26)+DAY('Weights &amp; Tables'!$F$26)/100),'Weights &amp; Tables'!$E$24,
IF(AND(MONTH(F120)+DAY(F120)/100&gt;=MONTH('Weights &amp; Tables'!$G$26)+DAY('Weights &amp; Tables'!$G$26)/100,MONTH(F120)+DAY(F120)/100&lt;=MONTH('Weights &amp; Tables'!$H$26)+DAY('Weights &amp; Tables'!$H$26)/100),'Weights &amp; Tables'!$G$24,"IMPERMISSIBLE"))))</f>
        <v/>
      </c>
    </row>
    <row r="121" spans="2:15" x14ac:dyDescent="0.3">
      <c r="B121" s="126"/>
      <c r="C121" s="126"/>
      <c r="D121" s="126"/>
      <c r="E121" s="126"/>
      <c r="F121" s="127"/>
      <c r="G121" s="173"/>
      <c r="H121" s="173"/>
      <c r="I121" s="128"/>
      <c r="J121" s="150"/>
      <c r="K121" s="154"/>
      <c r="L121" s="154"/>
      <c r="M121" s="155"/>
      <c r="N121" s="152"/>
      <c r="O121" s="92" t="str">
        <f>IF(F121="","",
IF(AND(MONTH(F121)+DAY(F121)/100&gt;=MONTH('Weights &amp; Tables'!$C$26)+DAY('Weights &amp; Tables'!$C$26)/100,MONTH(F121)+DAY(F121)/100&lt;=MONTH('Weights &amp; Tables'!$D$26)+DAY('Weights &amp; Tables'!$D$26)/100),'Weights &amp; Tables'!$C$24,
IF(AND(MONTH(F121)+DAY(F121)/100&gt;=MONTH('Weights &amp; Tables'!$E$26)+DAY('Weights &amp; Tables'!$E$26)/100,MONTH(F121)+DAY(F121)/100&lt;=MONTH('Weights &amp; Tables'!$F$26)+DAY('Weights &amp; Tables'!$F$26)/100),'Weights &amp; Tables'!$E$24,
IF(AND(MONTH(F121)+DAY(F121)/100&gt;=MONTH('Weights &amp; Tables'!$G$26)+DAY('Weights &amp; Tables'!$G$26)/100,MONTH(F121)+DAY(F121)/100&lt;=MONTH('Weights &amp; Tables'!$H$26)+DAY('Weights &amp; Tables'!$H$26)/100),'Weights &amp; Tables'!$G$24,"IMPERMISSIBLE"))))</f>
        <v/>
      </c>
    </row>
    <row r="122" spans="2:15" x14ac:dyDescent="0.3">
      <c r="B122" s="126"/>
      <c r="C122" s="126"/>
      <c r="D122" s="126"/>
      <c r="E122" s="126"/>
      <c r="F122" s="127"/>
      <c r="G122" s="173"/>
      <c r="H122" s="173"/>
      <c r="I122" s="128"/>
      <c r="J122" s="150"/>
      <c r="K122" s="154"/>
      <c r="L122" s="154"/>
      <c r="M122" s="155"/>
      <c r="N122" s="152"/>
      <c r="O122" s="92" t="str">
        <f>IF(F122="","",
IF(AND(MONTH(F122)+DAY(F122)/100&gt;=MONTH('Weights &amp; Tables'!$C$26)+DAY('Weights &amp; Tables'!$C$26)/100,MONTH(F122)+DAY(F122)/100&lt;=MONTH('Weights &amp; Tables'!$D$26)+DAY('Weights &amp; Tables'!$D$26)/100),'Weights &amp; Tables'!$C$24,
IF(AND(MONTH(F122)+DAY(F122)/100&gt;=MONTH('Weights &amp; Tables'!$E$26)+DAY('Weights &amp; Tables'!$E$26)/100,MONTH(F122)+DAY(F122)/100&lt;=MONTH('Weights &amp; Tables'!$F$26)+DAY('Weights &amp; Tables'!$F$26)/100),'Weights &amp; Tables'!$E$24,
IF(AND(MONTH(F122)+DAY(F122)/100&gt;=MONTH('Weights &amp; Tables'!$G$26)+DAY('Weights &amp; Tables'!$G$26)/100,MONTH(F122)+DAY(F122)/100&lt;=MONTH('Weights &amp; Tables'!$H$26)+DAY('Weights &amp; Tables'!$H$26)/100),'Weights &amp; Tables'!$G$24,"IMPERMISSIBLE"))))</f>
        <v/>
      </c>
    </row>
    <row r="123" spans="2:15" x14ac:dyDescent="0.3">
      <c r="B123" s="126"/>
      <c r="C123" s="126"/>
      <c r="D123" s="126"/>
      <c r="E123" s="126"/>
      <c r="F123" s="127"/>
      <c r="G123" s="173"/>
      <c r="H123" s="173"/>
      <c r="I123" s="128"/>
      <c r="J123" s="150"/>
      <c r="K123" s="154"/>
      <c r="L123" s="154"/>
      <c r="M123" s="155"/>
      <c r="N123" s="152"/>
      <c r="O123" s="92" t="str">
        <f>IF(F123="","",
IF(AND(MONTH(F123)+DAY(F123)/100&gt;=MONTH('Weights &amp; Tables'!$C$26)+DAY('Weights &amp; Tables'!$C$26)/100,MONTH(F123)+DAY(F123)/100&lt;=MONTH('Weights &amp; Tables'!$D$26)+DAY('Weights &amp; Tables'!$D$26)/100),'Weights &amp; Tables'!$C$24,
IF(AND(MONTH(F123)+DAY(F123)/100&gt;=MONTH('Weights &amp; Tables'!$E$26)+DAY('Weights &amp; Tables'!$E$26)/100,MONTH(F123)+DAY(F123)/100&lt;=MONTH('Weights &amp; Tables'!$F$26)+DAY('Weights &amp; Tables'!$F$26)/100),'Weights &amp; Tables'!$E$24,
IF(AND(MONTH(F123)+DAY(F123)/100&gt;=MONTH('Weights &amp; Tables'!$G$26)+DAY('Weights &amp; Tables'!$G$26)/100,MONTH(F123)+DAY(F123)/100&lt;=MONTH('Weights &amp; Tables'!$H$26)+DAY('Weights &amp; Tables'!$H$26)/100),'Weights &amp; Tables'!$G$24,"IMPERMISSIBLE"))))</f>
        <v/>
      </c>
    </row>
    <row r="124" spans="2:15" x14ac:dyDescent="0.3">
      <c r="B124" s="126"/>
      <c r="C124" s="126"/>
      <c r="D124" s="126"/>
      <c r="E124" s="126"/>
      <c r="F124" s="127"/>
      <c r="G124" s="173"/>
      <c r="H124" s="173"/>
      <c r="I124" s="128"/>
      <c r="J124" s="150"/>
      <c r="K124" s="154"/>
      <c r="L124" s="154"/>
      <c r="M124" s="155"/>
      <c r="N124" s="152"/>
      <c r="O124" s="92" t="str">
        <f>IF(F124="","",
IF(AND(MONTH(F124)+DAY(F124)/100&gt;=MONTH('Weights &amp; Tables'!$C$26)+DAY('Weights &amp; Tables'!$C$26)/100,MONTH(F124)+DAY(F124)/100&lt;=MONTH('Weights &amp; Tables'!$D$26)+DAY('Weights &amp; Tables'!$D$26)/100),'Weights &amp; Tables'!$C$24,
IF(AND(MONTH(F124)+DAY(F124)/100&gt;=MONTH('Weights &amp; Tables'!$E$26)+DAY('Weights &amp; Tables'!$E$26)/100,MONTH(F124)+DAY(F124)/100&lt;=MONTH('Weights &amp; Tables'!$F$26)+DAY('Weights &amp; Tables'!$F$26)/100),'Weights &amp; Tables'!$E$24,
IF(AND(MONTH(F124)+DAY(F124)/100&gt;=MONTH('Weights &amp; Tables'!$G$26)+DAY('Weights &amp; Tables'!$G$26)/100,MONTH(F124)+DAY(F124)/100&lt;=MONTH('Weights &amp; Tables'!$H$26)+DAY('Weights &amp; Tables'!$H$26)/100),'Weights &amp; Tables'!$G$24,"IMPERMISSIBLE"))))</f>
        <v/>
      </c>
    </row>
    <row r="125" spans="2:15" x14ac:dyDescent="0.3">
      <c r="B125" s="126"/>
      <c r="C125" s="126"/>
      <c r="D125" s="126"/>
      <c r="E125" s="126"/>
      <c r="F125" s="127"/>
      <c r="G125" s="173"/>
      <c r="H125" s="173"/>
      <c r="I125" s="128"/>
      <c r="J125" s="150"/>
      <c r="K125" s="154"/>
      <c r="L125" s="154"/>
      <c r="M125" s="155"/>
      <c r="N125" s="152"/>
      <c r="O125" s="92" t="str">
        <f>IF(F125="","",
IF(AND(MONTH(F125)+DAY(F125)/100&gt;=MONTH('Weights &amp; Tables'!$C$26)+DAY('Weights &amp; Tables'!$C$26)/100,MONTH(F125)+DAY(F125)/100&lt;=MONTH('Weights &amp; Tables'!$D$26)+DAY('Weights &amp; Tables'!$D$26)/100),'Weights &amp; Tables'!$C$24,
IF(AND(MONTH(F125)+DAY(F125)/100&gt;=MONTH('Weights &amp; Tables'!$E$26)+DAY('Weights &amp; Tables'!$E$26)/100,MONTH(F125)+DAY(F125)/100&lt;=MONTH('Weights &amp; Tables'!$F$26)+DAY('Weights &amp; Tables'!$F$26)/100),'Weights &amp; Tables'!$E$24,
IF(AND(MONTH(F125)+DAY(F125)/100&gt;=MONTH('Weights &amp; Tables'!$G$26)+DAY('Weights &amp; Tables'!$G$26)/100,MONTH(F125)+DAY(F125)/100&lt;=MONTH('Weights &amp; Tables'!$H$26)+DAY('Weights &amp; Tables'!$H$26)/100),'Weights &amp; Tables'!$G$24,"IMPERMISSIBLE"))))</f>
        <v/>
      </c>
    </row>
    <row r="126" spans="2:15" x14ac:dyDescent="0.3">
      <c r="B126" s="126"/>
      <c r="C126" s="126"/>
      <c r="D126" s="126"/>
      <c r="E126" s="126"/>
      <c r="F126" s="127"/>
      <c r="G126" s="173"/>
      <c r="H126" s="173"/>
      <c r="I126" s="128"/>
      <c r="J126" s="150"/>
      <c r="K126" s="154"/>
      <c r="L126" s="154"/>
      <c r="M126" s="155"/>
      <c r="N126" s="152"/>
      <c r="O126" s="92" t="str">
        <f>IF(F126="","",
IF(AND(MONTH(F126)+DAY(F126)/100&gt;=MONTH('Weights &amp; Tables'!$C$26)+DAY('Weights &amp; Tables'!$C$26)/100,MONTH(F126)+DAY(F126)/100&lt;=MONTH('Weights &amp; Tables'!$D$26)+DAY('Weights &amp; Tables'!$D$26)/100),'Weights &amp; Tables'!$C$24,
IF(AND(MONTH(F126)+DAY(F126)/100&gt;=MONTH('Weights &amp; Tables'!$E$26)+DAY('Weights &amp; Tables'!$E$26)/100,MONTH(F126)+DAY(F126)/100&lt;=MONTH('Weights &amp; Tables'!$F$26)+DAY('Weights &amp; Tables'!$F$26)/100),'Weights &amp; Tables'!$E$24,
IF(AND(MONTH(F126)+DAY(F126)/100&gt;=MONTH('Weights &amp; Tables'!$G$26)+DAY('Weights &amp; Tables'!$G$26)/100,MONTH(F126)+DAY(F126)/100&lt;=MONTH('Weights &amp; Tables'!$H$26)+DAY('Weights &amp; Tables'!$H$26)/100),'Weights &amp; Tables'!$G$24,"IMPERMISSIBLE"))))</f>
        <v/>
      </c>
    </row>
    <row r="127" spans="2:15" x14ac:dyDescent="0.3">
      <c r="B127" s="126"/>
      <c r="C127" s="126"/>
      <c r="D127" s="126"/>
      <c r="E127" s="126"/>
      <c r="F127" s="127"/>
      <c r="G127" s="173"/>
      <c r="H127" s="173"/>
      <c r="I127" s="128"/>
      <c r="J127" s="150"/>
      <c r="K127" s="154"/>
      <c r="L127" s="154"/>
      <c r="M127" s="155"/>
      <c r="N127" s="152"/>
      <c r="O127" s="92" t="str">
        <f>IF(F127="","",
IF(AND(MONTH(F127)+DAY(F127)/100&gt;=MONTH('Weights &amp; Tables'!$C$26)+DAY('Weights &amp; Tables'!$C$26)/100,MONTH(F127)+DAY(F127)/100&lt;=MONTH('Weights &amp; Tables'!$D$26)+DAY('Weights &amp; Tables'!$D$26)/100),'Weights &amp; Tables'!$C$24,
IF(AND(MONTH(F127)+DAY(F127)/100&gt;=MONTH('Weights &amp; Tables'!$E$26)+DAY('Weights &amp; Tables'!$E$26)/100,MONTH(F127)+DAY(F127)/100&lt;=MONTH('Weights &amp; Tables'!$F$26)+DAY('Weights &amp; Tables'!$F$26)/100),'Weights &amp; Tables'!$E$24,
IF(AND(MONTH(F127)+DAY(F127)/100&gt;=MONTH('Weights &amp; Tables'!$G$26)+DAY('Weights &amp; Tables'!$G$26)/100,MONTH(F127)+DAY(F127)/100&lt;=MONTH('Weights &amp; Tables'!$H$26)+DAY('Weights &amp; Tables'!$H$26)/100),'Weights &amp; Tables'!$G$24,"IMPERMISSIBLE"))))</f>
        <v/>
      </c>
    </row>
    <row r="128" spans="2:15" x14ac:dyDescent="0.3">
      <c r="B128" s="126"/>
      <c r="C128" s="126"/>
      <c r="D128" s="126"/>
      <c r="E128" s="126"/>
      <c r="F128" s="127"/>
      <c r="G128" s="173"/>
      <c r="H128" s="173"/>
      <c r="I128" s="128"/>
      <c r="J128" s="150"/>
      <c r="K128" s="154"/>
      <c r="L128" s="154"/>
      <c r="M128" s="155"/>
      <c r="N128" s="152"/>
      <c r="O128" s="92" t="str">
        <f>IF(F128="","",
IF(AND(MONTH(F128)+DAY(F128)/100&gt;=MONTH('Weights &amp; Tables'!$C$26)+DAY('Weights &amp; Tables'!$C$26)/100,MONTH(F128)+DAY(F128)/100&lt;=MONTH('Weights &amp; Tables'!$D$26)+DAY('Weights &amp; Tables'!$D$26)/100),'Weights &amp; Tables'!$C$24,
IF(AND(MONTH(F128)+DAY(F128)/100&gt;=MONTH('Weights &amp; Tables'!$E$26)+DAY('Weights &amp; Tables'!$E$26)/100,MONTH(F128)+DAY(F128)/100&lt;=MONTH('Weights &amp; Tables'!$F$26)+DAY('Weights &amp; Tables'!$F$26)/100),'Weights &amp; Tables'!$E$24,
IF(AND(MONTH(F128)+DAY(F128)/100&gt;=MONTH('Weights &amp; Tables'!$G$26)+DAY('Weights &amp; Tables'!$G$26)/100,MONTH(F128)+DAY(F128)/100&lt;=MONTH('Weights &amp; Tables'!$H$26)+DAY('Weights &amp; Tables'!$H$26)/100),'Weights &amp; Tables'!$G$24,"IMPERMISSIBLE"))))</f>
        <v/>
      </c>
    </row>
    <row r="129" spans="2:15" x14ac:dyDescent="0.3">
      <c r="B129" s="126"/>
      <c r="C129" s="126"/>
      <c r="D129" s="126"/>
      <c r="E129" s="126"/>
      <c r="F129" s="127"/>
      <c r="G129" s="173"/>
      <c r="H129" s="173"/>
      <c r="I129" s="128"/>
      <c r="J129" s="150"/>
      <c r="K129" s="154"/>
      <c r="L129" s="154"/>
      <c r="M129" s="155"/>
      <c r="N129" s="152"/>
      <c r="O129" s="92" t="str">
        <f>IF(F129="","",
IF(AND(MONTH(F129)+DAY(F129)/100&gt;=MONTH('Weights &amp; Tables'!$C$26)+DAY('Weights &amp; Tables'!$C$26)/100,MONTH(F129)+DAY(F129)/100&lt;=MONTH('Weights &amp; Tables'!$D$26)+DAY('Weights &amp; Tables'!$D$26)/100),'Weights &amp; Tables'!$C$24,
IF(AND(MONTH(F129)+DAY(F129)/100&gt;=MONTH('Weights &amp; Tables'!$E$26)+DAY('Weights &amp; Tables'!$E$26)/100,MONTH(F129)+DAY(F129)/100&lt;=MONTH('Weights &amp; Tables'!$F$26)+DAY('Weights &amp; Tables'!$F$26)/100),'Weights &amp; Tables'!$E$24,
IF(AND(MONTH(F129)+DAY(F129)/100&gt;=MONTH('Weights &amp; Tables'!$G$26)+DAY('Weights &amp; Tables'!$G$26)/100,MONTH(F129)+DAY(F129)/100&lt;=MONTH('Weights &amp; Tables'!$H$26)+DAY('Weights &amp; Tables'!$H$26)/100),'Weights &amp; Tables'!$G$24,"IMPERMISSIBLE"))))</f>
        <v/>
      </c>
    </row>
    <row r="130" spans="2:15" x14ac:dyDescent="0.3">
      <c r="B130" s="126"/>
      <c r="C130" s="126"/>
      <c r="D130" s="126"/>
      <c r="E130" s="126"/>
      <c r="F130" s="127"/>
      <c r="G130" s="173"/>
      <c r="H130" s="173"/>
      <c r="I130" s="128"/>
      <c r="J130" s="150"/>
      <c r="K130" s="154"/>
      <c r="L130" s="154"/>
      <c r="M130" s="155"/>
      <c r="N130" s="152"/>
      <c r="O130" s="92" t="str">
        <f>IF(F130="","",
IF(AND(MONTH(F130)+DAY(F130)/100&gt;=MONTH('Weights &amp; Tables'!$C$26)+DAY('Weights &amp; Tables'!$C$26)/100,MONTH(F130)+DAY(F130)/100&lt;=MONTH('Weights &amp; Tables'!$D$26)+DAY('Weights &amp; Tables'!$D$26)/100),'Weights &amp; Tables'!$C$24,
IF(AND(MONTH(F130)+DAY(F130)/100&gt;=MONTH('Weights &amp; Tables'!$E$26)+DAY('Weights &amp; Tables'!$E$26)/100,MONTH(F130)+DAY(F130)/100&lt;=MONTH('Weights &amp; Tables'!$F$26)+DAY('Weights &amp; Tables'!$F$26)/100),'Weights &amp; Tables'!$E$24,
IF(AND(MONTH(F130)+DAY(F130)/100&gt;=MONTH('Weights &amp; Tables'!$G$26)+DAY('Weights &amp; Tables'!$G$26)/100,MONTH(F130)+DAY(F130)/100&lt;=MONTH('Weights &amp; Tables'!$H$26)+DAY('Weights &amp; Tables'!$H$26)/100),'Weights &amp; Tables'!$G$24,"IMPERMISSIBLE"))))</f>
        <v/>
      </c>
    </row>
    <row r="131" spans="2:15" x14ac:dyDescent="0.3">
      <c r="B131" s="126"/>
      <c r="C131" s="126"/>
      <c r="D131" s="126"/>
      <c r="E131" s="126"/>
      <c r="F131" s="127"/>
      <c r="G131" s="173"/>
      <c r="H131" s="173"/>
      <c r="I131" s="128"/>
      <c r="J131" s="150"/>
      <c r="K131" s="154"/>
      <c r="L131" s="154"/>
      <c r="M131" s="155"/>
      <c r="N131" s="152"/>
      <c r="O131" s="92" t="str">
        <f>IF(F131="","",
IF(AND(MONTH(F131)+DAY(F131)/100&gt;=MONTH('Weights &amp; Tables'!$C$26)+DAY('Weights &amp; Tables'!$C$26)/100,MONTH(F131)+DAY(F131)/100&lt;=MONTH('Weights &amp; Tables'!$D$26)+DAY('Weights &amp; Tables'!$D$26)/100),'Weights &amp; Tables'!$C$24,
IF(AND(MONTH(F131)+DAY(F131)/100&gt;=MONTH('Weights &amp; Tables'!$E$26)+DAY('Weights &amp; Tables'!$E$26)/100,MONTH(F131)+DAY(F131)/100&lt;=MONTH('Weights &amp; Tables'!$F$26)+DAY('Weights &amp; Tables'!$F$26)/100),'Weights &amp; Tables'!$E$24,
IF(AND(MONTH(F131)+DAY(F131)/100&gt;=MONTH('Weights &amp; Tables'!$G$26)+DAY('Weights &amp; Tables'!$G$26)/100,MONTH(F131)+DAY(F131)/100&lt;=MONTH('Weights &amp; Tables'!$H$26)+DAY('Weights &amp; Tables'!$H$26)/100),'Weights &amp; Tables'!$G$24,"IMPERMISSIBLE"))))</f>
        <v/>
      </c>
    </row>
    <row r="132" spans="2:15" x14ac:dyDescent="0.3">
      <c r="B132" s="126"/>
      <c r="C132" s="126"/>
      <c r="D132" s="126"/>
      <c r="E132" s="126"/>
      <c r="F132" s="127"/>
      <c r="G132" s="173"/>
      <c r="H132" s="173"/>
      <c r="I132" s="128"/>
      <c r="J132" s="150"/>
      <c r="K132" s="154"/>
      <c r="L132" s="154"/>
      <c r="M132" s="155"/>
      <c r="N132" s="152"/>
      <c r="O132" s="92" t="str">
        <f>IF(F132="","",
IF(AND(MONTH(F132)+DAY(F132)/100&gt;=MONTH('Weights &amp; Tables'!$C$26)+DAY('Weights &amp; Tables'!$C$26)/100,MONTH(F132)+DAY(F132)/100&lt;=MONTH('Weights &amp; Tables'!$D$26)+DAY('Weights &amp; Tables'!$D$26)/100),'Weights &amp; Tables'!$C$24,
IF(AND(MONTH(F132)+DAY(F132)/100&gt;=MONTH('Weights &amp; Tables'!$E$26)+DAY('Weights &amp; Tables'!$E$26)/100,MONTH(F132)+DAY(F132)/100&lt;=MONTH('Weights &amp; Tables'!$F$26)+DAY('Weights &amp; Tables'!$F$26)/100),'Weights &amp; Tables'!$E$24,
IF(AND(MONTH(F132)+DAY(F132)/100&gt;=MONTH('Weights &amp; Tables'!$G$26)+DAY('Weights &amp; Tables'!$G$26)/100,MONTH(F132)+DAY(F132)/100&lt;=MONTH('Weights &amp; Tables'!$H$26)+DAY('Weights &amp; Tables'!$H$26)/100),'Weights &amp; Tables'!$G$24,"IMPERMISSIBLE"))))</f>
        <v/>
      </c>
    </row>
    <row r="133" spans="2:15" x14ac:dyDescent="0.3">
      <c r="B133" s="126"/>
      <c r="C133" s="126"/>
      <c r="D133" s="126"/>
      <c r="E133" s="126"/>
      <c r="F133" s="127"/>
      <c r="G133" s="173"/>
      <c r="H133" s="173"/>
      <c r="I133" s="128"/>
      <c r="J133" s="150"/>
      <c r="K133" s="154"/>
      <c r="L133" s="154"/>
      <c r="M133" s="155"/>
      <c r="N133" s="152"/>
      <c r="O133" s="92" t="str">
        <f>IF(F133="","",
IF(AND(MONTH(F133)+DAY(F133)/100&gt;=MONTH('Weights &amp; Tables'!$C$26)+DAY('Weights &amp; Tables'!$C$26)/100,MONTH(F133)+DAY(F133)/100&lt;=MONTH('Weights &amp; Tables'!$D$26)+DAY('Weights &amp; Tables'!$D$26)/100),'Weights &amp; Tables'!$C$24,
IF(AND(MONTH(F133)+DAY(F133)/100&gt;=MONTH('Weights &amp; Tables'!$E$26)+DAY('Weights &amp; Tables'!$E$26)/100,MONTH(F133)+DAY(F133)/100&lt;=MONTH('Weights &amp; Tables'!$F$26)+DAY('Weights &amp; Tables'!$F$26)/100),'Weights &amp; Tables'!$E$24,
IF(AND(MONTH(F133)+DAY(F133)/100&gt;=MONTH('Weights &amp; Tables'!$G$26)+DAY('Weights &amp; Tables'!$G$26)/100,MONTH(F133)+DAY(F133)/100&lt;=MONTH('Weights &amp; Tables'!$H$26)+DAY('Weights &amp; Tables'!$H$26)/100),'Weights &amp; Tables'!$G$24,"IMPERMISSIBLE"))))</f>
        <v/>
      </c>
    </row>
    <row r="134" spans="2:15" x14ac:dyDescent="0.3">
      <c r="B134" s="126"/>
      <c r="C134" s="126"/>
      <c r="D134" s="126"/>
      <c r="E134" s="126"/>
      <c r="F134" s="127"/>
      <c r="G134" s="173"/>
      <c r="H134" s="173"/>
      <c r="I134" s="128"/>
      <c r="J134" s="150"/>
      <c r="K134" s="154"/>
      <c r="L134" s="154"/>
      <c r="M134" s="155"/>
      <c r="N134" s="152"/>
      <c r="O134" s="92" t="str">
        <f>IF(F134="","",
IF(AND(MONTH(F134)+DAY(F134)/100&gt;=MONTH('Weights &amp; Tables'!$C$26)+DAY('Weights &amp; Tables'!$C$26)/100,MONTH(F134)+DAY(F134)/100&lt;=MONTH('Weights &amp; Tables'!$D$26)+DAY('Weights &amp; Tables'!$D$26)/100),'Weights &amp; Tables'!$C$24,
IF(AND(MONTH(F134)+DAY(F134)/100&gt;=MONTH('Weights &amp; Tables'!$E$26)+DAY('Weights &amp; Tables'!$E$26)/100,MONTH(F134)+DAY(F134)/100&lt;=MONTH('Weights &amp; Tables'!$F$26)+DAY('Weights &amp; Tables'!$F$26)/100),'Weights &amp; Tables'!$E$24,
IF(AND(MONTH(F134)+DAY(F134)/100&gt;=MONTH('Weights &amp; Tables'!$G$26)+DAY('Weights &amp; Tables'!$G$26)/100,MONTH(F134)+DAY(F134)/100&lt;=MONTH('Weights &amp; Tables'!$H$26)+DAY('Weights &amp; Tables'!$H$26)/100),'Weights &amp; Tables'!$G$24,"IMPERMISSIBLE"))))</f>
        <v/>
      </c>
    </row>
    <row r="135" spans="2:15" x14ac:dyDescent="0.3">
      <c r="B135" s="126"/>
      <c r="C135" s="126"/>
      <c r="D135" s="126"/>
      <c r="E135" s="126"/>
      <c r="F135" s="127"/>
      <c r="G135" s="173"/>
      <c r="H135" s="173"/>
      <c r="I135" s="128"/>
      <c r="J135" s="150"/>
      <c r="K135" s="154"/>
      <c r="L135" s="154"/>
      <c r="M135" s="155"/>
      <c r="N135" s="152"/>
      <c r="O135" s="92" t="str">
        <f>IF(F135="","",
IF(AND(MONTH(F135)+DAY(F135)/100&gt;=MONTH('Weights &amp; Tables'!$C$26)+DAY('Weights &amp; Tables'!$C$26)/100,MONTH(F135)+DAY(F135)/100&lt;=MONTH('Weights &amp; Tables'!$D$26)+DAY('Weights &amp; Tables'!$D$26)/100),'Weights &amp; Tables'!$C$24,
IF(AND(MONTH(F135)+DAY(F135)/100&gt;=MONTH('Weights &amp; Tables'!$E$26)+DAY('Weights &amp; Tables'!$E$26)/100,MONTH(F135)+DAY(F135)/100&lt;=MONTH('Weights &amp; Tables'!$F$26)+DAY('Weights &amp; Tables'!$F$26)/100),'Weights &amp; Tables'!$E$24,
IF(AND(MONTH(F135)+DAY(F135)/100&gt;=MONTH('Weights &amp; Tables'!$G$26)+DAY('Weights &amp; Tables'!$G$26)/100,MONTH(F135)+DAY(F135)/100&lt;=MONTH('Weights &amp; Tables'!$H$26)+DAY('Weights &amp; Tables'!$H$26)/100),'Weights &amp; Tables'!$G$24,"IMPERMISSIBLE"))))</f>
        <v/>
      </c>
    </row>
    <row r="136" spans="2:15" x14ac:dyDescent="0.3">
      <c r="B136" s="126"/>
      <c r="C136" s="126"/>
      <c r="D136" s="126"/>
      <c r="E136" s="126"/>
      <c r="F136" s="127"/>
      <c r="G136" s="173"/>
      <c r="H136" s="173"/>
      <c r="I136" s="128"/>
      <c r="J136" s="150"/>
      <c r="K136" s="154"/>
      <c r="L136" s="154"/>
      <c r="M136" s="155"/>
      <c r="N136" s="152"/>
      <c r="O136" s="92" t="str">
        <f>IF(F136="","",
IF(AND(MONTH(F136)+DAY(F136)/100&gt;=MONTH('Weights &amp; Tables'!$C$26)+DAY('Weights &amp; Tables'!$C$26)/100,MONTH(F136)+DAY(F136)/100&lt;=MONTH('Weights &amp; Tables'!$D$26)+DAY('Weights &amp; Tables'!$D$26)/100),'Weights &amp; Tables'!$C$24,
IF(AND(MONTH(F136)+DAY(F136)/100&gt;=MONTH('Weights &amp; Tables'!$E$26)+DAY('Weights &amp; Tables'!$E$26)/100,MONTH(F136)+DAY(F136)/100&lt;=MONTH('Weights &amp; Tables'!$F$26)+DAY('Weights &amp; Tables'!$F$26)/100),'Weights &amp; Tables'!$E$24,
IF(AND(MONTH(F136)+DAY(F136)/100&gt;=MONTH('Weights &amp; Tables'!$G$26)+DAY('Weights &amp; Tables'!$G$26)/100,MONTH(F136)+DAY(F136)/100&lt;=MONTH('Weights &amp; Tables'!$H$26)+DAY('Weights &amp; Tables'!$H$26)/100),'Weights &amp; Tables'!$G$24,"IMPERMISSIBLE"))))</f>
        <v/>
      </c>
    </row>
    <row r="137" spans="2:15" x14ac:dyDescent="0.3">
      <c r="B137" s="126"/>
      <c r="C137" s="126"/>
      <c r="D137" s="126"/>
      <c r="E137" s="126"/>
      <c r="F137" s="127"/>
      <c r="G137" s="173"/>
      <c r="H137" s="173"/>
      <c r="I137" s="128"/>
      <c r="J137" s="150"/>
      <c r="K137" s="154"/>
      <c r="L137" s="154"/>
      <c r="M137" s="155"/>
      <c r="N137" s="152"/>
      <c r="O137" s="92" t="str">
        <f>IF(F137="","",
IF(AND(MONTH(F137)+DAY(F137)/100&gt;=MONTH('Weights &amp; Tables'!$C$26)+DAY('Weights &amp; Tables'!$C$26)/100,MONTH(F137)+DAY(F137)/100&lt;=MONTH('Weights &amp; Tables'!$D$26)+DAY('Weights &amp; Tables'!$D$26)/100),'Weights &amp; Tables'!$C$24,
IF(AND(MONTH(F137)+DAY(F137)/100&gt;=MONTH('Weights &amp; Tables'!$E$26)+DAY('Weights &amp; Tables'!$E$26)/100,MONTH(F137)+DAY(F137)/100&lt;=MONTH('Weights &amp; Tables'!$F$26)+DAY('Weights &amp; Tables'!$F$26)/100),'Weights &amp; Tables'!$E$24,
IF(AND(MONTH(F137)+DAY(F137)/100&gt;=MONTH('Weights &amp; Tables'!$G$26)+DAY('Weights &amp; Tables'!$G$26)/100,MONTH(F137)+DAY(F137)/100&lt;=MONTH('Weights &amp; Tables'!$H$26)+DAY('Weights &amp; Tables'!$H$26)/100),'Weights &amp; Tables'!$G$24,"IMPERMISSIBLE"))))</f>
        <v/>
      </c>
    </row>
    <row r="138" spans="2:15" x14ac:dyDescent="0.3">
      <c r="B138" s="126"/>
      <c r="C138" s="126"/>
      <c r="D138" s="126"/>
      <c r="E138" s="126"/>
      <c r="F138" s="127"/>
      <c r="G138" s="173"/>
      <c r="H138" s="173"/>
      <c r="I138" s="128"/>
      <c r="J138" s="150"/>
      <c r="K138" s="154"/>
      <c r="L138" s="154"/>
      <c r="M138" s="155"/>
      <c r="N138" s="152"/>
      <c r="O138" s="92" t="str">
        <f>IF(F138="","",
IF(AND(MONTH(F138)+DAY(F138)/100&gt;=MONTH('Weights &amp; Tables'!$C$26)+DAY('Weights &amp; Tables'!$C$26)/100,MONTH(F138)+DAY(F138)/100&lt;=MONTH('Weights &amp; Tables'!$D$26)+DAY('Weights &amp; Tables'!$D$26)/100),'Weights &amp; Tables'!$C$24,
IF(AND(MONTH(F138)+DAY(F138)/100&gt;=MONTH('Weights &amp; Tables'!$E$26)+DAY('Weights &amp; Tables'!$E$26)/100,MONTH(F138)+DAY(F138)/100&lt;=MONTH('Weights &amp; Tables'!$F$26)+DAY('Weights &amp; Tables'!$F$26)/100),'Weights &amp; Tables'!$E$24,
IF(AND(MONTH(F138)+DAY(F138)/100&gt;=MONTH('Weights &amp; Tables'!$G$26)+DAY('Weights &amp; Tables'!$G$26)/100,MONTH(F138)+DAY(F138)/100&lt;=MONTH('Weights &amp; Tables'!$H$26)+DAY('Weights &amp; Tables'!$H$26)/100),'Weights &amp; Tables'!$G$24,"IMPERMISSIBLE"))))</f>
        <v/>
      </c>
    </row>
    <row r="139" spans="2:15" x14ac:dyDescent="0.3">
      <c r="B139" s="126"/>
      <c r="C139" s="126"/>
      <c r="D139" s="126"/>
      <c r="E139" s="126"/>
      <c r="F139" s="127"/>
      <c r="G139" s="173"/>
      <c r="H139" s="173"/>
      <c r="I139" s="128"/>
      <c r="J139" s="150"/>
      <c r="K139" s="154"/>
      <c r="L139" s="154"/>
      <c r="M139" s="155"/>
      <c r="N139" s="152"/>
      <c r="O139" s="92" t="str">
        <f>IF(F139="","",
IF(AND(MONTH(F139)+DAY(F139)/100&gt;=MONTH('Weights &amp; Tables'!$C$26)+DAY('Weights &amp; Tables'!$C$26)/100,MONTH(F139)+DAY(F139)/100&lt;=MONTH('Weights &amp; Tables'!$D$26)+DAY('Weights &amp; Tables'!$D$26)/100),'Weights &amp; Tables'!$C$24,
IF(AND(MONTH(F139)+DAY(F139)/100&gt;=MONTH('Weights &amp; Tables'!$E$26)+DAY('Weights &amp; Tables'!$E$26)/100,MONTH(F139)+DAY(F139)/100&lt;=MONTH('Weights &amp; Tables'!$F$26)+DAY('Weights &amp; Tables'!$F$26)/100),'Weights &amp; Tables'!$E$24,
IF(AND(MONTH(F139)+DAY(F139)/100&gt;=MONTH('Weights &amp; Tables'!$G$26)+DAY('Weights &amp; Tables'!$G$26)/100,MONTH(F139)+DAY(F139)/100&lt;=MONTH('Weights &amp; Tables'!$H$26)+DAY('Weights &amp; Tables'!$H$26)/100),'Weights &amp; Tables'!$G$24,"IMPERMISSIBLE"))))</f>
        <v/>
      </c>
    </row>
    <row r="140" spans="2:15" x14ac:dyDescent="0.3">
      <c r="B140" s="126"/>
      <c r="C140" s="126"/>
      <c r="D140" s="126"/>
      <c r="E140" s="126"/>
      <c r="F140" s="127"/>
      <c r="G140" s="173"/>
      <c r="H140" s="173"/>
      <c r="I140" s="128"/>
      <c r="J140" s="150"/>
      <c r="K140" s="154"/>
      <c r="L140" s="154"/>
      <c r="M140" s="155"/>
      <c r="N140" s="152"/>
      <c r="O140" s="92" t="str">
        <f>IF(F140="","",
IF(AND(MONTH(F140)+DAY(F140)/100&gt;=MONTH('Weights &amp; Tables'!$C$26)+DAY('Weights &amp; Tables'!$C$26)/100,MONTH(F140)+DAY(F140)/100&lt;=MONTH('Weights &amp; Tables'!$D$26)+DAY('Weights &amp; Tables'!$D$26)/100),'Weights &amp; Tables'!$C$24,
IF(AND(MONTH(F140)+DAY(F140)/100&gt;=MONTH('Weights &amp; Tables'!$E$26)+DAY('Weights &amp; Tables'!$E$26)/100,MONTH(F140)+DAY(F140)/100&lt;=MONTH('Weights &amp; Tables'!$F$26)+DAY('Weights &amp; Tables'!$F$26)/100),'Weights &amp; Tables'!$E$24,
IF(AND(MONTH(F140)+DAY(F140)/100&gt;=MONTH('Weights &amp; Tables'!$G$26)+DAY('Weights &amp; Tables'!$G$26)/100,MONTH(F140)+DAY(F140)/100&lt;=MONTH('Weights &amp; Tables'!$H$26)+DAY('Weights &amp; Tables'!$H$26)/100),'Weights &amp; Tables'!$G$24,"IMPERMISSIBLE"))))</f>
        <v/>
      </c>
    </row>
    <row r="141" spans="2:15" x14ac:dyDescent="0.3">
      <c r="B141" s="126"/>
      <c r="C141" s="126"/>
      <c r="D141" s="126"/>
      <c r="E141" s="126"/>
      <c r="F141" s="127"/>
      <c r="G141" s="173"/>
      <c r="H141" s="173"/>
      <c r="I141" s="128"/>
      <c r="J141" s="150"/>
      <c r="K141" s="154"/>
      <c r="L141" s="154"/>
      <c r="M141" s="155"/>
      <c r="N141" s="152"/>
      <c r="O141" s="92" t="str">
        <f>IF(F141="","",
IF(AND(MONTH(F141)+DAY(F141)/100&gt;=MONTH('Weights &amp; Tables'!$C$26)+DAY('Weights &amp; Tables'!$C$26)/100,MONTH(F141)+DAY(F141)/100&lt;=MONTH('Weights &amp; Tables'!$D$26)+DAY('Weights &amp; Tables'!$D$26)/100),'Weights &amp; Tables'!$C$24,
IF(AND(MONTH(F141)+DAY(F141)/100&gt;=MONTH('Weights &amp; Tables'!$E$26)+DAY('Weights &amp; Tables'!$E$26)/100,MONTH(F141)+DAY(F141)/100&lt;=MONTH('Weights &amp; Tables'!$F$26)+DAY('Weights &amp; Tables'!$F$26)/100),'Weights &amp; Tables'!$E$24,
IF(AND(MONTH(F141)+DAY(F141)/100&gt;=MONTH('Weights &amp; Tables'!$G$26)+DAY('Weights &amp; Tables'!$G$26)/100,MONTH(F141)+DAY(F141)/100&lt;=MONTH('Weights &amp; Tables'!$H$26)+DAY('Weights &amp; Tables'!$H$26)/100),'Weights &amp; Tables'!$G$24,"IMPERMISSIBLE"))))</f>
        <v/>
      </c>
    </row>
    <row r="142" spans="2:15" x14ac:dyDescent="0.3">
      <c r="B142" s="126"/>
      <c r="C142" s="126"/>
      <c r="D142" s="126"/>
      <c r="E142" s="126"/>
      <c r="F142" s="127"/>
      <c r="G142" s="173"/>
      <c r="H142" s="173"/>
      <c r="I142" s="128"/>
      <c r="J142" s="150"/>
      <c r="K142" s="154"/>
      <c r="L142" s="154"/>
      <c r="M142" s="155"/>
      <c r="N142" s="152"/>
      <c r="O142" s="92" t="str">
        <f>IF(F142="","",
IF(AND(MONTH(F142)+DAY(F142)/100&gt;=MONTH('Weights &amp; Tables'!$C$26)+DAY('Weights &amp; Tables'!$C$26)/100,MONTH(F142)+DAY(F142)/100&lt;=MONTH('Weights &amp; Tables'!$D$26)+DAY('Weights &amp; Tables'!$D$26)/100),'Weights &amp; Tables'!$C$24,
IF(AND(MONTH(F142)+DAY(F142)/100&gt;=MONTH('Weights &amp; Tables'!$E$26)+DAY('Weights &amp; Tables'!$E$26)/100,MONTH(F142)+DAY(F142)/100&lt;=MONTH('Weights &amp; Tables'!$F$26)+DAY('Weights &amp; Tables'!$F$26)/100),'Weights &amp; Tables'!$E$24,
IF(AND(MONTH(F142)+DAY(F142)/100&gt;=MONTH('Weights &amp; Tables'!$G$26)+DAY('Weights &amp; Tables'!$G$26)/100,MONTH(F142)+DAY(F142)/100&lt;=MONTH('Weights &amp; Tables'!$H$26)+DAY('Weights &amp; Tables'!$H$26)/100),'Weights &amp; Tables'!$G$24,"IMPERMISSIBLE"))))</f>
        <v/>
      </c>
    </row>
    <row r="143" spans="2:15" x14ac:dyDescent="0.3">
      <c r="B143" s="126"/>
      <c r="C143" s="126"/>
      <c r="D143" s="126"/>
      <c r="E143" s="126"/>
      <c r="F143" s="127"/>
      <c r="G143" s="173"/>
      <c r="H143" s="173"/>
      <c r="I143" s="128"/>
      <c r="J143" s="150"/>
      <c r="K143" s="154"/>
      <c r="L143" s="154"/>
      <c r="M143" s="155"/>
      <c r="N143" s="152"/>
      <c r="O143" s="92" t="str">
        <f>IF(F143="","",
IF(AND(MONTH(F143)+DAY(F143)/100&gt;=MONTH('Weights &amp; Tables'!$C$26)+DAY('Weights &amp; Tables'!$C$26)/100,MONTH(F143)+DAY(F143)/100&lt;=MONTH('Weights &amp; Tables'!$D$26)+DAY('Weights &amp; Tables'!$D$26)/100),'Weights &amp; Tables'!$C$24,
IF(AND(MONTH(F143)+DAY(F143)/100&gt;=MONTH('Weights &amp; Tables'!$E$26)+DAY('Weights &amp; Tables'!$E$26)/100,MONTH(F143)+DAY(F143)/100&lt;=MONTH('Weights &amp; Tables'!$F$26)+DAY('Weights &amp; Tables'!$F$26)/100),'Weights &amp; Tables'!$E$24,
IF(AND(MONTH(F143)+DAY(F143)/100&gt;=MONTH('Weights &amp; Tables'!$G$26)+DAY('Weights &amp; Tables'!$G$26)/100,MONTH(F143)+DAY(F143)/100&lt;=MONTH('Weights &amp; Tables'!$H$26)+DAY('Weights &amp; Tables'!$H$26)/100),'Weights &amp; Tables'!$G$24,"IMPERMISSIBLE"))))</f>
        <v/>
      </c>
    </row>
    <row r="144" spans="2:15" x14ac:dyDescent="0.3">
      <c r="B144" s="126"/>
      <c r="C144" s="126"/>
      <c r="D144" s="126"/>
      <c r="E144" s="126"/>
      <c r="F144" s="127"/>
      <c r="G144" s="173"/>
      <c r="H144" s="173"/>
      <c r="I144" s="128"/>
      <c r="J144" s="150"/>
      <c r="K144" s="154"/>
      <c r="L144" s="154"/>
      <c r="M144" s="155"/>
      <c r="N144" s="152"/>
      <c r="O144" s="92" t="str">
        <f>IF(F144="","",
IF(AND(MONTH(F144)+DAY(F144)/100&gt;=MONTH('Weights &amp; Tables'!$C$26)+DAY('Weights &amp; Tables'!$C$26)/100,MONTH(F144)+DAY(F144)/100&lt;=MONTH('Weights &amp; Tables'!$D$26)+DAY('Weights &amp; Tables'!$D$26)/100),'Weights &amp; Tables'!$C$24,
IF(AND(MONTH(F144)+DAY(F144)/100&gt;=MONTH('Weights &amp; Tables'!$E$26)+DAY('Weights &amp; Tables'!$E$26)/100,MONTH(F144)+DAY(F144)/100&lt;=MONTH('Weights &amp; Tables'!$F$26)+DAY('Weights &amp; Tables'!$F$26)/100),'Weights &amp; Tables'!$E$24,
IF(AND(MONTH(F144)+DAY(F144)/100&gt;=MONTH('Weights &amp; Tables'!$G$26)+DAY('Weights &amp; Tables'!$G$26)/100,MONTH(F144)+DAY(F144)/100&lt;=MONTH('Weights &amp; Tables'!$H$26)+DAY('Weights &amp; Tables'!$H$26)/100),'Weights &amp; Tables'!$G$24,"IMPERMISSIBLE"))))</f>
        <v/>
      </c>
    </row>
    <row r="145" spans="2:15" x14ac:dyDescent="0.3">
      <c r="B145" s="126"/>
      <c r="C145" s="126"/>
      <c r="D145" s="126"/>
      <c r="E145" s="126"/>
      <c r="F145" s="127"/>
      <c r="G145" s="173"/>
      <c r="H145" s="173"/>
      <c r="I145" s="128"/>
      <c r="J145" s="150"/>
      <c r="K145" s="154"/>
      <c r="L145" s="154"/>
      <c r="M145" s="155"/>
      <c r="N145" s="152"/>
      <c r="O145" s="92" t="str">
        <f>IF(F145="","",
IF(AND(MONTH(F145)+DAY(F145)/100&gt;=MONTH('Weights &amp; Tables'!$C$26)+DAY('Weights &amp; Tables'!$C$26)/100,MONTH(F145)+DAY(F145)/100&lt;=MONTH('Weights &amp; Tables'!$D$26)+DAY('Weights &amp; Tables'!$D$26)/100),'Weights &amp; Tables'!$C$24,
IF(AND(MONTH(F145)+DAY(F145)/100&gt;=MONTH('Weights &amp; Tables'!$E$26)+DAY('Weights &amp; Tables'!$E$26)/100,MONTH(F145)+DAY(F145)/100&lt;=MONTH('Weights &amp; Tables'!$F$26)+DAY('Weights &amp; Tables'!$F$26)/100),'Weights &amp; Tables'!$E$24,
IF(AND(MONTH(F145)+DAY(F145)/100&gt;=MONTH('Weights &amp; Tables'!$G$26)+DAY('Weights &amp; Tables'!$G$26)/100,MONTH(F145)+DAY(F145)/100&lt;=MONTH('Weights &amp; Tables'!$H$26)+DAY('Weights &amp; Tables'!$H$26)/100),'Weights &amp; Tables'!$G$24,"IMPERMISSIBLE"))))</f>
        <v/>
      </c>
    </row>
    <row r="146" spans="2:15" x14ac:dyDescent="0.3">
      <c r="B146" s="126"/>
      <c r="C146" s="126"/>
      <c r="D146" s="126"/>
      <c r="E146" s="126"/>
      <c r="F146" s="127"/>
      <c r="G146" s="173"/>
      <c r="H146" s="173"/>
      <c r="I146" s="128"/>
      <c r="J146" s="150"/>
      <c r="K146" s="154"/>
      <c r="L146" s="154"/>
      <c r="M146" s="155"/>
      <c r="N146" s="152"/>
      <c r="O146" s="92" t="str">
        <f>IF(F146="","",
IF(AND(MONTH(F146)+DAY(F146)/100&gt;=MONTH('Weights &amp; Tables'!$C$26)+DAY('Weights &amp; Tables'!$C$26)/100,MONTH(F146)+DAY(F146)/100&lt;=MONTH('Weights &amp; Tables'!$D$26)+DAY('Weights &amp; Tables'!$D$26)/100),'Weights &amp; Tables'!$C$24,
IF(AND(MONTH(F146)+DAY(F146)/100&gt;=MONTH('Weights &amp; Tables'!$E$26)+DAY('Weights &amp; Tables'!$E$26)/100,MONTH(F146)+DAY(F146)/100&lt;=MONTH('Weights &amp; Tables'!$F$26)+DAY('Weights &amp; Tables'!$F$26)/100),'Weights &amp; Tables'!$E$24,
IF(AND(MONTH(F146)+DAY(F146)/100&gt;=MONTH('Weights &amp; Tables'!$G$26)+DAY('Weights &amp; Tables'!$G$26)/100,MONTH(F146)+DAY(F146)/100&lt;=MONTH('Weights &amp; Tables'!$H$26)+DAY('Weights &amp; Tables'!$H$26)/100),'Weights &amp; Tables'!$G$24,"IMPERMISSIBLE"))))</f>
        <v/>
      </c>
    </row>
    <row r="147" spans="2:15" x14ac:dyDescent="0.3">
      <c r="B147" s="126"/>
      <c r="C147" s="126"/>
      <c r="D147" s="126"/>
      <c r="E147" s="126"/>
      <c r="F147" s="127"/>
      <c r="G147" s="173"/>
      <c r="H147" s="173"/>
      <c r="I147" s="128"/>
      <c r="J147" s="150"/>
      <c r="K147" s="154"/>
      <c r="L147" s="154"/>
      <c r="M147" s="155"/>
      <c r="N147" s="152"/>
      <c r="O147" s="92" t="str">
        <f>IF(F147="","",
IF(AND(MONTH(F147)+DAY(F147)/100&gt;=MONTH('Weights &amp; Tables'!$C$26)+DAY('Weights &amp; Tables'!$C$26)/100,MONTH(F147)+DAY(F147)/100&lt;=MONTH('Weights &amp; Tables'!$D$26)+DAY('Weights &amp; Tables'!$D$26)/100),'Weights &amp; Tables'!$C$24,
IF(AND(MONTH(F147)+DAY(F147)/100&gt;=MONTH('Weights &amp; Tables'!$E$26)+DAY('Weights &amp; Tables'!$E$26)/100,MONTH(F147)+DAY(F147)/100&lt;=MONTH('Weights &amp; Tables'!$F$26)+DAY('Weights &amp; Tables'!$F$26)/100),'Weights &amp; Tables'!$E$24,
IF(AND(MONTH(F147)+DAY(F147)/100&gt;=MONTH('Weights &amp; Tables'!$G$26)+DAY('Weights &amp; Tables'!$G$26)/100,MONTH(F147)+DAY(F147)/100&lt;=MONTH('Weights &amp; Tables'!$H$26)+DAY('Weights &amp; Tables'!$H$26)/100),'Weights &amp; Tables'!$G$24,"IMPERMISSIBLE"))))</f>
        <v/>
      </c>
    </row>
    <row r="148" spans="2:15" x14ac:dyDescent="0.3">
      <c r="B148" s="126"/>
      <c r="C148" s="126"/>
      <c r="D148" s="126"/>
      <c r="E148" s="126"/>
      <c r="F148" s="127"/>
      <c r="G148" s="173"/>
      <c r="H148" s="173"/>
      <c r="I148" s="128"/>
      <c r="J148" s="150"/>
      <c r="K148" s="154"/>
      <c r="L148" s="154"/>
      <c r="M148" s="155"/>
      <c r="N148" s="152"/>
      <c r="O148" s="92" t="str">
        <f>IF(F148="","",
IF(AND(MONTH(F148)+DAY(F148)/100&gt;=MONTH('Weights &amp; Tables'!$C$26)+DAY('Weights &amp; Tables'!$C$26)/100,MONTH(F148)+DAY(F148)/100&lt;=MONTH('Weights &amp; Tables'!$D$26)+DAY('Weights &amp; Tables'!$D$26)/100),'Weights &amp; Tables'!$C$24,
IF(AND(MONTH(F148)+DAY(F148)/100&gt;=MONTH('Weights &amp; Tables'!$E$26)+DAY('Weights &amp; Tables'!$E$26)/100,MONTH(F148)+DAY(F148)/100&lt;=MONTH('Weights &amp; Tables'!$F$26)+DAY('Weights &amp; Tables'!$F$26)/100),'Weights &amp; Tables'!$E$24,
IF(AND(MONTH(F148)+DAY(F148)/100&gt;=MONTH('Weights &amp; Tables'!$G$26)+DAY('Weights &amp; Tables'!$G$26)/100,MONTH(F148)+DAY(F148)/100&lt;=MONTH('Weights &amp; Tables'!$H$26)+DAY('Weights &amp; Tables'!$H$26)/100),'Weights &amp; Tables'!$G$24,"IMPERMISSIBLE"))))</f>
        <v/>
      </c>
    </row>
    <row r="149" spans="2:15" x14ac:dyDescent="0.3">
      <c r="B149" s="126"/>
      <c r="C149" s="126"/>
      <c r="D149" s="126"/>
      <c r="E149" s="126"/>
      <c r="F149" s="127"/>
      <c r="G149" s="173"/>
      <c r="H149" s="173"/>
      <c r="I149" s="128"/>
      <c r="J149" s="150"/>
      <c r="K149" s="154"/>
      <c r="L149" s="154"/>
      <c r="M149" s="155"/>
      <c r="N149" s="152"/>
      <c r="O149" s="92" t="str">
        <f>IF(F149="","",
IF(AND(MONTH(F149)+DAY(F149)/100&gt;=MONTH('Weights &amp; Tables'!$C$26)+DAY('Weights &amp; Tables'!$C$26)/100,MONTH(F149)+DAY(F149)/100&lt;=MONTH('Weights &amp; Tables'!$D$26)+DAY('Weights &amp; Tables'!$D$26)/100),'Weights &amp; Tables'!$C$24,
IF(AND(MONTH(F149)+DAY(F149)/100&gt;=MONTH('Weights &amp; Tables'!$E$26)+DAY('Weights &amp; Tables'!$E$26)/100,MONTH(F149)+DAY(F149)/100&lt;=MONTH('Weights &amp; Tables'!$F$26)+DAY('Weights &amp; Tables'!$F$26)/100),'Weights &amp; Tables'!$E$24,
IF(AND(MONTH(F149)+DAY(F149)/100&gt;=MONTH('Weights &amp; Tables'!$G$26)+DAY('Weights &amp; Tables'!$G$26)/100,MONTH(F149)+DAY(F149)/100&lt;=MONTH('Weights &amp; Tables'!$H$26)+DAY('Weights &amp; Tables'!$H$26)/100),'Weights &amp; Tables'!$G$24,"IMPERMISSIBLE"))))</f>
        <v/>
      </c>
    </row>
    <row r="150" spans="2:15" x14ac:dyDescent="0.3">
      <c r="B150" s="126"/>
      <c r="C150" s="126"/>
      <c r="D150" s="126"/>
      <c r="E150" s="126"/>
      <c r="F150" s="127"/>
      <c r="G150" s="173"/>
      <c r="H150" s="173"/>
      <c r="I150" s="128"/>
      <c r="J150" s="150"/>
      <c r="K150" s="154"/>
      <c r="L150" s="154"/>
      <c r="M150" s="155"/>
      <c r="N150" s="152"/>
      <c r="O150" s="92" t="str">
        <f>IF(F150="","",
IF(AND(MONTH(F150)+DAY(F150)/100&gt;=MONTH('Weights &amp; Tables'!$C$26)+DAY('Weights &amp; Tables'!$C$26)/100,MONTH(F150)+DAY(F150)/100&lt;=MONTH('Weights &amp; Tables'!$D$26)+DAY('Weights &amp; Tables'!$D$26)/100),'Weights &amp; Tables'!$C$24,
IF(AND(MONTH(F150)+DAY(F150)/100&gt;=MONTH('Weights &amp; Tables'!$E$26)+DAY('Weights &amp; Tables'!$E$26)/100,MONTH(F150)+DAY(F150)/100&lt;=MONTH('Weights &amp; Tables'!$F$26)+DAY('Weights &amp; Tables'!$F$26)/100),'Weights &amp; Tables'!$E$24,
IF(AND(MONTH(F150)+DAY(F150)/100&gt;=MONTH('Weights &amp; Tables'!$G$26)+DAY('Weights &amp; Tables'!$G$26)/100,MONTH(F150)+DAY(F150)/100&lt;=MONTH('Weights &amp; Tables'!$H$26)+DAY('Weights &amp; Tables'!$H$26)/100),'Weights &amp; Tables'!$G$24,"IMPERMISSIBLE"))))</f>
        <v/>
      </c>
    </row>
    <row r="151" spans="2:15" x14ac:dyDescent="0.3">
      <c r="B151" s="126"/>
      <c r="C151" s="126"/>
      <c r="D151" s="126"/>
      <c r="E151" s="126"/>
      <c r="F151" s="127"/>
      <c r="G151" s="173"/>
      <c r="H151" s="173"/>
      <c r="I151" s="128"/>
      <c r="J151" s="150"/>
      <c r="K151" s="154"/>
      <c r="L151" s="154"/>
      <c r="M151" s="155"/>
      <c r="N151" s="152"/>
      <c r="O151" s="92" t="str">
        <f>IF(F151="","",
IF(AND(MONTH(F151)+DAY(F151)/100&gt;=MONTH('Weights &amp; Tables'!$C$26)+DAY('Weights &amp; Tables'!$C$26)/100,MONTH(F151)+DAY(F151)/100&lt;=MONTH('Weights &amp; Tables'!$D$26)+DAY('Weights &amp; Tables'!$D$26)/100),'Weights &amp; Tables'!$C$24,
IF(AND(MONTH(F151)+DAY(F151)/100&gt;=MONTH('Weights &amp; Tables'!$E$26)+DAY('Weights &amp; Tables'!$E$26)/100,MONTH(F151)+DAY(F151)/100&lt;=MONTH('Weights &amp; Tables'!$F$26)+DAY('Weights &amp; Tables'!$F$26)/100),'Weights &amp; Tables'!$E$24,
IF(AND(MONTH(F151)+DAY(F151)/100&gt;=MONTH('Weights &amp; Tables'!$G$26)+DAY('Weights &amp; Tables'!$G$26)/100,MONTH(F151)+DAY(F151)/100&lt;=MONTH('Weights &amp; Tables'!$H$26)+DAY('Weights &amp; Tables'!$H$26)/100),'Weights &amp; Tables'!$G$24,"IMPERMISSIBLE"))))</f>
        <v/>
      </c>
    </row>
    <row r="152" spans="2:15" x14ac:dyDescent="0.3">
      <c r="B152" s="126"/>
      <c r="C152" s="126"/>
      <c r="D152" s="126"/>
      <c r="E152" s="126"/>
      <c r="F152" s="127"/>
      <c r="G152" s="173"/>
      <c r="H152" s="173"/>
      <c r="I152" s="128"/>
      <c r="J152" s="150"/>
      <c r="K152" s="154"/>
      <c r="L152" s="154"/>
      <c r="M152" s="155"/>
      <c r="N152" s="152"/>
      <c r="O152" s="92" t="str">
        <f>IF(F152="","",
IF(AND(MONTH(F152)+DAY(F152)/100&gt;=MONTH('Weights &amp; Tables'!$C$26)+DAY('Weights &amp; Tables'!$C$26)/100,MONTH(F152)+DAY(F152)/100&lt;=MONTH('Weights &amp; Tables'!$D$26)+DAY('Weights &amp; Tables'!$D$26)/100),'Weights &amp; Tables'!$C$24,
IF(AND(MONTH(F152)+DAY(F152)/100&gt;=MONTH('Weights &amp; Tables'!$E$26)+DAY('Weights &amp; Tables'!$E$26)/100,MONTH(F152)+DAY(F152)/100&lt;=MONTH('Weights &amp; Tables'!$F$26)+DAY('Weights &amp; Tables'!$F$26)/100),'Weights &amp; Tables'!$E$24,
IF(AND(MONTH(F152)+DAY(F152)/100&gt;=MONTH('Weights &amp; Tables'!$G$26)+DAY('Weights &amp; Tables'!$G$26)/100,MONTH(F152)+DAY(F152)/100&lt;=MONTH('Weights &amp; Tables'!$H$26)+DAY('Weights &amp; Tables'!$H$26)/100),'Weights &amp; Tables'!$G$24,"IMPERMISSIBLE"))))</f>
        <v/>
      </c>
    </row>
    <row r="153" spans="2:15" x14ac:dyDescent="0.3">
      <c r="B153" s="126"/>
      <c r="C153" s="126"/>
      <c r="D153" s="126"/>
      <c r="E153" s="126"/>
      <c r="F153" s="127"/>
      <c r="G153" s="173"/>
      <c r="H153" s="173"/>
      <c r="I153" s="128"/>
      <c r="J153" s="150"/>
      <c r="K153" s="154"/>
      <c r="L153" s="154"/>
      <c r="M153" s="155"/>
      <c r="N153" s="152"/>
      <c r="O153" s="92" t="str">
        <f>IF(F153="","",
IF(AND(MONTH(F153)+DAY(F153)/100&gt;=MONTH('Weights &amp; Tables'!$C$26)+DAY('Weights &amp; Tables'!$C$26)/100,MONTH(F153)+DAY(F153)/100&lt;=MONTH('Weights &amp; Tables'!$D$26)+DAY('Weights &amp; Tables'!$D$26)/100),'Weights &amp; Tables'!$C$24,
IF(AND(MONTH(F153)+DAY(F153)/100&gt;=MONTH('Weights &amp; Tables'!$E$26)+DAY('Weights &amp; Tables'!$E$26)/100,MONTH(F153)+DAY(F153)/100&lt;=MONTH('Weights &amp; Tables'!$F$26)+DAY('Weights &amp; Tables'!$F$26)/100),'Weights &amp; Tables'!$E$24,
IF(AND(MONTH(F153)+DAY(F153)/100&gt;=MONTH('Weights &amp; Tables'!$G$26)+DAY('Weights &amp; Tables'!$G$26)/100,MONTH(F153)+DAY(F153)/100&lt;=MONTH('Weights &amp; Tables'!$H$26)+DAY('Weights &amp; Tables'!$H$26)/100),'Weights &amp; Tables'!$G$24,"IMPERMISSIBLE"))))</f>
        <v/>
      </c>
    </row>
    <row r="154" spans="2:15" x14ac:dyDescent="0.3">
      <c r="B154" s="126"/>
      <c r="C154" s="126"/>
      <c r="D154" s="126"/>
      <c r="E154" s="126"/>
      <c r="F154" s="127"/>
      <c r="G154" s="173"/>
      <c r="H154" s="173"/>
      <c r="I154" s="128"/>
      <c r="J154" s="150"/>
      <c r="K154" s="154"/>
      <c r="L154" s="154"/>
      <c r="M154" s="155"/>
      <c r="N154" s="152"/>
      <c r="O154" s="92" t="str">
        <f>IF(F154="","",
IF(AND(MONTH(F154)+DAY(F154)/100&gt;=MONTH('Weights &amp; Tables'!$C$26)+DAY('Weights &amp; Tables'!$C$26)/100,MONTH(F154)+DAY(F154)/100&lt;=MONTH('Weights &amp; Tables'!$D$26)+DAY('Weights &amp; Tables'!$D$26)/100),'Weights &amp; Tables'!$C$24,
IF(AND(MONTH(F154)+DAY(F154)/100&gt;=MONTH('Weights &amp; Tables'!$E$26)+DAY('Weights &amp; Tables'!$E$26)/100,MONTH(F154)+DAY(F154)/100&lt;=MONTH('Weights &amp; Tables'!$F$26)+DAY('Weights &amp; Tables'!$F$26)/100),'Weights &amp; Tables'!$E$24,
IF(AND(MONTH(F154)+DAY(F154)/100&gt;=MONTH('Weights &amp; Tables'!$G$26)+DAY('Weights &amp; Tables'!$G$26)/100,MONTH(F154)+DAY(F154)/100&lt;=MONTH('Weights &amp; Tables'!$H$26)+DAY('Weights &amp; Tables'!$H$26)/100),'Weights &amp; Tables'!$G$24,"IMPERMISSIBLE"))))</f>
        <v/>
      </c>
    </row>
    <row r="155" spans="2:15" x14ac:dyDescent="0.3">
      <c r="B155" s="126"/>
      <c r="C155" s="126"/>
      <c r="D155" s="126"/>
      <c r="E155" s="126"/>
      <c r="F155" s="127"/>
      <c r="G155" s="173"/>
      <c r="H155" s="173"/>
      <c r="I155" s="128"/>
      <c r="J155" s="150"/>
      <c r="K155" s="154"/>
      <c r="L155" s="154"/>
      <c r="M155" s="155"/>
      <c r="N155" s="152"/>
      <c r="O155" s="92" t="str">
        <f>IF(F155="","",
IF(AND(MONTH(F155)+DAY(F155)/100&gt;=MONTH('Weights &amp; Tables'!$C$26)+DAY('Weights &amp; Tables'!$C$26)/100,MONTH(F155)+DAY(F155)/100&lt;=MONTH('Weights &amp; Tables'!$D$26)+DAY('Weights &amp; Tables'!$D$26)/100),'Weights &amp; Tables'!$C$24,
IF(AND(MONTH(F155)+DAY(F155)/100&gt;=MONTH('Weights &amp; Tables'!$E$26)+DAY('Weights &amp; Tables'!$E$26)/100,MONTH(F155)+DAY(F155)/100&lt;=MONTH('Weights &amp; Tables'!$F$26)+DAY('Weights &amp; Tables'!$F$26)/100),'Weights &amp; Tables'!$E$24,
IF(AND(MONTH(F155)+DAY(F155)/100&gt;=MONTH('Weights &amp; Tables'!$G$26)+DAY('Weights &amp; Tables'!$G$26)/100,MONTH(F155)+DAY(F155)/100&lt;=MONTH('Weights &amp; Tables'!$H$26)+DAY('Weights &amp; Tables'!$H$26)/100),'Weights &amp; Tables'!$G$24,"IMPERMISSIBLE"))))</f>
        <v/>
      </c>
    </row>
    <row r="156" spans="2:15" x14ac:dyDescent="0.3">
      <c r="B156" s="126"/>
      <c r="C156" s="126"/>
      <c r="D156" s="126"/>
      <c r="E156" s="126"/>
      <c r="F156" s="127"/>
      <c r="G156" s="173"/>
      <c r="H156" s="173"/>
      <c r="I156" s="128"/>
      <c r="J156" s="150"/>
      <c r="K156" s="154"/>
      <c r="L156" s="154"/>
      <c r="M156" s="155"/>
      <c r="N156" s="152"/>
      <c r="O156" s="92" t="str">
        <f>IF(F156="","",
IF(AND(MONTH(F156)+DAY(F156)/100&gt;=MONTH('Weights &amp; Tables'!$C$26)+DAY('Weights &amp; Tables'!$C$26)/100,MONTH(F156)+DAY(F156)/100&lt;=MONTH('Weights &amp; Tables'!$D$26)+DAY('Weights &amp; Tables'!$D$26)/100),'Weights &amp; Tables'!$C$24,
IF(AND(MONTH(F156)+DAY(F156)/100&gt;=MONTH('Weights &amp; Tables'!$E$26)+DAY('Weights &amp; Tables'!$E$26)/100,MONTH(F156)+DAY(F156)/100&lt;=MONTH('Weights &amp; Tables'!$F$26)+DAY('Weights &amp; Tables'!$F$26)/100),'Weights &amp; Tables'!$E$24,
IF(AND(MONTH(F156)+DAY(F156)/100&gt;=MONTH('Weights &amp; Tables'!$G$26)+DAY('Weights &amp; Tables'!$G$26)/100,MONTH(F156)+DAY(F156)/100&lt;=MONTH('Weights &amp; Tables'!$H$26)+DAY('Weights &amp; Tables'!$H$26)/100),'Weights &amp; Tables'!$G$24,"IMPERMISSIBLE"))))</f>
        <v/>
      </c>
    </row>
    <row r="157" spans="2:15" x14ac:dyDescent="0.3">
      <c r="B157" s="126"/>
      <c r="C157" s="126"/>
      <c r="D157" s="126"/>
      <c r="E157" s="126"/>
      <c r="F157" s="127"/>
      <c r="G157" s="173"/>
      <c r="H157" s="173"/>
      <c r="I157" s="128"/>
      <c r="J157" s="150"/>
      <c r="K157" s="154"/>
      <c r="L157" s="154"/>
      <c r="M157" s="155"/>
      <c r="N157" s="152"/>
      <c r="O157" s="92" t="str">
        <f>IF(F157="","",
IF(AND(MONTH(F157)+DAY(F157)/100&gt;=MONTH('Weights &amp; Tables'!$C$26)+DAY('Weights &amp; Tables'!$C$26)/100,MONTH(F157)+DAY(F157)/100&lt;=MONTH('Weights &amp; Tables'!$D$26)+DAY('Weights &amp; Tables'!$D$26)/100),'Weights &amp; Tables'!$C$24,
IF(AND(MONTH(F157)+DAY(F157)/100&gt;=MONTH('Weights &amp; Tables'!$E$26)+DAY('Weights &amp; Tables'!$E$26)/100,MONTH(F157)+DAY(F157)/100&lt;=MONTH('Weights &amp; Tables'!$F$26)+DAY('Weights &amp; Tables'!$F$26)/100),'Weights &amp; Tables'!$E$24,
IF(AND(MONTH(F157)+DAY(F157)/100&gt;=MONTH('Weights &amp; Tables'!$G$26)+DAY('Weights &amp; Tables'!$G$26)/100,MONTH(F157)+DAY(F157)/100&lt;=MONTH('Weights &amp; Tables'!$H$26)+DAY('Weights &amp; Tables'!$H$26)/100),'Weights &amp; Tables'!$G$24,"IMPERMISSIBLE"))))</f>
        <v/>
      </c>
    </row>
    <row r="158" spans="2:15" x14ac:dyDescent="0.3">
      <c r="B158" s="126"/>
      <c r="C158" s="126"/>
      <c r="D158" s="126"/>
      <c r="E158" s="126"/>
      <c r="F158" s="127"/>
      <c r="G158" s="173"/>
      <c r="H158" s="173"/>
      <c r="I158" s="128"/>
      <c r="J158" s="150"/>
      <c r="K158" s="154"/>
      <c r="L158" s="154"/>
      <c r="M158" s="155"/>
      <c r="N158" s="152"/>
      <c r="O158" s="92" t="str">
        <f>IF(F158="","",
IF(AND(MONTH(F158)+DAY(F158)/100&gt;=MONTH('Weights &amp; Tables'!$C$26)+DAY('Weights &amp; Tables'!$C$26)/100,MONTH(F158)+DAY(F158)/100&lt;=MONTH('Weights &amp; Tables'!$D$26)+DAY('Weights &amp; Tables'!$D$26)/100),'Weights &amp; Tables'!$C$24,
IF(AND(MONTH(F158)+DAY(F158)/100&gt;=MONTH('Weights &amp; Tables'!$E$26)+DAY('Weights &amp; Tables'!$E$26)/100,MONTH(F158)+DAY(F158)/100&lt;=MONTH('Weights &amp; Tables'!$F$26)+DAY('Weights &amp; Tables'!$F$26)/100),'Weights &amp; Tables'!$E$24,
IF(AND(MONTH(F158)+DAY(F158)/100&gt;=MONTH('Weights &amp; Tables'!$G$26)+DAY('Weights &amp; Tables'!$G$26)/100,MONTH(F158)+DAY(F158)/100&lt;=MONTH('Weights &amp; Tables'!$H$26)+DAY('Weights &amp; Tables'!$H$26)/100),'Weights &amp; Tables'!$G$24,"IMPERMISSIBLE"))))</f>
        <v/>
      </c>
    </row>
    <row r="159" spans="2:15" x14ac:dyDescent="0.3">
      <c r="B159" s="126"/>
      <c r="C159" s="126"/>
      <c r="D159" s="126"/>
      <c r="E159" s="126"/>
      <c r="F159" s="127"/>
      <c r="G159" s="173"/>
      <c r="H159" s="173"/>
      <c r="I159" s="128"/>
      <c r="J159" s="150"/>
      <c r="K159" s="154"/>
      <c r="L159" s="154"/>
      <c r="M159" s="155"/>
      <c r="N159" s="152"/>
      <c r="O159" s="92" t="str">
        <f>IF(F159="","",
IF(AND(MONTH(F159)+DAY(F159)/100&gt;=MONTH('Weights &amp; Tables'!$C$26)+DAY('Weights &amp; Tables'!$C$26)/100,MONTH(F159)+DAY(F159)/100&lt;=MONTH('Weights &amp; Tables'!$D$26)+DAY('Weights &amp; Tables'!$D$26)/100),'Weights &amp; Tables'!$C$24,
IF(AND(MONTH(F159)+DAY(F159)/100&gt;=MONTH('Weights &amp; Tables'!$E$26)+DAY('Weights &amp; Tables'!$E$26)/100,MONTH(F159)+DAY(F159)/100&lt;=MONTH('Weights &amp; Tables'!$F$26)+DAY('Weights &amp; Tables'!$F$26)/100),'Weights &amp; Tables'!$E$24,
IF(AND(MONTH(F159)+DAY(F159)/100&gt;=MONTH('Weights &amp; Tables'!$G$26)+DAY('Weights &amp; Tables'!$G$26)/100,MONTH(F159)+DAY(F159)/100&lt;=MONTH('Weights &amp; Tables'!$H$26)+DAY('Weights &amp; Tables'!$H$26)/100),'Weights &amp; Tables'!$G$24,"IMPERMISSIBLE"))))</f>
        <v/>
      </c>
    </row>
    <row r="160" spans="2:15" x14ac:dyDescent="0.3">
      <c r="B160" s="126"/>
      <c r="C160" s="126"/>
      <c r="D160" s="126"/>
      <c r="E160" s="126"/>
      <c r="F160" s="127"/>
      <c r="G160" s="173"/>
      <c r="H160" s="173"/>
      <c r="I160" s="128"/>
      <c r="J160" s="150"/>
      <c r="K160" s="154"/>
      <c r="L160" s="154"/>
      <c r="M160" s="155"/>
      <c r="N160" s="152"/>
      <c r="O160" s="92" t="str">
        <f>IF(F160="","",
IF(AND(MONTH(F160)+DAY(F160)/100&gt;=MONTH('Weights &amp; Tables'!$C$26)+DAY('Weights &amp; Tables'!$C$26)/100,MONTH(F160)+DAY(F160)/100&lt;=MONTH('Weights &amp; Tables'!$D$26)+DAY('Weights &amp; Tables'!$D$26)/100),'Weights &amp; Tables'!$C$24,
IF(AND(MONTH(F160)+DAY(F160)/100&gt;=MONTH('Weights &amp; Tables'!$E$26)+DAY('Weights &amp; Tables'!$E$26)/100,MONTH(F160)+DAY(F160)/100&lt;=MONTH('Weights &amp; Tables'!$F$26)+DAY('Weights &amp; Tables'!$F$26)/100),'Weights &amp; Tables'!$E$24,
IF(AND(MONTH(F160)+DAY(F160)/100&gt;=MONTH('Weights &amp; Tables'!$G$26)+DAY('Weights &amp; Tables'!$G$26)/100,MONTH(F160)+DAY(F160)/100&lt;=MONTH('Weights &amp; Tables'!$H$26)+DAY('Weights &amp; Tables'!$H$26)/100),'Weights &amp; Tables'!$G$24,"IMPERMISSIBLE"))))</f>
        <v/>
      </c>
    </row>
    <row r="161" spans="2:15" x14ac:dyDescent="0.3">
      <c r="B161" s="126"/>
      <c r="C161" s="126"/>
      <c r="D161" s="126"/>
      <c r="E161" s="126"/>
      <c r="F161" s="127"/>
      <c r="G161" s="173"/>
      <c r="H161" s="173"/>
      <c r="I161" s="128"/>
      <c r="J161" s="150"/>
      <c r="K161" s="154"/>
      <c r="L161" s="154"/>
      <c r="M161" s="155"/>
      <c r="N161" s="152"/>
      <c r="O161" s="92" t="str">
        <f>IF(F161="","",
IF(AND(MONTH(F161)+DAY(F161)/100&gt;=MONTH('Weights &amp; Tables'!$C$26)+DAY('Weights &amp; Tables'!$C$26)/100,MONTH(F161)+DAY(F161)/100&lt;=MONTH('Weights &amp; Tables'!$D$26)+DAY('Weights &amp; Tables'!$D$26)/100),'Weights &amp; Tables'!$C$24,
IF(AND(MONTH(F161)+DAY(F161)/100&gt;=MONTH('Weights &amp; Tables'!$E$26)+DAY('Weights &amp; Tables'!$E$26)/100,MONTH(F161)+DAY(F161)/100&lt;=MONTH('Weights &amp; Tables'!$F$26)+DAY('Weights &amp; Tables'!$F$26)/100),'Weights &amp; Tables'!$E$24,
IF(AND(MONTH(F161)+DAY(F161)/100&gt;=MONTH('Weights &amp; Tables'!$G$26)+DAY('Weights &amp; Tables'!$G$26)/100,MONTH(F161)+DAY(F161)/100&lt;=MONTH('Weights &amp; Tables'!$H$26)+DAY('Weights &amp; Tables'!$H$26)/100),'Weights &amp; Tables'!$G$24,"IMPERMISSIBLE"))))</f>
        <v/>
      </c>
    </row>
    <row r="162" spans="2:15" x14ac:dyDescent="0.3">
      <c r="B162" s="126"/>
      <c r="C162" s="126"/>
      <c r="D162" s="126"/>
      <c r="E162" s="126"/>
      <c r="F162" s="127"/>
      <c r="G162" s="173"/>
      <c r="H162" s="173"/>
      <c r="I162" s="128"/>
      <c r="J162" s="150"/>
      <c r="K162" s="154"/>
      <c r="L162" s="154"/>
      <c r="M162" s="155"/>
      <c r="N162" s="152"/>
      <c r="O162" s="92" t="str">
        <f>IF(F162="","",
IF(AND(MONTH(F162)+DAY(F162)/100&gt;=MONTH('Weights &amp; Tables'!$C$26)+DAY('Weights &amp; Tables'!$C$26)/100,MONTH(F162)+DAY(F162)/100&lt;=MONTH('Weights &amp; Tables'!$D$26)+DAY('Weights &amp; Tables'!$D$26)/100),'Weights &amp; Tables'!$C$24,
IF(AND(MONTH(F162)+DAY(F162)/100&gt;=MONTH('Weights &amp; Tables'!$E$26)+DAY('Weights &amp; Tables'!$E$26)/100,MONTH(F162)+DAY(F162)/100&lt;=MONTH('Weights &amp; Tables'!$F$26)+DAY('Weights &amp; Tables'!$F$26)/100),'Weights &amp; Tables'!$E$24,
IF(AND(MONTH(F162)+DAY(F162)/100&gt;=MONTH('Weights &amp; Tables'!$G$26)+DAY('Weights &amp; Tables'!$G$26)/100,MONTH(F162)+DAY(F162)/100&lt;=MONTH('Weights &amp; Tables'!$H$26)+DAY('Weights &amp; Tables'!$H$26)/100),'Weights &amp; Tables'!$G$24,"IMPERMISSIBLE"))))</f>
        <v/>
      </c>
    </row>
    <row r="163" spans="2:15" x14ac:dyDescent="0.3">
      <c r="B163" s="126"/>
      <c r="C163" s="126"/>
      <c r="D163" s="126"/>
      <c r="E163" s="126"/>
      <c r="F163" s="127"/>
      <c r="G163" s="173"/>
      <c r="H163" s="173"/>
      <c r="I163" s="128"/>
      <c r="J163" s="150"/>
      <c r="K163" s="154"/>
      <c r="L163" s="154"/>
      <c r="M163" s="155"/>
      <c r="N163" s="152"/>
      <c r="O163" s="92" t="str">
        <f>IF(F163="","",
IF(AND(MONTH(F163)+DAY(F163)/100&gt;=MONTH('Weights &amp; Tables'!$C$26)+DAY('Weights &amp; Tables'!$C$26)/100,MONTH(F163)+DAY(F163)/100&lt;=MONTH('Weights &amp; Tables'!$D$26)+DAY('Weights &amp; Tables'!$D$26)/100),'Weights &amp; Tables'!$C$24,
IF(AND(MONTH(F163)+DAY(F163)/100&gt;=MONTH('Weights &amp; Tables'!$E$26)+DAY('Weights &amp; Tables'!$E$26)/100,MONTH(F163)+DAY(F163)/100&lt;=MONTH('Weights &amp; Tables'!$F$26)+DAY('Weights &amp; Tables'!$F$26)/100),'Weights &amp; Tables'!$E$24,
IF(AND(MONTH(F163)+DAY(F163)/100&gt;=MONTH('Weights &amp; Tables'!$G$26)+DAY('Weights &amp; Tables'!$G$26)/100,MONTH(F163)+DAY(F163)/100&lt;=MONTH('Weights &amp; Tables'!$H$26)+DAY('Weights &amp; Tables'!$H$26)/100),'Weights &amp; Tables'!$G$24,"IMPERMISSIBLE"))))</f>
        <v/>
      </c>
    </row>
    <row r="164" spans="2:15" x14ac:dyDescent="0.3">
      <c r="B164" s="126"/>
      <c r="C164" s="126"/>
      <c r="D164" s="126"/>
      <c r="E164" s="126"/>
      <c r="F164" s="127"/>
      <c r="G164" s="173"/>
      <c r="H164" s="173"/>
      <c r="I164" s="128"/>
      <c r="J164" s="150"/>
      <c r="K164" s="154"/>
      <c r="L164" s="154"/>
      <c r="M164" s="155"/>
      <c r="N164" s="152"/>
      <c r="O164" s="92" t="str">
        <f>IF(F164="","",
IF(AND(MONTH(F164)+DAY(F164)/100&gt;=MONTH('Weights &amp; Tables'!$C$26)+DAY('Weights &amp; Tables'!$C$26)/100,MONTH(F164)+DAY(F164)/100&lt;=MONTH('Weights &amp; Tables'!$D$26)+DAY('Weights &amp; Tables'!$D$26)/100),'Weights &amp; Tables'!$C$24,
IF(AND(MONTH(F164)+DAY(F164)/100&gt;=MONTH('Weights &amp; Tables'!$E$26)+DAY('Weights &amp; Tables'!$E$26)/100,MONTH(F164)+DAY(F164)/100&lt;=MONTH('Weights &amp; Tables'!$F$26)+DAY('Weights &amp; Tables'!$F$26)/100),'Weights &amp; Tables'!$E$24,
IF(AND(MONTH(F164)+DAY(F164)/100&gt;=MONTH('Weights &amp; Tables'!$G$26)+DAY('Weights &amp; Tables'!$G$26)/100,MONTH(F164)+DAY(F164)/100&lt;=MONTH('Weights &amp; Tables'!$H$26)+DAY('Weights &amp; Tables'!$H$26)/100),'Weights &amp; Tables'!$G$24,"IMPERMISSIBLE"))))</f>
        <v/>
      </c>
    </row>
    <row r="165" spans="2:15" x14ac:dyDescent="0.3">
      <c r="B165" s="126"/>
      <c r="C165" s="126"/>
      <c r="D165" s="126"/>
      <c r="E165" s="126"/>
      <c r="F165" s="127"/>
      <c r="G165" s="173"/>
      <c r="H165" s="173"/>
      <c r="I165" s="128"/>
      <c r="J165" s="150"/>
      <c r="K165" s="154"/>
      <c r="L165" s="154"/>
      <c r="M165" s="155"/>
      <c r="N165" s="152"/>
      <c r="O165" s="92" t="str">
        <f>IF(F165="","",
IF(AND(MONTH(F165)+DAY(F165)/100&gt;=MONTH('Weights &amp; Tables'!$C$26)+DAY('Weights &amp; Tables'!$C$26)/100,MONTH(F165)+DAY(F165)/100&lt;=MONTH('Weights &amp; Tables'!$D$26)+DAY('Weights &amp; Tables'!$D$26)/100),'Weights &amp; Tables'!$C$24,
IF(AND(MONTH(F165)+DAY(F165)/100&gt;=MONTH('Weights &amp; Tables'!$E$26)+DAY('Weights &amp; Tables'!$E$26)/100,MONTH(F165)+DAY(F165)/100&lt;=MONTH('Weights &amp; Tables'!$F$26)+DAY('Weights &amp; Tables'!$F$26)/100),'Weights &amp; Tables'!$E$24,
IF(AND(MONTH(F165)+DAY(F165)/100&gt;=MONTH('Weights &amp; Tables'!$G$26)+DAY('Weights &amp; Tables'!$G$26)/100,MONTH(F165)+DAY(F165)/100&lt;=MONTH('Weights &amp; Tables'!$H$26)+DAY('Weights &amp; Tables'!$H$26)/100),'Weights &amp; Tables'!$G$24,"IMPERMISSIBLE"))))</f>
        <v/>
      </c>
    </row>
    <row r="166" spans="2:15" x14ac:dyDescent="0.3">
      <c r="B166" s="126"/>
      <c r="C166" s="126"/>
      <c r="D166" s="126"/>
      <c r="E166" s="126"/>
      <c r="F166" s="127"/>
      <c r="G166" s="173"/>
      <c r="H166" s="173"/>
      <c r="I166" s="128"/>
      <c r="J166" s="150"/>
      <c r="K166" s="154"/>
      <c r="L166" s="154"/>
      <c r="M166" s="155"/>
      <c r="N166" s="152"/>
      <c r="O166" s="92" t="str">
        <f>IF(F166="","",
IF(AND(MONTH(F166)+DAY(F166)/100&gt;=MONTH('Weights &amp; Tables'!$C$26)+DAY('Weights &amp; Tables'!$C$26)/100,MONTH(F166)+DAY(F166)/100&lt;=MONTH('Weights &amp; Tables'!$D$26)+DAY('Weights &amp; Tables'!$D$26)/100),'Weights &amp; Tables'!$C$24,
IF(AND(MONTH(F166)+DAY(F166)/100&gt;=MONTH('Weights &amp; Tables'!$E$26)+DAY('Weights &amp; Tables'!$E$26)/100,MONTH(F166)+DAY(F166)/100&lt;=MONTH('Weights &amp; Tables'!$F$26)+DAY('Weights &amp; Tables'!$F$26)/100),'Weights &amp; Tables'!$E$24,
IF(AND(MONTH(F166)+DAY(F166)/100&gt;=MONTH('Weights &amp; Tables'!$G$26)+DAY('Weights &amp; Tables'!$G$26)/100,MONTH(F166)+DAY(F166)/100&lt;=MONTH('Weights &amp; Tables'!$H$26)+DAY('Weights &amp; Tables'!$H$26)/100),'Weights &amp; Tables'!$G$24,"IMPERMISSIBLE"))))</f>
        <v/>
      </c>
    </row>
    <row r="167" spans="2:15" x14ac:dyDescent="0.3">
      <c r="B167" s="126"/>
      <c r="C167" s="126"/>
      <c r="D167" s="126"/>
      <c r="E167" s="126"/>
      <c r="F167" s="127"/>
      <c r="G167" s="173"/>
      <c r="H167" s="173"/>
      <c r="I167" s="128"/>
      <c r="J167" s="150"/>
      <c r="K167" s="154"/>
      <c r="L167" s="154"/>
      <c r="M167" s="155"/>
      <c r="N167" s="152"/>
      <c r="O167" s="92" t="str">
        <f>IF(F167="","",
IF(AND(MONTH(F167)+DAY(F167)/100&gt;=MONTH('Weights &amp; Tables'!$C$26)+DAY('Weights &amp; Tables'!$C$26)/100,MONTH(F167)+DAY(F167)/100&lt;=MONTH('Weights &amp; Tables'!$D$26)+DAY('Weights &amp; Tables'!$D$26)/100),'Weights &amp; Tables'!$C$24,
IF(AND(MONTH(F167)+DAY(F167)/100&gt;=MONTH('Weights &amp; Tables'!$E$26)+DAY('Weights &amp; Tables'!$E$26)/100,MONTH(F167)+DAY(F167)/100&lt;=MONTH('Weights &amp; Tables'!$F$26)+DAY('Weights &amp; Tables'!$F$26)/100),'Weights &amp; Tables'!$E$24,
IF(AND(MONTH(F167)+DAY(F167)/100&gt;=MONTH('Weights &amp; Tables'!$G$26)+DAY('Weights &amp; Tables'!$G$26)/100,MONTH(F167)+DAY(F167)/100&lt;=MONTH('Weights &amp; Tables'!$H$26)+DAY('Weights &amp; Tables'!$H$26)/100),'Weights &amp; Tables'!$G$24,"IMPERMISSIBLE"))))</f>
        <v/>
      </c>
    </row>
    <row r="168" spans="2:15" x14ac:dyDescent="0.3">
      <c r="B168" s="126"/>
      <c r="C168" s="126"/>
      <c r="D168" s="126"/>
      <c r="E168" s="126"/>
      <c r="F168" s="127"/>
      <c r="G168" s="173"/>
      <c r="H168" s="173"/>
      <c r="I168" s="128"/>
      <c r="J168" s="150"/>
      <c r="K168" s="154"/>
      <c r="L168" s="154"/>
      <c r="M168" s="155"/>
      <c r="N168" s="152"/>
      <c r="O168" s="92" t="str">
        <f>IF(F168="","",
IF(AND(MONTH(F168)+DAY(F168)/100&gt;=MONTH('Weights &amp; Tables'!$C$26)+DAY('Weights &amp; Tables'!$C$26)/100,MONTH(F168)+DAY(F168)/100&lt;=MONTH('Weights &amp; Tables'!$D$26)+DAY('Weights &amp; Tables'!$D$26)/100),'Weights &amp; Tables'!$C$24,
IF(AND(MONTH(F168)+DAY(F168)/100&gt;=MONTH('Weights &amp; Tables'!$E$26)+DAY('Weights &amp; Tables'!$E$26)/100,MONTH(F168)+DAY(F168)/100&lt;=MONTH('Weights &amp; Tables'!$F$26)+DAY('Weights &amp; Tables'!$F$26)/100),'Weights &amp; Tables'!$E$24,
IF(AND(MONTH(F168)+DAY(F168)/100&gt;=MONTH('Weights &amp; Tables'!$G$26)+DAY('Weights &amp; Tables'!$G$26)/100,MONTH(F168)+DAY(F168)/100&lt;=MONTH('Weights &amp; Tables'!$H$26)+DAY('Weights &amp; Tables'!$H$26)/100),'Weights &amp; Tables'!$G$24,"IMPERMISSIBLE"))))</f>
        <v/>
      </c>
    </row>
    <row r="169" spans="2:15" x14ac:dyDescent="0.3">
      <c r="B169" s="126"/>
      <c r="C169" s="126"/>
      <c r="D169" s="126"/>
      <c r="E169" s="126"/>
      <c r="F169" s="127"/>
      <c r="G169" s="173"/>
      <c r="H169" s="173"/>
      <c r="I169" s="128"/>
      <c r="J169" s="150"/>
      <c r="K169" s="154"/>
      <c r="L169" s="154"/>
      <c r="M169" s="155"/>
      <c r="N169" s="152"/>
      <c r="O169" s="92" t="str">
        <f>IF(F169="","",
IF(AND(MONTH(F169)+DAY(F169)/100&gt;=MONTH('Weights &amp; Tables'!$C$26)+DAY('Weights &amp; Tables'!$C$26)/100,MONTH(F169)+DAY(F169)/100&lt;=MONTH('Weights &amp; Tables'!$D$26)+DAY('Weights &amp; Tables'!$D$26)/100),'Weights &amp; Tables'!$C$24,
IF(AND(MONTH(F169)+DAY(F169)/100&gt;=MONTH('Weights &amp; Tables'!$E$26)+DAY('Weights &amp; Tables'!$E$26)/100,MONTH(F169)+DAY(F169)/100&lt;=MONTH('Weights &amp; Tables'!$F$26)+DAY('Weights &amp; Tables'!$F$26)/100),'Weights &amp; Tables'!$E$24,
IF(AND(MONTH(F169)+DAY(F169)/100&gt;=MONTH('Weights &amp; Tables'!$G$26)+DAY('Weights &amp; Tables'!$G$26)/100,MONTH(F169)+DAY(F169)/100&lt;=MONTH('Weights &amp; Tables'!$H$26)+DAY('Weights &amp; Tables'!$H$26)/100),'Weights &amp; Tables'!$G$24,"IMPERMISSIBLE"))))</f>
        <v/>
      </c>
    </row>
    <row r="170" spans="2:15" x14ac:dyDescent="0.3">
      <c r="B170" s="126"/>
      <c r="C170" s="126"/>
      <c r="D170" s="126"/>
      <c r="E170" s="126"/>
      <c r="F170" s="127"/>
      <c r="G170" s="173"/>
      <c r="H170" s="173"/>
      <c r="I170" s="128"/>
      <c r="J170" s="150"/>
      <c r="K170" s="154"/>
      <c r="L170" s="154"/>
      <c r="M170" s="155"/>
      <c r="N170" s="152"/>
      <c r="O170" s="92" t="str">
        <f>IF(F170="","",
IF(AND(MONTH(F170)+DAY(F170)/100&gt;=MONTH('Weights &amp; Tables'!$C$26)+DAY('Weights &amp; Tables'!$C$26)/100,MONTH(F170)+DAY(F170)/100&lt;=MONTH('Weights &amp; Tables'!$D$26)+DAY('Weights &amp; Tables'!$D$26)/100),'Weights &amp; Tables'!$C$24,
IF(AND(MONTH(F170)+DAY(F170)/100&gt;=MONTH('Weights &amp; Tables'!$E$26)+DAY('Weights &amp; Tables'!$E$26)/100,MONTH(F170)+DAY(F170)/100&lt;=MONTH('Weights &amp; Tables'!$F$26)+DAY('Weights &amp; Tables'!$F$26)/100),'Weights &amp; Tables'!$E$24,
IF(AND(MONTH(F170)+DAY(F170)/100&gt;=MONTH('Weights &amp; Tables'!$G$26)+DAY('Weights &amp; Tables'!$G$26)/100,MONTH(F170)+DAY(F170)/100&lt;=MONTH('Weights &amp; Tables'!$H$26)+DAY('Weights &amp; Tables'!$H$26)/100),'Weights &amp; Tables'!$G$24,"IMPERMISSIBLE"))))</f>
        <v/>
      </c>
    </row>
    <row r="171" spans="2:15" x14ac:dyDescent="0.3">
      <c r="B171" s="126"/>
      <c r="C171" s="126"/>
      <c r="D171" s="126"/>
      <c r="E171" s="126"/>
      <c r="F171" s="127"/>
      <c r="G171" s="173"/>
      <c r="H171" s="173"/>
      <c r="I171" s="128"/>
      <c r="J171" s="150"/>
      <c r="K171" s="154"/>
      <c r="L171" s="154"/>
      <c r="M171" s="155"/>
      <c r="N171" s="152"/>
      <c r="O171" s="92" t="str">
        <f>IF(F171="","",
IF(AND(MONTH(F171)+DAY(F171)/100&gt;=MONTH('Weights &amp; Tables'!$C$26)+DAY('Weights &amp; Tables'!$C$26)/100,MONTH(F171)+DAY(F171)/100&lt;=MONTH('Weights &amp; Tables'!$D$26)+DAY('Weights &amp; Tables'!$D$26)/100),'Weights &amp; Tables'!$C$24,
IF(AND(MONTH(F171)+DAY(F171)/100&gt;=MONTH('Weights &amp; Tables'!$E$26)+DAY('Weights &amp; Tables'!$E$26)/100,MONTH(F171)+DAY(F171)/100&lt;=MONTH('Weights &amp; Tables'!$F$26)+DAY('Weights &amp; Tables'!$F$26)/100),'Weights &amp; Tables'!$E$24,
IF(AND(MONTH(F171)+DAY(F171)/100&gt;=MONTH('Weights &amp; Tables'!$G$26)+DAY('Weights &amp; Tables'!$G$26)/100,MONTH(F171)+DAY(F171)/100&lt;=MONTH('Weights &amp; Tables'!$H$26)+DAY('Weights &amp; Tables'!$H$26)/100),'Weights &amp; Tables'!$G$24,"IMPERMISSIBLE"))))</f>
        <v/>
      </c>
    </row>
    <row r="172" spans="2:15" x14ac:dyDescent="0.3">
      <c r="B172" s="126"/>
      <c r="C172" s="126"/>
      <c r="D172" s="126"/>
      <c r="E172" s="126"/>
      <c r="F172" s="127"/>
      <c r="G172" s="173"/>
      <c r="H172" s="173"/>
      <c r="I172" s="128"/>
      <c r="J172" s="150"/>
      <c r="K172" s="154"/>
      <c r="L172" s="154"/>
      <c r="M172" s="155"/>
      <c r="N172" s="152"/>
      <c r="O172" s="92" t="str">
        <f>IF(F172="","",
IF(AND(MONTH(F172)+DAY(F172)/100&gt;=MONTH('Weights &amp; Tables'!$C$26)+DAY('Weights &amp; Tables'!$C$26)/100,MONTH(F172)+DAY(F172)/100&lt;=MONTH('Weights &amp; Tables'!$D$26)+DAY('Weights &amp; Tables'!$D$26)/100),'Weights &amp; Tables'!$C$24,
IF(AND(MONTH(F172)+DAY(F172)/100&gt;=MONTH('Weights &amp; Tables'!$E$26)+DAY('Weights &amp; Tables'!$E$26)/100,MONTH(F172)+DAY(F172)/100&lt;=MONTH('Weights &amp; Tables'!$F$26)+DAY('Weights &amp; Tables'!$F$26)/100),'Weights &amp; Tables'!$E$24,
IF(AND(MONTH(F172)+DAY(F172)/100&gt;=MONTH('Weights &amp; Tables'!$G$26)+DAY('Weights &amp; Tables'!$G$26)/100,MONTH(F172)+DAY(F172)/100&lt;=MONTH('Weights &amp; Tables'!$H$26)+DAY('Weights &amp; Tables'!$H$26)/100),'Weights &amp; Tables'!$G$24,"IMPERMISSIBLE"))))</f>
        <v/>
      </c>
    </row>
    <row r="173" spans="2:15" x14ac:dyDescent="0.3">
      <c r="B173" s="126"/>
      <c r="C173" s="126"/>
      <c r="D173" s="126"/>
      <c r="E173" s="126"/>
      <c r="F173" s="127"/>
      <c r="G173" s="173"/>
      <c r="H173" s="173"/>
      <c r="I173" s="128"/>
      <c r="J173" s="150"/>
      <c r="K173" s="154"/>
      <c r="L173" s="154"/>
      <c r="M173" s="155"/>
      <c r="N173" s="152"/>
      <c r="O173" s="92" t="str">
        <f>IF(F173="","",
IF(AND(MONTH(F173)+DAY(F173)/100&gt;=MONTH('Weights &amp; Tables'!$C$26)+DAY('Weights &amp; Tables'!$C$26)/100,MONTH(F173)+DAY(F173)/100&lt;=MONTH('Weights &amp; Tables'!$D$26)+DAY('Weights &amp; Tables'!$D$26)/100),'Weights &amp; Tables'!$C$24,
IF(AND(MONTH(F173)+DAY(F173)/100&gt;=MONTH('Weights &amp; Tables'!$E$26)+DAY('Weights &amp; Tables'!$E$26)/100,MONTH(F173)+DAY(F173)/100&lt;=MONTH('Weights &amp; Tables'!$F$26)+DAY('Weights &amp; Tables'!$F$26)/100),'Weights &amp; Tables'!$E$24,
IF(AND(MONTH(F173)+DAY(F173)/100&gt;=MONTH('Weights &amp; Tables'!$G$26)+DAY('Weights &amp; Tables'!$G$26)/100,MONTH(F173)+DAY(F173)/100&lt;=MONTH('Weights &amp; Tables'!$H$26)+DAY('Weights &amp; Tables'!$H$26)/100),'Weights &amp; Tables'!$G$24,"IMPERMISSIBLE"))))</f>
        <v/>
      </c>
    </row>
    <row r="174" spans="2:15" x14ac:dyDescent="0.3">
      <c r="B174" s="126"/>
      <c r="C174" s="126"/>
      <c r="D174" s="126"/>
      <c r="E174" s="126"/>
      <c r="F174" s="127"/>
      <c r="G174" s="173"/>
      <c r="H174" s="173"/>
      <c r="I174" s="128"/>
      <c r="J174" s="150"/>
      <c r="K174" s="154"/>
      <c r="L174" s="154"/>
      <c r="M174" s="155"/>
      <c r="N174" s="152"/>
      <c r="O174" s="92" t="str">
        <f>IF(F174="","",
IF(AND(MONTH(F174)+DAY(F174)/100&gt;=MONTH('Weights &amp; Tables'!$C$26)+DAY('Weights &amp; Tables'!$C$26)/100,MONTH(F174)+DAY(F174)/100&lt;=MONTH('Weights &amp; Tables'!$D$26)+DAY('Weights &amp; Tables'!$D$26)/100),'Weights &amp; Tables'!$C$24,
IF(AND(MONTH(F174)+DAY(F174)/100&gt;=MONTH('Weights &amp; Tables'!$E$26)+DAY('Weights &amp; Tables'!$E$26)/100,MONTH(F174)+DAY(F174)/100&lt;=MONTH('Weights &amp; Tables'!$F$26)+DAY('Weights &amp; Tables'!$F$26)/100),'Weights &amp; Tables'!$E$24,
IF(AND(MONTH(F174)+DAY(F174)/100&gt;=MONTH('Weights &amp; Tables'!$G$26)+DAY('Weights &amp; Tables'!$G$26)/100,MONTH(F174)+DAY(F174)/100&lt;=MONTH('Weights &amp; Tables'!$H$26)+DAY('Weights &amp; Tables'!$H$26)/100),'Weights &amp; Tables'!$G$24,"IMPERMISSIBLE"))))</f>
        <v/>
      </c>
    </row>
    <row r="175" spans="2:15" x14ac:dyDescent="0.3">
      <c r="B175" s="126"/>
      <c r="C175" s="126"/>
      <c r="D175" s="126"/>
      <c r="E175" s="126"/>
      <c r="F175" s="127"/>
      <c r="G175" s="173"/>
      <c r="H175" s="173"/>
      <c r="I175" s="128"/>
      <c r="J175" s="150"/>
      <c r="K175" s="154"/>
      <c r="L175" s="154"/>
      <c r="M175" s="155"/>
      <c r="N175" s="152"/>
      <c r="O175" s="92" t="str">
        <f>IF(F175="","",
IF(AND(MONTH(F175)+DAY(F175)/100&gt;=MONTH('Weights &amp; Tables'!$C$26)+DAY('Weights &amp; Tables'!$C$26)/100,MONTH(F175)+DAY(F175)/100&lt;=MONTH('Weights &amp; Tables'!$D$26)+DAY('Weights &amp; Tables'!$D$26)/100),'Weights &amp; Tables'!$C$24,
IF(AND(MONTH(F175)+DAY(F175)/100&gt;=MONTH('Weights &amp; Tables'!$E$26)+DAY('Weights &amp; Tables'!$E$26)/100,MONTH(F175)+DAY(F175)/100&lt;=MONTH('Weights &amp; Tables'!$F$26)+DAY('Weights &amp; Tables'!$F$26)/100),'Weights &amp; Tables'!$E$24,
IF(AND(MONTH(F175)+DAY(F175)/100&gt;=MONTH('Weights &amp; Tables'!$G$26)+DAY('Weights &amp; Tables'!$G$26)/100,MONTH(F175)+DAY(F175)/100&lt;=MONTH('Weights &amp; Tables'!$H$26)+DAY('Weights &amp; Tables'!$H$26)/100),'Weights &amp; Tables'!$G$24,"IMPERMISSIBLE"))))</f>
        <v/>
      </c>
    </row>
    <row r="176" spans="2:15" x14ac:dyDescent="0.3">
      <c r="B176" s="126"/>
      <c r="C176" s="126"/>
      <c r="D176" s="126"/>
      <c r="E176" s="126"/>
      <c r="F176" s="127"/>
      <c r="G176" s="173"/>
      <c r="H176" s="173"/>
      <c r="I176" s="128"/>
      <c r="J176" s="150"/>
      <c r="K176" s="154"/>
      <c r="L176" s="154"/>
      <c r="M176" s="155"/>
      <c r="N176" s="152"/>
      <c r="O176" s="92" t="str">
        <f>IF(F176="","",
IF(AND(MONTH(F176)+DAY(F176)/100&gt;=MONTH('Weights &amp; Tables'!$C$26)+DAY('Weights &amp; Tables'!$C$26)/100,MONTH(F176)+DAY(F176)/100&lt;=MONTH('Weights &amp; Tables'!$D$26)+DAY('Weights &amp; Tables'!$D$26)/100),'Weights &amp; Tables'!$C$24,
IF(AND(MONTH(F176)+DAY(F176)/100&gt;=MONTH('Weights &amp; Tables'!$E$26)+DAY('Weights &amp; Tables'!$E$26)/100,MONTH(F176)+DAY(F176)/100&lt;=MONTH('Weights &amp; Tables'!$F$26)+DAY('Weights &amp; Tables'!$F$26)/100),'Weights &amp; Tables'!$E$24,
IF(AND(MONTH(F176)+DAY(F176)/100&gt;=MONTH('Weights &amp; Tables'!$G$26)+DAY('Weights &amp; Tables'!$G$26)/100,MONTH(F176)+DAY(F176)/100&lt;=MONTH('Weights &amp; Tables'!$H$26)+DAY('Weights &amp; Tables'!$H$26)/100),'Weights &amp; Tables'!$G$24,"IMPERMISSIBLE"))))</f>
        <v/>
      </c>
    </row>
    <row r="177" spans="2:15" x14ac:dyDescent="0.3">
      <c r="B177" s="126"/>
      <c r="C177" s="126"/>
      <c r="D177" s="126"/>
      <c r="E177" s="126"/>
      <c r="F177" s="127"/>
      <c r="G177" s="173"/>
      <c r="H177" s="173"/>
      <c r="I177" s="128"/>
      <c r="J177" s="150"/>
      <c r="K177" s="154"/>
      <c r="L177" s="154"/>
      <c r="M177" s="155"/>
      <c r="N177" s="152"/>
      <c r="O177" s="92" t="str">
        <f>IF(F177="","",
IF(AND(MONTH(F177)+DAY(F177)/100&gt;=MONTH('Weights &amp; Tables'!$C$26)+DAY('Weights &amp; Tables'!$C$26)/100,MONTH(F177)+DAY(F177)/100&lt;=MONTH('Weights &amp; Tables'!$D$26)+DAY('Weights &amp; Tables'!$D$26)/100),'Weights &amp; Tables'!$C$24,
IF(AND(MONTH(F177)+DAY(F177)/100&gt;=MONTH('Weights &amp; Tables'!$E$26)+DAY('Weights &amp; Tables'!$E$26)/100,MONTH(F177)+DAY(F177)/100&lt;=MONTH('Weights &amp; Tables'!$F$26)+DAY('Weights &amp; Tables'!$F$26)/100),'Weights &amp; Tables'!$E$24,
IF(AND(MONTH(F177)+DAY(F177)/100&gt;=MONTH('Weights &amp; Tables'!$G$26)+DAY('Weights &amp; Tables'!$G$26)/100,MONTH(F177)+DAY(F177)/100&lt;=MONTH('Weights &amp; Tables'!$H$26)+DAY('Weights &amp; Tables'!$H$26)/100),'Weights &amp; Tables'!$G$24,"IMPERMISSIBLE"))))</f>
        <v/>
      </c>
    </row>
    <row r="178" spans="2:15" x14ac:dyDescent="0.3">
      <c r="B178" s="126"/>
      <c r="C178" s="126"/>
      <c r="D178" s="126"/>
      <c r="E178" s="126"/>
      <c r="F178" s="127"/>
      <c r="G178" s="173"/>
      <c r="H178" s="173"/>
      <c r="I178" s="128"/>
      <c r="J178" s="150"/>
      <c r="K178" s="154"/>
      <c r="L178" s="154"/>
      <c r="M178" s="155"/>
      <c r="N178" s="152"/>
      <c r="O178" s="92" t="str">
        <f>IF(F178="","",
IF(AND(MONTH(F178)+DAY(F178)/100&gt;=MONTH('Weights &amp; Tables'!$C$26)+DAY('Weights &amp; Tables'!$C$26)/100,MONTH(F178)+DAY(F178)/100&lt;=MONTH('Weights &amp; Tables'!$D$26)+DAY('Weights &amp; Tables'!$D$26)/100),'Weights &amp; Tables'!$C$24,
IF(AND(MONTH(F178)+DAY(F178)/100&gt;=MONTH('Weights &amp; Tables'!$E$26)+DAY('Weights &amp; Tables'!$E$26)/100,MONTH(F178)+DAY(F178)/100&lt;=MONTH('Weights &amp; Tables'!$F$26)+DAY('Weights &amp; Tables'!$F$26)/100),'Weights &amp; Tables'!$E$24,
IF(AND(MONTH(F178)+DAY(F178)/100&gt;=MONTH('Weights &amp; Tables'!$G$26)+DAY('Weights &amp; Tables'!$G$26)/100,MONTH(F178)+DAY(F178)/100&lt;=MONTH('Weights &amp; Tables'!$H$26)+DAY('Weights &amp; Tables'!$H$26)/100),'Weights &amp; Tables'!$G$24,"IMPERMISSIBLE"))))</f>
        <v/>
      </c>
    </row>
    <row r="179" spans="2:15" x14ac:dyDescent="0.3">
      <c r="B179" s="126"/>
      <c r="C179" s="126"/>
      <c r="D179" s="126"/>
      <c r="E179" s="126"/>
      <c r="F179" s="127"/>
      <c r="G179" s="173"/>
      <c r="H179" s="173"/>
      <c r="I179" s="128"/>
      <c r="J179" s="150"/>
      <c r="K179" s="154"/>
      <c r="L179" s="154"/>
      <c r="M179" s="155"/>
      <c r="N179" s="152"/>
      <c r="O179" s="92" t="str">
        <f>IF(F179="","",
IF(AND(MONTH(F179)+DAY(F179)/100&gt;=MONTH('Weights &amp; Tables'!$C$26)+DAY('Weights &amp; Tables'!$C$26)/100,MONTH(F179)+DAY(F179)/100&lt;=MONTH('Weights &amp; Tables'!$D$26)+DAY('Weights &amp; Tables'!$D$26)/100),'Weights &amp; Tables'!$C$24,
IF(AND(MONTH(F179)+DAY(F179)/100&gt;=MONTH('Weights &amp; Tables'!$E$26)+DAY('Weights &amp; Tables'!$E$26)/100,MONTH(F179)+DAY(F179)/100&lt;=MONTH('Weights &amp; Tables'!$F$26)+DAY('Weights &amp; Tables'!$F$26)/100),'Weights &amp; Tables'!$E$24,
IF(AND(MONTH(F179)+DAY(F179)/100&gt;=MONTH('Weights &amp; Tables'!$G$26)+DAY('Weights &amp; Tables'!$G$26)/100,MONTH(F179)+DAY(F179)/100&lt;=MONTH('Weights &amp; Tables'!$H$26)+DAY('Weights &amp; Tables'!$H$26)/100),'Weights &amp; Tables'!$G$24,"IMPERMISSIBLE"))))</f>
        <v/>
      </c>
    </row>
    <row r="180" spans="2:15" x14ac:dyDescent="0.3">
      <c r="B180" s="126"/>
      <c r="C180" s="126"/>
      <c r="D180" s="126"/>
      <c r="E180" s="126"/>
      <c r="F180" s="127"/>
      <c r="G180" s="173"/>
      <c r="H180" s="173"/>
      <c r="I180" s="128"/>
      <c r="J180" s="150"/>
      <c r="K180" s="154"/>
      <c r="L180" s="154"/>
      <c r="M180" s="155"/>
      <c r="N180" s="152"/>
      <c r="O180" s="92" t="str">
        <f>IF(F180="","",
IF(AND(MONTH(F180)+DAY(F180)/100&gt;=MONTH('Weights &amp; Tables'!$C$26)+DAY('Weights &amp; Tables'!$C$26)/100,MONTH(F180)+DAY(F180)/100&lt;=MONTH('Weights &amp; Tables'!$D$26)+DAY('Weights &amp; Tables'!$D$26)/100),'Weights &amp; Tables'!$C$24,
IF(AND(MONTH(F180)+DAY(F180)/100&gt;=MONTH('Weights &amp; Tables'!$E$26)+DAY('Weights &amp; Tables'!$E$26)/100,MONTH(F180)+DAY(F180)/100&lt;=MONTH('Weights &amp; Tables'!$F$26)+DAY('Weights &amp; Tables'!$F$26)/100),'Weights &amp; Tables'!$E$24,
IF(AND(MONTH(F180)+DAY(F180)/100&gt;=MONTH('Weights &amp; Tables'!$G$26)+DAY('Weights &amp; Tables'!$G$26)/100,MONTH(F180)+DAY(F180)/100&lt;=MONTH('Weights &amp; Tables'!$H$26)+DAY('Weights &amp; Tables'!$H$26)/100),'Weights &amp; Tables'!$G$24,"IMPERMISSIBLE"))))</f>
        <v/>
      </c>
    </row>
    <row r="181" spans="2:15" x14ac:dyDescent="0.3">
      <c r="B181" s="126"/>
      <c r="C181" s="126"/>
      <c r="D181" s="126"/>
      <c r="E181" s="126"/>
      <c r="F181" s="127"/>
      <c r="G181" s="173"/>
      <c r="H181" s="173"/>
      <c r="I181" s="128"/>
      <c r="J181" s="150"/>
      <c r="K181" s="154"/>
      <c r="L181" s="154"/>
      <c r="M181" s="155"/>
      <c r="N181" s="152"/>
      <c r="O181" s="92" t="str">
        <f>IF(F181="","",
IF(AND(MONTH(F181)+DAY(F181)/100&gt;=MONTH('Weights &amp; Tables'!$C$26)+DAY('Weights &amp; Tables'!$C$26)/100,MONTH(F181)+DAY(F181)/100&lt;=MONTH('Weights &amp; Tables'!$D$26)+DAY('Weights &amp; Tables'!$D$26)/100),'Weights &amp; Tables'!$C$24,
IF(AND(MONTH(F181)+DAY(F181)/100&gt;=MONTH('Weights &amp; Tables'!$E$26)+DAY('Weights &amp; Tables'!$E$26)/100,MONTH(F181)+DAY(F181)/100&lt;=MONTH('Weights &amp; Tables'!$F$26)+DAY('Weights &amp; Tables'!$F$26)/100),'Weights &amp; Tables'!$E$24,
IF(AND(MONTH(F181)+DAY(F181)/100&gt;=MONTH('Weights &amp; Tables'!$G$26)+DAY('Weights &amp; Tables'!$G$26)/100,MONTH(F181)+DAY(F181)/100&lt;=MONTH('Weights &amp; Tables'!$H$26)+DAY('Weights &amp; Tables'!$H$26)/100),'Weights &amp; Tables'!$G$24,"IMPERMISSIBLE"))))</f>
        <v/>
      </c>
    </row>
    <row r="182" spans="2:15" x14ac:dyDescent="0.3">
      <c r="B182" s="126"/>
      <c r="C182" s="126"/>
      <c r="D182" s="126"/>
      <c r="E182" s="126"/>
      <c r="F182" s="127"/>
      <c r="G182" s="173"/>
      <c r="H182" s="173"/>
      <c r="I182" s="128"/>
      <c r="J182" s="150"/>
      <c r="K182" s="154"/>
      <c r="L182" s="154"/>
      <c r="M182" s="155"/>
      <c r="N182" s="152"/>
      <c r="O182" s="92" t="str">
        <f>IF(F182="","",
IF(AND(MONTH(F182)+DAY(F182)/100&gt;=MONTH('Weights &amp; Tables'!$C$26)+DAY('Weights &amp; Tables'!$C$26)/100,MONTH(F182)+DAY(F182)/100&lt;=MONTH('Weights &amp; Tables'!$D$26)+DAY('Weights &amp; Tables'!$D$26)/100),'Weights &amp; Tables'!$C$24,
IF(AND(MONTH(F182)+DAY(F182)/100&gt;=MONTH('Weights &amp; Tables'!$E$26)+DAY('Weights &amp; Tables'!$E$26)/100,MONTH(F182)+DAY(F182)/100&lt;=MONTH('Weights &amp; Tables'!$F$26)+DAY('Weights &amp; Tables'!$F$26)/100),'Weights &amp; Tables'!$E$24,
IF(AND(MONTH(F182)+DAY(F182)/100&gt;=MONTH('Weights &amp; Tables'!$G$26)+DAY('Weights &amp; Tables'!$G$26)/100,MONTH(F182)+DAY(F182)/100&lt;=MONTH('Weights &amp; Tables'!$H$26)+DAY('Weights &amp; Tables'!$H$26)/100),'Weights &amp; Tables'!$G$24,"IMPERMISSIBLE"))))</f>
        <v/>
      </c>
    </row>
    <row r="183" spans="2:15" x14ac:dyDescent="0.3">
      <c r="B183" s="126"/>
      <c r="C183" s="126"/>
      <c r="D183" s="126"/>
      <c r="E183" s="126"/>
      <c r="F183" s="127"/>
      <c r="G183" s="173"/>
      <c r="H183" s="173"/>
      <c r="I183" s="128"/>
      <c r="J183" s="150"/>
      <c r="K183" s="154"/>
      <c r="L183" s="154"/>
      <c r="M183" s="155"/>
      <c r="N183" s="152"/>
      <c r="O183" s="92" t="str">
        <f>IF(F183="","",
IF(AND(MONTH(F183)+DAY(F183)/100&gt;=MONTH('Weights &amp; Tables'!$C$26)+DAY('Weights &amp; Tables'!$C$26)/100,MONTH(F183)+DAY(F183)/100&lt;=MONTH('Weights &amp; Tables'!$D$26)+DAY('Weights &amp; Tables'!$D$26)/100),'Weights &amp; Tables'!$C$24,
IF(AND(MONTH(F183)+DAY(F183)/100&gt;=MONTH('Weights &amp; Tables'!$E$26)+DAY('Weights &amp; Tables'!$E$26)/100,MONTH(F183)+DAY(F183)/100&lt;=MONTH('Weights &amp; Tables'!$F$26)+DAY('Weights &amp; Tables'!$F$26)/100),'Weights &amp; Tables'!$E$24,
IF(AND(MONTH(F183)+DAY(F183)/100&gt;=MONTH('Weights &amp; Tables'!$G$26)+DAY('Weights &amp; Tables'!$G$26)/100,MONTH(F183)+DAY(F183)/100&lt;=MONTH('Weights &amp; Tables'!$H$26)+DAY('Weights &amp; Tables'!$H$26)/100),'Weights &amp; Tables'!$G$24,"IMPERMISSIBLE"))))</f>
        <v/>
      </c>
    </row>
    <row r="184" spans="2:15" x14ac:dyDescent="0.3">
      <c r="B184" s="126"/>
      <c r="C184" s="126"/>
      <c r="D184" s="126"/>
      <c r="E184" s="126"/>
      <c r="F184" s="127"/>
      <c r="G184" s="173"/>
      <c r="H184" s="173"/>
      <c r="I184" s="128"/>
      <c r="J184" s="150"/>
      <c r="K184" s="154"/>
      <c r="L184" s="154"/>
      <c r="M184" s="155"/>
      <c r="N184" s="152"/>
      <c r="O184" s="92" t="str">
        <f>IF(F184="","",
IF(AND(MONTH(F184)+DAY(F184)/100&gt;=MONTH('Weights &amp; Tables'!$C$26)+DAY('Weights &amp; Tables'!$C$26)/100,MONTH(F184)+DAY(F184)/100&lt;=MONTH('Weights &amp; Tables'!$D$26)+DAY('Weights &amp; Tables'!$D$26)/100),'Weights &amp; Tables'!$C$24,
IF(AND(MONTH(F184)+DAY(F184)/100&gt;=MONTH('Weights &amp; Tables'!$E$26)+DAY('Weights &amp; Tables'!$E$26)/100,MONTH(F184)+DAY(F184)/100&lt;=MONTH('Weights &amp; Tables'!$F$26)+DAY('Weights &amp; Tables'!$F$26)/100),'Weights &amp; Tables'!$E$24,
IF(AND(MONTH(F184)+DAY(F184)/100&gt;=MONTH('Weights &amp; Tables'!$G$26)+DAY('Weights &amp; Tables'!$G$26)/100,MONTH(F184)+DAY(F184)/100&lt;=MONTH('Weights &amp; Tables'!$H$26)+DAY('Weights &amp; Tables'!$H$26)/100),'Weights &amp; Tables'!$G$24,"IMPERMISSIBLE"))))</f>
        <v/>
      </c>
    </row>
    <row r="185" spans="2:15" x14ac:dyDescent="0.3">
      <c r="B185" s="126"/>
      <c r="C185" s="126"/>
      <c r="D185" s="126"/>
      <c r="E185" s="126"/>
      <c r="F185" s="127"/>
      <c r="G185" s="173"/>
      <c r="H185" s="173"/>
      <c r="I185" s="128"/>
      <c r="J185" s="150"/>
      <c r="K185" s="154"/>
      <c r="L185" s="154"/>
      <c r="M185" s="155"/>
      <c r="N185" s="152"/>
      <c r="O185" s="92" t="str">
        <f>IF(F185="","",
IF(AND(MONTH(F185)+DAY(F185)/100&gt;=MONTH('Weights &amp; Tables'!$C$26)+DAY('Weights &amp; Tables'!$C$26)/100,MONTH(F185)+DAY(F185)/100&lt;=MONTH('Weights &amp; Tables'!$D$26)+DAY('Weights &amp; Tables'!$D$26)/100),'Weights &amp; Tables'!$C$24,
IF(AND(MONTH(F185)+DAY(F185)/100&gt;=MONTH('Weights &amp; Tables'!$E$26)+DAY('Weights &amp; Tables'!$E$26)/100,MONTH(F185)+DAY(F185)/100&lt;=MONTH('Weights &amp; Tables'!$F$26)+DAY('Weights &amp; Tables'!$F$26)/100),'Weights &amp; Tables'!$E$24,
IF(AND(MONTH(F185)+DAY(F185)/100&gt;=MONTH('Weights &amp; Tables'!$G$26)+DAY('Weights &amp; Tables'!$G$26)/100,MONTH(F185)+DAY(F185)/100&lt;=MONTH('Weights &amp; Tables'!$H$26)+DAY('Weights &amp; Tables'!$H$26)/100),'Weights &amp; Tables'!$G$24,"IMPERMISSIBLE"))))</f>
        <v/>
      </c>
    </row>
    <row r="186" spans="2:15" x14ac:dyDescent="0.3">
      <c r="B186" s="126"/>
      <c r="C186" s="126"/>
      <c r="D186" s="126"/>
      <c r="E186" s="126"/>
      <c r="F186" s="127"/>
      <c r="G186" s="173"/>
      <c r="H186" s="173"/>
      <c r="I186" s="128"/>
      <c r="J186" s="150"/>
      <c r="K186" s="154"/>
      <c r="L186" s="154"/>
      <c r="M186" s="155"/>
      <c r="N186" s="152"/>
      <c r="O186" s="92" t="str">
        <f>IF(F186="","",
IF(AND(MONTH(F186)+DAY(F186)/100&gt;=MONTH('Weights &amp; Tables'!$C$26)+DAY('Weights &amp; Tables'!$C$26)/100,MONTH(F186)+DAY(F186)/100&lt;=MONTH('Weights &amp; Tables'!$D$26)+DAY('Weights &amp; Tables'!$D$26)/100),'Weights &amp; Tables'!$C$24,
IF(AND(MONTH(F186)+DAY(F186)/100&gt;=MONTH('Weights &amp; Tables'!$E$26)+DAY('Weights &amp; Tables'!$E$26)/100,MONTH(F186)+DAY(F186)/100&lt;=MONTH('Weights &amp; Tables'!$F$26)+DAY('Weights &amp; Tables'!$F$26)/100),'Weights &amp; Tables'!$E$24,
IF(AND(MONTH(F186)+DAY(F186)/100&gt;=MONTH('Weights &amp; Tables'!$G$26)+DAY('Weights &amp; Tables'!$G$26)/100,MONTH(F186)+DAY(F186)/100&lt;=MONTH('Weights &amp; Tables'!$H$26)+DAY('Weights &amp; Tables'!$H$26)/100),'Weights &amp; Tables'!$G$24,"IMPERMISSIBLE"))))</f>
        <v/>
      </c>
    </row>
    <row r="187" spans="2:15" x14ac:dyDescent="0.3">
      <c r="B187" s="126"/>
      <c r="C187" s="126"/>
      <c r="D187" s="126"/>
      <c r="E187" s="126"/>
      <c r="F187" s="127"/>
      <c r="G187" s="173"/>
      <c r="H187" s="173"/>
      <c r="I187" s="128"/>
      <c r="J187" s="150"/>
      <c r="K187" s="154"/>
      <c r="L187" s="154"/>
      <c r="M187" s="155"/>
      <c r="N187" s="152"/>
      <c r="O187" s="92" t="str">
        <f>IF(F187="","",
IF(AND(MONTH(F187)+DAY(F187)/100&gt;=MONTH('Weights &amp; Tables'!$C$26)+DAY('Weights &amp; Tables'!$C$26)/100,MONTH(F187)+DAY(F187)/100&lt;=MONTH('Weights &amp; Tables'!$D$26)+DAY('Weights &amp; Tables'!$D$26)/100),'Weights &amp; Tables'!$C$24,
IF(AND(MONTH(F187)+DAY(F187)/100&gt;=MONTH('Weights &amp; Tables'!$E$26)+DAY('Weights &amp; Tables'!$E$26)/100,MONTH(F187)+DAY(F187)/100&lt;=MONTH('Weights &amp; Tables'!$F$26)+DAY('Weights &amp; Tables'!$F$26)/100),'Weights &amp; Tables'!$E$24,
IF(AND(MONTH(F187)+DAY(F187)/100&gt;=MONTH('Weights &amp; Tables'!$G$26)+DAY('Weights &amp; Tables'!$G$26)/100,MONTH(F187)+DAY(F187)/100&lt;=MONTH('Weights &amp; Tables'!$H$26)+DAY('Weights &amp; Tables'!$H$26)/100),'Weights &amp; Tables'!$G$24,"IMPERMISSIBLE"))))</f>
        <v/>
      </c>
    </row>
    <row r="188" spans="2:15" x14ac:dyDescent="0.3">
      <c r="B188" s="126"/>
      <c r="C188" s="126"/>
      <c r="D188" s="126"/>
      <c r="E188" s="126"/>
      <c r="F188" s="127"/>
      <c r="G188" s="173"/>
      <c r="H188" s="173"/>
      <c r="I188" s="128"/>
      <c r="J188" s="150"/>
      <c r="K188" s="154"/>
      <c r="L188" s="154"/>
      <c r="M188" s="155"/>
      <c r="N188" s="152"/>
      <c r="O188" s="92" t="str">
        <f>IF(F188="","",
IF(AND(MONTH(F188)+DAY(F188)/100&gt;=MONTH('Weights &amp; Tables'!$C$26)+DAY('Weights &amp; Tables'!$C$26)/100,MONTH(F188)+DAY(F188)/100&lt;=MONTH('Weights &amp; Tables'!$D$26)+DAY('Weights &amp; Tables'!$D$26)/100),'Weights &amp; Tables'!$C$24,
IF(AND(MONTH(F188)+DAY(F188)/100&gt;=MONTH('Weights &amp; Tables'!$E$26)+DAY('Weights &amp; Tables'!$E$26)/100,MONTH(F188)+DAY(F188)/100&lt;=MONTH('Weights &amp; Tables'!$F$26)+DAY('Weights &amp; Tables'!$F$26)/100),'Weights &amp; Tables'!$E$24,
IF(AND(MONTH(F188)+DAY(F188)/100&gt;=MONTH('Weights &amp; Tables'!$G$26)+DAY('Weights &amp; Tables'!$G$26)/100,MONTH(F188)+DAY(F188)/100&lt;=MONTH('Weights &amp; Tables'!$H$26)+DAY('Weights &amp; Tables'!$H$26)/100),'Weights &amp; Tables'!$G$24,"IMPERMISSIBLE"))))</f>
        <v/>
      </c>
    </row>
    <row r="189" spans="2:15" x14ac:dyDescent="0.3">
      <c r="B189" s="126"/>
      <c r="C189" s="126"/>
      <c r="D189" s="126"/>
      <c r="E189" s="126"/>
      <c r="F189" s="127"/>
      <c r="G189" s="173"/>
      <c r="H189" s="173"/>
      <c r="I189" s="128"/>
      <c r="J189" s="150"/>
      <c r="K189" s="154"/>
      <c r="L189" s="154"/>
      <c r="M189" s="155"/>
      <c r="N189" s="152"/>
      <c r="O189" s="92" t="str">
        <f>IF(F189="","",
IF(AND(MONTH(F189)+DAY(F189)/100&gt;=MONTH('Weights &amp; Tables'!$C$26)+DAY('Weights &amp; Tables'!$C$26)/100,MONTH(F189)+DAY(F189)/100&lt;=MONTH('Weights &amp; Tables'!$D$26)+DAY('Weights &amp; Tables'!$D$26)/100),'Weights &amp; Tables'!$C$24,
IF(AND(MONTH(F189)+DAY(F189)/100&gt;=MONTH('Weights &amp; Tables'!$E$26)+DAY('Weights &amp; Tables'!$E$26)/100,MONTH(F189)+DAY(F189)/100&lt;=MONTH('Weights &amp; Tables'!$F$26)+DAY('Weights &amp; Tables'!$F$26)/100),'Weights &amp; Tables'!$E$24,
IF(AND(MONTH(F189)+DAY(F189)/100&gt;=MONTH('Weights &amp; Tables'!$G$26)+DAY('Weights &amp; Tables'!$G$26)/100,MONTH(F189)+DAY(F189)/100&lt;=MONTH('Weights &amp; Tables'!$H$26)+DAY('Weights &amp; Tables'!$H$26)/100),'Weights &amp; Tables'!$G$24,"IMPERMISSIBLE"))))</f>
        <v/>
      </c>
    </row>
    <row r="190" spans="2:15" x14ac:dyDescent="0.3">
      <c r="B190" s="126"/>
      <c r="C190" s="126"/>
      <c r="D190" s="126"/>
      <c r="E190" s="126"/>
      <c r="F190" s="127"/>
      <c r="G190" s="173"/>
      <c r="H190" s="173"/>
      <c r="I190" s="128"/>
      <c r="J190" s="150"/>
      <c r="K190" s="154"/>
      <c r="L190" s="154"/>
      <c r="M190" s="155"/>
      <c r="N190" s="152"/>
      <c r="O190" s="92" t="str">
        <f>IF(F190="","",
IF(AND(MONTH(F190)+DAY(F190)/100&gt;=MONTH('Weights &amp; Tables'!$C$26)+DAY('Weights &amp; Tables'!$C$26)/100,MONTH(F190)+DAY(F190)/100&lt;=MONTH('Weights &amp; Tables'!$D$26)+DAY('Weights &amp; Tables'!$D$26)/100),'Weights &amp; Tables'!$C$24,
IF(AND(MONTH(F190)+DAY(F190)/100&gt;=MONTH('Weights &amp; Tables'!$E$26)+DAY('Weights &amp; Tables'!$E$26)/100,MONTH(F190)+DAY(F190)/100&lt;=MONTH('Weights &amp; Tables'!$F$26)+DAY('Weights &amp; Tables'!$F$26)/100),'Weights &amp; Tables'!$E$24,
IF(AND(MONTH(F190)+DAY(F190)/100&gt;=MONTH('Weights &amp; Tables'!$G$26)+DAY('Weights &amp; Tables'!$G$26)/100,MONTH(F190)+DAY(F190)/100&lt;=MONTH('Weights &amp; Tables'!$H$26)+DAY('Weights &amp; Tables'!$H$26)/100),'Weights &amp; Tables'!$G$24,"IMPERMISSIBLE"))))</f>
        <v/>
      </c>
    </row>
    <row r="191" spans="2:15" x14ac:dyDescent="0.3">
      <c r="B191" s="126"/>
      <c r="C191" s="126"/>
      <c r="D191" s="126"/>
      <c r="E191" s="126"/>
      <c r="F191" s="127"/>
      <c r="G191" s="173"/>
      <c r="H191" s="173"/>
      <c r="I191" s="128"/>
      <c r="J191" s="150"/>
      <c r="K191" s="154"/>
      <c r="L191" s="154"/>
      <c r="M191" s="155"/>
      <c r="N191" s="152"/>
      <c r="O191" s="92" t="str">
        <f>IF(F191="","",
IF(AND(MONTH(F191)+DAY(F191)/100&gt;=MONTH('Weights &amp; Tables'!$C$26)+DAY('Weights &amp; Tables'!$C$26)/100,MONTH(F191)+DAY(F191)/100&lt;=MONTH('Weights &amp; Tables'!$D$26)+DAY('Weights &amp; Tables'!$D$26)/100),'Weights &amp; Tables'!$C$24,
IF(AND(MONTH(F191)+DAY(F191)/100&gt;=MONTH('Weights &amp; Tables'!$E$26)+DAY('Weights &amp; Tables'!$E$26)/100,MONTH(F191)+DAY(F191)/100&lt;=MONTH('Weights &amp; Tables'!$F$26)+DAY('Weights &amp; Tables'!$F$26)/100),'Weights &amp; Tables'!$E$24,
IF(AND(MONTH(F191)+DAY(F191)/100&gt;=MONTH('Weights &amp; Tables'!$G$26)+DAY('Weights &amp; Tables'!$G$26)/100,MONTH(F191)+DAY(F191)/100&lt;=MONTH('Weights &amp; Tables'!$H$26)+DAY('Weights &amp; Tables'!$H$26)/100),'Weights &amp; Tables'!$G$24,"IMPERMISSIBLE"))))</f>
        <v/>
      </c>
    </row>
    <row r="192" spans="2:15" x14ac:dyDescent="0.3">
      <c r="B192" s="126"/>
      <c r="C192" s="126"/>
      <c r="D192" s="126"/>
      <c r="E192" s="126"/>
      <c r="F192" s="127"/>
      <c r="G192" s="173"/>
      <c r="H192" s="173"/>
      <c r="I192" s="128"/>
      <c r="J192" s="150"/>
      <c r="K192" s="154"/>
      <c r="L192" s="154"/>
      <c r="M192" s="155"/>
      <c r="N192" s="152"/>
      <c r="O192" s="92" t="str">
        <f>IF(F192="","",
IF(AND(MONTH(F192)+DAY(F192)/100&gt;=MONTH('Weights &amp; Tables'!$C$26)+DAY('Weights &amp; Tables'!$C$26)/100,MONTH(F192)+DAY(F192)/100&lt;=MONTH('Weights &amp; Tables'!$D$26)+DAY('Weights &amp; Tables'!$D$26)/100),'Weights &amp; Tables'!$C$24,
IF(AND(MONTH(F192)+DAY(F192)/100&gt;=MONTH('Weights &amp; Tables'!$E$26)+DAY('Weights &amp; Tables'!$E$26)/100,MONTH(F192)+DAY(F192)/100&lt;=MONTH('Weights &amp; Tables'!$F$26)+DAY('Weights &amp; Tables'!$F$26)/100),'Weights &amp; Tables'!$E$24,
IF(AND(MONTH(F192)+DAY(F192)/100&gt;=MONTH('Weights &amp; Tables'!$G$26)+DAY('Weights &amp; Tables'!$G$26)/100,MONTH(F192)+DAY(F192)/100&lt;=MONTH('Weights &amp; Tables'!$H$26)+DAY('Weights &amp; Tables'!$H$26)/100),'Weights &amp; Tables'!$G$24,"IMPERMISSIBLE"))))</f>
        <v/>
      </c>
    </row>
    <row r="193" spans="2:15" x14ac:dyDescent="0.3">
      <c r="B193" s="126"/>
      <c r="C193" s="126"/>
      <c r="D193" s="126"/>
      <c r="E193" s="126"/>
      <c r="F193" s="127"/>
      <c r="G193" s="173"/>
      <c r="H193" s="173"/>
      <c r="I193" s="128"/>
      <c r="J193" s="150"/>
      <c r="K193" s="154"/>
      <c r="L193" s="154"/>
      <c r="M193" s="155"/>
      <c r="N193" s="152"/>
      <c r="O193" s="92" t="str">
        <f>IF(F193="","",
IF(AND(MONTH(F193)+DAY(F193)/100&gt;=MONTH('Weights &amp; Tables'!$C$26)+DAY('Weights &amp; Tables'!$C$26)/100,MONTH(F193)+DAY(F193)/100&lt;=MONTH('Weights &amp; Tables'!$D$26)+DAY('Weights &amp; Tables'!$D$26)/100),'Weights &amp; Tables'!$C$24,
IF(AND(MONTH(F193)+DAY(F193)/100&gt;=MONTH('Weights &amp; Tables'!$E$26)+DAY('Weights &amp; Tables'!$E$26)/100,MONTH(F193)+DAY(F193)/100&lt;=MONTH('Weights &amp; Tables'!$F$26)+DAY('Weights &amp; Tables'!$F$26)/100),'Weights &amp; Tables'!$E$24,
IF(AND(MONTH(F193)+DAY(F193)/100&gt;=MONTH('Weights &amp; Tables'!$G$26)+DAY('Weights &amp; Tables'!$G$26)/100,MONTH(F193)+DAY(F193)/100&lt;=MONTH('Weights &amp; Tables'!$H$26)+DAY('Weights &amp; Tables'!$H$26)/100),'Weights &amp; Tables'!$G$24,"IMPERMISSIBLE"))))</f>
        <v/>
      </c>
    </row>
    <row r="194" spans="2:15" x14ac:dyDescent="0.3">
      <c r="B194" s="126"/>
      <c r="C194" s="126"/>
      <c r="D194" s="126"/>
      <c r="E194" s="126"/>
      <c r="F194" s="127"/>
      <c r="G194" s="173"/>
      <c r="H194" s="173"/>
      <c r="I194" s="128"/>
      <c r="J194" s="150"/>
      <c r="K194" s="154"/>
      <c r="L194" s="154"/>
      <c r="M194" s="155"/>
      <c r="N194" s="152"/>
      <c r="O194" s="92" t="str">
        <f>IF(F194="","",
IF(AND(MONTH(F194)+DAY(F194)/100&gt;=MONTH('Weights &amp; Tables'!$C$26)+DAY('Weights &amp; Tables'!$C$26)/100,MONTH(F194)+DAY(F194)/100&lt;=MONTH('Weights &amp; Tables'!$D$26)+DAY('Weights &amp; Tables'!$D$26)/100),'Weights &amp; Tables'!$C$24,
IF(AND(MONTH(F194)+DAY(F194)/100&gt;=MONTH('Weights &amp; Tables'!$E$26)+DAY('Weights &amp; Tables'!$E$26)/100,MONTH(F194)+DAY(F194)/100&lt;=MONTH('Weights &amp; Tables'!$F$26)+DAY('Weights &amp; Tables'!$F$26)/100),'Weights &amp; Tables'!$E$24,
IF(AND(MONTH(F194)+DAY(F194)/100&gt;=MONTH('Weights &amp; Tables'!$G$26)+DAY('Weights &amp; Tables'!$G$26)/100,MONTH(F194)+DAY(F194)/100&lt;=MONTH('Weights &amp; Tables'!$H$26)+DAY('Weights &amp; Tables'!$H$26)/100),'Weights &amp; Tables'!$G$24,"IMPERMISSIBLE"))))</f>
        <v/>
      </c>
    </row>
    <row r="195" spans="2:15" x14ac:dyDescent="0.3">
      <c r="B195" s="126"/>
      <c r="C195" s="126"/>
      <c r="D195" s="126"/>
      <c r="E195" s="126"/>
      <c r="F195" s="127"/>
      <c r="G195" s="173"/>
      <c r="H195" s="173"/>
      <c r="I195" s="128"/>
      <c r="J195" s="150"/>
      <c r="K195" s="154"/>
      <c r="L195" s="154"/>
      <c r="M195" s="155"/>
      <c r="N195" s="152"/>
      <c r="O195" s="92" t="str">
        <f>IF(F195="","",
IF(AND(MONTH(F195)+DAY(F195)/100&gt;=MONTH('Weights &amp; Tables'!$C$26)+DAY('Weights &amp; Tables'!$C$26)/100,MONTH(F195)+DAY(F195)/100&lt;=MONTH('Weights &amp; Tables'!$D$26)+DAY('Weights &amp; Tables'!$D$26)/100),'Weights &amp; Tables'!$C$24,
IF(AND(MONTH(F195)+DAY(F195)/100&gt;=MONTH('Weights &amp; Tables'!$E$26)+DAY('Weights &amp; Tables'!$E$26)/100,MONTH(F195)+DAY(F195)/100&lt;=MONTH('Weights &amp; Tables'!$F$26)+DAY('Weights &amp; Tables'!$F$26)/100),'Weights &amp; Tables'!$E$24,
IF(AND(MONTH(F195)+DAY(F195)/100&gt;=MONTH('Weights &amp; Tables'!$G$26)+DAY('Weights &amp; Tables'!$G$26)/100,MONTH(F195)+DAY(F195)/100&lt;=MONTH('Weights &amp; Tables'!$H$26)+DAY('Weights &amp; Tables'!$H$26)/100),'Weights &amp; Tables'!$G$24,"IMPERMISSIBLE"))))</f>
        <v/>
      </c>
    </row>
    <row r="196" spans="2:15" x14ac:dyDescent="0.3">
      <c r="B196" s="126"/>
      <c r="C196" s="126"/>
      <c r="D196" s="126"/>
      <c r="E196" s="126"/>
      <c r="F196" s="127"/>
      <c r="G196" s="173"/>
      <c r="H196" s="173"/>
      <c r="I196" s="128"/>
      <c r="J196" s="150"/>
      <c r="K196" s="154"/>
      <c r="L196" s="154"/>
      <c r="M196" s="155"/>
      <c r="N196" s="152"/>
      <c r="O196" s="92" t="str">
        <f>IF(F196="","",
IF(AND(MONTH(F196)+DAY(F196)/100&gt;=MONTH('Weights &amp; Tables'!$C$26)+DAY('Weights &amp; Tables'!$C$26)/100,MONTH(F196)+DAY(F196)/100&lt;=MONTH('Weights &amp; Tables'!$D$26)+DAY('Weights &amp; Tables'!$D$26)/100),'Weights &amp; Tables'!$C$24,
IF(AND(MONTH(F196)+DAY(F196)/100&gt;=MONTH('Weights &amp; Tables'!$E$26)+DAY('Weights &amp; Tables'!$E$26)/100,MONTH(F196)+DAY(F196)/100&lt;=MONTH('Weights &amp; Tables'!$F$26)+DAY('Weights &amp; Tables'!$F$26)/100),'Weights &amp; Tables'!$E$24,
IF(AND(MONTH(F196)+DAY(F196)/100&gt;=MONTH('Weights &amp; Tables'!$G$26)+DAY('Weights &amp; Tables'!$G$26)/100,MONTH(F196)+DAY(F196)/100&lt;=MONTH('Weights &amp; Tables'!$H$26)+DAY('Weights &amp; Tables'!$H$26)/100),'Weights &amp; Tables'!$G$24,"IMPERMISSIBLE"))))</f>
        <v/>
      </c>
    </row>
    <row r="197" spans="2:15" x14ac:dyDescent="0.3">
      <c r="B197" s="126"/>
      <c r="C197" s="126"/>
      <c r="D197" s="126"/>
      <c r="E197" s="126"/>
      <c r="F197" s="127"/>
      <c r="G197" s="173"/>
      <c r="H197" s="173"/>
      <c r="I197" s="128"/>
      <c r="J197" s="150"/>
      <c r="K197" s="154"/>
      <c r="L197" s="154"/>
      <c r="M197" s="155"/>
      <c r="N197" s="152"/>
      <c r="O197" s="92" t="str">
        <f>IF(F197="","",
IF(AND(MONTH(F197)+DAY(F197)/100&gt;=MONTH('Weights &amp; Tables'!$C$26)+DAY('Weights &amp; Tables'!$C$26)/100,MONTH(F197)+DAY(F197)/100&lt;=MONTH('Weights &amp; Tables'!$D$26)+DAY('Weights &amp; Tables'!$D$26)/100),'Weights &amp; Tables'!$C$24,
IF(AND(MONTH(F197)+DAY(F197)/100&gt;=MONTH('Weights &amp; Tables'!$E$26)+DAY('Weights &amp; Tables'!$E$26)/100,MONTH(F197)+DAY(F197)/100&lt;=MONTH('Weights &amp; Tables'!$F$26)+DAY('Weights &amp; Tables'!$F$26)/100),'Weights &amp; Tables'!$E$24,
IF(AND(MONTH(F197)+DAY(F197)/100&gt;=MONTH('Weights &amp; Tables'!$G$26)+DAY('Weights &amp; Tables'!$G$26)/100,MONTH(F197)+DAY(F197)/100&lt;=MONTH('Weights &amp; Tables'!$H$26)+DAY('Weights &amp; Tables'!$H$26)/100),'Weights &amp; Tables'!$G$24,"IMPERMISSIBLE"))))</f>
        <v/>
      </c>
    </row>
    <row r="198" spans="2:15" x14ac:dyDescent="0.3">
      <c r="B198" s="126"/>
      <c r="C198" s="126"/>
      <c r="D198" s="126"/>
      <c r="E198" s="126"/>
      <c r="F198" s="127"/>
      <c r="G198" s="173"/>
      <c r="H198" s="173"/>
      <c r="I198" s="128"/>
      <c r="J198" s="150"/>
      <c r="K198" s="154"/>
      <c r="L198" s="154"/>
      <c r="M198" s="155"/>
      <c r="N198" s="152"/>
      <c r="O198" s="92" t="str">
        <f>IF(F198="","",
IF(AND(MONTH(F198)+DAY(F198)/100&gt;=MONTH('Weights &amp; Tables'!$C$26)+DAY('Weights &amp; Tables'!$C$26)/100,MONTH(F198)+DAY(F198)/100&lt;=MONTH('Weights &amp; Tables'!$D$26)+DAY('Weights &amp; Tables'!$D$26)/100),'Weights &amp; Tables'!$C$24,
IF(AND(MONTH(F198)+DAY(F198)/100&gt;=MONTH('Weights &amp; Tables'!$E$26)+DAY('Weights &amp; Tables'!$E$26)/100,MONTH(F198)+DAY(F198)/100&lt;=MONTH('Weights &amp; Tables'!$F$26)+DAY('Weights &amp; Tables'!$F$26)/100),'Weights &amp; Tables'!$E$24,
IF(AND(MONTH(F198)+DAY(F198)/100&gt;=MONTH('Weights &amp; Tables'!$G$26)+DAY('Weights &amp; Tables'!$G$26)/100,MONTH(F198)+DAY(F198)/100&lt;=MONTH('Weights &amp; Tables'!$H$26)+DAY('Weights &amp; Tables'!$H$26)/100),'Weights &amp; Tables'!$G$24,"IMPERMISSIBLE"))))</f>
        <v/>
      </c>
    </row>
    <row r="199" spans="2:15" x14ac:dyDescent="0.3">
      <c r="B199" s="126"/>
      <c r="C199" s="126"/>
      <c r="D199" s="126"/>
      <c r="E199" s="126"/>
      <c r="F199" s="127"/>
      <c r="G199" s="173"/>
      <c r="H199" s="173"/>
      <c r="I199" s="128"/>
      <c r="J199" s="150"/>
      <c r="K199" s="154"/>
      <c r="L199" s="154"/>
      <c r="M199" s="155"/>
      <c r="N199" s="152"/>
      <c r="O199" s="92" t="str">
        <f>IF(F199="","",
IF(AND(MONTH(F199)+DAY(F199)/100&gt;=MONTH('Weights &amp; Tables'!$C$26)+DAY('Weights &amp; Tables'!$C$26)/100,MONTH(F199)+DAY(F199)/100&lt;=MONTH('Weights &amp; Tables'!$D$26)+DAY('Weights &amp; Tables'!$D$26)/100),'Weights &amp; Tables'!$C$24,
IF(AND(MONTH(F199)+DAY(F199)/100&gt;=MONTH('Weights &amp; Tables'!$E$26)+DAY('Weights &amp; Tables'!$E$26)/100,MONTH(F199)+DAY(F199)/100&lt;=MONTH('Weights &amp; Tables'!$F$26)+DAY('Weights &amp; Tables'!$F$26)/100),'Weights &amp; Tables'!$E$24,
IF(AND(MONTH(F199)+DAY(F199)/100&gt;=MONTH('Weights &amp; Tables'!$G$26)+DAY('Weights &amp; Tables'!$G$26)/100,MONTH(F199)+DAY(F199)/100&lt;=MONTH('Weights &amp; Tables'!$H$26)+DAY('Weights &amp; Tables'!$H$26)/100),'Weights &amp; Tables'!$G$24,"IMPERMISSIBLE"))))</f>
        <v/>
      </c>
    </row>
    <row r="200" spans="2:15" x14ac:dyDescent="0.3">
      <c r="B200" s="126"/>
      <c r="C200" s="126"/>
      <c r="D200" s="126"/>
      <c r="E200" s="126"/>
      <c r="F200" s="127"/>
      <c r="G200" s="173"/>
      <c r="H200" s="173"/>
      <c r="I200" s="128"/>
      <c r="J200" s="150"/>
      <c r="K200" s="154"/>
      <c r="L200" s="154"/>
      <c r="M200" s="155"/>
      <c r="N200" s="152"/>
      <c r="O200" s="92" t="str">
        <f>IF(F200="","",
IF(AND(MONTH(F200)+DAY(F200)/100&gt;=MONTH('Weights &amp; Tables'!$C$26)+DAY('Weights &amp; Tables'!$C$26)/100,MONTH(F200)+DAY(F200)/100&lt;=MONTH('Weights &amp; Tables'!$D$26)+DAY('Weights &amp; Tables'!$D$26)/100),'Weights &amp; Tables'!$C$24,
IF(AND(MONTH(F200)+DAY(F200)/100&gt;=MONTH('Weights &amp; Tables'!$E$26)+DAY('Weights &amp; Tables'!$E$26)/100,MONTH(F200)+DAY(F200)/100&lt;=MONTH('Weights &amp; Tables'!$F$26)+DAY('Weights &amp; Tables'!$F$26)/100),'Weights &amp; Tables'!$E$24,
IF(AND(MONTH(F200)+DAY(F200)/100&gt;=MONTH('Weights &amp; Tables'!$G$26)+DAY('Weights &amp; Tables'!$G$26)/100,MONTH(F200)+DAY(F200)/100&lt;=MONTH('Weights &amp; Tables'!$H$26)+DAY('Weights &amp; Tables'!$H$26)/100),'Weights &amp; Tables'!$G$24,"IMPERMISSIBLE"))))</f>
        <v/>
      </c>
    </row>
    <row r="201" spans="2:15" x14ac:dyDescent="0.3">
      <c r="B201" s="126"/>
      <c r="C201" s="126"/>
      <c r="D201" s="126"/>
      <c r="E201" s="126"/>
      <c r="F201" s="127"/>
      <c r="G201" s="173"/>
      <c r="H201" s="173"/>
      <c r="I201" s="128"/>
      <c r="J201" s="150"/>
      <c r="K201" s="154"/>
      <c r="L201" s="154"/>
      <c r="M201" s="155"/>
      <c r="N201" s="152"/>
      <c r="O201" s="92" t="str">
        <f>IF(F201="","",
IF(AND(MONTH(F201)+DAY(F201)/100&gt;=MONTH('Weights &amp; Tables'!$C$26)+DAY('Weights &amp; Tables'!$C$26)/100,MONTH(F201)+DAY(F201)/100&lt;=MONTH('Weights &amp; Tables'!$D$26)+DAY('Weights &amp; Tables'!$D$26)/100),'Weights &amp; Tables'!$C$24,
IF(AND(MONTH(F201)+DAY(F201)/100&gt;=MONTH('Weights &amp; Tables'!$E$26)+DAY('Weights &amp; Tables'!$E$26)/100,MONTH(F201)+DAY(F201)/100&lt;=MONTH('Weights &amp; Tables'!$F$26)+DAY('Weights &amp; Tables'!$F$26)/100),'Weights &amp; Tables'!$E$24,
IF(AND(MONTH(F201)+DAY(F201)/100&gt;=MONTH('Weights &amp; Tables'!$G$26)+DAY('Weights &amp; Tables'!$G$26)/100,MONTH(F201)+DAY(F201)/100&lt;=MONTH('Weights &amp; Tables'!$H$26)+DAY('Weights &amp; Tables'!$H$26)/100),'Weights &amp; Tables'!$G$24,"IMPERMISSIBLE"))))</f>
        <v/>
      </c>
    </row>
    <row r="202" spans="2:15" x14ac:dyDescent="0.3">
      <c r="B202" s="126"/>
      <c r="C202" s="126"/>
      <c r="D202" s="126"/>
      <c r="E202" s="126"/>
      <c r="F202" s="127"/>
      <c r="G202" s="173"/>
      <c r="H202" s="173"/>
      <c r="I202" s="128"/>
      <c r="J202" s="150"/>
      <c r="K202" s="154"/>
      <c r="L202" s="154"/>
      <c r="M202" s="155"/>
      <c r="N202" s="152"/>
      <c r="O202" s="92" t="str">
        <f>IF(F202="","",
IF(AND(MONTH(F202)+DAY(F202)/100&gt;=MONTH('Weights &amp; Tables'!$C$26)+DAY('Weights &amp; Tables'!$C$26)/100,MONTH(F202)+DAY(F202)/100&lt;=MONTH('Weights &amp; Tables'!$D$26)+DAY('Weights &amp; Tables'!$D$26)/100),'Weights &amp; Tables'!$C$24,
IF(AND(MONTH(F202)+DAY(F202)/100&gt;=MONTH('Weights &amp; Tables'!$E$26)+DAY('Weights &amp; Tables'!$E$26)/100,MONTH(F202)+DAY(F202)/100&lt;=MONTH('Weights &amp; Tables'!$F$26)+DAY('Weights &amp; Tables'!$F$26)/100),'Weights &amp; Tables'!$E$24,
IF(AND(MONTH(F202)+DAY(F202)/100&gt;=MONTH('Weights &amp; Tables'!$G$26)+DAY('Weights &amp; Tables'!$G$26)/100,MONTH(F202)+DAY(F202)/100&lt;=MONTH('Weights &amp; Tables'!$H$26)+DAY('Weights &amp; Tables'!$H$26)/100),'Weights &amp; Tables'!$G$24,"IMPERMISSIBLE"))))</f>
        <v/>
      </c>
    </row>
    <row r="203" spans="2:15" x14ac:dyDescent="0.3">
      <c r="B203" s="126"/>
      <c r="C203" s="126"/>
      <c r="D203" s="126"/>
      <c r="E203" s="126"/>
      <c r="F203" s="127"/>
      <c r="G203" s="173"/>
      <c r="H203" s="173"/>
      <c r="I203" s="128"/>
      <c r="J203" s="150"/>
      <c r="K203" s="154"/>
      <c r="L203" s="154"/>
      <c r="M203" s="155"/>
      <c r="N203" s="152"/>
      <c r="O203" s="92" t="str">
        <f>IF(F203="","",
IF(AND(MONTH(F203)+DAY(F203)/100&gt;=MONTH('Weights &amp; Tables'!$C$26)+DAY('Weights &amp; Tables'!$C$26)/100,MONTH(F203)+DAY(F203)/100&lt;=MONTH('Weights &amp; Tables'!$D$26)+DAY('Weights &amp; Tables'!$D$26)/100),'Weights &amp; Tables'!$C$24,
IF(AND(MONTH(F203)+DAY(F203)/100&gt;=MONTH('Weights &amp; Tables'!$E$26)+DAY('Weights &amp; Tables'!$E$26)/100,MONTH(F203)+DAY(F203)/100&lt;=MONTH('Weights &amp; Tables'!$F$26)+DAY('Weights &amp; Tables'!$F$26)/100),'Weights &amp; Tables'!$E$24,
IF(AND(MONTH(F203)+DAY(F203)/100&gt;=MONTH('Weights &amp; Tables'!$G$26)+DAY('Weights &amp; Tables'!$G$26)/100,MONTH(F203)+DAY(F203)/100&lt;=MONTH('Weights &amp; Tables'!$H$26)+DAY('Weights &amp; Tables'!$H$26)/100),'Weights &amp; Tables'!$G$24,"IMPERMISSIBLE"))))</f>
        <v/>
      </c>
    </row>
    <row r="204" spans="2:15" x14ac:dyDescent="0.3">
      <c r="B204" s="126"/>
      <c r="C204" s="126"/>
      <c r="D204" s="126"/>
      <c r="E204" s="126"/>
      <c r="F204" s="127"/>
      <c r="G204" s="173"/>
      <c r="H204" s="173"/>
      <c r="I204" s="128"/>
      <c r="J204" s="150"/>
      <c r="K204" s="154"/>
      <c r="L204" s="154"/>
      <c r="M204" s="155"/>
      <c r="N204" s="152"/>
      <c r="O204" s="92" t="str">
        <f>IF(F204="","",
IF(AND(MONTH(F204)+DAY(F204)/100&gt;=MONTH('Weights &amp; Tables'!$C$26)+DAY('Weights &amp; Tables'!$C$26)/100,MONTH(F204)+DAY(F204)/100&lt;=MONTH('Weights &amp; Tables'!$D$26)+DAY('Weights &amp; Tables'!$D$26)/100),'Weights &amp; Tables'!$C$24,
IF(AND(MONTH(F204)+DAY(F204)/100&gt;=MONTH('Weights &amp; Tables'!$E$26)+DAY('Weights &amp; Tables'!$E$26)/100,MONTH(F204)+DAY(F204)/100&lt;=MONTH('Weights &amp; Tables'!$F$26)+DAY('Weights &amp; Tables'!$F$26)/100),'Weights &amp; Tables'!$E$24,
IF(AND(MONTH(F204)+DAY(F204)/100&gt;=MONTH('Weights &amp; Tables'!$G$26)+DAY('Weights &amp; Tables'!$G$26)/100,MONTH(F204)+DAY(F204)/100&lt;=MONTH('Weights &amp; Tables'!$H$26)+DAY('Weights &amp; Tables'!$H$26)/100),'Weights &amp; Tables'!$G$24,"IMPERMISSIBLE"))))</f>
        <v/>
      </c>
    </row>
    <row r="205" spans="2:15" x14ac:dyDescent="0.3">
      <c r="B205" s="126"/>
      <c r="C205" s="126"/>
      <c r="D205" s="126"/>
      <c r="E205" s="126"/>
      <c r="F205" s="127"/>
      <c r="G205" s="173"/>
      <c r="H205" s="173"/>
      <c r="I205" s="128"/>
      <c r="J205" s="150"/>
      <c r="K205" s="154"/>
      <c r="L205" s="154"/>
      <c r="M205" s="155"/>
      <c r="N205" s="152"/>
      <c r="O205" s="92" t="str">
        <f>IF(F205="","",
IF(AND(MONTH(F205)+DAY(F205)/100&gt;=MONTH('Weights &amp; Tables'!$C$26)+DAY('Weights &amp; Tables'!$C$26)/100,MONTH(F205)+DAY(F205)/100&lt;=MONTH('Weights &amp; Tables'!$D$26)+DAY('Weights &amp; Tables'!$D$26)/100),'Weights &amp; Tables'!$C$24,
IF(AND(MONTH(F205)+DAY(F205)/100&gt;=MONTH('Weights &amp; Tables'!$E$26)+DAY('Weights &amp; Tables'!$E$26)/100,MONTH(F205)+DAY(F205)/100&lt;=MONTH('Weights &amp; Tables'!$F$26)+DAY('Weights &amp; Tables'!$F$26)/100),'Weights &amp; Tables'!$E$24,
IF(AND(MONTH(F205)+DAY(F205)/100&gt;=MONTH('Weights &amp; Tables'!$G$26)+DAY('Weights &amp; Tables'!$G$26)/100,MONTH(F205)+DAY(F205)/100&lt;=MONTH('Weights &amp; Tables'!$H$26)+DAY('Weights &amp; Tables'!$H$26)/100),'Weights &amp; Tables'!$G$24,"IMPERMISSIBLE"))))</f>
        <v/>
      </c>
    </row>
    <row r="206" spans="2:15" x14ac:dyDescent="0.3">
      <c r="B206" s="126"/>
      <c r="C206" s="126"/>
      <c r="D206" s="126"/>
      <c r="E206" s="126"/>
      <c r="F206" s="127"/>
      <c r="G206" s="173"/>
      <c r="H206" s="173"/>
      <c r="I206" s="128"/>
      <c r="J206" s="150"/>
      <c r="K206" s="154"/>
      <c r="L206" s="154"/>
      <c r="M206" s="155"/>
      <c r="N206" s="152"/>
      <c r="O206" s="92" t="str">
        <f>IF(F206="","",
IF(AND(MONTH(F206)+DAY(F206)/100&gt;=MONTH('Weights &amp; Tables'!$C$26)+DAY('Weights &amp; Tables'!$C$26)/100,MONTH(F206)+DAY(F206)/100&lt;=MONTH('Weights &amp; Tables'!$D$26)+DAY('Weights &amp; Tables'!$D$26)/100),'Weights &amp; Tables'!$C$24,
IF(AND(MONTH(F206)+DAY(F206)/100&gt;=MONTH('Weights &amp; Tables'!$E$26)+DAY('Weights &amp; Tables'!$E$26)/100,MONTH(F206)+DAY(F206)/100&lt;=MONTH('Weights &amp; Tables'!$F$26)+DAY('Weights &amp; Tables'!$F$26)/100),'Weights &amp; Tables'!$E$24,
IF(AND(MONTH(F206)+DAY(F206)/100&gt;=MONTH('Weights &amp; Tables'!$G$26)+DAY('Weights &amp; Tables'!$G$26)/100,MONTH(F206)+DAY(F206)/100&lt;=MONTH('Weights &amp; Tables'!$H$26)+DAY('Weights &amp; Tables'!$H$26)/100),'Weights &amp; Tables'!$G$24,"IMPERMISSIBLE"))))</f>
        <v/>
      </c>
    </row>
    <row r="207" spans="2:15" x14ac:dyDescent="0.3">
      <c r="B207" s="126"/>
      <c r="C207" s="126"/>
      <c r="D207" s="126"/>
      <c r="E207" s="126"/>
      <c r="F207" s="127"/>
      <c r="G207" s="173"/>
      <c r="H207" s="173"/>
      <c r="I207" s="128"/>
      <c r="J207" s="150"/>
      <c r="K207" s="154"/>
      <c r="L207" s="154"/>
      <c r="M207" s="155"/>
      <c r="N207" s="152"/>
      <c r="O207" s="92" t="str">
        <f>IF(F207="","",
IF(AND(MONTH(F207)+DAY(F207)/100&gt;=MONTH('Weights &amp; Tables'!$C$26)+DAY('Weights &amp; Tables'!$C$26)/100,MONTH(F207)+DAY(F207)/100&lt;=MONTH('Weights &amp; Tables'!$D$26)+DAY('Weights &amp; Tables'!$D$26)/100),'Weights &amp; Tables'!$C$24,
IF(AND(MONTH(F207)+DAY(F207)/100&gt;=MONTH('Weights &amp; Tables'!$E$26)+DAY('Weights &amp; Tables'!$E$26)/100,MONTH(F207)+DAY(F207)/100&lt;=MONTH('Weights &amp; Tables'!$F$26)+DAY('Weights &amp; Tables'!$F$26)/100),'Weights &amp; Tables'!$E$24,
IF(AND(MONTH(F207)+DAY(F207)/100&gt;=MONTH('Weights &amp; Tables'!$G$26)+DAY('Weights &amp; Tables'!$G$26)/100,MONTH(F207)+DAY(F207)/100&lt;=MONTH('Weights &amp; Tables'!$H$26)+DAY('Weights &amp; Tables'!$H$26)/100),'Weights &amp; Tables'!$G$24,"IMPERMISSIBLE"))))</f>
        <v/>
      </c>
    </row>
    <row r="208" spans="2:15" x14ac:dyDescent="0.3">
      <c r="B208" s="126"/>
      <c r="C208" s="126"/>
      <c r="D208" s="126"/>
      <c r="E208" s="126"/>
      <c r="F208" s="127"/>
      <c r="G208" s="173"/>
      <c r="H208" s="173"/>
      <c r="I208" s="128"/>
      <c r="J208" s="150"/>
      <c r="K208" s="154"/>
      <c r="L208" s="154"/>
      <c r="M208" s="155"/>
      <c r="N208" s="152"/>
      <c r="O208" s="92" t="str">
        <f>IF(F208="","",
IF(AND(MONTH(F208)+DAY(F208)/100&gt;=MONTH('Weights &amp; Tables'!$C$26)+DAY('Weights &amp; Tables'!$C$26)/100,MONTH(F208)+DAY(F208)/100&lt;=MONTH('Weights &amp; Tables'!$D$26)+DAY('Weights &amp; Tables'!$D$26)/100),'Weights &amp; Tables'!$C$24,
IF(AND(MONTH(F208)+DAY(F208)/100&gt;=MONTH('Weights &amp; Tables'!$E$26)+DAY('Weights &amp; Tables'!$E$26)/100,MONTH(F208)+DAY(F208)/100&lt;=MONTH('Weights &amp; Tables'!$F$26)+DAY('Weights &amp; Tables'!$F$26)/100),'Weights &amp; Tables'!$E$24,
IF(AND(MONTH(F208)+DAY(F208)/100&gt;=MONTH('Weights &amp; Tables'!$G$26)+DAY('Weights &amp; Tables'!$G$26)/100,MONTH(F208)+DAY(F208)/100&lt;=MONTH('Weights &amp; Tables'!$H$26)+DAY('Weights &amp; Tables'!$H$26)/100),'Weights &amp; Tables'!$G$24,"IMPERMISSIBLE"))))</f>
        <v/>
      </c>
    </row>
    <row r="209" spans="2:15" x14ac:dyDescent="0.3">
      <c r="B209" s="126"/>
      <c r="C209" s="126"/>
      <c r="D209" s="126"/>
      <c r="E209" s="126"/>
      <c r="F209" s="127"/>
      <c r="G209" s="173"/>
      <c r="H209" s="173"/>
      <c r="I209" s="128"/>
      <c r="J209" s="150"/>
      <c r="K209" s="154"/>
      <c r="L209" s="154"/>
      <c r="M209" s="155"/>
      <c r="N209" s="152"/>
      <c r="O209" s="92" t="str">
        <f>IF(F209="","",
IF(AND(MONTH(F209)+DAY(F209)/100&gt;=MONTH('Weights &amp; Tables'!$C$26)+DAY('Weights &amp; Tables'!$C$26)/100,MONTH(F209)+DAY(F209)/100&lt;=MONTH('Weights &amp; Tables'!$D$26)+DAY('Weights &amp; Tables'!$D$26)/100),'Weights &amp; Tables'!$C$24,
IF(AND(MONTH(F209)+DAY(F209)/100&gt;=MONTH('Weights &amp; Tables'!$E$26)+DAY('Weights &amp; Tables'!$E$26)/100,MONTH(F209)+DAY(F209)/100&lt;=MONTH('Weights &amp; Tables'!$F$26)+DAY('Weights &amp; Tables'!$F$26)/100),'Weights &amp; Tables'!$E$24,
IF(AND(MONTH(F209)+DAY(F209)/100&gt;=MONTH('Weights &amp; Tables'!$G$26)+DAY('Weights &amp; Tables'!$G$26)/100,MONTH(F209)+DAY(F209)/100&lt;=MONTH('Weights &amp; Tables'!$H$26)+DAY('Weights &amp; Tables'!$H$26)/100),'Weights &amp; Tables'!$G$24,"IMPERMISSIBLE"))))</f>
        <v/>
      </c>
    </row>
    <row r="210" spans="2:15" x14ac:dyDescent="0.3">
      <c r="B210" s="126"/>
      <c r="C210" s="126"/>
      <c r="D210" s="126"/>
      <c r="E210" s="126"/>
      <c r="F210" s="127"/>
      <c r="G210" s="173"/>
      <c r="H210" s="173"/>
      <c r="I210" s="128"/>
      <c r="J210" s="150"/>
      <c r="K210" s="154"/>
      <c r="L210" s="154"/>
      <c r="M210" s="155"/>
      <c r="N210" s="152"/>
      <c r="O210" s="92" t="str">
        <f>IF(F210="","",
IF(AND(MONTH(F210)+DAY(F210)/100&gt;=MONTH('Weights &amp; Tables'!$C$26)+DAY('Weights &amp; Tables'!$C$26)/100,MONTH(F210)+DAY(F210)/100&lt;=MONTH('Weights &amp; Tables'!$D$26)+DAY('Weights &amp; Tables'!$D$26)/100),'Weights &amp; Tables'!$C$24,
IF(AND(MONTH(F210)+DAY(F210)/100&gt;=MONTH('Weights &amp; Tables'!$E$26)+DAY('Weights &amp; Tables'!$E$26)/100,MONTH(F210)+DAY(F210)/100&lt;=MONTH('Weights &amp; Tables'!$F$26)+DAY('Weights &amp; Tables'!$F$26)/100),'Weights &amp; Tables'!$E$24,
IF(AND(MONTH(F210)+DAY(F210)/100&gt;=MONTH('Weights &amp; Tables'!$G$26)+DAY('Weights &amp; Tables'!$G$26)/100,MONTH(F210)+DAY(F210)/100&lt;=MONTH('Weights &amp; Tables'!$H$26)+DAY('Weights &amp; Tables'!$H$26)/100),'Weights &amp; Tables'!$G$24,"IMPERMISSIBLE"))))</f>
        <v/>
      </c>
    </row>
    <row r="211" spans="2:15" x14ac:dyDescent="0.3">
      <c r="B211" s="126"/>
      <c r="C211" s="126"/>
      <c r="D211" s="126"/>
      <c r="E211" s="126"/>
      <c r="F211" s="127"/>
      <c r="G211" s="173"/>
      <c r="H211" s="173"/>
      <c r="I211" s="128"/>
      <c r="J211" s="150"/>
      <c r="K211" s="154"/>
      <c r="L211" s="154"/>
      <c r="M211" s="155"/>
      <c r="N211" s="152"/>
      <c r="O211" s="92" t="str">
        <f>IF(F211="","",
IF(AND(MONTH(F211)+DAY(F211)/100&gt;=MONTH('Weights &amp; Tables'!$C$26)+DAY('Weights &amp; Tables'!$C$26)/100,MONTH(F211)+DAY(F211)/100&lt;=MONTH('Weights &amp; Tables'!$D$26)+DAY('Weights &amp; Tables'!$D$26)/100),'Weights &amp; Tables'!$C$24,
IF(AND(MONTH(F211)+DAY(F211)/100&gt;=MONTH('Weights &amp; Tables'!$E$26)+DAY('Weights &amp; Tables'!$E$26)/100,MONTH(F211)+DAY(F211)/100&lt;=MONTH('Weights &amp; Tables'!$F$26)+DAY('Weights &amp; Tables'!$F$26)/100),'Weights &amp; Tables'!$E$24,
IF(AND(MONTH(F211)+DAY(F211)/100&gt;=MONTH('Weights &amp; Tables'!$G$26)+DAY('Weights &amp; Tables'!$G$26)/100,MONTH(F211)+DAY(F211)/100&lt;=MONTH('Weights &amp; Tables'!$H$26)+DAY('Weights &amp; Tables'!$H$26)/100),'Weights &amp; Tables'!$G$24,"IMPERMISSIBLE"))))</f>
        <v/>
      </c>
    </row>
    <row r="212" spans="2:15" x14ac:dyDescent="0.3">
      <c r="B212" s="126"/>
      <c r="C212" s="126"/>
      <c r="D212" s="126"/>
      <c r="E212" s="126"/>
      <c r="F212" s="127"/>
      <c r="G212" s="173"/>
      <c r="H212" s="173"/>
      <c r="I212" s="128"/>
      <c r="J212" s="150"/>
      <c r="K212" s="154"/>
      <c r="L212" s="154"/>
      <c r="M212" s="155"/>
      <c r="N212" s="152"/>
      <c r="O212" s="92" t="str">
        <f>IF(F212="","",
IF(AND(MONTH(F212)+DAY(F212)/100&gt;=MONTH('Weights &amp; Tables'!$C$26)+DAY('Weights &amp; Tables'!$C$26)/100,MONTH(F212)+DAY(F212)/100&lt;=MONTH('Weights &amp; Tables'!$D$26)+DAY('Weights &amp; Tables'!$D$26)/100),'Weights &amp; Tables'!$C$24,
IF(AND(MONTH(F212)+DAY(F212)/100&gt;=MONTH('Weights &amp; Tables'!$E$26)+DAY('Weights &amp; Tables'!$E$26)/100,MONTH(F212)+DAY(F212)/100&lt;=MONTH('Weights &amp; Tables'!$F$26)+DAY('Weights &amp; Tables'!$F$26)/100),'Weights &amp; Tables'!$E$24,
IF(AND(MONTH(F212)+DAY(F212)/100&gt;=MONTH('Weights &amp; Tables'!$G$26)+DAY('Weights &amp; Tables'!$G$26)/100,MONTH(F212)+DAY(F212)/100&lt;=MONTH('Weights &amp; Tables'!$H$26)+DAY('Weights &amp; Tables'!$H$26)/100),'Weights &amp; Tables'!$G$24,"IMPERMISSIBLE"))))</f>
        <v/>
      </c>
    </row>
    <row r="213" spans="2:15" x14ac:dyDescent="0.3">
      <c r="B213" s="126"/>
      <c r="C213" s="126"/>
      <c r="D213" s="126"/>
      <c r="E213" s="126"/>
      <c r="F213" s="127"/>
      <c r="G213" s="173"/>
      <c r="H213" s="173"/>
      <c r="I213" s="128"/>
      <c r="J213" s="150"/>
      <c r="K213" s="154"/>
      <c r="L213" s="154"/>
      <c r="M213" s="155"/>
      <c r="N213" s="152"/>
      <c r="O213" s="92" t="str">
        <f>IF(F213="","",
IF(AND(MONTH(F213)+DAY(F213)/100&gt;=MONTH('Weights &amp; Tables'!$C$26)+DAY('Weights &amp; Tables'!$C$26)/100,MONTH(F213)+DAY(F213)/100&lt;=MONTH('Weights &amp; Tables'!$D$26)+DAY('Weights &amp; Tables'!$D$26)/100),'Weights &amp; Tables'!$C$24,
IF(AND(MONTH(F213)+DAY(F213)/100&gt;=MONTH('Weights &amp; Tables'!$E$26)+DAY('Weights &amp; Tables'!$E$26)/100,MONTH(F213)+DAY(F213)/100&lt;=MONTH('Weights &amp; Tables'!$F$26)+DAY('Weights &amp; Tables'!$F$26)/100),'Weights &amp; Tables'!$E$24,
IF(AND(MONTH(F213)+DAY(F213)/100&gt;=MONTH('Weights &amp; Tables'!$G$26)+DAY('Weights &amp; Tables'!$G$26)/100,MONTH(F213)+DAY(F213)/100&lt;=MONTH('Weights &amp; Tables'!$H$26)+DAY('Weights &amp; Tables'!$H$26)/100),'Weights &amp; Tables'!$G$24,"IMPERMISSIBLE"))))</f>
        <v/>
      </c>
    </row>
    <row r="214" spans="2:15" x14ac:dyDescent="0.3">
      <c r="B214" s="126"/>
      <c r="C214" s="126"/>
      <c r="D214" s="126"/>
      <c r="E214" s="126"/>
      <c r="F214" s="127"/>
      <c r="G214" s="173"/>
      <c r="H214" s="173"/>
      <c r="I214" s="128"/>
      <c r="J214" s="150"/>
      <c r="K214" s="154"/>
      <c r="L214" s="154"/>
      <c r="M214" s="155"/>
      <c r="N214" s="152"/>
      <c r="O214" s="92" t="str">
        <f>IF(F214="","",
IF(AND(MONTH(F214)+DAY(F214)/100&gt;=MONTH('Weights &amp; Tables'!$C$26)+DAY('Weights &amp; Tables'!$C$26)/100,MONTH(F214)+DAY(F214)/100&lt;=MONTH('Weights &amp; Tables'!$D$26)+DAY('Weights &amp; Tables'!$D$26)/100),'Weights &amp; Tables'!$C$24,
IF(AND(MONTH(F214)+DAY(F214)/100&gt;=MONTH('Weights &amp; Tables'!$E$26)+DAY('Weights &amp; Tables'!$E$26)/100,MONTH(F214)+DAY(F214)/100&lt;=MONTH('Weights &amp; Tables'!$F$26)+DAY('Weights &amp; Tables'!$F$26)/100),'Weights &amp; Tables'!$E$24,
IF(AND(MONTH(F214)+DAY(F214)/100&gt;=MONTH('Weights &amp; Tables'!$G$26)+DAY('Weights &amp; Tables'!$G$26)/100,MONTH(F214)+DAY(F214)/100&lt;=MONTH('Weights &amp; Tables'!$H$26)+DAY('Weights &amp; Tables'!$H$26)/100),'Weights &amp; Tables'!$G$24,"IMPERMISSIBLE"))))</f>
        <v/>
      </c>
    </row>
    <row r="215" spans="2:15" x14ac:dyDescent="0.3">
      <c r="B215" s="126"/>
      <c r="C215" s="126"/>
      <c r="D215" s="126"/>
      <c r="E215" s="126"/>
      <c r="F215" s="127"/>
      <c r="G215" s="173"/>
      <c r="H215" s="173"/>
      <c r="I215" s="128"/>
      <c r="J215" s="150"/>
      <c r="K215" s="154"/>
      <c r="L215" s="154"/>
      <c r="M215" s="155"/>
      <c r="N215" s="152"/>
      <c r="O215" s="92" t="str">
        <f>IF(F215="","",
IF(AND(MONTH(F215)+DAY(F215)/100&gt;=MONTH('Weights &amp; Tables'!$C$26)+DAY('Weights &amp; Tables'!$C$26)/100,MONTH(F215)+DAY(F215)/100&lt;=MONTH('Weights &amp; Tables'!$D$26)+DAY('Weights &amp; Tables'!$D$26)/100),'Weights &amp; Tables'!$C$24,
IF(AND(MONTH(F215)+DAY(F215)/100&gt;=MONTH('Weights &amp; Tables'!$E$26)+DAY('Weights &amp; Tables'!$E$26)/100,MONTH(F215)+DAY(F215)/100&lt;=MONTH('Weights &amp; Tables'!$F$26)+DAY('Weights &amp; Tables'!$F$26)/100),'Weights &amp; Tables'!$E$24,
IF(AND(MONTH(F215)+DAY(F215)/100&gt;=MONTH('Weights &amp; Tables'!$G$26)+DAY('Weights &amp; Tables'!$G$26)/100,MONTH(F215)+DAY(F215)/100&lt;=MONTH('Weights &amp; Tables'!$H$26)+DAY('Weights &amp; Tables'!$H$26)/100),'Weights &amp; Tables'!$G$24,"IMPERMISSIBLE"))))</f>
        <v/>
      </c>
    </row>
    <row r="216" spans="2:15" x14ac:dyDescent="0.3">
      <c r="B216" s="126"/>
      <c r="C216" s="126"/>
      <c r="D216" s="126"/>
      <c r="E216" s="126"/>
      <c r="F216" s="127"/>
      <c r="G216" s="173"/>
      <c r="H216" s="173"/>
      <c r="I216" s="128"/>
      <c r="J216" s="150"/>
      <c r="K216" s="154"/>
      <c r="L216" s="154"/>
      <c r="M216" s="155"/>
      <c r="N216" s="152"/>
      <c r="O216" s="92" t="str">
        <f>IF(F216="","",
IF(AND(MONTH(F216)+DAY(F216)/100&gt;=MONTH('Weights &amp; Tables'!$C$26)+DAY('Weights &amp; Tables'!$C$26)/100,MONTH(F216)+DAY(F216)/100&lt;=MONTH('Weights &amp; Tables'!$D$26)+DAY('Weights &amp; Tables'!$D$26)/100),'Weights &amp; Tables'!$C$24,
IF(AND(MONTH(F216)+DAY(F216)/100&gt;=MONTH('Weights &amp; Tables'!$E$26)+DAY('Weights &amp; Tables'!$E$26)/100,MONTH(F216)+DAY(F216)/100&lt;=MONTH('Weights &amp; Tables'!$F$26)+DAY('Weights &amp; Tables'!$F$26)/100),'Weights &amp; Tables'!$E$24,
IF(AND(MONTH(F216)+DAY(F216)/100&gt;=MONTH('Weights &amp; Tables'!$G$26)+DAY('Weights &amp; Tables'!$G$26)/100,MONTH(F216)+DAY(F216)/100&lt;=MONTH('Weights &amp; Tables'!$H$26)+DAY('Weights &amp; Tables'!$H$26)/100),'Weights &amp; Tables'!$G$24,"IMPERMISSIBLE"))))</f>
        <v/>
      </c>
    </row>
    <row r="217" spans="2:15" x14ac:dyDescent="0.3">
      <c r="B217" s="126"/>
      <c r="C217" s="126"/>
      <c r="D217" s="126"/>
      <c r="E217" s="126"/>
      <c r="F217" s="127"/>
      <c r="G217" s="173"/>
      <c r="H217" s="173"/>
      <c r="I217" s="128"/>
      <c r="J217" s="150"/>
      <c r="K217" s="154"/>
      <c r="L217" s="154"/>
      <c r="M217" s="155"/>
      <c r="N217" s="152"/>
      <c r="O217" s="92" t="str">
        <f>IF(F217="","",
IF(AND(MONTH(F217)+DAY(F217)/100&gt;=MONTH('Weights &amp; Tables'!$C$26)+DAY('Weights &amp; Tables'!$C$26)/100,MONTH(F217)+DAY(F217)/100&lt;=MONTH('Weights &amp; Tables'!$D$26)+DAY('Weights &amp; Tables'!$D$26)/100),'Weights &amp; Tables'!$C$24,
IF(AND(MONTH(F217)+DAY(F217)/100&gt;=MONTH('Weights &amp; Tables'!$E$26)+DAY('Weights &amp; Tables'!$E$26)/100,MONTH(F217)+DAY(F217)/100&lt;=MONTH('Weights &amp; Tables'!$F$26)+DAY('Weights &amp; Tables'!$F$26)/100),'Weights &amp; Tables'!$E$24,
IF(AND(MONTH(F217)+DAY(F217)/100&gt;=MONTH('Weights &amp; Tables'!$G$26)+DAY('Weights &amp; Tables'!$G$26)/100,MONTH(F217)+DAY(F217)/100&lt;=MONTH('Weights &amp; Tables'!$H$26)+DAY('Weights &amp; Tables'!$H$26)/100),'Weights &amp; Tables'!$G$24,"IMPERMISSIBLE"))))</f>
        <v/>
      </c>
    </row>
    <row r="218" spans="2:15" x14ac:dyDescent="0.3">
      <c r="B218" s="126"/>
      <c r="C218" s="126"/>
      <c r="D218" s="126"/>
      <c r="E218" s="126"/>
      <c r="F218" s="127"/>
      <c r="G218" s="173"/>
      <c r="H218" s="173"/>
      <c r="I218" s="128"/>
      <c r="J218" s="150"/>
      <c r="K218" s="154"/>
      <c r="L218" s="154"/>
      <c r="M218" s="155"/>
      <c r="N218" s="152"/>
      <c r="O218" s="92" t="str">
        <f>IF(F218="","",
IF(AND(MONTH(F218)+DAY(F218)/100&gt;=MONTH('Weights &amp; Tables'!$C$26)+DAY('Weights &amp; Tables'!$C$26)/100,MONTH(F218)+DAY(F218)/100&lt;=MONTH('Weights &amp; Tables'!$D$26)+DAY('Weights &amp; Tables'!$D$26)/100),'Weights &amp; Tables'!$C$24,
IF(AND(MONTH(F218)+DAY(F218)/100&gt;=MONTH('Weights &amp; Tables'!$E$26)+DAY('Weights &amp; Tables'!$E$26)/100,MONTH(F218)+DAY(F218)/100&lt;=MONTH('Weights &amp; Tables'!$F$26)+DAY('Weights &amp; Tables'!$F$26)/100),'Weights &amp; Tables'!$E$24,
IF(AND(MONTH(F218)+DAY(F218)/100&gt;=MONTH('Weights &amp; Tables'!$G$26)+DAY('Weights &amp; Tables'!$G$26)/100,MONTH(F218)+DAY(F218)/100&lt;=MONTH('Weights &amp; Tables'!$H$26)+DAY('Weights &amp; Tables'!$H$26)/100),'Weights &amp; Tables'!$G$24,"IMPERMISSIBLE"))))</f>
        <v/>
      </c>
    </row>
    <row r="219" spans="2:15" x14ac:dyDescent="0.3">
      <c r="B219" s="126"/>
      <c r="C219" s="126"/>
      <c r="D219" s="126"/>
      <c r="E219" s="126"/>
      <c r="F219" s="127"/>
      <c r="G219" s="173"/>
      <c r="H219" s="173"/>
      <c r="I219" s="128"/>
      <c r="J219" s="150"/>
      <c r="K219" s="154"/>
      <c r="L219" s="154"/>
      <c r="M219" s="155"/>
      <c r="N219" s="152"/>
      <c r="O219" s="92" t="str">
        <f>IF(F219="","",
IF(AND(MONTH(F219)+DAY(F219)/100&gt;=MONTH('Weights &amp; Tables'!$C$26)+DAY('Weights &amp; Tables'!$C$26)/100,MONTH(F219)+DAY(F219)/100&lt;=MONTH('Weights &amp; Tables'!$D$26)+DAY('Weights &amp; Tables'!$D$26)/100),'Weights &amp; Tables'!$C$24,
IF(AND(MONTH(F219)+DAY(F219)/100&gt;=MONTH('Weights &amp; Tables'!$E$26)+DAY('Weights &amp; Tables'!$E$26)/100,MONTH(F219)+DAY(F219)/100&lt;=MONTH('Weights &amp; Tables'!$F$26)+DAY('Weights &amp; Tables'!$F$26)/100),'Weights &amp; Tables'!$E$24,
IF(AND(MONTH(F219)+DAY(F219)/100&gt;=MONTH('Weights &amp; Tables'!$G$26)+DAY('Weights &amp; Tables'!$G$26)/100,MONTH(F219)+DAY(F219)/100&lt;=MONTH('Weights &amp; Tables'!$H$26)+DAY('Weights &amp; Tables'!$H$26)/100),'Weights &amp; Tables'!$G$24,"IMPERMISSIBLE"))))</f>
        <v/>
      </c>
    </row>
    <row r="220" spans="2:15" x14ac:dyDescent="0.3">
      <c r="B220" s="126"/>
      <c r="C220" s="126"/>
      <c r="D220" s="126"/>
      <c r="E220" s="126"/>
      <c r="F220" s="127"/>
      <c r="G220" s="173"/>
      <c r="H220" s="173"/>
      <c r="I220" s="128"/>
      <c r="J220" s="150"/>
      <c r="K220" s="154"/>
      <c r="L220" s="154"/>
      <c r="M220" s="155"/>
      <c r="N220" s="152"/>
      <c r="O220" s="92" t="str">
        <f>IF(F220="","",
IF(AND(MONTH(F220)+DAY(F220)/100&gt;=MONTH('Weights &amp; Tables'!$C$26)+DAY('Weights &amp; Tables'!$C$26)/100,MONTH(F220)+DAY(F220)/100&lt;=MONTH('Weights &amp; Tables'!$D$26)+DAY('Weights &amp; Tables'!$D$26)/100),'Weights &amp; Tables'!$C$24,
IF(AND(MONTH(F220)+DAY(F220)/100&gt;=MONTH('Weights &amp; Tables'!$E$26)+DAY('Weights &amp; Tables'!$E$26)/100,MONTH(F220)+DAY(F220)/100&lt;=MONTH('Weights &amp; Tables'!$F$26)+DAY('Weights &amp; Tables'!$F$26)/100),'Weights &amp; Tables'!$E$24,
IF(AND(MONTH(F220)+DAY(F220)/100&gt;=MONTH('Weights &amp; Tables'!$G$26)+DAY('Weights &amp; Tables'!$G$26)/100,MONTH(F220)+DAY(F220)/100&lt;=MONTH('Weights &amp; Tables'!$H$26)+DAY('Weights &amp; Tables'!$H$26)/100),'Weights &amp; Tables'!$G$24,"IMPERMISSIBLE"))))</f>
        <v/>
      </c>
    </row>
    <row r="221" spans="2:15" x14ac:dyDescent="0.3">
      <c r="B221" s="126"/>
      <c r="C221" s="126"/>
      <c r="D221" s="126"/>
      <c r="E221" s="126"/>
      <c r="F221" s="127"/>
      <c r="G221" s="173"/>
      <c r="H221" s="173"/>
      <c r="I221" s="128"/>
      <c r="J221" s="150"/>
      <c r="K221" s="154"/>
      <c r="L221" s="154"/>
      <c r="M221" s="155"/>
      <c r="N221" s="152"/>
      <c r="O221" s="92" t="str">
        <f>IF(F221="","",
IF(AND(MONTH(F221)+DAY(F221)/100&gt;=MONTH('Weights &amp; Tables'!$C$26)+DAY('Weights &amp; Tables'!$C$26)/100,MONTH(F221)+DAY(F221)/100&lt;=MONTH('Weights &amp; Tables'!$D$26)+DAY('Weights &amp; Tables'!$D$26)/100),'Weights &amp; Tables'!$C$24,
IF(AND(MONTH(F221)+DAY(F221)/100&gt;=MONTH('Weights &amp; Tables'!$E$26)+DAY('Weights &amp; Tables'!$E$26)/100,MONTH(F221)+DAY(F221)/100&lt;=MONTH('Weights &amp; Tables'!$F$26)+DAY('Weights &amp; Tables'!$F$26)/100),'Weights &amp; Tables'!$E$24,
IF(AND(MONTH(F221)+DAY(F221)/100&gt;=MONTH('Weights &amp; Tables'!$G$26)+DAY('Weights &amp; Tables'!$G$26)/100,MONTH(F221)+DAY(F221)/100&lt;=MONTH('Weights &amp; Tables'!$H$26)+DAY('Weights &amp; Tables'!$H$26)/100),'Weights &amp; Tables'!$G$24,"IMPERMISSIBLE"))))</f>
        <v/>
      </c>
    </row>
    <row r="222" spans="2:15" x14ac:dyDescent="0.3">
      <c r="B222" s="126"/>
      <c r="C222" s="126"/>
      <c r="D222" s="126"/>
      <c r="E222" s="126"/>
      <c r="F222" s="127"/>
      <c r="G222" s="173"/>
      <c r="H222" s="173"/>
      <c r="I222" s="128"/>
      <c r="J222" s="150"/>
      <c r="K222" s="154"/>
      <c r="L222" s="154"/>
      <c r="M222" s="155"/>
      <c r="N222" s="152"/>
      <c r="O222" s="92" t="str">
        <f>IF(F222="","",
IF(AND(MONTH(F222)+DAY(F222)/100&gt;=MONTH('Weights &amp; Tables'!$C$26)+DAY('Weights &amp; Tables'!$C$26)/100,MONTH(F222)+DAY(F222)/100&lt;=MONTH('Weights &amp; Tables'!$D$26)+DAY('Weights &amp; Tables'!$D$26)/100),'Weights &amp; Tables'!$C$24,
IF(AND(MONTH(F222)+DAY(F222)/100&gt;=MONTH('Weights &amp; Tables'!$E$26)+DAY('Weights &amp; Tables'!$E$26)/100,MONTH(F222)+DAY(F222)/100&lt;=MONTH('Weights &amp; Tables'!$F$26)+DAY('Weights &amp; Tables'!$F$26)/100),'Weights &amp; Tables'!$E$24,
IF(AND(MONTH(F222)+DAY(F222)/100&gt;=MONTH('Weights &amp; Tables'!$G$26)+DAY('Weights &amp; Tables'!$G$26)/100,MONTH(F222)+DAY(F222)/100&lt;=MONTH('Weights &amp; Tables'!$H$26)+DAY('Weights &amp; Tables'!$H$26)/100),'Weights &amp; Tables'!$G$24,"IMPERMISSIBLE"))))</f>
        <v/>
      </c>
    </row>
    <row r="223" spans="2:15" x14ac:dyDescent="0.3">
      <c r="B223" s="126"/>
      <c r="C223" s="126"/>
      <c r="D223" s="126"/>
      <c r="E223" s="126"/>
      <c r="F223" s="127"/>
      <c r="G223" s="173"/>
      <c r="H223" s="173"/>
      <c r="I223" s="128"/>
      <c r="J223" s="150"/>
      <c r="K223" s="154"/>
      <c r="L223" s="154"/>
      <c r="M223" s="155"/>
      <c r="N223" s="152"/>
      <c r="O223" s="92" t="str">
        <f>IF(F223="","",
IF(AND(MONTH(F223)+DAY(F223)/100&gt;=MONTH('Weights &amp; Tables'!$C$26)+DAY('Weights &amp; Tables'!$C$26)/100,MONTH(F223)+DAY(F223)/100&lt;=MONTH('Weights &amp; Tables'!$D$26)+DAY('Weights &amp; Tables'!$D$26)/100),'Weights &amp; Tables'!$C$24,
IF(AND(MONTH(F223)+DAY(F223)/100&gt;=MONTH('Weights &amp; Tables'!$E$26)+DAY('Weights &amp; Tables'!$E$26)/100,MONTH(F223)+DAY(F223)/100&lt;=MONTH('Weights &amp; Tables'!$F$26)+DAY('Weights &amp; Tables'!$F$26)/100),'Weights &amp; Tables'!$E$24,
IF(AND(MONTH(F223)+DAY(F223)/100&gt;=MONTH('Weights &amp; Tables'!$G$26)+DAY('Weights &amp; Tables'!$G$26)/100,MONTH(F223)+DAY(F223)/100&lt;=MONTH('Weights &amp; Tables'!$H$26)+DAY('Weights &amp; Tables'!$H$26)/100),'Weights &amp; Tables'!$G$24,"IMPERMISSIBLE"))))</f>
        <v/>
      </c>
    </row>
    <row r="224" spans="2:15" x14ac:dyDescent="0.3">
      <c r="B224" s="126"/>
      <c r="C224" s="126"/>
      <c r="D224" s="126"/>
      <c r="E224" s="126"/>
      <c r="F224" s="127"/>
      <c r="G224" s="173"/>
      <c r="H224" s="173"/>
      <c r="I224" s="128"/>
      <c r="J224" s="150"/>
      <c r="K224" s="154"/>
      <c r="L224" s="154"/>
      <c r="M224" s="155"/>
      <c r="N224" s="152"/>
      <c r="O224" s="92" t="str">
        <f>IF(F224="","",
IF(AND(MONTH(F224)+DAY(F224)/100&gt;=MONTH('Weights &amp; Tables'!$C$26)+DAY('Weights &amp; Tables'!$C$26)/100,MONTH(F224)+DAY(F224)/100&lt;=MONTH('Weights &amp; Tables'!$D$26)+DAY('Weights &amp; Tables'!$D$26)/100),'Weights &amp; Tables'!$C$24,
IF(AND(MONTH(F224)+DAY(F224)/100&gt;=MONTH('Weights &amp; Tables'!$E$26)+DAY('Weights &amp; Tables'!$E$26)/100,MONTH(F224)+DAY(F224)/100&lt;=MONTH('Weights &amp; Tables'!$F$26)+DAY('Weights &amp; Tables'!$F$26)/100),'Weights &amp; Tables'!$E$24,
IF(AND(MONTH(F224)+DAY(F224)/100&gt;=MONTH('Weights &amp; Tables'!$G$26)+DAY('Weights &amp; Tables'!$G$26)/100,MONTH(F224)+DAY(F224)/100&lt;=MONTH('Weights &amp; Tables'!$H$26)+DAY('Weights &amp; Tables'!$H$26)/100),'Weights &amp; Tables'!$G$24,"IMPERMISSIBLE"))))</f>
        <v/>
      </c>
    </row>
    <row r="225" spans="2:15" x14ac:dyDescent="0.3">
      <c r="B225" s="126"/>
      <c r="C225" s="126"/>
      <c r="D225" s="126"/>
      <c r="E225" s="126"/>
      <c r="F225" s="127"/>
      <c r="G225" s="173"/>
      <c r="H225" s="173"/>
      <c r="I225" s="128"/>
      <c r="J225" s="150"/>
      <c r="K225" s="154"/>
      <c r="L225" s="154"/>
      <c r="M225" s="155"/>
      <c r="N225" s="152"/>
      <c r="O225" s="92" t="str">
        <f>IF(F225="","",
IF(AND(MONTH(F225)+DAY(F225)/100&gt;=MONTH('Weights &amp; Tables'!$C$26)+DAY('Weights &amp; Tables'!$C$26)/100,MONTH(F225)+DAY(F225)/100&lt;=MONTH('Weights &amp; Tables'!$D$26)+DAY('Weights &amp; Tables'!$D$26)/100),'Weights &amp; Tables'!$C$24,
IF(AND(MONTH(F225)+DAY(F225)/100&gt;=MONTH('Weights &amp; Tables'!$E$26)+DAY('Weights &amp; Tables'!$E$26)/100,MONTH(F225)+DAY(F225)/100&lt;=MONTH('Weights &amp; Tables'!$F$26)+DAY('Weights &amp; Tables'!$F$26)/100),'Weights &amp; Tables'!$E$24,
IF(AND(MONTH(F225)+DAY(F225)/100&gt;=MONTH('Weights &amp; Tables'!$G$26)+DAY('Weights &amp; Tables'!$G$26)/100,MONTH(F225)+DAY(F225)/100&lt;=MONTH('Weights &amp; Tables'!$H$26)+DAY('Weights &amp; Tables'!$H$26)/100),'Weights &amp; Tables'!$G$24,"IMPERMISSIBLE"))))</f>
        <v/>
      </c>
    </row>
    <row r="226" spans="2:15" x14ac:dyDescent="0.3">
      <c r="B226" s="126"/>
      <c r="C226" s="126"/>
      <c r="D226" s="126"/>
      <c r="E226" s="126"/>
      <c r="F226" s="127"/>
      <c r="G226" s="173"/>
      <c r="H226" s="173"/>
      <c r="I226" s="128"/>
      <c r="J226" s="150"/>
      <c r="K226" s="154"/>
      <c r="L226" s="154"/>
      <c r="M226" s="155"/>
      <c r="N226" s="152"/>
      <c r="O226" s="92" t="str">
        <f>IF(F226="","",
IF(AND(MONTH(F226)+DAY(F226)/100&gt;=MONTH('Weights &amp; Tables'!$C$26)+DAY('Weights &amp; Tables'!$C$26)/100,MONTH(F226)+DAY(F226)/100&lt;=MONTH('Weights &amp; Tables'!$D$26)+DAY('Weights &amp; Tables'!$D$26)/100),'Weights &amp; Tables'!$C$24,
IF(AND(MONTH(F226)+DAY(F226)/100&gt;=MONTH('Weights &amp; Tables'!$E$26)+DAY('Weights &amp; Tables'!$E$26)/100,MONTH(F226)+DAY(F226)/100&lt;=MONTH('Weights &amp; Tables'!$F$26)+DAY('Weights &amp; Tables'!$F$26)/100),'Weights &amp; Tables'!$E$24,
IF(AND(MONTH(F226)+DAY(F226)/100&gt;=MONTH('Weights &amp; Tables'!$G$26)+DAY('Weights &amp; Tables'!$G$26)/100,MONTH(F226)+DAY(F226)/100&lt;=MONTH('Weights &amp; Tables'!$H$26)+DAY('Weights &amp; Tables'!$H$26)/100),'Weights &amp; Tables'!$G$24,"IMPERMISSIBLE"))))</f>
        <v/>
      </c>
    </row>
    <row r="227" spans="2:15" x14ac:dyDescent="0.3">
      <c r="B227" s="126"/>
      <c r="C227" s="126"/>
      <c r="D227" s="126"/>
      <c r="E227" s="126"/>
      <c r="F227" s="127"/>
      <c r="G227" s="173"/>
      <c r="H227" s="173"/>
      <c r="I227" s="128"/>
      <c r="J227" s="150"/>
      <c r="K227" s="154"/>
      <c r="L227" s="154"/>
      <c r="M227" s="155"/>
      <c r="N227" s="152"/>
      <c r="O227" s="92" t="str">
        <f>IF(F227="","",
IF(AND(MONTH(F227)+DAY(F227)/100&gt;=MONTH('Weights &amp; Tables'!$C$26)+DAY('Weights &amp; Tables'!$C$26)/100,MONTH(F227)+DAY(F227)/100&lt;=MONTH('Weights &amp; Tables'!$D$26)+DAY('Weights &amp; Tables'!$D$26)/100),'Weights &amp; Tables'!$C$24,
IF(AND(MONTH(F227)+DAY(F227)/100&gt;=MONTH('Weights &amp; Tables'!$E$26)+DAY('Weights &amp; Tables'!$E$26)/100,MONTH(F227)+DAY(F227)/100&lt;=MONTH('Weights &amp; Tables'!$F$26)+DAY('Weights &amp; Tables'!$F$26)/100),'Weights &amp; Tables'!$E$24,
IF(AND(MONTH(F227)+DAY(F227)/100&gt;=MONTH('Weights &amp; Tables'!$G$26)+DAY('Weights &amp; Tables'!$G$26)/100,MONTH(F227)+DAY(F227)/100&lt;=MONTH('Weights &amp; Tables'!$H$26)+DAY('Weights &amp; Tables'!$H$26)/100),'Weights &amp; Tables'!$G$24,"IMPERMISSIBLE"))))</f>
        <v/>
      </c>
    </row>
    <row r="228" spans="2:15" x14ac:dyDescent="0.3">
      <c r="B228" s="126"/>
      <c r="C228" s="126"/>
      <c r="D228" s="126"/>
      <c r="E228" s="126"/>
      <c r="F228" s="127"/>
      <c r="G228" s="173"/>
      <c r="H228" s="173"/>
      <c r="I228" s="128"/>
      <c r="J228" s="150"/>
      <c r="K228" s="154"/>
      <c r="L228" s="154"/>
      <c r="M228" s="155"/>
      <c r="N228" s="152"/>
      <c r="O228" s="92" t="str">
        <f>IF(F228="","",
IF(AND(MONTH(F228)+DAY(F228)/100&gt;=MONTH('Weights &amp; Tables'!$C$26)+DAY('Weights &amp; Tables'!$C$26)/100,MONTH(F228)+DAY(F228)/100&lt;=MONTH('Weights &amp; Tables'!$D$26)+DAY('Weights &amp; Tables'!$D$26)/100),'Weights &amp; Tables'!$C$24,
IF(AND(MONTH(F228)+DAY(F228)/100&gt;=MONTH('Weights &amp; Tables'!$E$26)+DAY('Weights &amp; Tables'!$E$26)/100,MONTH(F228)+DAY(F228)/100&lt;=MONTH('Weights &amp; Tables'!$F$26)+DAY('Weights &amp; Tables'!$F$26)/100),'Weights &amp; Tables'!$E$24,
IF(AND(MONTH(F228)+DAY(F228)/100&gt;=MONTH('Weights &amp; Tables'!$G$26)+DAY('Weights &amp; Tables'!$G$26)/100,MONTH(F228)+DAY(F228)/100&lt;=MONTH('Weights &amp; Tables'!$H$26)+DAY('Weights &amp; Tables'!$H$26)/100),'Weights &amp; Tables'!$G$24,"IMPERMISSIBLE"))))</f>
        <v/>
      </c>
    </row>
    <row r="229" spans="2:15" x14ac:dyDescent="0.3">
      <c r="B229" s="126"/>
      <c r="C229" s="126"/>
      <c r="D229" s="126"/>
      <c r="E229" s="126"/>
      <c r="F229" s="127"/>
      <c r="G229" s="173"/>
      <c r="H229" s="173"/>
      <c r="I229" s="128"/>
      <c r="J229" s="150"/>
      <c r="K229" s="154"/>
      <c r="L229" s="154"/>
      <c r="M229" s="155"/>
      <c r="N229" s="152"/>
      <c r="O229" s="92" t="str">
        <f>IF(F229="","",
IF(AND(MONTH(F229)+DAY(F229)/100&gt;=MONTH('Weights &amp; Tables'!$C$26)+DAY('Weights &amp; Tables'!$C$26)/100,MONTH(F229)+DAY(F229)/100&lt;=MONTH('Weights &amp; Tables'!$D$26)+DAY('Weights &amp; Tables'!$D$26)/100),'Weights &amp; Tables'!$C$24,
IF(AND(MONTH(F229)+DAY(F229)/100&gt;=MONTH('Weights &amp; Tables'!$E$26)+DAY('Weights &amp; Tables'!$E$26)/100,MONTH(F229)+DAY(F229)/100&lt;=MONTH('Weights &amp; Tables'!$F$26)+DAY('Weights &amp; Tables'!$F$26)/100),'Weights &amp; Tables'!$E$24,
IF(AND(MONTH(F229)+DAY(F229)/100&gt;=MONTH('Weights &amp; Tables'!$G$26)+DAY('Weights &amp; Tables'!$G$26)/100,MONTH(F229)+DAY(F229)/100&lt;=MONTH('Weights &amp; Tables'!$H$26)+DAY('Weights &amp; Tables'!$H$26)/100),'Weights &amp; Tables'!$G$24,"IMPERMISSIBLE"))))</f>
        <v/>
      </c>
    </row>
    <row r="230" spans="2:15" x14ac:dyDescent="0.3">
      <c r="B230" s="126"/>
      <c r="C230" s="126"/>
      <c r="D230" s="126"/>
      <c r="E230" s="126"/>
      <c r="F230" s="127"/>
      <c r="G230" s="173"/>
      <c r="H230" s="173"/>
      <c r="I230" s="128"/>
      <c r="J230" s="150"/>
      <c r="K230" s="154"/>
      <c r="L230" s="154"/>
      <c r="M230" s="155"/>
      <c r="N230" s="152"/>
      <c r="O230" s="92" t="str">
        <f>IF(F230="","",
IF(AND(MONTH(F230)+DAY(F230)/100&gt;=MONTH('Weights &amp; Tables'!$C$26)+DAY('Weights &amp; Tables'!$C$26)/100,MONTH(F230)+DAY(F230)/100&lt;=MONTH('Weights &amp; Tables'!$D$26)+DAY('Weights &amp; Tables'!$D$26)/100),'Weights &amp; Tables'!$C$24,
IF(AND(MONTH(F230)+DAY(F230)/100&gt;=MONTH('Weights &amp; Tables'!$E$26)+DAY('Weights &amp; Tables'!$E$26)/100,MONTH(F230)+DAY(F230)/100&lt;=MONTH('Weights &amp; Tables'!$F$26)+DAY('Weights &amp; Tables'!$F$26)/100),'Weights &amp; Tables'!$E$24,
IF(AND(MONTH(F230)+DAY(F230)/100&gt;=MONTH('Weights &amp; Tables'!$G$26)+DAY('Weights &amp; Tables'!$G$26)/100,MONTH(F230)+DAY(F230)/100&lt;=MONTH('Weights &amp; Tables'!$H$26)+DAY('Weights &amp; Tables'!$H$26)/100),'Weights &amp; Tables'!$G$24,"IMPERMISSIBLE"))))</f>
        <v/>
      </c>
    </row>
    <row r="231" spans="2:15" x14ac:dyDescent="0.3">
      <c r="B231" s="126"/>
      <c r="C231" s="126"/>
      <c r="D231" s="126"/>
      <c r="E231" s="126"/>
      <c r="F231" s="127"/>
      <c r="G231" s="173"/>
      <c r="H231" s="173"/>
      <c r="I231" s="128"/>
      <c r="J231" s="150"/>
      <c r="K231" s="154"/>
      <c r="L231" s="154"/>
      <c r="M231" s="155"/>
      <c r="N231" s="152"/>
      <c r="O231" s="92" t="str">
        <f>IF(F231="","",
IF(AND(MONTH(F231)+DAY(F231)/100&gt;=MONTH('Weights &amp; Tables'!$C$26)+DAY('Weights &amp; Tables'!$C$26)/100,MONTH(F231)+DAY(F231)/100&lt;=MONTH('Weights &amp; Tables'!$D$26)+DAY('Weights &amp; Tables'!$D$26)/100),'Weights &amp; Tables'!$C$24,
IF(AND(MONTH(F231)+DAY(F231)/100&gt;=MONTH('Weights &amp; Tables'!$E$26)+DAY('Weights &amp; Tables'!$E$26)/100,MONTH(F231)+DAY(F231)/100&lt;=MONTH('Weights &amp; Tables'!$F$26)+DAY('Weights &amp; Tables'!$F$26)/100),'Weights &amp; Tables'!$E$24,
IF(AND(MONTH(F231)+DAY(F231)/100&gt;=MONTH('Weights &amp; Tables'!$G$26)+DAY('Weights &amp; Tables'!$G$26)/100,MONTH(F231)+DAY(F231)/100&lt;=MONTH('Weights &amp; Tables'!$H$26)+DAY('Weights &amp; Tables'!$H$26)/100),'Weights &amp; Tables'!$G$24,"IMPERMISSIBLE"))))</f>
        <v/>
      </c>
    </row>
    <row r="232" spans="2:15" x14ac:dyDescent="0.3">
      <c r="B232" s="126"/>
      <c r="C232" s="126"/>
      <c r="D232" s="126"/>
      <c r="E232" s="126"/>
      <c r="F232" s="127"/>
      <c r="G232" s="173"/>
      <c r="H232" s="173"/>
      <c r="I232" s="128"/>
      <c r="J232" s="150"/>
      <c r="K232" s="154"/>
      <c r="L232" s="154"/>
      <c r="M232" s="155"/>
      <c r="N232" s="152"/>
      <c r="O232" s="92" t="str">
        <f>IF(F232="","",
IF(AND(MONTH(F232)+DAY(F232)/100&gt;=MONTH('Weights &amp; Tables'!$C$26)+DAY('Weights &amp; Tables'!$C$26)/100,MONTH(F232)+DAY(F232)/100&lt;=MONTH('Weights &amp; Tables'!$D$26)+DAY('Weights &amp; Tables'!$D$26)/100),'Weights &amp; Tables'!$C$24,
IF(AND(MONTH(F232)+DAY(F232)/100&gt;=MONTH('Weights &amp; Tables'!$E$26)+DAY('Weights &amp; Tables'!$E$26)/100,MONTH(F232)+DAY(F232)/100&lt;=MONTH('Weights &amp; Tables'!$F$26)+DAY('Weights &amp; Tables'!$F$26)/100),'Weights &amp; Tables'!$E$24,
IF(AND(MONTH(F232)+DAY(F232)/100&gt;=MONTH('Weights &amp; Tables'!$G$26)+DAY('Weights &amp; Tables'!$G$26)/100,MONTH(F232)+DAY(F232)/100&lt;=MONTH('Weights &amp; Tables'!$H$26)+DAY('Weights &amp; Tables'!$H$26)/100),'Weights &amp; Tables'!$G$24,"IMPERMISSIBLE"))))</f>
        <v/>
      </c>
    </row>
    <row r="233" spans="2:15" x14ac:dyDescent="0.3">
      <c r="B233" s="126"/>
      <c r="C233" s="126"/>
      <c r="D233" s="126"/>
      <c r="E233" s="126"/>
      <c r="F233" s="127"/>
      <c r="G233" s="173"/>
      <c r="H233" s="173"/>
      <c r="I233" s="128"/>
      <c r="J233" s="150"/>
      <c r="K233" s="154"/>
      <c r="L233" s="154"/>
      <c r="M233" s="155"/>
      <c r="N233" s="152"/>
      <c r="O233" s="92" t="str">
        <f>IF(F233="","",
IF(AND(MONTH(F233)+DAY(F233)/100&gt;=MONTH('Weights &amp; Tables'!$C$26)+DAY('Weights &amp; Tables'!$C$26)/100,MONTH(F233)+DAY(F233)/100&lt;=MONTH('Weights &amp; Tables'!$D$26)+DAY('Weights &amp; Tables'!$D$26)/100),'Weights &amp; Tables'!$C$24,
IF(AND(MONTH(F233)+DAY(F233)/100&gt;=MONTH('Weights &amp; Tables'!$E$26)+DAY('Weights &amp; Tables'!$E$26)/100,MONTH(F233)+DAY(F233)/100&lt;=MONTH('Weights &amp; Tables'!$F$26)+DAY('Weights &amp; Tables'!$F$26)/100),'Weights &amp; Tables'!$E$24,
IF(AND(MONTH(F233)+DAY(F233)/100&gt;=MONTH('Weights &amp; Tables'!$G$26)+DAY('Weights &amp; Tables'!$G$26)/100,MONTH(F233)+DAY(F233)/100&lt;=MONTH('Weights &amp; Tables'!$H$26)+DAY('Weights &amp; Tables'!$H$26)/100),'Weights &amp; Tables'!$G$24,"IMPERMISSIBLE"))))</f>
        <v/>
      </c>
    </row>
    <row r="234" spans="2:15" x14ac:dyDescent="0.3">
      <c r="B234" s="126"/>
      <c r="C234" s="126"/>
      <c r="D234" s="126"/>
      <c r="E234" s="126"/>
      <c r="F234" s="127"/>
      <c r="G234" s="173"/>
      <c r="H234" s="173"/>
      <c r="I234" s="128"/>
      <c r="J234" s="150"/>
      <c r="K234" s="154"/>
      <c r="L234" s="154"/>
      <c r="M234" s="155"/>
      <c r="N234" s="152"/>
      <c r="O234" s="92" t="str">
        <f>IF(F234="","",
IF(AND(MONTH(F234)+DAY(F234)/100&gt;=MONTH('Weights &amp; Tables'!$C$26)+DAY('Weights &amp; Tables'!$C$26)/100,MONTH(F234)+DAY(F234)/100&lt;=MONTH('Weights &amp; Tables'!$D$26)+DAY('Weights &amp; Tables'!$D$26)/100),'Weights &amp; Tables'!$C$24,
IF(AND(MONTH(F234)+DAY(F234)/100&gt;=MONTH('Weights &amp; Tables'!$E$26)+DAY('Weights &amp; Tables'!$E$26)/100,MONTH(F234)+DAY(F234)/100&lt;=MONTH('Weights &amp; Tables'!$F$26)+DAY('Weights &amp; Tables'!$F$26)/100),'Weights &amp; Tables'!$E$24,
IF(AND(MONTH(F234)+DAY(F234)/100&gt;=MONTH('Weights &amp; Tables'!$G$26)+DAY('Weights &amp; Tables'!$G$26)/100,MONTH(F234)+DAY(F234)/100&lt;=MONTH('Weights &amp; Tables'!$H$26)+DAY('Weights &amp; Tables'!$H$26)/100),'Weights &amp; Tables'!$G$24,"IMPERMISSIBLE"))))</f>
        <v/>
      </c>
    </row>
    <row r="235" spans="2:15" x14ac:dyDescent="0.3">
      <c r="B235" s="126"/>
      <c r="C235" s="126"/>
      <c r="D235" s="126"/>
      <c r="E235" s="126"/>
      <c r="F235" s="127"/>
      <c r="G235" s="173"/>
      <c r="H235" s="173"/>
      <c r="I235" s="128"/>
      <c r="J235" s="150"/>
      <c r="K235" s="154"/>
      <c r="L235" s="154"/>
      <c r="M235" s="155"/>
      <c r="N235" s="152"/>
      <c r="O235" s="92" t="str">
        <f>IF(F235="","",
IF(AND(MONTH(F235)+DAY(F235)/100&gt;=MONTH('Weights &amp; Tables'!$C$26)+DAY('Weights &amp; Tables'!$C$26)/100,MONTH(F235)+DAY(F235)/100&lt;=MONTH('Weights &amp; Tables'!$D$26)+DAY('Weights &amp; Tables'!$D$26)/100),'Weights &amp; Tables'!$C$24,
IF(AND(MONTH(F235)+DAY(F235)/100&gt;=MONTH('Weights &amp; Tables'!$E$26)+DAY('Weights &amp; Tables'!$E$26)/100,MONTH(F235)+DAY(F235)/100&lt;=MONTH('Weights &amp; Tables'!$F$26)+DAY('Weights &amp; Tables'!$F$26)/100),'Weights &amp; Tables'!$E$24,
IF(AND(MONTH(F235)+DAY(F235)/100&gt;=MONTH('Weights &amp; Tables'!$G$26)+DAY('Weights &amp; Tables'!$G$26)/100,MONTH(F235)+DAY(F235)/100&lt;=MONTH('Weights &amp; Tables'!$H$26)+DAY('Weights &amp; Tables'!$H$26)/100),'Weights &amp; Tables'!$G$24,"IMPERMISSIBLE"))))</f>
        <v/>
      </c>
    </row>
    <row r="236" spans="2:15" x14ac:dyDescent="0.3">
      <c r="B236" s="126"/>
      <c r="C236" s="126"/>
      <c r="D236" s="126"/>
      <c r="E236" s="126"/>
      <c r="F236" s="127"/>
      <c r="G236" s="173"/>
      <c r="H236" s="173"/>
      <c r="I236" s="128"/>
      <c r="J236" s="150"/>
      <c r="K236" s="154"/>
      <c r="L236" s="154"/>
      <c r="M236" s="155"/>
      <c r="N236" s="152"/>
      <c r="O236" s="92" t="str">
        <f>IF(F236="","",
IF(AND(MONTH(F236)+DAY(F236)/100&gt;=MONTH('Weights &amp; Tables'!$C$26)+DAY('Weights &amp; Tables'!$C$26)/100,MONTH(F236)+DAY(F236)/100&lt;=MONTH('Weights &amp; Tables'!$D$26)+DAY('Weights &amp; Tables'!$D$26)/100),'Weights &amp; Tables'!$C$24,
IF(AND(MONTH(F236)+DAY(F236)/100&gt;=MONTH('Weights &amp; Tables'!$E$26)+DAY('Weights &amp; Tables'!$E$26)/100,MONTH(F236)+DAY(F236)/100&lt;=MONTH('Weights &amp; Tables'!$F$26)+DAY('Weights &amp; Tables'!$F$26)/100),'Weights &amp; Tables'!$E$24,
IF(AND(MONTH(F236)+DAY(F236)/100&gt;=MONTH('Weights &amp; Tables'!$G$26)+DAY('Weights &amp; Tables'!$G$26)/100,MONTH(F236)+DAY(F236)/100&lt;=MONTH('Weights &amp; Tables'!$H$26)+DAY('Weights &amp; Tables'!$H$26)/100),'Weights &amp; Tables'!$G$24,"IMPERMISSIBLE"))))</f>
        <v/>
      </c>
    </row>
    <row r="237" spans="2:15" x14ac:dyDescent="0.3">
      <c r="B237" s="126"/>
      <c r="C237" s="126"/>
      <c r="D237" s="126"/>
      <c r="E237" s="126"/>
      <c r="F237" s="127"/>
      <c r="G237" s="173"/>
      <c r="H237" s="173"/>
      <c r="I237" s="128"/>
      <c r="J237" s="150"/>
      <c r="K237" s="154"/>
      <c r="L237" s="154"/>
      <c r="M237" s="155"/>
      <c r="N237" s="152"/>
      <c r="O237" s="92" t="str">
        <f>IF(F237="","",
IF(AND(MONTH(F237)+DAY(F237)/100&gt;=MONTH('Weights &amp; Tables'!$C$26)+DAY('Weights &amp; Tables'!$C$26)/100,MONTH(F237)+DAY(F237)/100&lt;=MONTH('Weights &amp; Tables'!$D$26)+DAY('Weights &amp; Tables'!$D$26)/100),'Weights &amp; Tables'!$C$24,
IF(AND(MONTH(F237)+DAY(F237)/100&gt;=MONTH('Weights &amp; Tables'!$E$26)+DAY('Weights &amp; Tables'!$E$26)/100,MONTH(F237)+DAY(F237)/100&lt;=MONTH('Weights &amp; Tables'!$F$26)+DAY('Weights &amp; Tables'!$F$26)/100),'Weights &amp; Tables'!$E$24,
IF(AND(MONTH(F237)+DAY(F237)/100&gt;=MONTH('Weights &amp; Tables'!$G$26)+DAY('Weights &amp; Tables'!$G$26)/100,MONTH(F237)+DAY(F237)/100&lt;=MONTH('Weights &amp; Tables'!$H$26)+DAY('Weights &amp; Tables'!$H$26)/100),'Weights &amp; Tables'!$G$24,"IMPERMISSIBLE"))))</f>
        <v/>
      </c>
    </row>
    <row r="238" spans="2:15" x14ac:dyDescent="0.3">
      <c r="B238" s="126"/>
      <c r="C238" s="126"/>
      <c r="D238" s="126"/>
      <c r="E238" s="126"/>
      <c r="F238" s="127"/>
      <c r="G238" s="173"/>
      <c r="H238" s="173"/>
      <c r="I238" s="128"/>
      <c r="J238" s="150"/>
      <c r="K238" s="154"/>
      <c r="L238" s="154"/>
      <c r="M238" s="155"/>
      <c r="N238" s="152"/>
      <c r="O238" s="92" t="str">
        <f>IF(F238="","",
IF(AND(MONTH(F238)+DAY(F238)/100&gt;=MONTH('Weights &amp; Tables'!$C$26)+DAY('Weights &amp; Tables'!$C$26)/100,MONTH(F238)+DAY(F238)/100&lt;=MONTH('Weights &amp; Tables'!$D$26)+DAY('Weights &amp; Tables'!$D$26)/100),'Weights &amp; Tables'!$C$24,
IF(AND(MONTH(F238)+DAY(F238)/100&gt;=MONTH('Weights &amp; Tables'!$E$26)+DAY('Weights &amp; Tables'!$E$26)/100,MONTH(F238)+DAY(F238)/100&lt;=MONTH('Weights &amp; Tables'!$F$26)+DAY('Weights &amp; Tables'!$F$26)/100),'Weights &amp; Tables'!$E$24,
IF(AND(MONTH(F238)+DAY(F238)/100&gt;=MONTH('Weights &amp; Tables'!$G$26)+DAY('Weights &amp; Tables'!$G$26)/100,MONTH(F238)+DAY(F238)/100&lt;=MONTH('Weights &amp; Tables'!$H$26)+DAY('Weights &amp; Tables'!$H$26)/100),'Weights &amp; Tables'!$G$24,"IMPERMISSIBLE"))))</f>
        <v/>
      </c>
    </row>
    <row r="239" spans="2:15" x14ac:dyDescent="0.3">
      <c r="B239" s="126"/>
      <c r="C239" s="126"/>
      <c r="D239" s="126"/>
      <c r="E239" s="126"/>
      <c r="F239" s="127"/>
      <c r="G239" s="173"/>
      <c r="H239" s="173"/>
      <c r="I239" s="128"/>
      <c r="J239" s="150"/>
      <c r="K239" s="154"/>
      <c r="L239" s="154"/>
      <c r="M239" s="155"/>
      <c r="N239" s="152"/>
      <c r="O239" s="92" t="str">
        <f>IF(F239="","",
IF(AND(MONTH(F239)+DAY(F239)/100&gt;=MONTH('Weights &amp; Tables'!$C$26)+DAY('Weights &amp; Tables'!$C$26)/100,MONTH(F239)+DAY(F239)/100&lt;=MONTH('Weights &amp; Tables'!$D$26)+DAY('Weights &amp; Tables'!$D$26)/100),'Weights &amp; Tables'!$C$24,
IF(AND(MONTH(F239)+DAY(F239)/100&gt;=MONTH('Weights &amp; Tables'!$E$26)+DAY('Weights &amp; Tables'!$E$26)/100,MONTH(F239)+DAY(F239)/100&lt;=MONTH('Weights &amp; Tables'!$F$26)+DAY('Weights &amp; Tables'!$F$26)/100),'Weights &amp; Tables'!$E$24,
IF(AND(MONTH(F239)+DAY(F239)/100&gt;=MONTH('Weights &amp; Tables'!$G$26)+DAY('Weights &amp; Tables'!$G$26)/100,MONTH(F239)+DAY(F239)/100&lt;=MONTH('Weights &amp; Tables'!$H$26)+DAY('Weights &amp; Tables'!$H$26)/100),'Weights &amp; Tables'!$G$24,"IMPERMISSIBLE"))))</f>
        <v/>
      </c>
    </row>
    <row r="240" spans="2:15" x14ac:dyDescent="0.3">
      <c r="B240" s="126"/>
      <c r="C240" s="126"/>
      <c r="D240" s="126"/>
      <c r="E240" s="126"/>
      <c r="F240" s="127"/>
      <c r="G240" s="173"/>
      <c r="H240" s="173"/>
      <c r="I240" s="128"/>
      <c r="J240" s="150"/>
      <c r="K240" s="154"/>
      <c r="L240" s="154"/>
      <c r="M240" s="155"/>
      <c r="N240" s="152"/>
      <c r="O240" s="92" t="str">
        <f>IF(F240="","",
IF(AND(MONTH(F240)+DAY(F240)/100&gt;=MONTH('Weights &amp; Tables'!$C$26)+DAY('Weights &amp; Tables'!$C$26)/100,MONTH(F240)+DAY(F240)/100&lt;=MONTH('Weights &amp; Tables'!$D$26)+DAY('Weights &amp; Tables'!$D$26)/100),'Weights &amp; Tables'!$C$24,
IF(AND(MONTH(F240)+DAY(F240)/100&gt;=MONTH('Weights &amp; Tables'!$E$26)+DAY('Weights &amp; Tables'!$E$26)/100,MONTH(F240)+DAY(F240)/100&lt;=MONTH('Weights &amp; Tables'!$F$26)+DAY('Weights &amp; Tables'!$F$26)/100),'Weights &amp; Tables'!$E$24,
IF(AND(MONTH(F240)+DAY(F240)/100&gt;=MONTH('Weights &amp; Tables'!$G$26)+DAY('Weights &amp; Tables'!$G$26)/100,MONTH(F240)+DAY(F240)/100&lt;=MONTH('Weights &amp; Tables'!$H$26)+DAY('Weights &amp; Tables'!$H$26)/100),'Weights &amp; Tables'!$G$24,"IMPERMISSIBLE"))))</f>
        <v/>
      </c>
    </row>
    <row r="241" spans="2:15" x14ac:dyDescent="0.3">
      <c r="B241" s="126"/>
      <c r="C241" s="126"/>
      <c r="D241" s="126"/>
      <c r="E241" s="126"/>
      <c r="F241" s="127"/>
      <c r="G241" s="173"/>
      <c r="H241" s="173"/>
      <c r="I241" s="128"/>
      <c r="J241" s="150"/>
      <c r="K241" s="154"/>
      <c r="L241" s="154"/>
      <c r="M241" s="155"/>
      <c r="N241" s="152"/>
      <c r="O241" s="92" t="str">
        <f>IF(F241="","",
IF(AND(MONTH(F241)+DAY(F241)/100&gt;=MONTH('Weights &amp; Tables'!$C$26)+DAY('Weights &amp; Tables'!$C$26)/100,MONTH(F241)+DAY(F241)/100&lt;=MONTH('Weights &amp; Tables'!$D$26)+DAY('Weights &amp; Tables'!$D$26)/100),'Weights &amp; Tables'!$C$24,
IF(AND(MONTH(F241)+DAY(F241)/100&gt;=MONTH('Weights &amp; Tables'!$E$26)+DAY('Weights &amp; Tables'!$E$26)/100,MONTH(F241)+DAY(F241)/100&lt;=MONTH('Weights &amp; Tables'!$F$26)+DAY('Weights &amp; Tables'!$F$26)/100),'Weights &amp; Tables'!$E$24,
IF(AND(MONTH(F241)+DAY(F241)/100&gt;=MONTH('Weights &amp; Tables'!$G$26)+DAY('Weights &amp; Tables'!$G$26)/100,MONTH(F241)+DAY(F241)/100&lt;=MONTH('Weights &amp; Tables'!$H$26)+DAY('Weights &amp; Tables'!$H$26)/100),'Weights &amp; Tables'!$G$24,"IMPERMISSIBLE"))))</f>
        <v/>
      </c>
    </row>
    <row r="242" spans="2:15" x14ac:dyDescent="0.3">
      <c r="B242" s="126"/>
      <c r="C242" s="126"/>
      <c r="D242" s="126"/>
      <c r="E242" s="126"/>
      <c r="F242" s="127"/>
      <c r="G242" s="173"/>
      <c r="H242" s="173"/>
      <c r="I242" s="128"/>
      <c r="J242" s="150"/>
      <c r="K242" s="154"/>
      <c r="L242" s="154"/>
      <c r="M242" s="155"/>
      <c r="N242" s="152"/>
      <c r="O242" s="92" t="str">
        <f>IF(F242="","",
IF(AND(MONTH(F242)+DAY(F242)/100&gt;=MONTH('Weights &amp; Tables'!$C$26)+DAY('Weights &amp; Tables'!$C$26)/100,MONTH(F242)+DAY(F242)/100&lt;=MONTH('Weights &amp; Tables'!$D$26)+DAY('Weights &amp; Tables'!$D$26)/100),'Weights &amp; Tables'!$C$24,
IF(AND(MONTH(F242)+DAY(F242)/100&gt;=MONTH('Weights &amp; Tables'!$E$26)+DAY('Weights &amp; Tables'!$E$26)/100,MONTH(F242)+DAY(F242)/100&lt;=MONTH('Weights &amp; Tables'!$F$26)+DAY('Weights &amp; Tables'!$F$26)/100),'Weights &amp; Tables'!$E$24,
IF(AND(MONTH(F242)+DAY(F242)/100&gt;=MONTH('Weights &amp; Tables'!$G$26)+DAY('Weights &amp; Tables'!$G$26)/100,MONTH(F242)+DAY(F242)/100&lt;=MONTH('Weights &amp; Tables'!$H$26)+DAY('Weights &amp; Tables'!$H$26)/100),'Weights &amp; Tables'!$G$24,"IMPERMISSIBLE"))))</f>
        <v/>
      </c>
    </row>
    <row r="243" spans="2:15" x14ac:dyDescent="0.3">
      <c r="B243" s="126"/>
      <c r="C243" s="126"/>
      <c r="D243" s="126"/>
      <c r="E243" s="126"/>
      <c r="F243" s="127"/>
      <c r="G243" s="173"/>
      <c r="H243" s="173"/>
      <c r="I243" s="128"/>
      <c r="J243" s="150"/>
      <c r="K243" s="154"/>
      <c r="L243" s="154"/>
      <c r="M243" s="155"/>
      <c r="N243" s="152"/>
      <c r="O243" s="92" t="str">
        <f>IF(F243="","",
IF(AND(MONTH(F243)+DAY(F243)/100&gt;=MONTH('Weights &amp; Tables'!$C$26)+DAY('Weights &amp; Tables'!$C$26)/100,MONTH(F243)+DAY(F243)/100&lt;=MONTH('Weights &amp; Tables'!$D$26)+DAY('Weights &amp; Tables'!$D$26)/100),'Weights &amp; Tables'!$C$24,
IF(AND(MONTH(F243)+DAY(F243)/100&gt;=MONTH('Weights &amp; Tables'!$E$26)+DAY('Weights &amp; Tables'!$E$26)/100,MONTH(F243)+DAY(F243)/100&lt;=MONTH('Weights &amp; Tables'!$F$26)+DAY('Weights &amp; Tables'!$F$26)/100),'Weights &amp; Tables'!$E$24,
IF(AND(MONTH(F243)+DAY(F243)/100&gt;=MONTH('Weights &amp; Tables'!$G$26)+DAY('Weights &amp; Tables'!$G$26)/100,MONTH(F243)+DAY(F243)/100&lt;=MONTH('Weights &amp; Tables'!$H$26)+DAY('Weights &amp; Tables'!$H$26)/100),'Weights &amp; Tables'!$G$24,"IMPERMISSIBLE"))))</f>
        <v/>
      </c>
    </row>
    <row r="244" spans="2:15" x14ac:dyDescent="0.3">
      <c r="B244" s="126"/>
      <c r="C244" s="126"/>
      <c r="D244" s="126"/>
      <c r="E244" s="126"/>
      <c r="F244" s="127"/>
      <c r="G244" s="173"/>
      <c r="H244" s="173"/>
      <c r="I244" s="128"/>
      <c r="J244" s="150"/>
      <c r="K244" s="154"/>
      <c r="L244" s="154"/>
      <c r="M244" s="155"/>
      <c r="N244" s="152"/>
      <c r="O244" s="92" t="str">
        <f>IF(F244="","",
IF(AND(MONTH(F244)+DAY(F244)/100&gt;=MONTH('Weights &amp; Tables'!$C$26)+DAY('Weights &amp; Tables'!$C$26)/100,MONTH(F244)+DAY(F244)/100&lt;=MONTH('Weights &amp; Tables'!$D$26)+DAY('Weights &amp; Tables'!$D$26)/100),'Weights &amp; Tables'!$C$24,
IF(AND(MONTH(F244)+DAY(F244)/100&gt;=MONTH('Weights &amp; Tables'!$E$26)+DAY('Weights &amp; Tables'!$E$26)/100,MONTH(F244)+DAY(F244)/100&lt;=MONTH('Weights &amp; Tables'!$F$26)+DAY('Weights &amp; Tables'!$F$26)/100),'Weights &amp; Tables'!$E$24,
IF(AND(MONTH(F244)+DAY(F244)/100&gt;=MONTH('Weights &amp; Tables'!$G$26)+DAY('Weights &amp; Tables'!$G$26)/100,MONTH(F244)+DAY(F244)/100&lt;=MONTH('Weights &amp; Tables'!$H$26)+DAY('Weights &amp; Tables'!$H$26)/100),'Weights &amp; Tables'!$G$24,"IMPERMISSIBLE"))))</f>
        <v/>
      </c>
    </row>
    <row r="245" spans="2:15" x14ac:dyDescent="0.3">
      <c r="B245" s="126"/>
      <c r="C245" s="126"/>
      <c r="D245" s="126"/>
      <c r="E245" s="126"/>
      <c r="F245" s="127"/>
      <c r="G245" s="173"/>
      <c r="H245" s="173"/>
      <c r="I245" s="128"/>
      <c r="J245" s="150"/>
      <c r="K245" s="154"/>
      <c r="L245" s="154"/>
      <c r="M245" s="155"/>
      <c r="N245" s="152"/>
      <c r="O245" s="92" t="str">
        <f>IF(F245="","",
IF(AND(MONTH(F245)+DAY(F245)/100&gt;=MONTH('Weights &amp; Tables'!$C$26)+DAY('Weights &amp; Tables'!$C$26)/100,MONTH(F245)+DAY(F245)/100&lt;=MONTH('Weights &amp; Tables'!$D$26)+DAY('Weights &amp; Tables'!$D$26)/100),'Weights &amp; Tables'!$C$24,
IF(AND(MONTH(F245)+DAY(F245)/100&gt;=MONTH('Weights &amp; Tables'!$E$26)+DAY('Weights &amp; Tables'!$E$26)/100,MONTH(F245)+DAY(F245)/100&lt;=MONTH('Weights &amp; Tables'!$F$26)+DAY('Weights &amp; Tables'!$F$26)/100),'Weights &amp; Tables'!$E$24,
IF(AND(MONTH(F245)+DAY(F245)/100&gt;=MONTH('Weights &amp; Tables'!$G$26)+DAY('Weights &amp; Tables'!$G$26)/100,MONTH(F245)+DAY(F245)/100&lt;=MONTH('Weights &amp; Tables'!$H$26)+DAY('Weights &amp; Tables'!$H$26)/100),'Weights &amp; Tables'!$G$24,"IMPERMISSIBLE"))))</f>
        <v/>
      </c>
    </row>
    <row r="246" spans="2:15" x14ac:dyDescent="0.3">
      <c r="B246" s="126"/>
      <c r="C246" s="126"/>
      <c r="D246" s="126"/>
      <c r="E246" s="126"/>
      <c r="F246" s="127"/>
      <c r="G246" s="173"/>
      <c r="H246" s="173"/>
      <c r="I246" s="128"/>
      <c r="J246" s="150"/>
      <c r="K246" s="154"/>
      <c r="L246" s="154"/>
      <c r="M246" s="155"/>
      <c r="N246" s="152"/>
      <c r="O246" s="92" t="str">
        <f>IF(F246="","",
IF(AND(MONTH(F246)+DAY(F246)/100&gt;=MONTH('Weights &amp; Tables'!$C$26)+DAY('Weights &amp; Tables'!$C$26)/100,MONTH(F246)+DAY(F246)/100&lt;=MONTH('Weights &amp; Tables'!$D$26)+DAY('Weights &amp; Tables'!$D$26)/100),'Weights &amp; Tables'!$C$24,
IF(AND(MONTH(F246)+DAY(F246)/100&gt;=MONTH('Weights &amp; Tables'!$E$26)+DAY('Weights &amp; Tables'!$E$26)/100,MONTH(F246)+DAY(F246)/100&lt;=MONTH('Weights &amp; Tables'!$F$26)+DAY('Weights &amp; Tables'!$F$26)/100),'Weights &amp; Tables'!$E$24,
IF(AND(MONTH(F246)+DAY(F246)/100&gt;=MONTH('Weights &amp; Tables'!$G$26)+DAY('Weights &amp; Tables'!$G$26)/100,MONTH(F246)+DAY(F246)/100&lt;=MONTH('Weights &amp; Tables'!$H$26)+DAY('Weights &amp; Tables'!$H$26)/100),'Weights &amp; Tables'!$G$24,"IMPERMISSIBLE"))))</f>
        <v/>
      </c>
    </row>
    <row r="247" spans="2:15" x14ac:dyDescent="0.3">
      <c r="B247" s="126"/>
      <c r="C247" s="126"/>
      <c r="D247" s="126"/>
      <c r="E247" s="126"/>
      <c r="F247" s="127"/>
      <c r="G247" s="173"/>
      <c r="H247" s="173"/>
      <c r="I247" s="128"/>
      <c r="J247" s="150"/>
      <c r="K247" s="154"/>
      <c r="L247" s="154"/>
      <c r="M247" s="155"/>
      <c r="N247" s="152"/>
      <c r="O247" s="92" t="str">
        <f>IF(F247="","",
IF(AND(MONTH(F247)+DAY(F247)/100&gt;=MONTH('Weights &amp; Tables'!$C$26)+DAY('Weights &amp; Tables'!$C$26)/100,MONTH(F247)+DAY(F247)/100&lt;=MONTH('Weights &amp; Tables'!$D$26)+DAY('Weights &amp; Tables'!$D$26)/100),'Weights &amp; Tables'!$C$24,
IF(AND(MONTH(F247)+DAY(F247)/100&gt;=MONTH('Weights &amp; Tables'!$E$26)+DAY('Weights &amp; Tables'!$E$26)/100,MONTH(F247)+DAY(F247)/100&lt;=MONTH('Weights &amp; Tables'!$F$26)+DAY('Weights &amp; Tables'!$F$26)/100),'Weights &amp; Tables'!$E$24,
IF(AND(MONTH(F247)+DAY(F247)/100&gt;=MONTH('Weights &amp; Tables'!$G$26)+DAY('Weights &amp; Tables'!$G$26)/100,MONTH(F247)+DAY(F247)/100&lt;=MONTH('Weights &amp; Tables'!$H$26)+DAY('Weights &amp; Tables'!$H$26)/100),'Weights &amp; Tables'!$G$24,"IMPERMISSIBLE"))))</f>
        <v/>
      </c>
    </row>
    <row r="248" spans="2:15" x14ac:dyDescent="0.3">
      <c r="B248" s="126"/>
      <c r="C248" s="126"/>
      <c r="D248" s="126"/>
      <c r="E248" s="126"/>
      <c r="F248" s="127"/>
      <c r="G248" s="173"/>
      <c r="H248" s="173"/>
      <c r="I248" s="128"/>
      <c r="J248" s="150"/>
      <c r="K248" s="154"/>
      <c r="L248" s="154"/>
      <c r="M248" s="155"/>
      <c r="N248" s="152"/>
      <c r="O248" s="92" t="str">
        <f>IF(F248="","",
IF(AND(MONTH(F248)+DAY(F248)/100&gt;=MONTH('Weights &amp; Tables'!$C$26)+DAY('Weights &amp; Tables'!$C$26)/100,MONTH(F248)+DAY(F248)/100&lt;=MONTH('Weights &amp; Tables'!$D$26)+DAY('Weights &amp; Tables'!$D$26)/100),'Weights &amp; Tables'!$C$24,
IF(AND(MONTH(F248)+DAY(F248)/100&gt;=MONTH('Weights &amp; Tables'!$E$26)+DAY('Weights &amp; Tables'!$E$26)/100,MONTH(F248)+DAY(F248)/100&lt;=MONTH('Weights &amp; Tables'!$F$26)+DAY('Weights &amp; Tables'!$F$26)/100),'Weights &amp; Tables'!$E$24,
IF(AND(MONTH(F248)+DAY(F248)/100&gt;=MONTH('Weights &amp; Tables'!$G$26)+DAY('Weights &amp; Tables'!$G$26)/100,MONTH(F248)+DAY(F248)/100&lt;=MONTH('Weights &amp; Tables'!$H$26)+DAY('Weights &amp; Tables'!$H$26)/100),'Weights &amp; Tables'!$G$24,"IMPERMISSIBLE"))))</f>
        <v/>
      </c>
    </row>
    <row r="249" spans="2:15" x14ac:dyDescent="0.3">
      <c r="B249" s="126"/>
      <c r="C249" s="126"/>
      <c r="D249" s="126"/>
      <c r="E249" s="126"/>
      <c r="F249" s="127"/>
      <c r="G249" s="173"/>
      <c r="H249" s="173"/>
      <c r="I249" s="128"/>
      <c r="J249" s="150"/>
      <c r="K249" s="154"/>
      <c r="L249" s="154"/>
      <c r="M249" s="155"/>
      <c r="N249" s="152"/>
      <c r="O249" s="92" t="str">
        <f>IF(F249="","",
IF(AND(MONTH(F249)+DAY(F249)/100&gt;=MONTH('Weights &amp; Tables'!$C$26)+DAY('Weights &amp; Tables'!$C$26)/100,MONTH(F249)+DAY(F249)/100&lt;=MONTH('Weights &amp; Tables'!$D$26)+DAY('Weights &amp; Tables'!$D$26)/100),'Weights &amp; Tables'!$C$24,
IF(AND(MONTH(F249)+DAY(F249)/100&gt;=MONTH('Weights &amp; Tables'!$E$26)+DAY('Weights &amp; Tables'!$E$26)/100,MONTH(F249)+DAY(F249)/100&lt;=MONTH('Weights &amp; Tables'!$F$26)+DAY('Weights &amp; Tables'!$F$26)/100),'Weights &amp; Tables'!$E$24,
IF(AND(MONTH(F249)+DAY(F249)/100&gt;=MONTH('Weights &amp; Tables'!$G$26)+DAY('Weights &amp; Tables'!$G$26)/100,MONTH(F249)+DAY(F249)/100&lt;=MONTH('Weights &amp; Tables'!$H$26)+DAY('Weights &amp; Tables'!$H$26)/100),'Weights &amp; Tables'!$G$24,"IMPERMISSIBLE"))))</f>
        <v/>
      </c>
    </row>
    <row r="250" spans="2:15" x14ac:dyDescent="0.3">
      <c r="B250" s="126"/>
      <c r="C250" s="126"/>
      <c r="D250" s="126"/>
      <c r="E250" s="126"/>
      <c r="F250" s="127"/>
      <c r="G250" s="173"/>
      <c r="H250" s="173"/>
      <c r="I250" s="128"/>
      <c r="J250" s="150"/>
      <c r="K250" s="154"/>
      <c r="L250" s="154"/>
      <c r="M250" s="155"/>
      <c r="N250" s="152"/>
      <c r="O250" s="92" t="str">
        <f>IF(F250="","",
IF(AND(MONTH(F250)+DAY(F250)/100&gt;=MONTH('Weights &amp; Tables'!$C$26)+DAY('Weights &amp; Tables'!$C$26)/100,MONTH(F250)+DAY(F250)/100&lt;=MONTH('Weights &amp; Tables'!$D$26)+DAY('Weights &amp; Tables'!$D$26)/100),'Weights &amp; Tables'!$C$24,
IF(AND(MONTH(F250)+DAY(F250)/100&gt;=MONTH('Weights &amp; Tables'!$E$26)+DAY('Weights &amp; Tables'!$E$26)/100,MONTH(F250)+DAY(F250)/100&lt;=MONTH('Weights &amp; Tables'!$F$26)+DAY('Weights &amp; Tables'!$F$26)/100),'Weights &amp; Tables'!$E$24,
IF(AND(MONTH(F250)+DAY(F250)/100&gt;=MONTH('Weights &amp; Tables'!$G$26)+DAY('Weights &amp; Tables'!$G$26)/100,MONTH(F250)+DAY(F250)/100&lt;=MONTH('Weights &amp; Tables'!$H$26)+DAY('Weights &amp; Tables'!$H$26)/100),'Weights &amp; Tables'!$G$24,"IMPERMISSIBLE"))))</f>
        <v/>
      </c>
    </row>
    <row r="251" spans="2:15" x14ac:dyDescent="0.3">
      <c r="B251" s="126"/>
      <c r="C251" s="126"/>
      <c r="D251" s="126"/>
      <c r="E251" s="126"/>
      <c r="F251" s="127"/>
      <c r="G251" s="173"/>
      <c r="H251" s="173"/>
      <c r="I251" s="128"/>
      <c r="J251" s="150"/>
      <c r="K251" s="154"/>
      <c r="L251" s="154"/>
      <c r="M251" s="155"/>
      <c r="N251" s="152"/>
      <c r="O251" s="92" t="str">
        <f>IF(F251="","",
IF(AND(MONTH(F251)+DAY(F251)/100&gt;=MONTH('Weights &amp; Tables'!$C$26)+DAY('Weights &amp; Tables'!$C$26)/100,MONTH(F251)+DAY(F251)/100&lt;=MONTH('Weights &amp; Tables'!$D$26)+DAY('Weights &amp; Tables'!$D$26)/100),'Weights &amp; Tables'!$C$24,
IF(AND(MONTH(F251)+DAY(F251)/100&gt;=MONTH('Weights &amp; Tables'!$E$26)+DAY('Weights &amp; Tables'!$E$26)/100,MONTH(F251)+DAY(F251)/100&lt;=MONTH('Weights &amp; Tables'!$F$26)+DAY('Weights &amp; Tables'!$F$26)/100),'Weights &amp; Tables'!$E$24,
IF(AND(MONTH(F251)+DAY(F251)/100&gt;=MONTH('Weights &amp; Tables'!$G$26)+DAY('Weights &amp; Tables'!$G$26)/100,MONTH(F251)+DAY(F251)/100&lt;=MONTH('Weights &amp; Tables'!$H$26)+DAY('Weights &amp; Tables'!$H$26)/100),'Weights &amp; Tables'!$G$24,"IMPERMISSIBLE"))))</f>
        <v/>
      </c>
    </row>
    <row r="252" spans="2:15" x14ac:dyDescent="0.3">
      <c r="B252" s="126"/>
      <c r="C252" s="126"/>
      <c r="D252" s="126"/>
      <c r="E252" s="126"/>
      <c r="F252" s="127"/>
      <c r="G252" s="173"/>
      <c r="H252" s="173"/>
      <c r="I252" s="128"/>
      <c r="J252" s="150"/>
      <c r="K252" s="154"/>
      <c r="L252" s="154"/>
      <c r="M252" s="155"/>
      <c r="N252" s="152"/>
      <c r="O252" s="92" t="str">
        <f>IF(F252="","",
IF(AND(MONTH(F252)+DAY(F252)/100&gt;=MONTH('Weights &amp; Tables'!$C$26)+DAY('Weights &amp; Tables'!$C$26)/100,MONTH(F252)+DAY(F252)/100&lt;=MONTH('Weights &amp; Tables'!$D$26)+DAY('Weights &amp; Tables'!$D$26)/100),'Weights &amp; Tables'!$C$24,
IF(AND(MONTH(F252)+DAY(F252)/100&gt;=MONTH('Weights &amp; Tables'!$E$26)+DAY('Weights &amp; Tables'!$E$26)/100,MONTH(F252)+DAY(F252)/100&lt;=MONTH('Weights &amp; Tables'!$F$26)+DAY('Weights &amp; Tables'!$F$26)/100),'Weights &amp; Tables'!$E$24,
IF(AND(MONTH(F252)+DAY(F252)/100&gt;=MONTH('Weights &amp; Tables'!$G$26)+DAY('Weights &amp; Tables'!$G$26)/100,MONTH(F252)+DAY(F252)/100&lt;=MONTH('Weights &amp; Tables'!$H$26)+DAY('Weights &amp; Tables'!$H$26)/100),'Weights &amp; Tables'!$G$24,"IMPERMISSIBLE"))))</f>
        <v/>
      </c>
    </row>
    <row r="253" spans="2:15" x14ac:dyDescent="0.3">
      <c r="B253" s="126"/>
      <c r="C253" s="126"/>
      <c r="D253" s="126"/>
      <c r="E253" s="126"/>
      <c r="F253" s="127"/>
      <c r="G253" s="173"/>
      <c r="H253" s="173"/>
      <c r="I253" s="128"/>
      <c r="J253" s="150"/>
      <c r="K253" s="154"/>
      <c r="L253" s="154"/>
      <c r="M253" s="155"/>
      <c r="N253" s="152"/>
      <c r="O253" s="92" t="str">
        <f>IF(F253="","",
IF(AND(MONTH(F253)+DAY(F253)/100&gt;=MONTH('Weights &amp; Tables'!$C$26)+DAY('Weights &amp; Tables'!$C$26)/100,MONTH(F253)+DAY(F253)/100&lt;=MONTH('Weights &amp; Tables'!$D$26)+DAY('Weights &amp; Tables'!$D$26)/100),'Weights &amp; Tables'!$C$24,
IF(AND(MONTH(F253)+DAY(F253)/100&gt;=MONTH('Weights &amp; Tables'!$E$26)+DAY('Weights &amp; Tables'!$E$26)/100,MONTH(F253)+DAY(F253)/100&lt;=MONTH('Weights &amp; Tables'!$F$26)+DAY('Weights &amp; Tables'!$F$26)/100),'Weights &amp; Tables'!$E$24,
IF(AND(MONTH(F253)+DAY(F253)/100&gt;=MONTH('Weights &amp; Tables'!$G$26)+DAY('Weights &amp; Tables'!$G$26)/100,MONTH(F253)+DAY(F253)/100&lt;=MONTH('Weights &amp; Tables'!$H$26)+DAY('Weights &amp; Tables'!$H$26)/100),'Weights &amp; Tables'!$G$24,"IMPERMISSIBLE"))))</f>
        <v/>
      </c>
    </row>
    <row r="254" spans="2:15" x14ac:dyDescent="0.3">
      <c r="B254" s="126"/>
      <c r="C254" s="126"/>
      <c r="D254" s="126"/>
      <c r="E254" s="126"/>
      <c r="F254" s="127"/>
      <c r="G254" s="173"/>
      <c r="H254" s="173"/>
      <c r="I254" s="128"/>
      <c r="J254" s="150"/>
      <c r="K254" s="154"/>
      <c r="L254" s="154"/>
      <c r="M254" s="155"/>
      <c r="N254" s="152"/>
      <c r="O254" s="92" t="str">
        <f>IF(F254="","",
IF(AND(MONTH(F254)+DAY(F254)/100&gt;=MONTH('Weights &amp; Tables'!$C$26)+DAY('Weights &amp; Tables'!$C$26)/100,MONTH(F254)+DAY(F254)/100&lt;=MONTH('Weights &amp; Tables'!$D$26)+DAY('Weights &amp; Tables'!$D$26)/100),'Weights &amp; Tables'!$C$24,
IF(AND(MONTH(F254)+DAY(F254)/100&gt;=MONTH('Weights &amp; Tables'!$E$26)+DAY('Weights &amp; Tables'!$E$26)/100,MONTH(F254)+DAY(F254)/100&lt;=MONTH('Weights &amp; Tables'!$F$26)+DAY('Weights &amp; Tables'!$F$26)/100),'Weights &amp; Tables'!$E$24,
IF(AND(MONTH(F254)+DAY(F254)/100&gt;=MONTH('Weights &amp; Tables'!$G$26)+DAY('Weights &amp; Tables'!$G$26)/100,MONTH(F254)+DAY(F254)/100&lt;=MONTH('Weights &amp; Tables'!$H$26)+DAY('Weights &amp; Tables'!$H$26)/100),'Weights &amp; Tables'!$G$24,"IMPERMISSIBLE"))))</f>
        <v/>
      </c>
    </row>
    <row r="255" spans="2:15" x14ac:dyDescent="0.3">
      <c r="B255" s="126"/>
      <c r="C255" s="126"/>
      <c r="D255" s="126"/>
      <c r="E255" s="126"/>
      <c r="F255" s="127"/>
      <c r="G255" s="173"/>
      <c r="H255" s="173"/>
      <c r="I255" s="128"/>
      <c r="J255" s="150"/>
      <c r="K255" s="154"/>
      <c r="L255" s="154"/>
      <c r="M255" s="155"/>
      <c r="N255" s="152"/>
      <c r="O255" s="92" t="str">
        <f>IF(F255="","",
IF(AND(MONTH(F255)+DAY(F255)/100&gt;=MONTH('Weights &amp; Tables'!$C$26)+DAY('Weights &amp; Tables'!$C$26)/100,MONTH(F255)+DAY(F255)/100&lt;=MONTH('Weights &amp; Tables'!$D$26)+DAY('Weights &amp; Tables'!$D$26)/100),'Weights &amp; Tables'!$C$24,
IF(AND(MONTH(F255)+DAY(F255)/100&gt;=MONTH('Weights &amp; Tables'!$E$26)+DAY('Weights &amp; Tables'!$E$26)/100,MONTH(F255)+DAY(F255)/100&lt;=MONTH('Weights &amp; Tables'!$F$26)+DAY('Weights &amp; Tables'!$F$26)/100),'Weights &amp; Tables'!$E$24,
IF(AND(MONTH(F255)+DAY(F255)/100&gt;=MONTH('Weights &amp; Tables'!$G$26)+DAY('Weights &amp; Tables'!$G$26)/100,MONTH(F255)+DAY(F255)/100&lt;=MONTH('Weights &amp; Tables'!$H$26)+DAY('Weights &amp; Tables'!$H$26)/100),'Weights &amp; Tables'!$G$24,"IMPERMISSIBLE"))))</f>
        <v/>
      </c>
    </row>
    <row r="256" spans="2:15" x14ac:dyDescent="0.3">
      <c r="B256" s="126"/>
      <c r="C256" s="126"/>
      <c r="D256" s="126"/>
      <c r="E256" s="126"/>
      <c r="F256" s="127"/>
      <c r="G256" s="173"/>
      <c r="H256" s="173"/>
      <c r="I256" s="128"/>
      <c r="J256" s="150"/>
      <c r="K256" s="154"/>
      <c r="L256" s="154"/>
      <c r="M256" s="155"/>
      <c r="N256" s="152"/>
      <c r="O256" s="92" t="str">
        <f>IF(F256="","",
IF(AND(MONTH(F256)+DAY(F256)/100&gt;=MONTH('Weights &amp; Tables'!$C$26)+DAY('Weights &amp; Tables'!$C$26)/100,MONTH(F256)+DAY(F256)/100&lt;=MONTH('Weights &amp; Tables'!$D$26)+DAY('Weights &amp; Tables'!$D$26)/100),'Weights &amp; Tables'!$C$24,
IF(AND(MONTH(F256)+DAY(F256)/100&gt;=MONTH('Weights &amp; Tables'!$E$26)+DAY('Weights &amp; Tables'!$E$26)/100,MONTH(F256)+DAY(F256)/100&lt;=MONTH('Weights &amp; Tables'!$F$26)+DAY('Weights &amp; Tables'!$F$26)/100),'Weights &amp; Tables'!$E$24,
IF(AND(MONTH(F256)+DAY(F256)/100&gt;=MONTH('Weights &amp; Tables'!$G$26)+DAY('Weights &amp; Tables'!$G$26)/100,MONTH(F256)+DAY(F256)/100&lt;=MONTH('Weights &amp; Tables'!$H$26)+DAY('Weights &amp; Tables'!$H$26)/100),'Weights &amp; Tables'!$G$24,"IMPERMISSIBLE"))))</f>
        <v/>
      </c>
    </row>
    <row r="257" spans="2:15" x14ac:dyDescent="0.3">
      <c r="B257" s="126"/>
      <c r="C257" s="126"/>
      <c r="D257" s="126"/>
      <c r="E257" s="126"/>
      <c r="F257" s="127"/>
      <c r="G257" s="173"/>
      <c r="H257" s="173"/>
      <c r="I257" s="128"/>
      <c r="J257" s="150"/>
      <c r="K257" s="154"/>
      <c r="L257" s="154"/>
      <c r="M257" s="155"/>
      <c r="N257" s="152"/>
      <c r="O257" s="92" t="str">
        <f>IF(F257="","",
IF(AND(MONTH(F257)+DAY(F257)/100&gt;=MONTH('Weights &amp; Tables'!$C$26)+DAY('Weights &amp; Tables'!$C$26)/100,MONTH(F257)+DAY(F257)/100&lt;=MONTH('Weights &amp; Tables'!$D$26)+DAY('Weights &amp; Tables'!$D$26)/100),'Weights &amp; Tables'!$C$24,
IF(AND(MONTH(F257)+DAY(F257)/100&gt;=MONTH('Weights &amp; Tables'!$E$26)+DAY('Weights &amp; Tables'!$E$26)/100,MONTH(F257)+DAY(F257)/100&lt;=MONTH('Weights &amp; Tables'!$F$26)+DAY('Weights &amp; Tables'!$F$26)/100),'Weights &amp; Tables'!$E$24,
IF(AND(MONTH(F257)+DAY(F257)/100&gt;=MONTH('Weights &amp; Tables'!$G$26)+DAY('Weights &amp; Tables'!$G$26)/100,MONTH(F257)+DAY(F257)/100&lt;=MONTH('Weights &amp; Tables'!$H$26)+DAY('Weights &amp; Tables'!$H$26)/100),'Weights &amp; Tables'!$G$24,"IMPERMISSIBLE"))))</f>
        <v/>
      </c>
    </row>
    <row r="258" spans="2:15" x14ac:dyDescent="0.3">
      <c r="B258" s="126"/>
      <c r="C258" s="126"/>
      <c r="D258" s="126"/>
      <c r="E258" s="126"/>
      <c r="F258" s="127"/>
      <c r="G258" s="173"/>
      <c r="H258" s="173"/>
      <c r="I258" s="128"/>
      <c r="J258" s="150"/>
      <c r="K258" s="154"/>
      <c r="L258" s="154"/>
      <c r="M258" s="155"/>
      <c r="N258" s="152"/>
      <c r="O258" s="92" t="str">
        <f>IF(F258="","",
IF(AND(MONTH(F258)+DAY(F258)/100&gt;=MONTH('Weights &amp; Tables'!$C$26)+DAY('Weights &amp; Tables'!$C$26)/100,MONTH(F258)+DAY(F258)/100&lt;=MONTH('Weights &amp; Tables'!$D$26)+DAY('Weights &amp; Tables'!$D$26)/100),'Weights &amp; Tables'!$C$24,
IF(AND(MONTH(F258)+DAY(F258)/100&gt;=MONTH('Weights &amp; Tables'!$E$26)+DAY('Weights &amp; Tables'!$E$26)/100,MONTH(F258)+DAY(F258)/100&lt;=MONTH('Weights &amp; Tables'!$F$26)+DAY('Weights &amp; Tables'!$F$26)/100),'Weights &amp; Tables'!$E$24,
IF(AND(MONTH(F258)+DAY(F258)/100&gt;=MONTH('Weights &amp; Tables'!$G$26)+DAY('Weights &amp; Tables'!$G$26)/100,MONTH(F258)+DAY(F258)/100&lt;=MONTH('Weights &amp; Tables'!$H$26)+DAY('Weights &amp; Tables'!$H$26)/100),'Weights &amp; Tables'!$G$24,"IMPERMISSIBLE"))))</f>
        <v/>
      </c>
    </row>
    <row r="259" spans="2:15" x14ac:dyDescent="0.3">
      <c r="B259" s="126"/>
      <c r="C259" s="126"/>
      <c r="D259" s="126"/>
      <c r="E259" s="126"/>
      <c r="F259" s="127"/>
      <c r="G259" s="173"/>
      <c r="H259" s="173"/>
      <c r="I259" s="128"/>
      <c r="J259" s="150"/>
      <c r="K259" s="154"/>
      <c r="L259" s="154"/>
      <c r="M259" s="155"/>
      <c r="N259" s="152"/>
      <c r="O259" s="92" t="str">
        <f>IF(F259="","",
IF(AND(MONTH(F259)+DAY(F259)/100&gt;=MONTH('Weights &amp; Tables'!$C$26)+DAY('Weights &amp; Tables'!$C$26)/100,MONTH(F259)+DAY(F259)/100&lt;=MONTH('Weights &amp; Tables'!$D$26)+DAY('Weights &amp; Tables'!$D$26)/100),'Weights &amp; Tables'!$C$24,
IF(AND(MONTH(F259)+DAY(F259)/100&gt;=MONTH('Weights &amp; Tables'!$E$26)+DAY('Weights &amp; Tables'!$E$26)/100,MONTH(F259)+DAY(F259)/100&lt;=MONTH('Weights &amp; Tables'!$F$26)+DAY('Weights &amp; Tables'!$F$26)/100),'Weights &amp; Tables'!$E$24,
IF(AND(MONTH(F259)+DAY(F259)/100&gt;=MONTH('Weights &amp; Tables'!$G$26)+DAY('Weights &amp; Tables'!$G$26)/100,MONTH(F259)+DAY(F259)/100&lt;=MONTH('Weights &amp; Tables'!$H$26)+DAY('Weights &amp; Tables'!$H$26)/100),'Weights &amp; Tables'!$G$24,"IMPERMISSIBLE"))))</f>
        <v/>
      </c>
    </row>
    <row r="260" spans="2:15" x14ac:dyDescent="0.3">
      <c r="B260" s="126"/>
      <c r="C260" s="126"/>
      <c r="D260" s="126"/>
      <c r="E260" s="126"/>
      <c r="F260" s="127"/>
      <c r="G260" s="173"/>
      <c r="H260" s="173"/>
      <c r="I260" s="128"/>
      <c r="J260" s="150"/>
      <c r="K260" s="154"/>
      <c r="L260" s="154"/>
      <c r="M260" s="155"/>
      <c r="N260" s="152"/>
      <c r="O260" s="92" t="str">
        <f>IF(F260="","",
IF(AND(MONTH(F260)+DAY(F260)/100&gt;=MONTH('Weights &amp; Tables'!$C$26)+DAY('Weights &amp; Tables'!$C$26)/100,MONTH(F260)+DAY(F260)/100&lt;=MONTH('Weights &amp; Tables'!$D$26)+DAY('Weights &amp; Tables'!$D$26)/100),'Weights &amp; Tables'!$C$24,
IF(AND(MONTH(F260)+DAY(F260)/100&gt;=MONTH('Weights &amp; Tables'!$E$26)+DAY('Weights &amp; Tables'!$E$26)/100,MONTH(F260)+DAY(F260)/100&lt;=MONTH('Weights &amp; Tables'!$F$26)+DAY('Weights &amp; Tables'!$F$26)/100),'Weights &amp; Tables'!$E$24,
IF(AND(MONTH(F260)+DAY(F260)/100&gt;=MONTH('Weights &amp; Tables'!$G$26)+DAY('Weights &amp; Tables'!$G$26)/100,MONTH(F260)+DAY(F260)/100&lt;=MONTH('Weights &amp; Tables'!$H$26)+DAY('Weights &amp; Tables'!$H$26)/100),'Weights &amp; Tables'!$G$24,"IMPERMISSIBLE"))))</f>
        <v/>
      </c>
    </row>
    <row r="261" spans="2:15" x14ac:dyDescent="0.3">
      <c r="B261" s="126"/>
      <c r="C261" s="126"/>
      <c r="D261" s="126"/>
      <c r="E261" s="126"/>
      <c r="F261" s="127"/>
      <c r="G261" s="173"/>
      <c r="H261" s="173"/>
      <c r="I261" s="128"/>
      <c r="J261" s="150"/>
      <c r="K261" s="154"/>
      <c r="L261" s="154"/>
      <c r="M261" s="155"/>
      <c r="N261" s="152"/>
      <c r="O261" s="92" t="str">
        <f>IF(F261="","",
IF(AND(MONTH(F261)+DAY(F261)/100&gt;=MONTH('Weights &amp; Tables'!$C$26)+DAY('Weights &amp; Tables'!$C$26)/100,MONTH(F261)+DAY(F261)/100&lt;=MONTH('Weights &amp; Tables'!$D$26)+DAY('Weights &amp; Tables'!$D$26)/100),'Weights &amp; Tables'!$C$24,
IF(AND(MONTH(F261)+DAY(F261)/100&gt;=MONTH('Weights &amp; Tables'!$E$26)+DAY('Weights &amp; Tables'!$E$26)/100,MONTH(F261)+DAY(F261)/100&lt;=MONTH('Weights &amp; Tables'!$F$26)+DAY('Weights &amp; Tables'!$F$26)/100),'Weights &amp; Tables'!$E$24,
IF(AND(MONTH(F261)+DAY(F261)/100&gt;=MONTH('Weights &amp; Tables'!$G$26)+DAY('Weights &amp; Tables'!$G$26)/100,MONTH(F261)+DAY(F261)/100&lt;=MONTH('Weights &amp; Tables'!$H$26)+DAY('Weights &amp; Tables'!$H$26)/100),'Weights &amp; Tables'!$G$24,"IMPERMISSIBLE"))))</f>
        <v/>
      </c>
    </row>
    <row r="262" spans="2:15" x14ac:dyDescent="0.3">
      <c r="B262" s="126"/>
      <c r="C262" s="126"/>
      <c r="D262" s="126"/>
      <c r="E262" s="126"/>
      <c r="F262" s="127"/>
      <c r="G262" s="173"/>
      <c r="H262" s="173"/>
      <c r="I262" s="128"/>
      <c r="J262" s="150"/>
      <c r="K262" s="154"/>
      <c r="L262" s="154"/>
      <c r="M262" s="155"/>
      <c r="N262" s="152"/>
      <c r="O262" s="92" t="str">
        <f>IF(F262="","",
IF(AND(MONTH(F262)+DAY(F262)/100&gt;=MONTH('Weights &amp; Tables'!$C$26)+DAY('Weights &amp; Tables'!$C$26)/100,MONTH(F262)+DAY(F262)/100&lt;=MONTH('Weights &amp; Tables'!$D$26)+DAY('Weights &amp; Tables'!$D$26)/100),'Weights &amp; Tables'!$C$24,
IF(AND(MONTH(F262)+DAY(F262)/100&gt;=MONTH('Weights &amp; Tables'!$E$26)+DAY('Weights &amp; Tables'!$E$26)/100,MONTH(F262)+DAY(F262)/100&lt;=MONTH('Weights &amp; Tables'!$F$26)+DAY('Weights &amp; Tables'!$F$26)/100),'Weights &amp; Tables'!$E$24,
IF(AND(MONTH(F262)+DAY(F262)/100&gt;=MONTH('Weights &amp; Tables'!$G$26)+DAY('Weights &amp; Tables'!$G$26)/100,MONTH(F262)+DAY(F262)/100&lt;=MONTH('Weights &amp; Tables'!$H$26)+DAY('Weights &amp; Tables'!$H$26)/100),'Weights &amp; Tables'!$G$24,"IMPERMISSIBLE"))))</f>
        <v/>
      </c>
    </row>
    <row r="263" spans="2:15" x14ac:dyDescent="0.3">
      <c r="B263" s="126"/>
      <c r="C263" s="126"/>
      <c r="D263" s="126"/>
      <c r="E263" s="126"/>
      <c r="F263" s="127"/>
      <c r="G263" s="173"/>
      <c r="H263" s="173"/>
      <c r="I263" s="128"/>
      <c r="J263" s="150"/>
      <c r="K263" s="154"/>
      <c r="L263" s="154"/>
      <c r="M263" s="155"/>
      <c r="N263" s="152"/>
      <c r="O263" s="92" t="str">
        <f>IF(F263="","",
IF(AND(MONTH(F263)+DAY(F263)/100&gt;=MONTH('Weights &amp; Tables'!$C$26)+DAY('Weights &amp; Tables'!$C$26)/100,MONTH(F263)+DAY(F263)/100&lt;=MONTH('Weights &amp; Tables'!$D$26)+DAY('Weights &amp; Tables'!$D$26)/100),'Weights &amp; Tables'!$C$24,
IF(AND(MONTH(F263)+DAY(F263)/100&gt;=MONTH('Weights &amp; Tables'!$E$26)+DAY('Weights &amp; Tables'!$E$26)/100,MONTH(F263)+DAY(F263)/100&lt;=MONTH('Weights &amp; Tables'!$F$26)+DAY('Weights &amp; Tables'!$F$26)/100),'Weights &amp; Tables'!$E$24,
IF(AND(MONTH(F263)+DAY(F263)/100&gt;=MONTH('Weights &amp; Tables'!$G$26)+DAY('Weights &amp; Tables'!$G$26)/100,MONTH(F263)+DAY(F263)/100&lt;=MONTH('Weights &amp; Tables'!$H$26)+DAY('Weights &amp; Tables'!$H$26)/100),'Weights &amp; Tables'!$G$24,"IMPERMISSIBLE"))))</f>
        <v/>
      </c>
    </row>
    <row r="264" spans="2:15" x14ac:dyDescent="0.3">
      <c r="B264" s="126"/>
      <c r="C264" s="126"/>
      <c r="D264" s="126"/>
      <c r="E264" s="126"/>
      <c r="F264" s="127"/>
      <c r="G264" s="173"/>
      <c r="H264" s="173"/>
      <c r="I264" s="128"/>
      <c r="J264" s="150"/>
      <c r="K264" s="154"/>
      <c r="L264" s="154"/>
      <c r="M264" s="155"/>
      <c r="N264" s="152"/>
      <c r="O264" s="92" t="str">
        <f>IF(F264="","",
IF(AND(MONTH(F264)+DAY(F264)/100&gt;=MONTH('Weights &amp; Tables'!$C$26)+DAY('Weights &amp; Tables'!$C$26)/100,MONTH(F264)+DAY(F264)/100&lt;=MONTH('Weights &amp; Tables'!$D$26)+DAY('Weights &amp; Tables'!$D$26)/100),'Weights &amp; Tables'!$C$24,
IF(AND(MONTH(F264)+DAY(F264)/100&gt;=MONTH('Weights &amp; Tables'!$E$26)+DAY('Weights &amp; Tables'!$E$26)/100,MONTH(F264)+DAY(F264)/100&lt;=MONTH('Weights &amp; Tables'!$F$26)+DAY('Weights &amp; Tables'!$F$26)/100),'Weights &amp; Tables'!$E$24,
IF(AND(MONTH(F264)+DAY(F264)/100&gt;=MONTH('Weights &amp; Tables'!$G$26)+DAY('Weights &amp; Tables'!$G$26)/100,MONTH(F264)+DAY(F264)/100&lt;=MONTH('Weights &amp; Tables'!$H$26)+DAY('Weights &amp; Tables'!$H$26)/100),'Weights &amp; Tables'!$G$24,"IMPERMISSIBLE"))))</f>
        <v/>
      </c>
    </row>
    <row r="265" spans="2:15" x14ac:dyDescent="0.3">
      <c r="B265" s="126"/>
      <c r="C265" s="126"/>
      <c r="D265" s="126"/>
      <c r="E265" s="126"/>
      <c r="F265" s="127"/>
      <c r="G265" s="173"/>
      <c r="H265" s="173"/>
      <c r="I265" s="128"/>
      <c r="J265" s="150"/>
      <c r="K265" s="154"/>
      <c r="L265" s="154"/>
      <c r="M265" s="155"/>
      <c r="N265" s="152"/>
      <c r="O265" s="92" t="str">
        <f>IF(F265="","",
IF(AND(MONTH(F265)+DAY(F265)/100&gt;=MONTH('Weights &amp; Tables'!$C$26)+DAY('Weights &amp; Tables'!$C$26)/100,MONTH(F265)+DAY(F265)/100&lt;=MONTH('Weights &amp; Tables'!$D$26)+DAY('Weights &amp; Tables'!$D$26)/100),'Weights &amp; Tables'!$C$24,
IF(AND(MONTH(F265)+DAY(F265)/100&gt;=MONTH('Weights &amp; Tables'!$E$26)+DAY('Weights &amp; Tables'!$E$26)/100,MONTH(F265)+DAY(F265)/100&lt;=MONTH('Weights &amp; Tables'!$F$26)+DAY('Weights &amp; Tables'!$F$26)/100),'Weights &amp; Tables'!$E$24,
IF(AND(MONTH(F265)+DAY(F265)/100&gt;=MONTH('Weights &amp; Tables'!$G$26)+DAY('Weights &amp; Tables'!$G$26)/100,MONTH(F265)+DAY(F265)/100&lt;=MONTH('Weights &amp; Tables'!$H$26)+DAY('Weights &amp; Tables'!$H$26)/100),'Weights &amp; Tables'!$G$24,"IMPERMISSIBLE"))))</f>
        <v/>
      </c>
    </row>
    <row r="266" spans="2:15" x14ac:dyDescent="0.3">
      <c r="B266" s="126"/>
      <c r="C266" s="126"/>
      <c r="D266" s="126"/>
      <c r="E266" s="126"/>
      <c r="F266" s="127"/>
      <c r="G266" s="173"/>
      <c r="H266" s="173"/>
      <c r="I266" s="128"/>
      <c r="J266" s="150"/>
      <c r="K266" s="154"/>
      <c r="L266" s="154"/>
      <c r="M266" s="155"/>
      <c r="N266" s="152"/>
      <c r="O266" s="92" t="str">
        <f>IF(F266="","",
IF(AND(MONTH(F266)+DAY(F266)/100&gt;=MONTH('Weights &amp; Tables'!$C$26)+DAY('Weights &amp; Tables'!$C$26)/100,MONTH(F266)+DAY(F266)/100&lt;=MONTH('Weights &amp; Tables'!$D$26)+DAY('Weights &amp; Tables'!$D$26)/100),'Weights &amp; Tables'!$C$24,
IF(AND(MONTH(F266)+DAY(F266)/100&gt;=MONTH('Weights &amp; Tables'!$E$26)+DAY('Weights &amp; Tables'!$E$26)/100,MONTH(F266)+DAY(F266)/100&lt;=MONTH('Weights &amp; Tables'!$F$26)+DAY('Weights &amp; Tables'!$F$26)/100),'Weights &amp; Tables'!$E$24,
IF(AND(MONTH(F266)+DAY(F266)/100&gt;=MONTH('Weights &amp; Tables'!$G$26)+DAY('Weights &amp; Tables'!$G$26)/100,MONTH(F266)+DAY(F266)/100&lt;=MONTH('Weights &amp; Tables'!$H$26)+DAY('Weights &amp; Tables'!$H$26)/100),'Weights &amp; Tables'!$G$24,"IMPERMISSIBLE"))))</f>
        <v/>
      </c>
    </row>
    <row r="267" spans="2:15" x14ac:dyDescent="0.3">
      <c r="B267" s="126"/>
      <c r="C267" s="126"/>
      <c r="D267" s="126"/>
      <c r="E267" s="126"/>
      <c r="F267" s="127"/>
      <c r="G267" s="173"/>
      <c r="H267" s="173"/>
      <c r="I267" s="128"/>
      <c r="J267" s="150"/>
      <c r="K267" s="154"/>
      <c r="L267" s="154"/>
      <c r="M267" s="155"/>
      <c r="N267" s="152"/>
      <c r="O267" s="92" t="str">
        <f>IF(F267="","",
IF(AND(MONTH(F267)+DAY(F267)/100&gt;=MONTH('Weights &amp; Tables'!$C$26)+DAY('Weights &amp; Tables'!$C$26)/100,MONTH(F267)+DAY(F267)/100&lt;=MONTH('Weights &amp; Tables'!$D$26)+DAY('Weights &amp; Tables'!$D$26)/100),'Weights &amp; Tables'!$C$24,
IF(AND(MONTH(F267)+DAY(F267)/100&gt;=MONTH('Weights &amp; Tables'!$E$26)+DAY('Weights &amp; Tables'!$E$26)/100,MONTH(F267)+DAY(F267)/100&lt;=MONTH('Weights &amp; Tables'!$F$26)+DAY('Weights &amp; Tables'!$F$26)/100),'Weights &amp; Tables'!$E$24,
IF(AND(MONTH(F267)+DAY(F267)/100&gt;=MONTH('Weights &amp; Tables'!$G$26)+DAY('Weights &amp; Tables'!$G$26)/100,MONTH(F267)+DAY(F267)/100&lt;=MONTH('Weights &amp; Tables'!$H$26)+DAY('Weights &amp; Tables'!$H$26)/100),'Weights &amp; Tables'!$G$24,"IMPERMISSIBLE"))))</f>
        <v/>
      </c>
    </row>
    <row r="268" spans="2:15" x14ac:dyDescent="0.3">
      <c r="B268" s="126"/>
      <c r="C268" s="126"/>
      <c r="D268" s="126"/>
      <c r="E268" s="126"/>
      <c r="F268" s="127"/>
      <c r="G268" s="173"/>
      <c r="H268" s="173"/>
      <c r="I268" s="128"/>
      <c r="J268" s="150"/>
      <c r="K268" s="154"/>
      <c r="L268" s="154"/>
      <c r="M268" s="155"/>
      <c r="N268" s="152"/>
      <c r="O268" s="92" t="str">
        <f>IF(F268="","",
IF(AND(MONTH(F268)+DAY(F268)/100&gt;=MONTH('Weights &amp; Tables'!$C$26)+DAY('Weights &amp; Tables'!$C$26)/100,MONTH(F268)+DAY(F268)/100&lt;=MONTH('Weights &amp; Tables'!$D$26)+DAY('Weights &amp; Tables'!$D$26)/100),'Weights &amp; Tables'!$C$24,
IF(AND(MONTH(F268)+DAY(F268)/100&gt;=MONTH('Weights &amp; Tables'!$E$26)+DAY('Weights &amp; Tables'!$E$26)/100,MONTH(F268)+DAY(F268)/100&lt;=MONTH('Weights &amp; Tables'!$F$26)+DAY('Weights &amp; Tables'!$F$26)/100),'Weights &amp; Tables'!$E$24,
IF(AND(MONTH(F268)+DAY(F268)/100&gt;=MONTH('Weights &amp; Tables'!$G$26)+DAY('Weights &amp; Tables'!$G$26)/100,MONTH(F268)+DAY(F268)/100&lt;=MONTH('Weights &amp; Tables'!$H$26)+DAY('Weights &amp; Tables'!$H$26)/100),'Weights &amp; Tables'!$G$24,"IMPERMISSIBLE"))))</f>
        <v/>
      </c>
    </row>
    <row r="269" spans="2:15" x14ac:dyDescent="0.3">
      <c r="B269" s="126"/>
      <c r="C269" s="126"/>
      <c r="D269" s="126"/>
      <c r="E269" s="126"/>
      <c r="F269" s="127"/>
      <c r="G269" s="173"/>
      <c r="H269" s="173"/>
      <c r="I269" s="128"/>
      <c r="J269" s="150"/>
      <c r="K269" s="154"/>
      <c r="L269" s="154"/>
      <c r="M269" s="155"/>
      <c r="N269" s="152"/>
      <c r="O269" s="92" t="str">
        <f>IF(F269="","",
IF(AND(MONTH(F269)+DAY(F269)/100&gt;=MONTH('Weights &amp; Tables'!$C$26)+DAY('Weights &amp; Tables'!$C$26)/100,MONTH(F269)+DAY(F269)/100&lt;=MONTH('Weights &amp; Tables'!$D$26)+DAY('Weights &amp; Tables'!$D$26)/100),'Weights &amp; Tables'!$C$24,
IF(AND(MONTH(F269)+DAY(F269)/100&gt;=MONTH('Weights &amp; Tables'!$E$26)+DAY('Weights &amp; Tables'!$E$26)/100,MONTH(F269)+DAY(F269)/100&lt;=MONTH('Weights &amp; Tables'!$F$26)+DAY('Weights &amp; Tables'!$F$26)/100),'Weights &amp; Tables'!$E$24,
IF(AND(MONTH(F269)+DAY(F269)/100&gt;=MONTH('Weights &amp; Tables'!$G$26)+DAY('Weights &amp; Tables'!$G$26)/100,MONTH(F269)+DAY(F269)/100&lt;=MONTH('Weights &amp; Tables'!$H$26)+DAY('Weights &amp; Tables'!$H$26)/100),'Weights &amp; Tables'!$G$24,"IMPERMISSIBLE"))))</f>
        <v/>
      </c>
    </row>
    <row r="270" spans="2:15" x14ac:dyDescent="0.3">
      <c r="B270" s="126"/>
      <c r="C270" s="126"/>
      <c r="D270" s="126"/>
      <c r="E270" s="126"/>
      <c r="F270" s="127"/>
      <c r="G270" s="173"/>
      <c r="H270" s="173"/>
      <c r="I270" s="128"/>
      <c r="J270" s="150"/>
      <c r="K270" s="154"/>
      <c r="L270" s="154"/>
      <c r="M270" s="155"/>
      <c r="N270" s="152"/>
      <c r="O270" s="92" t="str">
        <f>IF(F270="","",
IF(AND(MONTH(F270)+DAY(F270)/100&gt;=MONTH('Weights &amp; Tables'!$C$26)+DAY('Weights &amp; Tables'!$C$26)/100,MONTH(F270)+DAY(F270)/100&lt;=MONTH('Weights &amp; Tables'!$D$26)+DAY('Weights &amp; Tables'!$D$26)/100),'Weights &amp; Tables'!$C$24,
IF(AND(MONTH(F270)+DAY(F270)/100&gt;=MONTH('Weights &amp; Tables'!$E$26)+DAY('Weights &amp; Tables'!$E$26)/100,MONTH(F270)+DAY(F270)/100&lt;=MONTH('Weights &amp; Tables'!$F$26)+DAY('Weights &amp; Tables'!$F$26)/100),'Weights &amp; Tables'!$E$24,
IF(AND(MONTH(F270)+DAY(F270)/100&gt;=MONTH('Weights &amp; Tables'!$G$26)+DAY('Weights &amp; Tables'!$G$26)/100,MONTH(F270)+DAY(F270)/100&lt;=MONTH('Weights &amp; Tables'!$H$26)+DAY('Weights &amp; Tables'!$H$26)/100),'Weights &amp; Tables'!$G$24,"IMPERMISSIBLE"))))</f>
        <v/>
      </c>
    </row>
    <row r="271" spans="2:15" x14ac:dyDescent="0.3">
      <c r="B271" s="126"/>
      <c r="C271" s="126"/>
      <c r="D271" s="126"/>
      <c r="E271" s="126"/>
      <c r="F271" s="127"/>
      <c r="G271" s="173"/>
      <c r="H271" s="173"/>
      <c r="I271" s="128"/>
      <c r="J271" s="150"/>
      <c r="K271" s="154"/>
      <c r="L271" s="154"/>
      <c r="M271" s="155"/>
      <c r="N271" s="152"/>
      <c r="O271" s="92" t="str">
        <f>IF(F271="","",
IF(AND(MONTH(F271)+DAY(F271)/100&gt;=MONTH('Weights &amp; Tables'!$C$26)+DAY('Weights &amp; Tables'!$C$26)/100,MONTH(F271)+DAY(F271)/100&lt;=MONTH('Weights &amp; Tables'!$D$26)+DAY('Weights &amp; Tables'!$D$26)/100),'Weights &amp; Tables'!$C$24,
IF(AND(MONTH(F271)+DAY(F271)/100&gt;=MONTH('Weights &amp; Tables'!$E$26)+DAY('Weights &amp; Tables'!$E$26)/100,MONTH(F271)+DAY(F271)/100&lt;=MONTH('Weights &amp; Tables'!$F$26)+DAY('Weights &amp; Tables'!$F$26)/100),'Weights &amp; Tables'!$E$24,
IF(AND(MONTH(F271)+DAY(F271)/100&gt;=MONTH('Weights &amp; Tables'!$G$26)+DAY('Weights &amp; Tables'!$G$26)/100,MONTH(F271)+DAY(F271)/100&lt;=MONTH('Weights &amp; Tables'!$H$26)+DAY('Weights &amp; Tables'!$H$26)/100),'Weights &amp; Tables'!$G$24,"IMPERMISSIBLE"))))</f>
        <v/>
      </c>
    </row>
    <row r="272" spans="2:15" x14ac:dyDescent="0.3">
      <c r="B272" s="126"/>
      <c r="C272" s="126"/>
      <c r="D272" s="126"/>
      <c r="E272" s="126"/>
      <c r="F272" s="127"/>
      <c r="G272" s="173"/>
      <c r="H272" s="173"/>
      <c r="I272" s="128"/>
      <c r="J272" s="150"/>
      <c r="K272" s="154"/>
      <c r="L272" s="154"/>
      <c r="M272" s="155"/>
      <c r="N272" s="152"/>
      <c r="O272" s="92" t="str">
        <f>IF(F272="","",
IF(AND(MONTH(F272)+DAY(F272)/100&gt;=MONTH('Weights &amp; Tables'!$C$26)+DAY('Weights &amp; Tables'!$C$26)/100,MONTH(F272)+DAY(F272)/100&lt;=MONTH('Weights &amp; Tables'!$D$26)+DAY('Weights &amp; Tables'!$D$26)/100),'Weights &amp; Tables'!$C$24,
IF(AND(MONTH(F272)+DAY(F272)/100&gt;=MONTH('Weights &amp; Tables'!$E$26)+DAY('Weights &amp; Tables'!$E$26)/100,MONTH(F272)+DAY(F272)/100&lt;=MONTH('Weights &amp; Tables'!$F$26)+DAY('Weights &amp; Tables'!$F$26)/100),'Weights &amp; Tables'!$E$24,
IF(AND(MONTH(F272)+DAY(F272)/100&gt;=MONTH('Weights &amp; Tables'!$G$26)+DAY('Weights &amp; Tables'!$G$26)/100,MONTH(F272)+DAY(F272)/100&lt;=MONTH('Weights &amp; Tables'!$H$26)+DAY('Weights &amp; Tables'!$H$26)/100),'Weights &amp; Tables'!$G$24,"IMPERMISSIBLE"))))</f>
        <v/>
      </c>
    </row>
    <row r="273" spans="2:15" x14ac:dyDescent="0.3">
      <c r="B273" s="126"/>
      <c r="C273" s="126"/>
      <c r="D273" s="126"/>
      <c r="E273" s="126"/>
      <c r="F273" s="127"/>
      <c r="G273" s="173"/>
      <c r="H273" s="173"/>
      <c r="I273" s="128"/>
      <c r="J273" s="150"/>
      <c r="K273" s="154"/>
      <c r="L273" s="154"/>
      <c r="M273" s="155"/>
      <c r="N273" s="152"/>
      <c r="O273" s="92" t="str">
        <f>IF(F273="","",
IF(AND(MONTH(F273)+DAY(F273)/100&gt;=MONTH('Weights &amp; Tables'!$C$26)+DAY('Weights &amp; Tables'!$C$26)/100,MONTH(F273)+DAY(F273)/100&lt;=MONTH('Weights &amp; Tables'!$D$26)+DAY('Weights &amp; Tables'!$D$26)/100),'Weights &amp; Tables'!$C$24,
IF(AND(MONTH(F273)+DAY(F273)/100&gt;=MONTH('Weights &amp; Tables'!$E$26)+DAY('Weights &amp; Tables'!$E$26)/100,MONTH(F273)+DAY(F273)/100&lt;=MONTH('Weights &amp; Tables'!$F$26)+DAY('Weights &amp; Tables'!$F$26)/100),'Weights &amp; Tables'!$E$24,
IF(AND(MONTH(F273)+DAY(F273)/100&gt;=MONTH('Weights &amp; Tables'!$G$26)+DAY('Weights &amp; Tables'!$G$26)/100,MONTH(F273)+DAY(F273)/100&lt;=MONTH('Weights &amp; Tables'!$H$26)+DAY('Weights &amp; Tables'!$H$26)/100),'Weights &amp; Tables'!$G$24,"IMPERMISSIBLE"))))</f>
        <v/>
      </c>
    </row>
    <row r="274" spans="2:15" x14ac:dyDescent="0.3">
      <c r="B274" s="126"/>
      <c r="C274" s="126"/>
      <c r="D274" s="126"/>
      <c r="E274" s="126"/>
      <c r="F274" s="127"/>
      <c r="G274" s="173"/>
      <c r="H274" s="173"/>
      <c r="I274" s="128"/>
      <c r="J274" s="150"/>
      <c r="K274" s="154"/>
      <c r="L274" s="154"/>
      <c r="M274" s="155"/>
      <c r="N274" s="152"/>
      <c r="O274" s="92" t="str">
        <f>IF(F274="","",
IF(AND(MONTH(F274)+DAY(F274)/100&gt;=MONTH('Weights &amp; Tables'!$C$26)+DAY('Weights &amp; Tables'!$C$26)/100,MONTH(F274)+DAY(F274)/100&lt;=MONTH('Weights &amp; Tables'!$D$26)+DAY('Weights &amp; Tables'!$D$26)/100),'Weights &amp; Tables'!$C$24,
IF(AND(MONTH(F274)+DAY(F274)/100&gt;=MONTH('Weights &amp; Tables'!$E$26)+DAY('Weights &amp; Tables'!$E$26)/100,MONTH(F274)+DAY(F274)/100&lt;=MONTH('Weights &amp; Tables'!$F$26)+DAY('Weights &amp; Tables'!$F$26)/100),'Weights &amp; Tables'!$E$24,
IF(AND(MONTH(F274)+DAY(F274)/100&gt;=MONTH('Weights &amp; Tables'!$G$26)+DAY('Weights &amp; Tables'!$G$26)/100,MONTH(F274)+DAY(F274)/100&lt;=MONTH('Weights &amp; Tables'!$H$26)+DAY('Weights &amp; Tables'!$H$26)/100),'Weights &amp; Tables'!$G$24,"IMPERMISSIBLE"))))</f>
        <v/>
      </c>
    </row>
    <row r="275" spans="2:15" x14ac:dyDescent="0.3">
      <c r="B275" s="126"/>
      <c r="C275" s="126"/>
      <c r="D275" s="126"/>
      <c r="E275" s="126"/>
      <c r="F275" s="127"/>
      <c r="G275" s="173"/>
      <c r="H275" s="173"/>
      <c r="I275" s="128"/>
      <c r="J275" s="150"/>
      <c r="K275" s="154"/>
      <c r="L275" s="154"/>
      <c r="M275" s="155"/>
      <c r="N275" s="152"/>
      <c r="O275" s="92" t="str">
        <f>IF(F275="","",
IF(AND(MONTH(F275)+DAY(F275)/100&gt;=MONTH('Weights &amp; Tables'!$C$26)+DAY('Weights &amp; Tables'!$C$26)/100,MONTH(F275)+DAY(F275)/100&lt;=MONTH('Weights &amp; Tables'!$D$26)+DAY('Weights &amp; Tables'!$D$26)/100),'Weights &amp; Tables'!$C$24,
IF(AND(MONTH(F275)+DAY(F275)/100&gt;=MONTH('Weights &amp; Tables'!$E$26)+DAY('Weights &amp; Tables'!$E$26)/100,MONTH(F275)+DAY(F275)/100&lt;=MONTH('Weights &amp; Tables'!$F$26)+DAY('Weights &amp; Tables'!$F$26)/100),'Weights &amp; Tables'!$E$24,
IF(AND(MONTH(F275)+DAY(F275)/100&gt;=MONTH('Weights &amp; Tables'!$G$26)+DAY('Weights &amp; Tables'!$G$26)/100,MONTH(F275)+DAY(F275)/100&lt;=MONTH('Weights &amp; Tables'!$H$26)+DAY('Weights &amp; Tables'!$H$26)/100),'Weights &amp; Tables'!$G$24,"IMPERMISSIBLE"))))</f>
        <v/>
      </c>
    </row>
    <row r="276" spans="2:15" x14ac:dyDescent="0.3">
      <c r="B276" s="126"/>
      <c r="C276" s="126"/>
      <c r="D276" s="126"/>
      <c r="E276" s="126"/>
      <c r="F276" s="127"/>
      <c r="G276" s="173"/>
      <c r="H276" s="173"/>
      <c r="I276" s="128"/>
      <c r="J276" s="150"/>
      <c r="K276" s="154"/>
      <c r="L276" s="154"/>
      <c r="M276" s="155"/>
      <c r="N276" s="152"/>
      <c r="O276" s="92" t="str">
        <f>IF(F276="","",
IF(AND(MONTH(F276)+DAY(F276)/100&gt;=MONTH('Weights &amp; Tables'!$C$26)+DAY('Weights &amp; Tables'!$C$26)/100,MONTH(F276)+DAY(F276)/100&lt;=MONTH('Weights &amp; Tables'!$D$26)+DAY('Weights &amp; Tables'!$D$26)/100),'Weights &amp; Tables'!$C$24,
IF(AND(MONTH(F276)+DAY(F276)/100&gt;=MONTH('Weights &amp; Tables'!$E$26)+DAY('Weights &amp; Tables'!$E$26)/100,MONTH(F276)+DAY(F276)/100&lt;=MONTH('Weights &amp; Tables'!$F$26)+DAY('Weights &amp; Tables'!$F$26)/100),'Weights &amp; Tables'!$E$24,
IF(AND(MONTH(F276)+DAY(F276)/100&gt;=MONTH('Weights &amp; Tables'!$G$26)+DAY('Weights &amp; Tables'!$G$26)/100,MONTH(F276)+DAY(F276)/100&lt;=MONTH('Weights &amp; Tables'!$H$26)+DAY('Weights &amp; Tables'!$H$26)/100),'Weights &amp; Tables'!$G$24,"IMPERMISSIBLE"))))</f>
        <v/>
      </c>
    </row>
    <row r="277" spans="2:15" x14ac:dyDescent="0.3">
      <c r="B277" s="126"/>
      <c r="C277" s="126"/>
      <c r="D277" s="126"/>
      <c r="E277" s="126"/>
      <c r="F277" s="127"/>
      <c r="G277" s="173"/>
      <c r="H277" s="173"/>
      <c r="I277" s="128"/>
      <c r="J277" s="150"/>
      <c r="K277" s="154"/>
      <c r="L277" s="154"/>
      <c r="M277" s="155"/>
      <c r="N277" s="152"/>
      <c r="O277" s="92" t="str">
        <f>IF(F277="","",
IF(AND(MONTH(F277)+DAY(F277)/100&gt;=MONTH('Weights &amp; Tables'!$C$26)+DAY('Weights &amp; Tables'!$C$26)/100,MONTH(F277)+DAY(F277)/100&lt;=MONTH('Weights &amp; Tables'!$D$26)+DAY('Weights &amp; Tables'!$D$26)/100),'Weights &amp; Tables'!$C$24,
IF(AND(MONTH(F277)+DAY(F277)/100&gt;=MONTH('Weights &amp; Tables'!$E$26)+DAY('Weights &amp; Tables'!$E$26)/100,MONTH(F277)+DAY(F277)/100&lt;=MONTH('Weights &amp; Tables'!$F$26)+DAY('Weights &amp; Tables'!$F$26)/100),'Weights &amp; Tables'!$E$24,
IF(AND(MONTH(F277)+DAY(F277)/100&gt;=MONTH('Weights &amp; Tables'!$G$26)+DAY('Weights &amp; Tables'!$G$26)/100,MONTH(F277)+DAY(F277)/100&lt;=MONTH('Weights &amp; Tables'!$H$26)+DAY('Weights &amp; Tables'!$H$26)/100),'Weights &amp; Tables'!$G$24,"IMPERMISSIBLE"))))</f>
        <v/>
      </c>
    </row>
    <row r="278" spans="2:15" x14ac:dyDescent="0.3">
      <c r="B278" s="126"/>
      <c r="C278" s="126"/>
      <c r="D278" s="126"/>
      <c r="E278" s="126"/>
      <c r="F278" s="127"/>
      <c r="G278" s="173"/>
      <c r="H278" s="173"/>
      <c r="I278" s="128"/>
      <c r="J278" s="150"/>
      <c r="K278" s="154"/>
      <c r="L278" s="154"/>
      <c r="M278" s="155"/>
      <c r="N278" s="152"/>
      <c r="O278" s="92" t="str">
        <f>IF(F278="","",
IF(AND(MONTH(F278)+DAY(F278)/100&gt;=MONTH('Weights &amp; Tables'!$C$26)+DAY('Weights &amp; Tables'!$C$26)/100,MONTH(F278)+DAY(F278)/100&lt;=MONTH('Weights &amp; Tables'!$D$26)+DAY('Weights &amp; Tables'!$D$26)/100),'Weights &amp; Tables'!$C$24,
IF(AND(MONTH(F278)+DAY(F278)/100&gt;=MONTH('Weights &amp; Tables'!$E$26)+DAY('Weights &amp; Tables'!$E$26)/100,MONTH(F278)+DAY(F278)/100&lt;=MONTH('Weights &amp; Tables'!$F$26)+DAY('Weights &amp; Tables'!$F$26)/100),'Weights &amp; Tables'!$E$24,
IF(AND(MONTH(F278)+DAY(F278)/100&gt;=MONTH('Weights &amp; Tables'!$G$26)+DAY('Weights &amp; Tables'!$G$26)/100,MONTH(F278)+DAY(F278)/100&lt;=MONTH('Weights &amp; Tables'!$H$26)+DAY('Weights &amp; Tables'!$H$26)/100),'Weights &amp; Tables'!$G$24,"IMPERMISSIBLE"))))</f>
        <v/>
      </c>
    </row>
    <row r="279" spans="2:15" x14ac:dyDescent="0.3">
      <c r="B279" s="126"/>
      <c r="C279" s="126"/>
      <c r="D279" s="126"/>
      <c r="E279" s="126"/>
      <c r="F279" s="127"/>
      <c r="G279" s="173"/>
      <c r="H279" s="173"/>
      <c r="I279" s="128"/>
      <c r="J279" s="150"/>
      <c r="K279" s="154"/>
      <c r="L279" s="154"/>
      <c r="M279" s="155"/>
      <c r="N279" s="152"/>
      <c r="O279" s="92" t="str">
        <f>IF(F279="","",
IF(AND(MONTH(F279)+DAY(F279)/100&gt;=MONTH('Weights &amp; Tables'!$C$26)+DAY('Weights &amp; Tables'!$C$26)/100,MONTH(F279)+DAY(F279)/100&lt;=MONTH('Weights &amp; Tables'!$D$26)+DAY('Weights &amp; Tables'!$D$26)/100),'Weights &amp; Tables'!$C$24,
IF(AND(MONTH(F279)+DAY(F279)/100&gt;=MONTH('Weights &amp; Tables'!$E$26)+DAY('Weights &amp; Tables'!$E$26)/100,MONTH(F279)+DAY(F279)/100&lt;=MONTH('Weights &amp; Tables'!$F$26)+DAY('Weights &amp; Tables'!$F$26)/100),'Weights &amp; Tables'!$E$24,
IF(AND(MONTH(F279)+DAY(F279)/100&gt;=MONTH('Weights &amp; Tables'!$G$26)+DAY('Weights &amp; Tables'!$G$26)/100,MONTH(F279)+DAY(F279)/100&lt;=MONTH('Weights &amp; Tables'!$H$26)+DAY('Weights &amp; Tables'!$H$26)/100),'Weights &amp; Tables'!$G$24,"IMPERMISSIBLE"))))</f>
        <v/>
      </c>
    </row>
    <row r="280" spans="2:15" x14ac:dyDescent="0.3">
      <c r="B280" s="126"/>
      <c r="C280" s="126"/>
      <c r="D280" s="126"/>
      <c r="E280" s="126"/>
      <c r="F280" s="127"/>
      <c r="G280" s="173"/>
      <c r="H280" s="173"/>
      <c r="I280" s="128"/>
      <c r="J280" s="150"/>
      <c r="K280" s="154"/>
      <c r="L280" s="154"/>
      <c r="M280" s="155"/>
      <c r="N280" s="152"/>
      <c r="O280" s="92" t="str">
        <f>IF(F280="","",
IF(AND(MONTH(F280)+DAY(F280)/100&gt;=MONTH('Weights &amp; Tables'!$C$26)+DAY('Weights &amp; Tables'!$C$26)/100,MONTH(F280)+DAY(F280)/100&lt;=MONTH('Weights &amp; Tables'!$D$26)+DAY('Weights &amp; Tables'!$D$26)/100),'Weights &amp; Tables'!$C$24,
IF(AND(MONTH(F280)+DAY(F280)/100&gt;=MONTH('Weights &amp; Tables'!$E$26)+DAY('Weights &amp; Tables'!$E$26)/100,MONTH(F280)+DAY(F280)/100&lt;=MONTH('Weights &amp; Tables'!$F$26)+DAY('Weights &amp; Tables'!$F$26)/100),'Weights &amp; Tables'!$E$24,
IF(AND(MONTH(F280)+DAY(F280)/100&gt;=MONTH('Weights &amp; Tables'!$G$26)+DAY('Weights &amp; Tables'!$G$26)/100,MONTH(F280)+DAY(F280)/100&lt;=MONTH('Weights &amp; Tables'!$H$26)+DAY('Weights &amp; Tables'!$H$26)/100),'Weights &amp; Tables'!$G$24,"IMPERMISSIBLE"))))</f>
        <v/>
      </c>
    </row>
    <row r="281" spans="2:15" x14ac:dyDescent="0.3">
      <c r="B281" s="126"/>
      <c r="C281" s="126"/>
      <c r="D281" s="126"/>
      <c r="E281" s="126"/>
      <c r="F281" s="127"/>
      <c r="G281" s="173"/>
      <c r="H281" s="173"/>
      <c r="I281" s="128"/>
      <c r="J281" s="150"/>
      <c r="K281" s="154"/>
      <c r="L281" s="154"/>
      <c r="M281" s="155"/>
      <c r="N281" s="152"/>
      <c r="O281" s="92" t="str">
        <f>IF(F281="","",
IF(AND(MONTH(F281)+DAY(F281)/100&gt;=MONTH('Weights &amp; Tables'!$C$26)+DAY('Weights &amp; Tables'!$C$26)/100,MONTH(F281)+DAY(F281)/100&lt;=MONTH('Weights &amp; Tables'!$D$26)+DAY('Weights &amp; Tables'!$D$26)/100),'Weights &amp; Tables'!$C$24,
IF(AND(MONTH(F281)+DAY(F281)/100&gt;=MONTH('Weights &amp; Tables'!$E$26)+DAY('Weights &amp; Tables'!$E$26)/100,MONTH(F281)+DAY(F281)/100&lt;=MONTH('Weights &amp; Tables'!$F$26)+DAY('Weights &amp; Tables'!$F$26)/100),'Weights &amp; Tables'!$E$24,
IF(AND(MONTH(F281)+DAY(F281)/100&gt;=MONTH('Weights &amp; Tables'!$G$26)+DAY('Weights &amp; Tables'!$G$26)/100,MONTH(F281)+DAY(F281)/100&lt;=MONTH('Weights &amp; Tables'!$H$26)+DAY('Weights &amp; Tables'!$H$26)/100),'Weights &amp; Tables'!$G$24,"IMPERMISSIBLE"))))</f>
        <v/>
      </c>
    </row>
    <row r="282" spans="2:15" x14ac:dyDescent="0.3">
      <c r="B282" s="126"/>
      <c r="C282" s="126"/>
      <c r="D282" s="126"/>
      <c r="E282" s="126"/>
      <c r="F282" s="127"/>
      <c r="G282" s="173"/>
      <c r="H282" s="173"/>
      <c r="I282" s="128"/>
      <c r="J282" s="150"/>
      <c r="K282" s="154"/>
      <c r="L282" s="154"/>
      <c r="M282" s="155"/>
      <c r="N282" s="152"/>
      <c r="O282" s="92" t="str">
        <f>IF(F282="","",
IF(AND(MONTH(F282)+DAY(F282)/100&gt;=MONTH('Weights &amp; Tables'!$C$26)+DAY('Weights &amp; Tables'!$C$26)/100,MONTH(F282)+DAY(F282)/100&lt;=MONTH('Weights &amp; Tables'!$D$26)+DAY('Weights &amp; Tables'!$D$26)/100),'Weights &amp; Tables'!$C$24,
IF(AND(MONTH(F282)+DAY(F282)/100&gt;=MONTH('Weights &amp; Tables'!$E$26)+DAY('Weights &amp; Tables'!$E$26)/100,MONTH(F282)+DAY(F282)/100&lt;=MONTH('Weights &amp; Tables'!$F$26)+DAY('Weights &amp; Tables'!$F$26)/100),'Weights &amp; Tables'!$E$24,
IF(AND(MONTH(F282)+DAY(F282)/100&gt;=MONTH('Weights &amp; Tables'!$G$26)+DAY('Weights &amp; Tables'!$G$26)/100,MONTH(F282)+DAY(F282)/100&lt;=MONTH('Weights &amp; Tables'!$H$26)+DAY('Weights &amp; Tables'!$H$26)/100),'Weights &amp; Tables'!$G$24,"IMPERMISSIBLE"))))</f>
        <v/>
      </c>
    </row>
    <row r="283" spans="2:15" x14ac:dyDescent="0.3">
      <c r="B283" s="126"/>
      <c r="C283" s="126"/>
      <c r="D283" s="126"/>
      <c r="E283" s="126"/>
      <c r="F283" s="127"/>
      <c r="G283" s="173"/>
      <c r="H283" s="173"/>
      <c r="I283" s="128"/>
      <c r="J283" s="150"/>
      <c r="K283" s="154"/>
      <c r="L283" s="154"/>
      <c r="M283" s="155"/>
      <c r="N283" s="152"/>
      <c r="O283" s="92" t="str">
        <f>IF(F283="","",
IF(AND(MONTH(F283)+DAY(F283)/100&gt;=MONTH('Weights &amp; Tables'!$C$26)+DAY('Weights &amp; Tables'!$C$26)/100,MONTH(F283)+DAY(F283)/100&lt;=MONTH('Weights &amp; Tables'!$D$26)+DAY('Weights &amp; Tables'!$D$26)/100),'Weights &amp; Tables'!$C$24,
IF(AND(MONTH(F283)+DAY(F283)/100&gt;=MONTH('Weights &amp; Tables'!$E$26)+DAY('Weights &amp; Tables'!$E$26)/100,MONTH(F283)+DAY(F283)/100&lt;=MONTH('Weights &amp; Tables'!$F$26)+DAY('Weights &amp; Tables'!$F$26)/100),'Weights &amp; Tables'!$E$24,
IF(AND(MONTH(F283)+DAY(F283)/100&gt;=MONTH('Weights &amp; Tables'!$G$26)+DAY('Weights &amp; Tables'!$G$26)/100,MONTH(F283)+DAY(F283)/100&lt;=MONTH('Weights &amp; Tables'!$H$26)+DAY('Weights &amp; Tables'!$H$26)/100),'Weights &amp; Tables'!$G$24,"IMPERMISSIBLE"))))</f>
        <v/>
      </c>
    </row>
    <row r="284" spans="2:15" x14ac:dyDescent="0.3">
      <c r="B284" s="126"/>
      <c r="C284" s="126"/>
      <c r="D284" s="126"/>
      <c r="E284" s="126"/>
      <c r="F284" s="127"/>
      <c r="G284" s="173"/>
      <c r="H284" s="173"/>
      <c r="I284" s="128"/>
      <c r="J284" s="150"/>
      <c r="K284" s="154"/>
      <c r="L284" s="154"/>
      <c r="M284" s="155"/>
      <c r="N284" s="152"/>
      <c r="O284" s="92" t="str">
        <f>IF(F284="","",
IF(AND(MONTH(F284)+DAY(F284)/100&gt;=MONTH('Weights &amp; Tables'!$C$26)+DAY('Weights &amp; Tables'!$C$26)/100,MONTH(F284)+DAY(F284)/100&lt;=MONTH('Weights &amp; Tables'!$D$26)+DAY('Weights &amp; Tables'!$D$26)/100),'Weights &amp; Tables'!$C$24,
IF(AND(MONTH(F284)+DAY(F284)/100&gt;=MONTH('Weights &amp; Tables'!$E$26)+DAY('Weights &amp; Tables'!$E$26)/100,MONTH(F284)+DAY(F284)/100&lt;=MONTH('Weights &amp; Tables'!$F$26)+DAY('Weights &amp; Tables'!$F$26)/100),'Weights &amp; Tables'!$E$24,
IF(AND(MONTH(F284)+DAY(F284)/100&gt;=MONTH('Weights &amp; Tables'!$G$26)+DAY('Weights &amp; Tables'!$G$26)/100,MONTH(F284)+DAY(F284)/100&lt;=MONTH('Weights &amp; Tables'!$H$26)+DAY('Weights &amp; Tables'!$H$26)/100),'Weights &amp; Tables'!$G$24,"IMPERMISSIBLE"))))</f>
        <v/>
      </c>
    </row>
    <row r="285" spans="2:15" x14ac:dyDescent="0.3">
      <c r="B285" s="126"/>
      <c r="C285" s="126"/>
      <c r="D285" s="126"/>
      <c r="E285" s="126"/>
      <c r="F285" s="127"/>
      <c r="G285" s="173"/>
      <c r="H285" s="173"/>
      <c r="I285" s="128"/>
      <c r="J285" s="150"/>
      <c r="K285" s="154"/>
      <c r="L285" s="154"/>
      <c r="M285" s="155"/>
      <c r="N285" s="152"/>
      <c r="O285" s="92" t="str">
        <f>IF(F285="","",
IF(AND(MONTH(F285)+DAY(F285)/100&gt;=MONTH('Weights &amp; Tables'!$C$26)+DAY('Weights &amp; Tables'!$C$26)/100,MONTH(F285)+DAY(F285)/100&lt;=MONTH('Weights &amp; Tables'!$D$26)+DAY('Weights &amp; Tables'!$D$26)/100),'Weights &amp; Tables'!$C$24,
IF(AND(MONTH(F285)+DAY(F285)/100&gt;=MONTH('Weights &amp; Tables'!$E$26)+DAY('Weights &amp; Tables'!$E$26)/100,MONTH(F285)+DAY(F285)/100&lt;=MONTH('Weights &amp; Tables'!$F$26)+DAY('Weights &amp; Tables'!$F$26)/100),'Weights &amp; Tables'!$E$24,
IF(AND(MONTH(F285)+DAY(F285)/100&gt;=MONTH('Weights &amp; Tables'!$G$26)+DAY('Weights &amp; Tables'!$G$26)/100,MONTH(F285)+DAY(F285)/100&lt;=MONTH('Weights &amp; Tables'!$H$26)+DAY('Weights &amp; Tables'!$H$26)/100),'Weights &amp; Tables'!$G$24,"IMPERMISSIBLE"))))</f>
        <v/>
      </c>
    </row>
    <row r="286" spans="2:15" x14ac:dyDescent="0.3">
      <c r="B286" s="126"/>
      <c r="C286" s="126"/>
      <c r="D286" s="126"/>
      <c r="E286" s="126"/>
      <c r="F286" s="127"/>
      <c r="G286" s="173"/>
      <c r="H286" s="173"/>
      <c r="I286" s="128"/>
      <c r="J286" s="150"/>
      <c r="K286" s="154"/>
      <c r="L286" s="154"/>
      <c r="M286" s="155"/>
      <c r="N286" s="152"/>
      <c r="O286" s="92" t="str">
        <f>IF(F286="","",
IF(AND(MONTH(F286)+DAY(F286)/100&gt;=MONTH('Weights &amp; Tables'!$C$26)+DAY('Weights &amp; Tables'!$C$26)/100,MONTH(F286)+DAY(F286)/100&lt;=MONTH('Weights &amp; Tables'!$D$26)+DAY('Weights &amp; Tables'!$D$26)/100),'Weights &amp; Tables'!$C$24,
IF(AND(MONTH(F286)+DAY(F286)/100&gt;=MONTH('Weights &amp; Tables'!$E$26)+DAY('Weights &amp; Tables'!$E$26)/100,MONTH(F286)+DAY(F286)/100&lt;=MONTH('Weights &amp; Tables'!$F$26)+DAY('Weights &amp; Tables'!$F$26)/100),'Weights &amp; Tables'!$E$24,
IF(AND(MONTH(F286)+DAY(F286)/100&gt;=MONTH('Weights &amp; Tables'!$G$26)+DAY('Weights &amp; Tables'!$G$26)/100,MONTH(F286)+DAY(F286)/100&lt;=MONTH('Weights &amp; Tables'!$H$26)+DAY('Weights &amp; Tables'!$H$26)/100),'Weights &amp; Tables'!$G$24,"IMPERMISSIBLE"))))</f>
        <v/>
      </c>
    </row>
    <row r="287" spans="2:15" x14ac:dyDescent="0.3">
      <c r="B287" s="126"/>
      <c r="C287" s="126"/>
      <c r="D287" s="126"/>
      <c r="E287" s="126"/>
      <c r="F287" s="127"/>
      <c r="G287" s="173"/>
      <c r="H287" s="173"/>
      <c r="I287" s="128"/>
      <c r="J287" s="150"/>
      <c r="K287" s="154"/>
      <c r="L287" s="154"/>
      <c r="M287" s="155"/>
      <c r="N287" s="152"/>
      <c r="O287" s="92" t="str">
        <f>IF(F287="","",
IF(AND(MONTH(F287)+DAY(F287)/100&gt;=MONTH('Weights &amp; Tables'!$C$26)+DAY('Weights &amp; Tables'!$C$26)/100,MONTH(F287)+DAY(F287)/100&lt;=MONTH('Weights &amp; Tables'!$D$26)+DAY('Weights &amp; Tables'!$D$26)/100),'Weights &amp; Tables'!$C$24,
IF(AND(MONTH(F287)+DAY(F287)/100&gt;=MONTH('Weights &amp; Tables'!$E$26)+DAY('Weights &amp; Tables'!$E$26)/100,MONTH(F287)+DAY(F287)/100&lt;=MONTH('Weights &amp; Tables'!$F$26)+DAY('Weights &amp; Tables'!$F$26)/100),'Weights &amp; Tables'!$E$24,
IF(AND(MONTH(F287)+DAY(F287)/100&gt;=MONTH('Weights &amp; Tables'!$G$26)+DAY('Weights &amp; Tables'!$G$26)/100,MONTH(F287)+DAY(F287)/100&lt;=MONTH('Weights &amp; Tables'!$H$26)+DAY('Weights &amp; Tables'!$H$26)/100),'Weights &amp; Tables'!$G$24,"IMPERMISSIBLE"))))</f>
        <v/>
      </c>
    </row>
    <row r="288" spans="2:15" x14ac:dyDescent="0.3">
      <c r="B288" s="126"/>
      <c r="C288" s="126"/>
      <c r="D288" s="126"/>
      <c r="E288" s="126"/>
      <c r="F288" s="127"/>
      <c r="G288" s="173"/>
      <c r="H288" s="173"/>
      <c r="I288" s="128"/>
      <c r="J288" s="150"/>
      <c r="K288" s="154"/>
      <c r="L288" s="154"/>
      <c r="M288" s="155"/>
      <c r="N288" s="152"/>
      <c r="O288" s="92" t="str">
        <f>IF(F288="","",
IF(AND(MONTH(F288)+DAY(F288)/100&gt;=MONTH('Weights &amp; Tables'!$C$26)+DAY('Weights &amp; Tables'!$C$26)/100,MONTH(F288)+DAY(F288)/100&lt;=MONTH('Weights &amp; Tables'!$D$26)+DAY('Weights &amp; Tables'!$D$26)/100),'Weights &amp; Tables'!$C$24,
IF(AND(MONTH(F288)+DAY(F288)/100&gt;=MONTH('Weights &amp; Tables'!$E$26)+DAY('Weights &amp; Tables'!$E$26)/100,MONTH(F288)+DAY(F288)/100&lt;=MONTH('Weights &amp; Tables'!$F$26)+DAY('Weights &amp; Tables'!$F$26)/100),'Weights &amp; Tables'!$E$24,
IF(AND(MONTH(F288)+DAY(F288)/100&gt;=MONTH('Weights &amp; Tables'!$G$26)+DAY('Weights &amp; Tables'!$G$26)/100,MONTH(F288)+DAY(F288)/100&lt;=MONTH('Weights &amp; Tables'!$H$26)+DAY('Weights &amp; Tables'!$H$26)/100),'Weights &amp; Tables'!$G$24,"IMPERMISSIBLE"))))</f>
        <v/>
      </c>
    </row>
    <row r="289" spans="2:15" x14ac:dyDescent="0.3">
      <c r="B289" s="126"/>
      <c r="C289" s="126"/>
      <c r="D289" s="126"/>
      <c r="E289" s="126"/>
      <c r="F289" s="127"/>
      <c r="G289" s="173"/>
      <c r="H289" s="173"/>
      <c r="I289" s="128"/>
      <c r="J289" s="150"/>
      <c r="K289" s="154"/>
      <c r="L289" s="154"/>
      <c r="M289" s="155"/>
      <c r="N289" s="152"/>
      <c r="O289" s="92" t="str">
        <f>IF(F289="","",
IF(AND(MONTH(F289)+DAY(F289)/100&gt;=MONTH('Weights &amp; Tables'!$C$26)+DAY('Weights &amp; Tables'!$C$26)/100,MONTH(F289)+DAY(F289)/100&lt;=MONTH('Weights &amp; Tables'!$D$26)+DAY('Weights &amp; Tables'!$D$26)/100),'Weights &amp; Tables'!$C$24,
IF(AND(MONTH(F289)+DAY(F289)/100&gt;=MONTH('Weights &amp; Tables'!$E$26)+DAY('Weights &amp; Tables'!$E$26)/100,MONTH(F289)+DAY(F289)/100&lt;=MONTH('Weights &amp; Tables'!$F$26)+DAY('Weights &amp; Tables'!$F$26)/100),'Weights &amp; Tables'!$E$24,
IF(AND(MONTH(F289)+DAY(F289)/100&gt;=MONTH('Weights &amp; Tables'!$G$26)+DAY('Weights &amp; Tables'!$G$26)/100,MONTH(F289)+DAY(F289)/100&lt;=MONTH('Weights &amp; Tables'!$H$26)+DAY('Weights &amp; Tables'!$H$26)/100),'Weights &amp; Tables'!$G$24,"IMPERMISSIBLE"))))</f>
        <v/>
      </c>
    </row>
    <row r="290" spans="2:15" x14ac:dyDescent="0.3">
      <c r="B290" s="126"/>
      <c r="C290" s="126"/>
      <c r="D290" s="126"/>
      <c r="E290" s="126"/>
      <c r="F290" s="127"/>
      <c r="G290" s="173"/>
      <c r="H290" s="173"/>
      <c r="I290" s="128"/>
      <c r="J290" s="150"/>
      <c r="K290" s="154"/>
      <c r="L290" s="154"/>
      <c r="M290" s="155"/>
      <c r="N290" s="152"/>
      <c r="O290" s="92" t="str">
        <f>IF(F290="","",
IF(AND(MONTH(F290)+DAY(F290)/100&gt;=MONTH('Weights &amp; Tables'!$C$26)+DAY('Weights &amp; Tables'!$C$26)/100,MONTH(F290)+DAY(F290)/100&lt;=MONTH('Weights &amp; Tables'!$D$26)+DAY('Weights &amp; Tables'!$D$26)/100),'Weights &amp; Tables'!$C$24,
IF(AND(MONTH(F290)+DAY(F290)/100&gt;=MONTH('Weights &amp; Tables'!$E$26)+DAY('Weights &amp; Tables'!$E$26)/100,MONTH(F290)+DAY(F290)/100&lt;=MONTH('Weights &amp; Tables'!$F$26)+DAY('Weights &amp; Tables'!$F$26)/100),'Weights &amp; Tables'!$E$24,
IF(AND(MONTH(F290)+DAY(F290)/100&gt;=MONTH('Weights &amp; Tables'!$G$26)+DAY('Weights &amp; Tables'!$G$26)/100,MONTH(F290)+DAY(F290)/100&lt;=MONTH('Weights &amp; Tables'!$H$26)+DAY('Weights &amp; Tables'!$H$26)/100),'Weights &amp; Tables'!$G$24,"IMPERMISSIBLE"))))</f>
        <v/>
      </c>
    </row>
    <row r="291" spans="2:15" x14ac:dyDescent="0.3">
      <c r="B291" s="126"/>
      <c r="C291" s="126"/>
      <c r="D291" s="126"/>
      <c r="E291" s="126"/>
      <c r="F291" s="127"/>
      <c r="G291" s="173"/>
      <c r="H291" s="173"/>
      <c r="I291" s="128"/>
      <c r="J291" s="150"/>
      <c r="K291" s="154"/>
      <c r="L291" s="154"/>
      <c r="M291" s="155"/>
      <c r="N291" s="152"/>
      <c r="O291" s="92" t="str">
        <f>IF(F291="","",
IF(AND(MONTH(F291)+DAY(F291)/100&gt;=MONTH('Weights &amp; Tables'!$C$26)+DAY('Weights &amp; Tables'!$C$26)/100,MONTH(F291)+DAY(F291)/100&lt;=MONTH('Weights &amp; Tables'!$D$26)+DAY('Weights &amp; Tables'!$D$26)/100),'Weights &amp; Tables'!$C$24,
IF(AND(MONTH(F291)+DAY(F291)/100&gt;=MONTH('Weights &amp; Tables'!$E$26)+DAY('Weights &amp; Tables'!$E$26)/100,MONTH(F291)+DAY(F291)/100&lt;=MONTH('Weights &amp; Tables'!$F$26)+DAY('Weights &amp; Tables'!$F$26)/100),'Weights &amp; Tables'!$E$24,
IF(AND(MONTH(F291)+DAY(F291)/100&gt;=MONTH('Weights &amp; Tables'!$G$26)+DAY('Weights &amp; Tables'!$G$26)/100,MONTH(F291)+DAY(F291)/100&lt;=MONTH('Weights &amp; Tables'!$H$26)+DAY('Weights &amp; Tables'!$H$26)/100),'Weights &amp; Tables'!$G$24,"IMPERMISSIBLE"))))</f>
        <v/>
      </c>
    </row>
    <row r="292" spans="2:15" x14ac:dyDescent="0.3">
      <c r="B292" s="126"/>
      <c r="C292" s="126"/>
      <c r="D292" s="126"/>
      <c r="E292" s="126"/>
      <c r="F292" s="127"/>
      <c r="G292" s="173"/>
      <c r="H292" s="173"/>
      <c r="I292" s="128"/>
      <c r="J292" s="150"/>
      <c r="K292" s="154"/>
      <c r="L292" s="154"/>
      <c r="M292" s="155"/>
      <c r="N292" s="152"/>
      <c r="O292" s="92" t="str">
        <f>IF(F292="","",
IF(AND(MONTH(F292)+DAY(F292)/100&gt;=MONTH('Weights &amp; Tables'!$C$26)+DAY('Weights &amp; Tables'!$C$26)/100,MONTH(F292)+DAY(F292)/100&lt;=MONTH('Weights &amp; Tables'!$D$26)+DAY('Weights &amp; Tables'!$D$26)/100),'Weights &amp; Tables'!$C$24,
IF(AND(MONTH(F292)+DAY(F292)/100&gt;=MONTH('Weights &amp; Tables'!$E$26)+DAY('Weights &amp; Tables'!$E$26)/100,MONTH(F292)+DAY(F292)/100&lt;=MONTH('Weights &amp; Tables'!$F$26)+DAY('Weights &amp; Tables'!$F$26)/100),'Weights &amp; Tables'!$E$24,
IF(AND(MONTH(F292)+DAY(F292)/100&gt;=MONTH('Weights &amp; Tables'!$G$26)+DAY('Weights &amp; Tables'!$G$26)/100,MONTH(F292)+DAY(F292)/100&lt;=MONTH('Weights &amp; Tables'!$H$26)+DAY('Weights &amp; Tables'!$H$26)/100),'Weights &amp; Tables'!$G$24,"IMPERMISSIBLE"))))</f>
        <v/>
      </c>
    </row>
    <row r="293" spans="2:15" x14ac:dyDescent="0.3">
      <c r="B293" s="126"/>
      <c r="C293" s="126"/>
      <c r="D293" s="126"/>
      <c r="E293" s="126"/>
      <c r="F293" s="127"/>
      <c r="G293" s="173"/>
      <c r="H293" s="173"/>
      <c r="I293" s="128"/>
      <c r="J293" s="150"/>
      <c r="K293" s="154"/>
      <c r="L293" s="154"/>
      <c r="M293" s="155"/>
      <c r="N293" s="152"/>
      <c r="O293" s="92" t="str">
        <f>IF(F293="","",
IF(AND(MONTH(F293)+DAY(F293)/100&gt;=MONTH('Weights &amp; Tables'!$C$26)+DAY('Weights &amp; Tables'!$C$26)/100,MONTH(F293)+DAY(F293)/100&lt;=MONTH('Weights &amp; Tables'!$D$26)+DAY('Weights &amp; Tables'!$D$26)/100),'Weights &amp; Tables'!$C$24,
IF(AND(MONTH(F293)+DAY(F293)/100&gt;=MONTH('Weights &amp; Tables'!$E$26)+DAY('Weights &amp; Tables'!$E$26)/100,MONTH(F293)+DAY(F293)/100&lt;=MONTH('Weights &amp; Tables'!$F$26)+DAY('Weights &amp; Tables'!$F$26)/100),'Weights &amp; Tables'!$E$24,
IF(AND(MONTH(F293)+DAY(F293)/100&gt;=MONTH('Weights &amp; Tables'!$G$26)+DAY('Weights &amp; Tables'!$G$26)/100,MONTH(F293)+DAY(F293)/100&lt;=MONTH('Weights &amp; Tables'!$H$26)+DAY('Weights &amp; Tables'!$H$26)/100),'Weights &amp; Tables'!$G$24,"IMPERMISSIBLE"))))</f>
        <v/>
      </c>
    </row>
    <row r="294" spans="2:15" x14ac:dyDescent="0.3">
      <c r="B294" s="126"/>
      <c r="C294" s="126"/>
      <c r="D294" s="126"/>
      <c r="E294" s="126"/>
      <c r="F294" s="127"/>
      <c r="G294" s="173"/>
      <c r="H294" s="173"/>
      <c r="I294" s="128"/>
      <c r="J294" s="150"/>
      <c r="K294" s="154"/>
      <c r="L294" s="154"/>
      <c r="M294" s="155"/>
      <c r="N294" s="152"/>
      <c r="O294" s="92" t="str">
        <f>IF(F294="","",
IF(AND(MONTH(F294)+DAY(F294)/100&gt;=MONTH('Weights &amp; Tables'!$C$26)+DAY('Weights &amp; Tables'!$C$26)/100,MONTH(F294)+DAY(F294)/100&lt;=MONTH('Weights &amp; Tables'!$D$26)+DAY('Weights &amp; Tables'!$D$26)/100),'Weights &amp; Tables'!$C$24,
IF(AND(MONTH(F294)+DAY(F294)/100&gt;=MONTH('Weights &amp; Tables'!$E$26)+DAY('Weights &amp; Tables'!$E$26)/100,MONTH(F294)+DAY(F294)/100&lt;=MONTH('Weights &amp; Tables'!$F$26)+DAY('Weights &amp; Tables'!$F$26)/100),'Weights &amp; Tables'!$E$24,
IF(AND(MONTH(F294)+DAY(F294)/100&gt;=MONTH('Weights &amp; Tables'!$G$26)+DAY('Weights &amp; Tables'!$G$26)/100,MONTH(F294)+DAY(F294)/100&lt;=MONTH('Weights &amp; Tables'!$H$26)+DAY('Weights &amp; Tables'!$H$26)/100),'Weights &amp; Tables'!$G$24,"IMPERMISSIBLE"))))</f>
        <v/>
      </c>
    </row>
    <row r="295" spans="2:15" x14ac:dyDescent="0.3">
      <c r="B295" s="126"/>
      <c r="C295" s="126"/>
      <c r="D295" s="126"/>
      <c r="E295" s="126"/>
      <c r="F295" s="127"/>
      <c r="G295" s="173"/>
      <c r="H295" s="173"/>
      <c r="I295" s="128"/>
      <c r="J295" s="150"/>
      <c r="K295" s="154"/>
      <c r="L295" s="154"/>
      <c r="M295" s="155"/>
      <c r="N295" s="152"/>
      <c r="O295" s="92" t="str">
        <f>IF(F295="","",
IF(AND(MONTH(F295)+DAY(F295)/100&gt;=MONTH('Weights &amp; Tables'!$C$26)+DAY('Weights &amp; Tables'!$C$26)/100,MONTH(F295)+DAY(F295)/100&lt;=MONTH('Weights &amp; Tables'!$D$26)+DAY('Weights &amp; Tables'!$D$26)/100),'Weights &amp; Tables'!$C$24,
IF(AND(MONTH(F295)+DAY(F295)/100&gt;=MONTH('Weights &amp; Tables'!$E$26)+DAY('Weights &amp; Tables'!$E$26)/100,MONTH(F295)+DAY(F295)/100&lt;=MONTH('Weights &amp; Tables'!$F$26)+DAY('Weights &amp; Tables'!$F$26)/100),'Weights &amp; Tables'!$E$24,
IF(AND(MONTH(F295)+DAY(F295)/100&gt;=MONTH('Weights &amp; Tables'!$G$26)+DAY('Weights &amp; Tables'!$G$26)/100,MONTH(F295)+DAY(F295)/100&lt;=MONTH('Weights &amp; Tables'!$H$26)+DAY('Weights &amp; Tables'!$H$26)/100),'Weights &amp; Tables'!$G$24,"IMPERMISSIBLE"))))</f>
        <v/>
      </c>
    </row>
    <row r="296" spans="2:15" x14ac:dyDescent="0.3">
      <c r="B296" s="126"/>
      <c r="C296" s="126"/>
      <c r="D296" s="126"/>
      <c r="E296" s="126"/>
      <c r="F296" s="127"/>
      <c r="G296" s="173"/>
      <c r="H296" s="173"/>
      <c r="I296" s="128"/>
      <c r="J296" s="150"/>
      <c r="K296" s="154"/>
      <c r="L296" s="154"/>
      <c r="M296" s="155"/>
      <c r="N296" s="152"/>
      <c r="O296" s="92" t="str">
        <f>IF(F296="","",
IF(AND(MONTH(F296)+DAY(F296)/100&gt;=MONTH('Weights &amp; Tables'!$C$26)+DAY('Weights &amp; Tables'!$C$26)/100,MONTH(F296)+DAY(F296)/100&lt;=MONTH('Weights &amp; Tables'!$D$26)+DAY('Weights &amp; Tables'!$D$26)/100),'Weights &amp; Tables'!$C$24,
IF(AND(MONTH(F296)+DAY(F296)/100&gt;=MONTH('Weights &amp; Tables'!$E$26)+DAY('Weights &amp; Tables'!$E$26)/100,MONTH(F296)+DAY(F296)/100&lt;=MONTH('Weights &amp; Tables'!$F$26)+DAY('Weights &amp; Tables'!$F$26)/100),'Weights &amp; Tables'!$E$24,
IF(AND(MONTH(F296)+DAY(F296)/100&gt;=MONTH('Weights &amp; Tables'!$G$26)+DAY('Weights &amp; Tables'!$G$26)/100,MONTH(F296)+DAY(F296)/100&lt;=MONTH('Weights &amp; Tables'!$H$26)+DAY('Weights &amp; Tables'!$H$26)/100),'Weights &amp; Tables'!$G$24,"IMPERMISSIBLE"))))</f>
        <v/>
      </c>
    </row>
    <row r="297" spans="2:15" x14ac:dyDescent="0.3">
      <c r="B297" s="126"/>
      <c r="C297" s="126"/>
      <c r="D297" s="126"/>
      <c r="E297" s="126"/>
      <c r="F297" s="127"/>
      <c r="G297" s="173"/>
      <c r="H297" s="173"/>
      <c r="I297" s="128"/>
      <c r="J297" s="150"/>
      <c r="K297" s="154"/>
      <c r="L297" s="154"/>
      <c r="M297" s="155"/>
      <c r="N297" s="152"/>
      <c r="O297" s="92" t="str">
        <f>IF(F297="","",
IF(AND(MONTH(F297)+DAY(F297)/100&gt;=MONTH('Weights &amp; Tables'!$C$26)+DAY('Weights &amp; Tables'!$C$26)/100,MONTH(F297)+DAY(F297)/100&lt;=MONTH('Weights &amp; Tables'!$D$26)+DAY('Weights &amp; Tables'!$D$26)/100),'Weights &amp; Tables'!$C$24,
IF(AND(MONTH(F297)+DAY(F297)/100&gt;=MONTH('Weights &amp; Tables'!$E$26)+DAY('Weights &amp; Tables'!$E$26)/100,MONTH(F297)+DAY(F297)/100&lt;=MONTH('Weights &amp; Tables'!$F$26)+DAY('Weights &amp; Tables'!$F$26)/100),'Weights &amp; Tables'!$E$24,
IF(AND(MONTH(F297)+DAY(F297)/100&gt;=MONTH('Weights &amp; Tables'!$G$26)+DAY('Weights &amp; Tables'!$G$26)/100,MONTH(F297)+DAY(F297)/100&lt;=MONTH('Weights &amp; Tables'!$H$26)+DAY('Weights &amp; Tables'!$H$26)/100),'Weights &amp; Tables'!$G$24,"IMPERMISSIBLE"))))</f>
        <v/>
      </c>
    </row>
    <row r="298" spans="2:15" x14ac:dyDescent="0.3">
      <c r="B298" s="126"/>
      <c r="C298" s="126"/>
      <c r="D298" s="126"/>
      <c r="E298" s="126"/>
      <c r="F298" s="127"/>
      <c r="G298" s="173"/>
      <c r="H298" s="173"/>
      <c r="I298" s="128"/>
      <c r="J298" s="150"/>
      <c r="K298" s="154"/>
      <c r="L298" s="154"/>
      <c r="M298" s="155"/>
      <c r="N298" s="152"/>
      <c r="O298" s="92" t="str">
        <f>IF(F298="","",
IF(AND(MONTH(F298)+DAY(F298)/100&gt;=MONTH('Weights &amp; Tables'!$C$26)+DAY('Weights &amp; Tables'!$C$26)/100,MONTH(F298)+DAY(F298)/100&lt;=MONTH('Weights &amp; Tables'!$D$26)+DAY('Weights &amp; Tables'!$D$26)/100),'Weights &amp; Tables'!$C$24,
IF(AND(MONTH(F298)+DAY(F298)/100&gt;=MONTH('Weights &amp; Tables'!$E$26)+DAY('Weights &amp; Tables'!$E$26)/100,MONTH(F298)+DAY(F298)/100&lt;=MONTH('Weights &amp; Tables'!$F$26)+DAY('Weights &amp; Tables'!$F$26)/100),'Weights &amp; Tables'!$E$24,
IF(AND(MONTH(F298)+DAY(F298)/100&gt;=MONTH('Weights &amp; Tables'!$G$26)+DAY('Weights &amp; Tables'!$G$26)/100,MONTH(F298)+DAY(F298)/100&lt;=MONTH('Weights &amp; Tables'!$H$26)+DAY('Weights &amp; Tables'!$H$26)/100),'Weights &amp; Tables'!$G$24,"IMPERMISSIBLE"))))</f>
        <v/>
      </c>
    </row>
    <row r="299" spans="2:15" x14ac:dyDescent="0.3">
      <c r="B299" s="126"/>
      <c r="C299" s="126"/>
      <c r="D299" s="126"/>
      <c r="E299" s="126"/>
      <c r="F299" s="127"/>
      <c r="G299" s="173"/>
      <c r="H299" s="173"/>
      <c r="I299" s="128"/>
      <c r="J299" s="150"/>
      <c r="K299" s="154"/>
      <c r="L299" s="154"/>
      <c r="M299" s="155"/>
      <c r="N299" s="152"/>
      <c r="O299" s="92" t="str">
        <f>IF(F299="","",
IF(AND(MONTH(F299)+DAY(F299)/100&gt;=MONTH('Weights &amp; Tables'!$C$26)+DAY('Weights &amp; Tables'!$C$26)/100,MONTH(F299)+DAY(F299)/100&lt;=MONTH('Weights &amp; Tables'!$D$26)+DAY('Weights &amp; Tables'!$D$26)/100),'Weights &amp; Tables'!$C$24,
IF(AND(MONTH(F299)+DAY(F299)/100&gt;=MONTH('Weights &amp; Tables'!$E$26)+DAY('Weights &amp; Tables'!$E$26)/100,MONTH(F299)+DAY(F299)/100&lt;=MONTH('Weights &amp; Tables'!$F$26)+DAY('Weights &amp; Tables'!$F$26)/100),'Weights &amp; Tables'!$E$24,
IF(AND(MONTH(F299)+DAY(F299)/100&gt;=MONTH('Weights &amp; Tables'!$G$26)+DAY('Weights &amp; Tables'!$G$26)/100,MONTH(F299)+DAY(F299)/100&lt;=MONTH('Weights &amp; Tables'!$H$26)+DAY('Weights &amp; Tables'!$H$26)/100),'Weights &amp; Tables'!$G$24,"IMPERMISSIBLE"))))</f>
        <v/>
      </c>
    </row>
    <row r="300" spans="2:15" x14ac:dyDescent="0.3">
      <c r="B300" s="126"/>
      <c r="C300" s="126"/>
      <c r="D300" s="126"/>
      <c r="E300" s="126"/>
      <c r="F300" s="127"/>
      <c r="G300" s="173"/>
      <c r="H300" s="173"/>
      <c r="I300" s="128"/>
      <c r="J300" s="150"/>
      <c r="K300" s="154"/>
      <c r="L300" s="154"/>
      <c r="M300" s="155"/>
      <c r="N300" s="152"/>
      <c r="O300" s="92" t="str">
        <f>IF(F300="","",
IF(AND(MONTH(F300)+DAY(F300)/100&gt;=MONTH('Weights &amp; Tables'!$C$26)+DAY('Weights &amp; Tables'!$C$26)/100,MONTH(F300)+DAY(F300)/100&lt;=MONTH('Weights &amp; Tables'!$D$26)+DAY('Weights &amp; Tables'!$D$26)/100),'Weights &amp; Tables'!$C$24,
IF(AND(MONTH(F300)+DAY(F300)/100&gt;=MONTH('Weights &amp; Tables'!$E$26)+DAY('Weights &amp; Tables'!$E$26)/100,MONTH(F300)+DAY(F300)/100&lt;=MONTH('Weights &amp; Tables'!$F$26)+DAY('Weights &amp; Tables'!$F$26)/100),'Weights &amp; Tables'!$E$24,
IF(AND(MONTH(F300)+DAY(F300)/100&gt;=MONTH('Weights &amp; Tables'!$G$26)+DAY('Weights &amp; Tables'!$G$26)/100,MONTH(F300)+DAY(F300)/100&lt;=MONTH('Weights &amp; Tables'!$H$26)+DAY('Weights &amp; Tables'!$H$26)/100),'Weights &amp; Tables'!$G$24,"IMPERMISSIBLE"))))</f>
        <v/>
      </c>
    </row>
    <row r="301" spans="2:15" x14ac:dyDescent="0.3">
      <c r="B301" s="126"/>
      <c r="C301" s="126"/>
      <c r="D301" s="126"/>
      <c r="E301" s="126"/>
      <c r="F301" s="127"/>
      <c r="G301" s="173"/>
      <c r="H301" s="173"/>
      <c r="I301" s="128"/>
      <c r="J301" s="150"/>
      <c r="K301" s="154"/>
      <c r="L301" s="154"/>
      <c r="M301" s="155"/>
      <c r="N301" s="152"/>
      <c r="O301" s="92" t="str">
        <f>IF(F301="","",
IF(AND(MONTH(F301)+DAY(F301)/100&gt;=MONTH('Weights &amp; Tables'!$C$26)+DAY('Weights &amp; Tables'!$C$26)/100,MONTH(F301)+DAY(F301)/100&lt;=MONTH('Weights &amp; Tables'!$D$26)+DAY('Weights &amp; Tables'!$D$26)/100),'Weights &amp; Tables'!$C$24,
IF(AND(MONTH(F301)+DAY(F301)/100&gt;=MONTH('Weights &amp; Tables'!$E$26)+DAY('Weights &amp; Tables'!$E$26)/100,MONTH(F301)+DAY(F301)/100&lt;=MONTH('Weights &amp; Tables'!$F$26)+DAY('Weights &amp; Tables'!$F$26)/100),'Weights &amp; Tables'!$E$24,
IF(AND(MONTH(F301)+DAY(F301)/100&gt;=MONTH('Weights &amp; Tables'!$G$26)+DAY('Weights &amp; Tables'!$G$26)/100,MONTH(F301)+DAY(F301)/100&lt;=MONTH('Weights &amp; Tables'!$H$26)+DAY('Weights &amp; Tables'!$H$26)/100),'Weights &amp; Tables'!$G$24,"IMPERMISSIBLE"))))</f>
        <v/>
      </c>
    </row>
    <row r="302" spans="2:15" x14ac:dyDescent="0.3">
      <c r="B302" s="126"/>
      <c r="C302" s="126"/>
      <c r="D302" s="126"/>
      <c r="E302" s="126"/>
      <c r="F302" s="127"/>
      <c r="G302" s="173"/>
      <c r="H302" s="173"/>
      <c r="I302" s="128"/>
      <c r="J302" s="150"/>
      <c r="K302" s="154"/>
      <c r="L302" s="154"/>
      <c r="M302" s="155"/>
      <c r="N302" s="152"/>
      <c r="O302" s="92" t="str">
        <f>IF(F302="","",
IF(AND(MONTH(F302)+DAY(F302)/100&gt;=MONTH('Weights &amp; Tables'!$C$26)+DAY('Weights &amp; Tables'!$C$26)/100,MONTH(F302)+DAY(F302)/100&lt;=MONTH('Weights &amp; Tables'!$D$26)+DAY('Weights &amp; Tables'!$D$26)/100),'Weights &amp; Tables'!$C$24,
IF(AND(MONTH(F302)+DAY(F302)/100&gt;=MONTH('Weights &amp; Tables'!$E$26)+DAY('Weights &amp; Tables'!$E$26)/100,MONTH(F302)+DAY(F302)/100&lt;=MONTH('Weights &amp; Tables'!$F$26)+DAY('Weights &amp; Tables'!$F$26)/100),'Weights &amp; Tables'!$E$24,
IF(AND(MONTH(F302)+DAY(F302)/100&gt;=MONTH('Weights &amp; Tables'!$G$26)+DAY('Weights &amp; Tables'!$G$26)/100,MONTH(F302)+DAY(F302)/100&lt;=MONTH('Weights &amp; Tables'!$H$26)+DAY('Weights &amp; Tables'!$H$26)/100),'Weights &amp; Tables'!$G$24,"IMPERMISSIBLE"))))</f>
        <v/>
      </c>
    </row>
    <row r="303" spans="2:15" x14ac:dyDescent="0.3">
      <c r="B303" s="126"/>
      <c r="C303" s="126"/>
      <c r="D303" s="126"/>
      <c r="E303" s="126"/>
      <c r="F303" s="127"/>
      <c r="G303" s="173"/>
      <c r="H303" s="173"/>
      <c r="I303" s="128"/>
      <c r="J303" s="150"/>
      <c r="K303" s="154"/>
      <c r="L303" s="154"/>
      <c r="M303" s="155"/>
      <c r="N303" s="152"/>
      <c r="O303" s="92" t="str">
        <f>IF(F303="","",
IF(AND(MONTH(F303)+DAY(F303)/100&gt;=MONTH('Weights &amp; Tables'!$C$26)+DAY('Weights &amp; Tables'!$C$26)/100,MONTH(F303)+DAY(F303)/100&lt;=MONTH('Weights &amp; Tables'!$D$26)+DAY('Weights &amp; Tables'!$D$26)/100),'Weights &amp; Tables'!$C$24,
IF(AND(MONTH(F303)+DAY(F303)/100&gt;=MONTH('Weights &amp; Tables'!$E$26)+DAY('Weights &amp; Tables'!$E$26)/100,MONTH(F303)+DAY(F303)/100&lt;=MONTH('Weights &amp; Tables'!$F$26)+DAY('Weights &amp; Tables'!$F$26)/100),'Weights &amp; Tables'!$E$24,
IF(AND(MONTH(F303)+DAY(F303)/100&gt;=MONTH('Weights &amp; Tables'!$G$26)+DAY('Weights &amp; Tables'!$G$26)/100,MONTH(F303)+DAY(F303)/100&lt;=MONTH('Weights &amp; Tables'!$H$26)+DAY('Weights &amp; Tables'!$H$26)/100),'Weights &amp; Tables'!$G$24,"IMPERMISSIBLE"))))</f>
        <v/>
      </c>
    </row>
    <row r="304" spans="2:15" x14ac:dyDescent="0.3">
      <c r="B304" s="126"/>
      <c r="C304" s="126"/>
      <c r="D304" s="126"/>
      <c r="E304" s="126"/>
      <c r="F304" s="127"/>
      <c r="G304" s="173"/>
      <c r="H304" s="173"/>
      <c r="I304" s="128"/>
      <c r="J304" s="150"/>
      <c r="K304" s="154"/>
      <c r="L304" s="154"/>
      <c r="M304" s="155"/>
      <c r="N304" s="152"/>
      <c r="O304" s="92" t="str">
        <f>IF(F304="","",
IF(AND(MONTH(F304)+DAY(F304)/100&gt;=MONTH('Weights &amp; Tables'!$C$26)+DAY('Weights &amp; Tables'!$C$26)/100,MONTH(F304)+DAY(F304)/100&lt;=MONTH('Weights &amp; Tables'!$D$26)+DAY('Weights &amp; Tables'!$D$26)/100),'Weights &amp; Tables'!$C$24,
IF(AND(MONTH(F304)+DAY(F304)/100&gt;=MONTH('Weights &amp; Tables'!$E$26)+DAY('Weights &amp; Tables'!$E$26)/100,MONTH(F304)+DAY(F304)/100&lt;=MONTH('Weights &amp; Tables'!$F$26)+DAY('Weights &amp; Tables'!$F$26)/100),'Weights &amp; Tables'!$E$24,
IF(AND(MONTH(F304)+DAY(F304)/100&gt;=MONTH('Weights &amp; Tables'!$G$26)+DAY('Weights &amp; Tables'!$G$26)/100,MONTH(F304)+DAY(F304)/100&lt;=MONTH('Weights &amp; Tables'!$H$26)+DAY('Weights &amp; Tables'!$H$26)/100),'Weights &amp; Tables'!$G$24,"IMPERMISSIBLE"))))</f>
        <v/>
      </c>
    </row>
    <row r="305" spans="2:15" x14ac:dyDescent="0.3">
      <c r="B305" s="126"/>
      <c r="C305" s="126"/>
      <c r="D305" s="126"/>
      <c r="E305" s="126"/>
      <c r="F305" s="127"/>
      <c r="G305" s="173"/>
      <c r="H305" s="173"/>
      <c r="I305" s="128"/>
      <c r="J305" s="150"/>
      <c r="K305" s="154"/>
      <c r="L305" s="154"/>
      <c r="M305" s="155"/>
      <c r="N305" s="152"/>
      <c r="O305" s="92" t="str">
        <f>IF(F305="","",
IF(AND(MONTH(F305)+DAY(F305)/100&gt;=MONTH('Weights &amp; Tables'!$C$26)+DAY('Weights &amp; Tables'!$C$26)/100,MONTH(F305)+DAY(F305)/100&lt;=MONTH('Weights &amp; Tables'!$D$26)+DAY('Weights &amp; Tables'!$D$26)/100),'Weights &amp; Tables'!$C$24,
IF(AND(MONTH(F305)+DAY(F305)/100&gt;=MONTH('Weights &amp; Tables'!$E$26)+DAY('Weights &amp; Tables'!$E$26)/100,MONTH(F305)+DAY(F305)/100&lt;=MONTH('Weights &amp; Tables'!$F$26)+DAY('Weights &amp; Tables'!$F$26)/100),'Weights &amp; Tables'!$E$24,
IF(AND(MONTH(F305)+DAY(F305)/100&gt;=MONTH('Weights &amp; Tables'!$G$26)+DAY('Weights &amp; Tables'!$G$26)/100,MONTH(F305)+DAY(F305)/100&lt;=MONTH('Weights &amp; Tables'!$H$26)+DAY('Weights &amp; Tables'!$H$26)/100),'Weights &amp; Tables'!$G$24,"IMPERMISSIBLE"))))</f>
        <v/>
      </c>
    </row>
    <row r="306" spans="2:15" x14ac:dyDescent="0.3">
      <c r="B306" s="126"/>
      <c r="C306" s="126"/>
      <c r="D306" s="126"/>
      <c r="E306" s="126"/>
      <c r="F306" s="127"/>
      <c r="G306" s="173"/>
      <c r="H306" s="173"/>
      <c r="I306" s="128"/>
      <c r="J306" s="150"/>
      <c r="K306" s="154"/>
      <c r="L306" s="154"/>
      <c r="M306" s="155"/>
      <c r="N306" s="152"/>
      <c r="O306" s="92" t="str">
        <f>IF(F306="","",
IF(AND(MONTH(F306)+DAY(F306)/100&gt;=MONTH('Weights &amp; Tables'!$C$26)+DAY('Weights &amp; Tables'!$C$26)/100,MONTH(F306)+DAY(F306)/100&lt;=MONTH('Weights &amp; Tables'!$D$26)+DAY('Weights &amp; Tables'!$D$26)/100),'Weights &amp; Tables'!$C$24,
IF(AND(MONTH(F306)+DAY(F306)/100&gt;=MONTH('Weights &amp; Tables'!$E$26)+DAY('Weights &amp; Tables'!$E$26)/100,MONTH(F306)+DAY(F306)/100&lt;=MONTH('Weights &amp; Tables'!$F$26)+DAY('Weights &amp; Tables'!$F$26)/100),'Weights &amp; Tables'!$E$24,
IF(AND(MONTH(F306)+DAY(F306)/100&gt;=MONTH('Weights &amp; Tables'!$G$26)+DAY('Weights &amp; Tables'!$G$26)/100,MONTH(F306)+DAY(F306)/100&lt;=MONTH('Weights &amp; Tables'!$H$26)+DAY('Weights &amp; Tables'!$H$26)/100),'Weights &amp; Tables'!$G$24,"IMPERMISSIBLE"))))</f>
        <v/>
      </c>
    </row>
    <row r="307" spans="2:15" x14ac:dyDescent="0.3">
      <c r="B307" s="126"/>
      <c r="C307" s="126"/>
      <c r="D307" s="126"/>
      <c r="E307" s="126"/>
      <c r="F307" s="127"/>
      <c r="G307" s="173"/>
      <c r="H307" s="173"/>
      <c r="I307" s="128"/>
      <c r="J307" s="150"/>
      <c r="K307" s="154"/>
      <c r="L307" s="154"/>
      <c r="M307" s="155"/>
      <c r="N307" s="152"/>
      <c r="O307" s="92" t="str">
        <f>IF(F307="","",
IF(AND(MONTH(F307)+DAY(F307)/100&gt;=MONTH('Weights &amp; Tables'!$C$26)+DAY('Weights &amp; Tables'!$C$26)/100,MONTH(F307)+DAY(F307)/100&lt;=MONTH('Weights &amp; Tables'!$D$26)+DAY('Weights &amp; Tables'!$D$26)/100),'Weights &amp; Tables'!$C$24,
IF(AND(MONTH(F307)+DAY(F307)/100&gt;=MONTH('Weights &amp; Tables'!$E$26)+DAY('Weights &amp; Tables'!$E$26)/100,MONTH(F307)+DAY(F307)/100&lt;=MONTH('Weights &amp; Tables'!$F$26)+DAY('Weights &amp; Tables'!$F$26)/100),'Weights &amp; Tables'!$E$24,
IF(AND(MONTH(F307)+DAY(F307)/100&gt;=MONTH('Weights &amp; Tables'!$G$26)+DAY('Weights &amp; Tables'!$G$26)/100,MONTH(F307)+DAY(F307)/100&lt;=MONTH('Weights &amp; Tables'!$H$26)+DAY('Weights &amp; Tables'!$H$26)/100),'Weights &amp; Tables'!$G$24,"IMPERMISSIBLE"))))</f>
        <v/>
      </c>
    </row>
    <row r="308" spans="2:15" x14ac:dyDescent="0.3">
      <c r="B308" s="126"/>
      <c r="C308" s="126"/>
      <c r="D308" s="126"/>
      <c r="E308" s="126"/>
      <c r="F308" s="127"/>
      <c r="G308" s="173"/>
      <c r="H308" s="173"/>
      <c r="I308" s="128"/>
      <c r="J308" s="150"/>
      <c r="K308" s="154"/>
      <c r="L308" s="154"/>
      <c r="M308" s="155"/>
      <c r="N308" s="152"/>
      <c r="O308" s="92" t="str">
        <f>IF(F308="","",
IF(AND(MONTH(F308)+DAY(F308)/100&gt;=MONTH('Weights &amp; Tables'!$C$26)+DAY('Weights &amp; Tables'!$C$26)/100,MONTH(F308)+DAY(F308)/100&lt;=MONTH('Weights &amp; Tables'!$D$26)+DAY('Weights &amp; Tables'!$D$26)/100),'Weights &amp; Tables'!$C$24,
IF(AND(MONTH(F308)+DAY(F308)/100&gt;=MONTH('Weights &amp; Tables'!$E$26)+DAY('Weights &amp; Tables'!$E$26)/100,MONTH(F308)+DAY(F308)/100&lt;=MONTH('Weights &amp; Tables'!$F$26)+DAY('Weights &amp; Tables'!$F$26)/100),'Weights &amp; Tables'!$E$24,
IF(AND(MONTH(F308)+DAY(F308)/100&gt;=MONTH('Weights &amp; Tables'!$G$26)+DAY('Weights &amp; Tables'!$G$26)/100,MONTH(F308)+DAY(F308)/100&lt;=MONTH('Weights &amp; Tables'!$H$26)+DAY('Weights &amp; Tables'!$H$26)/100),'Weights &amp; Tables'!$G$24,"IMPERMISSIBLE"))))</f>
        <v/>
      </c>
    </row>
    <row r="309" spans="2:15" x14ac:dyDescent="0.3">
      <c r="B309" s="126"/>
      <c r="C309" s="126"/>
      <c r="D309" s="126"/>
      <c r="E309" s="126"/>
      <c r="F309" s="127"/>
      <c r="G309" s="173"/>
      <c r="H309" s="173"/>
      <c r="I309" s="128"/>
      <c r="J309" s="150"/>
      <c r="K309" s="154"/>
      <c r="L309" s="154"/>
      <c r="M309" s="155"/>
      <c r="N309" s="152"/>
      <c r="O309" s="92" t="str">
        <f>IF(F309="","",
IF(AND(MONTH(F309)+DAY(F309)/100&gt;=MONTH('Weights &amp; Tables'!$C$26)+DAY('Weights &amp; Tables'!$C$26)/100,MONTH(F309)+DAY(F309)/100&lt;=MONTH('Weights &amp; Tables'!$D$26)+DAY('Weights &amp; Tables'!$D$26)/100),'Weights &amp; Tables'!$C$24,
IF(AND(MONTH(F309)+DAY(F309)/100&gt;=MONTH('Weights &amp; Tables'!$E$26)+DAY('Weights &amp; Tables'!$E$26)/100,MONTH(F309)+DAY(F309)/100&lt;=MONTH('Weights &amp; Tables'!$F$26)+DAY('Weights &amp; Tables'!$F$26)/100),'Weights &amp; Tables'!$E$24,
IF(AND(MONTH(F309)+DAY(F309)/100&gt;=MONTH('Weights &amp; Tables'!$G$26)+DAY('Weights &amp; Tables'!$G$26)/100,MONTH(F309)+DAY(F309)/100&lt;=MONTH('Weights &amp; Tables'!$H$26)+DAY('Weights &amp; Tables'!$H$26)/100),'Weights &amp; Tables'!$G$24,"IMPERMISSIBLE"))))</f>
        <v/>
      </c>
    </row>
    <row r="310" spans="2:15" x14ac:dyDescent="0.3">
      <c r="B310" s="126"/>
      <c r="C310" s="126"/>
      <c r="D310" s="126"/>
      <c r="E310" s="126"/>
      <c r="F310" s="127"/>
      <c r="G310" s="173"/>
      <c r="H310" s="173"/>
      <c r="I310" s="128"/>
      <c r="J310" s="150"/>
      <c r="K310" s="154"/>
      <c r="L310" s="154"/>
      <c r="M310" s="155"/>
      <c r="N310" s="152"/>
      <c r="O310" s="92" t="str">
        <f>IF(F310="","",
IF(AND(MONTH(F310)+DAY(F310)/100&gt;=MONTH('Weights &amp; Tables'!$C$26)+DAY('Weights &amp; Tables'!$C$26)/100,MONTH(F310)+DAY(F310)/100&lt;=MONTH('Weights &amp; Tables'!$D$26)+DAY('Weights &amp; Tables'!$D$26)/100),'Weights &amp; Tables'!$C$24,
IF(AND(MONTH(F310)+DAY(F310)/100&gt;=MONTH('Weights &amp; Tables'!$E$26)+DAY('Weights &amp; Tables'!$E$26)/100,MONTH(F310)+DAY(F310)/100&lt;=MONTH('Weights &amp; Tables'!$F$26)+DAY('Weights &amp; Tables'!$F$26)/100),'Weights &amp; Tables'!$E$24,
IF(AND(MONTH(F310)+DAY(F310)/100&gt;=MONTH('Weights &amp; Tables'!$G$26)+DAY('Weights &amp; Tables'!$G$26)/100,MONTH(F310)+DAY(F310)/100&lt;=MONTH('Weights &amp; Tables'!$H$26)+DAY('Weights &amp; Tables'!$H$26)/100),'Weights &amp; Tables'!$G$24,"IMPERMISSIBLE"))))</f>
        <v/>
      </c>
    </row>
    <row r="311" spans="2:15" x14ac:dyDescent="0.3">
      <c r="B311" s="126"/>
      <c r="C311" s="126"/>
      <c r="D311" s="126"/>
      <c r="E311" s="126"/>
      <c r="F311" s="127"/>
      <c r="G311" s="173"/>
      <c r="H311" s="173"/>
      <c r="I311" s="128"/>
      <c r="J311" s="150"/>
      <c r="K311" s="154"/>
      <c r="L311" s="154"/>
      <c r="M311" s="155"/>
      <c r="N311" s="152"/>
      <c r="O311" s="92" t="str">
        <f>IF(F311="","",
IF(AND(MONTH(F311)+DAY(F311)/100&gt;=MONTH('Weights &amp; Tables'!$C$26)+DAY('Weights &amp; Tables'!$C$26)/100,MONTH(F311)+DAY(F311)/100&lt;=MONTH('Weights &amp; Tables'!$D$26)+DAY('Weights &amp; Tables'!$D$26)/100),'Weights &amp; Tables'!$C$24,
IF(AND(MONTH(F311)+DAY(F311)/100&gt;=MONTH('Weights &amp; Tables'!$E$26)+DAY('Weights &amp; Tables'!$E$26)/100,MONTH(F311)+DAY(F311)/100&lt;=MONTH('Weights &amp; Tables'!$F$26)+DAY('Weights &amp; Tables'!$F$26)/100),'Weights &amp; Tables'!$E$24,
IF(AND(MONTH(F311)+DAY(F311)/100&gt;=MONTH('Weights &amp; Tables'!$G$26)+DAY('Weights &amp; Tables'!$G$26)/100,MONTH(F311)+DAY(F311)/100&lt;=MONTH('Weights &amp; Tables'!$H$26)+DAY('Weights &amp; Tables'!$H$26)/100),'Weights &amp; Tables'!$G$24,"IMPERMISSIBLE"))))</f>
        <v/>
      </c>
    </row>
    <row r="312" spans="2:15" x14ac:dyDescent="0.3">
      <c r="B312" s="126"/>
      <c r="C312" s="126"/>
      <c r="D312" s="126"/>
      <c r="E312" s="126"/>
      <c r="F312" s="127"/>
      <c r="G312" s="173"/>
      <c r="H312" s="173"/>
      <c r="I312" s="128"/>
      <c r="J312" s="150"/>
      <c r="K312" s="154"/>
      <c r="L312" s="154"/>
      <c r="M312" s="155"/>
      <c r="N312" s="152"/>
      <c r="O312" s="92" t="str">
        <f>IF(F312="","",
IF(AND(MONTH(F312)+DAY(F312)/100&gt;=MONTH('Weights &amp; Tables'!$C$26)+DAY('Weights &amp; Tables'!$C$26)/100,MONTH(F312)+DAY(F312)/100&lt;=MONTH('Weights &amp; Tables'!$D$26)+DAY('Weights &amp; Tables'!$D$26)/100),'Weights &amp; Tables'!$C$24,
IF(AND(MONTH(F312)+DAY(F312)/100&gt;=MONTH('Weights &amp; Tables'!$E$26)+DAY('Weights &amp; Tables'!$E$26)/100,MONTH(F312)+DAY(F312)/100&lt;=MONTH('Weights &amp; Tables'!$F$26)+DAY('Weights &amp; Tables'!$F$26)/100),'Weights &amp; Tables'!$E$24,
IF(AND(MONTH(F312)+DAY(F312)/100&gt;=MONTH('Weights &amp; Tables'!$G$26)+DAY('Weights &amp; Tables'!$G$26)/100,MONTH(F312)+DAY(F312)/100&lt;=MONTH('Weights &amp; Tables'!$H$26)+DAY('Weights &amp; Tables'!$H$26)/100),'Weights &amp; Tables'!$G$24,"IMPERMISSIBLE"))))</f>
        <v/>
      </c>
    </row>
    <row r="313" spans="2:15" x14ac:dyDescent="0.3">
      <c r="B313" s="126"/>
      <c r="C313" s="126"/>
      <c r="D313" s="126"/>
      <c r="E313" s="126"/>
      <c r="F313" s="127"/>
      <c r="G313" s="173"/>
      <c r="H313" s="173"/>
      <c r="I313" s="128"/>
      <c r="J313" s="150"/>
      <c r="K313" s="154"/>
      <c r="L313" s="154"/>
      <c r="M313" s="155"/>
      <c r="N313" s="152"/>
      <c r="O313" s="92" t="str">
        <f>IF(F313="","",
IF(AND(MONTH(F313)+DAY(F313)/100&gt;=MONTH('Weights &amp; Tables'!$C$26)+DAY('Weights &amp; Tables'!$C$26)/100,MONTH(F313)+DAY(F313)/100&lt;=MONTH('Weights &amp; Tables'!$D$26)+DAY('Weights &amp; Tables'!$D$26)/100),'Weights &amp; Tables'!$C$24,
IF(AND(MONTH(F313)+DAY(F313)/100&gt;=MONTH('Weights &amp; Tables'!$E$26)+DAY('Weights &amp; Tables'!$E$26)/100,MONTH(F313)+DAY(F313)/100&lt;=MONTH('Weights &amp; Tables'!$F$26)+DAY('Weights &amp; Tables'!$F$26)/100),'Weights &amp; Tables'!$E$24,
IF(AND(MONTH(F313)+DAY(F313)/100&gt;=MONTH('Weights &amp; Tables'!$G$26)+DAY('Weights &amp; Tables'!$G$26)/100,MONTH(F313)+DAY(F313)/100&lt;=MONTH('Weights &amp; Tables'!$H$26)+DAY('Weights &amp; Tables'!$H$26)/100),'Weights &amp; Tables'!$G$24,"IMPERMISSIBLE"))))</f>
        <v/>
      </c>
    </row>
    <row r="314" spans="2:15" x14ac:dyDescent="0.3">
      <c r="B314" s="126"/>
      <c r="C314" s="126"/>
      <c r="D314" s="126"/>
      <c r="E314" s="126"/>
      <c r="F314" s="127"/>
      <c r="G314" s="173"/>
      <c r="H314" s="173"/>
      <c r="I314" s="128"/>
      <c r="J314" s="150"/>
      <c r="K314" s="154"/>
      <c r="L314" s="154"/>
      <c r="M314" s="155"/>
      <c r="N314" s="152"/>
      <c r="O314" s="92" t="str">
        <f>IF(F314="","",
IF(AND(MONTH(F314)+DAY(F314)/100&gt;=MONTH('Weights &amp; Tables'!$C$26)+DAY('Weights &amp; Tables'!$C$26)/100,MONTH(F314)+DAY(F314)/100&lt;=MONTH('Weights &amp; Tables'!$D$26)+DAY('Weights &amp; Tables'!$D$26)/100),'Weights &amp; Tables'!$C$24,
IF(AND(MONTH(F314)+DAY(F314)/100&gt;=MONTH('Weights &amp; Tables'!$E$26)+DAY('Weights &amp; Tables'!$E$26)/100,MONTH(F314)+DAY(F314)/100&lt;=MONTH('Weights &amp; Tables'!$F$26)+DAY('Weights &amp; Tables'!$F$26)/100),'Weights &amp; Tables'!$E$24,
IF(AND(MONTH(F314)+DAY(F314)/100&gt;=MONTH('Weights &amp; Tables'!$G$26)+DAY('Weights &amp; Tables'!$G$26)/100,MONTH(F314)+DAY(F314)/100&lt;=MONTH('Weights &amp; Tables'!$H$26)+DAY('Weights &amp; Tables'!$H$26)/100),'Weights &amp; Tables'!$G$24,"IMPERMISSIBLE"))))</f>
        <v/>
      </c>
    </row>
    <row r="315" spans="2:15" x14ac:dyDescent="0.3">
      <c r="B315" s="126"/>
      <c r="C315" s="126"/>
      <c r="D315" s="126"/>
      <c r="E315" s="126"/>
      <c r="F315" s="127"/>
      <c r="G315" s="173"/>
      <c r="H315" s="173"/>
      <c r="I315" s="128"/>
      <c r="J315" s="150"/>
      <c r="K315" s="154"/>
      <c r="L315" s="154"/>
      <c r="M315" s="155"/>
      <c r="N315" s="152"/>
      <c r="O315" s="92" t="str">
        <f>IF(F315="","",
IF(AND(MONTH(F315)+DAY(F315)/100&gt;=MONTH('Weights &amp; Tables'!$C$26)+DAY('Weights &amp; Tables'!$C$26)/100,MONTH(F315)+DAY(F315)/100&lt;=MONTH('Weights &amp; Tables'!$D$26)+DAY('Weights &amp; Tables'!$D$26)/100),'Weights &amp; Tables'!$C$24,
IF(AND(MONTH(F315)+DAY(F315)/100&gt;=MONTH('Weights &amp; Tables'!$E$26)+DAY('Weights &amp; Tables'!$E$26)/100,MONTH(F315)+DAY(F315)/100&lt;=MONTH('Weights &amp; Tables'!$F$26)+DAY('Weights &amp; Tables'!$F$26)/100),'Weights &amp; Tables'!$E$24,
IF(AND(MONTH(F315)+DAY(F315)/100&gt;=MONTH('Weights &amp; Tables'!$G$26)+DAY('Weights &amp; Tables'!$G$26)/100,MONTH(F315)+DAY(F315)/100&lt;=MONTH('Weights &amp; Tables'!$H$26)+DAY('Weights &amp; Tables'!$H$26)/100),'Weights &amp; Tables'!$G$24,"IMPERMISSIBLE"))))</f>
        <v/>
      </c>
    </row>
    <row r="316" spans="2:15" x14ac:dyDescent="0.3">
      <c r="B316" s="126"/>
      <c r="C316" s="126"/>
      <c r="D316" s="126"/>
      <c r="E316" s="126"/>
      <c r="F316" s="127"/>
      <c r="G316" s="173"/>
      <c r="H316" s="173"/>
      <c r="I316" s="128"/>
      <c r="J316" s="150"/>
      <c r="K316" s="154"/>
      <c r="L316" s="154"/>
      <c r="M316" s="155"/>
      <c r="N316" s="152"/>
      <c r="O316" s="92" t="str">
        <f>IF(F316="","",
IF(AND(MONTH(F316)+DAY(F316)/100&gt;=MONTH('Weights &amp; Tables'!$C$26)+DAY('Weights &amp; Tables'!$C$26)/100,MONTH(F316)+DAY(F316)/100&lt;=MONTH('Weights &amp; Tables'!$D$26)+DAY('Weights &amp; Tables'!$D$26)/100),'Weights &amp; Tables'!$C$24,
IF(AND(MONTH(F316)+DAY(F316)/100&gt;=MONTH('Weights &amp; Tables'!$E$26)+DAY('Weights &amp; Tables'!$E$26)/100,MONTH(F316)+DAY(F316)/100&lt;=MONTH('Weights &amp; Tables'!$F$26)+DAY('Weights &amp; Tables'!$F$26)/100),'Weights &amp; Tables'!$E$24,
IF(AND(MONTH(F316)+DAY(F316)/100&gt;=MONTH('Weights &amp; Tables'!$G$26)+DAY('Weights &amp; Tables'!$G$26)/100,MONTH(F316)+DAY(F316)/100&lt;=MONTH('Weights &amp; Tables'!$H$26)+DAY('Weights &amp; Tables'!$H$26)/100),'Weights &amp; Tables'!$G$24,"IMPERMISSIBLE"))))</f>
        <v/>
      </c>
    </row>
    <row r="317" spans="2:15" x14ac:dyDescent="0.3">
      <c r="B317" s="126"/>
      <c r="C317" s="126"/>
      <c r="D317" s="126"/>
      <c r="E317" s="126"/>
      <c r="F317" s="127"/>
      <c r="G317" s="173"/>
      <c r="H317" s="173"/>
      <c r="I317" s="128"/>
      <c r="J317" s="150"/>
      <c r="K317" s="154"/>
      <c r="L317" s="154"/>
      <c r="M317" s="155"/>
      <c r="N317" s="152"/>
      <c r="O317" s="92" t="str">
        <f>IF(F317="","",
IF(AND(MONTH(F317)+DAY(F317)/100&gt;=MONTH('Weights &amp; Tables'!$C$26)+DAY('Weights &amp; Tables'!$C$26)/100,MONTH(F317)+DAY(F317)/100&lt;=MONTH('Weights &amp; Tables'!$D$26)+DAY('Weights &amp; Tables'!$D$26)/100),'Weights &amp; Tables'!$C$24,
IF(AND(MONTH(F317)+DAY(F317)/100&gt;=MONTH('Weights &amp; Tables'!$E$26)+DAY('Weights &amp; Tables'!$E$26)/100,MONTH(F317)+DAY(F317)/100&lt;=MONTH('Weights &amp; Tables'!$F$26)+DAY('Weights &amp; Tables'!$F$26)/100),'Weights &amp; Tables'!$E$24,
IF(AND(MONTH(F317)+DAY(F317)/100&gt;=MONTH('Weights &amp; Tables'!$G$26)+DAY('Weights &amp; Tables'!$G$26)/100,MONTH(F317)+DAY(F317)/100&lt;=MONTH('Weights &amp; Tables'!$H$26)+DAY('Weights &amp; Tables'!$H$26)/100),'Weights &amp; Tables'!$G$24,"IMPERMISSIBLE"))))</f>
        <v/>
      </c>
    </row>
    <row r="318" spans="2:15" x14ac:dyDescent="0.3">
      <c r="B318" s="126"/>
      <c r="C318" s="126"/>
      <c r="D318" s="126"/>
      <c r="E318" s="126"/>
      <c r="F318" s="127"/>
      <c r="G318" s="173"/>
      <c r="H318" s="173"/>
      <c r="I318" s="128"/>
      <c r="J318" s="150"/>
      <c r="K318" s="154"/>
      <c r="L318" s="154"/>
      <c r="M318" s="155"/>
      <c r="N318" s="152"/>
      <c r="O318" s="92" t="str">
        <f>IF(F318="","",
IF(AND(MONTH(F318)+DAY(F318)/100&gt;=MONTH('Weights &amp; Tables'!$C$26)+DAY('Weights &amp; Tables'!$C$26)/100,MONTH(F318)+DAY(F318)/100&lt;=MONTH('Weights &amp; Tables'!$D$26)+DAY('Weights &amp; Tables'!$D$26)/100),'Weights &amp; Tables'!$C$24,
IF(AND(MONTH(F318)+DAY(F318)/100&gt;=MONTH('Weights &amp; Tables'!$E$26)+DAY('Weights &amp; Tables'!$E$26)/100,MONTH(F318)+DAY(F318)/100&lt;=MONTH('Weights &amp; Tables'!$F$26)+DAY('Weights &amp; Tables'!$F$26)/100),'Weights &amp; Tables'!$E$24,
IF(AND(MONTH(F318)+DAY(F318)/100&gt;=MONTH('Weights &amp; Tables'!$G$26)+DAY('Weights &amp; Tables'!$G$26)/100,MONTH(F318)+DAY(F318)/100&lt;=MONTH('Weights &amp; Tables'!$H$26)+DAY('Weights &amp; Tables'!$H$26)/100),'Weights &amp; Tables'!$G$24,"IMPERMISSIBLE"))))</f>
        <v/>
      </c>
    </row>
    <row r="319" spans="2:15" x14ac:dyDescent="0.3">
      <c r="B319" s="126"/>
      <c r="C319" s="126"/>
      <c r="D319" s="126"/>
      <c r="E319" s="126"/>
      <c r="F319" s="127"/>
      <c r="G319" s="173"/>
      <c r="H319" s="173"/>
      <c r="I319" s="128"/>
      <c r="J319" s="150"/>
      <c r="K319" s="154"/>
      <c r="L319" s="154"/>
      <c r="M319" s="155"/>
      <c r="N319" s="152"/>
      <c r="O319" s="92" t="str">
        <f>IF(F319="","",
IF(AND(MONTH(F319)+DAY(F319)/100&gt;=MONTH('Weights &amp; Tables'!$C$26)+DAY('Weights &amp; Tables'!$C$26)/100,MONTH(F319)+DAY(F319)/100&lt;=MONTH('Weights &amp; Tables'!$D$26)+DAY('Weights &amp; Tables'!$D$26)/100),'Weights &amp; Tables'!$C$24,
IF(AND(MONTH(F319)+DAY(F319)/100&gt;=MONTH('Weights &amp; Tables'!$E$26)+DAY('Weights &amp; Tables'!$E$26)/100,MONTH(F319)+DAY(F319)/100&lt;=MONTH('Weights &amp; Tables'!$F$26)+DAY('Weights &amp; Tables'!$F$26)/100),'Weights &amp; Tables'!$E$24,
IF(AND(MONTH(F319)+DAY(F319)/100&gt;=MONTH('Weights &amp; Tables'!$G$26)+DAY('Weights &amp; Tables'!$G$26)/100,MONTH(F319)+DAY(F319)/100&lt;=MONTH('Weights &amp; Tables'!$H$26)+DAY('Weights &amp; Tables'!$H$26)/100),'Weights &amp; Tables'!$G$24,"IMPERMISSIBLE"))))</f>
        <v/>
      </c>
    </row>
    <row r="320" spans="2:15" x14ac:dyDescent="0.3">
      <c r="B320" s="126"/>
      <c r="C320" s="126"/>
      <c r="D320" s="126"/>
      <c r="E320" s="126"/>
      <c r="F320" s="127"/>
      <c r="G320" s="173"/>
      <c r="H320" s="173"/>
      <c r="I320" s="128"/>
      <c r="J320" s="150"/>
      <c r="K320" s="154"/>
      <c r="L320" s="154"/>
      <c r="M320" s="155"/>
      <c r="N320" s="152"/>
      <c r="O320" s="92" t="str">
        <f>IF(F320="","",
IF(AND(MONTH(F320)+DAY(F320)/100&gt;=MONTH('Weights &amp; Tables'!$C$26)+DAY('Weights &amp; Tables'!$C$26)/100,MONTH(F320)+DAY(F320)/100&lt;=MONTH('Weights &amp; Tables'!$D$26)+DAY('Weights &amp; Tables'!$D$26)/100),'Weights &amp; Tables'!$C$24,
IF(AND(MONTH(F320)+DAY(F320)/100&gt;=MONTH('Weights &amp; Tables'!$E$26)+DAY('Weights &amp; Tables'!$E$26)/100,MONTH(F320)+DAY(F320)/100&lt;=MONTH('Weights &amp; Tables'!$F$26)+DAY('Weights &amp; Tables'!$F$26)/100),'Weights &amp; Tables'!$E$24,
IF(AND(MONTH(F320)+DAY(F320)/100&gt;=MONTH('Weights &amp; Tables'!$G$26)+DAY('Weights &amp; Tables'!$G$26)/100,MONTH(F320)+DAY(F320)/100&lt;=MONTH('Weights &amp; Tables'!$H$26)+DAY('Weights &amp; Tables'!$H$26)/100),'Weights &amp; Tables'!$G$24,"IMPERMISSIBLE"))))</f>
        <v/>
      </c>
    </row>
    <row r="321" spans="2:15" x14ac:dyDescent="0.3">
      <c r="B321" s="126"/>
      <c r="C321" s="126"/>
      <c r="D321" s="126"/>
      <c r="E321" s="126"/>
      <c r="F321" s="127"/>
      <c r="G321" s="173"/>
      <c r="H321" s="173"/>
      <c r="I321" s="128"/>
      <c r="J321" s="150"/>
      <c r="K321" s="154"/>
      <c r="L321" s="154"/>
      <c r="M321" s="155"/>
      <c r="N321" s="152"/>
      <c r="O321" s="92" t="str">
        <f>IF(F321="","",
IF(AND(MONTH(F321)+DAY(F321)/100&gt;=MONTH('Weights &amp; Tables'!$C$26)+DAY('Weights &amp; Tables'!$C$26)/100,MONTH(F321)+DAY(F321)/100&lt;=MONTH('Weights &amp; Tables'!$D$26)+DAY('Weights &amp; Tables'!$D$26)/100),'Weights &amp; Tables'!$C$24,
IF(AND(MONTH(F321)+DAY(F321)/100&gt;=MONTH('Weights &amp; Tables'!$E$26)+DAY('Weights &amp; Tables'!$E$26)/100,MONTH(F321)+DAY(F321)/100&lt;=MONTH('Weights &amp; Tables'!$F$26)+DAY('Weights &amp; Tables'!$F$26)/100),'Weights &amp; Tables'!$E$24,
IF(AND(MONTH(F321)+DAY(F321)/100&gt;=MONTH('Weights &amp; Tables'!$G$26)+DAY('Weights &amp; Tables'!$G$26)/100,MONTH(F321)+DAY(F321)/100&lt;=MONTH('Weights &amp; Tables'!$H$26)+DAY('Weights &amp; Tables'!$H$26)/100),'Weights &amp; Tables'!$G$24,"IMPERMISSIBLE"))))</f>
        <v/>
      </c>
    </row>
    <row r="322" spans="2:15" x14ac:dyDescent="0.3">
      <c r="B322" s="126"/>
      <c r="C322" s="126"/>
      <c r="D322" s="126"/>
      <c r="E322" s="126"/>
      <c r="F322" s="127"/>
      <c r="G322" s="173"/>
      <c r="H322" s="173"/>
      <c r="I322" s="128"/>
      <c r="J322" s="150"/>
      <c r="K322" s="154"/>
      <c r="L322" s="154"/>
      <c r="M322" s="155"/>
      <c r="N322" s="152"/>
      <c r="O322" s="92" t="str">
        <f>IF(F322="","",
IF(AND(MONTH(F322)+DAY(F322)/100&gt;=MONTH('Weights &amp; Tables'!$C$26)+DAY('Weights &amp; Tables'!$C$26)/100,MONTH(F322)+DAY(F322)/100&lt;=MONTH('Weights &amp; Tables'!$D$26)+DAY('Weights &amp; Tables'!$D$26)/100),'Weights &amp; Tables'!$C$24,
IF(AND(MONTH(F322)+DAY(F322)/100&gt;=MONTH('Weights &amp; Tables'!$E$26)+DAY('Weights &amp; Tables'!$E$26)/100,MONTH(F322)+DAY(F322)/100&lt;=MONTH('Weights &amp; Tables'!$F$26)+DAY('Weights &amp; Tables'!$F$26)/100),'Weights &amp; Tables'!$E$24,
IF(AND(MONTH(F322)+DAY(F322)/100&gt;=MONTH('Weights &amp; Tables'!$G$26)+DAY('Weights &amp; Tables'!$G$26)/100,MONTH(F322)+DAY(F322)/100&lt;=MONTH('Weights &amp; Tables'!$H$26)+DAY('Weights &amp; Tables'!$H$26)/100),'Weights &amp; Tables'!$G$24,"IMPERMISSIBLE"))))</f>
        <v/>
      </c>
    </row>
    <row r="323" spans="2:15" x14ac:dyDescent="0.3">
      <c r="B323" s="126"/>
      <c r="C323" s="126"/>
      <c r="D323" s="126"/>
      <c r="E323" s="126"/>
      <c r="F323" s="127"/>
      <c r="G323" s="173"/>
      <c r="H323" s="173"/>
      <c r="I323" s="128"/>
      <c r="J323" s="150"/>
      <c r="K323" s="154"/>
      <c r="L323" s="154"/>
      <c r="M323" s="155"/>
      <c r="N323" s="152"/>
      <c r="O323" s="92" t="str">
        <f>IF(F323="","",
IF(AND(MONTH(F323)+DAY(F323)/100&gt;=MONTH('Weights &amp; Tables'!$C$26)+DAY('Weights &amp; Tables'!$C$26)/100,MONTH(F323)+DAY(F323)/100&lt;=MONTH('Weights &amp; Tables'!$D$26)+DAY('Weights &amp; Tables'!$D$26)/100),'Weights &amp; Tables'!$C$24,
IF(AND(MONTH(F323)+DAY(F323)/100&gt;=MONTH('Weights &amp; Tables'!$E$26)+DAY('Weights &amp; Tables'!$E$26)/100,MONTH(F323)+DAY(F323)/100&lt;=MONTH('Weights &amp; Tables'!$F$26)+DAY('Weights &amp; Tables'!$F$26)/100),'Weights &amp; Tables'!$E$24,
IF(AND(MONTH(F323)+DAY(F323)/100&gt;=MONTH('Weights &amp; Tables'!$G$26)+DAY('Weights &amp; Tables'!$G$26)/100,MONTH(F323)+DAY(F323)/100&lt;=MONTH('Weights &amp; Tables'!$H$26)+DAY('Weights &amp; Tables'!$H$26)/100),'Weights &amp; Tables'!$G$24,"IMPERMISSIBLE"))))</f>
        <v/>
      </c>
    </row>
    <row r="324" spans="2:15" x14ac:dyDescent="0.3">
      <c r="B324" s="126"/>
      <c r="C324" s="126"/>
      <c r="D324" s="126"/>
      <c r="E324" s="126"/>
      <c r="F324" s="127"/>
      <c r="G324" s="173"/>
      <c r="H324" s="173"/>
      <c r="I324" s="128"/>
      <c r="J324" s="150"/>
      <c r="K324" s="154"/>
      <c r="L324" s="154"/>
      <c r="M324" s="155"/>
      <c r="N324" s="152"/>
      <c r="O324" s="92" t="str">
        <f>IF(F324="","",
IF(AND(MONTH(F324)+DAY(F324)/100&gt;=MONTH('Weights &amp; Tables'!$C$26)+DAY('Weights &amp; Tables'!$C$26)/100,MONTH(F324)+DAY(F324)/100&lt;=MONTH('Weights &amp; Tables'!$D$26)+DAY('Weights &amp; Tables'!$D$26)/100),'Weights &amp; Tables'!$C$24,
IF(AND(MONTH(F324)+DAY(F324)/100&gt;=MONTH('Weights &amp; Tables'!$E$26)+DAY('Weights &amp; Tables'!$E$26)/100,MONTH(F324)+DAY(F324)/100&lt;=MONTH('Weights &amp; Tables'!$F$26)+DAY('Weights &amp; Tables'!$F$26)/100),'Weights &amp; Tables'!$E$24,
IF(AND(MONTH(F324)+DAY(F324)/100&gt;=MONTH('Weights &amp; Tables'!$G$26)+DAY('Weights &amp; Tables'!$G$26)/100,MONTH(F324)+DAY(F324)/100&lt;=MONTH('Weights &amp; Tables'!$H$26)+DAY('Weights &amp; Tables'!$H$26)/100),'Weights &amp; Tables'!$G$24,"IMPERMISSIBLE"))))</f>
        <v/>
      </c>
    </row>
    <row r="325" spans="2:15" x14ac:dyDescent="0.3">
      <c r="B325" s="126"/>
      <c r="C325" s="126"/>
      <c r="D325" s="126"/>
      <c r="E325" s="126"/>
      <c r="F325" s="127"/>
      <c r="G325" s="173"/>
      <c r="H325" s="173"/>
      <c r="I325" s="128"/>
      <c r="J325" s="150"/>
      <c r="K325" s="154"/>
      <c r="L325" s="154"/>
      <c r="M325" s="155"/>
      <c r="N325" s="152"/>
      <c r="O325" s="92" t="str">
        <f>IF(F325="","",
IF(AND(MONTH(F325)+DAY(F325)/100&gt;=MONTH('Weights &amp; Tables'!$C$26)+DAY('Weights &amp; Tables'!$C$26)/100,MONTH(F325)+DAY(F325)/100&lt;=MONTH('Weights &amp; Tables'!$D$26)+DAY('Weights &amp; Tables'!$D$26)/100),'Weights &amp; Tables'!$C$24,
IF(AND(MONTH(F325)+DAY(F325)/100&gt;=MONTH('Weights &amp; Tables'!$E$26)+DAY('Weights &amp; Tables'!$E$26)/100,MONTH(F325)+DAY(F325)/100&lt;=MONTH('Weights &amp; Tables'!$F$26)+DAY('Weights &amp; Tables'!$F$26)/100),'Weights &amp; Tables'!$E$24,
IF(AND(MONTH(F325)+DAY(F325)/100&gt;=MONTH('Weights &amp; Tables'!$G$26)+DAY('Weights &amp; Tables'!$G$26)/100,MONTH(F325)+DAY(F325)/100&lt;=MONTH('Weights &amp; Tables'!$H$26)+DAY('Weights &amp; Tables'!$H$26)/100),'Weights &amp; Tables'!$G$24,"IMPERMISSIBLE"))))</f>
        <v/>
      </c>
    </row>
    <row r="326" spans="2:15" x14ac:dyDescent="0.3">
      <c r="B326" s="126"/>
      <c r="C326" s="126"/>
      <c r="D326" s="126"/>
      <c r="E326" s="126"/>
      <c r="F326" s="127"/>
      <c r="G326" s="173"/>
      <c r="H326" s="173"/>
      <c r="I326" s="128"/>
      <c r="J326" s="150"/>
      <c r="K326" s="154"/>
      <c r="L326" s="154"/>
      <c r="M326" s="155"/>
      <c r="N326" s="152"/>
      <c r="O326" s="92" t="str">
        <f>IF(F326="","",
IF(AND(MONTH(F326)+DAY(F326)/100&gt;=MONTH('Weights &amp; Tables'!$C$26)+DAY('Weights &amp; Tables'!$C$26)/100,MONTH(F326)+DAY(F326)/100&lt;=MONTH('Weights &amp; Tables'!$D$26)+DAY('Weights &amp; Tables'!$D$26)/100),'Weights &amp; Tables'!$C$24,
IF(AND(MONTH(F326)+DAY(F326)/100&gt;=MONTH('Weights &amp; Tables'!$E$26)+DAY('Weights &amp; Tables'!$E$26)/100,MONTH(F326)+DAY(F326)/100&lt;=MONTH('Weights &amp; Tables'!$F$26)+DAY('Weights &amp; Tables'!$F$26)/100),'Weights &amp; Tables'!$E$24,
IF(AND(MONTH(F326)+DAY(F326)/100&gt;=MONTH('Weights &amp; Tables'!$G$26)+DAY('Weights &amp; Tables'!$G$26)/100,MONTH(F326)+DAY(F326)/100&lt;=MONTH('Weights &amp; Tables'!$H$26)+DAY('Weights &amp; Tables'!$H$26)/100),'Weights &amp; Tables'!$G$24,"IMPERMISSIBLE"))))</f>
        <v/>
      </c>
    </row>
    <row r="327" spans="2:15" x14ac:dyDescent="0.3">
      <c r="B327" s="126"/>
      <c r="C327" s="126"/>
      <c r="D327" s="126"/>
      <c r="E327" s="126"/>
      <c r="F327" s="127"/>
      <c r="G327" s="173"/>
      <c r="H327" s="173"/>
      <c r="I327" s="128"/>
      <c r="J327" s="150"/>
      <c r="K327" s="154"/>
      <c r="L327" s="154"/>
      <c r="M327" s="155"/>
      <c r="N327" s="152"/>
      <c r="O327" s="92" t="str">
        <f>IF(F327="","",
IF(AND(MONTH(F327)+DAY(F327)/100&gt;=MONTH('Weights &amp; Tables'!$C$26)+DAY('Weights &amp; Tables'!$C$26)/100,MONTH(F327)+DAY(F327)/100&lt;=MONTH('Weights &amp; Tables'!$D$26)+DAY('Weights &amp; Tables'!$D$26)/100),'Weights &amp; Tables'!$C$24,
IF(AND(MONTH(F327)+DAY(F327)/100&gt;=MONTH('Weights &amp; Tables'!$E$26)+DAY('Weights &amp; Tables'!$E$26)/100,MONTH(F327)+DAY(F327)/100&lt;=MONTH('Weights &amp; Tables'!$F$26)+DAY('Weights &amp; Tables'!$F$26)/100),'Weights &amp; Tables'!$E$24,
IF(AND(MONTH(F327)+DAY(F327)/100&gt;=MONTH('Weights &amp; Tables'!$G$26)+DAY('Weights &amp; Tables'!$G$26)/100,MONTH(F327)+DAY(F327)/100&lt;=MONTH('Weights &amp; Tables'!$H$26)+DAY('Weights &amp; Tables'!$H$26)/100),'Weights &amp; Tables'!$G$24,"IMPERMISSIBLE"))))</f>
        <v/>
      </c>
    </row>
    <row r="328" spans="2:15" x14ac:dyDescent="0.3">
      <c r="B328" s="126"/>
      <c r="C328" s="126"/>
      <c r="D328" s="126"/>
      <c r="E328" s="126"/>
      <c r="F328" s="127"/>
      <c r="G328" s="173"/>
      <c r="H328" s="173"/>
      <c r="I328" s="128"/>
      <c r="J328" s="150"/>
      <c r="K328" s="154"/>
      <c r="L328" s="154"/>
      <c r="M328" s="155"/>
      <c r="N328" s="152"/>
      <c r="O328" s="92" t="str">
        <f>IF(F328="","",
IF(AND(MONTH(F328)+DAY(F328)/100&gt;=MONTH('Weights &amp; Tables'!$C$26)+DAY('Weights &amp; Tables'!$C$26)/100,MONTH(F328)+DAY(F328)/100&lt;=MONTH('Weights &amp; Tables'!$D$26)+DAY('Weights &amp; Tables'!$D$26)/100),'Weights &amp; Tables'!$C$24,
IF(AND(MONTH(F328)+DAY(F328)/100&gt;=MONTH('Weights &amp; Tables'!$E$26)+DAY('Weights &amp; Tables'!$E$26)/100,MONTH(F328)+DAY(F328)/100&lt;=MONTH('Weights &amp; Tables'!$F$26)+DAY('Weights &amp; Tables'!$F$26)/100),'Weights &amp; Tables'!$E$24,
IF(AND(MONTH(F328)+DAY(F328)/100&gt;=MONTH('Weights &amp; Tables'!$G$26)+DAY('Weights &amp; Tables'!$G$26)/100,MONTH(F328)+DAY(F328)/100&lt;=MONTH('Weights &amp; Tables'!$H$26)+DAY('Weights &amp; Tables'!$H$26)/100),'Weights &amp; Tables'!$G$24,"IMPERMISSIBLE"))))</f>
        <v/>
      </c>
    </row>
    <row r="329" spans="2:15" x14ac:dyDescent="0.3">
      <c r="B329" s="126"/>
      <c r="C329" s="126"/>
      <c r="D329" s="126"/>
      <c r="E329" s="126"/>
      <c r="F329" s="127"/>
      <c r="G329" s="173"/>
      <c r="H329" s="173"/>
      <c r="I329" s="128"/>
      <c r="J329" s="150"/>
      <c r="K329" s="154"/>
      <c r="L329" s="154"/>
      <c r="M329" s="155"/>
      <c r="N329" s="152"/>
      <c r="O329" s="92" t="str">
        <f>IF(F329="","",
IF(AND(MONTH(F329)+DAY(F329)/100&gt;=MONTH('Weights &amp; Tables'!$C$26)+DAY('Weights &amp; Tables'!$C$26)/100,MONTH(F329)+DAY(F329)/100&lt;=MONTH('Weights &amp; Tables'!$D$26)+DAY('Weights &amp; Tables'!$D$26)/100),'Weights &amp; Tables'!$C$24,
IF(AND(MONTH(F329)+DAY(F329)/100&gt;=MONTH('Weights &amp; Tables'!$E$26)+DAY('Weights &amp; Tables'!$E$26)/100,MONTH(F329)+DAY(F329)/100&lt;=MONTH('Weights &amp; Tables'!$F$26)+DAY('Weights &amp; Tables'!$F$26)/100),'Weights &amp; Tables'!$E$24,
IF(AND(MONTH(F329)+DAY(F329)/100&gt;=MONTH('Weights &amp; Tables'!$G$26)+DAY('Weights &amp; Tables'!$G$26)/100,MONTH(F329)+DAY(F329)/100&lt;=MONTH('Weights &amp; Tables'!$H$26)+DAY('Weights &amp; Tables'!$H$26)/100),'Weights &amp; Tables'!$G$24,"IMPERMISSIBLE"))))</f>
        <v/>
      </c>
    </row>
    <row r="330" spans="2:15" x14ac:dyDescent="0.3">
      <c r="B330" s="126"/>
      <c r="C330" s="126"/>
      <c r="D330" s="126"/>
      <c r="E330" s="126"/>
      <c r="F330" s="127"/>
      <c r="G330" s="173"/>
      <c r="H330" s="173"/>
      <c r="I330" s="128"/>
      <c r="J330" s="150"/>
      <c r="K330" s="154"/>
      <c r="L330" s="154"/>
      <c r="M330" s="155"/>
      <c r="N330" s="152"/>
      <c r="O330" s="92" t="str">
        <f>IF(F330="","",
IF(AND(MONTH(F330)+DAY(F330)/100&gt;=MONTH('Weights &amp; Tables'!$C$26)+DAY('Weights &amp; Tables'!$C$26)/100,MONTH(F330)+DAY(F330)/100&lt;=MONTH('Weights &amp; Tables'!$D$26)+DAY('Weights &amp; Tables'!$D$26)/100),'Weights &amp; Tables'!$C$24,
IF(AND(MONTH(F330)+DAY(F330)/100&gt;=MONTH('Weights &amp; Tables'!$E$26)+DAY('Weights &amp; Tables'!$E$26)/100,MONTH(F330)+DAY(F330)/100&lt;=MONTH('Weights &amp; Tables'!$F$26)+DAY('Weights &amp; Tables'!$F$26)/100),'Weights &amp; Tables'!$E$24,
IF(AND(MONTH(F330)+DAY(F330)/100&gt;=MONTH('Weights &amp; Tables'!$G$26)+DAY('Weights &amp; Tables'!$G$26)/100,MONTH(F330)+DAY(F330)/100&lt;=MONTH('Weights &amp; Tables'!$H$26)+DAY('Weights &amp; Tables'!$H$26)/100),'Weights &amp; Tables'!$G$24,"IMPERMISSIBLE"))))</f>
        <v/>
      </c>
    </row>
    <row r="331" spans="2:15" x14ac:dyDescent="0.3">
      <c r="B331" s="126"/>
      <c r="C331" s="126"/>
      <c r="D331" s="126"/>
      <c r="E331" s="126"/>
      <c r="F331" s="127"/>
      <c r="G331" s="173"/>
      <c r="H331" s="173"/>
      <c r="I331" s="128"/>
      <c r="J331" s="150"/>
      <c r="K331" s="154"/>
      <c r="L331" s="154"/>
      <c r="M331" s="155"/>
      <c r="N331" s="152"/>
      <c r="O331" s="92" t="str">
        <f>IF(F331="","",
IF(AND(MONTH(F331)+DAY(F331)/100&gt;=MONTH('Weights &amp; Tables'!$C$26)+DAY('Weights &amp; Tables'!$C$26)/100,MONTH(F331)+DAY(F331)/100&lt;=MONTH('Weights &amp; Tables'!$D$26)+DAY('Weights &amp; Tables'!$D$26)/100),'Weights &amp; Tables'!$C$24,
IF(AND(MONTH(F331)+DAY(F331)/100&gt;=MONTH('Weights &amp; Tables'!$E$26)+DAY('Weights &amp; Tables'!$E$26)/100,MONTH(F331)+DAY(F331)/100&lt;=MONTH('Weights &amp; Tables'!$F$26)+DAY('Weights &amp; Tables'!$F$26)/100),'Weights &amp; Tables'!$E$24,
IF(AND(MONTH(F331)+DAY(F331)/100&gt;=MONTH('Weights &amp; Tables'!$G$26)+DAY('Weights &amp; Tables'!$G$26)/100,MONTH(F331)+DAY(F331)/100&lt;=MONTH('Weights &amp; Tables'!$H$26)+DAY('Weights &amp; Tables'!$H$26)/100),'Weights &amp; Tables'!$G$24,"IMPERMISSIBLE"))))</f>
        <v/>
      </c>
    </row>
    <row r="332" spans="2:15" x14ac:dyDescent="0.3">
      <c r="B332" s="126"/>
      <c r="C332" s="126"/>
      <c r="D332" s="126"/>
      <c r="E332" s="126"/>
      <c r="F332" s="127"/>
      <c r="G332" s="173"/>
      <c r="H332" s="173"/>
      <c r="I332" s="128"/>
      <c r="J332" s="150"/>
      <c r="K332" s="154"/>
      <c r="L332" s="154"/>
      <c r="M332" s="155"/>
      <c r="N332" s="152"/>
      <c r="O332" s="92" t="str">
        <f>IF(F332="","",
IF(AND(MONTH(F332)+DAY(F332)/100&gt;=MONTH('Weights &amp; Tables'!$C$26)+DAY('Weights &amp; Tables'!$C$26)/100,MONTH(F332)+DAY(F332)/100&lt;=MONTH('Weights &amp; Tables'!$D$26)+DAY('Weights &amp; Tables'!$D$26)/100),'Weights &amp; Tables'!$C$24,
IF(AND(MONTH(F332)+DAY(F332)/100&gt;=MONTH('Weights &amp; Tables'!$E$26)+DAY('Weights &amp; Tables'!$E$26)/100,MONTH(F332)+DAY(F332)/100&lt;=MONTH('Weights &amp; Tables'!$F$26)+DAY('Weights &amp; Tables'!$F$26)/100),'Weights &amp; Tables'!$E$24,
IF(AND(MONTH(F332)+DAY(F332)/100&gt;=MONTH('Weights &amp; Tables'!$G$26)+DAY('Weights &amp; Tables'!$G$26)/100,MONTH(F332)+DAY(F332)/100&lt;=MONTH('Weights &amp; Tables'!$H$26)+DAY('Weights &amp; Tables'!$H$26)/100),'Weights &amp; Tables'!$G$24,"IMPERMISSIBLE"))))</f>
        <v/>
      </c>
    </row>
    <row r="333" spans="2:15" x14ac:dyDescent="0.3">
      <c r="B333" s="126"/>
      <c r="C333" s="126"/>
      <c r="D333" s="126"/>
      <c r="E333" s="126"/>
      <c r="F333" s="127"/>
      <c r="G333" s="173"/>
      <c r="H333" s="173"/>
      <c r="I333" s="128"/>
      <c r="J333" s="150"/>
      <c r="K333" s="154"/>
      <c r="L333" s="154"/>
      <c r="M333" s="155"/>
      <c r="N333" s="152"/>
      <c r="O333" s="92" t="str">
        <f>IF(F333="","",
IF(AND(MONTH(F333)+DAY(F333)/100&gt;=MONTH('Weights &amp; Tables'!$C$26)+DAY('Weights &amp; Tables'!$C$26)/100,MONTH(F333)+DAY(F333)/100&lt;=MONTH('Weights &amp; Tables'!$D$26)+DAY('Weights &amp; Tables'!$D$26)/100),'Weights &amp; Tables'!$C$24,
IF(AND(MONTH(F333)+DAY(F333)/100&gt;=MONTH('Weights &amp; Tables'!$E$26)+DAY('Weights &amp; Tables'!$E$26)/100,MONTH(F333)+DAY(F333)/100&lt;=MONTH('Weights &amp; Tables'!$F$26)+DAY('Weights &amp; Tables'!$F$26)/100),'Weights &amp; Tables'!$E$24,
IF(AND(MONTH(F333)+DAY(F333)/100&gt;=MONTH('Weights &amp; Tables'!$G$26)+DAY('Weights &amp; Tables'!$G$26)/100,MONTH(F333)+DAY(F333)/100&lt;=MONTH('Weights &amp; Tables'!$H$26)+DAY('Weights &amp; Tables'!$H$26)/100),'Weights &amp; Tables'!$G$24,"IMPERMISSIBLE"))))</f>
        <v/>
      </c>
    </row>
    <row r="334" spans="2:15" x14ac:dyDescent="0.3">
      <c r="B334" s="126"/>
      <c r="C334" s="126"/>
      <c r="D334" s="126"/>
      <c r="E334" s="126"/>
      <c r="F334" s="127"/>
      <c r="G334" s="173"/>
      <c r="H334" s="173"/>
      <c r="I334" s="128"/>
      <c r="J334" s="150"/>
      <c r="K334" s="154"/>
      <c r="L334" s="154"/>
      <c r="M334" s="155"/>
      <c r="N334" s="152"/>
      <c r="O334" s="92" t="str">
        <f>IF(F334="","",
IF(AND(MONTH(F334)+DAY(F334)/100&gt;=MONTH('Weights &amp; Tables'!$C$26)+DAY('Weights &amp; Tables'!$C$26)/100,MONTH(F334)+DAY(F334)/100&lt;=MONTH('Weights &amp; Tables'!$D$26)+DAY('Weights &amp; Tables'!$D$26)/100),'Weights &amp; Tables'!$C$24,
IF(AND(MONTH(F334)+DAY(F334)/100&gt;=MONTH('Weights &amp; Tables'!$E$26)+DAY('Weights &amp; Tables'!$E$26)/100,MONTH(F334)+DAY(F334)/100&lt;=MONTH('Weights &amp; Tables'!$F$26)+DAY('Weights &amp; Tables'!$F$26)/100),'Weights &amp; Tables'!$E$24,
IF(AND(MONTH(F334)+DAY(F334)/100&gt;=MONTH('Weights &amp; Tables'!$G$26)+DAY('Weights &amp; Tables'!$G$26)/100,MONTH(F334)+DAY(F334)/100&lt;=MONTH('Weights &amp; Tables'!$H$26)+DAY('Weights &amp; Tables'!$H$26)/100),'Weights &amp; Tables'!$G$24,"IMPERMISSIBLE"))))</f>
        <v/>
      </c>
    </row>
    <row r="335" spans="2:15" x14ac:dyDescent="0.3">
      <c r="B335" s="126"/>
      <c r="C335" s="126"/>
      <c r="D335" s="126"/>
      <c r="E335" s="126"/>
      <c r="F335" s="127"/>
      <c r="G335" s="173"/>
      <c r="H335" s="173"/>
      <c r="I335" s="128"/>
      <c r="J335" s="150"/>
      <c r="K335" s="154"/>
      <c r="L335" s="154"/>
      <c r="M335" s="155"/>
      <c r="N335" s="152"/>
      <c r="O335" s="92" t="str">
        <f>IF(F335="","",
IF(AND(MONTH(F335)+DAY(F335)/100&gt;=MONTH('Weights &amp; Tables'!$C$26)+DAY('Weights &amp; Tables'!$C$26)/100,MONTH(F335)+DAY(F335)/100&lt;=MONTH('Weights &amp; Tables'!$D$26)+DAY('Weights &amp; Tables'!$D$26)/100),'Weights &amp; Tables'!$C$24,
IF(AND(MONTH(F335)+DAY(F335)/100&gt;=MONTH('Weights &amp; Tables'!$E$26)+DAY('Weights &amp; Tables'!$E$26)/100,MONTH(F335)+DAY(F335)/100&lt;=MONTH('Weights &amp; Tables'!$F$26)+DAY('Weights &amp; Tables'!$F$26)/100),'Weights &amp; Tables'!$E$24,
IF(AND(MONTH(F335)+DAY(F335)/100&gt;=MONTH('Weights &amp; Tables'!$G$26)+DAY('Weights &amp; Tables'!$G$26)/100,MONTH(F335)+DAY(F335)/100&lt;=MONTH('Weights &amp; Tables'!$H$26)+DAY('Weights &amp; Tables'!$H$26)/100),'Weights &amp; Tables'!$G$24,"IMPERMISSIBLE"))))</f>
        <v/>
      </c>
    </row>
    <row r="336" spans="2:15" x14ac:dyDescent="0.3">
      <c r="B336" s="126"/>
      <c r="C336" s="126"/>
      <c r="D336" s="126"/>
      <c r="E336" s="126"/>
      <c r="F336" s="127"/>
      <c r="G336" s="173"/>
      <c r="H336" s="173"/>
      <c r="I336" s="128"/>
      <c r="J336" s="150"/>
      <c r="K336" s="154"/>
      <c r="L336" s="154"/>
      <c r="M336" s="155"/>
      <c r="N336" s="152"/>
      <c r="O336" s="92" t="str">
        <f>IF(F336="","",
IF(AND(MONTH(F336)+DAY(F336)/100&gt;=MONTH('Weights &amp; Tables'!$C$26)+DAY('Weights &amp; Tables'!$C$26)/100,MONTH(F336)+DAY(F336)/100&lt;=MONTH('Weights &amp; Tables'!$D$26)+DAY('Weights &amp; Tables'!$D$26)/100),'Weights &amp; Tables'!$C$24,
IF(AND(MONTH(F336)+DAY(F336)/100&gt;=MONTH('Weights &amp; Tables'!$E$26)+DAY('Weights &amp; Tables'!$E$26)/100,MONTH(F336)+DAY(F336)/100&lt;=MONTH('Weights &amp; Tables'!$F$26)+DAY('Weights &amp; Tables'!$F$26)/100),'Weights &amp; Tables'!$E$24,
IF(AND(MONTH(F336)+DAY(F336)/100&gt;=MONTH('Weights &amp; Tables'!$G$26)+DAY('Weights &amp; Tables'!$G$26)/100,MONTH(F336)+DAY(F336)/100&lt;=MONTH('Weights &amp; Tables'!$H$26)+DAY('Weights &amp; Tables'!$H$26)/100),'Weights &amp; Tables'!$G$24,"IMPERMISSIBLE"))))</f>
        <v/>
      </c>
    </row>
    <row r="337" spans="2:15" x14ac:dyDescent="0.3">
      <c r="B337" s="126"/>
      <c r="C337" s="126"/>
      <c r="D337" s="126"/>
      <c r="E337" s="126"/>
      <c r="F337" s="127"/>
      <c r="G337" s="173"/>
      <c r="H337" s="173"/>
      <c r="I337" s="128"/>
      <c r="J337" s="150"/>
      <c r="K337" s="154"/>
      <c r="L337" s="154"/>
      <c r="M337" s="155"/>
      <c r="N337" s="152"/>
      <c r="O337" s="92" t="str">
        <f>IF(F337="","",
IF(AND(MONTH(F337)+DAY(F337)/100&gt;=MONTH('Weights &amp; Tables'!$C$26)+DAY('Weights &amp; Tables'!$C$26)/100,MONTH(F337)+DAY(F337)/100&lt;=MONTH('Weights &amp; Tables'!$D$26)+DAY('Weights &amp; Tables'!$D$26)/100),'Weights &amp; Tables'!$C$24,
IF(AND(MONTH(F337)+DAY(F337)/100&gt;=MONTH('Weights &amp; Tables'!$E$26)+DAY('Weights &amp; Tables'!$E$26)/100,MONTH(F337)+DAY(F337)/100&lt;=MONTH('Weights &amp; Tables'!$F$26)+DAY('Weights &amp; Tables'!$F$26)/100),'Weights &amp; Tables'!$E$24,
IF(AND(MONTH(F337)+DAY(F337)/100&gt;=MONTH('Weights &amp; Tables'!$G$26)+DAY('Weights &amp; Tables'!$G$26)/100,MONTH(F337)+DAY(F337)/100&lt;=MONTH('Weights &amp; Tables'!$H$26)+DAY('Weights &amp; Tables'!$H$26)/100),'Weights &amp; Tables'!$G$24,"IMPERMISSIBLE"))))</f>
        <v/>
      </c>
    </row>
    <row r="338" spans="2:15" x14ac:dyDescent="0.3">
      <c r="B338" s="126"/>
      <c r="C338" s="126"/>
      <c r="D338" s="126"/>
      <c r="E338" s="126"/>
      <c r="F338" s="127"/>
      <c r="G338" s="173"/>
      <c r="H338" s="173"/>
      <c r="I338" s="128"/>
      <c r="J338" s="150"/>
      <c r="K338" s="154"/>
      <c r="L338" s="154"/>
      <c r="M338" s="155"/>
      <c r="N338" s="152"/>
      <c r="O338" s="92" t="str">
        <f>IF(F338="","",
IF(AND(MONTH(F338)+DAY(F338)/100&gt;=MONTH('Weights &amp; Tables'!$C$26)+DAY('Weights &amp; Tables'!$C$26)/100,MONTH(F338)+DAY(F338)/100&lt;=MONTH('Weights &amp; Tables'!$D$26)+DAY('Weights &amp; Tables'!$D$26)/100),'Weights &amp; Tables'!$C$24,
IF(AND(MONTH(F338)+DAY(F338)/100&gt;=MONTH('Weights &amp; Tables'!$E$26)+DAY('Weights &amp; Tables'!$E$26)/100,MONTH(F338)+DAY(F338)/100&lt;=MONTH('Weights &amp; Tables'!$F$26)+DAY('Weights &amp; Tables'!$F$26)/100),'Weights &amp; Tables'!$E$24,
IF(AND(MONTH(F338)+DAY(F338)/100&gt;=MONTH('Weights &amp; Tables'!$G$26)+DAY('Weights &amp; Tables'!$G$26)/100,MONTH(F338)+DAY(F338)/100&lt;=MONTH('Weights &amp; Tables'!$H$26)+DAY('Weights &amp; Tables'!$H$26)/100),'Weights &amp; Tables'!$G$24,"IMPERMISSIBLE"))))</f>
        <v/>
      </c>
    </row>
    <row r="339" spans="2:15" x14ac:dyDescent="0.3">
      <c r="B339" s="126"/>
      <c r="C339" s="126"/>
      <c r="D339" s="126"/>
      <c r="E339" s="126"/>
      <c r="F339" s="127"/>
      <c r="G339" s="173"/>
      <c r="H339" s="173"/>
      <c r="I339" s="128"/>
      <c r="J339" s="150"/>
      <c r="K339" s="154"/>
      <c r="L339" s="154"/>
      <c r="M339" s="155"/>
      <c r="N339" s="152"/>
      <c r="O339" s="92" t="str">
        <f>IF(F339="","",
IF(AND(MONTH(F339)+DAY(F339)/100&gt;=MONTH('Weights &amp; Tables'!$C$26)+DAY('Weights &amp; Tables'!$C$26)/100,MONTH(F339)+DAY(F339)/100&lt;=MONTH('Weights &amp; Tables'!$D$26)+DAY('Weights &amp; Tables'!$D$26)/100),'Weights &amp; Tables'!$C$24,
IF(AND(MONTH(F339)+DAY(F339)/100&gt;=MONTH('Weights &amp; Tables'!$E$26)+DAY('Weights &amp; Tables'!$E$26)/100,MONTH(F339)+DAY(F339)/100&lt;=MONTH('Weights &amp; Tables'!$F$26)+DAY('Weights &amp; Tables'!$F$26)/100),'Weights &amp; Tables'!$E$24,
IF(AND(MONTH(F339)+DAY(F339)/100&gt;=MONTH('Weights &amp; Tables'!$G$26)+DAY('Weights &amp; Tables'!$G$26)/100,MONTH(F339)+DAY(F339)/100&lt;=MONTH('Weights &amp; Tables'!$H$26)+DAY('Weights &amp; Tables'!$H$26)/100),'Weights &amp; Tables'!$G$24,"IMPERMISSIBLE"))))</f>
        <v/>
      </c>
    </row>
    <row r="340" spans="2:15" x14ac:dyDescent="0.3">
      <c r="B340" s="126"/>
      <c r="C340" s="126"/>
      <c r="D340" s="126"/>
      <c r="E340" s="126"/>
      <c r="F340" s="127"/>
      <c r="G340" s="173"/>
      <c r="H340" s="173"/>
      <c r="I340" s="128"/>
      <c r="J340" s="150"/>
      <c r="K340" s="154"/>
      <c r="L340" s="154"/>
      <c r="M340" s="155"/>
      <c r="N340" s="152"/>
      <c r="O340" s="92" t="str">
        <f>IF(F340="","",
IF(AND(MONTH(F340)+DAY(F340)/100&gt;=MONTH('Weights &amp; Tables'!$C$26)+DAY('Weights &amp; Tables'!$C$26)/100,MONTH(F340)+DAY(F340)/100&lt;=MONTH('Weights &amp; Tables'!$D$26)+DAY('Weights &amp; Tables'!$D$26)/100),'Weights &amp; Tables'!$C$24,
IF(AND(MONTH(F340)+DAY(F340)/100&gt;=MONTH('Weights &amp; Tables'!$E$26)+DAY('Weights &amp; Tables'!$E$26)/100,MONTH(F340)+DAY(F340)/100&lt;=MONTH('Weights &amp; Tables'!$F$26)+DAY('Weights &amp; Tables'!$F$26)/100),'Weights &amp; Tables'!$E$24,
IF(AND(MONTH(F340)+DAY(F340)/100&gt;=MONTH('Weights &amp; Tables'!$G$26)+DAY('Weights &amp; Tables'!$G$26)/100,MONTH(F340)+DAY(F340)/100&lt;=MONTH('Weights &amp; Tables'!$H$26)+DAY('Weights &amp; Tables'!$H$26)/100),'Weights &amp; Tables'!$G$24,"IMPERMISSIBLE"))))</f>
        <v/>
      </c>
    </row>
    <row r="341" spans="2:15" x14ac:dyDescent="0.3">
      <c r="B341" s="126"/>
      <c r="C341" s="126"/>
      <c r="D341" s="126"/>
      <c r="E341" s="126"/>
      <c r="F341" s="127"/>
      <c r="G341" s="173"/>
      <c r="H341" s="173"/>
      <c r="I341" s="128"/>
      <c r="J341" s="150"/>
      <c r="K341" s="154"/>
      <c r="L341" s="154"/>
      <c r="M341" s="155"/>
      <c r="N341" s="152"/>
      <c r="O341" s="92" t="str">
        <f>IF(F341="","",
IF(AND(MONTH(F341)+DAY(F341)/100&gt;=MONTH('Weights &amp; Tables'!$C$26)+DAY('Weights &amp; Tables'!$C$26)/100,MONTH(F341)+DAY(F341)/100&lt;=MONTH('Weights &amp; Tables'!$D$26)+DAY('Weights &amp; Tables'!$D$26)/100),'Weights &amp; Tables'!$C$24,
IF(AND(MONTH(F341)+DAY(F341)/100&gt;=MONTH('Weights &amp; Tables'!$E$26)+DAY('Weights &amp; Tables'!$E$26)/100,MONTH(F341)+DAY(F341)/100&lt;=MONTH('Weights &amp; Tables'!$F$26)+DAY('Weights &amp; Tables'!$F$26)/100),'Weights &amp; Tables'!$E$24,
IF(AND(MONTH(F341)+DAY(F341)/100&gt;=MONTH('Weights &amp; Tables'!$G$26)+DAY('Weights &amp; Tables'!$G$26)/100,MONTH(F341)+DAY(F341)/100&lt;=MONTH('Weights &amp; Tables'!$H$26)+DAY('Weights &amp; Tables'!$H$26)/100),'Weights &amp; Tables'!$G$24,"IMPERMISSIBLE"))))</f>
        <v/>
      </c>
    </row>
    <row r="342" spans="2:15" x14ac:dyDescent="0.3">
      <c r="B342" s="126"/>
      <c r="C342" s="126"/>
      <c r="D342" s="126"/>
      <c r="E342" s="126"/>
      <c r="F342" s="127"/>
      <c r="G342" s="173"/>
      <c r="H342" s="173"/>
      <c r="I342" s="128"/>
      <c r="J342" s="150"/>
      <c r="K342" s="154"/>
      <c r="L342" s="154"/>
      <c r="M342" s="155"/>
      <c r="N342" s="152"/>
      <c r="O342" s="92" t="str">
        <f>IF(F342="","",
IF(AND(MONTH(F342)+DAY(F342)/100&gt;=MONTH('Weights &amp; Tables'!$C$26)+DAY('Weights &amp; Tables'!$C$26)/100,MONTH(F342)+DAY(F342)/100&lt;=MONTH('Weights &amp; Tables'!$D$26)+DAY('Weights &amp; Tables'!$D$26)/100),'Weights &amp; Tables'!$C$24,
IF(AND(MONTH(F342)+DAY(F342)/100&gt;=MONTH('Weights &amp; Tables'!$E$26)+DAY('Weights &amp; Tables'!$E$26)/100,MONTH(F342)+DAY(F342)/100&lt;=MONTH('Weights &amp; Tables'!$F$26)+DAY('Weights &amp; Tables'!$F$26)/100),'Weights &amp; Tables'!$E$24,
IF(AND(MONTH(F342)+DAY(F342)/100&gt;=MONTH('Weights &amp; Tables'!$G$26)+DAY('Weights &amp; Tables'!$G$26)/100,MONTH(F342)+DAY(F342)/100&lt;=MONTH('Weights &amp; Tables'!$H$26)+DAY('Weights &amp; Tables'!$H$26)/100),'Weights &amp; Tables'!$G$24,"IMPERMISSIBLE"))))</f>
        <v/>
      </c>
    </row>
    <row r="343" spans="2:15" x14ac:dyDescent="0.3">
      <c r="B343" s="126"/>
      <c r="C343" s="126"/>
      <c r="D343" s="126"/>
      <c r="E343" s="126"/>
      <c r="F343" s="127"/>
      <c r="G343" s="173"/>
      <c r="H343" s="173"/>
      <c r="I343" s="128"/>
      <c r="J343" s="150"/>
      <c r="K343" s="154"/>
      <c r="L343" s="154"/>
      <c r="M343" s="155"/>
      <c r="N343" s="152"/>
      <c r="O343" s="92" t="str">
        <f>IF(F343="","",
IF(AND(MONTH(F343)+DAY(F343)/100&gt;=MONTH('Weights &amp; Tables'!$C$26)+DAY('Weights &amp; Tables'!$C$26)/100,MONTH(F343)+DAY(F343)/100&lt;=MONTH('Weights &amp; Tables'!$D$26)+DAY('Weights &amp; Tables'!$D$26)/100),'Weights &amp; Tables'!$C$24,
IF(AND(MONTH(F343)+DAY(F343)/100&gt;=MONTH('Weights &amp; Tables'!$E$26)+DAY('Weights &amp; Tables'!$E$26)/100,MONTH(F343)+DAY(F343)/100&lt;=MONTH('Weights &amp; Tables'!$F$26)+DAY('Weights &amp; Tables'!$F$26)/100),'Weights &amp; Tables'!$E$24,
IF(AND(MONTH(F343)+DAY(F343)/100&gt;=MONTH('Weights &amp; Tables'!$G$26)+DAY('Weights &amp; Tables'!$G$26)/100,MONTH(F343)+DAY(F343)/100&lt;=MONTH('Weights &amp; Tables'!$H$26)+DAY('Weights &amp; Tables'!$H$26)/100),'Weights &amp; Tables'!$G$24,"IMPERMISSIBLE"))))</f>
        <v/>
      </c>
    </row>
    <row r="344" spans="2:15" x14ac:dyDescent="0.3">
      <c r="B344" s="126"/>
      <c r="C344" s="126"/>
      <c r="D344" s="126"/>
      <c r="E344" s="126"/>
      <c r="F344" s="127"/>
      <c r="G344" s="173"/>
      <c r="H344" s="173"/>
      <c r="I344" s="128"/>
      <c r="J344" s="150"/>
      <c r="K344" s="154"/>
      <c r="L344" s="154"/>
      <c r="M344" s="155"/>
      <c r="N344" s="152"/>
      <c r="O344" s="92" t="str">
        <f>IF(F344="","",
IF(AND(MONTH(F344)+DAY(F344)/100&gt;=MONTH('Weights &amp; Tables'!$C$26)+DAY('Weights &amp; Tables'!$C$26)/100,MONTH(F344)+DAY(F344)/100&lt;=MONTH('Weights &amp; Tables'!$D$26)+DAY('Weights &amp; Tables'!$D$26)/100),'Weights &amp; Tables'!$C$24,
IF(AND(MONTH(F344)+DAY(F344)/100&gt;=MONTH('Weights &amp; Tables'!$E$26)+DAY('Weights &amp; Tables'!$E$26)/100,MONTH(F344)+DAY(F344)/100&lt;=MONTH('Weights &amp; Tables'!$F$26)+DAY('Weights &amp; Tables'!$F$26)/100),'Weights &amp; Tables'!$E$24,
IF(AND(MONTH(F344)+DAY(F344)/100&gt;=MONTH('Weights &amp; Tables'!$G$26)+DAY('Weights &amp; Tables'!$G$26)/100,MONTH(F344)+DAY(F344)/100&lt;=MONTH('Weights &amp; Tables'!$H$26)+DAY('Weights &amp; Tables'!$H$26)/100),'Weights &amp; Tables'!$G$24,"IMPERMISSIBLE"))))</f>
        <v/>
      </c>
    </row>
    <row r="345" spans="2:15" x14ac:dyDescent="0.3">
      <c r="B345" s="126"/>
      <c r="C345" s="126"/>
      <c r="D345" s="126"/>
      <c r="E345" s="126"/>
      <c r="F345" s="127"/>
      <c r="G345" s="173"/>
      <c r="H345" s="173"/>
      <c r="I345" s="128"/>
      <c r="J345" s="150"/>
      <c r="K345" s="154"/>
      <c r="L345" s="154"/>
      <c r="M345" s="155"/>
      <c r="N345" s="152"/>
      <c r="O345" s="92" t="str">
        <f>IF(F345="","",
IF(AND(MONTH(F345)+DAY(F345)/100&gt;=MONTH('Weights &amp; Tables'!$C$26)+DAY('Weights &amp; Tables'!$C$26)/100,MONTH(F345)+DAY(F345)/100&lt;=MONTH('Weights &amp; Tables'!$D$26)+DAY('Weights &amp; Tables'!$D$26)/100),'Weights &amp; Tables'!$C$24,
IF(AND(MONTH(F345)+DAY(F345)/100&gt;=MONTH('Weights &amp; Tables'!$E$26)+DAY('Weights &amp; Tables'!$E$26)/100,MONTH(F345)+DAY(F345)/100&lt;=MONTH('Weights &amp; Tables'!$F$26)+DAY('Weights &amp; Tables'!$F$26)/100),'Weights &amp; Tables'!$E$24,
IF(AND(MONTH(F345)+DAY(F345)/100&gt;=MONTH('Weights &amp; Tables'!$G$26)+DAY('Weights &amp; Tables'!$G$26)/100,MONTH(F345)+DAY(F345)/100&lt;=MONTH('Weights &amp; Tables'!$H$26)+DAY('Weights &amp; Tables'!$H$26)/100),'Weights &amp; Tables'!$G$24,"IMPERMISSIBLE"))))</f>
        <v/>
      </c>
    </row>
    <row r="346" spans="2:15" x14ac:dyDescent="0.3">
      <c r="B346" s="126"/>
      <c r="C346" s="126"/>
      <c r="D346" s="126"/>
      <c r="E346" s="126"/>
      <c r="F346" s="127"/>
      <c r="G346" s="173"/>
      <c r="H346" s="173"/>
      <c r="I346" s="128"/>
      <c r="J346" s="150"/>
      <c r="K346" s="154"/>
      <c r="L346" s="154"/>
      <c r="M346" s="155"/>
      <c r="N346" s="152"/>
      <c r="O346" s="92" t="str">
        <f>IF(F346="","",
IF(AND(MONTH(F346)+DAY(F346)/100&gt;=MONTH('Weights &amp; Tables'!$C$26)+DAY('Weights &amp; Tables'!$C$26)/100,MONTH(F346)+DAY(F346)/100&lt;=MONTH('Weights &amp; Tables'!$D$26)+DAY('Weights &amp; Tables'!$D$26)/100),'Weights &amp; Tables'!$C$24,
IF(AND(MONTH(F346)+DAY(F346)/100&gt;=MONTH('Weights &amp; Tables'!$E$26)+DAY('Weights &amp; Tables'!$E$26)/100,MONTH(F346)+DAY(F346)/100&lt;=MONTH('Weights &amp; Tables'!$F$26)+DAY('Weights &amp; Tables'!$F$26)/100),'Weights &amp; Tables'!$E$24,
IF(AND(MONTH(F346)+DAY(F346)/100&gt;=MONTH('Weights &amp; Tables'!$G$26)+DAY('Weights &amp; Tables'!$G$26)/100,MONTH(F346)+DAY(F346)/100&lt;=MONTH('Weights &amp; Tables'!$H$26)+DAY('Weights &amp; Tables'!$H$26)/100),'Weights &amp; Tables'!$G$24,"IMPERMISSIBLE"))))</f>
        <v/>
      </c>
    </row>
    <row r="347" spans="2:15" x14ac:dyDescent="0.3">
      <c r="B347" s="126"/>
      <c r="C347" s="126"/>
      <c r="D347" s="126"/>
      <c r="E347" s="126"/>
      <c r="F347" s="127"/>
      <c r="G347" s="173"/>
      <c r="H347" s="173"/>
      <c r="I347" s="128"/>
      <c r="J347" s="150"/>
      <c r="K347" s="154"/>
      <c r="L347" s="154"/>
      <c r="M347" s="155"/>
      <c r="N347" s="152"/>
      <c r="O347" s="92" t="str">
        <f>IF(F347="","",
IF(AND(MONTH(F347)+DAY(F347)/100&gt;=MONTH('Weights &amp; Tables'!$C$26)+DAY('Weights &amp; Tables'!$C$26)/100,MONTH(F347)+DAY(F347)/100&lt;=MONTH('Weights &amp; Tables'!$D$26)+DAY('Weights &amp; Tables'!$D$26)/100),'Weights &amp; Tables'!$C$24,
IF(AND(MONTH(F347)+DAY(F347)/100&gt;=MONTH('Weights &amp; Tables'!$E$26)+DAY('Weights &amp; Tables'!$E$26)/100,MONTH(F347)+DAY(F347)/100&lt;=MONTH('Weights &amp; Tables'!$F$26)+DAY('Weights &amp; Tables'!$F$26)/100),'Weights &amp; Tables'!$E$24,
IF(AND(MONTH(F347)+DAY(F347)/100&gt;=MONTH('Weights &amp; Tables'!$G$26)+DAY('Weights &amp; Tables'!$G$26)/100,MONTH(F347)+DAY(F347)/100&lt;=MONTH('Weights &amp; Tables'!$H$26)+DAY('Weights &amp; Tables'!$H$26)/100),'Weights &amp; Tables'!$G$24,"IMPERMISSIBLE"))))</f>
        <v/>
      </c>
    </row>
    <row r="348" spans="2:15" x14ac:dyDescent="0.3">
      <c r="B348" s="126"/>
      <c r="C348" s="126"/>
      <c r="D348" s="126"/>
      <c r="E348" s="126"/>
      <c r="F348" s="127"/>
      <c r="G348" s="173"/>
      <c r="H348" s="173"/>
      <c r="I348" s="128"/>
      <c r="J348" s="150"/>
      <c r="K348" s="154"/>
      <c r="L348" s="154"/>
      <c r="M348" s="155"/>
      <c r="N348" s="152"/>
      <c r="O348" s="92" t="str">
        <f>IF(F348="","",
IF(AND(MONTH(F348)+DAY(F348)/100&gt;=MONTH('Weights &amp; Tables'!$C$26)+DAY('Weights &amp; Tables'!$C$26)/100,MONTH(F348)+DAY(F348)/100&lt;=MONTH('Weights &amp; Tables'!$D$26)+DAY('Weights &amp; Tables'!$D$26)/100),'Weights &amp; Tables'!$C$24,
IF(AND(MONTH(F348)+DAY(F348)/100&gt;=MONTH('Weights &amp; Tables'!$E$26)+DAY('Weights &amp; Tables'!$E$26)/100,MONTH(F348)+DAY(F348)/100&lt;=MONTH('Weights &amp; Tables'!$F$26)+DAY('Weights &amp; Tables'!$F$26)/100),'Weights &amp; Tables'!$E$24,
IF(AND(MONTH(F348)+DAY(F348)/100&gt;=MONTH('Weights &amp; Tables'!$G$26)+DAY('Weights &amp; Tables'!$G$26)/100,MONTH(F348)+DAY(F348)/100&lt;=MONTH('Weights &amp; Tables'!$H$26)+DAY('Weights &amp; Tables'!$H$26)/100),'Weights &amp; Tables'!$G$24,"IMPERMISSIBLE"))))</f>
        <v/>
      </c>
    </row>
    <row r="349" spans="2:15" x14ac:dyDescent="0.3">
      <c r="B349" s="126"/>
      <c r="C349" s="126"/>
      <c r="D349" s="126"/>
      <c r="E349" s="126"/>
      <c r="F349" s="127"/>
      <c r="G349" s="173"/>
      <c r="H349" s="173"/>
      <c r="I349" s="128"/>
      <c r="J349" s="150"/>
      <c r="K349" s="154"/>
      <c r="L349" s="154"/>
      <c r="M349" s="155"/>
      <c r="N349" s="152"/>
      <c r="O349" s="92" t="str">
        <f>IF(F349="","",
IF(AND(MONTH(F349)+DAY(F349)/100&gt;=MONTH('Weights &amp; Tables'!$C$26)+DAY('Weights &amp; Tables'!$C$26)/100,MONTH(F349)+DAY(F349)/100&lt;=MONTH('Weights &amp; Tables'!$D$26)+DAY('Weights &amp; Tables'!$D$26)/100),'Weights &amp; Tables'!$C$24,
IF(AND(MONTH(F349)+DAY(F349)/100&gt;=MONTH('Weights &amp; Tables'!$E$26)+DAY('Weights &amp; Tables'!$E$26)/100,MONTH(F349)+DAY(F349)/100&lt;=MONTH('Weights &amp; Tables'!$F$26)+DAY('Weights &amp; Tables'!$F$26)/100),'Weights &amp; Tables'!$E$24,
IF(AND(MONTH(F349)+DAY(F349)/100&gt;=MONTH('Weights &amp; Tables'!$G$26)+DAY('Weights &amp; Tables'!$G$26)/100,MONTH(F349)+DAY(F349)/100&lt;=MONTH('Weights &amp; Tables'!$H$26)+DAY('Weights &amp; Tables'!$H$26)/100),'Weights &amp; Tables'!$G$24,"IMPERMISSIBLE"))))</f>
        <v/>
      </c>
    </row>
    <row r="350" spans="2:15" x14ac:dyDescent="0.3">
      <c r="B350" s="126"/>
      <c r="C350" s="126"/>
      <c r="D350" s="126"/>
      <c r="E350" s="126"/>
      <c r="F350" s="127"/>
      <c r="G350" s="173"/>
      <c r="H350" s="173"/>
      <c r="I350" s="128"/>
      <c r="J350" s="150"/>
      <c r="K350" s="154"/>
      <c r="L350" s="154"/>
      <c r="M350" s="155"/>
      <c r="N350" s="152"/>
      <c r="O350" s="92" t="str">
        <f>IF(F350="","",
IF(AND(MONTH(F350)+DAY(F350)/100&gt;=MONTH('Weights &amp; Tables'!$C$26)+DAY('Weights &amp; Tables'!$C$26)/100,MONTH(F350)+DAY(F350)/100&lt;=MONTH('Weights &amp; Tables'!$D$26)+DAY('Weights &amp; Tables'!$D$26)/100),'Weights &amp; Tables'!$C$24,
IF(AND(MONTH(F350)+DAY(F350)/100&gt;=MONTH('Weights &amp; Tables'!$E$26)+DAY('Weights &amp; Tables'!$E$26)/100,MONTH(F350)+DAY(F350)/100&lt;=MONTH('Weights &amp; Tables'!$F$26)+DAY('Weights &amp; Tables'!$F$26)/100),'Weights &amp; Tables'!$E$24,
IF(AND(MONTH(F350)+DAY(F350)/100&gt;=MONTH('Weights &amp; Tables'!$G$26)+DAY('Weights &amp; Tables'!$G$26)/100,MONTH(F350)+DAY(F350)/100&lt;=MONTH('Weights &amp; Tables'!$H$26)+DAY('Weights &amp; Tables'!$H$26)/100),'Weights &amp; Tables'!$G$24,"IMPERMISSIBLE"))))</f>
        <v/>
      </c>
    </row>
    <row r="351" spans="2:15" x14ac:dyDescent="0.3">
      <c r="B351" s="126"/>
      <c r="C351" s="126"/>
      <c r="D351" s="126"/>
      <c r="E351" s="126"/>
      <c r="F351" s="127"/>
      <c r="G351" s="173"/>
      <c r="H351" s="173"/>
      <c r="I351" s="128"/>
      <c r="J351" s="150"/>
      <c r="K351" s="154"/>
      <c r="L351" s="154"/>
      <c r="M351" s="155"/>
      <c r="N351" s="152"/>
      <c r="O351" s="92" t="str">
        <f>IF(F351="","",
IF(AND(MONTH(F351)+DAY(F351)/100&gt;=MONTH('Weights &amp; Tables'!$C$26)+DAY('Weights &amp; Tables'!$C$26)/100,MONTH(F351)+DAY(F351)/100&lt;=MONTH('Weights &amp; Tables'!$D$26)+DAY('Weights &amp; Tables'!$D$26)/100),'Weights &amp; Tables'!$C$24,
IF(AND(MONTH(F351)+DAY(F351)/100&gt;=MONTH('Weights &amp; Tables'!$E$26)+DAY('Weights &amp; Tables'!$E$26)/100,MONTH(F351)+DAY(F351)/100&lt;=MONTH('Weights &amp; Tables'!$F$26)+DAY('Weights &amp; Tables'!$F$26)/100),'Weights &amp; Tables'!$E$24,
IF(AND(MONTH(F351)+DAY(F351)/100&gt;=MONTH('Weights &amp; Tables'!$G$26)+DAY('Weights &amp; Tables'!$G$26)/100,MONTH(F351)+DAY(F351)/100&lt;=MONTH('Weights &amp; Tables'!$H$26)+DAY('Weights &amp; Tables'!$H$26)/100),'Weights &amp; Tables'!$G$24,"IMPERMISSIBLE"))))</f>
        <v/>
      </c>
    </row>
    <row r="352" spans="2:15" x14ac:dyDescent="0.3">
      <c r="B352" s="126"/>
      <c r="C352" s="126"/>
      <c r="D352" s="126"/>
      <c r="E352" s="126"/>
      <c r="F352" s="127"/>
      <c r="G352" s="173"/>
      <c r="H352" s="173"/>
      <c r="I352" s="128"/>
      <c r="J352" s="150"/>
      <c r="K352" s="154"/>
      <c r="L352" s="154"/>
      <c r="M352" s="155"/>
      <c r="N352" s="152"/>
      <c r="O352" s="92" t="str">
        <f>IF(F352="","",
IF(AND(MONTH(F352)+DAY(F352)/100&gt;=MONTH('Weights &amp; Tables'!$C$26)+DAY('Weights &amp; Tables'!$C$26)/100,MONTH(F352)+DAY(F352)/100&lt;=MONTH('Weights &amp; Tables'!$D$26)+DAY('Weights &amp; Tables'!$D$26)/100),'Weights &amp; Tables'!$C$24,
IF(AND(MONTH(F352)+DAY(F352)/100&gt;=MONTH('Weights &amp; Tables'!$E$26)+DAY('Weights &amp; Tables'!$E$26)/100,MONTH(F352)+DAY(F352)/100&lt;=MONTH('Weights &amp; Tables'!$F$26)+DAY('Weights &amp; Tables'!$F$26)/100),'Weights &amp; Tables'!$E$24,
IF(AND(MONTH(F352)+DAY(F352)/100&gt;=MONTH('Weights &amp; Tables'!$G$26)+DAY('Weights &amp; Tables'!$G$26)/100,MONTH(F352)+DAY(F352)/100&lt;=MONTH('Weights &amp; Tables'!$H$26)+DAY('Weights &amp; Tables'!$H$26)/100),'Weights &amp; Tables'!$G$24,"IMPERMISSIBLE"))))</f>
        <v/>
      </c>
    </row>
    <row r="353" spans="2:15" x14ac:dyDescent="0.3">
      <c r="B353" s="126"/>
      <c r="C353" s="126"/>
      <c r="D353" s="126"/>
      <c r="E353" s="126"/>
      <c r="F353" s="127"/>
      <c r="G353" s="173"/>
      <c r="H353" s="173"/>
      <c r="I353" s="128"/>
      <c r="J353" s="150"/>
      <c r="K353" s="154"/>
      <c r="L353" s="154"/>
      <c r="M353" s="155"/>
      <c r="N353" s="152"/>
      <c r="O353" s="92" t="str">
        <f>IF(F353="","",
IF(AND(MONTH(F353)+DAY(F353)/100&gt;=MONTH('Weights &amp; Tables'!$C$26)+DAY('Weights &amp; Tables'!$C$26)/100,MONTH(F353)+DAY(F353)/100&lt;=MONTH('Weights &amp; Tables'!$D$26)+DAY('Weights &amp; Tables'!$D$26)/100),'Weights &amp; Tables'!$C$24,
IF(AND(MONTH(F353)+DAY(F353)/100&gt;=MONTH('Weights &amp; Tables'!$E$26)+DAY('Weights &amp; Tables'!$E$26)/100,MONTH(F353)+DAY(F353)/100&lt;=MONTH('Weights &amp; Tables'!$F$26)+DAY('Weights &amp; Tables'!$F$26)/100),'Weights &amp; Tables'!$E$24,
IF(AND(MONTH(F353)+DAY(F353)/100&gt;=MONTH('Weights &amp; Tables'!$G$26)+DAY('Weights &amp; Tables'!$G$26)/100,MONTH(F353)+DAY(F353)/100&lt;=MONTH('Weights &amp; Tables'!$H$26)+DAY('Weights &amp; Tables'!$H$26)/100),'Weights &amp; Tables'!$G$24,"IMPERMISSIBLE"))))</f>
        <v/>
      </c>
    </row>
    <row r="354" spans="2:15" x14ac:dyDescent="0.3">
      <c r="B354" s="126"/>
      <c r="C354" s="126"/>
      <c r="D354" s="126"/>
      <c r="E354" s="126"/>
      <c r="F354" s="127"/>
      <c r="G354" s="173"/>
      <c r="H354" s="173"/>
      <c r="I354" s="128"/>
      <c r="J354" s="150"/>
      <c r="K354" s="154"/>
      <c r="L354" s="154"/>
      <c r="M354" s="155"/>
      <c r="N354" s="152"/>
      <c r="O354" s="92" t="str">
        <f>IF(F354="","",
IF(AND(MONTH(F354)+DAY(F354)/100&gt;=MONTH('Weights &amp; Tables'!$C$26)+DAY('Weights &amp; Tables'!$C$26)/100,MONTH(F354)+DAY(F354)/100&lt;=MONTH('Weights &amp; Tables'!$D$26)+DAY('Weights &amp; Tables'!$D$26)/100),'Weights &amp; Tables'!$C$24,
IF(AND(MONTH(F354)+DAY(F354)/100&gt;=MONTH('Weights &amp; Tables'!$E$26)+DAY('Weights &amp; Tables'!$E$26)/100,MONTH(F354)+DAY(F354)/100&lt;=MONTH('Weights &amp; Tables'!$F$26)+DAY('Weights &amp; Tables'!$F$26)/100),'Weights &amp; Tables'!$E$24,
IF(AND(MONTH(F354)+DAY(F354)/100&gt;=MONTH('Weights &amp; Tables'!$G$26)+DAY('Weights &amp; Tables'!$G$26)/100,MONTH(F354)+DAY(F354)/100&lt;=MONTH('Weights &amp; Tables'!$H$26)+DAY('Weights &amp; Tables'!$H$26)/100),'Weights &amp; Tables'!$G$24,"IMPERMISSIBLE"))))</f>
        <v/>
      </c>
    </row>
    <row r="355" spans="2:15" x14ac:dyDescent="0.3">
      <c r="B355" s="126"/>
      <c r="C355" s="126"/>
      <c r="D355" s="126"/>
      <c r="E355" s="126"/>
      <c r="F355" s="127"/>
      <c r="G355" s="173"/>
      <c r="H355" s="173"/>
      <c r="I355" s="128"/>
      <c r="J355" s="150"/>
      <c r="K355" s="154"/>
      <c r="L355" s="154"/>
      <c r="M355" s="155"/>
      <c r="N355" s="152"/>
      <c r="O355" s="92" t="str">
        <f>IF(F355="","",
IF(AND(MONTH(F355)+DAY(F355)/100&gt;=MONTH('Weights &amp; Tables'!$C$26)+DAY('Weights &amp; Tables'!$C$26)/100,MONTH(F355)+DAY(F355)/100&lt;=MONTH('Weights &amp; Tables'!$D$26)+DAY('Weights &amp; Tables'!$D$26)/100),'Weights &amp; Tables'!$C$24,
IF(AND(MONTH(F355)+DAY(F355)/100&gt;=MONTH('Weights &amp; Tables'!$E$26)+DAY('Weights &amp; Tables'!$E$26)/100,MONTH(F355)+DAY(F355)/100&lt;=MONTH('Weights &amp; Tables'!$F$26)+DAY('Weights &amp; Tables'!$F$26)/100),'Weights &amp; Tables'!$E$24,
IF(AND(MONTH(F355)+DAY(F355)/100&gt;=MONTH('Weights &amp; Tables'!$G$26)+DAY('Weights &amp; Tables'!$G$26)/100,MONTH(F355)+DAY(F355)/100&lt;=MONTH('Weights &amp; Tables'!$H$26)+DAY('Weights &amp; Tables'!$H$26)/100),'Weights &amp; Tables'!$G$24,"IMPERMISSIBLE"))))</f>
        <v/>
      </c>
    </row>
    <row r="356" spans="2:15" x14ac:dyDescent="0.3">
      <c r="B356" s="126"/>
      <c r="C356" s="126"/>
      <c r="D356" s="126"/>
      <c r="E356" s="126"/>
      <c r="F356" s="127"/>
      <c r="G356" s="173"/>
      <c r="H356" s="173"/>
      <c r="I356" s="128"/>
      <c r="J356" s="150"/>
      <c r="K356" s="154"/>
      <c r="L356" s="154"/>
      <c r="M356" s="155"/>
      <c r="N356" s="152"/>
      <c r="O356" s="92" t="str">
        <f>IF(F356="","",
IF(AND(MONTH(F356)+DAY(F356)/100&gt;=MONTH('Weights &amp; Tables'!$C$26)+DAY('Weights &amp; Tables'!$C$26)/100,MONTH(F356)+DAY(F356)/100&lt;=MONTH('Weights &amp; Tables'!$D$26)+DAY('Weights &amp; Tables'!$D$26)/100),'Weights &amp; Tables'!$C$24,
IF(AND(MONTH(F356)+DAY(F356)/100&gt;=MONTH('Weights &amp; Tables'!$E$26)+DAY('Weights &amp; Tables'!$E$26)/100,MONTH(F356)+DAY(F356)/100&lt;=MONTH('Weights &amp; Tables'!$F$26)+DAY('Weights &amp; Tables'!$F$26)/100),'Weights &amp; Tables'!$E$24,
IF(AND(MONTH(F356)+DAY(F356)/100&gt;=MONTH('Weights &amp; Tables'!$G$26)+DAY('Weights &amp; Tables'!$G$26)/100,MONTH(F356)+DAY(F356)/100&lt;=MONTH('Weights &amp; Tables'!$H$26)+DAY('Weights &amp; Tables'!$H$26)/100),'Weights &amp; Tables'!$G$24,"IMPERMISSIBLE"))))</f>
        <v/>
      </c>
    </row>
    <row r="357" spans="2:15" x14ac:dyDescent="0.3">
      <c r="B357" s="126"/>
      <c r="C357" s="126"/>
      <c r="D357" s="126"/>
      <c r="E357" s="126"/>
      <c r="F357" s="127"/>
      <c r="G357" s="173"/>
      <c r="H357" s="173"/>
      <c r="I357" s="128"/>
      <c r="J357" s="150"/>
      <c r="K357" s="154"/>
      <c r="L357" s="154"/>
      <c r="M357" s="155"/>
      <c r="N357" s="152"/>
      <c r="O357" s="92" t="str">
        <f>IF(F357="","",
IF(AND(MONTH(F357)+DAY(F357)/100&gt;=MONTH('Weights &amp; Tables'!$C$26)+DAY('Weights &amp; Tables'!$C$26)/100,MONTH(F357)+DAY(F357)/100&lt;=MONTH('Weights &amp; Tables'!$D$26)+DAY('Weights &amp; Tables'!$D$26)/100),'Weights &amp; Tables'!$C$24,
IF(AND(MONTH(F357)+DAY(F357)/100&gt;=MONTH('Weights &amp; Tables'!$E$26)+DAY('Weights &amp; Tables'!$E$26)/100,MONTH(F357)+DAY(F357)/100&lt;=MONTH('Weights &amp; Tables'!$F$26)+DAY('Weights &amp; Tables'!$F$26)/100),'Weights &amp; Tables'!$E$24,
IF(AND(MONTH(F357)+DAY(F357)/100&gt;=MONTH('Weights &amp; Tables'!$G$26)+DAY('Weights &amp; Tables'!$G$26)/100,MONTH(F357)+DAY(F357)/100&lt;=MONTH('Weights &amp; Tables'!$H$26)+DAY('Weights &amp; Tables'!$H$26)/100),'Weights &amp; Tables'!$G$24,"IMPERMISSIBLE"))))</f>
        <v/>
      </c>
    </row>
    <row r="358" spans="2:15" x14ac:dyDescent="0.3">
      <c r="B358" s="126"/>
      <c r="C358" s="126"/>
      <c r="D358" s="126"/>
      <c r="E358" s="126"/>
      <c r="F358" s="127"/>
      <c r="G358" s="173"/>
      <c r="H358" s="173"/>
      <c r="I358" s="128"/>
      <c r="J358" s="150"/>
      <c r="K358" s="154"/>
      <c r="L358" s="154"/>
      <c r="M358" s="155"/>
      <c r="N358" s="152"/>
      <c r="O358" s="92" t="str">
        <f>IF(F358="","",
IF(AND(MONTH(F358)+DAY(F358)/100&gt;=MONTH('Weights &amp; Tables'!$C$26)+DAY('Weights &amp; Tables'!$C$26)/100,MONTH(F358)+DAY(F358)/100&lt;=MONTH('Weights &amp; Tables'!$D$26)+DAY('Weights &amp; Tables'!$D$26)/100),'Weights &amp; Tables'!$C$24,
IF(AND(MONTH(F358)+DAY(F358)/100&gt;=MONTH('Weights &amp; Tables'!$E$26)+DAY('Weights &amp; Tables'!$E$26)/100,MONTH(F358)+DAY(F358)/100&lt;=MONTH('Weights &amp; Tables'!$F$26)+DAY('Weights &amp; Tables'!$F$26)/100),'Weights &amp; Tables'!$E$24,
IF(AND(MONTH(F358)+DAY(F358)/100&gt;=MONTH('Weights &amp; Tables'!$G$26)+DAY('Weights &amp; Tables'!$G$26)/100,MONTH(F358)+DAY(F358)/100&lt;=MONTH('Weights &amp; Tables'!$H$26)+DAY('Weights &amp; Tables'!$H$26)/100),'Weights &amp; Tables'!$G$24,"IMPERMISSIBLE"))))</f>
        <v/>
      </c>
    </row>
    <row r="359" spans="2:15" x14ac:dyDescent="0.3">
      <c r="B359" s="126"/>
      <c r="C359" s="126"/>
      <c r="D359" s="126"/>
      <c r="E359" s="126"/>
      <c r="F359" s="127"/>
      <c r="G359" s="173"/>
      <c r="H359" s="173"/>
      <c r="I359" s="128"/>
      <c r="J359" s="150"/>
      <c r="K359" s="154"/>
      <c r="L359" s="154"/>
      <c r="M359" s="155"/>
      <c r="N359" s="152"/>
      <c r="O359" s="92" t="str">
        <f>IF(F359="","",
IF(AND(MONTH(F359)+DAY(F359)/100&gt;=MONTH('Weights &amp; Tables'!$C$26)+DAY('Weights &amp; Tables'!$C$26)/100,MONTH(F359)+DAY(F359)/100&lt;=MONTH('Weights &amp; Tables'!$D$26)+DAY('Weights &amp; Tables'!$D$26)/100),'Weights &amp; Tables'!$C$24,
IF(AND(MONTH(F359)+DAY(F359)/100&gt;=MONTH('Weights &amp; Tables'!$E$26)+DAY('Weights &amp; Tables'!$E$26)/100,MONTH(F359)+DAY(F359)/100&lt;=MONTH('Weights &amp; Tables'!$F$26)+DAY('Weights &amp; Tables'!$F$26)/100),'Weights &amp; Tables'!$E$24,
IF(AND(MONTH(F359)+DAY(F359)/100&gt;=MONTH('Weights &amp; Tables'!$G$26)+DAY('Weights &amp; Tables'!$G$26)/100,MONTH(F359)+DAY(F359)/100&lt;=MONTH('Weights &amp; Tables'!$H$26)+DAY('Weights &amp; Tables'!$H$26)/100),'Weights &amp; Tables'!$G$24,"IMPERMISSIBLE"))))</f>
        <v/>
      </c>
    </row>
    <row r="360" spans="2:15" x14ac:dyDescent="0.3">
      <c r="B360" s="126"/>
      <c r="C360" s="126"/>
      <c r="D360" s="126"/>
      <c r="E360" s="126"/>
      <c r="F360" s="127"/>
      <c r="G360" s="173"/>
      <c r="H360" s="173"/>
      <c r="I360" s="128"/>
      <c r="J360" s="150"/>
      <c r="K360" s="154"/>
      <c r="L360" s="154"/>
      <c r="M360" s="155"/>
      <c r="N360" s="152"/>
      <c r="O360" s="92" t="str">
        <f>IF(F360="","",
IF(AND(MONTH(F360)+DAY(F360)/100&gt;=MONTH('Weights &amp; Tables'!$C$26)+DAY('Weights &amp; Tables'!$C$26)/100,MONTH(F360)+DAY(F360)/100&lt;=MONTH('Weights &amp; Tables'!$D$26)+DAY('Weights &amp; Tables'!$D$26)/100),'Weights &amp; Tables'!$C$24,
IF(AND(MONTH(F360)+DAY(F360)/100&gt;=MONTH('Weights &amp; Tables'!$E$26)+DAY('Weights &amp; Tables'!$E$26)/100,MONTH(F360)+DAY(F360)/100&lt;=MONTH('Weights &amp; Tables'!$F$26)+DAY('Weights &amp; Tables'!$F$26)/100),'Weights &amp; Tables'!$E$24,
IF(AND(MONTH(F360)+DAY(F360)/100&gt;=MONTH('Weights &amp; Tables'!$G$26)+DAY('Weights &amp; Tables'!$G$26)/100,MONTH(F360)+DAY(F360)/100&lt;=MONTH('Weights &amp; Tables'!$H$26)+DAY('Weights &amp; Tables'!$H$26)/100),'Weights &amp; Tables'!$G$24,"IMPERMISSIBLE"))))</f>
        <v/>
      </c>
    </row>
    <row r="361" spans="2:15" x14ac:dyDescent="0.3">
      <c r="B361" s="126"/>
      <c r="C361" s="126"/>
      <c r="D361" s="126"/>
      <c r="E361" s="126"/>
      <c r="F361" s="127"/>
      <c r="G361" s="173"/>
      <c r="H361" s="173"/>
      <c r="I361" s="128"/>
      <c r="J361" s="150"/>
      <c r="K361" s="154"/>
      <c r="L361" s="154"/>
      <c r="M361" s="155"/>
      <c r="N361" s="152"/>
      <c r="O361" s="92" t="str">
        <f>IF(F361="","",
IF(AND(MONTH(F361)+DAY(F361)/100&gt;=MONTH('Weights &amp; Tables'!$C$26)+DAY('Weights &amp; Tables'!$C$26)/100,MONTH(F361)+DAY(F361)/100&lt;=MONTH('Weights &amp; Tables'!$D$26)+DAY('Weights &amp; Tables'!$D$26)/100),'Weights &amp; Tables'!$C$24,
IF(AND(MONTH(F361)+DAY(F361)/100&gt;=MONTH('Weights &amp; Tables'!$E$26)+DAY('Weights &amp; Tables'!$E$26)/100,MONTH(F361)+DAY(F361)/100&lt;=MONTH('Weights &amp; Tables'!$F$26)+DAY('Weights &amp; Tables'!$F$26)/100),'Weights &amp; Tables'!$E$24,
IF(AND(MONTH(F361)+DAY(F361)/100&gt;=MONTH('Weights &amp; Tables'!$G$26)+DAY('Weights &amp; Tables'!$G$26)/100,MONTH(F361)+DAY(F361)/100&lt;=MONTH('Weights &amp; Tables'!$H$26)+DAY('Weights &amp; Tables'!$H$26)/100),'Weights &amp; Tables'!$G$24,"IMPERMISSIBLE"))))</f>
        <v/>
      </c>
    </row>
    <row r="362" spans="2:15" x14ac:dyDescent="0.3">
      <c r="B362" s="126"/>
      <c r="C362" s="126"/>
      <c r="D362" s="126"/>
      <c r="E362" s="126"/>
      <c r="F362" s="127"/>
      <c r="G362" s="173"/>
      <c r="H362" s="173"/>
      <c r="I362" s="128"/>
      <c r="J362" s="150"/>
      <c r="K362" s="154"/>
      <c r="L362" s="154"/>
      <c r="M362" s="155"/>
      <c r="N362" s="152"/>
      <c r="O362" s="92" t="str">
        <f>IF(F362="","",
IF(AND(MONTH(F362)+DAY(F362)/100&gt;=MONTH('Weights &amp; Tables'!$C$26)+DAY('Weights &amp; Tables'!$C$26)/100,MONTH(F362)+DAY(F362)/100&lt;=MONTH('Weights &amp; Tables'!$D$26)+DAY('Weights &amp; Tables'!$D$26)/100),'Weights &amp; Tables'!$C$24,
IF(AND(MONTH(F362)+DAY(F362)/100&gt;=MONTH('Weights &amp; Tables'!$E$26)+DAY('Weights &amp; Tables'!$E$26)/100,MONTH(F362)+DAY(F362)/100&lt;=MONTH('Weights &amp; Tables'!$F$26)+DAY('Weights &amp; Tables'!$F$26)/100),'Weights &amp; Tables'!$E$24,
IF(AND(MONTH(F362)+DAY(F362)/100&gt;=MONTH('Weights &amp; Tables'!$G$26)+DAY('Weights &amp; Tables'!$G$26)/100,MONTH(F362)+DAY(F362)/100&lt;=MONTH('Weights &amp; Tables'!$H$26)+DAY('Weights &amp; Tables'!$H$26)/100),'Weights &amp; Tables'!$G$24,"IMPERMISSIBLE"))))</f>
        <v/>
      </c>
    </row>
    <row r="363" spans="2:15" x14ac:dyDescent="0.3">
      <c r="B363" s="126"/>
      <c r="C363" s="126"/>
      <c r="D363" s="126"/>
      <c r="E363" s="126"/>
      <c r="F363" s="127"/>
      <c r="G363" s="173"/>
      <c r="H363" s="173"/>
      <c r="I363" s="128"/>
      <c r="J363" s="150"/>
      <c r="K363" s="154"/>
      <c r="L363" s="154"/>
      <c r="M363" s="155"/>
      <c r="N363" s="152"/>
      <c r="O363" s="92" t="str">
        <f>IF(F363="","",
IF(AND(MONTH(F363)+DAY(F363)/100&gt;=MONTH('Weights &amp; Tables'!$C$26)+DAY('Weights &amp; Tables'!$C$26)/100,MONTH(F363)+DAY(F363)/100&lt;=MONTH('Weights &amp; Tables'!$D$26)+DAY('Weights &amp; Tables'!$D$26)/100),'Weights &amp; Tables'!$C$24,
IF(AND(MONTH(F363)+DAY(F363)/100&gt;=MONTH('Weights &amp; Tables'!$E$26)+DAY('Weights &amp; Tables'!$E$26)/100,MONTH(F363)+DAY(F363)/100&lt;=MONTH('Weights &amp; Tables'!$F$26)+DAY('Weights &amp; Tables'!$F$26)/100),'Weights &amp; Tables'!$E$24,
IF(AND(MONTH(F363)+DAY(F363)/100&gt;=MONTH('Weights &amp; Tables'!$G$26)+DAY('Weights &amp; Tables'!$G$26)/100,MONTH(F363)+DAY(F363)/100&lt;=MONTH('Weights &amp; Tables'!$H$26)+DAY('Weights &amp; Tables'!$H$26)/100),'Weights &amp; Tables'!$G$24,"IMPERMISSIBLE"))))</f>
        <v/>
      </c>
    </row>
    <row r="364" spans="2:15" x14ac:dyDescent="0.3">
      <c r="B364" s="126"/>
      <c r="C364" s="126"/>
      <c r="D364" s="126"/>
      <c r="E364" s="126"/>
      <c r="F364" s="127"/>
      <c r="G364" s="173"/>
      <c r="H364" s="173"/>
      <c r="I364" s="128"/>
      <c r="J364" s="150"/>
      <c r="K364" s="154"/>
      <c r="L364" s="154"/>
      <c r="M364" s="155"/>
      <c r="N364" s="152"/>
      <c r="O364" s="92" t="str">
        <f>IF(F364="","",
IF(AND(MONTH(F364)+DAY(F364)/100&gt;=MONTH('Weights &amp; Tables'!$C$26)+DAY('Weights &amp; Tables'!$C$26)/100,MONTH(F364)+DAY(F364)/100&lt;=MONTH('Weights &amp; Tables'!$D$26)+DAY('Weights &amp; Tables'!$D$26)/100),'Weights &amp; Tables'!$C$24,
IF(AND(MONTH(F364)+DAY(F364)/100&gt;=MONTH('Weights &amp; Tables'!$E$26)+DAY('Weights &amp; Tables'!$E$26)/100,MONTH(F364)+DAY(F364)/100&lt;=MONTH('Weights &amp; Tables'!$F$26)+DAY('Weights &amp; Tables'!$F$26)/100),'Weights &amp; Tables'!$E$24,
IF(AND(MONTH(F364)+DAY(F364)/100&gt;=MONTH('Weights &amp; Tables'!$G$26)+DAY('Weights &amp; Tables'!$G$26)/100,MONTH(F364)+DAY(F364)/100&lt;=MONTH('Weights &amp; Tables'!$H$26)+DAY('Weights &amp; Tables'!$H$26)/100),'Weights &amp; Tables'!$G$24,"IMPERMISSIBLE"))))</f>
        <v/>
      </c>
    </row>
    <row r="365" spans="2:15" x14ac:dyDescent="0.3">
      <c r="B365" s="126"/>
      <c r="C365" s="126"/>
      <c r="D365" s="126"/>
      <c r="E365" s="126"/>
      <c r="F365" s="127"/>
      <c r="G365" s="173"/>
      <c r="H365" s="173"/>
      <c r="I365" s="128"/>
      <c r="J365" s="150"/>
      <c r="K365" s="154"/>
      <c r="L365" s="154"/>
      <c r="M365" s="155"/>
      <c r="N365" s="152"/>
      <c r="O365" s="92" t="str">
        <f>IF(F365="","",
IF(AND(MONTH(F365)+DAY(F365)/100&gt;=MONTH('Weights &amp; Tables'!$C$26)+DAY('Weights &amp; Tables'!$C$26)/100,MONTH(F365)+DAY(F365)/100&lt;=MONTH('Weights &amp; Tables'!$D$26)+DAY('Weights &amp; Tables'!$D$26)/100),'Weights &amp; Tables'!$C$24,
IF(AND(MONTH(F365)+DAY(F365)/100&gt;=MONTH('Weights &amp; Tables'!$E$26)+DAY('Weights &amp; Tables'!$E$26)/100,MONTH(F365)+DAY(F365)/100&lt;=MONTH('Weights &amp; Tables'!$F$26)+DAY('Weights &amp; Tables'!$F$26)/100),'Weights &amp; Tables'!$E$24,
IF(AND(MONTH(F365)+DAY(F365)/100&gt;=MONTH('Weights &amp; Tables'!$G$26)+DAY('Weights &amp; Tables'!$G$26)/100,MONTH(F365)+DAY(F365)/100&lt;=MONTH('Weights &amp; Tables'!$H$26)+DAY('Weights &amp; Tables'!$H$26)/100),'Weights &amp; Tables'!$G$24,"IMPERMISSIBLE"))))</f>
        <v/>
      </c>
    </row>
    <row r="366" spans="2:15" x14ac:dyDescent="0.3">
      <c r="B366" s="126"/>
      <c r="C366" s="126"/>
      <c r="D366" s="126"/>
      <c r="E366" s="126"/>
      <c r="F366" s="127"/>
      <c r="G366" s="173"/>
      <c r="H366" s="173"/>
      <c r="I366" s="128"/>
      <c r="J366" s="150"/>
      <c r="K366" s="154"/>
      <c r="L366" s="154"/>
      <c r="M366" s="155"/>
      <c r="N366" s="152"/>
      <c r="O366" s="92" t="str">
        <f>IF(F366="","",
IF(AND(MONTH(F366)+DAY(F366)/100&gt;=MONTH('Weights &amp; Tables'!$C$26)+DAY('Weights &amp; Tables'!$C$26)/100,MONTH(F366)+DAY(F366)/100&lt;=MONTH('Weights &amp; Tables'!$D$26)+DAY('Weights &amp; Tables'!$D$26)/100),'Weights &amp; Tables'!$C$24,
IF(AND(MONTH(F366)+DAY(F366)/100&gt;=MONTH('Weights &amp; Tables'!$E$26)+DAY('Weights &amp; Tables'!$E$26)/100,MONTH(F366)+DAY(F366)/100&lt;=MONTH('Weights &amp; Tables'!$F$26)+DAY('Weights &amp; Tables'!$F$26)/100),'Weights &amp; Tables'!$E$24,
IF(AND(MONTH(F366)+DAY(F366)/100&gt;=MONTH('Weights &amp; Tables'!$G$26)+DAY('Weights &amp; Tables'!$G$26)/100,MONTH(F366)+DAY(F366)/100&lt;=MONTH('Weights &amp; Tables'!$H$26)+DAY('Weights &amp; Tables'!$H$26)/100),'Weights &amp; Tables'!$G$24,"IMPERMISSIBLE"))))</f>
        <v/>
      </c>
    </row>
    <row r="367" spans="2:15" x14ac:dyDescent="0.3">
      <c r="B367" s="126"/>
      <c r="C367" s="126"/>
      <c r="D367" s="126"/>
      <c r="E367" s="126"/>
      <c r="F367" s="127"/>
      <c r="G367" s="173"/>
      <c r="H367" s="173"/>
      <c r="I367" s="128"/>
      <c r="J367" s="150"/>
      <c r="K367" s="154"/>
      <c r="L367" s="154"/>
      <c r="M367" s="155"/>
      <c r="N367" s="152"/>
      <c r="O367" s="92" t="str">
        <f>IF(F367="","",
IF(AND(MONTH(F367)+DAY(F367)/100&gt;=MONTH('Weights &amp; Tables'!$C$26)+DAY('Weights &amp; Tables'!$C$26)/100,MONTH(F367)+DAY(F367)/100&lt;=MONTH('Weights &amp; Tables'!$D$26)+DAY('Weights &amp; Tables'!$D$26)/100),'Weights &amp; Tables'!$C$24,
IF(AND(MONTH(F367)+DAY(F367)/100&gt;=MONTH('Weights &amp; Tables'!$E$26)+DAY('Weights &amp; Tables'!$E$26)/100,MONTH(F367)+DAY(F367)/100&lt;=MONTH('Weights &amp; Tables'!$F$26)+DAY('Weights &amp; Tables'!$F$26)/100),'Weights &amp; Tables'!$E$24,
IF(AND(MONTH(F367)+DAY(F367)/100&gt;=MONTH('Weights &amp; Tables'!$G$26)+DAY('Weights &amp; Tables'!$G$26)/100,MONTH(F367)+DAY(F367)/100&lt;=MONTH('Weights &amp; Tables'!$H$26)+DAY('Weights &amp; Tables'!$H$26)/100),'Weights &amp; Tables'!$G$24,"IMPERMISSIBLE"))))</f>
        <v/>
      </c>
    </row>
    <row r="368" spans="2:15" x14ac:dyDescent="0.3">
      <c r="B368" s="126"/>
      <c r="C368" s="126"/>
      <c r="D368" s="126"/>
      <c r="E368" s="126"/>
      <c r="F368" s="127"/>
      <c r="G368" s="173"/>
      <c r="H368" s="173"/>
      <c r="I368" s="128"/>
      <c r="J368" s="150"/>
      <c r="K368" s="154"/>
      <c r="L368" s="154"/>
      <c r="M368" s="155"/>
      <c r="N368" s="152"/>
      <c r="O368" s="92" t="str">
        <f>IF(F368="","",
IF(AND(MONTH(F368)+DAY(F368)/100&gt;=MONTH('Weights &amp; Tables'!$C$26)+DAY('Weights &amp; Tables'!$C$26)/100,MONTH(F368)+DAY(F368)/100&lt;=MONTH('Weights &amp; Tables'!$D$26)+DAY('Weights &amp; Tables'!$D$26)/100),'Weights &amp; Tables'!$C$24,
IF(AND(MONTH(F368)+DAY(F368)/100&gt;=MONTH('Weights &amp; Tables'!$E$26)+DAY('Weights &amp; Tables'!$E$26)/100,MONTH(F368)+DAY(F368)/100&lt;=MONTH('Weights &amp; Tables'!$F$26)+DAY('Weights &amp; Tables'!$F$26)/100),'Weights &amp; Tables'!$E$24,
IF(AND(MONTH(F368)+DAY(F368)/100&gt;=MONTH('Weights &amp; Tables'!$G$26)+DAY('Weights &amp; Tables'!$G$26)/100,MONTH(F368)+DAY(F368)/100&lt;=MONTH('Weights &amp; Tables'!$H$26)+DAY('Weights &amp; Tables'!$H$26)/100),'Weights &amp; Tables'!$G$24,"IMPERMISSIBLE"))))</f>
        <v/>
      </c>
    </row>
    <row r="369" spans="2:15" x14ac:dyDescent="0.3">
      <c r="B369" s="126"/>
      <c r="C369" s="126"/>
      <c r="D369" s="126"/>
      <c r="E369" s="126"/>
      <c r="F369" s="127"/>
      <c r="G369" s="173"/>
      <c r="H369" s="173"/>
      <c r="I369" s="128"/>
      <c r="J369" s="150"/>
      <c r="K369" s="154"/>
      <c r="L369" s="154"/>
      <c r="M369" s="155"/>
      <c r="N369" s="152"/>
      <c r="O369" s="92" t="str">
        <f>IF(F369="","",
IF(AND(MONTH(F369)+DAY(F369)/100&gt;=MONTH('Weights &amp; Tables'!$C$26)+DAY('Weights &amp; Tables'!$C$26)/100,MONTH(F369)+DAY(F369)/100&lt;=MONTH('Weights &amp; Tables'!$D$26)+DAY('Weights &amp; Tables'!$D$26)/100),'Weights &amp; Tables'!$C$24,
IF(AND(MONTH(F369)+DAY(F369)/100&gt;=MONTH('Weights &amp; Tables'!$E$26)+DAY('Weights &amp; Tables'!$E$26)/100,MONTH(F369)+DAY(F369)/100&lt;=MONTH('Weights &amp; Tables'!$F$26)+DAY('Weights &amp; Tables'!$F$26)/100),'Weights &amp; Tables'!$E$24,
IF(AND(MONTH(F369)+DAY(F369)/100&gt;=MONTH('Weights &amp; Tables'!$G$26)+DAY('Weights &amp; Tables'!$G$26)/100,MONTH(F369)+DAY(F369)/100&lt;=MONTH('Weights &amp; Tables'!$H$26)+DAY('Weights &amp; Tables'!$H$26)/100),'Weights &amp; Tables'!$G$24,"IMPERMISSIBLE"))))</f>
        <v/>
      </c>
    </row>
    <row r="370" spans="2:15" x14ac:dyDescent="0.3">
      <c r="B370" s="126"/>
      <c r="C370" s="126"/>
      <c r="D370" s="126"/>
      <c r="E370" s="126"/>
      <c r="F370" s="127"/>
      <c r="G370" s="173"/>
      <c r="H370" s="173"/>
      <c r="I370" s="128"/>
      <c r="J370" s="150"/>
      <c r="K370" s="154"/>
      <c r="L370" s="154"/>
      <c r="M370" s="155"/>
      <c r="N370" s="152"/>
      <c r="O370" s="92" t="str">
        <f>IF(F370="","",
IF(AND(MONTH(F370)+DAY(F370)/100&gt;=MONTH('Weights &amp; Tables'!$C$26)+DAY('Weights &amp; Tables'!$C$26)/100,MONTH(F370)+DAY(F370)/100&lt;=MONTH('Weights &amp; Tables'!$D$26)+DAY('Weights &amp; Tables'!$D$26)/100),'Weights &amp; Tables'!$C$24,
IF(AND(MONTH(F370)+DAY(F370)/100&gt;=MONTH('Weights &amp; Tables'!$E$26)+DAY('Weights &amp; Tables'!$E$26)/100,MONTH(F370)+DAY(F370)/100&lt;=MONTH('Weights &amp; Tables'!$F$26)+DAY('Weights &amp; Tables'!$F$26)/100),'Weights &amp; Tables'!$E$24,
IF(AND(MONTH(F370)+DAY(F370)/100&gt;=MONTH('Weights &amp; Tables'!$G$26)+DAY('Weights &amp; Tables'!$G$26)/100,MONTH(F370)+DAY(F370)/100&lt;=MONTH('Weights &amp; Tables'!$H$26)+DAY('Weights &amp; Tables'!$H$26)/100),'Weights &amp; Tables'!$G$24,"IMPERMISSIBLE"))))</f>
        <v/>
      </c>
    </row>
    <row r="371" spans="2:15" x14ac:dyDescent="0.3">
      <c r="B371" s="126"/>
      <c r="C371" s="126"/>
      <c r="D371" s="126"/>
      <c r="E371" s="126"/>
      <c r="F371" s="127"/>
      <c r="G371" s="173"/>
      <c r="H371" s="173"/>
      <c r="I371" s="128"/>
      <c r="J371" s="150"/>
      <c r="K371" s="154"/>
      <c r="L371" s="154"/>
      <c r="M371" s="155"/>
      <c r="N371" s="152"/>
      <c r="O371" s="92" t="str">
        <f>IF(F371="","",
IF(AND(MONTH(F371)+DAY(F371)/100&gt;=MONTH('Weights &amp; Tables'!$C$26)+DAY('Weights &amp; Tables'!$C$26)/100,MONTH(F371)+DAY(F371)/100&lt;=MONTH('Weights &amp; Tables'!$D$26)+DAY('Weights &amp; Tables'!$D$26)/100),'Weights &amp; Tables'!$C$24,
IF(AND(MONTH(F371)+DAY(F371)/100&gt;=MONTH('Weights &amp; Tables'!$E$26)+DAY('Weights &amp; Tables'!$E$26)/100,MONTH(F371)+DAY(F371)/100&lt;=MONTH('Weights &amp; Tables'!$F$26)+DAY('Weights &amp; Tables'!$F$26)/100),'Weights &amp; Tables'!$E$24,
IF(AND(MONTH(F371)+DAY(F371)/100&gt;=MONTH('Weights &amp; Tables'!$G$26)+DAY('Weights &amp; Tables'!$G$26)/100,MONTH(F371)+DAY(F371)/100&lt;=MONTH('Weights &amp; Tables'!$H$26)+DAY('Weights &amp; Tables'!$H$26)/100),'Weights &amp; Tables'!$G$24,"IMPERMISSIBLE"))))</f>
        <v/>
      </c>
    </row>
    <row r="372" spans="2:15" x14ac:dyDescent="0.3">
      <c r="B372" s="126"/>
      <c r="C372" s="126"/>
      <c r="D372" s="126"/>
      <c r="E372" s="126"/>
      <c r="F372" s="127"/>
      <c r="G372" s="173"/>
      <c r="H372" s="173"/>
      <c r="I372" s="128"/>
      <c r="J372" s="150"/>
      <c r="K372" s="154"/>
      <c r="L372" s="154"/>
      <c r="M372" s="155"/>
      <c r="N372" s="152"/>
      <c r="O372" s="92" t="str">
        <f>IF(F372="","",
IF(AND(MONTH(F372)+DAY(F372)/100&gt;=MONTH('Weights &amp; Tables'!$C$26)+DAY('Weights &amp; Tables'!$C$26)/100,MONTH(F372)+DAY(F372)/100&lt;=MONTH('Weights &amp; Tables'!$D$26)+DAY('Weights &amp; Tables'!$D$26)/100),'Weights &amp; Tables'!$C$24,
IF(AND(MONTH(F372)+DAY(F372)/100&gt;=MONTH('Weights &amp; Tables'!$E$26)+DAY('Weights &amp; Tables'!$E$26)/100,MONTH(F372)+DAY(F372)/100&lt;=MONTH('Weights &amp; Tables'!$F$26)+DAY('Weights &amp; Tables'!$F$26)/100),'Weights &amp; Tables'!$E$24,
IF(AND(MONTH(F372)+DAY(F372)/100&gt;=MONTH('Weights &amp; Tables'!$G$26)+DAY('Weights &amp; Tables'!$G$26)/100,MONTH(F372)+DAY(F372)/100&lt;=MONTH('Weights &amp; Tables'!$H$26)+DAY('Weights &amp; Tables'!$H$26)/100),'Weights &amp; Tables'!$G$24,"IMPERMISSIBLE"))))</f>
        <v/>
      </c>
    </row>
    <row r="373" spans="2:15" x14ac:dyDescent="0.3">
      <c r="B373" s="126"/>
      <c r="C373" s="126"/>
      <c r="D373" s="126"/>
      <c r="E373" s="126"/>
      <c r="F373" s="127"/>
      <c r="G373" s="173"/>
      <c r="H373" s="173"/>
      <c r="I373" s="128"/>
      <c r="J373" s="150"/>
      <c r="K373" s="154"/>
      <c r="L373" s="154"/>
      <c r="M373" s="155"/>
      <c r="N373" s="152"/>
      <c r="O373" s="92" t="str">
        <f>IF(F373="","",
IF(AND(MONTH(F373)+DAY(F373)/100&gt;=MONTH('Weights &amp; Tables'!$C$26)+DAY('Weights &amp; Tables'!$C$26)/100,MONTH(F373)+DAY(F373)/100&lt;=MONTH('Weights &amp; Tables'!$D$26)+DAY('Weights &amp; Tables'!$D$26)/100),'Weights &amp; Tables'!$C$24,
IF(AND(MONTH(F373)+DAY(F373)/100&gt;=MONTH('Weights &amp; Tables'!$E$26)+DAY('Weights &amp; Tables'!$E$26)/100,MONTH(F373)+DAY(F373)/100&lt;=MONTH('Weights &amp; Tables'!$F$26)+DAY('Weights &amp; Tables'!$F$26)/100),'Weights &amp; Tables'!$E$24,
IF(AND(MONTH(F373)+DAY(F373)/100&gt;=MONTH('Weights &amp; Tables'!$G$26)+DAY('Weights &amp; Tables'!$G$26)/100,MONTH(F373)+DAY(F373)/100&lt;=MONTH('Weights &amp; Tables'!$H$26)+DAY('Weights &amp; Tables'!$H$26)/100),'Weights &amp; Tables'!$G$24,"IMPERMISSIBLE"))))</f>
        <v/>
      </c>
    </row>
    <row r="374" spans="2:15" x14ac:dyDescent="0.3">
      <c r="B374" s="126"/>
      <c r="C374" s="126"/>
      <c r="D374" s="126"/>
      <c r="E374" s="126"/>
      <c r="F374" s="127"/>
      <c r="G374" s="173"/>
      <c r="H374" s="173"/>
      <c r="I374" s="128"/>
      <c r="J374" s="150"/>
      <c r="K374" s="154"/>
      <c r="L374" s="154"/>
      <c r="M374" s="155"/>
      <c r="N374" s="152"/>
      <c r="O374" s="92" t="str">
        <f>IF(F374="","",
IF(AND(MONTH(F374)+DAY(F374)/100&gt;=MONTH('Weights &amp; Tables'!$C$26)+DAY('Weights &amp; Tables'!$C$26)/100,MONTH(F374)+DAY(F374)/100&lt;=MONTH('Weights &amp; Tables'!$D$26)+DAY('Weights &amp; Tables'!$D$26)/100),'Weights &amp; Tables'!$C$24,
IF(AND(MONTH(F374)+DAY(F374)/100&gt;=MONTH('Weights &amp; Tables'!$E$26)+DAY('Weights &amp; Tables'!$E$26)/100,MONTH(F374)+DAY(F374)/100&lt;=MONTH('Weights &amp; Tables'!$F$26)+DAY('Weights &amp; Tables'!$F$26)/100),'Weights &amp; Tables'!$E$24,
IF(AND(MONTH(F374)+DAY(F374)/100&gt;=MONTH('Weights &amp; Tables'!$G$26)+DAY('Weights &amp; Tables'!$G$26)/100,MONTH(F374)+DAY(F374)/100&lt;=MONTH('Weights &amp; Tables'!$H$26)+DAY('Weights &amp; Tables'!$H$26)/100),'Weights &amp; Tables'!$G$24,"IMPERMISSIBLE"))))</f>
        <v/>
      </c>
    </row>
    <row r="375" spans="2:15" x14ac:dyDescent="0.3">
      <c r="B375" s="126"/>
      <c r="C375" s="126"/>
      <c r="D375" s="126"/>
      <c r="E375" s="126"/>
      <c r="F375" s="127"/>
      <c r="G375" s="173"/>
      <c r="H375" s="173"/>
      <c r="I375" s="128"/>
      <c r="J375" s="150"/>
      <c r="K375" s="154"/>
      <c r="L375" s="154"/>
      <c r="M375" s="155"/>
      <c r="N375" s="152"/>
      <c r="O375" s="92" t="str">
        <f>IF(F375="","",
IF(AND(MONTH(F375)+DAY(F375)/100&gt;=MONTH('Weights &amp; Tables'!$C$26)+DAY('Weights &amp; Tables'!$C$26)/100,MONTH(F375)+DAY(F375)/100&lt;=MONTH('Weights &amp; Tables'!$D$26)+DAY('Weights &amp; Tables'!$D$26)/100),'Weights &amp; Tables'!$C$24,
IF(AND(MONTH(F375)+DAY(F375)/100&gt;=MONTH('Weights &amp; Tables'!$E$26)+DAY('Weights &amp; Tables'!$E$26)/100,MONTH(F375)+DAY(F375)/100&lt;=MONTH('Weights &amp; Tables'!$F$26)+DAY('Weights &amp; Tables'!$F$26)/100),'Weights &amp; Tables'!$E$24,
IF(AND(MONTH(F375)+DAY(F375)/100&gt;=MONTH('Weights &amp; Tables'!$G$26)+DAY('Weights &amp; Tables'!$G$26)/100,MONTH(F375)+DAY(F375)/100&lt;=MONTH('Weights &amp; Tables'!$H$26)+DAY('Weights &amp; Tables'!$H$26)/100),'Weights &amp; Tables'!$G$24,"IMPERMISSIBLE"))))</f>
        <v/>
      </c>
    </row>
    <row r="376" spans="2:15" x14ac:dyDescent="0.3">
      <c r="B376" s="126"/>
      <c r="C376" s="126"/>
      <c r="D376" s="126"/>
      <c r="E376" s="126"/>
      <c r="F376" s="127"/>
      <c r="G376" s="173"/>
      <c r="H376" s="173"/>
      <c r="I376" s="128"/>
      <c r="J376" s="150"/>
      <c r="K376" s="154"/>
      <c r="L376" s="154"/>
      <c r="M376" s="155"/>
      <c r="N376" s="152"/>
      <c r="O376" s="92" t="str">
        <f>IF(F376="","",
IF(AND(MONTH(F376)+DAY(F376)/100&gt;=MONTH('Weights &amp; Tables'!$C$26)+DAY('Weights &amp; Tables'!$C$26)/100,MONTH(F376)+DAY(F376)/100&lt;=MONTH('Weights &amp; Tables'!$D$26)+DAY('Weights &amp; Tables'!$D$26)/100),'Weights &amp; Tables'!$C$24,
IF(AND(MONTH(F376)+DAY(F376)/100&gt;=MONTH('Weights &amp; Tables'!$E$26)+DAY('Weights &amp; Tables'!$E$26)/100,MONTH(F376)+DAY(F376)/100&lt;=MONTH('Weights &amp; Tables'!$F$26)+DAY('Weights &amp; Tables'!$F$26)/100),'Weights &amp; Tables'!$E$24,
IF(AND(MONTH(F376)+DAY(F376)/100&gt;=MONTH('Weights &amp; Tables'!$G$26)+DAY('Weights &amp; Tables'!$G$26)/100,MONTH(F376)+DAY(F376)/100&lt;=MONTH('Weights &amp; Tables'!$H$26)+DAY('Weights &amp; Tables'!$H$26)/100),'Weights &amp; Tables'!$G$24,"IMPERMISSIBLE"))))</f>
        <v/>
      </c>
    </row>
    <row r="377" spans="2:15" x14ac:dyDescent="0.3">
      <c r="B377" s="126"/>
      <c r="C377" s="126"/>
      <c r="D377" s="126"/>
      <c r="E377" s="126"/>
      <c r="F377" s="127"/>
      <c r="G377" s="173"/>
      <c r="H377" s="173"/>
      <c r="I377" s="128"/>
      <c r="J377" s="150"/>
      <c r="K377" s="154"/>
      <c r="L377" s="154"/>
      <c r="M377" s="155"/>
      <c r="N377" s="152"/>
      <c r="O377" s="92" t="str">
        <f>IF(F377="","",
IF(AND(MONTH(F377)+DAY(F377)/100&gt;=MONTH('Weights &amp; Tables'!$C$26)+DAY('Weights &amp; Tables'!$C$26)/100,MONTH(F377)+DAY(F377)/100&lt;=MONTH('Weights &amp; Tables'!$D$26)+DAY('Weights &amp; Tables'!$D$26)/100),'Weights &amp; Tables'!$C$24,
IF(AND(MONTH(F377)+DAY(F377)/100&gt;=MONTH('Weights &amp; Tables'!$E$26)+DAY('Weights &amp; Tables'!$E$26)/100,MONTH(F377)+DAY(F377)/100&lt;=MONTH('Weights &amp; Tables'!$F$26)+DAY('Weights &amp; Tables'!$F$26)/100),'Weights &amp; Tables'!$E$24,
IF(AND(MONTH(F377)+DAY(F377)/100&gt;=MONTH('Weights &amp; Tables'!$G$26)+DAY('Weights &amp; Tables'!$G$26)/100,MONTH(F377)+DAY(F377)/100&lt;=MONTH('Weights &amp; Tables'!$H$26)+DAY('Weights &amp; Tables'!$H$26)/100),'Weights &amp; Tables'!$G$24,"IMPERMISSIBLE"))))</f>
        <v/>
      </c>
    </row>
    <row r="378" spans="2:15" x14ac:dyDescent="0.3">
      <c r="B378" s="126"/>
      <c r="C378" s="126"/>
      <c r="D378" s="126"/>
      <c r="E378" s="126"/>
      <c r="F378" s="127"/>
      <c r="G378" s="173"/>
      <c r="H378" s="173"/>
      <c r="I378" s="128"/>
      <c r="J378" s="150"/>
      <c r="K378" s="154"/>
      <c r="L378" s="154"/>
      <c r="M378" s="155"/>
      <c r="N378" s="152"/>
      <c r="O378" s="92" t="str">
        <f>IF(F378="","",
IF(AND(MONTH(F378)+DAY(F378)/100&gt;=MONTH('Weights &amp; Tables'!$C$26)+DAY('Weights &amp; Tables'!$C$26)/100,MONTH(F378)+DAY(F378)/100&lt;=MONTH('Weights &amp; Tables'!$D$26)+DAY('Weights &amp; Tables'!$D$26)/100),'Weights &amp; Tables'!$C$24,
IF(AND(MONTH(F378)+DAY(F378)/100&gt;=MONTH('Weights &amp; Tables'!$E$26)+DAY('Weights &amp; Tables'!$E$26)/100,MONTH(F378)+DAY(F378)/100&lt;=MONTH('Weights &amp; Tables'!$F$26)+DAY('Weights &amp; Tables'!$F$26)/100),'Weights &amp; Tables'!$E$24,
IF(AND(MONTH(F378)+DAY(F378)/100&gt;=MONTH('Weights &amp; Tables'!$G$26)+DAY('Weights &amp; Tables'!$G$26)/100,MONTH(F378)+DAY(F378)/100&lt;=MONTH('Weights &amp; Tables'!$H$26)+DAY('Weights &amp; Tables'!$H$26)/100),'Weights &amp; Tables'!$G$24,"IMPERMISSIBLE"))))</f>
        <v/>
      </c>
    </row>
    <row r="379" spans="2:15" x14ac:dyDescent="0.3">
      <c r="B379" s="126"/>
      <c r="C379" s="126"/>
      <c r="D379" s="126"/>
      <c r="E379" s="126"/>
      <c r="F379" s="127"/>
      <c r="G379" s="173"/>
      <c r="H379" s="173"/>
      <c r="I379" s="128"/>
      <c r="J379" s="150"/>
      <c r="K379" s="154"/>
      <c r="L379" s="154"/>
      <c r="M379" s="155"/>
      <c r="N379" s="152"/>
      <c r="O379" s="92" t="str">
        <f>IF(F379="","",
IF(AND(MONTH(F379)+DAY(F379)/100&gt;=MONTH('Weights &amp; Tables'!$C$26)+DAY('Weights &amp; Tables'!$C$26)/100,MONTH(F379)+DAY(F379)/100&lt;=MONTH('Weights &amp; Tables'!$D$26)+DAY('Weights &amp; Tables'!$D$26)/100),'Weights &amp; Tables'!$C$24,
IF(AND(MONTH(F379)+DAY(F379)/100&gt;=MONTH('Weights &amp; Tables'!$E$26)+DAY('Weights &amp; Tables'!$E$26)/100,MONTH(F379)+DAY(F379)/100&lt;=MONTH('Weights &amp; Tables'!$F$26)+DAY('Weights &amp; Tables'!$F$26)/100),'Weights &amp; Tables'!$E$24,
IF(AND(MONTH(F379)+DAY(F379)/100&gt;=MONTH('Weights &amp; Tables'!$G$26)+DAY('Weights &amp; Tables'!$G$26)/100,MONTH(F379)+DAY(F379)/100&lt;=MONTH('Weights &amp; Tables'!$H$26)+DAY('Weights &amp; Tables'!$H$26)/100),'Weights &amp; Tables'!$G$24,"IMPERMISSIBLE"))))</f>
        <v/>
      </c>
    </row>
    <row r="380" spans="2:15" x14ac:dyDescent="0.3">
      <c r="B380" s="126"/>
      <c r="C380" s="126"/>
      <c r="D380" s="126"/>
      <c r="E380" s="126"/>
      <c r="F380" s="127"/>
      <c r="G380" s="173"/>
      <c r="H380" s="173"/>
      <c r="I380" s="128"/>
      <c r="J380" s="150"/>
      <c r="K380" s="154"/>
      <c r="L380" s="154"/>
      <c r="M380" s="155"/>
      <c r="N380" s="152"/>
      <c r="O380" s="92" t="str">
        <f>IF(F380="","",
IF(AND(MONTH(F380)+DAY(F380)/100&gt;=MONTH('Weights &amp; Tables'!$C$26)+DAY('Weights &amp; Tables'!$C$26)/100,MONTH(F380)+DAY(F380)/100&lt;=MONTH('Weights &amp; Tables'!$D$26)+DAY('Weights &amp; Tables'!$D$26)/100),'Weights &amp; Tables'!$C$24,
IF(AND(MONTH(F380)+DAY(F380)/100&gt;=MONTH('Weights &amp; Tables'!$E$26)+DAY('Weights &amp; Tables'!$E$26)/100,MONTH(F380)+DAY(F380)/100&lt;=MONTH('Weights &amp; Tables'!$F$26)+DAY('Weights &amp; Tables'!$F$26)/100),'Weights &amp; Tables'!$E$24,
IF(AND(MONTH(F380)+DAY(F380)/100&gt;=MONTH('Weights &amp; Tables'!$G$26)+DAY('Weights &amp; Tables'!$G$26)/100,MONTH(F380)+DAY(F380)/100&lt;=MONTH('Weights &amp; Tables'!$H$26)+DAY('Weights &amp; Tables'!$H$26)/100),'Weights &amp; Tables'!$G$24,"IMPERMISSIBLE"))))</f>
        <v/>
      </c>
    </row>
    <row r="381" spans="2:15" x14ac:dyDescent="0.3">
      <c r="B381" s="126"/>
      <c r="C381" s="126"/>
      <c r="D381" s="126"/>
      <c r="E381" s="126"/>
      <c r="F381" s="127"/>
      <c r="G381" s="173"/>
      <c r="H381" s="173"/>
      <c r="I381" s="128"/>
      <c r="J381" s="150"/>
      <c r="K381" s="154"/>
      <c r="L381" s="154"/>
      <c r="M381" s="155"/>
      <c r="N381" s="152"/>
      <c r="O381" s="92" t="str">
        <f>IF(F381="","",
IF(AND(MONTH(F381)+DAY(F381)/100&gt;=MONTH('Weights &amp; Tables'!$C$26)+DAY('Weights &amp; Tables'!$C$26)/100,MONTH(F381)+DAY(F381)/100&lt;=MONTH('Weights &amp; Tables'!$D$26)+DAY('Weights &amp; Tables'!$D$26)/100),'Weights &amp; Tables'!$C$24,
IF(AND(MONTH(F381)+DAY(F381)/100&gt;=MONTH('Weights &amp; Tables'!$E$26)+DAY('Weights &amp; Tables'!$E$26)/100,MONTH(F381)+DAY(F381)/100&lt;=MONTH('Weights &amp; Tables'!$F$26)+DAY('Weights &amp; Tables'!$F$26)/100),'Weights &amp; Tables'!$E$24,
IF(AND(MONTH(F381)+DAY(F381)/100&gt;=MONTH('Weights &amp; Tables'!$G$26)+DAY('Weights &amp; Tables'!$G$26)/100,MONTH(F381)+DAY(F381)/100&lt;=MONTH('Weights &amp; Tables'!$H$26)+DAY('Weights &amp; Tables'!$H$26)/100),'Weights &amp; Tables'!$G$24,"IMPERMISSIBLE"))))</f>
        <v/>
      </c>
    </row>
    <row r="382" spans="2:15" x14ac:dyDescent="0.3">
      <c r="B382" s="126"/>
      <c r="C382" s="126"/>
      <c r="D382" s="126"/>
      <c r="E382" s="126"/>
      <c r="F382" s="127"/>
      <c r="G382" s="173"/>
      <c r="H382" s="173"/>
      <c r="I382" s="128"/>
      <c r="J382" s="150"/>
      <c r="K382" s="154"/>
      <c r="L382" s="154"/>
      <c r="M382" s="155"/>
      <c r="N382" s="152"/>
      <c r="O382" s="92" t="str">
        <f>IF(F382="","",
IF(AND(MONTH(F382)+DAY(F382)/100&gt;=MONTH('Weights &amp; Tables'!$C$26)+DAY('Weights &amp; Tables'!$C$26)/100,MONTH(F382)+DAY(F382)/100&lt;=MONTH('Weights &amp; Tables'!$D$26)+DAY('Weights &amp; Tables'!$D$26)/100),'Weights &amp; Tables'!$C$24,
IF(AND(MONTH(F382)+DAY(F382)/100&gt;=MONTH('Weights &amp; Tables'!$E$26)+DAY('Weights &amp; Tables'!$E$26)/100,MONTH(F382)+DAY(F382)/100&lt;=MONTH('Weights &amp; Tables'!$F$26)+DAY('Weights &amp; Tables'!$F$26)/100),'Weights &amp; Tables'!$E$24,
IF(AND(MONTH(F382)+DAY(F382)/100&gt;=MONTH('Weights &amp; Tables'!$G$26)+DAY('Weights &amp; Tables'!$G$26)/100,MONTH(F382)+DAY(F382)/100&lt;=MONTH('Weights &amp; Tables'!$H$26)+DAY('Weights &amp; Tables'!$H$26)/100),'Weights &amp; Tables'!$G$24,"IMPERMISSIBLE"))))</f>
        <v/>
      </c>
    </row>
    <row r="383" spans="2:15" x14ac:dyDescent="0.3">
      <c r="B383" s="126"/>
      <c r="C383" s="126"/>
      <c r="D383" s="126"/>
      <c r="E383" s="126"/>
      <c r="F383" s="127"/>
      <c r="G383" s="173"/>
      <c r="H383" s="173"/>
      <c r="I383" s="128"/>
      <c r="J383" s="150"/>
      <c r="K383" s="154"/>
      <c r="L383" s="154"/>
      <c r="M383" s="155"/>
      <c r="N383" s="152"/>
      <c r="O383" s="92" t="str">
        <f>IF(F383="","",
IF(AND(MONTH(F383)+DAY(F383)/100&gt;=MONTH('Weights &amp; Tables'!$C$26)+DAY('Weights &amp; Tables'!$C$26)/100,MONTH(F383)+DAY(F383)/100&lt;=MONTH('Weights &amp; Tables'!$D$26)+DAY('Weights &amp; Tables'!$D$26)/100),'Weights &amp; Tables'!$C$24,
IF(AND(MONTH(F383)+DAY(F383)/100&gt;=MONTH('Weights &amp; Tables'!$E$26)+DAY('Weights &amp; Tables'!$E$26)/100,MONTH(F383)+DAY(F383)/100&lt;=MONTH('Weights &amp; Tables'!$F$26)+DAY('Weights &amp; Tables'!$F$26)/100),'Weights &amp; Tables'!$E$24,
IF(AND(MONTH(F383)+DAY(F383)/100&gt;=MONTH('Weights &amp; Tables'!$G$26)+DAY('Weights &amp; Tables'!$G$26)/100,MONTH(F383)+DAY(F383)/100&lt;=MONTH('Weights &amp; Tables'!$H$26)+DAY('Weights &amp; Tables'!$H$26)/100),'Weights &amp; Tables'!$G$24,"IMPERMISSIBLE"))))</f>
        <v/>
      </c>
    </row>
    <row r="384" spans="2:15" x14ac:dyDescent="0.3">
      <c r="B384" s="126"/>
      <c r="C384" s="126"/>
      <c r="D384" s="126"/>
      <c r="E384" s="126"/>
      <c r="F384" s="127"/>
      <c r="G384" s="173"/>
      <c r="H384" s="173"/>
      <c r="I384" s="128"/>
      <c r="J384" s="150"/>
      <c r="K384" s="154"/>
      <c r="L384" s="154"/>
      <c r="M384" s="155"/>
      <c r="N384" s="152"/>
      <c r="O384" s="92" t="str">
        <f>IF(F384="","",
IF(AND(MONTH(F384)+DAY(F384)/100&gt;=MONTH('Weights &amp; Tables'!$C$26)+DAY('Weights &amp; Tables'!$C$26)/100,MONTH(F384)+DAY(F384)/100&lt;=MONTH('Weights &amp; Tables'!$D$26)+DAY('Weights &amp; Tables'!$D$26)/100),'Weights &amp; Tables'!$C$24,
IF(AND(MONTH(F384)+DAY(F384)/100&gt;=MONTH('Weights &amp; Tables'!$E$26)+DAY('Weights &amp; Tables'!$E$26)/100,MONTH(F384)+DAY(F384)/100&lt;=MONTH('Weights &amp; Tables'!$F$26)+DAY('Weights &amp; Tables'!$F$26)/100),'Weights &amp; Tables'!$E$24,
IF(AND(MONTH(F384)+DAY(F384)/100&gt;=MONTH('Weights &amp; Tables'!$G$26)+DAY('Weights &amp; Tables'!$G$26)/100,MONTH(F384)+DAY(F384)/100&lt;=MONTH('Weights &amp; Tables'!$H$26)+DAY('Weights &amp; Tables'!$H$26)/100),'Weights &amp; Tables'!$G$24,"IMPERMISSIBLE"))))</f>
        <v/>
      </c>
    </row>
    <row r="385" spans="2:15" x14ac:dyDescent="0.3">
      <c r="B385" s="126"/>
      <c r="C385" s="126"/>
      <c r="D385" s="126"/>
      <c r="E385" s="126"/>
      <c r="F385" s="127"/>
      <c r="G385" s="173"/>
      <c r="H385" s="173"/>
      <c r="I385" s="128"/>
      <c r="J385" s="150"/>
      <c r="K385" s="154"/>
      <c r="L385" s="154"/>
      <c r="M385" s="155"/>
      <c r="N385" s="152"/>
      <c r="O385" s="92" t="str">
        <f>IF(F385="","",
IF(AND(MONTH(F385)+DAY(F385)/100&gt;=MONTH('Weights &amp; Tables'!$C$26)+DAY('Weights &amp; Tables'!$C$26)/100,MONTH(F385)+DAY(F385)/100&lt;=MONTH('Weights &amp; Tables'!$D$26)+DAY('Weights &amp; Tables'!$D$26)/100),'Weights &amp; Tables'!$C$24,
IF(AND(MONTH(F385)+DAY(F385)/100&gt;=MONTH('Weights &amp; Tables'!$E$26)+DAY('Weights &amp; Tables'!$E$26)/100,MONTH(F385)+DAY(F385)/100&lt;=MONTH('Weights &amp; Tables'!$F$26)+DAY('Weights &amp; Tables'!$F$26)/100),'Weights &amp; Tables'!$E$24,
IF(AND(MONTH(F385)+DAY(F385)/100&gt;=MONTH('Weights &amp; Tables'!$G$26)+DAY('Weights &amp; Tables'!$G$26)/100,MONTH(F385)+DAY(F385)/100&lt;=MONTH('Weights &amp; Tables'!$H$26)+DAY('Weights &amp; Tables'!$H$26)/100),'Weights &amp; Tables'!$G$24,"IMPERMISSIBLE"))))</f>
        <v/>
      </c>
    </row>
    <row r="386" spans="2:15" x14ac:dyDescent="0.3">
      <c r="B386" s="126"/>
      <c r="C386" s="126"/>
      <c r="D386" s="126"/>
      <c r="E386" s="126"/>
      <c r="F386" s="127"/>
      <c r="G386" s="173"/>
      <c r="H386" s="173"/>
      <c r="I386" s="128"/>
      <c r="J386" s="150"/>
      <c r="K386" s="154"/>
      <c r="L386" s="154"/>
      <c r="M386" s="155"/>
      <c r="N386" s="152"/>
      <c r="O386" s="92" t="str">
        <f>IF(F386="","",
IF(AND(MONTH(F386)+DAY(F386)/100&gt;=MONTH('Weights &amp; Tables'!$C$26)+DAY('Weights &amp; Tables'!$C$26)/100,MONTH(F386)+DAY(F386)/100&lt;=MONTH('Weights &amp; Tables'!$D$26)+DAY('Weights &amp; Tables'!$D$26)/100),'Weights &amp; Tables'!$C$24,
IF(AND(MONTH(F386)+DAY(F386)/100&gt;=MONTH('Weights &amp; Tables'!$E$26)+DAY('Weights &amp; Tables'!$E$26)/100,MONTH(F386)+DAY(F386)/100&lt;=MONTH('Weights &amp; Tables'!$F$26)+DAY('Weights &amp; Tables'!$F$26)/100),'Weights &amp; Tables'!$E$24,
IF(AND(MONTH(F386)+DAY(F386)/100&gt;=MONTH('Weights &amp; Tables'!$G$26)+DAY('Weights &amp; Tables'!$G$26)/100,MONTH(F386)+DAY(F386)/100&lt;=MONTH('Weights &amp; Tables'!$H$26)+DAY('Weights &amp; Tables'!$H$26)/100),'Weights &amp; Tables'!$G$24,"IMPERMISSIBLE"))))</f>
        <v/>
      </c>
    </row>
    <row r="387" spans="2:15" x14ac:dyDescent="0.3">
      <c r="B387" s="126"/>
      <c r="C387" s="126"/>
      <c r="D387" s="126"/>
      <c r="E387" s="126"/>
      <c r="F387" s="127"/>
      <c r="G387" s="173"/>
      <c r="H387" s="173"/>
      <c r="I387" s="128"/>
      <c r="J387" s="150"/>
      <c r="K387" s="154"/>
      <c r="L387" s="154"/>
      <c r="M387" s="155"/>
      <c r="N387" s="152"/>
      <c r="O387" s="92" t="str">
        <f>IF(F387="","",
IF(AND(MONTH(F387)+DAY(F387)/100&gt;=MONTH('Weights &amp; Tables'!$C$26)+DAY('Weights &amp; Tables'!$C$26)/100,MONTH(F387)+DAY(F387)/100&lt;=MONTH('Weights &amp; Tables'!$D$26)+DAY('Weights &amp; Tables'!$D$26)/100),'Weights &amp; Tables'!$C$24,
IF(AND(MONTH(F387)+DAY(F387)/100&gt;=MONTH('Weights &amp; Tables'!$E$26)+DAY('Weights &amp; Tables'!$E$26)/100,MONTH(F387)+DAY(F387)/100&lt;=MONTH('Weights &amp; Tables'!$F$26)+DAY('Weights &amp; Tables'!$F$26)/100),'Weights &amp; Tables'!$E$24,
IF(AND(MONTH(F387)+DAY(F387)/100&gt;=MONTH('Weights &amp; Tables'!$G$26)+DAY('Weights &amp; Tables'!$G$26)/100,MONTH(F387)+DAY(F387)/100&lt;=MONTH('Weights &amp; Tables'!$H$26)+DAY('Weights &amp; Tables'!$H$26)/100),'Weights &amp; Tables'!$G$24,"IMPERMISSIBLE"))))</f>
        <v/>
      </c>
    </row>
    <row r="388" spans="2:15" x14ac:dyDescent="0.3">
      <c r="B388" s="126"/>
      <c r="C388" s="126"/>
      <c r="D388" s="126"/>
      <c r="E388" s="126"/>
      <c r="F388" s="127"/>
      <c r="G388" s="173"/>
      <c r="H388" s="173"/>
      <c r="I388" s="128"/>
      <c r="J388" s="150"/>
      <c r="K388" s="154"/>
      <c r="L388" s="154"/>
      <c r="M388" s="155"/>
      <c r="N388" s="152"/>
      <c r="O388" s="92" t="str">
        <f>IF(F388="","",
IF(AND(MONTH(F388)+DAY(F388)/100&gt;=MONTH('Weights &amp; Tables'!$C$26)+DAY('Weights &amp; Tables'!$C$26)/100,MONTH(F388)+DAY(F388)/100&lt;=MONTH('Weights &amp; Tables'!$D$26)+DAY('Weights &amp; Tables'!$D$26)/100),'Weights &amp; Tables'!$C$24,
IF(AND(MONTH(F388)+DAY(F388)/100&gt;=MONTH('Weights &amp; Tables'!$E$26)+DAY('Weights &amp; Tables'!$E$26)/100,MONTH(F388)+DAY(F388)/100&lt;=MONTH('Weights &amp; Tables'!$F$26)+DAY('Weights &amp; Tables'!$F$26)/100),'Weights &amp; Tables'!$E$24,
IF(AND(MONTH(F388)+DAY(F388)/100&gt;=MONTH('Weights &amp; Tables'!$G$26)+DAY('Weights &amp; Tables'!$G$26)/100,MONTH(F388)+DAY(F388)/100&lt;=MONTH('Weights &amp; Tables'!$H$26)+DAY('Weights &amp; Tables'!$H$26)/100),'Weights &amp; Tables'!$G$24,"IMPERMISSIBLE"))))</f>
        <v/>
      </c>
    </row>
    <row r="389" spans="2:15" x14ac:dyDescent="0.3">
      <c r="B389" s="126"/>
      <c r="C389" s="126"/>
      <c r="D389" s="126"/>
      <c r="E389" s="126"/>
      <c r="F389" s="127"/>
      <c r="G389" s="173"/>
      <c r="H389" s="173"/>
      <c r="I389" s="128"/>
      <c r="J389" s="150"/>
      <c r="K389" s="154"/>
      <c r="L389" s="154"/>
      <c r="M389" s="155"/>
      <c r="N389" s="152"/>
      <c r="O389" s="92" t="str">
        <f>IF(F389="","",
IF(AND(MONTH(F389)+DAY(F389)/100&gt;=MONTH('Weights &amp; Tables'!$C$26)+DAY('Weights &amp; Tables'!$C$26)/100,MONTH(F389)+DAY(F389)/100&lt;=MONTH('Weights &amp; Tables'!$D$26)+DAY('Weights &amp; Tables'!$D$26)/100),'Weights &amp; Tables'!$C$24,
IF(AND(MONTH(F389)+DAY(F389)/100&gt;=MONTH('Weights &amp; Tables'!$E$26)+DAY('Weights &amp; Tables'!$E$26)/100,MONTH(F389)+DAY(F389)/100&lt;=MONTH('Weights &amp; Tables'!$F$26)+DAY('Weights &amp; Tables'!$F$26)/100),'Weights &amp; Tables'!$E$24,
IF(AND(MONTH(F389)+DAY(F389)/100&gt;=MONTH('Weights &amp; Tables'!$G$26)+DAY('Weights &amp; Tables'!$G$26)/100,MONTH(F389)+DAY(F389)/100&lt;=MONTH('Weights &amp; Tables'!$H$26)+DAY('Weights &amp; Tables'!$H$26)/100),'Weights &amp; Tables'!$G$24,"IMPERMISSIBLE"))))</f>
        <v/>
      </c>
    </row>
    <row r="390" spans="2:15" x14ac:dyDescent="0.3">
      <c r="B390" s="126"/>
      <c r="C390" s="126"/>
      <c r="D390" s="126"/>
      <c r="E390" s="126"/>
      <c r="F390" s="127"/>
      <c r="G390" s="173"/>
      <c r="H390" s="173"/>
      <c r="I390" s="128"/>
      <c r="J390" s="150"/>
      <c r="K390" s="154"/>
      <c r="L390" s="154"/>
      <c r="M390" s="155"/>
      <c r="N390" s="152"/>
      <c r="O390" s="92" t="str">
        <f>IF(F390="","",
IF(AND(MONTH(F390)+DAY(F390)/100&gt;=MONTH('Weights &amp; Tables'!$C$26)+DAY('Weights &amp; Tables'!$C$26)/100,MONTH(F390)+DAY(F390)/100&lt;=MONTH('Weights &amp; Tables'!$D$26)+DAY('Weights &amp; Tables'!$D$26)/100),'Weights &amp; Tables'!$C$24,
IF(AND(MONTH(F390)+DAY(F390)/100&gt;=MONTH('Weights &amp; Tables'!$E$26)+DAY('Weights &amp; Tables'!$E$26)/100,MONTH(F390)+DAY(F390)/100&lt;=MONTH('Weights &amp; Tables'!$F$26)+DAY('Weights &amp; Tables'!$F$26)/100),'Weights &amp; Tables'!$E$24,
IF(AND(MONTH(F390)+DAY(F390)/100&gt;=MONTH('Weights &amp; Tables'!$G$26)+DAY('Weights &amp; Tables'!$G$26)/100,MONTH(F390)+DAY(F390)/100&lt;=MONTH('Weights &amp; Tables'!$H$26)+DAY('Weights &amp; Tables'!$H$26)/100),'Weights &amp; Tables'!$G$24,"IMPERMISSIBLE"))))</f>
        <v/>
      </c>
    </row>
    <row r="391" spans="2:15" x14ac:dyDescent="0.3">
      <c r="B391" s="126"/>
      <c r="C391" s="126"/>
      <c r="D391" s="126"/>
      <c r="E391" s="126"/>
      <c r="F391" s="127"/>
      <c r="G391" s="173"/>
      <c r="H391" s="173"/>
      <c r="I391" s="128"/>
      <c r="J391" s="150"/>
      <c r="K391" s="154"/>
      <c r="L391" s="154"/>
      <c r="M391" s="155"/>
      <c r="N391" s="152"/>
      <c r="O391" s="92" t="str">
        <f>IF(F391="","",
IF(AND(MONTH(F391)+DAY(F391)/100&gt;=MONTH('Weights &amp; Tables'!$C$26)+DAY('Weights &amp; Tables'!$C$26)/100,MONTH(F391)+DAY(F391)/100&lt;=MONTH('Weights &amp; Tables'!$D$26)+DAY('Weights &amp; Tables'!$D$26)/100),'Weights &amp; Tables'!$C$24,
IF(AND(MONTH(F391)+DAY(F391)/100&gt;=MONTH('Weights &amp; Tables'!$E$26)+DAY('Weights &amp; Tables'!$E$26)/100,MONTH(F391)+DAY(F391)/100&lt;=MONTH('Weights &amp; Tables'!$F$26)+DAY('Weights &amp; Tables'!$F$26)/100),'Weights &amp; Tables'!$E$24,
IF(AND(MONTH(F391)+DAY(F391)/100&gt;=MONTH('Weights &amp; Tables'!$G$26)+DAY('Weights &amp; Tables'!$G$26)/100,MONTH(F391)+DAY(F391)/100&lt;=MONTH('Weights &amp; Tables'!$H$26)+DAY('Weights &amp; Tables'!$H$26)/100),'Weights &amp; Tables'!$G$24,"IMPERMISSIBLE"))))</f>
        <v/>
      </c>
    </row>
    <row r="392" spans="2:15" x14ac:dyDescent="0.3">
      <c r="B392" s="126"/>
      <c r="C392" s="126"/>
      <c r="D392" s="126"/>
      <c r="E392" s="126"/>
      <c r="F392" s="127"/>
      <c r="G392" s="173"/>
      <c r="H392" s="173"/>
      <c r="I392" s="128"/>
      <c r="J392" s="150"/>
      <c r="K392" s="154"/>
      <c r="L392" s="154"/>
      <c r="M392" s="155"/>
      <c r="N392" s="152"/>
      <c r="O392" s="92" t="str">
        <f>IF(F392="","",
IF(AND(MONTH(F392)+DAY(F392)/100&gt;=MONTH('Weights &amp; Tables'!$C$26)+DAY('Weights &amp; Tables'!$C$26)/100,MONTH(F392)+DAY(F392)/100&lt;=MONTH('Weights &amp; Tables'!$D$26)+DAY('Weights &amp; Tables'!$D$26)/100),'Weights &amp; Tables'!$C$24,
IF(AND(MONTH(F392)+DAY(F392)/100&gt;=MONTH('Weights &amp; Tables'!$E$26)+DAY('Weights &amp; Tables'!$E$26)/100,MONTH(F392)+DAY(F392)/100&lt;=MONTH('Weights &amp; Tables'!$F$26)+DAY('Weights &amp; Tables'!$F$26)/100),'Weights &amp; Tables'!$E$24,
IF(AND(MONTH(F392)+DAY(F392)/100&gt;=MONTH('Weights &amp; Tables'!$G$26)+DAY('Weights &amp; Tables'!$G$26)/100,MONTH(F392)+DAY(F392)/100&lt;=MONTH('Weights &amp; Tables'!$H$26)+DAY('Weights &amp; Tables'!$H$26)/100),'Weights &amp; Tables'!$G$24,"IMPERMISSIBLE"))))</f>
        <v/>
      </c>
    </row>
    <row r="393" spans="2:15" x14ac:dyDescent="0.3">
      <c r="B393" s="126"/>
      <c r="C393" s="126"/>
      <c r="D393" s="126"/>
      <c r="E393" s="126"/>
      <c r="F393" s="127"/>
      <c r="G393" s="173"/>
      <c r="H393" s="173"/>
      <c r="I393" s="128"/>
      <c r="J393" s="150"/>
      <c r="K393" s="154"/>
      <c r="L393" s="154"/>
      <c r="M393" s="155"/>
      <c r="N393" s="152"/>
      <c r="O393" s="92" t="str">
        <f>IF(F393="","",
IF(AND(MONTH(F393)+DAY(F393)/100&gt;=MONTH('Weights &amp; Tables'!$C$26)+DAY('Weights &amp; Tables'!$C$26)/100,MONTH(F393)+DAY(F393)/100&lt;=MONTH('Weights &amp; Tables'!$D$26)+DAY('Weights &amp; Tables'!$D$26)/100),'Weights &amp; Tables'!$C$24,
IF(AND(MONTH(F393)+DAY(F393)/100&gt;=MONTH('Weights &amp; Tables'!$E$26)+DAY('Weights &amp; Tables'!$E$26)/100,MONTH(F393)+DAY(F393)/100&lt;=MONTH('Weights &amp; Tables'!$F$26)+DAY('Weights &amp; Tables'!$F$26)/100),'Weights &amp; Tables'!$E$24,
IF(AND(MONTH(F393)+DAY(F393)/100&gt;=MONTH('Weights &amp; Tables'!$G$26)+DAY('Weights &amp; Tables'!$G$26)/100,MONTH(F393)+DAY(F393)/100&lt;=MONTH('Weights &amp; Tables'!$H$26)+DAY('Weights &amp; Tables'!$H$26)/100),'Weights &amp; Tables'!$G$24,"IMPERMISSIBLE"))))</f>
        <v/>
      </c>
    </row>
    <row r="394" spans="2:15" x14ac:dyDescent="0.3">
      <c r="B394" s="126"/>
      <c r="C394" s="126"/>
      <c r="D394" s="126"/>
      <c r="E394" s="126"/>
      <c r="F394" s="127"/>
      <c r="G394" s="173"/>
      <c r="H394" s="173"/>
      <c r="I394" s="128"/>
      <c r="J394" s="150"/>
      <c r="K394" s="154"/>
      <c r="L394" s="154"/>
      <c r="M394" s="155"/>
      <c r="N394" s="152"/>
      <c r="O394" s="92" t="str">
        <f>IF(F394="","",
IF(AND(MONTH(F394)+DAY(F394)/100&gt;=MONTH('Weights &amp; Tables'!$C$26)+DAY('Weights &amp; Tables'!$C$26)/100,MONTH(F394)+DAY(F394)/100&lt;=MONTH('Weights &amp; Tables'!$D$26)+DAY('Weights &amp; Tables'!$D$26)/100),'Weights &amp; Tables'!$C$24,
IF(AND(MONTH(F394)+DAY(F394)/100&gt;=MONTH('Weights &amp; Tables'!$E$26)+DAY('Weights &amp; Tables'!$E$26)/100,MONTH(F394)+DAY(F394)/100&lt;=MONTH('Weights &amp; Tables'!$F$26)+DAY('Weights &amp; Tables'!$F$26)/100),'Weights &amp; Tables'!$E$24,
IF(AND(MONTH(F394)+DAY(F394)/100&gt;=MONTH('Weights &amp; Tables'!$G$26)+DAY('Weights &amp; Tables'!$G$26)/100,MONTH(F394)+DAY(F394)/100&lt;=MONTH('Weights &amp; Tables'!$H$26)+DAY('Weights &amp; Tables'!$H$26)/100),'Weights &amp; Tables'!$G$24,"IMPERMISSIBLE"))))</f>
        <v/>
      </c>
    </row>
    <row r="395" spans="2:15" x14ac:dyDescent="0.3">
      <c r="B395" s="126"/>
      <c r="C395" s="126"/>
      <c r="D395" s="126"/>
      <c r="E395" s="126"/>
      <c r="F395" s="127"/>
      <c r="G395" s="173"/>
      <c r="H395" s="173"/>
      <c r="I395" s="128"/>
      <c r="J395" s="150"/>
      <c r="K395" s="154"/>
      <c r="L395" s="154"/>
      <c r="M395" s="155"/>
      <c r="N395" s="152"/>
      <c r="O395" s="92" t="str">
        <f>IF(F395="","",
IF(AND(MONTH(F395)+DAY(F395)/100&gt;=MONTH('Weights &amp; Tables'!$C$26)+DAY('Weights &amp; Tables'!$C$26)/100,MONTH(F395)+DAY(F395)/100&lt;=MONTH('Weights &amp; Tables'!$D$26)+DAY('Weights &amp; Tables'!$D$26)/100),'Weights &amp; Tables'!$C$24,
IF(AND(MONTH(F395)+DAY(F395)/100&gt;=MONTH('Weights &amp; Tables'!$E$26)+DAY('Weights &amp; Tables'!$E$26)/100,MONTH(F395)+DAY(F395)/100&lt;=MONTH('Weights &amp; Tables'!$F$26)+DAY('Weights &amp; Tables'!$F$26)/100),'Weights &amp; Tables'!$E$24,
IF(AND(MONTH(F395)+DAY(F395)/100&gt;=MONTH('Weights &amp; Tables'!$G$26)+DAY('Weights &amp; Tables'!$G$26)/100,MONTH(F395)+DAY(F395)/100&lt;=MONTH('Weights &amp; Tables'!$H$26)+DAY('Weights &amp; Tables'!$H$26)/100),'Weights &amp; Tables'!$G$24,"IMPERMISSIBLE"))))</f>
        <v/>
      </c>
    </row>
    <row r="396" spans="2:15" x14ac:dyDescent="0.3">
      <c r="B396" s="126"/>
      <c r="C396" s="126"/>
      <c r="D396" s="126"/>
      <c r="E396" s="126"/>
      <c r="F396" s="127"/>
      <c r="G396" s="173"/>
      <c r="H396" s="173"/>
      <c r="I396" s="128"/>
      <c r="J396" s="150"/>
      <c r="K396" s="154"/>
      <c r="L396" s="154"/>
      <c r="M396" s="155"/>
      <c r="N396" s="152"/>
      <c r="O396" s="92" t="str">
        <f>IF(F396="","",
IF(AND(MONTH(F396)+DAY(F396)/100&gt;=MONTH('Weights &amp; Tables'!$C$26)+DAY('Weights &amp; Tables'!$C$26)/100,MONTH(F396)+DAY(F396)/100&lt;=MONTH('Weights &amp; Tables'!$D$26)+DAY('Weights &amp; Tables'!$D$26)/100),'Weights &amp; Tables'!$C$24,
IF(AND(MONTH(F396)+DAY(F396)/100&gt;=MONTH('Weights &amp; Tables'!$E$26)+DAY('Weights &amp; Tables'!$E$26)/100,MONTH(F396)+DAY(F396)/100&lt;=MONTH('Weights &amp; Tables'!$F$26)+DAY('Weights &amp; Tables'!$F$26)/100),'Weights &amp; Tables'!$E$24,
IF(AND(MONTH(F396)+DAY(F396)/100&gt;=MONTH('Weights &amp; Tables'!$G$26)+DAY('Weights &amp; Tables'!$G$26)/100,MONTH(F396)+DAY(F396)/100&lt;=MONTH('Weights &amp; Tables'!$H$26)+DAY('Weights &amp; Tables'!$H$26)/100),'Weights &amp; Tables'!$G$24,"IMPERMISSIBLE"))))</f>
        <v/>
      </c>
    </row>
    <row r="397" spans="2:15" x14ac:dyDescent="0.3">
      <c r="B397" s="126"/>
      <c r="C397" s="126"/>
      <c r="D397" s="126"/>
      <c r="E397" s="126"/>
      <c r="F397" s="127"/>
      <c r="G397" s="173"/>
      <c r="H397" s="173"/>
      <c r="I397" s="128"/>
      <c r="J397" s="150"/>
      <c r="K397" s="154"/>
      <c r="L397" s="154"/>
      <c r="M397" s="155"/>
      <c r="N397" s="152"/>
      <c r="O397" s="92" t="str">
        <f>IF(F397="","",
IF(AND(MONTH(F397)+DAY(F397)/100&gt;=MONTH('Weights &amp; Tables'!$C$26)+DAY('Weights &amp; Tables'!$C$26)/100,MONTH(F397)+DAY(F397)/100&lt;=MONTH('Weights &amp; Tables'!$D$26)+DAY('Weights &amp; Tables'!$D$26)/100),'Weights &amp; Tables'!$C$24,
IF(AND(MONTH(F397)+DAY(F397)/100&gt;=MONTH('Weights &amp; Tables'!$E$26)+DAY('Weights &amp; Tables'!$E$26)/100,MONTH(F397)+DAY(F397)/100&lt;=MONTH('Weights &amp; Tables'!$F$26)+DAY('Weights &amp; Tables'!$F$26)/100),'Weights &amp; Tables'!$E$24,
IF(AND(MONTH(F397)+DAY(F397)/100&gt;=MONTH('Weights &amp; Tables'!$G$26)+DAY('Weights &amp; Tables'!$G$26)/100,MONTH(F397)+DAY(F397)/100&lt;=MONTH('Weights &amp; Tables'!$H$26)+DAY('Weights &amp; Tables'!$H$26)/100),'Weights &amp; Tables'!$G$24,"IMPERMISSIBLE"))))</f>
        <v/>
      </c>
    </row>
    <row r="398" spans="2:15" x14ac:dyDescent="0.3">
      <c r="B398" s="126"/>
      <c r="C398" s="126"/>
      <c r="D398" s="126"/>
      <c r="E398" s="126"/>
      <c r="F398" s="127"/>
      <c r="G398" s="173"/>
      <c r="H398" s="173"/>
      <c r="I398" s="128"/>
      <c r="J398" s="150"/>
      <c r="K398" s="154"/>
      <c r="L398" s="154"/>
      <c r="M398" s="155"/>
      <c r="N398" s="152"/>
      <c r="O398" s="92" t="str">
        <f>IF(F398="","",
IF(AND(MONTH(F398)+DAY(F398)/100&gt;=MONTH('Weights &amp; Tables'!$C$26)+DAY('Weights &amp; Tables'!$C$26)/100,MONTH(F398)+DAY(F398)/100&lt;=MONTH('Weights &amp; Tables'!$D$26)+DAY('Weights &amp; Tables'!$D$26)/100),'Weights &amp; Tables'!$C$24,
IF(AND(MONTH(F398)+DAY(F398)/100&gt;=MONTH('Weights &amp; Tables'!$E$26)+DAY('Weights &amp; Tables'!$E$26)/100,MONTH(F398)+DAY(F398)/100&lt;=MONTH('Weights &amp; Tables'!$F$26)+DAY('Weights &amp; Tables'!$F$26)/100),'Weights &amp; Tables'!$E$24,
IF(AND(MONTH(F398)+DAY(F398)/100&gt;=MONTH('Weights &amp; Tables'!$G$26)+DAY('Weights &amp; Tables'!$G$26)/100,MONTH(F398)+DAY(F398)/100&lt;=MONTH('Weights &amp; Tables'!$H$26)+DAY('Weights &amp; Tables'!$H$26)/100),'Weights &amp; Tables'!$G$24,"IMPERMISSIBLE"))))</f>
        <v/>
      </c>
    </row>
    <row r="399" spans="2:15" x14ac:dyDescent="0.3">
      <c r="B399" s="126"/>
      <c r="C399" s="126"/>
      <c r="D399" s="126"/>
      <c r="E399" s="126"/>
      <c r="F399" s="127"/>
      <c r="G399" s="173"/>
      <c r="H399" s="173"/>
      <c r="I399" s="128"/>
      <c r="J399" s="150"/>
      <c r="K399" s="154"/>
      <c r="L399" s="154"/>
      <c r="M399" s="155"/>
      <c r="N399" s="152"/>
      <c r="O399" s="92" t="str">
        <f>IF(F399="","",
IF(AND(MONTH(F399)+DAY(F399)/100&gt;=MONTH('Weights &amp; Tables'!$C$26)+DAY('Weights &amp; Tables'!$C$26)/100,MONTH(F399)+DAY(F399)/100&lt;=MONTH('Weights &amp; Tables'!$D$26)+DAY('Weights &amp; Tables'!$D$26)/100),'Weights &amp; Tables'!$C$24,
IF(AND(MONTH(F399)+DAY(F399)/100&gt;=MONTH('Weights &amp; Tables'!$E$26)+DAY('Weights &amp; Tables'!$E$26)/100,MONTH(F399)+DAY(F399)/100&lt;=MONTH('Weights &amp; Tables'!$F$26)+DAY('Weights &amp; Tables'!$F$26)/100),'Weights &amp; Tables'!$E$24,
IF(AND(MONTH(F399)+DAY(F399)/100&gt;=MONTH('Weights &amp; Tables'!$G$26)+DAY('Weights &amp; Tables'!$G$26)/100,MONTH(F399)+DAY(F399)/100&lt;=MONTH('Weights &amp; Tables'!$H$26)+DAY('Weights &amp; Tables'!$H$26)/100),'Weights &amp; Tables'!$G$24,"IMPERMISSIBLE"))))</f>
        <v/>
      </c>
    </row>
    <row r="400" spans="2:15" x14ac:dyDescent="0.3">
      <c r="B400" s="126"/>
      <c r="C400" s="126"/>
      <c r="D400" s="126"/>
      <c r="E400" s="126"/>
      <c r="F400" s="127"/>
      <c r="G400" s="173"/>
      <c r="H400" s="173"/>
      <c r="I400" s="128"/>
      <c r="J400" s="150"/>
      <c r="K400" s="154"/>
      <c r="L400" s="154"/>
      <c r="M400" s="155"/>
      <c r="N400" s="152"/>
      <c r="O400" s="92" t="str">
        <f>IF(F400="","",
IF(AND(MONTH(F400)+DAY(F400)/100&gt;=MONTH('Weights &amp; Tables'!$C$26)+DAY('Weights &amp; Tables'!$C$26)/100,MONTH(F400)+DAY(F400)/100&lt;=MONTH('Weights &amp; Tables'!$D$26)+DAY('Weights &amp; Tables'!$D$26)/100),'Weights &amp; Tables'!$C$24,
IF(AND(MONTH(F400)+DAY(F400)/100&gt;=MONTH('Weights &amp; Tables'!$E$26)+DAY('Weights &amp; Tables'!$E$26)/100,MONTH(F400)+DAY(F400)/100&lt;=MONTH('Weights &amp; Tables'!$F$26)+DAY('Weights &amp; Tables'!$F$26)/100),'Weights &amp; Tables'!$E$24,
IF(AND(MONTH(F400)+DAY(F400)/100&gt;=MONTH('Weights &amp; Tables'!$G$26)+DAY('Weights &amp; Tables'!$G$26)/100,MONTH(F400)+DAY(F400)/100&lt;=MONTH('Weights &amp; Tables'!$H$26)+DAY('Weights &amp; Tables'!$H$26)/100),'Weights &amp; Tables'!$G$24,"IMPERMISSIBLE"))))</f>
        <v/>
      </c>
    </row>
    <row r="401" spans="2:15" x14ac:dyDescent="0.3">
      <c r="B401" s="126"/>
      <c r="C401" s="126"/>
      <c r="D401" s="126"/>
      <c r="E401" s="126"/>
      <c r="F401" s="127"/>
      <c r="G401" s="173"/>
      <c r="H401" s="173"/>
      <c r="I401" s="128"/>
      <c r="J401" s="150"/>
      <c r="K401" s="154"/>
      <c r="L401" s="154"/>
      <c r="M401" s="155"/>
      <c r="N401" s="152"/>
      <c r="O401" s="92" t="str">
        <f>IF(F401="","",
IF(AND(MONTH(F401)+DAY(F401)/100&gt;=MONTH('Weights &amp; Tables'!$C$26)+DAY('Weights &amp; Tables'!$C$26)/100,MONTH(F401)+DAY(F401)/100&lt;=MONTH('Weights &amp; Tables'!$D$26)+DAY('Weights &amp; Tables'!$D$26)/100),'Weights &amp; Tables'!$C$24,
IF(AND(MONTH(F401)+DAY(F401)/100&gt;=MONTH('Weights &amp; Tables'!$E$26)+DAY('Weights &amp; Tables'!$E$26)/100,MONTH(F401)+DAY(F401)/100&lt;=MONTH('Weights &amp; Tables'!$F$26)+DAY('Weights &amp; Tables'!$F$26)/100),'Weights &amp; Tables'!$E$24,
IF(AND(MONTH(F401)+DAY(F401)/100&gt;=MONTH('Weights &amp; Tables'!$G$26)+DAY('Weights &amp; Tables'!$G$26)/100,MONTH(F401)+DAY(F401)/100&lt;=MONTH('Weights &amp; Tables'!$H$26)+DAY('Weights &amp; Tables'!$H$26)/100),'Weights &amp; Tables'!$G$24,"IMPERMISSIBLE"))))</f>
        <v/>
      </c>
    </row>
    <row r="402" spans="2:15" x14ac:dyDescent="0.3">
      <c r="B402" s="126"/>
      <c r="C402" s="126"/>
      <c r="D402" s="126"/>
      <c r="E402" s="126"/>
      <c r="F402" s="127"/>
      <c r="G402" s="173"/>
      <c r="H402" s="173"/>
      <c r="I402" s="128"/>
      <c r="J402" s="150"/>
      <c r="K402" s="154"/>
      <c r="L402" s="154"/>
      <c r="M402" s="155"/>
      <c r="N402" s="152"/>
      <c r="O402" s="92" t="str">
        <f>IF(F402="","",
IF(AND(MONTH(F402)+DAY(F402)/100&gt;=MONTH('Weights &amp; Tables'!$C$26)+DAY('Weights &amp; Tables'!$C$26)/100,MONTH(F402)+DAY(F402)/100&lt;=MONTH('Weights &amp; Tables'!$D$26)+DAY('Weights &amp; Tables'!$D$26)/100),'Weights &amp; Tables'!$C$24,
IF(AND(MONTH(F402)+DAY(F402)/100&gt;=MONTH('Weights &amp; Tables'!$E$26)+DAY('Weights &amp; Tables'!$E$26)/100,MONTH(F402)+DAY(F402)/100&lt;=MONTH('Weights &amp; Tables'!$F$26)+DAY('Weights &amp; Tables'!$F$26)/100),'Weights &amp; Tables'!$E$24,
IF(AND(MONTH(F402)+DAY(F402)/100&gt;=MONTH('Weights &amp; Tables'!$G$26)+DAY('Weights &amp; Tables'!$G$26)/100,MONTH(F402)+DAY(F402)/100&lt;=MONTH('Weights &amp; Tables'!$H$26)+DAY('Weights &amp; Tables'!$H$26)/100),'Weights &amp; Tables'!$G$24,"IMPERMISSIBLE"))))</f>
        <v/>
      </c>
    </row>
    <row r="403" spans="2:15" x14ac:dyDescent="0.3">
      <c r="B403" s="126"/>
      <c r="C403" s="126"/>
      <c r="D403" s="126"/>
      <c r="E403" s="126"/>
      <c r="F403" s="127"/>
      <c r="G403" s="173"/>
      <c r="H403" s="173"/>
      <c r="I403" s="128"/>
      <c r="J403" s="150"/>
      <c r="K403" s="154"/>
      <c r="L403" s="154"/>
      <c r="M403" s="155"/>
      <c r="N403" s="152"/>
      <c r="O403" s="92" t="str">
        <f>IF(F403="","",
IF(AND(MONTH(F403)+DAY(F403)/100&gt;=MONTH('Weights &amp; Tables'!$C$26)+DAY('Weights &amp; Tables'!$C$26)/100,MONTH(F403)+DAY(F403)/100&lt;=MONTH('Weights &amp; Tables'!$D$26)+DAY('Weights &amp; Tables'!$D$26)/100),'Weights &amp; Tables'!$C$24,
IF(AND(MONTH(F403)+DAY(F403)/100&gt;=MONTH('Weights &amp; Tables'!$E$26)+DAY('Weights &amp; Tables'!$E$26)/100,MONTH(F403)+DAY(F403)/100&lt;=MONTH('Weights &amp; Tables'!$F$26)+DAY('Weights &amp; Tables'!$F$26)/100),'Weights &amp; Tables'!$E$24,
IF(AND(MONTH(F403)+DAY(F403)/100&gt;=MONTH('Weights &amp; Tables'!$G$26)+DAY('Weights &amp; Tables'!$G$26)/100,MONTH(F403)+DAY(F403)/100&lt;=MONTH('Weights &amp; Tables'!$H$26)+DAY('Weights &amp; Tables'!$H$26)/100),'Weights &amp; Tables'!$G$24,"IMPERMISSIBLE"))))</f>
        <v/>
      </c>
    </row>
    <row r="404" spans="2:15" x14ac:dyDescent="0.3">
      <c r="B404" s="126"/>
      <c r="C404" s="126"/>
      <c r="D404" s="126"/>
      <c r="E404" s="126"/>
      <c r="F404" s="127"/>
      <c r="G404" s="173"/>
      <c r="H404" s="173"/>
      <c r="I404" s="128"/>
      <c r="J404" s="150"/>
      <c r="K404" s="154"/>
      <c r="L404" s="154"/>
      <c r="M404" s="155"/>
      <c r="N404" s="152"/>
      <c r="O404" s="92" t="str">
        <f>IF(F404="","",
IF(AND(MONTH(F404)+DAY(F404)/100&gt;=MONTH('Weights &amp; Tables'!$C$26)+DAY('Weights &amp; Tables'!$C$26)/100,MONTH(F404)+DAY(F404)/100&lt;=MONTH('Weights &amp; Tables'!$D$26)+DAY('Weights &amp; Tables'!$D$26)/100),'Weights &amp; Tables'!$C$24,
IF(AND(MONTH(F404)+DAY(F404)/100&gt;=MONTH('Weights &amp; Tables'!$E$26)+DAY('Weights &amp; Tables'!$E$26)/100,MONTH(F404)+DAY(F404)/100&lt;=MONTH('Weights &amp; Tables'!$F$26)+DAY('Weights &amp; Tables'!$F$26)/100),'Weights &amp; Tables'!$E$24,
IF(AND(MONTH(F404)+DAY(F404)/100&gt;=MONTH('Weights &amp; Tables'!$G$26)+DAY('Weights &amp; Tables'!$G$26)/100,MONTH(F404)+DAY(F404)/100&lt;=MONTH('Weights &amp; Tables'!$H$26)+DAY('Weights &amp; Tables'!$H$26)/100),'Weights &amp; Tables'!$G$24,"IMPERMISSIBLE"))))</f>
        <v/>
      </c>
    </row>
    <row r="405" spans="2:15" x14ac:dyDescent="0.3">
      <c r="B405" s="126"/>
      <c r="C405" s="126"/>
      <c r="D405" s="126"/>
      <c r="E405" s="126"/>
      <c r="F405" s="127"/>
      <c r="G405" s="173"/>
      <c r="H405" s="173"/>
      <c r="I405" s="128"/>
      <c r="J405" s="150"/>
      <c r="K405" s="154"/>
      <c r="L405" s="154"/>
      <c r="M405" s="155"/>
      <c r="N405" s="152"/>
      <c r="O405" s="92" t="str">
        <f>IF(F405="","",
IF(AND(MONTH(F405)+DAY(F405)/100&gt;=MONTH('Weights &amp; Tables'!$C$26)+DAY('Weights &amp; Tables'!$C$26)/100,MONTH(F405)+DAY(F405)/100&lt;=MONTH('Weights &amp; Tables'!$D$26)+DAY('Weights &amp; Tables'!$D$26)/100),'Weights &amp; Tables'!$C$24,
IF(AND(MONTH(F405)+DAY(F405)/100&gt;=MONTH('Weights &amp; Tables'!$E$26)+DAY('Weights &amp; Tables'!$E$26)/100,MONTH(F405)+DAY(F405)/100&lt;=MONTH('Weights &amp; Tables'!$F$26)+DAY('Weights &amp; Tables'!$F$26)/100),'Weights &amp; Tables'!$E$24,
IF(AND(MONTH(F405)+DAY(F405)/100&gt;=MONTH('Weights &amp; Tables'!$G$26)+DAY('Weights &amp; Tables'!$G$26)/100,MONTH(F405)+DAY(F405)/100&lt;=MONTH('Weights &amp; Tables'!$H$26)+DAY('Weights &amp; Tables'!$H$26)/100),'Weights &amp; Tables'!$G$24,"IMPERMISSIBLE"))))</f>
        <v/>
      </c>
    </row>
    <row r="406" spans="2:15" x14ac:dyDescent="0.3">
      <c r="B406" s="126"/>
      <c r="C406" s="126"/>
      <c r="D406" s="126"/>
      <c r="E406" s="126"/>
      <c r="F406" s="127"/>
      <c r="G406" s="173"/>
      <c r="H406" s="173"/>
      <c r="I406" s="128"/>
      <c r="J406" s="150"/>
      <c r="K406" s="154"/>
      <c r="L406" s="154"/>
      <c r="M406" s="155"/>
      <c r="N406" s="152"/>
      <c r="O406" s="92" t="str">
        <f>IF(F406="","",
IF(AND(MONTH(F406)+DAY(F406)/100&gt;=MONTH('Weights &amp; Tables'!$C$26)+DAY('Weights &amp; Tables'!$C$26)/100,MONTH(F406)+DAY(F406)/100&lt;=MONTH('Weights &amp; Tables'!$D$26)+DAY('Weights &amp; Tables'!$D$26)/100),'Weights &amp; Tables'!$C$24,
IF(AND(MONTH(F406)+DAY(F406)/100&gt;=MONTH('Weights &amp; Tables'!$E$26)+DAY('Weights &amp; Tables'!$E$26)/100,MONTH(F406)+DAY(F406)/100&lt;=MONTH('Weights &amp; Tables'!$F$26)+DAY('Weights &amp; Tables'!$F$26)/100),'Weights &amp; Tables'!$E$24,
IF(AND(MONTH(F406)+DAY(F406)/100&gt;=MONTH('Weights &amp; Tables'!$G$26)+DAY('Weights &amp; Tables'!$G$26)/100,MONTH(F406)+DAY(F406)/100&lt;=MONTH('Weights &amp; Tables'!$H$26)+DAY('Weights &amp; Tables'!$H$26)/100),'Weights &amp; Tables'!$G$24,"IMPERMISSIBLE"))))</f>
        <v/>
      </c>
    </row>
    <row r="407" spans="2:15" x14ac:dyDescent="0.3">
      <c r="B407" s="126"/>
      <c r="C407" s="126"/>
      <c r="D407" s="126"/>
      <c r="E407" s="126"/>
      <c r="F407" s="127"/>
      <c r="G407" s="173"/>
      <c r="H407" s="173"/>
      <c r="I407" s="128"/>
      <c r="J407" s="150"/>
      <c r="K407" s="154"/>
      <c r="L407" s="154"/>
      <c r="M407" s="155"/>
      <c r="N407" s="152"/>
      <c r="O407" s="92" t="str">
        <f>IF(F407="","",
IF(AND(MONTH(F407)+DAY(F407)/100&gt;=MONTH('Weights &amp; Tables'!$C$26)+DAY('Weights &amp; Tables'!$C$26)/100,MONTH(F407)+DAY(F407)/100&lt;=MONTH('Weights &amp; Tables'!$D$26)+DAY('Weights &amp; Tables'!$D$26)/100),'Weights &amp; Tables'!$C$24,
IF(AND(MONTH(F407)+DAY(F407)/100&gt;=MONTH('Weights &amp; Tables'!$E$26)+DAY('Weights &amp; Tables'!$E$26)/100,MONTH(F407)+DAY(F407)/100&lt;=MONTH('Weights &amp; Tables'!$F$26)+DAY('Weights &amp; Tables'!$F$26)/100),'Weights &amp; Tables'!$E$24,
IF(AND(MONTH(F407)+DAY(F407)/100&gt;=MONTH('Weights &amp; Tables'!$G$26)+DAY('Weights &amp; Tables'!$G$26)/100,MONTH(F407)+DAY(F407)/100&lt;=MONTH('Weights &amp; Tables'!$H$26)+DAY('Weights &amp; Tables'!$H$26)/100),'Weights &amp; Tables'!$G$24,"IMPERMISSIBLE"))))</f>
        <v/>
      </c>
    </row>
    <row r="408" spans="2:15" x14ac:dyDescent="0.3">
      <c r="B408" s="126"/>
      <c r="C408" s="126"/>
      <c r="D408" s="126"/>
      <c r="E408" s="126"/>
      <c r="F408" s="127"/>
      <c r="G408" s="173"/>
      <c r="H408" s="173"/>
      <c r="I408" s="128"/>
      <c r="J408" s="150"/>
      <c r="K408" s="154"/>
      <c r="L408" s="154"/>
      <c r="M408" s="155"/>
      <c r="N408" s="152"/>
      <c r="O408" s="92" t="str">
        <f>IF(F408="","",
IF(AND(MONTH(F408)+DAY(F408)/100&gt;=MONTH('Weights &amp; Tables'!$C$26)+DAY('Weights &amp; Tables'!$C$26)/100,MONTH(F408)+DAY(F408)/100&lt;=MONTH('Weights &amp; Tables'!$D$26)+DAY('Weights &amp; Tables'!$D$26)/100),'Weights &amp; Tables'!$C$24,
IF(AND(MONTH(F408)+DAY(F408)/100&gt;=MONTH('Weights &amp; Tables'!$E$26)+DAY('Weights &amp; Tables'!$E$26)/100,MONTH(F408)+DAY(F408)/100&lt;=MONTH('Weights &amp; Tables'!$F$26)+DAY('Weights &amp; Tables'!$F$26)/100),'Weights &amp; Tables'!$E$24,
IF(AND(MONTH(F408)+DAY(F408)/100&gt;=MONTH('Weights &amp; Tables'!$G$26)+DAY('Weights &amp; Tables'!$G$26)/100,MONTH(F408)+DAY(F408)/100&lt;=MONTH('Weights &amp; Tables'!$H$26)+DAY('Weights &amp; Tables'!$H$26)/100),'Weights &amp; Tables'!$G$24,"IMPERMISSIBLE"))))</f>
        <v/>
      </c>
    </row>
    <row r="409" spans="2:15" x14ac:dyDescent="0.3">
      <c r="B409" s="126"/>
      <c r="C409" s="126"/>
      <c r="D409" s="126"/>
      <c r="E409" s="126"/>
      <c r="F409" s="127"/>
      <c r="G409" s="173"/>
      <c r="H409" s="173"/>
      <c r="I409" s="128"/>
      <c r="J409" s="150"/>
      <c r="K409" s="154"/>
      <c r="L409" s="154"/>
      <c r="M409" s="155"/>
      <c r="N409" s="152"/>
      <c r="O409" s="92" t="str">
        <f>IF(F409="","",
IF(AND(MONTH(F409)+DAY(F409)/100&gt;=MONTH('Weights &amp; Tables'!$C$26)+DAY('Weights &amp; Tables'!$C$26)/100,MONTH(F409)+DAY(F409)/100&lt;=MONTH('Weights &amp; Tables'!$D$26)+DAY('Weights &amp; Tables'!$D$26)/100),'Weights &amp; Tables'!$C$24,
IF(AND(MONTH(F409)+DAY(F409)/100&gt;=MONTH('Weights &amp; Tables'!$E$26)+DAY('Weights &amp; Tables'!$E$26)/100,MONTH(F409)+DAY(F409)/100&lt;=MONTH('Weights &amp; Tables'!$F$26)+DAY('Weights &amp; Tables'!$F$26)/100),'Weights &amp; Tables'!$E$24,
IF(AND(MONTH(F409)+DAY(F409)/100&gt;=MONTH('Weights &amp; Tables'!$G$26)+DAY('Weights &amp; Tables'!$G$26)/100,MONTH(F409)+DAY(F409)/100&lt;=MONTH('Weights &amp; Tables'!$H$26)+DAY('Weights &amp; Tables'!$H$26)/100),'Weights &amp; Tables'!$G$24,"IMPERMISSIBLE"))))</f>
        <v/>
      </c>
    </row>
    <row r="410" spans="2:15" x14ac:dyDescent="0.3">
      <c r="B410" s="126"/>
      <c r="C410" s="126"/>
      <c r="D410" s="126"/>
      <c r="E410" s="126"/>
      <c r="F410" s="127"/>
      <c r="G410" s="173"/>
      <c r="H410" s="173"/>
      <c r="I410" s="128"/>
      <c r="J410" s="150"/>
      <c r="K410" s="154"/>
      <c r="L410" s="154"/>
      <c r="M410" s="155"/>
      <c r="N410" s="152"/>
      <c r="O410" s="92" t="str">
        <f>IF(F410="","",
IF(AND(MONTH(F410)+DAY(F410)/100&gt;=MONTH('Weights &amp; Tables'!$C$26)+DAY('Weights &amp; Tables'!$C$26)/100,MONTH(F410)+DAY(F410)/100&lt;=MONTH('Weights &amp; Tables'!$D$26)+DAY('Weights &amp; Tables'!$D$26)/100),'Weights &amp; Tables'!$C$24,
IF(AND(MONTH(F410)+DAY(F410)/100&gt;=MONTH('Weights &amp; Tables'!$E$26)+DAY('Weights &amp; Tables'!$E$26)/100,MONTH(F410)+DAY(F410)/100&lt;=MONTH('Weights &amp; Tables'!$F$26)+DAY('Weights &amp; Tables'!$F$26)/100),'Weights &amp; Tables'!$E$24,
IF(AND(MONTH(F410)+DAY(F410)/100&gt;=MONTH('Weights &amp; Tables'!$G$26)+DAY('Weights &amp; Tables'!$G$26)/100,MONTH(F410)+DAY(F410)/100&lt;=MONTH('Weights &amp; Tables'!$H$26)+DAY('Weights &amp; Tables'!$H$26)/100),'Weights &amp; Tables'!$G$24,"IMPERMISSIBLE"))))</f>
        <v/>
      </c>
    </row>
    <row r="411" spans="2:15" x14ac:dyDescent="0.3">
      <c r="B411" s="126"/>
      <c r="C411" s="126"/>
      <c r="D411" s="126"/>
      <c r="E411" s="126"/>
      <c r="F411" s="127"/>
      <c r="G411" s="173"/>
      <c r="H411" s="173"/>
      <c r="I411" s="128"/>
      <c r="J411" s="150"/>
      <c r="K411" s="154"/>
      <c r="L411" s="154"/>
      <c r="M411" s="155"/>
      <c r="N411" s="152"/>
      <c r="O411" s="92" t="str">
        <f>IF(F411="","",
IF(AND(MONTH(F411)+DAY(F411)/100&gt;=MONTH('Weights &amp; Tables'!$C$26)+DAY('Weights &amp; Tables'!$C$26)/100,MONTH(F411)+DAY(F411)/100&lt;=MONTH('Weights &amp; Tables'!$D$26)+DAY('Weights &amp; Tables'!$D$26)/100),'Weights &amp; Tables'!$C$24,
IF(AND(MONTH(F411)+DAY(F411)/100&gt;=MONTH('Weights &amp; Tables'!$E$26)+DAY('Weights &amp; Tables'!$E$26)/100,MONTH(F411)+DAY(F411)/100&lt;=MONTH('Weights &amp; Tables'!$F$26)+DAY('Weights &amp; Tables'!$F$26)/100),'Weights &amp; Tables'!$E$24,
IF(AND(MONTH(F411)+DAY(F411)/100&gt;=MONTH('Weights &amp; Tables'!$G$26)+DAY('Weights &amp; Tables'!$G$26)/100,MONTH(F411)+DAY(F411)/100&lt;=MONTH('Weights &amp; Tables'!$H$26)+DAY('Weights &amp; Tables'!$H$26)/100),'Weights &amp; Tables'!$G$24,"IMPERMISSIBLE"))))</f>
        <v/>
      </c>
    </row>
    <row r="412" spans="2:15" x14ac:dyDescent="0.3">
      <c r="B412" s="126"/>
      <c r="C412" s="126"/>
      <c r="D412" s="126"/>
      <c r="E412" s="126"/>
      <c r="F412" s="127"/>
      <c r="G412" s="173"/>
      <c r="H412" s="173"/>
      <c r="I412" s="128"/>
      <c r="J412" s="150"/>
      <c r="K412" s="154"/>
      <c r="L412" s="154"/>
      <c r="M412" s="155"/>
      <c r="N412" s="152"/>
      <c r="O412" s="92" t="str">
        <f>IF(F412="","",
IF(AND(MONTH(F412)+DAY(F412)/100&gt;=MONTH('Weights &amp; Tables'!$C$26)+DAY('Weights &amp; Tables'!$C$26)/100,MONTH(F412)+DAY(F412)/100&lt;=MONTH('Weights &amp; Tables'!$D$26)+DAY('Weights &amp; Tables'!$D$26)/100),'Weights &amp; Tables'!$C$24,
IF(AND(MONTH(F412)+DAY(F412)/100&gt;=MONTH('Weights &amp; Tables'!$E$26)+DAY('Weights &amp; Tables'!$E$26)/100,MONTH(F412)+DAY(F412)/100&lt;=MONTH('Weights &amp; Tables'!$F$26)+DAY('Weights &amp; Tables'!$F$26)/100),'Weights &amp; Tables'!$E$24,
IF(AND(MONTH(F412)+DAY(F412)/100&gt;=MONTH('Weights &amp; Tables'!$G$26)+DAY('Weights &amp; Tables'!$G$26)/100,MONTH(F412)+DAY(F412)/100&lt;=MONTH('Weights &amp; Tables'!$H$26)+DAY('Weights &amp; Tables'!$H$26)/100),'Weights &amp; Tables'!$G$24,"IMPERMISSIBLE"))))</f>
        <v/>
      </c>
    </row>
    <row r="413" spans="2:15" x14ac:dyDescent="0.3">
      <c r="B413" s="126"/>
      <c r="C413" s="126"/>
      <c r="D413" s="126"/>
      <c r="E413" s="126"/>
      <c r="F413" s="127"/>
      <c r="G413" s="173"/>
      <c r="H413" s="173"/>
      <c r="I413" s="128"/>
      <c r="J413" s="150"/>
      <c r="K413" s="154"/>
      <c r="L413" s="154"/>
      <c r="M413" s="155"/>
      <c r="N413" s="152"/>
      <c r="O413" s="92" t="str">
        <f>IF(F413="","",
IF(AND(MONTH(F413)+DAY(F413)/100&gt;=MONTH('Weights &amp; Tables'!$C$26)+DAY('Weights &amp; Tables'!$C$26)/100,MONTH(F413)+DAY(F413)/100&lt;=MONTH('Weights &amp; Tables'!$D$26)+DAY('Weights &amp; Tables'!$D$26)/100),'Weights &amp; Tables'!$C$24,
IF(AND(MONTH(F413)+DAY(F413)/100&gt;=MONTH('Weights &amp; Tables'!$E$26)+DAY('Weights &amp; Tables'!$E$26)/100,MONTH(F413)+DAY(F413)/100&lt;=MONTH('Weights &amp; Tables'!$F$26)+DAY('Weights &amp; Tables'!$F$26)/100),'Weights &amp; Tables'!$E$24,
IF(AND(MONTH(F413)+DAY(F413)/100&gt;=MONTH('Weights &amp; Tables'!$G$26)+DAY('Weights &amp; Tables'!$G$26)/100,MONTH(F413)+DAY(F413)/100&lt;=MONTH('Weights &amp; Tables'!$H$26)+DAY('Weights &amp; Tables'!$H$26)/100),'Weights &amp; Tables'!$G$24,"IMPERMISSIBLE"))))</f>
        <v/>
      </c>
    </row>
    <row r="414" spans="2:15" x14ac:dyDescent="0.3">
      <c r="B414" s="126"/>
      <c r="C414" s="126"/>
      <c r="D414" s="126"/>
      <c r="E414" s="126"/>
      <c r="F414" s="127"/>
      <c r="G414" s="173"/>
      <c r="H414" s="173"/>
      <c r="I414" s="128"/>
      <c r="J414" s="150"/>
      <c r="K414" s="154"/>
      <c r="L414" s="154"/>
      <c r="M414" s="155"/>
      <c r="N414" s="152"/>
      <c r="O414" s="92" t="str">
        <f>IF(F414="","",
IF(AND(MONTH(F414)+DAY(F414)/100&gt;=MONTH('Weights &amp; Tables'!$C$26)+DAY('Weights &amp; Tables'!$C$26)/100,MONTH(F414)+DAY(F414)/100&lt;=MONTH('Weights &amp; Tables'!$D$26)+DAY('Weights &amp; Tables'!$D$26)/100),'Weights &amp; Tables'!$C$24,
IF(AND(MONTH(F414)+DAY(F414)/100&gt;=MONTH('Weights &amp; Tables'!$E$26)+DAY('Weights &amp; Tables'!$E$26)/100,MONTH(F414)+DAY(F414)/100&lt;=MONTH('Weights &amp; Tables'!$F$26)+DAY('Weights &amp; Tables'!$F$26)/100),'Weights &amp; Tables'!$E$24,
IF(AND(MONTH(F414)+DAY(F414)/100&gt;=MONTH('Weights &amp; Tables'!$G$26)+DAY('Weights &amp; Tables'!$G$26)/100,MONTH(F414)+DAY(F414)/100&lt;=MONTH('Weights &amp; Tables'!$H$26)+DAY('Weights &amp; Tables'!$H$26)/100),'Weights &amp; Tables'!$G$24,"IMPERMISSIBLE"))))</f>
        <v/>
      </c>
    </row>
    <row r="415" spans="2:15" x14ac:dyDescent="0.3">
      <c r="B415" s="126"/>
      <c r="C415" s="126"/>
      <c r="D415" s="126"/>
      <c r="E415" s="126"/>
      <c r="F415" s="127"/>
      <c r="G415" s="173"/>
      <c r="H415" s="173"/>
      <c r="I415" s="128"/>
      <c r="J415" s="150"/>
      <c r="K415" s="154"/>
      <c r="L415" s="154"/>
      <c r="M415" s="155"/>
      <c r="N415" s="152"/>
      <c r="O415" s="92" t="str">
        <f>IF(F415="","",
IF(AND(MONTH(F415)+DAY(F415)/100&gt;=MONTH('Weights &amp; Tables'!$C$26)+DAY('Weights &amp; Tables'!$C$26)/100,MONTH(F415)+DAY(F415)/100&lt;=MONTH('Weights &amp; Tables'!$D$26)+DAY('Weights &amp; Tables'!$D$26)/100),'Weights &amp; Tables'!$C$24,
IF(AND(MONTH(F415)+DAY(F415)/100&gt;=MONTH('Weights &amp; Tables'!$E$26)+DAY('Weights &amp; Tables'!$E$26)/100,MONTH(F415)+DAY(F415)/100&lt;=MONTH('Weights &amp; Tables'!$F$26)+DAY('Weights &amp; Tables'!$F$26)/100),'Weights &amp; Tables'!$E$24,
IF(AND(MONTH(F415)+DAY(F415)/100&gt;=MONTH('Weights &amp; Tables'!$G$26)+DAY('Weights &amp; Tables'!$G$26)/100,MONTH(F415)+DAY(F415)/100&lt;=MONTH('Weights &amp; Tables'!$H$26)+DAY('Weights &amp; Tables'!$H$26)/100),'Weights &amp; Tables'!$G$24,"IMPERMISSIBLE"))))</f>
        <v/>
      </c>
    </row>
    <row r="416" spans="2:15" x14ac:dyDescent="0.3">
      <c r="B416" s="126"/>
      <c r="C416" s="126"/>
      <c r="D416" s="126"/>
      <c r="E416" s="126"/>
      <c r="F416" s="127"/>
      <c r="G416" s="173"/>
      <c r="H416" s="173"/>
      <c r="I416" s="128"/>
      <c r="J416" s="150"/>
      <c r="K416" s="154"/>
      <c r="L416" s="154"/>
      <c r="M416" s="155"/>
      <c r="N416" s="152"/>
      <c r="O416" s="92" t="str">
        <f>IF(F416="","",
IF(AND(MONTH(F416)+DAY(F416)/100&gt;=MONTH('Weights &amp; Tables'!$C$26)+DAY('Weights &amp; Tables'!$C$26)/100,MONTH(F416)+DAY(F416)/100&lt;=MONTH('Weights &amp; Tables'!$D$26)+DAY('Weights &amp; Tables'!$D$26)/100),'Weights &amp; Tables'!$C$24,
IF(AND(MONTH(F416)+DAY(F416)/100&gt;=MONTH('Weights &amp; Tables'!$E$26)+DAY('Weights &amp; Tables'!$E$26)/100,MONTH(F416)+DAY(F416)/100&lt;=MONTH('Weights &amp; Tables'!$F$26)+DAY('Weights &amp; Tables'!$F$26)/100),'Weights &amp; Tables'!$E$24,
IF(AND(MONTH(F416)+DAY(F416)/100&gt;=MONTH('Weights &amp; Tables'!$G$26)+DAY('Weights &amp; Tables'!$G$26)/100,MONTH(F416)+DAY(F416)/100&lt;=MONTH('Weights &amp; Tables'!$H$26)+DAY('Weights &amp; Tables'!$H$26)/100),'Weights &amp; Tables'!$G$24,"IMPERMISSIBLE"))))</f>
        <v/>
      </c>
    </row>
    <row r="417" spans="2:15" x14ac:dyDescent="0.3">
      <c r="B417" s="126"/>
      <c r="C417" s="126"/>
      <c r="D417" s="126"/>
      <c r="E417" s="126"/>
      <c r="F417" s="127"/>
      <c r="G417" s="173"/>
      <c r="H417" s="173"/>
      <c r="I417" s="128"/>
      <c r="J417" s="150"/>
      <c r="K417" s="154"/>
      <c r="L417" s="154"/>
      <c r="M417" s="155"/>
      <c r="N417" s="152"/>
      <c r="O417" s="92" t="str">
        <f>IF(F417="","",
IF(AND(MONTH(F417)+DAY(F417)/100&gt;=MONTH('Weights &amp; Tables'!$C$26)+DAY('Weights &amp; Tables'!$C$26)/100,MONTH(F417)+DAY(F417)/100&lt;=MONTH('Weights &amp; Tables'!$D$26)+DAY('Weights &amp; Tables'!$D$26)/100),'Weights &amp; Tables'!$C$24,
IF(AND(MONTH(F417)+DAY(F417)/100&gt;=MONTH('Weights &amp; Tables'!$E$26)+DAY('Weights &amp; Tables'!$E$26)/100,MONTH(F417)+DAY(F417)/100&lt;=MONTH('Weights &amp; Tables'!$F$26)+DAY('Weights &amp; Tables'!$F$26)/100),'Weights &amp; Tables'!$E$24,
IF(AND(MONTH(F417)+DAY(F417)/100&gt;=MONTH('Weights &amp; Tables'!$G$26)+DAY('Weights &amp; Tables'!$G$26)/100,MONTH(F417)+DAY(F417)/100&lt;=MONTH('Weights &amp; Tables'!$H$26)+DAY('Weights &amp; Tables'!$H$26)/100),'Weights &amp; Tables'!$G$24,"IMPERMISSIBLE"))))</f>
        <v/>
      </c>
    </row>
    <row r="418" spans="2:15" x14ac:dyDescent="0.3">
      <c r="B418" s="126"/>
      <c r="C418" s="126"/>
      <c r="D418" s="126"/>
      <c r="E418" s="126"/>
      <c r="F418" s="127"/>
      <c r="G418" s="173"/>
      <c r="H418" s="173"/>
      <c r="I418" s="128"/>
      <c r="J418" s="150"/>
      <c r="K418" s="154"/>
      <c r="L418" s="154"/>
      <c r="M418" s="155"/>
      <c r="N418" s="152"/>
      <c r="O418" s="92" t="str">
        <f>IF(F418="","",
IF(AND(MONTH(F418)+DAY(F418)/100&gt;=MONTH('Weights &amp; Tables'!$C$26)+DAY('Weights &amp; Tables'!$C$26)/100,MONTH(F418)+DAY(F418)/100&lt;=MONTH('Weights &amp; Tables'!$D$26)+DAY('Weights &amp; Tables'!$D$26)/100),'Weights &amp; Tables'!$C$24,
IF(AND(MONTH(F418)+DAY(F418)/100&gt;=MONTH('Weights &amp; Tables'!$E$26)+DAY('Weights &amp; Tables'!$E$26)/100,MONTH(F418)+DAY(F418)/100&lt;=MONTH('Weights &amp; Tables'!$F$26)+DAY('Weights &amp; Tables'!$F$26)/100),'Weights &amp; Tables'!$E$24,
IF(AND(MONTH(F418)+DAY(F418)/100&gt;=MONTH('Weights &amp; Tables'!$G$26)+DAY('Weights &amp; Tables'!$G$26)/100,MONTH(F418)+DAY(F418)/100&lt;=MONTH('Weights &amp; Tables'!$H$26)+DAY('Weights &amp; Tables'!$H$26)/100),'Weights &amp; Tables'!$G$24,"IMPERMISSIBLE"))))</f>
        <v/>
      </c>
    </row>
    <row r="419" spans="2:15" x14ac:dyDescent="0.3">
      <c r="B419" s="126"/>
      <c r="C419" s="126"/>
      <c r="D419" s="126"/>
      <c r="E419" s="126"/>
      <c r="F419" s="127"/>
      <c r="G419" s="173"/>
      <c r="H419" s="173"/>
      <c r="I419" s="128"/>
      <c r="J419" s="150"/>
      <c r="K419" s="154"/>
      <c r="L419" s="154"/>
      <c r="M419" s="155"/>
      <c r="N419" s="152"/>
      <c r="O419" s="92" t="str">
        <f>IF(F419="","",
IF(AND(MONTH(F419)+DAY(F419)/100&gt;=MONTH('Weights &amp; Tables'!$C$26)+DAY('Weights &amp; Tables'!$C$26)/100,MONTH(F419)+DAY(F419)/100&lt;=MONTH('Weights &amp; Tables'!$D$26)+DAY('Weights &amp; Tables'!$D$26)/100),'Weights &amp; Tables'!$C$24,
IF(AND(MONTH(F419)+DAY(F419)/100&gt;=MONTH('Weights &amp; Tables'!$E$26)+DAY('Weights &amp; Tables'!$E$26)/100,MONTH(F419)+DAY(F419)/100&lt;=MONTH('Weights &amp; Tables'!$F$26)+DAY('Weights &amp; Tables'!$F$26)/100),'Weights &amp; Tables'!$E$24,
IF(AND(MONTH(F419)+DAY(F419)/100&gt;=MONTH('Weights &amp; Tables'!$G$26)+DAY('Weights &amp; Tables'!$G$26)/100,MONTH(F419)+DAY(F419)/100&lt;=MONTH('Weights &amp; Tables'!$H$26)+DAY('Weights &amp; Tables'!$H$26)/100),'Weights &amp; Tables'!$G$24,"IMPERMISSIBLE"))))</f>
        <v/>
      </c>
    </row>
    <row r="420" spans="2:15" x14ac:dyDescent="0.3">
      <c r="B420" s="126"/>
      <c r="C420" s="126"/>
      <c r="D420" s="126"/>
      <c r="E420" s="126"/>
      <c r="F420" s="127"/>
      <c r="G420" s="173"/>
      <c r="H420" s="173"/>
      <c r="I420" s="128"/>
      <c r="J420" s="150"/>
      <c r="K420" s="154"/>
      <c r="L420" s="154"/>
      <c r="M420" s="155"/>
      <c r="N420" s="152"/>
      <c r="O420" s="92" t="str">
        <f>IF(F420="","",
IF(AND(MONTH(F420)+DAY(F420)/100&gt;=MONTH('Weights &amp; Tables'!$C$26)+DAY('Weights &amp; Tables'!$C$26)/100,MONTH(F420)+DAY(F420)/100&lt;=MONTH('Weights &amp; Tables'!$D$26)+DAY('Weights &amp; Tables'!$D$26)/100),'Weights &amp; Tables'!$C$24,
IF(AND(MONTH(F420)+DAY(F420)/100&gt;=MONTH('Weights &amp; Tables'!$E$26)+DAY('Weights &amp; Tables'!$E$26)/100,MONTH(F420)+DAY(F420)/100&lt;=MONTH('Weights &amp; Tables'!$F$26)+DAY('Weights &amp; Tables'!$F$26)/100),'Weights &amp; Tables'!$E$24,
IF(AND(MONTH(F420)+DAY(F420)/100&gt;=MONTH('Weights &amp; Tables'!$G$26)+DAY('Weights &amp; Tables'!$G$26)/100,MONTH(F420)+DAY(F420)/100&lt;=MONTH('Weights &amp; Tables'!$H$26)+DAY('Weights &amp; Tables'!$H$26)/100),'Weights &amp; Tables'!$G$24,"IMPERMISSIBLE"))))</f>
        <v/>
      </c>
    </row>
    <row r="421" spans="2:15" x14ac:dyDescent="0.3">
      <c r="B421" s="126"/>
      <c r="C421" s="126"/>
      <c r="D421" s="126"/>
      <c r="E421" s="126"/>
      <c r="F421" s="127"/>
      <c r="G421" s="173"/>
      <c r="H421" s="173"/>
      <c r="I421" s="128"/>
      <c r="J421" s="150"/>
      <c r="K421" s="154"/>
      <c r="L421" s="154"/>
      <c r="M421" s="155"/>
      <c r="N421" s="152"/>
      <c r="O421" s="92" t="str">
        <f>IF(F421="","",
IF(AND(MONTH(F421)+DAY(F421)/100&gt;=MONTH('Weights &amp; Tables'!$C$26)+DAY('Weights &amp; Tables'!$C$26)/100,MONTH(F421)+DAY(F421)/100&lt;=MONTH('Weights &amp; Tables'!$D$26)+DAY('Weights &amp; Tables'!$D$26)/100),'Weights &amp; Tables'!$C$24,
IF(AND(MONTH(F421)+DAY(F421)/100&gt;=MONTH('Weights &amp; Tables'!$E$26)+DAY('Weights &amp; Tables'!$E$26)/100,MONTH(F421)+DAY(F421)/100&lt;=MONTH('Weights &amp; Tables'!$F$26)+DAY('Weights &amp; Tables'!$F$26)/100),'Weights &amp; Tables'!$E$24,
IF(AND(MONTH(F421)+DAY(F421)/100&gt;=MONTH('Weights &amp; Tables'!$G$26)+DAY('Weights &amp; Tables'!$G$26)/100,MONTH(F421)+DAY(F421)/100&lt;=MONTH('Weights &amp; Tables'!$H$26)+DAY('Weights &amp; Tables'!$H$26)/100),'Weights &amp; Tables'!$G$24,"IMPERMISSIBLE"))))</f>
        <v/>
      </c>
    </row>
    <row r="422" spans="2:15" x14ac:dyDescent="0.3">
      <c r="B422" s="126"/>
      <c r="C422" s="126"/>
      <c r="D422" s="126"/>
      <c r="E422" s="126"/>
      <c r="F422" s="127"/>
      <c r="G422" s="173"/>
      <c r="H422" s="173"/>
      <c r="I422" s="128"/>
      <c r="J422" s="150"/>
      <c r="K422" s="154"/>
      <c r="L422" s="154"/>
      <c r="M422" s="155"/>
      <c r="N422" s="152"/>
      <c r="O422" s="92" t="str">
        <f>IF(F422="","",
IF(AND(MONTH(F422)+DAY(F422)/100&gt;=MONTH('Weights &amp; Tables'!$C$26)+DAY('Weights &amp; Tables'!$C$26)/100,MONTH(F422)+DAY(F422)/100&lt;=MONTH('Weights &amp; Tables'!$D$26)+DAY('Weights &amp; Tables'!$D$26)/100),'Weights &amp; Tables'!$C$24,
IF(AND(MONTH(F422)+DAY(F422)/100&gt;=MONTH('Weights &amp; Tables'!$E$26)+DAY('Weights &amp; Tables'!$E$26)/100,MONTH(F422)+DAY(F422)/100&lt;=MONTH('Weights &amp; Tables'!$F$26)+DAY('Weights &amp; Tables'!$F$26)/100),'Weights &amp; Tables'!$E$24,
IF(AND(MONTH(F422)+DAY(F422)/100&gt;=MONTH('Weights &amp; Tables'!$G$26)+DAY('Weights &amp; Tables'!$G$26)/100,MONTH(F422)+DAY(F422)/100&lt;=MONTH('Weights &amp; Tables'!$H$26)+DAY('Weights &amp; Tables'!$H$26)/100),'Weights &amp; Tables'!$G$24,"IMPERMISSIBLE"))))</f>
        <v/>
      </c>
    </row>
    <row r="423" spans="2:15" x14ac:dyDescent="0.3">
      <c r="B423" s="126"/>
      <c r="C423" s="126"/>
      <c r="D423" s="126"/>
      <c r="E423" s="126"/>
      <c r="F423" s="127"/>
      <c r="G423" s="173"/>
      <c r="H423" s="173"/>
      <c r="I423" s="128"/>
      <c r="J423" s="150"/>
      <c r="K423" s="154"/>
      <c r="L423" s="154"/>
      <c r="M423" s="155"/>
      <c r="N423" s="152"/>
      <c r="O423" s="92" t="str">
        <f>IF(F423="","",
IF(AND(MONTH(F423)+DAY(F423)/100&gt;=MONTH('Weights &amp; Tables'!$C$26)+DAY('Weights &amp; Tables'!$C$26)/100,MONTH(F423)+DAY(F423)/100&lt;=MONTH('Weights &amp; Tables'!$D$26)+DAY('Weights &amp; Tables'!$D$26)/100),'Weights &amp; Tables'!$C$24,
IF(AND(MONTH(F423)+DAY(F423)/100&gt;=MONTH('Weights &amp; Tables'!$E$26)+DAY('Weights &amp; Tables'!$E$26)/100,MONTH(F423)+DAY(F423)/100&lt;=MONTH('Weights &amp; Tables'!$F$26)+DAY('Weights &amp; Tables'!$F$26)/100),'Weights &amp; Tables'!$E$24,
IF(AND(MONTH(F423)+DAY(F423)/100&gt;=MONTH('Weights &amp; Tables'!$G$26)+DAY('Weights &amp; Tables'!$G$26)/100,MONTH(F423)+DAY(F423)/100&lt;=MONTH('Weights &amp; Tables'!$H$26)+DAY('Weights &amp; Tables'!$H$26)/100),'Weights &amp; Tables'!$G$24,"IMPERMISSIBLE"))))</f>
        <v/>
      </c>
    </row>
    <row r="424" spans="2:15" x14ac:dyDescent="0.3">
      <c r="B424" s="126"/>
      <c r="C424" s="126"/>
      <c r="D424" s="126"/>
      <c r="E424" s="126"/>
      <c r="F424" s="127"/>
      <c r="G424" s="173"/>
      <c r="H424" s="173"/>
      <c r="I424" s="128"/>
      <c r="J424" s="150"/>
      <c r="K424" s="154"/>
      <c r="L424" s="154"/>
      <c r="M424" s="155"/>
      <c r="N424" s="152"/>
      <c r="O424" s="92" t="str">
        <f>IF(F424="","",
IF(AND(MONTH(F424)+DAY(F424)/100&gt;=MONTH('Weights &amp; Tables'!$C$26)+DAY('Weights &amp; Tables'!$C$26)/100,MONTH(F424)+DAY(F424)/100&lt;=MONTH('Weights &amp; Tables'!$D$26)+DAY('Weights &amp; Tables'!$D$26)/100),'Weights &amp; Tables'!$C$24,
IF(AND(MONTH(F424)+DAY(F424)/100&gt;=MONTH('Weights &amp; Tables'!$E$26)+DAY('Weights &amp; Tables'!$E$26)/100,MONTH(F424)+DAY(F424)/100&lt;=MONTH('Weights &amp; Tables'!$F$26)+DAY('Weights &amp; Tables'!$F$26)/100),'Weights &amp; Tables'!$E$24,
IF(AND(MONTH(F424)+DAY(F424)/100&gt;=MONTH('Weights &amp; Tables'!$G$26)+DAY('Weights &amp; Tables'!$G$26)/100,MONTH(F424)+DAY(F424)/100&lt;=MONTH('Weights &amp; Tables'!$H$26)+DAY('Weights &amp; Tables'!$H$26)/100),'Weights &amp; Tables'!$G$24,"IMPERMISSIBLE"))))</f>
        <v/>
      </c>
    </row>
    <row r="425" spans="2:15" x14ac:dyDescent="0.3">
      <c r="B425" s="126"/>
      <c r="C425" s="126"/>
      <c r="D425" s="126"/>
      <c r="E425" s="126"/>
      <c r="F425" s="127"/>
      <c r="G425" s="173"/>
      <c r="H425" s="173"/>
      <c r="I425" s="128"/>
      <c r="J425" s="150"/>
      <c r="K425" s="154"/>
      <c r="L425" s="154"/>
      <c r="M425" s="155"/>
      <c r="N425" s="152"/>
      <c r="O425" s="92" t="str">
        <f>IF(F425="","",
IF(AND(MONTH(F425)+DAY(F425)/100&gt;=MONTH('Weights &amp; Tables'!$C$26)+DAY('Weights &amp; Tables'!$C$26)/100,MONTH(F425)+DAY(F425)/100&lt;=MONTH('Weights &amp; Tables'!$D$26)+DAY('Weights &amp; Tables'!$D$26)/100),'Weights &amp; Tables'!$C$24,
IF(AND(MONTH(F425)+DAY(F425)/100&gt;=MONTH('Weights &amp; Tables'!$E$26)+DAY('Weights &amp; Tables'!$E$26)/100,MONTH(F425)+DAY(F425)/100&lt;=MONTH('Weights &amp; Tables'!$F$26)+DAY('Weights &amp; Tables'!$F$26)/100),'Weights &amp; Tables'!$E$24,
IF(AND(MONTH(F425)+DAY(F425)/100&gt;=MONTH('Weights &amp; Tables'!$G$26)+DAY('Weights &amp; Tables'!$G$26)/100,MONTH(F425)+DAY(F425)/100&lt;=MONTH('Weights &amp; Tables'!$H$26)+DAY('Weights &amp; Tables'!$H$26)/100),'Weights &amp; Tables'!$G$24,"IMPERMISSIBLE"))))</f>
        <v/>
      </c>
    </row>
    <row r="426" spans="2:15" x14ac:dyDescent="0.3">
      <c r="B426" s="126"/>
      <c r="C426" s="126"/>
      <c r="D426" s="126"/>
      <c r="E426" s="126"/>
      <c r="F426" s="127"/>
      <c r="G426" s="173"/>
      <c r="H426" s="173"/>
      <c r="I426" s="128"/>
      <c r="J426" s="150"/>
      <c r="K426" s="154"/>
      <c r="L426" s="154"/>
      <c r="M426" s="155"/>
      <c r="N426" s="152"/>
      <c r="O426" s="92" t="str">
        <f>IF(F426="","",
IF(AND(MONTH(F426)+DAY(F426)/100&gt;=MONTH('Weights &amp; Tables'!$C$26)+DAY('Weights &amp; Tables'!$C$26)/100,MONTH(F426)+DAY(F426)/100&lt;=MONTH('Weights &amp; Tables'!$D$26)+DAY('Weights &amp; Tables'!$D$26)/100),'Weights &amp; Tables'!$C$24,
IF(AND(MONTH(F426)+DAY(F426)/100&gt;=MONTH('Weights &amp; Tables'!$E$26)+DAY('Weights &amp; Tables'!$E$26)/100,MONTH(F426)+DAY(F426)/100&lt;=MONTH('Weights &amp; Tables'!$F$26)+DAY('Weights &amp; Tables'!$F$26)/100),'Weights &amp; Tables'!$E$24,
IF(AND(MONTH(F426)+DAY(F426)/100&gt;=MONTH('Weights &amp; Tables'!$G$26)+DAY('Weights &amp; Tables'!$G$26)/100,MONTH(F426)+DAY(F426)/100&lt;=MONTH('Weights &amp; Tables'!$H$26)+DAY('Weights &amp; Tables'!$H$26)/100),'Weights &amp; Tables'!$G$24,"IMPERMISSIBLE"))))</f>
        <v/>
      </c>
    </row>
    <row r="427" spans="2:15" x14ac:dyDescent="0.3">
      <c r="B427" s="126"/>
      <c r="C427" s="126"/>
      <c r="D427" s="126"/>
      <c r="E427" s="126"/>
      <c r="F427" s="127"/>
      <c r="G427" s="173"/>
      <c r="H427" s="173"/>
      <c r="I427" s="128"/>
      <c r="J427" s="150"/>
      <c r="K427" s="154"/>
      <c r="L427" s="154"/>
      <c r="M427" s="155"/>
      <c r="N427" s="152"/>
      <c r="O427" s="92" t="str">
        <f>IF(F427="","",
IF(AND(MONTH(F427)+DAY(F427)/100&gt;=MONTH('Weights &amp; Tables'!$C$26)+DAY('Weights &amp; Tables'!$C$26)/100,MONTH(F427)+DAY(F427)/100&lt;=MONTH('Weights &amp; Tables'!$D$26)+DAY('Weights &amp; Tables'!$D$26)/100),'Weights &amp; Tables'!$C$24,
IF(AND(MONTH(F427)+DAY(F427)/100&gt;=MONTH('Weights &amp; Tables'!$E$26)+DAY('Weights &amp; Tables'!$E$26)/100,MONTH(F427)+DAY(F427)/100&lt;=MONTH('Weights &amp; Tables'!$F$26)+DAY('Weights &amp; Tables'!$F$26)/100),'Weights &amp; Tables'!$E$24,
IF(AND(MONTH(F427)+DAY(F427)/100&gt;=MONTH('Weights &amp; Tables'!$G$26)+DAY('Weights &amp; Tables'!$G$26)/100,MONTH(F427)+DAY(F427)/100&lt;=MONTH('Weights &amp; Tables'!$H$26)+DAY('Weights &amp; Tables'!$H$26)/100),'Weights &amp; Tables'!$G$24,"IMPERMISSIBLE"))))</f>
        <v/>
      </c>
    </row>
    <row r="428" spans="2:15" x14ac:dyDescent="0.3">
      <c r="B428" s="126"/>
      <c r="C428" s="126"/>
      <c r="D428" s="126"/>
      <c r="E428" s="126"/>
      <c r="F428" s="127"/>
      <c r="G428" s="173"/>
      <c r="H428" s="173"/>
      <c r="I428" s="128"/>
      <c r="J428" s="150"/>
      <c r="K428" s="154"/>
      <c r="L428" s="154"/>
      <c r="M428" s="155"/>
      <c r="N428" s="152"/>
      <c r="O428" s="92" t="str">
        <f>IF(F428="","",
IF(AND(MONTH(F428)+DAY(F428)/100&gt;=MONTH('Weights &amp; Tables'!$C$26)+DAY('Weights &amp; Tables'!$C$26)/100,MONTH(F428)+DAY(F428)/100&lt;=MONTH('Weights &amp; Tables'!$D$26)+DAY('Weights &amp; Tables'!$D$26)/100),'Weights &amp; Tables'!$C$24,
IF(AND(MONTH(F428)+DAY(F428)/100&gt;=MONTH('Weights &amp; Tables'!$E$26)+DAY('Weights &amp; Tables'!$E$26)/100,MONTH(F428)+DAY(F428)/100&lt;=MONTH('Weights &amp; Tables'!$F$26)+DAY('Weights &amp; Tables'!$F$26)/100),'Weights &amp; Tables'!$E$24,
IF(AND(MONTH(F428)+DAY(F428)/100&gt;=MONTH('Weights &amp; Tables'!$G$26)+DAY('Weights &amp; Tables'!$G$26)/100,MONTH(F428)+DAY(F428)/100&lt;=MONTH('Weights &amp; Tables'!$H$26)+DAY('Weights &amp; Tables'!$H$26)/100),'Weights &amp; Tables'!$G$24,"IMPERMISSIBLE"))))</f>
        <v/>
      </c>
    </row>
    <row r="429" spans="2:15" x14ac:dyDescent="0.3">
      <c r="B429" s="126"/>
      <c r="C429" s="126"/>
      <c r="D429" s="126"/>
      <c r="E429" s="126"/>
      <c r="F429" s="127"/>
      <c r="G429" s="173"/>
      <c r="H429" s="173"/>
      <c r="I429" s="128"/>
      <c r="J429" s="150"/>
      <c r="K429" s="154"/>
      <c r="L429" s="154"/>
      <c r="M429" s="155"/>
      <c r="N429" s="152"/>
      <c r="O429" s="92" t="str">
        <f>IF(F429="","",
IF(AND(MONTH(F429)+DAY(F429)/100&gt;=MONTH('Weights &amp; Tables'!$C$26)+DAY('Weights &amp; Tables'!$C$26)/100,MONTH(F429)+DAY(F429)/100&lt;=MONTH('Weights &amp; Tables'!$D$26)+DAY('Weights &amp; Tables'!$D$26)/100),'Weights &amp; Tables'!$C$24,
IF(AND(MONTH(F429)+DAY(F429)/100&gt;=MONTH('Weights &amp; Tables'!$E$26)+DAY('Weights &amp; Tables'!$E$26)/100,MONTH(F429)+DAY(F429)/100&lt;=MONTH('Weights &amp; Tables'!$F$26)+DAY('Weights &amp; Tables'!$F$26)/100),'Weights &amp; Tables'!$E$24,
IF(AND(MONTH(F429)+DAY(F429)/100&gt;=MONTH('Weights &amp; Tables'!$G$26)+DAY('Weights &amp; Tables'!$G$26)/100,MONTH(F429)+DAY(F429)/100&lt;=MONTH('Weights &amp; Tables'!$H$26)+DAY('Weights &amp; Tables'!$H$26)/100),'Weights &amp; Tables'!$G$24,"IMPERMISSIBLE"))))</f>
        <v/>
      </c>
    </row>
    <row r="430" spans="2:15" x14ac:dyDescent="0.3">
      <c r="B430" s="126"/>
      <c r="C430" s="126"/>
      <c r="D430" s="126"/>
      <c r="E430" s="126"/>
      <c r="F430" s="127"/>
      <c r="G430" s="173"/>
      <c r="H430" s="173"/>
      <c r="I430" s="128"/>
      <c r="J430" s="150"/>
      <c r="K430" s="154"/>
      <c r="L430" s="154"/>
      <c r="M430" s="155"/>
      <c r="N430" s="152"/>
      <c r="O430" s="92" t="str">
        <f>IF(F430="","",
IF(AND(MONTH(F430)+DAY(F430)/100&gt;=MONTH('Weights &amp; Tables'!$C$26)+DAY('Weights &amp; Tables'!$C$26)/100,MONTH(F430)+DAY(F430)/100&lt;=MONTH('Weights &amp; Tables'!$D$26)+DAY('Weights &amp; Tables'!$D$26)/100),'Weights &amp; Tables'!$C$24,
IF(AND(MONTH(F430)+DAY(F430)/100&gt;=MONTH('Weights &amp; Tables'!$E$26)+DAY('Weights &amp; Tables'!$E$26)/100,MONTH(F430)+DAY(F430)/100&lt;=MONTH('Weights &amp; Tables'!$F$26)+DAY('Weights &amp; Tables'!$F$26)/100),'Weights &amp; Tables'!$E$24,
IF(AND(MONTH(F430)+DAY(F430)/100&gt;=MONTH('Weights &amp; Tables'!$G$26)+DAY('Weights &amp; Tables'!$G$26)/100,MONTH(F430)+DAY(F430)/100&lt;=MONTH('Weights &amp; Tables'!$H$26)+DAY('Weights &amp; Tables'!$H$26)/100),'Weights &amp; Tables'!$G$24,"IMPERMISSIBLE"))))</f>
        <v/>
      </c>
    </row>
    <row r="431" spans="2:15" x14ac:dyDescent="0.3">
      <c r="B431" s="126"/>
      <c r="C431" s="126"/>
      <c r="D431" s="126"/>
      <c r="E431" s="126"/>
      <c r="F431" s="127"/>
      <c r="G431" s="173"/>
      <c r="H431" s="173"/>
      <c r="I431" s="128"/>
      <c r="J431" s="150"/>
      <c r="K431" s="154"/>
      <c r="L431" s="154"/>
      <c r="M431" s="155"/>
      <c r="N431" s="152"/>
      <c r="O431" s="92" t="str">
        <f>IF(F431="","",
IF(AND(MONTH(F431)+DAY(F431)/100&gt;=MONTH('Weights &amp; Tables'!$C$26)+DAY('Weights &amp; Tables'!$C$26)/100,MONTH(F431)+DAY(F431)/100&lt;=MONTH('Weights &amp; Tables'!$D$26)+DAY('Weights &amp; Tables'!$D$26)/100),'Weights &amp; Tables'!$C$24,
IF(AND(MONTH(F431)+DAY(F431)/100&gt;=MONTH('Weights &amp; Tables'!$E$26)+DAY('Weights &amp; Tables'!$E$26)/100,MONTH(F431)+DAY(F431)/100&lt;=MONTH('Weights &amp; Tables'!$F$26)+DAY('Weights &amp; Tables'!$F$26)/100),'Weights &amp; Tables'!$E$24,
IF(AND(MONTH(F431)+DAY(F431)/100&gt;=MONTH('Weights &amp; Tables'!$G$26)+DAY('Weights &amp; Tables'!$G$26)/100,MONTH(F431)+DAY(F431)/100&lt;=MONTH('Weights &amp; Tables'!$H$26)+DAY('Weights &amp; Tables'!$H$26)/100),'Weights &amp; Tables'!$G$24,"IMPERMISSIBLE"))))</f>
        <v/>
      </c>
    </row>
    <row r="432" spans="2:15" x14ac:dyDescent="0.3">
      <c r="B432" s="126"/>
      <c r="C432" s="126"/>
      <c r="D432" s="126"/>
      <c r="E432" s="126"/>
      <c r="F432" s="127"/>
      <c r="G432" s="173"/>
      <c r="H432" s="173"/>
      <c r="I432" s="128"/>
      <c r="J432" s="150"/>
      <c r="K432" s="154"/>
      <c r="L432" s="154"/>
      <c r="M432" s="155"/>
      <c r="N432" s="152"/>
      <c r="O432" s="92" t="str">
        <f>IF(F432="","",
IF(AND(MONTH(F432)+DAY(F432)/100&gt;=MONTH('Weights &amp; Tables'!$C$26)+DAY('Weights &amp; Tables'!$C$26)/100,MONTH(F432)+DAY(F432)/100&lt;=MONTH('Weights &amp; Tables'!$D$26)+DAY('Weights &amp; Tables'!$D$26)/100),'Weights &amp; Tables'!$C$24,
IF(AND(MONTH(F432)+DAY(F432)/100&gt;=MONTH('Weights &amp; Tables'!$E$26)+DAY('Weights &amp; Tables'!$E$26)/100,MONTH(F432)+DAY(F432)/100&lt;=MONTH('Weights &amp; Tables'!$F$26)+DAY('Weights &amp; Tables'!$F$26)/100),'Weights &amp; Tables'!$E$24,
IF(AND(MONTH(F432)+DAY(F432)/100&gt;=MONTH('Weights &amp; Tables'!$G$26)+DAY('Weights &amp; Tables'!$G$26)/100,MONTH(F432)+DAY(F432)/100&lt;=MONTH('Weights &amp; Tables'!$H$26)+DAY('Weights &amp; Tables'!$H$26)/100),'Weights &amp; Tables'!$G$24,"IMPERMISSIBLE"))))</f>
        <v/>
      </c>
    </row>
    <row r="433" spans="2:15" x14ac:dyDescent="0.3">
      <c r="B433" s="126"/>
      <c r="C433" s="126"/>
      <c r="D433" s="126"/>
      <c r="E433" s="126"/>
      <c r="F433" s="127"/>
      <c r="G433" s="173"/>
      <c r="H433" s="173"/>
      <c r="I433" s="128"/>
      <c r="J433" s="150"/>
      <c r="K433" s="154"/>
      <c r="L433" s="154"/>
      <c r="M433" s="155"/>
      <c r="N433" s="152"/>
      <c r="O433" s="92" t="str">
        <f>IF(F433="","",
IF(AND(MONTH(F433)+DAY(F433)/100&gt;=MONTH('Weights &amp; Tables'!$C$26)+DAY('Weights &amp; Tables'!$C$26)/100,MONTH(F433)+DAY(F433)/100&lt;=MONTH('Weights &amp; Tables'!$D$26)+DAY('Weights &amp; Tables'!$D$26)/100),'Weights &amp; Tables'!$C$24,
IF(AND(MONTH(F433)+DAY(F433)/100&gt;=MONTH('Weights &amp; Tables'!$E$26)+DAY('Weights &amp; Tables'!$E$26)/100,MONTH(F433)+DAY(F433)/100&lt;=MONTH('Weights &amp; Tables'!$F$26)+DAY('Weights &amp; Tables'!$F$26)/100),'Weights &amp; Tables'!$E$24,
IF(AND(MONTH(F433)+DAY(F433)/100&gt;=MONTH('Weights &amp; Tables'!$G$26)+DAY('Weights &amp; Tables'!$G$26)/100,MONTH(F433)+DAY(F433)/100&lt;=MONTH('Weights &amp; Tables'!$H$26)+DAY('Weights &amp; Tables'!$H$26)/100),'Weights &amp; Tables'!$G$24,"IMPERMISSIBLE"))))</f>
        <v/>
      </c>
    </row>
    <row r="434" spans="2:15" x14ac:dyDescent="0.3">
      <c r="B434" s="126"/>
      <c r="C434" s="126"/>
      <c r="D434" s="126"/>
      <c r="E434" s="126"/>
      <c r="F434" s="127"/>
      <c r="G434" s="173"/>
      <c r="H434" s="173"/>
      <c r="I434" s="128"/>
      <c r="J434" s="150"/>
      <c r="K434" s="154"/>
      <c r="L434" s="154"/>
      <c r="M434" s="155"/>
      <c r="N434" s="152"/>
      <c r="O434" s="92" t="str">
        <f>IF(F434="","",
IF(AND(MONTH(F434)+DAY(F434)/100&gt;=MONTH('Weights &amp; Tables'!$C$26)+DAY('Weights &amp; Tables'!$C$26)/100,MONTH(F434)+DAY(F434)/100&lt;=MONTH('Weights &amp; Tables'!$D$26)+DAY('Weights &amp; Tables'!$D$26)/100),'Weights &amp; Tables'!$C$24,
IF(AND(MONTH(F434)+DAY(F434)/100&gt;=MONTH('Weights &amp; Tables'!$E$26)+DAY('Weights &amp; Tables'!$E$26)/100,MONTH(F434)+DAY(F434)/100&lt;=MONTH('Weights &amp; Tables'!$F$26)+DAY('Weights &amp; Tables'!$F$26)/100),'Weights &amp; Tables'!$E$24,
IF(AND(MONTH(F434)+DAY(F434)/100&gt;=MONTH('Weights &amp; Tables'!$G$26)+DAY('Weights &amp; Tables'!$G$26)/100,MONTH(F434)+DAY(F434)/100&lt;=MONTH('Weights &amp; Tables'!$H$26)+DAY('Weights &amp; Tables'!$H$26)/100),'Weights &amp; Tables'!$G$24,"IMPERMISSIBLE"))))</f>
        <v/>
      </c>
    </row>
    <row r="435" spans="2:15" x14ac:dyDescent="0.3">
      <c r="B435" s="126"/>
      <c r="C435" s="126"/>
      <c r="D435" s="126"/>
      <c r="E435" s="126"/>
      <c r="F435" s="127"/>
      <c r="G435" s="173"/>
      <c r="H435" s="173"/>
      <c r="I435" s="128"/>
      <c r="J435" s="150"/>
      <c r="K435" s="154"/>
      <c r="L435" s="154"/>
      <c r="M435" s="155"/>
      <c r="N435" s="152"/>
      <c r="O435" s="92" t="str">
        <f>IF(F435="","",
IF(AND(MONTH(F435)+DAY(F435)/100&gt;=MONTH('Weights &amp; Tables'!$C$26)+DAY('Weights &amp; Tables'!$C$26)/100,MONTH(F435)+DAY(F435)/100&lt;=MONTH('Weights &amp; Tables'!$D$26)+DAY('Weights &amp; Tables'!$D$26)/100),'Weights &amp; Tables'!$C$24,
IF(AND(MONTH(F435)+DAY(F435)/100&gt;=MONTH('Weights &amp; Tables'!$E$26)+DAY('Weights &amp; Tables'!$E$26)/100,MONTH(F435)+DAY(F435)/100&lt;=MONTH('Weights &amp; Tables'!$F$26)+DAY('Weights &amp; Tables'!$F$26)/100),'Weights &amp; Tables'!$E$24,
IF(AND(MONTH(F435)+DAY(F435)/100&gt;=MONTH('Weights &amp; Tables'!$G$26)+DAY('Weights &amp; Tables'!$G$26)/100,MONTH(F435)+DAY(F435)/100&lt;=MONTH('Weights &amp; Tables'!$H$26)+DAY('Weights &amp; Tables'!$H$26)/100),'Weights &amp; Tables'!$G$24,"IMPERMISSIBLE"))))</f>
        <v/>
      </c>
    </row>
    <row r="436" spans="2:15" x14ac:dyDescent="0.3">
      <c r="B436" s="126"/>
      <c r="C436" s="126"/>
      <c r="D436" s="126"/>
      <c r="E436" s="126"/>
      <c r="F436" s="127"/>
      <c r="G436" s="173"/>
      <c r="H436" s="173"/>
      <c r="I436" s="128"/>
      <c r="J436" s="150"/>
      <c r="K436" s="154"/>
      <c r="L436" s="154"/>
      <c r="M436" s="155"/>
      <c r="N436" s="152"/>
      <c r="O436" s="92" t="str">
        <f>IF(F436="","",
IF(AND(MONTH(F436)+DAY(F436)/100&gt;=MONTH('Weights &amp; Tables'!$C$26)+DAY('Weights &amp; Tables'!$C$26)/100,MONTH(F436)+DAY(F436)/100&lt;=MONTH('Weights &amp; Tables'!$D$26)+DAY('Weights &amp; Tables'!$D$26)/100),'Weights &amp; Tables'!$C$24,
IF(AND(MONTH(F436)+DAY(F436)/100&gt;=MONTH('Weights &amp; Tables'!$E$26)+DAY('Weights &amp; Tables'!$E$26)/100,MONTH(F436)+DAY(F436)/100&lt;=MONTH('Weights &amp; Tables'!$F$26)+DAY('Weights &amp; Tables'!$F$26)/100),'Weights &amp; Tables'!$E$24,
IF(AND(MONTH(F436)+DAY(F436)/100&gt;=MONTH('Weights &amp; Tables'!$G$26)+DAY('Weights &amp; Tables'!$G$26)/100,MONTH(F436)+DAY(F436)/100&lt;=MONTH('Weights &amp; Tables'!$H$26)+DAY('Weights &amp; Tables'!$H$26)/100),'Weights &amp; Tables'!$G$24,"IMPERMISSIBLE"))))</f>
        <v/>
      </c>
    </row>
    <row r="437" spans="2:15" x14ac:dyDescent="0.3">
      <c r="B437" s="126"/>
      <c r="C437" s="126"/>
      <c r="D437" s="126"/>
      <c r="E437" s="126"/>
      <c r="F437" s="127"/>
      <c r="G437" s="173"/>
      <c r="H437" s="173"/>
      <c r="I437" s="128"/>
      <c r="J437" s="150"/>
      <c r="K437" s="154"/>
      <c r="L437" s="154"/>
      <c r="M437" s="155"/>
      <c r="N437" s="152"/>
      <c r="O437" s="92" t="str">
        <f>IF(F437="","",
IF(AND(MONTH(F437)+DAY(F437)/100&gt;=MONTH('Weights &amp; Tables'!$C$26)+DAY('Weights &amp; Tables'!$C$26)/100,MONTH(F437)+DAY(F437)/100&lt;=MONTH('Weights &amp; Tables'!$D$26)+DAY('Weights &amp; Tables'!$D$26)/100),'Weights &amp; Tables'!$C$24,
IF(AND(MONTH(F437)+DAY(F437)/100&gt;=MONTH('Weights &amp; Tables'!$E$26)+DAY('Weights &amp; Tables'!$E$26)/100,MONTH(F437)+DAY(F437)/100&lt;=MONTH('Weights &amp; Tables'!$F$26)+DAY('Weights &amp; Tables'!$F$26)/100),'Weights &amp; Tables'!$E$24,
IF(AND(MONTH(F437)+DAY(F437)/100&gt;=MONTH('Weights &amp; Tables'!$G$26)+DAY('Weights &amp; Tables'!$G$26)/100,MONTH(F437)+DAY(F437)/100&lt;=MONTH('Weights &amp; Tables'!$H$26)+DAY('Weights &amp; Tables'!$H$26)/100),'Weights &amp; Tables'!$G$24,"IMPERMISSIBLE"))))</f>
        <v/>
      </c>
    </row>
    <row r="438" spans="2:15" x14ac:dyDescent="0.3">
      <c r="B438" s="126"/>
      <c r="C438" s="126"/>
      <c r="D438" s="126"/>
      <c r="E438" s="126"/>
      <c r="F438" s="127"/>
      <c r="G438" s="173"/>
      <c r="H438" s="173"/>
      <c r="I438" s="128"/>
      <c r="J438" s="150"/>
      <c r="K438" s="154"/>
      <c r="L438" s="154"/>
      <c r="M438" s="155"/>
      <c r="N438" s="152"/>
      <c r="O438" s="92" t="str">
        <f>IF(F438="","",
IF(AND(MONTH(F438)+DAY(F438)/100&gt;=MONTH('Weights &amp; Tables'!$C$26)+DAY('Weights &amp; Tables'!$C$26)/100,MONTH(F438)+DAY(F438)/100&lt;=MONTH('Weights &amp; Tables'!$D$26)+DAY('Weights &amp; Tables'!$D$26)/100),'Weights &amp; Tables'!$C$24,
IF(AND(MONTH(F438)+DAY(F438)/100&gt;=MONTH('Weights &amp; Tables'!$E$26)+DAY('Weights &amp; Tables'!$E$26)/100,MONTH(F438)+DAY(F438)/100&lt;=MONTH('Weights &amp; Tables'!$F$26)+DAY('Weights &amp; Tables'!$F$26)/100),'Weights &amp; Tables'!$E$24,
IF(AND(MONTH(F438)+DAY(F438)/100&gt;=MONTH('Weights &amp; Tables'!$G$26)+DAY('Weights &amp; Tables'!$G$26)/100,MONTH(F438)+DAY(F438)/100&lt;=MONTH('Weights &amp; Tables'!$H$26)+DAY('Weights &amp; Tables'!$H$26)/100),'Weights &amp; Tables'!$G$24,"IMPERMISSIBLE"))))</f>
        <v/>
      </c>
    </row>
    <row r="439" spans="2:15" x14ac:dyDescent="0.3">
      <c r="B439" s="126"/>
      <c r="C439" s="126"/>
      <c r="D439" s="126"/>
      <c r="E439" s="126"/>
      <c r="F439" s="127"/>
      <c r="G439" s="173"/>
      <c r="H439" s="173"/>
      <c r="I439" s="128"/>
      <c r="J439" s="150"/>
      <c r="K439" s="154"/>
      <c r="L439" s="154"/>
      <c r="M439" s="155"/>
      <c r="N439" s="152"/>
      <c r="O439" s="92" t="str">
        <f>IF(F439="","",
IF(AND(MONTH(F439)+DAY(F439)/100&gt;=MONTH('Weights &amp; Tables'!$C$26)+DAY('Weights &amp; Tables'!$C$26)/100,MONTH(F439)+DAY(F439)/100&lt;=MONTH('Weights &amp; Tables'!$D$26)+DAY('Weights &amp; Tables'!$D$26)/100),'Weights &amp; Tables'!$C$24,
IF(AND(MONTH(F439)+DAY(F439)/100&gt;=MONTH('Weights &amp; Tables'!$E$26)+DAY('Weights &amp; Tables'!$E$26)/100,MONTH(F439)+DAY(F439)/100&lt;=MONTH('Weights &amp; Tables'!$F$26)+DAY('Weights &amp; Tables'!$F$26)/100),'Weights &amp; Tables'!$E$24,
IF(AND(MONTH(F439)+DAY(F439)/100&gt;=MONTH('Weights &amp; Tables'!$G$26)+DAY('Weights &amp; Tables'!$G$26)/100,MONTH(F439)+DAY(F439)/100&lt;=MONTH('Weights &amp; Tables'!$H$26)+DAY('Weights &amp; Tables'!$H$26)/100),'Weights &amp; Tables'!$G$24,"IMPERMISSIBLE"))))</f>
        <v/>
      </c>
    </row>
    <row r="440" spans="2:15" x14ac:dyDescent="0.3">
      <c r="B440" s="126"/>
      <c r="C440" s="126"/>
      <c r="D440" s="126"/>
      <c r="E440" s="126"/>
      <c r="F440" s="127"/>
      <c r="G440" s="173"/>
      <c r="H440" s="173"/>
      <c r="I440" s="128"/>
      <c r="J440" s="150"/>
      <c r="K440" s="154"/>
      <c r="L440" s="154"/>
      <c r="M440" s="155"/>
      <c r="N440" s="152"/>
      <c r="O440" s="92" t="str">
        <f>IF(F440="","",
IF(AND(MONTH(F440)+DAY(F440)/100&gt;=MONTH('Weights &amp; Tables'!$C$26)+DAY('Weights &amp; Tables'!$C$26)/100,MONTH(F440)+DAY(F440)/100&lt;=MONTH('Weights &amp; Tables'!$D$26)+DAY('Weights &amp; Tables'!$D$26)/100),'Weights &amp; Tables'!$C$24,
IF(AND(MONTH(F440)+DAY(F440)/100&gt;=MONTH('Weights &amp; Tables'!$E$26)+DAY('Weights &amp; Tables'!$E$26)/100,MONTH(F440)+DAY(F440)/100&lt;=MONTH('Weights &amp; Tables'!$F$26)+DAY('Weights &amp; Tables'!$F$26)/100),'Weights &amp; Tables'!$E$24,
IF(AND(MONTH(F440)+DAY(F440)/100&gt;=MONTH('Weights &amp; Tables'!$G$26)+DAY('Weights &amp; Tables'!$G$26)/100,MONTH(F440)+DAY(F440)/100&lt;=MONTH('Weights &amp; Tables'!$H$26)+DAY('Weights &amp; Tables'!$H$26)/100),'Weights &amp; Tables'!$G$24,"IMPERMISSIBLE"))))</f>
        <v/>
      </c>
    </row>
    <row r="441" spans="2:15" x14ac:dyDescent="0.3">
      <c r="B441" s="126"/>
      <c r="C441" s="126"/>
      <c r="D441" s="126"/>
      <c r="E441" s="126"/>
      <c r="F441" s="127"/>
      <c r="G441" s="173"/>
      <c r="H441" s="173"/>
      <c r="I441" s="128"/>
      <c r="J441" s="150"/>
      <c r="K441" s="154"/>
      <c r="L441" s="154"/>
      <c r="M441" s="155"/>
      <c r="N441" s="152"/>
      <c r="O441" s="92" t="str">
        <f>IF(F441="","",
IF(AND(MONTH(F441)+DAY(F441)/100&gt;=MONTH('Weights &amp; Tables'!$C$26)+DAY('Weights &amp; Tables'!$C$26)/100,MONTH(F441)+DAY(F441)/100&lt;=MONTH('Weights &amp; Tables'!$D$26)+DAY('Weights &amp; Tables'!$D$26)/100),'Weights &amp; Tables'!$C$24,
IF(AND(MONTH(F441)+DAY(F441)/100&gt;=MONTH('Weights &amp; Tables'!$E$26)+DAY('Weights &amp; Tables'!$E$26)/100,MONTH(F441)+DAY(F441)/100&lt;=MONTH('Weights &amp; Tables'!$F$26)+DAY('Weights &amp; Tables'!$F$26)/100),'Weights &amp; Tables'!$E$24,
IF(AND(MONTH(F441)+DAY(F441)/100&gt;=MONTH('Weights &amp; Tables'!$G$26)+DAY('Weights &amp; Tables'!$G$26)/100,MONTH(F441)+DAY(F441)/100&lt;=MONTH('Weights &amp; Tables'!$H$26)+DAY('Weights &amp; Tables'!$H$26)/100),'Weights &amp; Tables'!$G$24,"IMPERMISSIBLE"))))</f>
        <v/>
      </c>
    </row>
    <row r="442" spans="2:15" x14ac:dyDescent="0.3">
      <c r="B442" s="126"/>
      <c r="C442" s="126"/>
      <c r="D442" s="126"/>
      <c r="E442" s="126"/>
      <c r="F442" s="127"/>
      <c r="G442" s="173"/>
      <c r="H442" s="173"/>
      <c r="I442" s="128"/>
      <c r="J442" s="150"/>
      <c r="K442" s="154"/>
      <c r="L442" s="154"/>
      <c r="M442" s="155"/>
      <c r="N442" s="152"/>
      <c r="O442" s="92" t="str">
        <f>IF(F442="","",
IF(AND(MONTH(F442)+DAY(F442)/100&gt;=MONTH('Weights &amp; Tables'!$C$26)+DAY('Weights &amp; Tables'!$C$26)/100,MONTH(F442)+DAY(F442)/100&lt;=MONTH('Weights &amp; Tables'!$D$26)+DAY('Weights &amp; Tables'!$D$26)/100),'Weights &amp; Tables'!$C$24,
IF(AND(MONTH(F442)+DAY(F442)/100&gt;=MONTH('Weights &amp; Tables'!$E$26)+DAY('Weights &amp; Tables'!$E$26)/100,MONTH(F442)+DAY(F442)/100&lt;=MONTH('Weights &amp; Tables'!$F$26)+DAY('Weights &amp; Tables'!$F$26)/100),'Weights &amp; Tables'!$E$24,
IF(AND(MONTH(F442)+DAY(F442)/100&gt;=MONTH('Weights &amp; Tables'!$G$26)+DAY('Weights &amp; Tables'!$G$26)/100,MONTH(F442)+DAY(F442)/100&lt;=MONTH('Weights &amp; Tables'!$H$26)+DAY('Weights &amp; Tables'!$H$26)/100),'Weights &amp; Tables'!$G$24,"IMPERMISSIBLE"))))</f>
        <v/>
      </c>
    </row>
    <row r="443" spans="2:15" x14ac:dyDescent="0.3">
      <c r="B443" s="126"/>
      <c r="C443" s="126"/>
      <c r="D443" s="126"/>
      <c r="E443" s="126"/>
      <c r="F443" s="127"/>
      <c r="G443" s="173"/>
      <c r="H443" s="173"/>
      <c r="I443" s="128"/>
      <c r="J443" s="150"/>
      <c r="K443" s="154"/>
      <c r="L443" s="154"/>
      <c r="M443" s="155"/>
      <c r="N443" s="152"/>
      <c r="O443" s="92" t="str">
        <f>IF(F443="","",
IF(AND(MONTH(F443)+DAY(F443)/100&gt;=MONTH('Weights &amp; Tables'!$C$26)+DAY('Weights &amp; Tables'!$C$26)/100,MONTH(F443)+DAY(F443)/100&lt;=MONTH('Weights &amp; Tables'!$D$26)+DAY('Weights &amp; Tables'!$D$26)/100),'Weights &amp; Tables'!$C$24,
IF(AND(MONTH(F443)+DAY(F443)/100&gt;=MONTH('Weights &amp; Tables'!$E$26)+DAY('Weights &amp; Tables'!$E$26)/100,MONTH(F443)+DAY(F443)/100&lt;=MONTH('Weights &amp; Tables'!$F$26)+DAY('Weights &amp; Tables'!$F$26)/100),'Weights &amp; Tables'!$E$24,
IF(AND(MONTH(F443)+DAY(F443)/100&gt;=MONTH('Weights &amp; Tables'!$G$26)+DAY('Weights &amp; Tables'!$G$26)/100,MONTH(F443)+DAY(F443)/100&lt;=MONTH('Weights &amp; Tables'!$H$26)+DAY('Weights &amp; Tables'!$H$26)/100),'Weights &amp; Tables'!$G$24,"IMPERMISSIBLE"))))</f>
        <v/>
      </c>
    </row>
    <row r="444" spans="2:15" x14ac:dyDescent="0.3">
      <c r="B444" s="126"/>
      <c r="C444" s="126"/>
      <c r="D444" s="126"/>
      <c r="E444" s="126"/>
      <c r="F444" s="127"/>
      <c r="G444" s="173"/>
      <c r="H444" s="173"/>
      <c r="I444" s="128"/>
      <c r="J444" s="150"/>
      <c r="K444" s="154"/>
      <c r="L444" s="154"/>
      <c r="M444" s="155"/>
      <c r="N444" s="152"/>
      <c r="O444" s="92" t="str">
        <f>IF(F444="","",
IF(AND(MONTH(F444)+DAY(F444)/100&gt;=MONTH('Weights &amp; Tables'!$C$26)+DAY('Weights &amp; Tables'!$C$26)/100,MONTH(F444)+DAY(F444)/100&lt;=MONTH('Weights &amp; Tables'!$D$26)+DAY('Weights &amp; Tables'!$D$26)/100),'Weights &amp; Tables'!$C$24,
IF(AND(MONTH(F444)+DAY(F444)/100&gt;=MONTH('Weights &amp; Tables'!$E$26)+DAY('Weights &amp; Tables'!$E$26)/100,MONTH(F444)+DAY(F444)/100&lt;=MONTH('Weights &amp; Tables'!$F$26)+DAY('Weights &amp; Tables'!$F$26)/100),'Weights &amp; Tables'!$E$24,
IF(AND(MONTH(F444)+DAY(F444)/100&gt;=MONTH('Weights &amp; Tables'!$G$26)+DAY('Weights &amp; Tables'!$G$26)/100,MONTH(F444)+DAY(F444)/100&lt;=MONTH('Weights &amp; Tables'!$H$26)+DAY('Weights &amp; Tables'!$H$26)/100),'Weights &amp; Tables'!$G$24,"IMPERMISSIBLE"))))</f>
        <v/>
      </c>
    </row>
    <row r="445" spans="2:15" x14ac:dyDescent="0.3">
      <c r="B445" s="126"/>
      <c r="C445" s="126"/>
      <c r="D445" s="126"/>
      <c r="E445" s="126"/>
      <c r="F445" s="127"/>
      <c r="G445" s="173"/>
      <c r="H445" s="173"/>
      <c r="I445" s="128"/>
      <c r="J445" s="150"/>
      <c r="K445" s="154"/>
      <c r="L445" s="154"/>
      <c r="M445" s="155"/>
      <c r="N445" s="152"/>
      <c r="O445" s="92" t="str">
        <f>IF(F445="","",
IF(AND(MONTH(F445)+DAY(F445)/100&gt;=MONTH('Weights &amp; Tables'!$C$26)+DAY('Weights &amp; Tables'!$C$26)/100,MONTH(F445)+DAY(F445)/100&lt;=MONTH('Weights &amp; Tables'!$D$26)+DAY('Weights &amp; Tables'!$D$26)/100),'Weights &amp; Tables'!$C$24,
IF(AND(MONTH(F445)+DAY(F445)/100&gt;=MONTH('Weights &amp; Tables'!$E$26)+DAY('Weights &amp; Tables'!$E$26)/100,MONTH(F445)+DAY(F445)/100&lt;=MONTH('Weights &amp; Tables'!$F$26)+DAY('Weights &amp; Tables'!$F$26)/100),'Weights &amp; Tables'!$E$24,
IF(AND(MONTH(F445)+DAY(F445)/100&gt;=MONTH('Weights &amp; Tables'!$G$26)+DAY('Weights &amp; Tables'!$G$26)/100,MONTH(F445)+DAY(F445)/100&lt;=MONTH('Weights &amp; Tables'!$H$26)+DAY('Weights &amp; Tables'!$H$26)/100),'Weights &amp; Tables'!$G$24,"IMPERMISSIBLE"))))</f>
        <v/>
      </c>
    </row>
    <row r="446" spans="2:15" x14ac:dyDescent="0.3">
      <c r="B446" s="126"/>
      <c r="C446" s="126"/>
      <c r="D446" s="126"/>
      <c r="E446" s="126"/>
      <c r="F446" s="127"/>
      <c r="G446" s="173"/>
      <c r="H446" s="173"/>
      <c r="I446" s="128"/>
      <c r="J446" s="150"/>
      <c r="K446" s="154"/>
      <c r="L446" s="154"/>
      <c r="M446" s="155"/>
      <c r="N446" s="152"/>
      <c r="O446" s="92" t="str">
        <f>IF(F446="","",
IF(AND(MONTH(F446)+DAY(F446)/100&gt;=MONTH('Weights &amp; Tables'!$C$26)+DAY('Weights &amp; Tables'!$C$26)/100,MONTH(F446)+DAY(F446)/100&lt;=MONTH('Weights &amp; Tables'!$D$26)+DAY('Weights &amp; Tables'!$D$26)/100),'Weights &amp; Tables'!$C$24,
IF(AND(MONTH(F446)+DAY(F446)/100&gt;=MONTH('Weights &amp; Tables'!$E$26)+DAY('Weights &amp; Tables'!$E$26)/100,MONTH(F446)+DAY(F446)/100&lt;=MONTH('Weights &amp; Tables'!$F$26)+DAY('Weights &amp; Tables'!$F$26)/100),'Weights &amp; Tables'!$E$24,
IF(AND(MONTH(F446)+DAY(F446)/100&gt;=MONTH('Weights &amp; Tables'!$G$26)+DAY('Weights &amp; Tables'!$G$26)/100,MONTH(F446)+DAY(F446)/100&lt;=MONTH('Weights &amp; Tables'!$H$26)+DAY('Weights &amp; Tables'!$H$26)/100),'Weights &amp; Tables'!$G$24,"IMPERMISSIBLE"))))</f>
        <v/>
      </c>
    </row>
    <row r="447" spans="2:15" x14ac:dyDescent="0.3">
      <c r="B447" s="126"/>
      <c r="C447" s="126"/>
      <c r="D447" s="126"/>
      <c r="E447" s="126"/>
      <c r="F447" s="127"/>
      <c r="G447" s="173"/>
      <c r="H447" s="173"/>
      <c r="I447" s="128"/>
      <c r="J447" s="150"/>
      <c r="K447" s="154"/>
      <c r="L447" s="154"/>
      <c r="M447" s="155"/>
      <c r="N447" s="152"/>
      <c r="O447" s="92" t="str">
        <f>IF(F447="","",
IF(AND(MONTH(F447)+DAY(F447)/100&gt;=MONTH('Weights &amp; Tables'!$C$26)+DAY('Weights &amp; Tables'!$C$26)/100,MONTH(F447)+DAY(F447)/100&lt;=MONTH('Weights &amp; Tables'!$D$26)+DAY('Weights &amp; Tables'!$D$26)/100),'Weights &amp; Tables'!$C$24,
IF(AND(MONTH(F447)+DAY(F447)/100&gt;=MONTH('Weights &amp; Tables'!$E$26)+DAY('Weights &amp; Tables'!$E$26)/100,MONTH(F447)+DAY(F447)/100&lt;=MONTH('Weights &amp; Tables'!$F$26)+DAY('Weights &amp; Tables'!$F$26)/100),'Weights &amp; Tables'!$E$24,
IF(AND(MONTH(F447)+DAY(F447)/100&gt;=MONTH('Weights &amp; Tables'!$G$26)+DAY('Weights &amp; Tables'!$G$26)/100,MONTH(F447)+DAY(F447)/100&lt;=MONTH('Weights &amp; Tables'!$H$26)+DAY('Weights &amp; Tables'!$H$26)/100),'Weights &amp; Tables'!$G$24,"IMPERMISSIBLE"))))</f>
        <v/>
      </c>
    </row>
    <row r="448" spans="2:15" x14ac:dyDescent="0.3">
      <c r="B448" s="126"/>
      <c r="C448" s="126"/>
      <c r="D448" s="126"/>
      <c r="E448" s="126"/>
      <c r="F448" s="127"/>
      <c r="G448" s="173"/>
      <c r="H448" s="173"/>
      <c r="I448" s="128"/>
      <c r="J448" s="150"/>
      <c r="K448" s="154"/>
      <c r="L448" s="154"/>
      <c r="M448" s="155"/>
      <c r="N448" s="152"/>
      <c r="O448" s="92" t="str">
        <f>IF(F448="","",
IF(AND(MONTH(F448)+DAY(F448)/100&gt;=MONTH('Weights &amp; Tables'!$C$26)+DAY('Weights &amp; Tables'!$C$26)/100,MONTH(F448)+DAY(F448)/100&lt;=MONTH('Weights &amp; Tables'!$D$26)+DAY('Weights &amp; Tables'!$D$26)/100),'Weights &amp; Tables'!$C$24,
IF(AND(MONTH(F448)+DAY(F448)/100&gt;=MONTH('Weights &amp; Tables'!$E$26)+DAY('Weights &amp; Tables'!$E$26)/100,MONTH(F448)+DAY(F448)/100&lt;=MONTH('Weights &amp; Tables'!$F$26)+DAY('Weights &amp; Tables'!$F$26)/100),'Weights &amp; Tables'!$E$24,
IF(AND(MONTH(F448)+DAY(F448)/100&gt;=MONTH('Weights &amp; Tables'!$G$26)+DAY('Weights &amp; Tables'!$G$26)/100,MONTH(F448)+DAY(F448)/100&lt;=MONTH('Weights &amp; Tables'!$H$26)+DAY('Weights &amp; Tables'!$H$26)/100),'Weights &amp; Tables'!$G$24,"IMPERMISSIBLE"))))</f>
        <v/>
      </c>
    </row>
    <row r="449" spans="2:15" x14ac:dyDescent="0.3">
      <c r="B449" s="126"/>
      <c r="C449" s="126"/>
      <c r="D449" s="126"/>
      <c r="E449" s="126"/>
      <c r="F449" s="127"/>
      <c r="G449" s="173"/>
      <c r="H449" s="173"/>
      <c r="I449" s="128"/>
      <c r="J449" s="150"/>
      <c r="K449" s="154"/>
      <c r="L449" s="154"/>
      <c r="M449" s="155"/>
      <c r="N449" s="152"/>
      <c r="O449" s="92" t="str">
        <f>IF(F449="","",
IF(AND(MONTH(F449)+DAY(F449)/100&gt;=MONTH('Weights &amp; Tables'!$C$26)+DAY('Weights &amp; Tables'!$C$26)/100,MONTH(F449)+DAY(F449)/100&lt;=MONTH('Weights &amp; Tables'!$D$26)+DAY('Weights &amp; Tables'!$D$26)/100),'Weights &amp; Tables'!$C$24,
IF(AND(MONTH(F449)+DAY(F449)/100&gt;=MONTH('Weights &amp; Tables'!$E$26)+DAY('Weights &amp; Tables'!$E$26)/100,MONTH(F449)+DAY(F449)/100&lt;=MONTH('Weights &amp; Tables'!$F$26)+DAY('Weights &amp; Tables'!$F$26)/100),'Weights &amp; Tables'!$E$24,
IF(AND(MONTH(F449)+DAY(F449)/100&gt;=MONTH('Weights &amp; Tables'!$G$26)+DAY('Weights &amp; Tables'!$G$26)/100,MONTH(F449)+DAY(F449)/100&lt;=MONTH('Weights &amp; Tables'!$H$26)+DAY('Weights &amp; Tables'!$H$26)/100),'Weights &amp; Tables'!$G$24,"IMPERMISSIBLE"))))</f>
        <v/>
      </c>
    </row>
    <row r="450" spans="2:15" x14ac:dyDescent="0.3">
      <c r="B450" s="126"/>
      <c r="C450" s="126"/>
      <c r="D450" s="126"/>
      <c r="E450" s="126"/>
      <c r="F450" s="127"/>
      <c r="G450" s="173"/>
      <c r="H450" s="173"/>
      <c r="I450" s="128"/>
      <c r="J450" s="150"/>
      <c r="K450" s="154"/>
      <c r="L450" s="154"/>
      <c r="M450" s="155"/>
      <c r="N450" s="152"/>
      <c r="O450" s="92" t="str">
        <f>IF(F450="","",
IF(AND(MONTH(F450)+DAY(F450)/100&gt;=MONTH('Weights &amp; Tables'!$C$26)+DAY('Weights &amp; Tables'!$C$26)/100,MONTH(F450)+DAY(F450)/100&lt;=MONTH('Weights &amp; Tables'!$D$26)+DAY('Weights &amp; Tables'!$D$26)/100),'Weights &amp; Tables'!$C$24,
IF(AND(MONTH(F450)+DAY(F450)/100&gt;=MONTH('Weights &amp; Tables'!$E$26)+DAY('Weights &amp; Tables'!$E$26)/100,MONTH(F450)+DAY(F450)/100&lt;=MONTH('Weights &amp; Tables'!$F$26)+DAY('Weights &amp; Tables'!$F$26)/100),'Weights &amp; Tables'!$E$24,
IF(AND(MONTH(F450)+DAY(F450)/100&gt;=MONTH('Weights &amp; Tables'!$G$26)+DAY('Weights &amp; Tables'!$G$26)/100,MONTH(F450)+DAY(F450)/100&lt;=MONTH('Weights &amp; Tables'!$H$26)+DAY('Weights &amp; Tables'!$H$26)/100),'Weights &amp; Tables'!$G$24,"IMPERMISSIBLE"))))</f>
        <v/>
      </c>
    </row>
    <row r="451" spans="2:15" x14ac:dyDescent="0.3">
      <c r="B451" s="126"/>
      <c r="C451" s="126"/>
      <c r="D451" s="126"/>
      <c r="E451" s="126"/>
      <c r="F451" s="127"/>
      <c r="G451" s="173"/>
      <c r="H451" s="173"/>
      <c r="I451" s="128"/>
      <c r="J451" s="150"/>
      <c r="K451" s="154"/>
      <c r="L451" s="154"/>
      <c r="M451" s="155"/>
      <c r="N451" s="152"/>
      <c r="O451" s="92" t="str">
        <f>IF(F451="","",
IF(AND(MONTH(F451)+DAY(F451)/100&gt;=MONTH('Weights &amp; Tables'!$C$26)+DAY('Weights &amp; Tables'!$C$26)/100,MONTH(F451)+DAY(F451)/100&lt;=MONTH('Weights &amp; Tables'!$D$26)+DAY('Weights &amp; Tables'!$D$26)/100),'Weights &amp; Tables'!$C$24,
IF(AND(MONTH(F451)+DAY(F451)/100&gt;=MONTH('Weights &amp; Tables'!$E$26)+DAY('Weights &amp; Tables'!$E$26)/100,MONTH(F451)+DAY(F451)/100&lt;=MONTH('Weights &amp; Tables'!$F$26)+DAY('Weights &amp; Tables'!$F$26)/100),'Weights &amp; Tables'!$E$24,
IF(AND(MONTH(F451)+DAY(F451)/100&gt;=MONTH('Weights &amp; Tables'!$G$26)+DAY('Weights &amp; Tables'!$G$26)/100,MONTH(F451)+DAY(F451)/100&lt;=MONTH('Weights &amp; Tables'!$H$26)+DAY('Weights &amp; Tables'!$H$26)/100),'Weights &amp; Tables'!$G$24,"IMPERMISSIBLE"))))</f>
        <v/>
      </c>
    </row>
    <row r="452" spans="2:15" x14ac:dyDescent="0.3">
      <c r="B452" s="126"/>
      <c r="C452" s="126"/>
      <c r="D452" s="126"/>
      <c r="E452" s="126"/>
      <c r="F452" s="127"/>
      <c r="G452" s="173"/>
      <c r="H452" s="173"/>
      <c r="I452" s="128"/>
      <c r="J452" s="150"/>
      <c r="K452" s="154"/>
      <c r="L452" s="154"/>
      <c r="M452" s="155"/>
      <c r="N452" s="152"/>
      <c r="O452" s="92" t="str">
        <f>IF(F452="","",
IF(AND(MONTH(F452)+DAY(F452)/100&gt;=MONTH('Weights &amp; Tables'!$C$26)+DAY('Weights &amp; Tables'!$C$26)/100,MONTH(F452)+DAY(F452)/100&lt;=MONTH('Weights &amp; Tables'!$D$26)+DAY('Weights &amp; Tables'!$D$26)/100),'Weights &amp; Tables'!$C$24,
IF(AND(MONTH(F452)+DAY(F452)/100&gt;=MONTH('Weights &amp; Tables'!$E$26)+DAY('Weights &amp; Tables'!$E$26)/100,MONTH(F452)+DAY(F452)/100&lt;=MONTH('Weights &amp; Tables'!$F$26)+DAY('Weights &amp; Tables'!$F$26)/100),'Weights &amp; Tables'!$E$24,
IF(AND(MONTH(F452)+DAY(F452)/100&gt;=MONTH('Weights &amp; Tables'!$G$26)+DAY('Weights &amp; Tables'!$G$26)/100,MONTH(F452)+DAY(F452)/100&lt;=MONTH('Weights &amp; Tables'!$H$26)+DAY('Weights &amp; Tables'!$H$26)/100),'Weights &amp; Tables'!$G$24,"IMPERMISSIBLE"))))</f>
        <v/>
      </c>
    </row>
    <row r="453" spans="2:15" x14ac:dyDescent="0.3">
      <c r="B453" s="126"/>
      <c r="C453" s="126"/>
      <c r="D453" s="126"/>
      <c r="E453" s="126"/>
      <c r="F453" s="127"/>
      <c r="G453" s="173"/>
      <c r="H453" s="173"/>
      <c r="I453" s="128"/>
      <c r="J453" s="150"/>
      <c r="K453" s="154"/>
      <c r="L453" s="154"/>
      <c r="M453" s="155"/>
      <c r="N453" s="152"/>
      <c r="O453" s="92" t="str">
        <f>IF(F453="","",
IF(AND(MONTH(F453)+DAY(F453)/100&gt;=MONTH('Weights &amp; Tables'!$C$26)+DAY('Weights &amp; Tables'!$C$26)/100,MONTH(F453)+DAY(F453)/100&lt;=MONTH('Weights &amp; Tables'!$D$26)+DAY('Weights &amp; Tables'!$D$26)/100),'Weights &amp; Tables'!$C$24,
IF(AND(MONTH(F453)+DAY(F453)/100&gt;=MONTH('Weights &amp; Tables'!$E$26)+DAY('Weights &amp; Tables'!$E$26)/100,MONTH(F453)+DAY(F453)/100&lt;=MONTH('Weights &amp; Tables'!$F$26)+DAY('Weights &amp; Tables'!$F$26)/100),'Weights &amp; Tables'!$E$24,
IF(AND(MONTH(F453)+DAY(F453)/100&gt;=MONTH('Weights &amp; Tables'!$G$26)+DAY('Weights &amp; Tables'!$G$26)/100,MONTH(F453)+DAY(F453)/100&lt;=MONTH('Weights &amp; Tables'!$H$26)+DAY('Weights &amp; Tables'!$H$26)/100),'Weights &amp; Tables'!$G$24,"IMPERMISSIBLE"))))</f>
        <v/>
      </c>
    </row>
    <row r="454" spans="2:15" x14ac:dyDescent="0.3">
      <c r="B454" s="126"/>
      <c r="C454" s="126"/>
      <c r="D454" s="126"/>
      <c r="E454" s="126"/>
      <c r="F454" s="127"/>
      <c r="G454" s="173"/>
      <c r="H454" s="173"/>
      <c r="I454" s="128"/>
      <c r="J454" s="150"/>
      <c r="K454" s="154"/>
      <c r="L454" s="154"/>
      <c r="M454" s="155"/>
      <c r="N454" s="152"/>
      <c r="O454" s="92" t="str">
        <f>IF(F454="","",
IF(AND(MONTH(F454)+DAY(F454)/100&gt;=MONTH('Weights &amp; Tables'!$C$26)+DAY('Weights &amp; Tables'!$C$26)/100,MONTH(F454)+DAY(F454)/100&lt;=MONTH('Weights &amp; Tables'!$D$26)+DAY('Weights &amp; Tables'!$D$26)/100),'Weights &amp; Tables'!$C$24,
IF(AND(MONTH(F454)+DAY(F454)/100&gt;=MONTH('Weights &amp; Tables'!$E$26)+DAY('Weights &amp; Tables'!$E$26)/100,MONTH(F454)+DAY(F454)/100&lt;=MONTH('Weights &amp; Tables'!$F$26)+DAY('Weights &amp; Tables'!$F$26)/100),'Weights &amp; Tables'!$E$24,
IF(AND(MONTH(F454)+DAY(F454)/100&gt;=MONTH('Weights &amp; Tables'!$G$26)+DAY('Weights &amp; Tables'!$G$26)/100,MONTH(F454)+DAY(F454)/100&lt;=MONTH('Weights &amp; Tables'!$H$26)+DAY('Weights &amp; Tables'!$H$26)/100),'Weights &amp; Tables'!$G$24,"IMPERMISSIBLE"))))</f>
        <v/>
      </c>
    </row>
    <row r="455" spans="2:15" x14ac:dyDescent="0.3">
      <c r="B455" s="126"/>
      <c r="C455" s="126"/>
      <c r="D455" s="126"/>
      <c r="E455" s="126"/>
      <c r="F455" s="127"/>
      <c r="G455" s="173"/>
      <c r="H455" s="173"/>
      <c r="I455" s="128"/>
      <c r="J455" s="150"/>
      <c r="K455" s="154"/>
      <c r="L455" s="154"/>
      <c r="M455" s="155"/>
      <c r="N455" s="152"/>
      <c r="O455" s="92" t="str">
        <f>IF(F455="","",
IF(AND(MONTH(F455)+DAY(F455)/100&gt;=MONTH('Weights &amp; Tables'!$C$26)+DAY('Weights &amp; Tables'!$C$26)/100,MONTH(F455)+DAY(F455)/100&lt;=MONTH('Weights &amp; Tables'!$D$26)+DAY('Weights &amp; Tables'!$D$26)/100),'Weights &amp; Tables'!$C$24,
IF(AND(MONTH(F455)+DAY(F455)/100&gt;=MONTH('Weights &amp; Tables'!$E$26)+DAY('Weights &amp; Tables'!$E$26)/100,MONTH(F455)+DAY(F455)/100&lt;=MONTH('Weights &amp; Tables'!$F$26)+DAY('Weights &amp; Tables'!$F$26)/100),'Weights &amp; Tables'!$E$24,
IF(AND(MONTH(F455)+DAY(F455)/100&gt;=MONTH('Weights &amp; Tables'!$G$26)+DAY('Weights &amp; Tables'!$G$26)/100,MONTH(F455)+DAY(F455)/100&lt;=MONTH('Weights &amp; Tables'!$H$26)+DAY('Weights &amp; Tables'!$H$26)/100),'Weights &amp; Tables'!$G$24,"IMPERMISSIBLE"))))</f>
        <v/>
      </c>
    </row>
    <row r="456" spans="2:15" x14ac:dyDescent="0.3">
      <c r="B456" s="126"/>
      <c r="C456" s="126"/>
      <c r="D456" s="126"/>
      <c r="E456" s="126"/>
      <c r="F456" s="127"/>
      <c r="G456" s="173"/>
      <c r="H456" s="173"/>
      <c r="I456" s="128"/>
      <c r="J456" s="150"/>
      <c r="K456" s="154"/>
      <c r="L456" s="154"/>
      <c r="M456" s="155"/>
      <c r="N456" s="152"/>
      <c r="O456" s="92" t="str">
        <f>IF(F456="","",
IF(AND(MONTH(F456)+DAY(F456)/100&gt;=MONTH('Weights &amp; Tables'!$C$26)+DAY('Weights &amp; Tables'!$C$26)/100,MONTH(F456)+DAY(F456)/100&lt;=MONTH('Weights &amp; Tables'!$D$26)+DAY('Weights &amp; Tables'!$D$26)/100),'Weights &amp; Tables'!$C$24,
IF(AND(MONTH(F456)+DAY(F456)/100&gt;=MONTH('Weights &amp; Tables'!$E$26)+DAY('Weights &amp; Tables'!$E$26)/100,MONTH(F456)+DAY(F456)/100&lt;=MONTH('Weights &amp; Tables'!$F$26)+DAY('Weights &amp; Tables'!$F$26)/100),'Weights &amp; Tables'!$E$24,
IF(AND(MONTH(F456)+DAY(F456)/100&gt;=MONTH('Weights &amp; Tables'!$G$26)+DAY('Weights &amp; Tables'!$G$26)/100,MONTH(F456)+DAY(F456)/100&lt;=MONTH('Weights &amp; Tables'!$H$26)+DAY('Weights &amp; Tables'!$H$26)/100),'Weights &amp; Tables'!$G$24,"IMPERMISSIBLE"))))</f>
        <v/>
      </c>
    </row>
    <row r="457" spans="2:15" x14ac:dyDescent="0.3">
      <c r="B457" s="126"/>
      <c r="C457" s="126"/>
      <c r="D457" s="126"/>
      <c r="E457" s="126"/>
      <c r="F457" s="127"/>
      <c r="G457" s="173"/>
      <c r="H457" s="173"/>
      <c r="I457" s="128"/>
      <c r="J457" s="150"/>
      <c r="K457" s="154"/>
      <c r="L457" s="154"/>
      <c r="M457" s="155"/>
      <c r="N457" s="152"/>
      <c r="O457" s="92" t="str">
        <f>IF(F457="","",
IF(AND(MONTH(F457)+DAY(F457)/100&gt;=MONTH('Weights &amp; Tables'!$C$26)+DAY('Weights &amp; Tables'!$C$26)/100,MONTH(F457)+DAY(F457)/100&lt;=MONTH('Weights &amp; Tables'!$D$26)+DAY('Weights &amp; Tables'!$D$26)/100),'Weights &amp; Tables'!$C$24,
IF(AND(MONTH(F457)+DAY(F457)/100&gt;=MONTH('Weights &amp; Tables'!$E$26)+DAY('Weights &amp; Tables'!$E$26)/100,MONTH(F457)+DAY(F457)/100&lt;=MONTH('Weights &amp; Tables'!$F$26)+DAY('Weights &amp; Tables'!$F$26)/100),'Weights &amp; Tables'!$E$24,
IF(AND(MONTH(F457)+DAY(F457)/100&gt;=MONTH('Weights &amp; Tables'!$G$26)+DAY('Weights &amp; Tables'!$G$26)/100,MONTH(F457)+DAY(F457)/100&lt;=MONTH('Weights &amp; Tables'!$H$26)+DAY('Weights &amp; Tables'!$H$26)/100),'Weights &amp; Tables'!$G$24,"IMPERMISSIBLE"))))</f>
        <v/>
      </c>
    </row>
    <row r="458" spans="2:15" x14ac:dyDescent="0.3">
      <c r="B458" s="126"/>
      <c r="C458" s="126"/>
      <c r="D458" s="126"/>
      <c r="E458" s="126"/>
      <c r="F458" s="127"/>
      <c r="G458" s="173"/>
      <c r="H458" s="173"/>
      <c r="I458" s="128"/>
      <c r="J458" s="150"/>
      <c r="K458" s="154"/>
      <c r="L458" s="154"/>
      <c r="M458" s="155"/>
      <c r="N458" s="152"/>
      <c r="O458" s="92" t="str">
        <f>IF(F458="","",
IF(AND(MONTH(F458)+DAY(F458)/100&gt;=MONTH('Weights &amp; Tables'!$C$26)+DAY('Weights &amp; Tables'!$C$26)/100,MONTH(F458)+DAY(F458)/100&lt;=MONTH('Weights &amp; Tables'!$D$26)+DAY('Weights &amp; Tables'!$D$26)/100),'Weights &amp; Tables'!$C$24,
IF(AND(MONTH(F458)+DAY(F458)/100&gt;=MONTH('Weights &amp; Tables'!$E$26)+DAY('Weights &amp; Tables'!$E$26)/100,MONTH(F458)+DAY(F458)/100&lt;=MONTH('Weights &amp; Tables'!$F$26)+DAY('Weights &amp; Tables'!$F$26)/100),'Weights &amp; Tables'!$E$24,
IF(AND(MONTH(F458)+DAY(F458)/100&gt;=MONTH('Weights &amp; Tables'!$G$26)+DAY('Weights &amp; Tables'!$G$26)/100,MONTH(F458)+DAY(F458)/100&lt;=MONTH('Weights &amp; Tables'!$H$26)+DAY('Weights &amp; Tables'!$H$26)/100),'Weights &amp; Tables'!$G$24,"IMPERMISSIBLE"))))</f>
        <v/>
      </c>
    </row>
    <row r="459" spans="2:15" x14ac:dyDescent="0.3">
      <c r="B459" s="126"/>
      <c r="C459" s="126"/>
      <c r="D459" s="126"/>
      <c r="E459" s="126"/>
      <c r="F459" s="127"/>
      <c r="G459" s="173"/>
      <c r="H459" s="173"/>
      <c r="I459" s="128"/>
      <c r="J459" s="150"/>
      <c r="K459" s="154"/>
      <c r="L459" s="154"/>
      <c r="M459" s="155"/>
      <c r="N459" s="152"/>
      <c r="O459" s="92" t="str">
        <f>IF(F459="","",
IF(AND(MONTH(F459)+DAY(F459)/100&gt;=MONTH('Weights &amp; Tables'!$C$26)+DAY('Weights &amp; Tables'!$C$26)/100,MONTH(F459)+DAY(F459)/100&lt;=MONTH('Weights &amp; Tables'!$D$26)+DAY('Weights &amp; Tables'!$D$26)/100),'Weights &amp; Tables'!$C$24,
IF(AND(MONTH(F459)+DAY(F459)/100&gt;=MONTH('Weights &amp; Tables'!$E$26)+DAY('Weights &amp; Tables'!$E$26)/100,MONTH(F459)+DAY(F459)/100&lt;=MONTH('Weights &amp; Tables'!$F$26)+DAY('Weights &amp; Tables'!$F$26)/100),'Weights &amp; Tables'!$E$24,
IF(AND(MONTH(F459)+DAY(F459)/100&gt;=MONTH('Weights &amp; Tables'!$G$26)+DAY('Weights &amp; Tables'!$G$26)/100,MONTH(F459)+DAY(F459)/100&lt;=MONTH('Weights &amp; Tables'!$H$26)+DAY('Weights &amp; Tables'!$H$26)/100),'Weights &amp; Tables'!$G$24,"IMPERMISSIBLE"))))</f>
        <v/>
      </c>
    </row>
    <row r="460" spans="2:15" x14ac:dyDescent="0.3">
      <c r="B460" s="126"/>
      <c r="C460" s="126"/>
      <c r="D460" s="126"/>
      <c r="E460" s="126"/>
      <c r="F460" s="127"/>
      <c r="G460" s="173"/>
      <c r="H460" s="173"/>
      <c r="I460" s="128"/>
      <c r="J460" s="150"/>
      <c r="K460" s="154"/>
      <c r="L460" s="154"/>
      <c r="M460" s="155"/>
      <c r="N460" s="152"/>
      <c r="O460" s="92" t="str">
        <f>IF(F460="","",
IF(AND(MONTH(F460)+DAY(F460)/100&gt;=MONTH('Weights &amp; Tables'!$C$26)+DAY('Weights &amp; Tables'!$C$26)/100,MONTH(F460)+DAY(F460)/100&lt;=MONTH('Weights &amp; Tables'!$D$26)+DAY('Weights &amp; Tables'!$D$26)/100),'Weights &amp; Tables'!$C$24,
IF(AND(MONTH(F460)+DAY(F460)/100&gt;=MONTH('Weights &amp; Tables'!$E$26)+DAY('Weights &amp; Tables'!$E$26)/100,MONTH(F460)+DAY(F460)/100&lt;=MONTH('Weights &amp; Tables'!$F$26)+DAY('Weights &amp; Tables'!$F$26)/100),'Weights &amp; Tables'!$E$24,
IF(AND(MONTH(F460)+DAY(F460)/100&gt;=MONTH('Weights &amp; Tables'!$G$26)+DAY('Weights &amp; Tables'!$G$26)/100,MONTH(F460)+DAY(F460)/100&lt;=MONTH('Weights &amp; Tables'!$H$26)+DAY('Weights &amp; Tables'!$H$26)/100),'Weights &amp; Tables'!$G$24,"IMPERMISSIBLE"))))</f>
        <v/>
      </c>
    </row>
    <row r="461" spans="2:15" x14ac:dyDescent="0.3">
      <c r="B461" s="126"/>
      <c r="C461" s="126"/>
      <c r="D461" s="126"/>
      <c r="E461" s="126"/>
      <c r="F461" s="127"/>
      <c r="G461" s="173"/>
      <c r="H461" s="173"/>
      <c r="I461" s="128"/>
      <c r="J461" s="150"/>
      <c r="K461" s="154"/>
      <c r="L461" s="154"/>
      <c r="M461" s="155"/>
      <c r="N461" s="152"/>
      <c r="O461" s="92" t="str">
        <f>IF(F461="","",
IF(AND(MONTH(F461)+DAY(F461)/100&gt;=MONTH('Weights &amp; Tables'!$C$26)+DAY('Weights &amp; Tables'!$C$26)/100,MONTH(F461)+DAY(F461)/100&lt;=MONTH('Weights &amp; Tables'!$D$26)+DAY('Weights &amp; Tables'!$D$26)/100),'Weights &amp; Tables'!$C$24,
IF(AND(MONTH(F461)+DAY(F461)/100&gt;=MONTH('Weights &amp; Tables'!$E$26)+DAY('Weights &amp; Tables'!$E$26)/100,MONTH(F461)+DAY(F461)/100&lt;=MONTH('Weights &amp; Tables'!$F$26)+DAY('Weights &amp; Tables'!$F$26)/100),'Weights &amp; Tables'!$E$24,
IF(AND(MONTH(F461)+DAY(F461)/100&gt;=MONTH('Weights &amp; Tables'!$G$26)+DAY('Weights &amp; Tables'!$G$26)/100,MONTH(F461)+DAY(F461)/100&lt;=MONTH('Weights &amp; Tables'!$H$26)+DAY('Weights &amp; Tables'!$H$26)/100),'Weights &amp; Tables'!$G$24,"IMPERMISSIBLE"))))</f>
        <v/>
      </c>
    </row>
    <row r="462" spans="2:15" x14ac:dyDescent="0.3">
      <c r="B462" s="126"/>
      <c r="C462" s="126"/>
      <c r="D462" s="126"/>
      <c r="E462" s="126"/>
      <c r="F462" s="127"/>
      <c r="G462" s="173"/>
      <c r="H462" s="173"/>
      <c r="I462" s="128"/>
      <c r="J462" s="150"/>
      <c r="K462" s="154"/>
      <c r="L462" s="154"/>
      <c r="M462" s="155"/>
      <c r="N462" s="152"/>
      <c r="O462" s="92" t="str">
        <f>IF(F462="","",
IF(AND(MONTH(F462)+DAY(F462)/100&gt;=MONTH('Weights &amp; Tables'!$C$26)+DAY('Weights &amp; Tables'!$C$26)/100,MONTH(F462)+DAY(F462)/100&lt;=MONTH('Weights &amp; Tables'!$D$26)+DAY('Weights &amp; Tables'!$D$26)/100),'Weights &amp; Tables'!$C$24,
IF(AND(MONTH(F462)+DAY(F462)/100&gt;=MONTH('Weights &amp; Tables'!$E$26)+DAY('Weights &amp; Tables'!$E$26)/100,MONTH(F462)+DAY(F462)/100&lt;=MONTH('Weights &amp; Tables'!$F$26)+DAY('Weights &amp; Tables'!$F$26)/100),'Weights &amp; Tables'!$E$24,
IF(AND(MONTH(F462)+DAY(F462)/100&gt;=MONTH('Weights &amp; Tables'!$G$26)+DAY('Weights &amp; Tables'!$G$26)/100,MONTH(F462)+DAY(F462)/100&lt;=MONTH('Weights &amp; Tables'!$H$26)+DAY('Weights &amp; Tables'!$H$26)/100),'Weights &amp; Tables'!$G$24,"IMPERMISSIBLE"))))</f>
        <v/>
      </c>
    </row>
    <row r="463" spans="2:15" x14ac:dyDescent="0.3">
      <c r="B463" s="126"/>
      <c r="C463" s="126"/>
      <c r="D463" s="126"/>
      <c r="E463" s="126"/>
      <c r="F463" s="127"/>
      <c r="G463" s="173"/>
      <c r="H463" s="173"/>
      <c r="I463" s="128"/>
      <c r="J463" s="150"/>
      <c r="K463" s="154"/>
      <c r="L463" s="154"/>
      <c r="M463" s="155"/>
      <c r="N463" s="152"/>
      <c r="O463" s="92" t="str">
        <f>IF(F463="","",
IF(AND(MONTH(F463)+DAY(F463)/100&gt;=MONTH('Weights &amp; Tables'!$C$26)+DAY('Weights &amp; Tables'!$C$26)/100,MONTH(F463)+DAY(F463)/100&lt;=MONTH('Weights &amp; Tables'!$D$26)+DAY('Weights &amp; Tables'!$D$26)/100),'Weights &amp; Tables'!$C$24,
IF(AND(MONTH(F463)+DAY(F463)/100&gt;=MONTH('Weights &amp; Tables'!$E$26)+DAY('Weights &amp; Tables'!$E$26)/100,MONTH(F463)+DAY(F463)/100&lt;=MONTH('Weights &amp; Tables'!$F$26)+DAY('Weights &amp; Tables'!$F$26)/100),'Weights &amp; Tables'!$E$24,
IF(AND(MONTH(F463)+DAY(F463)/100&gt;=MONTH('Weights &amp; Tables'!$G$26)+DAY('Weights &amp; Tables'!$G$26)/100,MONTH(F463)+DAY(F463)/100&lt;=MONTH('Weights &amp; Tables'!$H$26)+DAY('Weights &amp; Tables'!$H$26)/100),'Weights &amp; Tables'!$G$24,"IMPERMISSIBLE"))))</f>
        <v/>
      </c>
    </row>
    <row r="464" spans="2:15" x14ac:dyDescent="0.3">
      <c r="B464" s="126"/>
      <c r="C464" s="126"/>
      <c r="D464" s="126"/>
      <c r="E464" s="126"/>
      <c r="F464" s="127"/>
      <c r="G464" s="173"/>
      <c r="H464" s="173"/>
      <c r="I464" s="128"/>
      <c r="J464" s="150"/>
      <c r="K464" s="154"/>
      <c r="L464" s="154"/>
      <c r="M464" s="155"/>
      <c r="N464" s="152"/>
      <c r="O464" s="92" t="str">
        <f>IF(F464="","",
IF(AND(MONTH(F464)+DAY(F464)/100&gt;=MONTH('Weights &amp; Tables'!$C$26)+DAY('Weights &amp; Tables'!$C$26)/100,MONTH(F464)+DAY(F464)/100&lt;=MONTH('Weights &amp; Tables'!$D$26)+DAY('Weights &amp; Tables'!$D$26)/100),'Weights &amp; Tables'!$C$24,
IF(AND(MONTH(F464)+DAY(F464)/100&gt;=MONTH('Weights &amp; Tables'!$E$26)+DAY('Weights &amp; Tables'!$E$26)/100,MONTH(F464)+DAY(F464)/100&lt;=MONTH('Weights &amp; Tables'!$F$26)+DAY('Weights &amp; Tables'!$F$26)/100),'Weights &amp; Tables'!$E$24,
IF(AND(MONTH(F464)+DAY(F464)/100&gt;=MONTH('Weights &amp; Tables'!$G$26)+DAY('Weights &amp; Tables'!$G$26)/100,MONTH(F464)+DAY(F464)/100&lt;=MONTH('Weights &amp; Tables'!$H$26)+DAY('Weights &amp; Tables'!$H$26)/100),'Weights &amp; Tables'!$G$24,"IMPERMISSIBLE"))))</f>
        <v/>
      </c>
    </row>
    <row r="465" spans="2:15" x14ac:dyDescent="0.3">
      <c r="B465" s="126"/>
      <c r="C465" s="126"/>
      <c r="D465" s="126"/>
      <c r="E465" s="126"/>
      <c r="F465" s="127"/>
      <c r="G465" s="173"/>
      <c r="H465" s="173"/>
      <c r="I465" s="128"/>
      <c r="J465" s="150"/>
      <c r="K465" s="154"/>
      <c r="L465" s="154"/>
      <c r="M465" s="155"/>
      <c r="N465" s="152"/>
      <c r="O465" s="92" t="str">
        <f>IF(F465="","",
IF(AND(MONTH(F465)+DAY(F465)/100&gt;=MONTH('Weights &amp; Tables'!$C$26)+DAY('Weights &amp; Tables'!$C$26)/100,MONTH(F465)+DAY(F465)/100&lt;=MONTH('Weights &amp; Tables'!$D$26)+DAY('Weights &amp; Tables'!$D$26)/100),'Weights &amp; Tables'!$C$24,
IF(AND(MONTH(F465)+DAY(F465)/100&gt;=MONTH('Weights &amp; Tables'!$E$26)+DAY('Weights &amp; Tables'!$E$26)/100,MONTH(F465)+DAY(F465)/100&lt;=MONTH('Weights &amp; Tables'!$F$26)+DAY('Weights &amp; Tables'!$F$26)/100),'Weights &amp; Tables'!$E$24,
IF(AND(MONTH(F465)+DAY(F465)/100&gt;=MONTH('Weights &amp; Tables'!$G$26)+DAY('Weights &amp; Tables'!$G$26)/100,MONTH(F465)+DAY(F465)/100&lt;=MONTH('Weights &amp; Tables'!$H$26)+DAY('Weights &amp; Tables'!$H$26)/100),'Weights &amp; Tables'!$G$24,"IMPERMISSIBLE"))))</f>
        <v/>
      </c>
    </row>
    <row r="466" spans="2:15" x14ac:dyDescent="0.3">
      <c r="B466" s="126"/>
      <c r="C466" s="126"/>
      <c r="D466" s="126"/>
      <c r="E466" s="126"/>
      <c r="F466" s="127"/>
      <c r="G466" s="173"/>
      <c r="H466" s="173"/>
      <c r="I466" s="128"/>
      <c r="J466" s="150"/>
      <c r="K466" s="154"/>
      <c r="L466" s="154"/>
      <c r="M466" s="155"/>
      <c r="N466" s="152"/>
      <c r="O466" s="92" t="str">
        <f>IF(F466="","",
IF(AND(MONTH(F466)+DAY(F466)/100&gt;=MONTH('Weights &amp; Tables'!$C$26)+DAY('Weights &amp; Tables'!$C$26)/100,MONTH(F466)+DAY(F466)/100&lt;=MONTH('Weights &amp; Tables'!$D$26)+DAY('Weights &amp; Tables'!$D$26)/100),'Weights &amp; Tables'!$C$24,
IF(AND(MONTH(F466)+DAY(F466)/100&gt;=MONTH('Weights &amp; Tables'!$E$26)+DAY('Weights &amp; Tables'!$E$26)/100,MONTH(F466)+DAY(F466)/100&lt;=MONTH('Weights &amp; Tables'!$F$26)+DAY('Weights &amp; Tables'!$F$26)/100),'Weights &amp; Tables'!$E$24,
IF(AND(MONTH(F466)+DAY(F466)/100&gt;=MONTH('Weights &amp; Tables'!$G$26)+DAY('Weights &amp; Tables'!$G$26)/100,MONTH(F466)+DAY(F466)/100&lt;=MONTH('Weights &amp; Tables'!$H$26)+DAY('Weights &amp; Tables'!$H$26)/100),'Weights &amp; Tables'!$G$24,"IMPERMISSIBLE"))))</f>
        <v/>
      </c>
    </row>
    <row r="467" spans="2:15" x14ac:dyDescent="0.3">
      <c r="B467" s="126"/>
      <c r="C467" s="126"/>
      <c r="D467" s="126"/>
      <c r="E467" s="126"/>
      <c r="F467" s="127"/>
      <c r="G467" s="173"/>
      <c r="H467" s="173"/>
      <c r="I467" s="128"/>
      <c r="J467" s="150"/>
      <c r="K467" s="154"/>
      <c r="L467" s="154"/>
      <c r="M467" s="155"/>
      <c r="N467" s="152"/>
      <c r="O467" s="92" t="str">
        <f>IF(F467="","",
IF(AND(MONTH(F467)+DAY(F467)/100&gt;=MONTH('Weights &amp; Tables'!$C$26)+DAY('Weights &amp; Tables'!$C$26)/100,MONTH(F467)+DAY(F467)/100&lt;=MONTH('Weights &amp; Tables'!$D$26)+DAY('Weights &amp; Tables'!$D$26)/100),'Weights &amp; Tables'!$C$24,
IF(AND(MONTH(F467)+DAY(F467)/100&gt;=MONTH('Weights &amp; Tables'!$E$26)+DAY('Weights &amp; Tables'!$E$26)/100,MONTH(F467)+DAY(F467)/100&lt;=MONTH('Weights &amp; Tables'!$F$26)+DAY('Weights &amp; Tables'!$F$26)/100),'Weights &amp; Tables'!$E$24,
IF(AND(MONTH(F467)+DAY(F467)/100&gt;=MONTH('Weights &amp; Tables'!$G$26)+DAY('Weights &amp; Tables'!$G$26)/100,MONTH(F467)+DAY(F467)/100&lt;=MONTH('Weights &amp; Tables'!$H$26)+DAY('Weights &amp; Tables'!$H$26)/100),'Weights &amp; Tables'!$G$24,"IMPERMISSIBLE"))))</f>
        <v/>
      </c>
    </row>
    <row r="468" spans="2:15" x14ac:dyDescent="0.3">
      <c r="B468" s="126"/>
      <c r="C468" s="126"/>
      <c r="D468" s="126"/>
      <c r="E468" s="126"/>
      <c r="F468" s="127"/>
      <c r="G468" s="173"/>
      <c r="H468" s="173"/>
      <c r="I468" s="128"/>
      <c r="J468" s="150"/>
      <c r="K468" s="154"/>
      <c r="L468" s="154"/>
      <c r="M468" s="155"/>
      <c r="N468" s="152"/>
      <c r="O468" s="92" t="str">
        <f>IF(F468="","",
IF(AND(MONTH(F468)+DAY(F468)/100&gt;=MONTH('Weights &amp; Tables'!$C$26)+DAY('Weights &amp; Tables'!$C$26)/100,MONTH(F468)+DAY(F468)/100&lt;=MONTH('Weights &amp; Tables'!$D$26)+DAY('Weights &amp; Tables'!$D$26)/100),'Weights &amp; Tables'!$C$24,
IF(AND(MONTH(F468)+DAY(F468)/100&gt;=MONTH('Weights &amp; Tables'!$E$26)+DAY('Weights &amp; Tables'!$E$26)/100,MONTH(F468)+DAY(F468)/100&lt;=MONTH('Weights &amp; Tables'!$F$26)+DAY('Weights &amp; Tables'!$F$26)/100),'Weights &amp; Tables'!$E$24,
IF(AND(MONTH(F468)+DAY(F468)/100&gt;=MONTH('Weights &amp; Tables'!$G$26)+DAY('Weights &amp; Tables'!$G$26)/100,MONTH(F468)+DAY(F468)/100&lt;=MONTH('Weights &amp; Tables'!$H$26)+DAY('Weights &amp; Tables'!$H$26)/100),'Weights &amp; Tables'!$G$24,"IMPERMISSIBLE"))))</f>
        <v/>
      </c>
    </row>
    <row r="469" spans="2:15" x14ac:dyDescent="0.3">
      <c r="B469" s="126"/>
      <c r="C469" s="126"/>
      <c r="D469" s="126"/>
      <c r="E469" s="126"/>
      <c r="F469" s="127"/>
      <c r="G469" s="173"/>
      <c r="H469" s="173"/>
      <c r="I469" s="128"/>
      <c r="J469" s="150"/>
      <c r="K469" s="154"/>
      <c r="L469" s="154"/>
      <c r="M469" s="155"/>
      <c r="N469" s="152"/>
      <c r="O469" s="92" t="str">
        <f>IF(F469="","",
IF(AND(MONTH(F469)+DAY(F469)/100&gt;=MONTH('Weights &amp; Tables'!$C$26)+DAY('Weights &amp; Tables'!$C$26)/100,MONTH(F469)+DAY(F469)/100&lt;=MONTH('Weights &amp; Tables'!$D$26)+DAY('Weights &amp; Tables'!$D$26)/100),'Weights &amp; Tables'!$C$24,
IF(AND(MONTH(F469)+DAY(F469)/100&gt;=MONTH('Weights &amp; Tables'!$E$26)+DAY('Weights &amp; Tables'!$E$26)/100,MONTH(F469)+DAY(F469)/100&lt;=MONTH('Weights &amp; Tables'!$F$26)+DAY('Weights &amp; Tables'!$F$26)/100),'Weights &amp; Tables'!$E$24,
IF(AND(MONTH(F469)+DAY(F469)/100&gt;=MONTH('Weights &amp; Tables'!$G$26)+DAY('Weights &amp; Tables'!$G$26)/100,MONTH(F469)+DAY(F469)/100&lt;=MONTH('Weights &amp; Tables'!$H$26)+DAY('Weights &amp; Tables'!$H$26)/100),'Weights &amp; Tables'!$G$24,"IMPERMISSIBLE"))))</f>
        <v/>
      </c>
    </row>
    <row r="470" spans="2:15" x14ac:dyDescent="0.3">
      <c r="B470" s="126"/>
      <c r="C470" s="126"/>
      <c r="D470" s="126"/>
      <c r="E470" s="126"/>
      <c r="F470" s="127"/>
      <c r="G470" s="173"/>
      <c r="H470" s="173"/>
      <c r="I470" s="128"/>
      <c r="J470" s="150"/>
      <c r="K470" s="154"/>
      <c r="L470" s="154"/>
      <c r="M470" s="155"/>
      <c r="N470" s="152"/>
      <c r="O470" s="92" t="str">
        <f>IF(F470="","",
IF(AND(MONTH(F470)+DAY(F470)/100&gt;=MONTH('Weights &amp; Tables'!$C$26)+DAY('Weights &amp; Tables'!$C$26)/100,MONTH(F470)+DAY(F470)/100&lt;=MONTH('Weights &amp; Tables'!$D$26)+DAY('Weights &amp; Tables'!$D$26)/100),'Weights &amp; Tables'!$C$24,
IF(AND(MONTH(F470)+DAY(F470)/100&gt;=MONTH('Weights &amp; Tables'!$E$26)+DAY('Weights &amp; Tables'!$E$26)/100,MONTH(F470)+DAY(F470)/100&lt;=MONTH('Weights &amp; Tables'!$F$26)+DAY('Weights &amp; Tables'!$F$26)/100),'Weights &amp; Tables'!$E$24,
IF(AND(MONTH(F470)+DAY(F470)/100&gt;=MONTH('Weights &amp; Tables'!$G$26)+DAY('Weights &amp; Tables'!$G$26)/100,MONTH(F470)+DAY(F470)/100&lt;=MONTH('Weights &amp; Tables'!$H$26)+DAY('Weights &amp; Tables'!$H$26)/100),'Weights &amp; Tables'!$G$24,"IMPERMISSIBLE"))))</f>
        <v/>
      </c>
    </row>
    <row r="471" spans="2:15" x14ac:dyDescent="0.3">
      <c r="B471" s="126"/>
      <c r="C471" s="126"/>
      <c r="D471" s="126"/>
      <c r="E471" s="126"/>
      <c r="F471" s="127"/>
      <c r="G471" s="173"/>
      <c r="H471" s="173"/>
      <c r="I471" s="128"/>
      <c r="J471" s="150"/>
      <c r="K471" s="154"/>
      <c r="L471" s="154"/>
      <c r="M471" s="155"/>
      <c r="N471" s="152"/>
      <c r="O471" s="92" t="str">
        <f>IF(F471="","",
IF(AND(MONTH(F471)+DAY(F471)/100&gt;=MONTH('Weights &amp; Tables'!$C$26)+DAY('Weights &amp; Tables'!$C$26)/100,MONTH(F471)+DAY(F471)/100&lt;=MONTH('Weights &amp; Tables'!$D$26)+DAY('Weights &amp; Tables'!$D$26)/100),'Weights &amp; Tables'!$C$24,
IF(AND(MONTH(F471)+DAY(F471)/100&gt;=MONTH('Weights &amp; Tables'!$E$26)+DAY('Weights &amp; Tables'!$E$26)/100,MONTH(F471)+DAY(F471)/100&lt;=MONTH('Weights &amp; Tables'!$F$26)+DAY('Weights &amp; Tables'!$F$26)/100),'Weights &amp; Tables'!$E$24,
IF(AND(MONTH(F471)+DAY(F471)/100&gt;=MONTH('Weights &amp; Tables'!$G$26)+DAY('Weights &amp; Tables'!$G$26)/100,MONTH(F471)+DAY(F471)/100&lt;=MONTH('Weights &amp; Tables'!$H$26)+DAY('Weights &amp; Tables'!$H$26)/100),'Weights &amp; Tables'!$G$24,"IMPERMISSIBLE"))))</f>
        <v/>
      </c>
    </row>
    <row r="472" spans="2:15" x14ac:dyDescent="0.3">
      <c r="B472" s="126"/>
      <c r="C472" s="126"/>
      <c r="D472" s="126"/>
      <c r="E472" s="126"/>
      <c r="F472" s="127"/>
      <c r="G472" s="173"/>
      <c r="H472" s="173"/>
      <c r="I472" s="128"/>
      <c r="J472" s="150"/>
      <c r="K472" s="154"/>
      <c r="L472" s="154"/>
      <c r="M472" s="155"/>
      <c r="N472" s="152"/>
      <c r="O472" s="92" t="str">
        <f>IF(F472="","",
IF(AND(MONTH(F472)+DAY(F472)/100&gt;=MONTH('Weights &amp; Tables'!$C$26)+DAY('Weights &amp; Tables'!$C$26)/100,MONTH(F472)+DAY(F472)/100&lt;=MONTH('Weights &amp; Tables'!$D$26)+DAY('Weights &amp; Tables'!$D$26)/100),'Weights &amp; Tables'!$C$24,
IF(AND(MONTH(F472)+DAY(F472)/100&gt;=MONTH('Weights &amp; Tables'!$E$26)+DAY('Weights &amp; Tables'!$E$26)/100,MONTH(F472)+DAY(F472)/100&lt;=MONTH('Weights &amp; Tables'!$F$26)+DAY('Weights &amp; Tables'!$F$26)/100),'Weights &amp; Tables'!$E$24,
IF(AND(MONTH(F472)+DAY(F472)/100&gt;=MONTH('Weights &amp; Tables'!$G$26)+DAY('Weights &amp; Tables'!$G$26)/100,MONTH(F472)+DAY(F472)/100&lt;=MONTH('Weights &amp; Tables'!$H$26)+DAY('Weights &amp; Tables'!$H$26)/100),'Weights &amp; Tables'!$G$24,"IMPERMISSIBLE"))))</f>
        <v/>
      </c>
    </row>
    <row r="473" spans="2:15" x14ac:dyDescent="0.3">
      <c r="B473" s="126"/>
      <c r="C473" s="126"/>
      <c r="D473" s="126"/>
      <c r="E473" s="126"/>
      <c r="F473" s="127"/>
      <c r="G473" s="173"/>
      <c r="H473" s="173"/>
      <c r="I473" s="128"/>
      <c r="J473" s="150"/>
      <c r="K473" s="154"/>
      <c r="L473" s="154"/>
      <c r="M473" s="155"/>
      <c r="N473" s="152"/>
      <c r="O473" s="92" t="str">
        <f>IF(F473="","",
IF(AND(MONTH(F473)+DAY(F473)/100&gt;=MONTH('Weights &amp; Tables'!$C$26)+DAY('Weights &amp; Tables'!$C$26)/100,MONTH(F473)+DAY(F473)/100&lt;=MONTH('Weights &amp; Tables'!$D$26)+DAY('Weights &amp; Tables'!$D$26)/100),'Weights &amp; Tables'!$C$24,
IF(AND(MONTH(F473)+DAY(F473)/100&gt;=MONTH('Weights &amp; Tables'!$E$26)+DAY('Weights &amp; Tables'!$E$26)/100,MONTH(F473)+DAY(F473)/100&lt;=MONTH('Weights &amp; Tables'!$F$26)+DAY('Weights &amp; Tables'!$F$26)/100),'Weights &amp; Tables'!$E$24,
IF(AND(MONTH(F473)+DAY(F473)/100&gt;=MONTH('Weights &amp; Tables'!$G$26)+DAY('Weights &amp; Tables'!$G$26)/100,MONTH(F473)+DAY(F473)/100&lt;=MONTH('Weights &amp; Tables'!$H$26)+DAY('Weights &amp; Tables'!$H$26)/100),'Weights &amp; Tables'!$G$24,"IMPERMISSIBLE"))))</f>
        <v/>
      </c>
    </row>
    <row r="474" spans="2:15" x14ac:dyDescent="0.3">
      <c r="B474" s="126"/>
      <c r="C474" s="126"/>
      <c r="D474" s="126"/>
      <c r="E474" s="126"/>
      <c r="F474" s="127"/>
      <c r="G474" s="173"/>
      <c r="H474" s="173"/>
      <c r="I474" s="128"/>
      <c r="J474" s="150"/>
      <c r="K474" s="154"/>
      <c r="L474" s="154"/>
      <c r="M474" s="155"/>
      <c r="N474" s="152"/>
      <c r="O474" s="92" t="str">
        <f>IF(F474="","",
IF(AND(MONTH(F474)+DAY(F474)/100&gt;=MONTH('Weights &amp; Tables'!$C$26)+DAY('Weights &amp; Tables'!$C$26)/100,MONTH(F474)+DAY(F474)/100&lt;=MONTH('Weights &amp; Tables'!$D$26)+DAY('Weights &amp; Tables'!$D$26)/100),'Weights &amp; Tables'!$C$24,
IF(AND(MONTH(F474)+DAY(F474)/100&gt;=MONTH('Weights &amp; Tables'!$E$26)+DAY('Weights &amp; Tables'!$E$26)/100,MONTH(F474)+DAY(F474)/100&lt;=MONTH('Weights &amp; Tables'!$F$26)+DAY('Weights &amp; Tables'!$F$26)/100),'Weights &amp; Tables'!$E$24,
IF(AND(MONTH(F474)+DAY(F474)/100&gt;=MONTH('Weights &amp; Tables'!$G$26)+DAY('Weights &amp; Tables'!$G$26)/100,MONTH(F474)+DAY(F474)/100&lt;=MONTH('Weights &amp; Tables'!$H$26)+DAY('Weights &amp; Tables'!$H$26)/100),'Weights &amp; Tables'!$G$24,"IMPERMISSIBLE"))))</f>
        <v/>
      </c>
    </row>
    <row r="475" spans="2:15" x14ac:dyDescent="0.3">
      <c r="B475" s="126"/>
      <c r="C475" s="126"/>
      <c r="D475" s="126"/>
      <c r="E475" s="126"/>
      <c r="F475" s="127"/>
      <c r="G475" s="173"/>
      <c r="H475" s="173"/>
      <c r="I475" s="128"/>
      <c r="J475" s="150"/>
      <c r="K475" s="154"/>
      <c r="L475" s="154"/>
      <c r="M475" s="155"/>
      <c r="N475" s="152"/>
      <c r="O475" s="92" t="str">
        <f>IF(F475="","",
IF(AND(MONTH(F475)+DAY(F475)/100&gt;=MONTH('Weights &amp; Tables'!$C$26)+DAY('Weights &amp; Tables'!$C$26)/100,MONTH(F475)+DAY(F475)/100&lt;=MONTH('Weights &amp; Tables'!$D$26)+DAY('Weights &amp; Tables'!$D$26)/100),'Weights &amp; Tables'!$C$24,
IF(AND(MONTH(F475)+DAY(F475)/100&gt;=MONTH('Weights &amp; Tables'!$E$26)+DAY('Weights &amp; Tables'!$E$26)/100,MONTH(F475)+DAY(F475)/100&lt;=MONTH('Weights &amp; Tables'!$F$26)+DAY('Weights &amp; Tables'!$F$26)/100),'Weights &amp; Tables'!$E$24,
IF(AND(MONTH(F475)+DAY(F475)/100&gt;=MONTH('Weights &amp; Tables'!$G$26)+DAY('Weights &amp; Tables'!$G$26)/100,MONTH(F475)+DAY(F475)/100&lt;=MONTH('Weights &amp; Tables'!$H$26)+DAY('Weights &amp; Tables'!$H$26)/100),'Weights &amp; Tables'!$G$24,"IMPERMISSIBLE"))))</f>
        <v/>
      </c>
    </row>
    <row r="476" spans="2:15" x14ac:dyDescent="0.3">
      <c r="B476" s="126"/>
      <c r="C476" s="126"/>
      <c r="D476" s="126"/>
      <c r="E476" s="126"/>
      <c r="F476" s="127"/>
      <c r="G476" s="173"/>
      <c r="H476" s="173"/>
      <c r="I476" s="128"/>
      <c r="J476" s="150"/>
      <c r="K476" s="154"/>
      <c r="L476" s="154"/>
      <c r="M476" s="155"/>
      <c r="N476" s="152"/>
      <c r="O476" s="92" t="str">
        <f>IF(F476="","",
IF(AND(MONTH(F476)+DAY(F476)/100&gt;=MONTH('Weights &amp; Tables'!$C$26)+DAY('Weights &amp; Tables'!$C$26)/100,MONTH(F476)+DAY(F476)/100&lt;=MONTH('Weights &amp; Tables'!$D$26)+DAY('Weights &amp; Tables'!$D$26)/100),'Weights &amp; Tables'!$C$24,
IF(AND(MONTH(F476)+DAY(F476)/100&gt;=MONTH('Weights &amp; Tables'!$E$26)+DAY('Weights &amp; Tables'!$E$26)/100,MONTH(F476)+DAY(F476)/100&lt;=MONTH('Weights &amp; Tables'!$F$26)+DAY('Weights &amp; Tables'!$F$26)/100),'Weights &amp; Tables'!$E$24,
IF(AND(MONTH(F476)+DAY(F476)/100&gt;=MONTH('Weights &amp; Tables'!$G$26)+DAY('Weights &amp; Tables'!$G$26)/100,MONTH(F476)+DAY(F476)/100&lt;=MONTH('Weights &amp; Tables'!$H$26)+DAY('Weights &amp; Tables'!$H$26)/100),'Weights &amp; Tables'!$G$24,"IMPERMISSIBLE"))))</f>
        <v/>
      </c>
    </row>
    <row r="477" spans="2:15" x14ac:dyDescent="0.3">
      <c r="B477" s="126"/>
      <c r="C477" s="126"/>
      <c r="D477" s="126"/>
      <c r="E477" s="126"/>
      <c r="F477" s="127"/>
      <c r="G477" s="173"/>
      <c r="H477" s="173"/>
      <c r="I477" s="128"/>
      <c r="J477" s="150"/>
      <c r="K477" s="154"/>
      <c r="L477" s="154"/>
      <c r="M477" s="155"/>
      <c r="N477" s="152"/>
      <c r="O477" s="92" t="str">
        <f>IF(F477="","",
IF(AND(MONTH(F477)+DAY(F477)/100&gt;=MONTH('Weights &amp; Tables'!$C$26)+DAY('Weights &amp; Tables'!$C$26)/100,MONTH(F477)+DAY(F477)/100&lt;=MONTH('Weights &amp; Tables'!$D$26)+DAY('Weights &amp; Tables'!$D$26)/100),'Weights &amp; Tables'!$C$24,
IF(AND(MONTH(F477)+DAY(F477)/100&gt;=MONTH('Weights &amp; Tables'!$E$26)+DAY('Weights &amp; Tables'!$E$26)/100,MONTH(F477)+DAY(F477)/100&lt;=MONTH('Weights &amp; Tables'!$F$26)+DAY('Weights &amp; Tables'!$F$26)/100),'Weights &amp; Tables'!$E$24,
IF(AND(MONTH(F477)+DAY(F477)/100&gt;=MONTH('Weights &amp; Tables'!$G$26)+DAY('Weights &amp; Tables'!$G$26)/100,MONTH(F477)+DAY(F477)/100&lt;=MONTH('Weights &amp; Tables'!$H$26)+DAY('Weights &amp; Tables'!$H$26)/100),'Weights &amp; Tables'!$G$24,"IMPERMISSIBLE"))))</f>
        <v/>
      </c>
    </row>
    <row r="478" spans="2:15" x14ac:dyDescent="0.3">
      <c r="B478" s="126"/>
      <c r="C478" s="126"/>
      <c r="D478" s="126"/>
      <c r="E478" s="126"/>
      <c r="F478" s="127"/>
      <c r="G478" s="173"/>
      <c r="H478" s="173"/>
      <c r="I478" s="128"/>
      <c r="J478" s="150"/>
      <c r="K478" s="154"/>
      <c r="L478" s="154"/>
      <c r="M478" s="155"/>
      <c r="N478" s="152"/>
      <c r="O478" s="92" t="str">
        <f>IF(F478="","",
IF(AND(MONTH(F478)+DAY(F478)/100&gt;=MONTH('Weights &amp; Tables'!$C$26)+DAY('Weights &amp; Tables'!$C$26)/100,MONTH(F478)+DAY(F478)/100&lt;=MONTH('Weights &amp; Tables'!$D$26)+DAY('Weights &amp; Tables'!$D$26)/100),'Weights &amp; Tables'!$C$24,
IF(AND(MONTH(F478)+DAY(F478)/100&gt;=MONTH('Weights &amp; Tables'!$E$26)+DAY('Weights &amp; Tables'!$E$26)/100,MONTH(F478)+DAY(F478)/100&lt;=MONTH('Weights &amp; Tables'!$F$26)+DAY('Weights &amp; Tables'!$F$26)/100),'Weights &amp; Tables'!$E$24,
IF(AND(MONTH(F478)+DAY(F478)/100&gt;=MONTH('Weights &amp; Tables'!$G$26)+DAY('Weights &amp; Tables'!$G$26)/100,MONTH(F478)+DAY(F478)/100&lt;=MONTH('Weights &amp; Tables'!$H$26)+DAY('Weights &amp; Tables'!$H$26)/100),'Weights &amp; Tables'!$G$24,"IMPERMISSIBLE"))))</f>
        <v/>
      </c>
    </row>
    <row r="479" spans="2:15" x14ac:dyDescent="0.3">
      <c r="B479" s="126"/>
      <c r="C479" s="126"/>
      <c r="D479" s="126"/>
      <c r="E479" s="126"/>
      <c r="F479" s="127"/>
      <c r="G479" s="173"/>
      <c r="H479" s="173"/>
      <c r="I479" s="128"/>
      <c r="J479" s="150"/>
      <c r="K479" s="154"/>
      <c r="L479" s="154"/>
      <c r="M479" s="155"/>
      <c r="N479" s="152"/>
      <c r="O479" s="92" t="str">
        <f>IF(F479="","",
IF(AND(MONTH(F479)+DAY(F479)/100&gt;=MONTH('Weights &amp; Tables'!$C$26)+DAY('Weights &amp; Tables'!$C$26)/100,MONTH(F479)+DAY(F479)/100&lt;=MONTH('Weights &amp; Tables'!$D$26)+DAY('Weights &amp; Tables'!$D$26)/100),'Weights &amp; Tables'!$C$24,
IF(AND(MONTH(F479)+DAY(F479)/100&gt;=MONTH('Weights &amp; Tables'!$E$26)+DAY('Weights &amp; Tables'!$E$26)/100,MONTH(F479)+DAY(F479)/100&lt;=MONTH('Weights &amp; Tables'!$F$26)+DAY('Weights &amp; Tables'!$F$26)/100),'Weights &amp; Tables'!$E$24,
IF(AND(MONTH(F479)+DAY(F479)/100&gt;=MONTH('Weights &amp; Tables'!$G$26)+DAY('Weights &amp; Tables'!$G$26)/100,MONTH(F479)+DAY(F479)/100&lt;=MONTH('Weights &amp; Tables'!$H$26)+DAY('Weights &amp; Tables'!$H$26)/100),'Weights &amp; Tables'!$G$24,"IMPERMISSIBLE"))))</f>
        <v/>
      </c>
    </row>
    <row r="480" spans="2:15" x14ac:dyDescent="0.3">
      <c r="B480" s="126"/>
      <c r="C480" s="126"/>
      <c r="D480" s="126"/>
      <c r="E480" s="126"/>
      <c r="F480" s="127"/>
      <c r="G480" s="173"/>
      <c r="H480" s="173"/>
      <c r="I480" s="128"/>
      <c r="J480" s="150"/>
      <c r="K480" s="154"/>
      <c r="L480" s="154"/>
      <c r="M480" s="155"/>
      <c r="N480" s="152"/>
      <c r="O480" s="92" t="str">
        <f>IF(F480="","",
IF(AND(MONTH(F480)+DAY(F480)/100&gt;=MONTH('Weights &amp; Tables'!$C$26)+DAY('Weights &amp; Tables'!$C$26)/100,MONTH(F480)+DAY(F480)/100&lt;=MONTH('Weights &amp; Tables'!$D$26)+DAY('Weights &amp; Tables'!$D$26)/100),'Weights &amp; Tables'!$C$24,
IF(AND(MONTH(F480)+DAY(F480)/100&gt;=MONTH('Weights &amp; Tables'!$E$26)+DAY('Weights &amp; Tables'!$E$26)/100,MONTH(F480)+DAY(F480)/100&lt;=MONTH('Weights &amp; Tables'!$F$26)+DAY('Weights &amp; Tables'!$F$26)/100),'Weights &amp; Tables'!$E$24,
IF(AND(MONTH(F480)+DAY(F480)/100&gt;=MONTH('Weights &amp; Tables'!$G$26)+DAY('Weights &amp; Tables'!$G$26)/100,MONTH(F480)+DAY(F480)/100&lt;=MONTH('Weights &amp; Tables'!$H$26)+DAY('Weights &amp; Tables'!$H$26)/100),'Weights &amp; Tables'!$G$24,"IMPERMISSIBLE"))))</f>
        <v/>
      </c>
    </row>
    <row r="481" spans="2:15" x14ac:dyDescent="0.3">
      <c r="B481" s="126"/>
      <c r="C481" s="126"/>
      <c r="D481" s="126"/>
      <c r="E481" s="126"/>
      <c r="F481" s="127"/>
      <c r="G481" s="173"/>
      <c r="H481" s="173"/>
      <c r="I481" s="128"/>
      <c r="J481" s="150"/>
      <c r="K481" s="154"/>
      <c r="L481" s="154"/>
      <c r="M481" s="155"/>
      <c r="N481" s="152"/>
      <c r="O481" s="92" t="str">
        <f>IF(F481="","",
IF(AND(MONTH(F481)+DAY(F481)/100&gt;=MONTH('Weights &amp; Tables'!$C$26)+DAY('Weights &amp; Tables'!$C$26)/100,MONTH(F481)+DAY(F481)/100&lt;=MONTH('Weights &amp; Tables'!$D$26)+DAY('Weights &amp; Tables'!$D$26)/100),'Weights &amp; Tables'!$C$24,
IF(AND(MONTH(F481)+DAY(F481)/100&gt;=MONTH('Weights &amp; Tables'!$E$26)+DAY('Weights &amp; Tables'!$E$26)/100,MONTH(F481)+DAY(F481)/100&lt;=MONTH('Weights &amp; Tables'!$F$26)+DAY('Weights &amp; Tables'!$F$26)/100),'Weights &amp; Tables'!$E$24,
IF(AND(MONTH(F481)+DAY(F481)/100&gt;=MONTH('Weights &amp; Tables'!$G$26)+DAY('Weights &amp; Tables'!$G$26)/100,MONTH(F481)+DAY(F481)/100&lt;=MONTH('Weights &amp; Tables'!$H$26)+DAY('Weights &amp; Tables'!$H$26)/100),'Weights &amp; Tables'!$G$24,"IMPERMISSIBLE"))))</f>
        <v/>
      </c>
    </row>
    <row r="482" spans="2:15" x14ac:dyDescent="0.3">
      <c r="B482" s="126"/>
      <c r="C482" s="126"/>
      <c r="D482" s="126"/>
      <c r="E482" s="126"/>
      <c r="F482" s="127"/>
      <c r="G482" s="173"/>
      <c r="H482" s="173"/>
      <c r="I482" s="128"/>
      <c r="J482" s="150"/>
      <c r="K482" s="154"/>
      <c r="L482" s="154"/>
      <c r="M482" s="155"/>
      <c r="N482" s="152"/>
      <c r="O482" s="92" t="str">
        <f>IF(F482="","",
IF(AND(MONTH(F482)+DAY(F482)/100&gt;=MONTH('Weights &amp; Tables'!$C$26)+DAY('Weights &amp; Tables'!$C$26)/100,MONTH(F482)+DAY(F482)/100&lt;=MONTH('Weights &amp; Tables'!$D$26)+DAY('Weights &amp; Tables'!$D$26)/100),'Weights &amp; Tables'!$C$24,
IF(AND(MONTH(F482)+DAY(F482)/100&gt;=MONTH('Weights &amp; Tables'!$E$26)+DAY('Weights &amp; Tables'!$E$26)/100,MONTH(F482)+DAY(F482)/100&lt;=MONTH('Weights &amp; Tables'!$F$26)+DAY('Weights &amp; Tables'!$F$26)/100),'Weights &amp; Tables'!$E$24,
IF(AND(MONTH(F482)+DAY(F482)/100&gt;=MONTH('Weights &amp; Tables'!$G$26)+DAY('Weights &amp; Tables'!$G$26)/100,MONTH(F482)+DAY(F482)/100&lt;=MONTH('Weights &amp; Tables'!$H$26)+DAY('Weights &amp; Tables'!$H$26)/100),'Weights &amp; Tables'!$G$24,"IMPERMISSIBLE"))))</f>
        <v/>
      </c>
    </row>
    <row r="483" spans="2:15" x14ac:dyDescent="0.3">
      <c r="B483" s="126"/>
      <c r="C483" s="126"/>
      <c r="D483" s="126"/>
      <c r="E483" s="126"/>
      <c r="F483" s="127"/>
      <c r="G483" s="173"/>
      <c r="H483" s="173"/>
      <c r="I483" s="128"/>
      <c r="J483" s="150"/>
      <c r="K483" s="154"/>
      <c r="L483" s="154"/>
      <c r="M483" s="155"/>
      <c r="N483" s="152"/>
      <c r="O483" s="92" t="str">
        <f>IF(F483="","",
IF(AND(MONTH(F483)+DAY(F483)/100&gt;=MONTH('Weights &amp; Tables'!$C$26)+DAY('Weights &amp; Tables'!$C$26)/100,MONTH(F483)+DAY(F483)/100&lt;=MONTH('Weights &amp; Tables'!$D$26)+DAY('Weights &amp; Tables'!$D$26)/100),'Weights &amp; Tables'!$C$24,
IF(AND(MONTH(F483)+DAY(F483)/100&gt;=MONTH('Weights &amp; Tables'!$E$26)+DAY('Weights &amp; Tables'!$E$26)/100,MONTH(F483)+DAY(F483)/100&lt;=MONTH('Weights &amp; Tables'!$F$26)+DAY('Weights &amp; Tables'!$F$26)/100),'Weights &amp; Tables'!$E$24,
IF(AND(MONTH(F483)+DAY(F483)/100&gt;=MONTH('Weights &amp; Tables'!$G$26)+DAY('Weights &amp; Tables'!$G$26)/100,MONTH(F483)+DAY(F483)/100&lt;=MONTH('Weights &amp; Tables'!$H$26)+DAY('Weights &amp; Tables'!$H$26)/100),'Weights &amp; Tables'!$G$24,"IMPERMISSIBLE"))))</f>
        <v/>
      </c>
    </row>
    <row r="484" spans="2:15" x14ac:dyDescent="0.3">
      <c r="B484" s="126"/>
      <c r="C484" s="126"/>
      <c r="D484" s="126"/>
      <c r="E484" s="126"/>
      <c r="F484" s="127"/>
      <c r="G484" s="173"/>
      <c r="H484" s="173"/>
      <c r="I484" s="128"/>
      <c r="J484" s="150"/>
      <c r="K484" s="154"/>
      <c r="L484" s="154"/>
      <c r="M484" s="155"/>
      <c r="N484" s="152"/>
      <c r="O484" s="92" t="str">
        <f>IF(F484="","",
IF(AND(MONTH(F484)+DAY(F484)/100&gt;=MONTH('Weights &amp; Tables'!$C$26)+DAY('Weights &amp; Tables'!$C$26)/100,MONTH(F484)+DAY(F484)/100&lt;=MONTH('Weights &amp; Tables'!$D$26)+DAY('Weights &amp; Tables'!$D$26)/100),'Weights &amp; Tables'!$C$24,
IF(AND(MONTH(F484)+DAY(F484)/100&gt;=MONTH('Weights &amp; Tables'!$E$26)+DAY('Weights &amp; Tables'!$E$26)/100,MONTH(F484)+DAY(F484)/100&lt;=MONTH('Weights &amp; Tables'!$F$26)+DAY('Weights &amp; Tables'!$F$26)/100),'Weights &amp; Tables'!$E$24,
IF(AND(MONTH(F484)+DAY(F484)/100&gt;=MONTH('Weights &amp; Tables'!$G$26)+DAY('Weights &amp; Tables'!$G$26)/100,MONTH(F484)+DAY(F484)/100&lt;=MONTH('Weights &amp; Tables'!$H$26)+DAY('Weights &amp; Tables'!$H$26)/100),'Weights &amp; Tables'!$G$24,"IMPERMISSIBLE"))))</f>
        <v/>
      </c>
    </row>
    <row r="485" spans="2:15" x14ac:dyDescent="0.3">
      <c r="B485" s="126"/>
      <c r="C485" s="126"/>
      <c r="D485" s="126"/>
      <c r="E485" s="126"/>
      <c r="F485" s="127"/>
      <c r="G485" s="173"/>
      <c r="H485" s="173"/>
      <c r="I485" s="128"/>
      <c r="J485" s="150"/>
      <c r="K485" s="154"/>
      <c r="L485" s="154"/>
      <c r="M485" s="155"/>
      <c r="N485" s="152"/>
      <c r="O485" s="92" t="str">
        <f>IF(F485="","",
IF(AND(MONTH(F485)+DAY(F485)/100&gt;=MONTH('Weights &amp; Tables'!$C$26)+DAY('Weights &amp; Tables'!$C$26)/100,MONTH(F485)+DAY(F485)/100&lt;=MONTH('Weights &amp; Tables'!$D$26)+DAY('Weights &amp; Tables'!$D$26)/100),'Weights &amp; Tables'!$C$24,
IF(AND(MONTH(F485)+DAY(F485)/100&gt;=MONTH('Weights &amp; Tables'!$E$26)+DAY('Weights &amp; Tables'!$E$26)/100,MONTH(F485)+DAY(F485)/100&lt;=MONTH('Weights &amp; Tables'!$F$26)+DAY('Weights &amp; Tables'!$F$26)/100),'Weights &amp; Tables'!$E$24,
IF(AND(MONTH(F485)+DAY(F485)/100&gt;=MONTH('Weights &amp; Tables'!$G$26)+DAY('Weights &amp; Tables'!$G$26)/100,MONTH(F485)+DAY(F485)/100&lt;=MONTH('Weights &amp; Tables'!$H$26)+DAY('Weights &amp; Tables'!$H$26)/100),'Weights &amp; Tables'!$G$24,"IMPERMISSIBLE"))))</f>
        <v/>
      </c>
    </row>
    <row r="486" spans="2:15" x14ac:dyDescent="0.3">
      <c r="B486" s="126"/>
      <c r="C486" s="126"/>
      <c r="D486" s="126"/>
      <c r="E486" s="126"/>
      <c r="F486" s="127"/>
      <c r="G486" s="173"/>
      <c r="H486" s="173"/>
      <c r="I486" s="128"/>
      <c r="J486" s="150"/>
      <c r="K486" s="154"/>
      <c r="L486" s="154"/>
      <c r="M486" s="155"/>
      <c r="N486" s="152"/>
      <c r="O486" s="92" t="str">
        <f>IF(F486="","",
IF(AND(MONTH(F486)+DAY(F486)/100&gt;=MONTH('Weights &amp; Tables'!$C$26)+DAY('Weights &amp; Tables'!$C$26)/100,MONTH(F486)+DAY(F486)/100&lt;=MONTH('Weights &amp; Tables'!$D$26)+DAY('Weights &amp; Tables'!$D$26)/100),'Weights &amp; Tables'!$C$24,
IF(AND(MONTH(F486)+DAY(F486)/100&gt;=MONTH('Weights &amp; Tables'!$E$26)+DAY('Weights &amp; Tables'!$E$26)/100,MONTH(F486)+DAY(F486)/100&lt;=MONTH('Weights &amp; Tables'!$F$26)+DAY('Weights &amp; Tables'!$F$26)/100),'Weights &amp; Tables'!$E$24,
IF(AND(MONTH(F486)+DAY(F486)/100&gt;=MONTH('Weights &amp; Tables'!$G$26)+DAY('Weights &amp; Tables'!$G$26)/100,MONTH(F486)+DAY(F486)/100&lt;=MONTH('Weights &amp; Tables'!$H$26)+DAY('Weights &amp; Tables'!$H$26)/100),'Weights &amp; Tables'!$G$24,"IMPERMISSIBLE"))))</f>
        <v/>
      </c>
    </row>
    <row r="487" spans="2:15" x14ac:dyDescent="0.3">
      <c r="B487" s="126"/>
      <c r="C487" s="126"/>
      <c r="D487" s="126"/>
      <c r="E487" s="126"/>
      <c r="F487" s="127"/>
      <c r="G487" s="173"/>
      <c r="H487" s="173"/>
      <c r="I487" s="128"/>
      <c r="J487" s="150"/>
      <c r="K487" s="154"/>
      <c r="L487" s="154"/>
      <c r="M487" s="155"/>
      <c r="N487" s="152"/>
      <c r="O487" s="92" t="str">
        <f>IF(F487="","",
IF(AND(MONTH(F487)+DAY(F487)/100&gt;=MONTH('Weights &amp; Tables'!$C$26)+DAY('Weights &amp; Tables'!$C$26)/100,MONTH(F487)+DAY(F487)/100&lt;=MONTH('Weights &amp; Tables'!$D$26)+DAY('Weights &amp; Tables'!$D$26)/100),'Weights &amp; Tables'!$C$24,
IF(AND(MONTH(F487)+DAY(F487)/100&gt;=MONTH('Weights &amp; Tables'!$E$26)+DAY('Weights &amp; Tables'!$E$26)/100,MONTH(F487)+DAY(F487)/100&lt;=MONTH('Weights &amp; Tables'!$F$26)+DAY('Weights &amp; Tables'!$F$26)/100),'Weights &amp; Tables'!$E$24,
IF(AND(MONTH(F487)+DAY(F487)/100&gt;=MONTH('Weights &amp; Tables'!$G$26)+DAY('Weights &amp; Tables'!$G$26)/100,MONTH(F487)+DAY(F487)/100&lt;=MONTH('Weights &amp; Tables'!$H$26)+DAY('Weights &amp; Tables'!$H$26)/100),'Weights &amp; Tables'!$G$24,"IMPERMISSIBLE"))))</f>
        <v/>
      </c>
    </row>
    <row r="488" spans="2:15" x14ac:dyDescent="0.3">
      <c r="B488" s="126"/>
      <c r="C488" s="126"/>
      <c r="D488" s="126"/>
      <c r="E488" s="126"/>
      <c r="F488" s="127"/>
      <c r="G488" s="173"/>
      <c r="H488" s="173"/>
      <c r="I488" s="128"/>
      <c r="J488" s="150"/>
      <c r="K488" s="154"/>
      <c r="L488" s="154"/>
      <c r="M488" s="155"/>
      <c r="N488" s="152"/>
      <c r="O488" s="92" t="str">
        <f>IF(F488="","",
IF(AND(MONTH(F488)+DAY(F488)/100&gt;=MONTH('Weights &amp; Tables'!$C$26)+DAY('Weights &amp; Tables'!$C$26)/100,MONTH(F488)+DAY(F488)/100&lt;=MONTH('Weights &amp; Tables'!$D$26)+DAY('Weights &amp; Tables'!$D$26)/100),'Weights &amp; Tables'!$C$24,
IF(AND(MONTH(F488)+DAY(F488)/100&gt;=MONTH('Weights &amp; Tables'!$E$26)+DAY('Weights &amp; Tables'!$E$26)/100,MONTH(F488)+DAY(F488)/100&lt;=MONTH('Weights &amp; Tables'!$F$26)+DAY('Weights &amp; Tables'!$F$26)/100),'Weights &amp; Tables'!$E$24,
IF(AND(MONTH(F488)+DAY(F488)/100&gt;=MONTH('Weights &amp; Tables'!$G$26)+DAY('Weights &amp; Tables'!$G$26)/100,MONTH(F488)+DAY(F488)/100&lt;=MONTH('Weights &amp; Tables'!$H$26)+DAY('Weights &amp; Tables'!$H$26)/100),'Weights &amp; Tables'!$G$24,"IMPERMISSIBLE"))))</f>
        <v/>
      </c>
    </row>
    <row r="489" spans="2:15" x14ac:dyDescent="0.3">
      <c r="B489" s="126"/>
      <c r="C489" s="126"/>
      <c r="D489" s="126"/>
      <c r="E489" s="126"/>
      <c r="F489" s="127"/>
      <c r="G489" s="173"/>
      <c r="H489" s="173"/>
      <c r="I489" s="128"/>
      <c r="J489" s="150"/>
      <c r="K489" s="154"/>
      <c r="L489" s="154"/>
      <c r="M489" s="155"/>
      <c r="N489" s="152"/>
      <c r="O489" s="92" t="str">
        <f>IF(F489="","",
IF(AND(MONTH(F489)+DAY(F489)/100&gt;=MONTH('Weights &amp; Tables'!$C$26)+DAY('Weights &amp; Tables'!$C$26)/100,MONTH(F489)+DAY(F489)/100&lt;=MONTH('Weights &amp; Tables'!$D$26)+DAY('Weights &amp; Tables'!$D$26)/100),'Weights &amp; Tables'!$C$24,
IF(AND(MONTH(F489)+DAY(F489)/100&gt;=MONTH('Weights &amp; Tables'!$E$26)+DAY('Weights &amp; Tables'!$E$26)/100,MONTH(F489)+DAY(F489)/100&lt;=MONTH('Weights &amp; Tables'!$F$26)+DAY('Weights &amp; Tables'!$F$26)/100),'Weights &amp; Tables'!$E$24,
IF(AND(MONTH(F489)+DAY(F489)/100&gt;=MONTH('Weights &amp; Tables'!$G$26)+DAY('Weights &amp; Tables'!$G$26)/100,MONTH(F489)+DAY(F489)/100&lt;=MONTH('Weights &amp; Tables'!$H$26)+DAY('Weights &amp; Tables'!$H$26)/100),'Weights &amp; Tables'!$G$24,"IMPERMISSIBLE"))))</f>
        <v/>
      </c>
    </row>
    <row r="490" spans="2:15" x14ac:dyDescent="0.3">
      <c r="B490" s="126"/>
      <c r="C490" s="126"/>
      <c r="D490" s="126"/>
      <c r="E490" s="126"/>
      <c r="F490" s="127"/>
      <c r="G490" s="173"/>
      <c r="H490" s="173"/>
      <c r="I490" s="128"/>
      <c r="J490" s="150"/>
      <c r="K490" s="154"/>
      <c r="L490" s="154"/>
      <c r="M490" s="155"/>
      <c r="N490" s="152"/>
      <c r="O490" s="92" t="str">
        <f>IF(F490="","",
IF(AND(MONTH(F490)+DAY(F490)/100&gt;=MONTH('Weights &amp; Tables'!$C$26)+DAY('Weights &amp; Tables'!$C$26)/100,MONTH(F490)+DAY(F490)/100&lt;=MONTH('Weights &amp; Tables'!$D$26)+DAY('Weights &amp; Tables'!$D$26)/100),'Weights &amp; Tables'!$C$24,
IF(AND(MONTH(F490)+DAY(F490)/100&gt;=MONTH('Weights &amp; Tables'!$E$26)+DAY('Weights &amp; Tables'!$E$26)/100,MONTH(F490)+DAY(F490)/100&lt;=MONTH('Weights &amp; Tables'!$F$26)+DAY('Weights &amp; Tables'!$F$26)/100),'Weights &amp; Tables'!$E$24,
IF(AND(MONTH(F490)+DAY(F490)/100&gt;=MONTH('Weights &amp; Tables'!$G$26)+DAY('Weights &amp; Tables'!$G$26)/100,MONTH(F490)+DAY(F490)/100&lt;=MONTH('Weights &amp; Tables'!$H$26)+DAY('Weights &amp; Tables'!$H$26)/100),'Weights &amp; Tables'!$G$24,"IMPERMISSIBLE"))))</f>
        <v/>
      </c>
    </row>
    <row r="491" spans="2:15" x14ac:dyDescent="0.3">
      <c r="B491" s="126"/>
      <c r="C491" s="126"/>
      <c r="D491" s="126"/>
      <c r="E491" s="126"/>
      <c r="F491" s="127"/>
      <c r="G491" s="173"/>
      <c r="H491" s="173"/>
      <c r="I491" s="128"/>
      <c r="J491" s="150"/>
      <c r="K491" s="154"/>
      <c r="L491" s="154"/>
      <c r="M491" s="155"/>
      <c r="N491" s="152"/>
      <c r="O491" s="92" t="str">
        <f>IF(F491="","",
IF(AND(MONTH(F491)+DAY(F491)/100&gt;=MONTH('Weights &amp; Tables'!$C$26)+DAY('Weights &amp; Tables'!$C$26)/100,MONTH(F491)+DAY(F491)/100&lt;=MONTH('Weights &amp; Tables'!$D$26)+DAY('Weights &amp; Tables'!$D$26)/100),'Weights &amp; Tables'!$C$24,
IF(AND(MONTH(F491)+DAY(F491)/100&gt;=MONTH('Weights &amp; Tables'!$E$26)+DAY('Weights &amp; Tables'!$E$26)/100,MONTH(F491)+DAY(F491)/100&lt;=MONTH('Weights &amp; Tables'!$F$26)+DAY('Weights &amp; Tables'!$F$26)/100),'Weights &amp; Tables'!$E$24,
IF(AND(MONTH(F491)+DAY(F491)/100&gt;=MONTH('Weights &amp; Tables'!$G$26)+DAY('Weights &amp; Tables'!$G$26)/100,MONTH(F491)+DAY(F491)/100&lt;=MONTH('Weights &amp; Tables'!$H$26)+DAY('Weights &amp; Tables'!$H$26)/100),'Weights &amp; Tables'!$G$24,"IMPERMISSIBLE"))))</f>
        <v/>
      </c>
    </row>
    <row r="492" spans="2:15" x14ac:dyDescent="0.3">
      <c r="B492" s="126"/>
      <c r="C492" s="126"/>
      <c r="D492" s="126"/>
      <c r="E492" s="126"/>
      <c r="F492" s="127"/>
      <c r="G492" s="173"/>
      <c r="H492" s="173"/>
      <c r="I492" s="128"/>
      <c r="J492" s="150"/>
      <c r="K492" s="154"/>
      <c r="L492" s="154"/>
      <c r="M492" s="155"/>
      <c r="N492" s="152"/>
      <c r="O492" s="92" t="str">
        <f>IF(F492="","",
IF(AND(MONTH(F492)+DAY(F492)/100&gt;=MONTH('Weights &amp; Tables'!$C$26)+DAY('Weights &amp; Tables'!$C$26)/100,MONTH(F492)+DAY(F492)/100&lt;=MONTH('Weights &amp; Tables'!$D$26)+DAY('Weights &amp; Tables'!$D$26)/100),'Weights &amp; Tables'!$C$24,
IF(AND(MONTH(F492)+DAY(F492)/100&gt;=MONTH('Weights &amp; Tables'!$E$26)+DAY('Weights &amp; Tables'!$E$26)/100,MONTH(F492)+DAY(F492)/100&lt;=MONTH('Weights &amp; Tables'!$F$26)+DAY('Weights &amp; Tables'!$F$26)/100),'Weights &amp; Tables'!$E$24,
IF(AND(MONTH(F492)+DAY(F492)/100&gt;=MONTH('Weights &amp; Tables'!$G$26)+DAY('Weights &amp; Tables'!$G$26)/100,MONTH(F492)+DAY(F492)/100&lt;=MONTH('Weights &amp; Tables'!$H$26)+DAY('Weights &amp; Tables'!$H$26)/100),'Weights &amp; Tables'!$G$24,"IMPERMISSIBLE"))))</f>
        <v/>
      </c>
    </row>
    <row r="493" spans="2:15" x14ac:dyDescent="0.3">
      <c r="B493" s="126"/>
      <c r="C493" s="126"/>
      <c r="D493" s="126"/>
      <c r="E493" s="126"/>
      <c r="F493" s="127"/>
      <c r="G493" s="173"/>
      <c r="H493" s="173"/>
      <c r="I493" s="128"/>
      <c r="J493" s="150"/>
      <c r="K493" s="154"/>
      <c r="L493" s="154"/>
      <c r="M493" s="155"/>
      <c r="N493" s="152"/>
      <c r="O493" s="92" t="str">
        <f>IF(F493="","",
IF(AND(MONTH(F493)+DAY(F493)/100&gt;=MONTH('Weights &amp; Tables'!$C$26)+DAY('Weights &amp; Tables'!$C$26)/100,MONTH(F493)+DAY(F493)/100&lt;=MONTH('Weights &amp; Tables'!$D$26)+DAY('Weights &amp; Tables'!$D$26)/100),'Weights &amp; Tables'!$C$24,
IF(AND(MONTH(F493)+DAY(F493)/100&gt;=MONTH('Weights &amp; Tables'!$E$26)+DAY('Weights &amp; Tables'!$E$26)/100,MONTH(F493)+DAY(F493)/100&lt;=MONTH('Weights &amp; Tables'!$F$26)+DAY('Weights &amp; Tables'!$F$26)/100),'Weights &amp; Tables'!$E$24,
IF(AND(MONTH(F493)+DAY(F493)/100&gt;=MONTH('Weights &amp; Tables'!$G$26)+DAY('Weights &amp; Tables'!$G$26)/100,MONTH(F493)+DAY(F493)/100&lt;=MONTH('Weights &amp; Tables'!$H$26)+DAY('Weights &amp; Tables'!$H$26)/100),'Weights &amp; Tables'!$G$24,"IMPERMISSIBLE"))))</f>
        <v/>
      </c>
    </row>
    <row r="494" spans="2:15" x14ac:dyDescent="0.3">
      <c r="B494" s="126"/>
      <c r="C494" s="126"/>
      <c r="D494" s="126"/>
      <c r="E494" s="126"/>
      <c r="F494" s="127"/>
      <c r="G494" s="173"/>
      <c r="H494" s="173"/>
      <c r="I494" s="128"/>
      <c r="J494" s="150"/>
      <c r="K494" s="154"/>
      <c r="L494" s="154"/>
      <c r="M494" s="155"/>
      <c r="N494" s="152"/>
      <c r="O494" s="92" t="str">
        <f>IF(F494="","",
IF(AND(MONTH(F494)+DAY(F494)/100&gt;=MONTH('Weights &amp; Tables'!$C$26)+DAY('Weights &amp; Tables'!$C$26)/100,MONTH(F494)+DAY(F494)/100&lt;=MONTH('Weights &amp; Tables'!$D$26)+DAY('Weights &amp; Tables'!$D$26)/100),'Weights &amp; Tables'!$C$24,
IF(AND(MONTH(F494)+DAY(F494)/100&gt;=MONTH('Weights &amp; Tables'!$E$26)+DAY('Weights &amp; Tables'!$E$26)/100,MONTH(F494)+DAY(F494)/100&lt;=MONTH('Weights &amp; Tables'!$F$26)+DAY('Weights &amp; Tables'!$F$26)/100),'Weights &amp; Tables'!$E$24,
IF(AND(MONTH(F494)+DAY(F494)/100&gt;=MONTH('Weights &amp; Tables'!$G$26)+DAY('Weights &amp; Tables'!$G$26)/100,MONTH(F494)+DAY(F494)/100&lt;=MONTH('Weights &amp; Tables'!$H$26)+DAY('Weights &amp; Tables'!$H$26)/100),'Weights &amp; Tables'!$G$24,"IMPERMISSIBLE"))))</f>
        <v/>
      </c>
    </row>
    <row r="495" spans="2:15" x14ac:dyDescent="0.3">
      <c r="B495" s="126"/>
      <c r="C495" s="126"/>
      <c r="D495" s="126"/>
      <c r="E495" s="126"/>
      <c r="F495" s="127"/>
      <c r="G495" s="173"/>
      <c r="H495" s="173"/>
      <c r="I495" s="128"/>
      <c r="J495" s="150"/>
      <c r="K495" s="154"/>
      <c r="L495" s="154"/>
      <c r="M495" s="155"/>
      <c r="N495" s="152"/>
      <c r="O495" s="92" t="str">
        <f>IF(F495="","",
IF(AND(MONTH(F495)+DAY(F495)/100&gt;=MONTH('Weights &amp; Tables'!$C$26)+DAY('Weights &amp; Tables'!$C$26)/100,MONTH(F495)+DAY(F495)/100&lt;=MONTH('Weights &amp; Tables'!$D$26)+DAY('Weights &amp; Tables'!$D$26)/100),'Weights &amp; Tables'!$C$24,
IF(AND(MONTH(F495)+DAY(F495)/100&gt;=MONTH('Weights &amp; Tables'!$E$26)+DAY('Weights &amp; Tables'!$E$26)/100,MONTH(F495)+DAY(F495)/100&lt;=MONTH('Weights &amp; Tables'!$F$26)+DAY('Weights &amp; Tables'!$F$26)/100),'Weights &amp; Tables'!$E$24,
IF(AND(MONTH(F495)+DAY(F495)/100&gt;=MONTH('Weights &amp; Tables'!$G$26)+DAY('Weights &amp; Tables'!$G$26)/100,MONTH(F495)+DAY(F495)/100&lt;=MONTH('Weights &amp; Tables'!$H$26)+DAY('Weights &amp; Tables'!$H$26)/100),'Weights &amp; Tables'!$G$24,"IMPERMISSIBLE"))))</f>
        <v/>
      </c>
    </row>
    <row r="496" spans="2:15" x14ac:dyDescent="0.3">
      <c r="B496" s="126"/>
      <c r="C496" s="126"/>
      <c r="D496" s="126"/>
      <c r="E496" s="126"/>
      <c r="F496" s="127"/>
      <c r="G496" s="173"/>
      <c r="H496" s="173"/>
      <c r="I496" s="128"/>
      <c r="J496" s="150"/>
      <c r="K496" s="154"/>
      <c r="L496" s="154"/>
      <c r="M496" s="155"/>
      <c r="N496" s="152"/>
      <c r="O496" s="92" t="str">
        <f>IF(F496="","",
IF(AND(MONTH(F496)+DAY(F496)/100&gt;=MONTH('Weights &amp; Tables'!$C$26)+DAY('Weights &amp; Tables'!$C$26)/100,MONTH(F496)+DAY(F496)/100&lt;=MONTH('Weights &amp; Tables'!$D$26)+DAY('Weights &amp; Tables'!$D$26)/100),'Weights &amp; Tables'!$C$24,
IF(AND(MONTH(F496)+DAY(F496)/100&gt;=MONTH('Weights &amp; Tables'!$E$26)+DAY('Weights &amp; Tables'!$E$26)/100,MONTH(F496)+DAY(F496)/100&lt;=MONTH('Weights &amp; Tables'!$F$26)+DAY('Weights &amp; Tables'!$F$26)/100),'Weights &amp; Tables'!$E$24,
IF(AND(MONTH(F496)+DAY(F496)/100&gt;=MONTH('Weights &amp; Tables'!$G$26)+DAY('Weights &amp; Tables'!$G$26)/100,MONTH(F496)+DAY(F496)/100&lt;=MONTH('Weights &amp; Tables'!$H$26)+DAY('Weights &amp; Tables'!$H$26)/100),'Weights &amp; Tables'!$G$24,"IMPERMISSIBLE"))))</f>
        <v/>
      </c>
    </row>
    <row r="497" spans="2:15" x14ac:dyDescent="0.3">
      <c r="B497" s="126"/>
      <c r="C497" s="126"/>
      <c r="D497" s="126"/>
      <c r="E497" s="126"/>
      <c r="F497" s="127"/>
      <c r="G497" s="173"/>
      <c r="H497" s="173"/>
      <c r="I497" s="128"/>
      <c r="J497" s="150"/>
      <c r="K497" s="154"/>
      <c r="L497" s="154"/>
      <c r="M497" s="155"/>
      <c r="N497" s="152"/>
      <c r="O497" s="92" t="str">
        <f>IF(F497="","",
IF(AND(MONTH(F497)+DAY(F497)/100&gt;=MONTH('Weights &amp; Tables'!$C$26)+DAY('Weights &amp; Tables'!$C$26)/100,MONTH(F497)+DAY(F497)/100&lt;=MONTH('Weights &amp; Tables'!$D$26)+DAY('Weights &amp; Tables'!$D$26)/100),'Weights &amp; Tables'!$C$24,
IF(AND(MONTH(F497)+DAY(F497)/100&gt;=MONTH('Weights &amp; Tables'!$E$26)+DAY('Weights &amp; Tables'!$E$26)/100,MONTH(F497)+DAY(F497)/100&lt;=MONTH('Weights &amp; Tables'!$F$26)+DAY('Weights &amp; Tables'!$F$26)/100),'Weights &amp; Tables'!$E$24,
IF(AND(MONTH(F497)+DAY(F497)/100&gt;=MONTH('Weights &amp; Tables'!$G$26)+DAY('Weights &amp; Tables'!$G$26)/100,MONTH(F497)+DAY(F497)/100&lt;=MONTH('Weights &amp; Tables'!$H$26)+DAY('Weights &amp; Tables'!$H$26)/100),'Weights &amp; Tables'!$G$24,"IMPERMISSIBLE"))))</f>
        <v/>
      </c>
    </row>
    <row r="498" spans="2:15" x14ac:dyDescent="0.3">
      <c r="B498" s="126"/>
      <c r="C498" s="126"/>
      <c r="D498" s="126"/>
      <c r="E498" s="126"/>
      <c r="F498" s="127"/>
      <c r="G498" s="173"/>
      <c r="H498" s="173"/>
      <c r="I498" s="128"/>
      <c r="J498" s="150"/>
      <c r="K498" s="154"/>
      <c r="L498" s="154"/>
      <c r="M498" s="155"/>
      <c r="N498" s="152"/>
      <c r="O498" s="92" t="str">
        <f>IF(F498="","",
IF(AND(MONTH(F498)+DAY(F498)/100&gt;=MONTH('Weights &amp; Tables'!$C$26)+DAY('Weights &amp; Tables'!$C$26)/100,MONTH(F498)+DAY(F498)/100&lt;=MONTH('Weights &amp; Tables'!$D$26)+DAY('Weights &amp; Tables'!$D$26)/100),'Weights &amp; Tables'!$C$24,
IF(AND(MONTH(F498)+DAY(F498)/100&gt;=MONTH('Weights &amp; Tables'!$E$26)+DAY('Weights &amp; Tables'!$E$26)/100,MONTH(F498)+DAY(F498)/100&lt;=MONTH('Weights &amp; Tables'!$F$26)+DAY('Weights &amp; Tables'!$F$26)/100),'Weights &amp; Tables'!$E$24,
IF(AND(MONTH(F498)+DAY(F498)/100&gt;=MONTH('Weights &amp; Tables'!$G$26)+DAY('Weights &amp; Tables'!$G$26)/100,MONTH(F498)+DAY(F498)/100&lt;=MONTH('Weights &amp; Tables'!$H$26)+DAY('Weights &amp; Tables'!$H$26)/100),'Weights &amp; Tables'!$G$24,"IMPERMISSIBLE"))))</f>
        <v/>
      </c>
    </row>
    <row r="499" spans="2:15" x14ac:dyDescent="0.3">
      <c r="B499" s="126"/>
      <c r="C499" s="126"/>
      <c r="D499" s="126"/>
      <c r="E499" s="126"/>
      <c r="F499" s="127"/>
      <c r="G499" s="173"/>
      <c r="H499" s="173"/>
      <c r="I499" s="128"/>
      <c r="J499" s="150"/>
      <c r="K499" s="154"/>
      <c r="L499" s="154"/>
      <c r="M499" s="155"/>
      <c r="N499" s="152"/>
      <c r="O499" s="92" t="str">
        <f>IF(F499="","",
IF(AND(MONTH(F499)+DAY(F499)/100&gt;=MONTH('Weights &amp; Tables'!$C$26)+DAY('Weights &amp; Tables'!$C$26)/100,MONTH(F499)+DAY(F499)/100&lt;=MONTH('Weights &amp; Tables'!$D$26)+DAY('Weights &amp; Tables'!$D$26)/100),'Weights &amp; Tables'!$C$24,
IF(AND(MONTH(F499)+DAY(F499)/100&gt;=MONTH('Weights &amp; Tables'!$E$26)+DAY('Weights &amp; Tables'!$E$26)/100,MONTH(F499)+DAY(F499)/100&lt;=MONTH('Weights &amp; Tables'!$F$26)+DAY('Weights &amp; Tables'!$F$26)/100),'Weights &amp; Tables'!$E$24,
IF(AND(MONTH(F499)+DAY(F499)/100&gt;=MONTH('Weights &amp; Tables'!$G$26)+DAY('Weights &amp; Tables'!$G$26)/100,MONTH(F499)+DAY(F499)/100&lt;=MONTH('Weights &amp; Tables'!$H$26)+DAY('Weights &amp; Tables'!$H$26)/100),'Weights &amp; Tables'!$G$24,"IMPERMISSIBLE"))))</f>
        <v/>
      </c>
    </row>
    <row r="500" spans="2:15" x14ac:dyDescent="0.3">
      <c r="B500" s="126"/>
      <c r="C500" s="126"/>
      <c r="D500" s="126"/>
      <c r="E500" s="126"/>
      <c r="F500" s="127"/>
      <c r="G500" s="173"/>
      <c r="H500" s="173"/>
      <c r="I500" s="128"/>
      <c r="J500" s="150"/>
      <c r="K500" s="154"/>
      <c r="L500" s="154"/>
      <c r="M500" s="155"/>
      <c r="N500" s="152"/>
      <c r="O500" s="92" t="str">
        <f>IF(F500="","",
IF(AND(MONTH(F500)+DAY(F500)/100&gt;=MONTH('Weights &amp; Tables'!$C$26)+DAY('Weights &amp; Tables'!$C$26)/100,MONTH(F500)+DAY(F500)/100&lt;=MONTH('Weights &amp; Tables'!$D$26)+DAY('Weights &amp; Tables'!$D$26)/100),'Weights &amp; Tables'!$C$24,
IF(AND(MONTH(F500)+DAY(F500)/100&gt;=MONTH('Weights &amp; Tables'!$E$26)+DAY('Weights &amp; Tables'!$E$26)/100,MONTH(F500)+DAY(F500)/100&lt;=MONTH('Weights &amp; Tables'!$F$26)+DAY('Weights &amp; Tables'!$F$26)/100),'Weights &amp; Tables'!$E$24,
IF(AND(MONTH(F500)+DAY(F500)/100&gt;=MONTH('Weights &amp; Tables'!$G$26)+DAY('Weights &amp; Tables'!$G$26)/100,MONTH(F500)+DAY(F500)/100&lt;=MONTH('Weights &amp; Tables'!$H$26)+DAY('Weights &amp; Tables'!$H$26)/100),'Weights &amp; Tables'!$G$24,"IMPERMISSIBLE"))))</f>
        <v/>
      </c>
    </row>
    <row r="501" spans="2:15" x14ac:dyDescent="0.3">
      <c r="B501" s="126"/>
      <c r="C501" s="126"/>
      <c r="D501" s="126"/>
      <c r="E501" s="126"/>
      <c r="F501" s="127"/>
      <c r="G501" s="173"/>
      <c r="H501" s="173"/>
      <c r="I501" s="128"/>
      <c r="J501" s="150"/>
      <c r="K501" s="154"/>
      <c r="L501" s="154"/>
      <c r="M501" s="155"/>
      <c r="N501" s="152"/>
      <c r="O501" s="92" t="str">
        <f>IF(F501="","",
IF(AND(MONTH(F501)+DAY(F501)/100&gt;=MONTH('Weights &amp; Tables'!$C$26)+DAY('Weights &amp; Tables'!$C$26)/100,MONTH(F501)+DAY(F501)/100&lt;=MONTH('Weights &amp; Tables'!$D$26)+DAY('Weights &amp; Tables'!$D$26)/100),'Weights &amp; Tables'!$C$24,
IF(AND(MONTH(F501)+DAY(F501)/100&gt;=MONTH('Weights &amp; Tables'!$E$26)+DAY('Weights &amp; Tables'!$E$26)/100,MONTH(F501)+DAY(F501)/100&lt;=MONTH('Weights &amp; Tables'!$F$26)+DAY('Weights &amp; Tables'!$F$26)/100),'Weights &amp; Tables'!$E$24,
IF(AND(MONTH(F501)+DAY(F501)/100&gt;=MONTH('Weights &amp; Tables'!$G$26)+DAY('Weights &amp; Tables'!$G$26)/100,MONTH(F501)+DAY(F501)/100&lt;=MONTH('Weights &amp; Tables'!$H$26)+DAY('Weights &amp; Tables'!$H$26)/100),'Weights &amp; Tables'!$G$24,"IMPERMISSIBLE"))))</f>
        <v/>
      </c>
    </row>
    <row r="502" spans="2:15" x14ac:dyDescent="0.3">
      <c r="B502" s="126"/>
      <c r="C502" s="126"/>
      <c r="D502" s="126"/>
      <c r="E502" s="126"/>
      <c r="F502" s="127"/>
      <c r="G502" s="173"/>
      <c r="H502" s="173"/>
      <c r="I502" s="128"/>
      <c r="J502" s="150"/>
      <c r="K502" s="154"/>
      <c r="L502" s="154"/>
      <c r="M502" s="155"/>
      <c r="N502" s="152"/>
      <c r="O502" s="92" t="str">
        <f>IF(F502="","",
IF(AND(MONTH(F502)+DAY(F502)/100&gt;=MONTH('Weights &amp; Tables'!$C$26)+DAY('Weights &amp; Tables'!$C$26)/100,MONTH(F502)+DAY(F502)/100&lt;=MONTH('Weights &amp; Tables'!$D$26)+DAY('Weights &amp; Tables'!$D$26)/100),'Weights &amp; Tables'!$C$24,
IF(AND(MONTH(F502)+DAY(F502)/100&gt;=MONTH('Weights &amp; Tables'!$E$26)+DAY('Weights &amp; Tables'!$E$26)/100,MONTH(F502)+DAY(F502)/100&lt;=MONTH('Weights &amp; Tables'!$F$26)+DAY('Weights &amp; Tables'!$F$26)/100),'Weights &amp; Tables'!$E$24,
IF(AND(MONTH(F502)+DAY(F502)/100&gt;=MONTH('Weights &amp; Tables'!$G$26)+DAY('Weights &amp; Tables'!$G$26)/100,MONTH(F502)+DAY(F502)/100&lt;=MONTH('Weights &amp; Tables'!$H$26)+DAY('Weights &amp; Tables'!$H$26)/100),'Weights &amp; Tables'!$G$24,"IMPERMISSIBLE"))))</f>
        <v/>
      </c>
    </row>
    <row r="503" spans="2:15" x14ac:dyDescent="0.3">
      <c r="B503" s="126"/>
      <c r="C503" s="126"/>
      <c r="D503" s="126"/>
      <c r="E503" s="126"/>
      <c r="F503" s="127"/>
      <c r="G503" s="173"/>
      <c r="H503" s="173"/>
      <c r="I503" s="128"/>
      <c r="J503" s="150"/>
      <c r="K503" s="154"/>
      <c r="L503" s="154"/>
      <c r="M503" s="155"/>
      <c r="N503" s="152"/>
      <c r="O503" s="92" t="str">
        <f>IF(F503="","",
IF(AND(MONTH(F503)+DAY(F503)/100&gt;=MONTH('Weights &amp; Tables'!$C$26)+DAY('Weights &amp; Tables'!$C$26)/100,MONTH(F503)+DAY(F503)/100&lt;=MONTH('Weights &amp; Tables'!$D$26)+DAY('Weights &amp; Tables'!$D$26)/100),'Weights &amp; Tables'!$C$24,
IF(AND(MONTH(F503)+DAY(F503)/100&gt;=MONTH('Weights &amp; Tables'!$E$26)+DAY('Weights &amp; Tables'!$E$26)/100,MONTH(F503)+DAY(F503)/100&lt;=MONTH('Weights &amp; Tables'!$F$26)+DAY('Weights &amp; Tables'!$F$26)/100),'Weights &amp; Tables'!$E$24,
IF(AND(MONTH(F503)+DAY(F503)/100&gt;=MONTH('Weights &amp; Tables'!$G$26)+DAY('Weights &amp; Tables'!$G$26)/100,MONTH(F503)+DAY(F503)/100&lt;=MONTH('Weights &amp; Tables'!$H$26)+DAY('Weights &amp; Tables'!$H$26)/100),'Weights &amp; Tables'!$G$24,"IMPERMISSIBLE"))))</f>
        <v/>
      </c>
    </row>
    <row r="504" spans="2:15" x14ac:dyDescent="0.3">
      <c r="B504" s="126"/>
      <c r="C504" s="126"/>
      <c r="D504" s="126"/>
      <c r="E504" s="126"/>
      <c r="F504" s="127"/>
      <c r="G504" s="173"/>
      <c r="H504" s="173"/>
      <c r="I504" s="128"/>
      <c r="J504" s="150"/>
      <c r="K504" s="154"/>
      <c r="L504" s="154"/>
      <c r="M504" s="155"/>
      <c r="N504" s="152"/>
      <c r="O504" s="92" t="str">
        <f>IF(F504="","",
IF(AND(MONTH(F504)+DAY(F504)/100&gt;=MONTH('Weights &amp; Tables'!$C$26)+DAY('Weights &amp; Tables'!$C$26)/100,MONTH(F504)+DAY(F504)/100&lt;=MONTH('Weights &amp; Tables'!$D$26)+DAY('Weights &amp; Tables'!$D$26)/100),'Weights &amp; Tables'!$C$24,
IF(AND(MONTH(F504)+DAY(F504)/100&gt;=MONTH('Weights &amp; Tables'!$E$26)+DAY('Weights &amp; Tables'!$E$26)/100,MONTH(F504)+DAY(F504)/100&lt;=MONTH('Weights &amp; Tables'!$F$26)+DAY('Weights &amp; Tables'!$F$26)/100),'Weights &amp; Tables'!$E$24,
IF(AND(MONTH(F504)+DAY(F504)/100&gt;=MONTH('Weights &amp; Tables'!$G$26)+DAY('Weights &amp; Tables'!$G$26)/100,MONTH(F504)+DAY(F504)/100&lt;=MONTH('Weights &amp; Tables'!$H$26)+DAY('Weights &amp; Tables'!$H$26)/100),'Weights &amp; Tables'!$G$24,"IMPERMISSIBLE"))))</f>
        <v/>
      </c>
    </row>
    <row r="505" spans="2:15" x14ac:dyDescent="0.3">
      <c r="B505" s="126"/>
      <c r="C505" s="126"/>
      <c r="D505" s="126"/>
      <c r="E505" s="126"/>
      <c r="F505" s="127"/>
      <c r="G505" s="173"/>
      <c r="H505" s="173"/>
      <c r="I505" s="128"/>
      <c r="J505" s="150"/>
      <c r="K505" s="154"/>
      <c r="L505" s="154"/>
      <c r="M505" s="155"/>
      <c r="N505" s="152"/>
      <c r="O505" s="92" t="str">
        <f>IF(F505="","",
IF(AND(MONTH(F505)+DAY(F505)/100&gt;=MONTH('Weights &amp; Tables'!$C$26)+DAY('Weights &amp; Tables'!$C$26)/100,MONTH(F505)+DAY(F505)/100&lt;=MONTH('Weights &amp; Tables'!$D$26)+DAY('Weights &amp; Tables'!$D$26)/100),'Weights &amp; Tables'!$C$24,
IF(AND(MONTH(F505)+DAY(F505)/100&gt;=MONTH('Weights &amp; Tables'!$E$26)+DAY('Weights &amp; Tables'!$E$26)/100,MONTH(F505)+DAY(F505)/100&lt;=MONTH('Weights &amp; Tables'!$F$26)+DAY('Weights &amp; Tables'!$F$26)/100),'Weights &amp; Tables'!$E$24,
IF(AND(MONTH(F505)+DAY(F505)/100&gt;=MONTH('Weights &amp; Tables'!$G$26)+DAY('Weights &amp; Tables'!$G$26)/100,MONTH(F505)+DAY(F505)/100&lt;=MONTH('Weights &amp; Tables'!$H$26)+DAY('Weights &amp; Tables'!$H$26)/100),'Weights &amp; Tables'!$G$24,"IMPERMISSIBLE"))))</f>
        <v/>
      </c>
    </row>
    <row r="506" spans="2:15" x14ac:dyDescent="0.3">
      <c r="B506" s="126"/>
      <c r="C506" s="126"/>
      <c r="D506" s="126"/>
      <c r="E506" s="126"/>
      <c r="F506" s="127"/>
      <c r="G506" s="173"/>
      <c r="H506" s="173"/>
      <c r="I506" s="128"/>
      <c r="J506" s="150"/>
      <c r="K506" s="154"/>
      <c r="L506" s="154"/>
      <c r="M506" s="155"/>
      <c r="N506" s="152"/>
      <c r="O506" s="92" t="str">
        <f>IF(F506="","",
IF(AND(MONTH(F506)+DAY(F506)/100&gt;=MONTH('Weights &amp; Tables'!$C$26)+DAY('Weights &amp; Tables'!$C$26)/100,MONTH(F506)+DAY(F506)/100&lt;=MONTH('Weights &amp; Tables'!$D$26)+DAY('Weights &amp; Tables'!$D$26)/100),'Weights &amp; Tables'!$C$24,
IF(AND(MONTH(F506)+DAY(F506)/100&gt;=MONTH('Weights &amp; Tables'!$E$26)+DAY('Weights &amp; Tables'!$E$26)/100,MONTH(F506)+DAY(F506)/100&lt;=MONTH('Weights &amp; Tables'!$F$26)+DAY('Weights &amp; Tables'!$F$26)/100),'Weights &amp; Tables'!$E$24,
IF(AND(MONTH(F506)+DAY(F506)/100&gt;=MONTH('Weights &amp; Tables'!$G$26)+DAY('Weights &amp; Tables'!$G$26)/100,MONTH(F506)+DAY(F506)/100&lt;=MONTH('Weights &amp; Tables'!$H$26)+DAY('Weights &amp; Tables'!$H$26)/100),'Weights &amp; Tables'!$G$24,"IMPERMISSIBLE"))))</f>
        <v/>
      </c>
    </row>
    <row r="507" spans="2:15" x14ac:dyDescent="0.3">
      <c r="B507" s="126"/>
      <c r="C507" s="126"/>
      <c r="D507" s="126"/>
      <c r="E507" s="126"/>
      <c r="F507" s="127"/>
      <c r="G507" s="173"/>
      <c r="H507" s="173"/>
      <c r="I507" s="128"/>
      <c r="J507" s="150"/>
      <c r="K507" s="154"/>
      <c r="L507" s="154"/>
      <c r="M507" s="155"/>
      <c r="N507" s="152"/>
      <c r="O507" s="92" t="str">
        <f>IF(F507="","",
IF(AND(MONTH(F507)+DAY(F507)/100&gt;=MONTH('Weights &amp; Tables'!$C$26)+DAY('Weights &amp; Tables'!$C$26)/100,MONTH(F507)+DAY(F507)/100&lt;=MONTH('Weights &amp; Tables'!$D$26)+DAY('Weights &amp; Tables'!$D$26)/100),'Weights &amp; Tables'!$C$24,
IF(AND(MONTH(F507)+DAY(F507)/100&gt;=MONTH('Weights &amp; Tables'!$E$26)+DAY('Weights &amp; Tables'!$E$26)/100,MONTH(F507)+DAY(F507)/100&lt;=MONTH('Weights &amp; Tables'!$F$26)+DAY('Weights &amp; Tables'!$F$26)/100),'Weights &amp; Tables'!$E$24,
IF(AND(MONTH(F507)+DAY(F507)/100&gt;=MONTH('Weights &amp; Tables'!$G$26)+DAY('Weights &amp; Tables'!$G$26)/100,MONTH(F507)+DAY(F507)/100&lt;=MONTH('Weights &amp; Tables'!$H$26)+DAY('Weights &amp; Tables'!$H$26)/100),'Weights &amp; Tables'!$G$24,"IMPERMISSIBLE"))))</f>
        <v/>
      </c>
    </row>
    <row r="508" spans="2:15" x14ac:dyDescent="0.3">
      <c r="B508" s="126"/>
      <c r="C508" s="126"/>
      <c r="D508" s="126"/>
      <c r="E508" s="126"/>
      <c r="F508" s="127"/>
      <c r="G508" s="173"/>
      <c r="H508" s="173"/>
      <c r="I508" s="128"/>
      <c r="J508" s="150"/>
      <c r="K508" s="154"/>
      <c r="L508" s="154"/>
      <c r="M508" s="155"/>
      <c r="N508" s="152"/>
      <c r="O508" s="92" t="str">
        <f>IF(F508="","",
IF(AND(MONTH(F508)+DAY(F508)/100&gt;=MONTH('Weights &amp; Tables'!$C$26)+DAY('Weights &amp; Tables'!$C$26)/100,MONTH(F508)+DAY(F508)/100&lt;=MONTH('Weights &amp; Tables'!$D$26)+DAY('Weights &amp; Tables'!$D$26)/100),'Weights &amp; Tables'!$C$24,
IF(AND(MONTH(F508)+DAY(F508)/100&gt;=MONTH('Weights &amp; Tables'!$E$26)+DAY('Weights &amp; Tables'!$E$26)/100,MONTH(F508)+DAY(F508)/100&lt;=MONTH('Weights &amp; Tables'!$F$26)+DAY('Weights &amp; Tables'!$F$26)/100),'Weights &amp; Tables'!$E$24,
IF(AND(MONTH(F508)+DAY(F508)/100&gt;=MONTH('Weights &amp; Tables'!$G$26)+DAY('Weights &amp; Tables'!$G$26)/100,MONTH(F508)+DAY(F508)/100&lt;=MONTH('Weights &amp; Tables'!$H$26)+DAY('Weights &amp; Tables'!$H$26)/100),'Weights &amp; Tables'!$G$24,"IMPERMISSIBLE"))))</f>
        <v/>
      </c>
    </row>
    <row r="509" spans="2:15" x14ac:dyDescent="0.3">
      <c r="B509" s="126"/>
      <c r="C509" s="126"/>
      <c r="D509" s="126"/>
      <c r="E509" s="126"/>
      <c r="F509" s="127"/>
      <c r="G509" s="173"/>
      <c r="H509" s="173"/>
      <c r="I509" s="128"/>
      <c r="J509" s="150"/>
      <c r="K509" s="154"/>
      <c r="L509" s="154"/>
      <c r="M509" s="155"/>
      <c r="N509" s="152"/>
      <c r="O509" s="92" t="str">
        <f>IF(F509="","",
IF(AND(MONTH(F509)+DAY(F509)/100&gt;=MONTH('Weights &amp; Tables'!$C$26)+DAY('Weights &amp; Tables'!$C$26)/100,MONTH(F509)+DAY(F509)/100&lt;=MONTH('Weights &amp; Tables'!$D$26)+DAY('Weights &amp; Tables'!$D$26)/100),'Weights &amp; Tables'!$C$24,
IF(AND(MONTH(F509)+DAY(F509)/100&gt;=MONTH('Weights &amp; Tables'!$E$26)+DAY('Weights &amp; Tables'!$E$26)/100,MONTH(F509)+DAY(F509)/100&lt;=MONTH('Weights &amp; Tables'!$F$26)+DAY('Weights &amp; Tables'!$F$26)/100),'Weights &amp; Tables'!$E$24,
IF(AND(MONTH(F509)+DAY(F509)/100&gt;=MONTH('Weights &amp; Tables'!$G$26)+DAY('Weights &amp; Tables'!$G$26)/100,MONTH(F509)+DAY(F509)/100&lt;=MONTH('Weights &amp; Tables'!$H$26)+DAY('Weights &amp; Tables'!$H$26)/100),'Weights &amp; Tables'!$G$24,"IMPERMISSIBLE"))))</f>
        <v/>
      </c>
    </row>
    <row r="510" spans="2:15" x14ac:dyDescent="0.3">
      <c r="B510" s="126"/>
      <c r="C510" s="126"/>
      <c r="D510" s="126"/>
      <c r="E510" s="126"/>
      <c r="F510" s="127"/>
      <c r="G510" s="173"/>
      <c r="H510" s="173"/>
      <c r="I510" s="128"/>
      <c r="J510" s="150"/>
      <c r="K510" s="154"/>
      <c r="L510" s="154"/>
      <c r="M510" s="155"/>
      <c r="N510" s="152"/>
      <c r="O510" s="92" t="str">
        <f>IF(F510="","",
IF(AND(MONTH(F510)+DAY(F510)/100&gt;=MONTH('Weights &amp; Tables'!$C$26)+DAY('Weights &amp; Tables'!$C$26)/100,MONTH(F510)+DAY(F510)/100&lt;=MONTH('Weights &amp; Tables'!$D$26)+DAY('Weights &amp; Tables'!$D$26)/100),'Weights &amp; Tables'!$C$24,
IF(AND(MONTH(F510)+DAY(F510)/100&gt;=MONTH('Weights &amp; Tables'!$E$26)+DAY('Weights &amp; Tables'!$E$26)/100,MONTH(F510)+DAY(F510)/100&lt;=MONTH('Weights &amp; Tables'!$F$26)+DAY('Weights &amp; Tables'!$F$26)/100),'Weights &amp; Tables'!$E$24,
IF(AND(MONTH(F510)+DAY(F510)/100&gt;=MONTH('Weights &amp; Tables'!$G$26)+DAY('Weights &amp; Tables'!$G$26)/100,MONTH(F510)+DAY(F510)/100&lt;=MONTH('Weights &amp; Tables'!$H$26)+DAY('Weights &amp; Tables'!$H$26)/100),'Weights &amp; Tables'!$G$24,"IMPERMISSIBLE"))))</f>
        <v/>
      </c>
    </row>
    <row r="511" spans="2:15" x14ac:dyDescent="0.3">
      <c r="B511" s="126"/>
      <c r="C511" s="126"/>
      <c r="D511" s="126"/>
      <c r="E511" s="126"/>
      <c r="F511" s="127"/>
      <c r="G511" s="173"/>
      <c r="H511" s="173"/>
      <c r="I511" s="128"/>
      <c r="J511" s="150"/>
      <c r="K511" s="154"/>
      <c r="L511" s="154"/>
      <c r="M511" s="155"/>
      <c r="N511" s="152"/>
      <c r="O511" s="92" t="str">
        <f>IF(F511="","",
IF(AND(MONTH(F511)+DAY(F511)/100&gt;=MONTH('Weights &amp; Tables'!$C$26)+DAY('Weights &amp; Tables'!$C$26)/100,MONTH(F511)+DAY(F511)/100&lt;=MONTH('Weights &amp; Tables'!$D$26)+DAY('Weights &amp; Tables'!$D$26)/100),'Weights &amp; Tables'!$C$24,
IF(AND(MONTH(F511)+DAY(F511)/100&gt;=MONTH('Weights &amp; Tables'!$E$26)+DAY('Weights &amp; Tables'!$E$26)/100,MONTH(F511)+DAY(F511)/100&lt;=MONTH('Weights &amp; Tables'!$F$26)+DAY('Weights &amp; Tables'!$F$26)/100),'Weights &amp; Tables'!$E$24,
IF(AND(MONTH(F511)+DAY(F511)/100&gt;=MONTH('Weights &amp; Tables'!$G$26)+DAY('Weights &amp; Tables'!$G$26)/100,MONTH(F511)+DAY(F511)/100&lt;=MONTH('Weights &amp; Tables'!$H$26)+DAY('Weights &amp; Tables'!$H$26)/100),'Weights &amp; Tables'!$G$24,"IMPERMISSIBLE"))))</f>
        <v/>
      </c>
    </row>
    <row r="512" spans="2:15" x14ac:dyDescent="0.3">
      <c r="B512" s="126"/>
      <c r="C512" s="126"/>
      <c r="D512" s="126"/>
      <c r="E512" s="126"/>
      <c r="F512" s="127"/>
      <c r="G512" s="173"/>
      <c r="H512" s="173"/>
      <c r="I512" s="128"/>
      <c r="J512" s="150"/>
      <c r="K512" s="154"/>
      <c r="L512" s="154"/>
      <c r="M512" s="155"/>
      <c r="N512" s="152"/>
      <c r="O512" s="92" t="str">
        <f>IF(F512="","",
IF(AND(MONTH(F512)+DAY(F512)/100&gt;=MONTH('Weights &amp; Tables'!$C$26)+DAY('Weights &amp; Tables'!$C$26)/100,MONTH(F512)+DAY(F512)/100&lt;=MONTH('Weights &amp; Tables'!$D$26)+DAY('Weights &amp; Tables'!$D$26)/100),'Weights &amp; Tables'!$C$24,
IF(AND(MONTH(F512)+DAY(F512)/100&gt;=MONTH('Weights &amp; Tables'!$E$26)+DAY('Weights &amp; Tables'!$E$26)/100,MONTH(F512)+DAY(F512)/100&lt;=MONTH('Weights &amp; Tables'!$F$26)+DAY('Weights &amp; Tables'!$F$26)/100),'Weights &amp; Tables'!$E$24,
IF(AND(MONTH(F512)+DAY(F512)/100&gt;=MONTH('Weights &amp; Tables'!$G$26)+DAY('Weights &amp; Tables'!$G$26)/100,MONTH(F512)+DAY(F512)/100&lt;=MONTH('Weights &amp; Tables'!$H$26)+DAY('Weights &amp; Tables'!$H$26)/100),'Weights &amp; Tables'!$G$24,"IMPERMISSIBLE"))))</f>
        <v/>
      </c>
    </row>
    <row r="513" spans="2:15" x14ac:dyDescent="0.3">
      <c r="B513" s="126"/>
      <c r="C513" s="126"/>
      <c r="D513" s="126"/>
      <c r="E513" s="126"/>
      <c r="F513" s="127"/>
      <c r="G513" s="173"/>
      <c r="H513" s="173"/>
      <c r="I513" s="128"/>
      <c r="J513" s="150"/>
      <c r="K513" s="154"/>
      <c r="L513" s="154"/>
      <c r="M513" s="155"/>
      <c r="N513" s="152"/>
      <c r="O513" s="92" t="str">
        <f>IF(F513="","",
IF(AND(MONTH(F513)+DAY(F513)/100&gt;=MONTH('Weights &amp; Tables'!$C$26)+DAY('Weights &amp; Tables'!$C$26)/100,MONTH(F513)+DAY(F513)/100&lt;=MONTH('Weights &amp; Tables'!$D$26)+DAY('Weights &amp; Tables'!$D$26)/100),'Weights &amp; Tables'!$C$24,
IF(AND(MONTH(F513)+DAY(F513)/100&gt;=MONTH('Weights &amp; Tables'!$E$26)+DAY('Weights &amp; Tables'!$E$26)/100,MONTH(F513)+DAY(F513)/100&lt;=MONTH('Weights &amp; Tables'!$F$26)+DAY('Weights &amp; Tables'!$F$26)/100),'Weights &amp; Tables'!$E$24,
IF(AND(MONTH(F513)+DAY(F513)/100&gt;=MONTH('Weights &amp; Tables'!$G$26)+DAY('Weights &amp; Tables'!$G$26)/100,MONTH(F513)+DAY(F513)/100&lt;=MONTH('Weights &amp; Tables'!$H$26)+DAY('Weights &amp; Tables'!$H$26)/100),'Weights &amp; Tables'!$G$24,"IMPERMISSIBLE"))))</f>
        <v/>
      </c>
    </row>
    <row r="514" spans="2:15" x14ac:dyDescent="0.3">
      <c r="B514" s="126"/>
      <c r="C514" s="126"/>
      <c r="D514" s="126"/>
      <c r="E514" s="126"/>
      <c r="F514" s="127"/>
      <c r="G514" s="173"/>
      <c r="H514" s="173"/>
      <c r="I514" s="128"/>
      <c r="J514" s="150"/>
      <c r="K514" s="154"/>
      <c r="L514" s="154"/>
      <c r="M514" s="155"/>
      <c r="N514" s="152"/>
      <c r="O514" s="92" t="str">
        <f>IF(F514="","",
IF(AND(MONTH(F514)+DAY(F514)/100&gt;=MONTH('Weights &amp; Tables'!$C$26)+DAY('Weights &amp; Tables'!$C$26)/100,MONTH(F514)+DAY(F514)/100&lt;=MONTH('Weights &amp; Tables'!$D$26)+DAY('Weights &amp; Tables'!$D$26)/100),'Weights &amp; Tables'!$C$24,
IF(AND(MONTH(F514)+DAY(F514)/100&gt;=MONTH('Weights &amp; Tables'!$E$26)+DAY('Weights &amp; Tables'!$E$26)/100,MONTH(F514)+DAY(F514)/100&lt;=MONTH('Weights &amp; Tables'!$F$26)+DAY('Weights &amp; Tables'!$F$26)/100),'Weights &amp; Tables'!$E$24,
IF(AND(MONTH(F514)+DAY(F514)/100&gt;=MONTH('Weights &amp; Tables'!$G$26)+DAY('Weights &amp; Tables'!$G$26)/100,MONTH(F514)+DAY(F514)/100&lt;=MONTH('Weights &amp; Tables'!$H$26)+DAY('Weights &amp; Tables'!$H$26)/100),'Weights &amp; Tables'!$G$24,"IMPERMISSIBLE"))))</f>
        <v/>
      </c>
    </row>
    <row r="515" spans="2:15" x14ac:dyDescent="0.3">
      <c r="B515" s="126"/>
      <c r="C515" s="126"/>
      <c r="D515" s="126"/>
      <c r="E515" s="126"/>
      <c r="F515" s="127"/>
      <c r="G515" s="173"/>
      <c r="H515" s="173"/>
      <c r="I515" s="128"/>
      <c r="J515" s="150"/>
      <c r="K515" s="154"/>
      <c r="L515" s="154"/>
      <c r="M515" s="155"/>
      <c r="N515" s="152"/>
      <c r="O515" s="92" t="str">
        <f>IF(F515="","",
IF(AND(MONTH(F515)+DAY(F515)/100&gt;=MONTH('Weights &amp; Tables'!$C$26)+DAY('Weights &amp; Tables'!$C$26)/100,MONTH(F515)+DAY(F515)/100&lt;=MONTH('Weights &amp; Tables'!$D$26)+DAY('Weights &amp; Tables'!$D$26)/100),'Weights &amp; Tables'!$C$24,
IF(AND(MONTH(F515)+DAY(F515)/100&gt;=MONTH('Weights &amp; Tables'!$E$26)+DAY('Weights &amp; Tables'!$E$26)/100,MONTH(F515)+DAY(F515)/100&lt;=MONTH('Weights &amp; Tables'!$F$26)+DAY('Weights &amp; Tables'!$F$26)/100),'Weights &amp; Tables'!$E$24,
IF(AND(MONTH(F515)+DAY(F515)/100&gt;=MONTH('Weights &amp; Tables'!$G$26)+DAY('Weights &amp; Tables'!$G$26)/100,MONTH(F515)+DAY(F515)/100&lt;=MONTH('Weights &amp; Tables'!$H$26)+DAY('Weights &amp; Tables'!$H$26)/100),'Weights &amp; Tables'!$G$24,"IMPERMISSIBLE"))))</f>
        <v/>
      </c>
    </row>
    <row r="516" spans="2:15" x14ac:dyDescent="0.3">
      <c r="B516" s="126"/>
      <c r="C516" s="126"/>
      <c r="D516" s="126"/>
      <c r="E516" s="126"/>
      <c r="F516" s="127"/>
      <c r="G516" s="173"/>
      <c r="H516" s="173"/>
      <c r="I516" s="128"/>
      <c r="J516" s="150"/>
      <c r="K516" s="154"/>
      <c r="L516" s="154"/>
      <c r="M516" s="155"/>
      <c r="N516" s="152"/>
      <c r="O516" s="92" t="str">
        <f>IF(F516="","",
IF(AND(MONTH(F516)+DAY(F516)/100&gt;=MONTH('Weights &amp; Tables'!$C$26)+DAY('Weights &amp; Tables'!$C$26)/100,MONTH(F516)+DAY(F516)/100&lt;=MONTH('Weights &amp; Tables'!$D$26)+DAY('Weights &amp; Tables'!$D$26)/100),'Weights &amp; Tables'!$C$24,
IF(AND(MONTH(F516)+DAY(F516)/100&gt;=MONTH('Weights &amp; Tables'!$E$26)+DAY('Weights &amp; Tables'!$E$26)/100,MONTH(F516)+DAY(F516)/100&lt;=MONTH('Weights &amp; Tables'!$F$26)+DAY('Weights &amp; Tables'!$F$26)/100),'Weights &amp; Tables'!$E$24,
IF(AND(MONTH(F516)+DAY(F516)/100&gt;=MONTH('Weights &amp; Tables'!$G$26)+DAY('Weights &amp; Tables'!$G$26)/100,MONTH(F516)+DAY(F516)/100&lt;=MONTH('Weights &amp; Tables'!$H$26)+DAY('Weights &amp; Tables'!$H$26)/100),'Weights &amp; Tables'!$G$24,"IMPERMISSIBLE"))))</f>
        <v/>
      </c>
    </row>
    <row r="517" spans="2:15" x14ac:dyDescent="0.3">
      <c r="B517" s="126"/>
      <c r="C517" s="126"/>
      <c r="D517" s="126"/>
      <c r="E517" s="126"/>
      <c r="F517" s="127"/>
      <c r="G517" s="173"/>
      <c r="H517" s="173"/>
      <c r="I517" s="128"/>
      <c r="J517" s="150"/>
      <c r="K517" s="154"/>
      <c r="L517" s="154"/>
      <c r="M517" s="155"/>
      <c r="N517" s="152"/>
      <c r="O517" s="92" t="str">
        <f>IF(F517="","",
IF(AND(MONTH(F517)+DAY(F517)/100&gt;=MONTH('Weights &amp; Tables'!$C$26)+DAY('Weights &amp; Tables'!$C$26)/100,MONTH(F517)+DAY(F517)/100&lt;=MONTH('Weights &amp; Tables'!$D$26)+DAY('Weights &amp; Tables'!$D$26)/100),'Weights &amp; Tables'!$C$24,
IF(AND(MONTH(F517)+DAY(F517)/100&gt;=MONTH('Weights &amp; Tables'!$E$26)+DAY('Weights &amp; Tables'!$E$26)/100,MONTH(F517)+DAY(F517)/100&lt;=MONTH('Weights &amp; Tables'!$F$26)+DAY('Weights &amp; Tables'!$F$26)/100),'Weights &amp; Tables'!$E$24,
IF(AND(MONTH(F517)+DAY(F517)/100&gt;=MONTH('Weights &amp; Tables'!$G$26)+DAY('Weights &amp; Tables'!$G$26)/100,MONTH(F517)+DAY(F517)/100&lt;=MONTH('Weights &amp; Tables'!$H$26)+DAY('Weights &amp; Tables'!$H$26)/100),'Weights &amp; Tables'!$G$24,"IMPERMISSIBLE"))))</f>
        <v/>
      </c>
    </row>
    <row r="518" spans="2:15" x14ac:dyDescent="0.3">
      <c r="B518" s="126"/>
      <c r="C518" s="126"/>
      <c r="D518" s="126"/>
      <c r="E518" s="126"/>
      <c r="F518" s="127"/>
      <c r="G518" s="173"/>
      <c r="H518" s="173"/>
      <c r="I518" s="128"/>
      <c r="J518" s="150"/>
      <c r="K518" s="154"/>
      <c r="L518" s="154"/>
      <c r="M518" s="155"/>
      <c r="N518" s="152"/>
      <c r="O518" s="92" t="str">
        <f>IF(F518="","",
IF(AND(MONTH(F518)+DAY(F518)/100&gt;=MONTH('Weights &amp; Tables'!$C$26)+DAY('Weights &amp; Tables'!$C$26)/100,MONTH(F518)+DAY(F518)/100&lt;=MONTH('Weights &amp; Tables'!$D$26)+DAY('Weights &amp; Tables'!$D$26)/100),'Weights &amp; Tables'!$C$24,
IF(AND(MONTH(F518)+DAY(F518)/100&gt;=MONTH('Weights &amp; Tables'!$E$26)+DAY('Weights &amp; Tables'!$E$26)/100,MONTH(F518)+DAY(F518)/100&lt;=MONTH('Weights &amp; Tables'!$F$26)+DAY('Weights &amp; Tables'!$F$26)/100),'Weights &amp; Tables'!$E$24,
IF(AND(MONTH(F518)+DAY(F518)/100&gt;=MONTH('Weights &amp; Tables'!$G$26)+DAY('Weights &amp; Tables'!$G$26)/100,MONTH(F518)+DAY(F518)/100&lt;=MONTH('Weights &amp; Tables'!$H$26)+DAY('Weights &amp; Tables'!$H$26)/100),'Weights &amp; Tables'!$G$24,"IMPERMISSIBLE"))))</f>
        <v/>
      </c>
    </row>
    <row r="519" spans="2:15" x14ac:dyDescent="0.3">
      <c r="B519" s="126"/>
      <c r="C519" s="126"/>
      <c r="D519" s="126"/>
      <c r="E519" s="126"/>
      <c r="F519" s="127"/>
      <c r="G519" s="173"/>
      <c r="H519" s="173"/>
      <c r="I519" s="128"/>
      <c r="J519" s="150"/>
      <c r="K519" s="154"/>
      <c r="L519" s="154"/>
      <c r="M519" s="155"/>
      <c r="N519" s="152"/>
      <c r="O519" s="92" t="str">
        <f>IF(F519="","",
IF(AND(MONTH(F519)+DAY(F519)/100&gt;=MONTH('Weights &amp; Tables'!$C$26)+DAY('Weights &amp; Tables'!$C$26)/100,MONTH(F519)+DAY(F519)/100&lt;=MONTH('Weights &amp; Tables'!$D$26)+DAY('Weights &amp; Tables'!$D$26)/100),'Weights &amp; Tables'!$C$24,
IF(AND(MONTH(F519)+DAY(F519)/100&gt;=MONTH('Weights &amp; Tables'!$E$26)+DAY('Weights &amp; Tables'!$E$26)/100,MONTH(F519)+DAY(F519)/100&lt;=MONTH('Weights &amp; Tables'!$F$26)+DAY('Weights &amp; Tables'!$F$26)/100),'Weights &amp; Tables'!$E$24,
IF(AND(MONTH(F519)+DAY(F519)/100&gt;=MONTH('Weights &amp; Tables'!$G$26)+DAY('Weights &amp; Tables'!$G$26)/100,MONTH(F519)+DAY(F519)/100&lt;=MONTH('Weights &amp; Tables'!$H$26)+DAY('Weights &amp; Tables'!$H$26)/100),'Weights &amp; Tables'!$G$24,"IMPERMISSIBLE"))))</f>
        <v/>
      </c>
    </row>
    <row r="520" spans="2:15" x14ac:dyDescent="0.3">
      <c r="B520" s="126"/>
      <c r="C520" s="126"/>
      <c r="D520" s="126"/>
      <c r="E520" s="126"/>
      <c r="F520" s="127"/>
      <c r="G520" s="173"/>
      <c r="H520" s="173"/>
      <c r="I520" s="128"/>
      <c r="J520" s="150"/>
      <c r="K520" s="154"/>
      <c r="L520" s="154"/>
      <c r="M520" s="155"/>
      <c r="N520" s="152"/>
      <c r="O520" s="92" t="str">
        <f>IF(F520="","",
IF(AND(MONTH(F520)+DAY(F520)/100&gt;=MONTH('Weights &amp; Tables'!$C$26)+DAY('Weights &amp; Tables'!$C$26)/100,MONTH(F520)+DAY(F520)/100&lt;=MONTH('Weights &amp; Tables'!$D$26)+DAY('Weights &amp; Tables'!$D$26)/100),'Weights &amp; Tables'!$C$24,
IF(AND(MONTH(F520)+DAY(F520)/100&gt;=MONTH('Weights &amp; Tables'!$E$26)+DAY('Weights &amp; Tables'!$E$26)/100,MONTH(F520)+DAY(F520)/100&lt;=MONTH('Weights &amp; Tables'!$F$26)+DAY('Weights &amp; Tables'!$F$26)/100),'Weights &amp; Tables'!$E$24,
IF(AND(MONTH(F520)+DAY(F520)/100&gt;=MONTH('Weights &amp; Tables'!$G$26)+DAY('Weights &amp; Tables'!$G$26)/100,MONTH(F520)+DAY(F520)/100&lt;=MONTH('Weights &amp; Tables'!$H$26)+DAY('Weights &amp; Tables'!$H$26)/100),'Weights &amp; Tables'!$G$24,"IMPERMISSIBLE"))))</f>
        <v/>
      </c>
    </row>
    <row r="521" spans="2:15" x14ac:dyDescent="0.3">
      <c r="B521" s="126"/>
      <c r="C521" s="126"/>
      <c r="D521" s="126"/>
      <c r="E521" s="126"/>
      <c r="F521" s="127"/>
      <c r="G521" s="173"/>
      <c r="H521" s="173"/>
      <c r="I521" s="128"/>
      <c r="J521" s="150"/>
      <c r="K521" s="154"/>
      <c r="L521" s="154"/>
      <c r="M521" s="155"/>
      <c r="N521" s="152"/>
      <c r="O521" s="92" t="str">
        <f>IF(F521="","",
IF(AND(MONTH(F521)+DAY(F521)/100&gt;=MONTH('Weights &amp; Tables'!$C$26)+DAY('Weights &amp; Tables'!$C$26)/100,MONTH(F521)+DAY(F521)/100&lt;=MONTH('Weights &amp; Tables'!$D$26)+DAY('Weights &amp; Tables'!$D$26)/100),'Weights &amp; Tables'!$C$24,
IF(AND(MONTH(F521)+DAY(F521)/100&gt;=MONTH('Weights &amp; Tables'!$E$26)+DAY('Weights &amp; Tables'!$E$26)/100,MONTH(F521)+DAY(F521)/100&lt;=MONTH('Weights &amp; Tables'!$F$26)+DAY('Weights &amp; Tables'!$F$26)/100),'Weights &amp; Tables'!$E$24,
IF(AND(MONTH(F521)+DAY(F521)/100&gt;=MONTH('Weights &amp; Tables'!$G$26)+DAY('Weights &amp; Tables'!$G$26)/100,MONTH(F521)+DAY(F521)/100&lt;=MONTH('Weights &amp; Tables'!$H$26)+DAY('Weights &amp; Tables'!$H$26)/100),'Weights &amp; Tables'!$G$24,"IMPERMISSIBLE"))))</f>
        <v/>
      </c>
    </row>
    <row r="522" spans="2:15" x14ac:dyDescent="0.3">
      <c r="B522" s="126"/>
      <c r="C522" s="126"/>
      <c r="D522" s="126"/>
      <c r="E522" s="126"/>
      <c r="F522" s="127"/>
      <c r="G522" s="173"/>
      <c r="H522" s="173"/>
      <c r="I522" s="128"/>
      <c r="J522" s="150"/>
      <c r="K522" s="154"/>
      <c r="L522" s="154"/>
      <c r="M522" s="155"/>
      <c r="N522" s="152"/>
      <c r="O522" s="92" t="str">
        <f>IF(F522="","",
IF(AND(MONTH(F522)+DAY(F522)/100&gt;=MONTH('Weights &amp; Tables'!$C$26)+DAY('Weights &amp; Tables'!$C$26)/100,MONTH(F522)+DAY(F522)/100&lt;=MONTH('Weights &amp; Tables'!$D$26)+DAY('Weights &amp; Tables'!$D$26)/100),'Weights &amp; Tables'!$C$24,
IF(AND(MONTH(F522)+DAY(F522)/100&gt;=MONTH('Weights &amp; Tables'!$E$26)+DAY('Weights &amp; Tables'!$E$26)/100,MONTH(F522)+DAY(F522)/100&lt;=MONTH('Weights &amp; Tables'!$F$26)+DAY('Weights &amp; Tables'!$F$26)/100),'Weights &amp; Tables'!$E$24,
IF(AND(MONTH(F522)+DAY(F522)/100&gt;=MONTH('Weights &amp; Tables'!$G$26)+DAY('Weights &amp; Tables'!$G$26)/100,MONTH(F522)+DAY(F522)/100&lt;=MONTH('Weights &amp; Tables'!$H$26)+DAY('Weights &amp; Tables'!$H$26)/100),'Weights &amp; Tables'!$G$24,"IMPERMISSIBLE"))))</f>
        <v/>
      </c>
    </row>
    <row r="523" spans="2:15" x14ac:dyDescent="0.3">
      <c r="B523" s="126"/>
      <c r="C523" s="126"/>
      <c r="D523" s="126"/>
      <c r="E523" s="126"/>
      <c r="F523" s="127"/>
      <c r="G523" s="173"/>
      <c r="H523" s="173"/>
      <c r="I523" s="128"/>
      <c r="J523" s="150"/>
      <c r="K523" s="154"/>
      <c r="L523" s="154"/>
      <c r="M523" s="155"/>
      <c r="N523" s="152"/>
      <c r="O523" s="92" t="str">
        <f>IF(F523="","",
IF(AND(MONTH(F523)+DAY(F523)/100&gt;=MONTH('Weights &amp; Tables'!$C$26)+DAY('Weights &amp; Tables'!$C$26)/100,MONTH(F523)+DAY(F523)/100&lt;=MONTH('Weights &amp; Tables'!$D$26)+DAY('Weights &amp; Tables'!$D$26)/100),'Weights &amp; Tables'!$C$24,
IF(AND(MONTH(F523)+DAY(F523)/100&gt;=MONTH('Weights &amp; Tables'!$E$26)+DAY('Weights &amp; Tables'!$E$26)/100,MONTH(F523)+DAY(F523)/100&lt;=MONTH('Weights &amp; Tables'!$F$26)+DAY('Weights &amp; Tables'!$F$26)/100),'Weights &amp; Tables'!$E$24,
IF(AND(MONTH(F523)+DAY(F523)/100&gt;=MONTH('Weights &amp; Tables'!$G$26)+DAY('Weights &amp; Tables'!$G$26)/100,MONTH(F523)+DAY(F523)/100&lt;=MONTH('Weights &amp; Tables'!$H$26)+DAY('Weights &amp; Tables'!$H$26)/100),'Weights &amp; Tables'!$G$24,"IMPERMISSIBLE"))))</f>
        <v/>
      </c>
    </row>
    <row r="524" spans="2:15" x14ac:dyDescent="0.3">
      <c r="B524" s="126"/>
      <c r="C524" s="126"/>
      <c r="D524" s="126"/>
      <c r="E524" s="126"/>
      <c r="F524" s="127"/>
      <c r="G524" s="173"/>
      <c r="H524" s="173"/>
      <c r="I524" s="128"/>
      <c r="J524" s="150"/>
      <c r="K524" s="154"/>
      <c r="L524" s="154"/>
      <c r="M524" s="155"/>
      <c r="N524" s="152"/>
      <c r="O524" s="92" t="str">
        <f>IF(F524="","",
IF(AND(MONTH(F524)+DAY(F524)/100&gt;=MONTH('Weights &amp; Tables'!$C$26)+DAY('Weights &amp; Tables'!$C$26)/100,MONTH(F524)+DAY(F524)/100&lt;=MONTH('Weights &amp; Tables'!$D$26)+DAY('Weights &amp; Tables'!$D$26)/100),'Weights &amp; Tables'!$C$24,
IF(AND(MONTH(F524)+DAY(F524)/100&gt;=MONTH('Weights &amp; Tables'!$E$26)+DAY('Weights &amp; Tables'!$E$26)/100,MONTH(F524)+DAY(F524)/100&lt;=MONTH('Weights &amp; Tables'!$F$26)+DAY('Weights &amp; Tables'!$F$26)/100),'Weights &amp; Tables'!$E$24,
IF(AND(MONTH(F524)+DAY(F524)/100&gt;=MONTH('Weights &amp; Tables'!$G$26)+DAY('Weights &amp; Tables'!$G$26)/100,MONTH(F524)+DAY(F524)/100&lt;=MONTH('Weights &amp; Tables'!$H$26)+DAY('Weights &amp; Tables'!$H$26)/100),'Weights &amp; Tables'!$G$24,"IMPERMISSIBLE"))))</f>
        <v/>
      </c>
    </row>
    <row r="525" spans="2:15" x14ac:dyDescent="0.3">
      <c r="B525" s="126"/>
      <c r="C525" s="126"/>
      <c r="D525" s="126"/>
      <c r="E525" s="126"/>
      <c r="F525" s="127"/>
      <c r="G525" s="173"/>
      <c r="H525" s="173"/>
      <c r="I525" s="128"/>
      <c r="J525" s="150"/>
      <c r="K525" s="154"/>
      <c r="L525" s="154"/>
      <c r="M525" s="155"/>
      <c r="N525" s="152"/>
      <c r="O525" s="92" t="str">
        <f>IF(F525="","",
IF(AND(MONTH(F525)+DAY(F525)/100&gt;=MONTH('Weights &amp; Tables'!$C$26)+DAY('Weights &amp; Tables'!$C$26)/100,MONTH(F525)+DAY(F525)/100&lt;=MONTH('Weights &amp; Tables'!$D$26)+DAY('Weights &amp; Tables'!$D$26)/100),'Weights &amp; Tables'!$C$24,
IF(AND(MONTH(F525)+DAY(F525)/100&gt;=MONTH('Weights &amp; Tables'!$E$26)+DAY('Weights &amp; Tables'!$E$26)/100,MONTH(F525)+DAY(F525)/100&lt;=MONTH('Weights &amp; Tables'!$F$26)+DAY('Weights &amp; Tables'!$F$26)/100),'Weights &amp; Tables'!$E$24,
IF(AND(MONTH(F525)+DAY(F525)/100&gt;=MONTH('Weights &amp; Tables'!$G$26)+DAY('Weights &amp; Tables'!$G$26)/100,MONTH(F525)+DAY(F525)/100&lt;=MONTH('Weights &amp; Tables'!$H$26)+DAY('Weights &amp; Tables'!$H$26)/100),'Weights &amp; Tables'!$G$24,"IMPERMISSIBLE"))))</f>
        <v/>
      </c>
    </row>
    <row r="526" spans="2:15" x14ac:dyDescent="0.3">
      <c r="B526" s="126"/>
      <c r="C526" s="126"/>
      <c r="D526" s="126"/>
      <c r="E526" s="126"/>
      <c r="F526" s="127"/>
      <c r="G526" s="173"/>
      <c r="H526" s="173"/>
      <c r="I526" s="128"/>
      <c r="J526" s="150"/>
      <c r="K526" s="154"/>
      <c r="L526" s="154"/>
      <c r="M526" s="155"/>
      <c r="N526" s="152"/>
      <c r="O526" s="92" t="str">
        <f>IF(F526="","",
IF(AND(MONTH(F526)+DAY(F526)/100&gt;=MONTH('Weights &amp; Tables'!$C$26)+DAY('Weights &amp; Tables'!$C$26)/100,MONTH(F526)+DAY(F526)/100&lt;=MONTH('Weights &amp; Tables'!$D$26)+DAY('Weights &amp; Tables'!$D$26)/100),'Weights &amp; Tables'!$C$24,
IF(AND(MONTH(F526)+DAY(F526)/100&gt;=MONTH('Weights &amp; Tables'!$E$26)+DAY('Weights &amp; Tables'!$E$26)/100,MONTH(F526)+DAY(F526)/100&lt;=MONTH('Weights &amp; Tables'!$F$26)+DAY('Weights &amp; Tables'!$F$26)/100),'Weights &amp; Tables'!$E$24,
IF(AND(MONTH(F526)+DAY(F526)/100&gt;=MONTH('Weights &amp; Tables'!$G$26)+DAY('Weights &amp; Tables'!$G$26)/100,MONTH(F526)+DAY(F526)/100&lt;=MONTH('Weights &amp; Tables'!$H$26)+DAY('Weights &amp; Tables'!$H$26)/100),'Weights &amp; Tables'!$G$24,"IMPERMISSIBLE"))))</f>
        <v/>
      </c>
    </row>
    <row r="527" spans="2:15" x14ac:dyDescent="0.3">
      <c r="B527" s="126"/>
      <c r="C527" s="126"/>
      <c r="D527" s="126"/>
      <c r="E527" s="126"/>
      <c r="F527" s="127"/>
      <c r="G527" s="173"/>
      <c r="H527" s="173"/>
      <c r="I527" s="128"/>
      <c r="J527" s="150"/>
      <c r="K527" s="154"/>
      <c r="L527" s="154"/>
      <c r="M527" s="155"/>
      <c r="N527" s="152"/>
      <c r="O527" s="92" t="str">
        <f>IF(F527="","",
IF(AND(MONTH(F527)+DAY(F527)/100&gt;=MONTH('Weights &amp; Tables'!$C$26)+DAY('Weights &amp; Tables'!$C$26)/100,MONTH(F527)+DAY(F527)/100&lt;=MONTH('Weights &amp; Tables'!$D$26)+DAY('Weights &amp; Tables'!$D$26)/100),'Weights &amp; Tables'!$C$24,
IF(AND(MONTH(F527)+DAY(F527)/100&gt;=MONTH('Weights &amp; Tables'!$E$26)+DAY('Weights &amp; Tables'!$E$26)/100,MONTH(F527)+DAY(F527)/100&lt;=MONTH('Weights &amp; Tables'!$F$26)+DAY('Weights &amp; Tables'!$F$26)/100),'Weights &amp; Tables'!$E$24,
IF(AND(MONTH(F527)+DAY(F527)/100&gt;=MONTH('Weights &amp; Tables'!$G$26)+DAY('Weights &amp; Tables'!$G$26)/100,MONTH(F527)+DAY(F527)/100&lt;=MONTH('Weights &amp; Tables'!$H$26)+DAY('Weights &amp; Tables'!$H$26)/100),'Weights &amp; Tables'!$G$24,"IMPERMISSIBLE"))))</f>
        <v/>
      </c>
    </row>
    <row r="528" spans="2:15" x14ac:dyDescent="0.3">
      <c r="B528" s="126"/>
      <c r="C528" s="126"/>
      <c r="D528" s="126"/>
      <c r="E528" s="126"/>
      <c r="F528" s="127"/>
      <c r="G528" s="173"/>
      <c r="H528" s="173"/>
      <c r="I528" s="128"/>
      <c r="J528" s="150"/>
      <c r="K528" s="154"/>
      <c r="L528" s="154"/>
      <c r="M528" s="155"/>
      <c r="N528" s="152"/>
      <c r="O528" s="92" t="str">
        <f>IF(F528="","",
IF(AND(MONTH(F528)+DAY(F528)/100&gt;=MONTH('Weights &amp; Tables'!$C$26)+DAY('Weights &amp; Tables'!$C$26)/100,MONTH(F528)+DAY(F528)/100&lt;=MONTH('Weights &amp; Tables'!$D$26)+DAY('Weights &amp; Tables'!$D$26)/100),'Weights &amp; Tables'!$C$24,
IF(AND(MONTH(F528)+DAY(F528)/100&gt;=MONTH('Weights &amp; Tables'!$E$26)+DAY('Weights &amp; Tables'!$E$26)/100,MONTH(F528)+DAY(F528)/100&lt;=MONTH('Weights &amp; Tables'!$F$26)+DAY('Weights &amp; Tables'!$F$26)/100),'Weights &amp; Tables'!$E$24,
IF(AND(MONTH(F528)+DAY(F528)/100&gt;=MONTH('Weights &amp; Tables'!$G$26)+DAY('Weights &amp; Tables'!$G$26)/100,MONTH(F528)+DAY(F528)/100&lt;=MONTH('Weights &amp; Tables'!$H$26)+DAY('Weights &amp; Tables'!$H$26)/100),'Weights &amp; Tables'!$G$24,"IMPERMISSIBLE"))))</f>
        <v/>
      </c>
    </row>
    <row r="529" spans="2:15" x14ac:dyDescent="0.3">
      <c r="B529" s="126"/>
      <c r="C529" s="126"/>
      <c r="D529" s="126"/>
      <c r="E529" s="126"/>
      <c r="F529" s="127"/>
      <c r="G529" s="173"/>
      <c r="H529" s="173"/>
      <c r="I529" s="128"/>
      <c r="J529" s="150"/>
      <c r="K529" s="154"/>
      <c r="L529" s="154"/>
      <c r="M529" s="155"/>
      <c r="N529" s="152"/>
      <c r="O529" s="92" t="str">
        <f>IF(F529="","",
IF(AND(MONTH(F529)+DAY(F529)/100&gt;=MONTH('Weights &amp; Tables'!$C$26)+DAY('Weights &amp; Tables'!$C$26)/100,MONTH(F529)+DAY(F529)/100&lt;=MONTH('Weights &amp; Tables'!$D$26)+DAY('Weights &amp; Tables'!$D$26)/100),'Weights &amp; Tables'!$C$24,
IF(AND(MONTH(F529)+DAY(F529)/100&gt;=MONTH('Weights &amp; Tables'!$E$26)+DAY('Weights &amp; Tables'!$E$26)/100,MONTH(F529)+DAY(F529)/100&lt;=MONTH('Weights &amp; Tables'!$F$26)+DAY('Weights &amp; Tables'!$F$26)/100),'Weights &amp; Tables'!$E$24,
IF(AND(MONTH(F529)+DAY(F529)/100&gt;=MONTH('Weights &amp; Tables'!$G$26)+DAY('Weights &amp; Tables'!$G$26)/100,MONTH(F529)+DAY(F529)/100&lt;=MONTH('Weights &amp; Tables'!$H$26)+DAY('Weights &amp; Tables'!$H$26)/100),'Weights &amp; Tables'!$G$24,"IMPERMISSIBLE"))))</f>
        <v/>
      </c>
    </row>
    <row r="530" spans="2:15" x14ac:dyDescent="0.3">
      <c r="B530" s="126"/>
      <c r="C530" s="126"/>
      <c r="D530" s="126"/>
      <c r="E530" s="126"/>
      <c r="F530" s="127"/>
      <c r="G530" s="173"/>
      <c r="H530" s="173"/>
      <c r="I530" s="128"/>
      <c r="J530" s="150"/>
      <c r="K530" s="154"/>
      <c r="L530" s="154"/>
      <c r="M530" s="155"/>
      <c r="N530" s="152"/>
      <c r="O530" s="92" t="str">
        <f>IF(F530="","",
IF(AND(MONTH(F530)+DAY(F530)/100&gt;=MONTH('Weights &amp; Tables'!$C$26)+DAY('Weights &amp; Tables'!$C$26)/100,MONTH(F530)+DAY(F530)/100&lt;=MONTH('Weights &amp; Tables'!$D$26)+DAY('Weights &amp; Tables'!$D$26)/100),'Weights &amp; Tables'!$C$24,
IF(AND(MONTH(F530)+DAY(F530)/100&gt;=MONTH('Weights &amp; Tables'!$E$26)+DAY('Weights &amp; Tables'!$E$26)/100,MONTH(F530)+DAY(F530)/100&lt;=MONTH('Weights &amp; Tables'!$F$26)+DAY('Weights &amp; Tables'!$F$26)/100),'Weights &amp; Tables'!$E$24,
IF(AND(MONTH(F530)+DAY(F530)/100&gt;=MONTH('Weights &amp; Tables'!$G$26)+DAY('Weights &amp; Tables'!$G$26)/100,MONTH(F530)+DAY(F530)/100&lt;=MONTH('Weights &amp; Tables'!$H$26)+DAY('Weights &amp; Tables'!$H$26)/100),'Weights &amp; Tables'!$G$24,"IMPERMISSIBLE"))))</f>
        <v/>
      </c>
    </row>
    <row r="531" spans="2:15" x14ac:dyDescent="0.3">
      <c r="B531" s="126"/>
      <c r="C531" s="126"/>
      <c r="D531" s="126"/>
      <c r="E531" s="126"/>
      <c r="F531" s="127"/>
      <c r="G531" s="173"/>
      <c r="H531" s="173"/>
      <c r="I531" s="128"/>
      <c r="J531" s="150"/>
      <c r="K531" s="154"/>
      <c r="L531" s="154"/>
      <c r="M531" s="155"/>
      <c r="N531" s="152"/>
      <c r="O531" s="92" t="str">
        <f>IF(F531="","",
IF(AND(MONTH(F531)+DAY(F531)/100&gt;=MONTH('Weights &amp; Tables'!$C$26)+DAY('Weights &amp; Tables'!$C$26)/100,MONTH(F531)+DAY(F531)/100&lt;=MONTH('Weights &amp; Tables'!$D$26)+DAY('Weights &amp; Tables'!$D$26)/100),'Weights &amp; Tables'!$C$24,
IF(AND(MONTH(F531)+DAY(F531)/100&gt;=MONTH('Weights &amp; Tables'!$E$26)+DAY('Weights &amp; Tables'!$E$26)/100,MONTH(F531)+DAY(F531)/100&lt;=MONTH('Weights &amp; Tables'!$F$26)+DAY('Weights &amp; Tables'!$F$26)/100),'Weights &amp; Tables'!$E$24,
IF(AND(MONTH(F531)+DAY(F531)/100&gt;=MONTH('Weights &amp; Tables'!$G$26)+DAY('Weights &amp; Tables'!$G$26)/100,MONTH(F531)+DAY(F531)/100&lt;=MONTH('Weights &amp; Tables'!$H$26)+DAY('Weights &amp; Tables'!$H$26)/100),'Weights &amp; Tables'!$G$24,"IMPERMISSIBLE"))))</f>
        <v/>
      </c>
    </row>
    <row r="532" spans="2:15" x14ac:dyDescent="0.3">
      <c r="B532" s="126"/>
      <c r="C532" s="126"/>
      <c r="D532" s="126"/>
      <c r="E532" s="126"/>
      <c r="F532" s="127"/>
      <c r="G532" s="173"/>
      <c r="H532" s="173"/>
      <c r="I532" s="128"/>
      <c r="J532" s="150"/>
      <c r="K532" s="154"/>
      <c r="L532" s="154"/>
      <c r="M532" s="155"/>
      <c r="N532" s="152"/>
      <c r="O532" s="92" t="str">
        <f>IF(F532="","",
IF(AND(MONTH(F532)+DAY(F532)/100&gt;=MONTH('Weights &amp; Tables'!$C$26)+DAY('Weights &amp; Tables'!$C$26)/100,MONTH(F532)+DAY(F532)/100&lt;=MONTH('Weights &amp; Tables'!$D$26)+DAY('Weights &amp; Tables'!$D$26)/100),'Weights &amp; Tables'!$C$24,
IF(AND(MONTH(F532)+DAY(F532)/100&gt;=MONTH('Weights &amp; Tables'!$E$26)+DAY('Weights &amp; Tables'!$E$26)/100,MONTH(F532)+DAY(F532)/100&lt;=MONTH('Weights &amp; Tables'!$F$26)+DAY('Weights &amp; Tables'!$F$26)/100),'Weights &amp; Tables'!$E$24,
IF(AND(MONTH(F532)+DAY(F532)/100&gt;=MONTH('Weights &amp; Tables'!$G$26)+DAY('Weights &amp; Tables'!$G$26)/100,MONTH(F532)+DAY(F532)/100&lt;=MONTH('Weights &amp; Tables'!$H$26)+DAY('Weights &amp; Tables'!$H$26)/100),'Weights &amp; Tables'!$G$24,"IMPERMISSIBLE"))))</f>
        <v/>
      </c>
    </row>
    <row r="533" spans="2:15" x14ac:dyDescent="0.3">
      <c r="B533" s="126"/>
      <c r="C533" s="126"/>
      <c r="D533" s="126"/>
      <c r="E533" s="126"/>
      <c r="F533" s="127"/>
      <c r="G533" s="173"/>
      <c r="H533" s="173"/>
      <c r="I533" s="128"/>
      <c r="J533" s="150"/>
      <c r="K533" s="154"/>
      <c r="L533" s="154"/>
      <c r="M533" s="155"/>
      <c r="N533" s="152"/>
      <c r="O533" s="92" t="str">
        <f>IF(F533="","",
IF(AND(MONTH(F533)+DAY(F533)/100&gt;=MONTH('Weights &amp; Tables'!$C$26)+DAY('Weights &amp; Tables'!$C$26)/100,MONTH(F533)+DAY(F533)/100&lt;=MONTH('Weights &amp; Tables'!$D$26)+DAY('Weights &amp; Tables'!$D$26)/100),'Weights &amp; Tables'!$C$24,
IF(AND(MONTH(F533)+DAY(F533)/100&gt;=MONTH('Weights &amp; Tables'!$E$26)+DAY('Weights &amp; Tables'!$E$26)/100,MONTH(F533)+DAY(F533)/100&lt;=MONTH('Weights &amp; Tables'!$F$26)+DAY('Weights &amp; Tables'!$F$26)/100),'Weights &amp; Tables'!$E$24,
IF(AND(MONTH(F533)+DAY(F533)/100&gt;=MONTH('Weights &amp; Tables'!$G$26)+DAY('Weights &amp; Tables'!$G$26)/100,MONTH(F533)+DAY(F533)/100&lt;=MONTH('Weights &amp; Tables'!$H$26)+DAY('Weights &amp; Tables'!$H$26)/100),'Weights &amp; Tables'!$G$24,"IMPERMISSIBLE"))))</f>
        <v/>
      </c>
    </row>
    <row r="534" spans="2:15" x14ac:dyDescent="0.3">
      <c r="B534" s="126"/>
      <c r="C534" s="126"/>
      <c r="D534" s="126"/>
      <c r="E534" s="126"/>
      <c r="F534" s="127"/>
      <c r="G534" s="173"/>
      <c r="H534" s="173"/>
      <c r="I534" s="128"/>
      <c r="J534" s="150"/>
      <c r="K534" s="154"/>
      <c r="L534" s="154"/>
      <c r="M534" s="155"/>
      <c r="N534" s="152"/>
      <c r="O534" s="92" t="str">
        <f>IF(F534="","",
IF(AND(MONTH(F534)+DAY(F534)/100&gt;=MONTH('Weights &amp; Tables'!$C$26)+DAY('Weights &amp; Tables'!$C$26)/100,MONTH(F534)+DAY(F534)/100&lt;=MONTH('Weights &amp; Tables'!$D$26)+DAY('Weights &amp; Tables'!$D$26)/100),'Weights &amp; Tables'!$C$24,
IF(AND(MONTH(F534)+DAY(F534)/100&gt;=MONTH('Weights &amp; Tables'!$E$26)+DAY('Weights &amp; Tables'!$E$26)/100,MONTH(F534)+DAY(F534)/100&lt;=MONTH('Weights &amp; Tables'!$F$26)+DAY('Weights &amp; Tables'!$F$26)/100),'Weights &amp; Tables'!$E$24,
IF(AND(MONTH(F534)+DAY(F534)/100&gt;=MONTH('Weights &amp; Tables'!$G$26)+DAY('Weights &amp; Tables'!$G$26)/100,MONTH(F534)+DAY(F534)/100&lt;=MONTH('Weights &amp; Tables'!$H$26)+DAY('Weights &amp; Tables'!$H$26)/100),'Weights &amp; Tables'!$G$24,"IMPERMISSIBLE"))))</f>
        <v/>
      </c>
    </row>
    <row r="535" spans="2:15" x14ac:dyDescent="0.3">
      <c r="B535" s="126"/>
      <c r="C535" s="126"/>
      <c r="D535" s="126"/>
      <c r="E535" s="126"/>
      <c r="F535" s="127"/>
      <c r="G535" s="173"/>
      <c r="H535" s="173"/>
      <c r="I535" s="128"/>
      <c r="J535" s="150"/>
      <c r="K535" s="154"/>
      <c r="L535" s="154"/>
      <c r="M535" s="155"/>
      <c r="N535" s="152"/>
      <c r="O535" s="92" t="str">
        <f>IF(F535="","",
IF(AND(MONTH(F535)+DAY(F535)/100&gt;=MONTH('Weights &amp; Tables'!$C$26)+DAY('Weights &amp; Tables'!$C$26)/100,MONTH(F535)+DAY(F535)/100&lt;=MONTH('Weights &amp; Tables'!$D$26)+DAY('Weights &amp; Tables'!$D$26)/100),'Weights &amp; Tables'!$C$24,
IF(AND(MONTH(F535)+DAY(F535)/100&gt;=MONTH('Weights &amp; Tables'!$E$26)+DAY('Weights &amp; Tables'!$E$26)/100,MONTH(F535)+DAY(F535)/100&lt;=MONTH('Weights &amp; Tables'!$F$26)+DAY('Weights &amp; Tables'!$F$26)/100),'Weights &amp; Tables'!$E$24,
IF(AND(MONTH(F535)+DAY(F535)/100&gt;=MONTH('Weights &amp; Tables'!$G$26)+DAY('Weights &amp; Tables'!$G$26)/100,MONTH(F535)+DAY(F535)/100&lt;=MONTH('Weights &amp; Tables'!$H$26)+DAY('Weights &amp; Tables'!$H$26)/100),'Weights &amp; Tables'!$G$24,"IMPERMISSIBLE"))))</f>
        <v/>
      </c>
    </row>
    <row r="536" spans="2:15" x14ac:dyDescent="0.3">
      <c r="B536" s="126"/>
      <c r="C536" s="126"/>
      <c r="D536" s="126"/>
      <c r="E536" s="126"/>
      <c r="F536" s="127"/>
      <c r="G536" s="173"/>
      <c r="H536" s="173"/>
      <c r="I536" s="128"/>
      <c r="J536" s="150"/>
      <c r="K536" s="154"/>
      <c r="L536" s="154"/>
      <c r="M536" s="155"/>
      <c r="N536" s="152"/>
      <c r="O536" s="92" t="str">
        <f>IF(F536="","",
IF(AND(MONTH(F536)+DAY(F536)/100&gt;=MONTH('Weights &amp; Tables'!$C$26)+DAY('Weights &amp; Tables'!$C$26)/100,MONTH(F536)+DAY(F536)/100&lt;=MONTH('Weights &amp; Tables'!$D$26)+DAY('Weights &amp; Tables'!$D$26)/100),'Weights &amp; Tables'!$C$24,
IF(AND(MONTH(F536)+DAY(F536)/100&gt;=MONTH('Weights &amp; Tables'!$E$26)+DAY('Weights &amp; Tables'!$E$26)/100,MONTH(F536)+DAY(F536)/100&lt;=MONTH('Weights &amp; Tables'!$F$26)+DAY('Weights &amp; Tables'!$F$26)/100),'Weights &amp; Tables'!$E$24,
IF(AND(MONTH(F536)+DAY(F536)/100&gt;=MONTH('Weights &amp; Tables'!$G$26)+DAY('Weights &amp; Tables'!$G$26)/100,MONTH(F536)+DAY(F536)/100&lt;=MONTH('Weights &amp; Tables'!$H$26)+DAY('Weights &amp; Tables'!$H$26)/100),'Weights &amp; Tables'!$G$24,"IMPERMISSIBLE"))))</f>
        <v/>
      </c>
    </row>
    <row r="537" spans="2:15" x14ac:dyDescent="0.3">
      <c r="B537" s="126"/>
      <c r="C537" s="126"/>
      <c r="D537" s="126"/>
      <c r="E537" s="126"/>
      <c r="F537" s="127"/>
      <c r="G537" s="173"/>
      <c r="H537" s="173"/>
      <c r="I537" s="128"/>
      <c r="J537" s="150"/>
      <c r="K537" s="154"/>
      <c r="L537" s="154"/>
      <c r="M537" s="155"/>
      <c r="N537" s="152"/>
      <c r="O537" s="92" t="str">
        <f>IF(F537="","",
IF(AND(MONTH(F537)+DAY(F537)/100&gt;=MONTH('Weights &amp; Tables'!$C$26)+DAY('Weights &amp; Tables'!$C$26)/100,MONTH(F537)+DAY(F537)/100&lt;=MONTH('Weights &amp; Tables'!$D$26)+DAY('Weights &amp; Tables'!$D$26)/100),'Weights &amp; Tables'!$C$24,
IF(AND(MONTH(F537)+DAY(F537)/100&gt;=MONTH('Weights &amp; Tables'!$E$26)+DAY('Weights &amp; Tables'!$E$26)/100,MONTH(F537)+DAY(F537)/100&lt;=MONTH('Weights &amp; Tables'!$F$26)+DAY('Weights &amp; Tables'!$F$26)/100),'Weights &amp; Tables'!$E$24,
IF(AND(MONTH(F537)+DAY(F537)/100&gt;=MONTH('Weights &amp; Tables'!$G$26)+DAY('Weights &amp; Tables'!$G$26)/100,MONTH(F537)+DAY(F537)/100&lt;=MONTH('Weights &amp; Tables'!$H$26)+DAY('Weights &amp; Tables'!$H$26)/100),'Weights &amp; Tables'!$G$24,"IMPERMISSIBLE"))))</f>
        <v/>
      </c>
    </row>
    <row r="538" spans="2:15" x14ac:dyDescent="0.3">
      <c r="B538" s="126"/>
      <c r="C538" s="126"/>
      <c r="D538" s="126"/>
      <c r="E538" s="126"/>
      <c r="F538" s="127"/>
      <c r="G538" s="173"/>
      <c r="H538" s="173"/>
      <c r="I538" s="128"/>
      <c r="J538" s="150"/>
      <c r="K538" s="154"/>
      <c r="L538" s="154"/>
      <c r="M538" s="155"/>
      <c r="N538" s="152"/>
      <c r="O538" s="92" t="str">
        <f>IF(F538="","",
IF(AND(MONTH(F538)+DAY(F538)/100&gt;=MONTH('Weights &amp; Tables'!$C$26)+DAY('Weights &amp; Tables'!$C$26)/100,MONTH(F538)+DAY(F538)/100&lt;=MONTH('Weights &amp; Tables'!$D$26)+DAY('Weights &amp; Tables'!$D$26)/100),'Weights &amp; Tables'!$C$24,
IF(AND(MONTH(F538)+DAY(F538)/100&gt;=MONTH('Weights &amp; Tables'!$E$26)+DAY('Weights &amp; Tables'!$E$26)/100,MONTH(F538)+DAY(F538)/100&lt;=MONTH('Weights &amp; Tables'!$F$26)+DAY('Weights &amp; Tables'!$F$26)/100),'Weights &amp; Tables'!$E$24,
IF(AND(MONTH(F538)+DAY(F538)/100&gt;=MONTH('Weights &amp; Tables'!$G$26)+DAY('Weights &amp; Tables'!$G$26)/100,MONTH(F538)+DAY(F538)/100&lt;=MONTH('Weights &amp; Tables'!$H$26)+DAY('Weights &amp; Tables'!$H$26)/100),'Weights &amp; Tables'!$G$24,"IMPERMISSIBLE"))))</f>
        <v/>
      </c>
    </row>
    <row r="539" spans="2:15" x14ac:dyDescent="0.3">
      <c r="B539" s="126"/>
      <c r="C539" s="126"/>
      <c r="D539" s="126"/>
      <c r="E539" s="126"/>
      <c r="F539" s="127"/>
      <c r="G539" s="173"/>
      <c r="H539" s="173"/>
      <c r="I539" s="128"/>
      <c r="J539" s="150"/>
      <c r="K539" s="154"/>
      <c r="L539" s="154"/>
      <c r="M539" s="155"/>
      <c r="N539" s="152"/>
      <c r="O539" s="92" t="str">
        <f>IF(F539="","",
IF(AND(MONTH(F539)+DAY(F539)/100&gt;=MONTH('Weights &amp; Tables'!$C$26)+DAY('Weights &amp; Tables'!$C$26)/100,MONTH(F539)+DAY(F539)/100&lt;=MONTH('Weights &amp; Tables'!$D$26)+DAY('Weights &amp; Tables'!$D$26)/100),'Weights &amp; Tables'!$C$24,
IF(AND(MONTH(F539)+DAY(F539)/100&gt;=MONTH('Weights &amp; Tables'!$E$26)+DAY('Weights &amp; Tables'!$E$26)/100,MONTH(F539)+DAY(F539)/100&lt;=MONTH('Weights &amp; Tables'!$F$26)+DAY('Weights &amp; Tables'!$F$26)/100),'Weights &amp; Tables'!$E$24,
IF(AND(MONTH(F539)+DAY(F539)/100&gt;=MONTH('Weights &amp; Tables'!$G$26)+DAY('Weights &amp; Tables'!$G$26)/100,MONTH(F539)+DAY(F539)/100&lt;=MONTH('Weights &amp; Tables'!$H$26)+DAY('Weights &amp; Tables'!$H$26)/100),'Weights &amp; Tables'!$G$24,"IMPERMISSIBLE"))))</f>
        <v/>
      </c>
    </row>
    <row r="540" spans="2:15" x14ac:dyDescent="0.3">
      <c r="B540" s="126"/>
      <c r="C540" s="126"/>
      <c r="D540" s="126"/>
      <c r="E540" s="126"/>
      <c r="F540" s="127"/>
      <c r="G540" s="173"/>
      <c r="H540" s="173"/>
      <c r="I540" s="128"/>
      <c r="J540" s="150"/>
      <c r="K540" s="154"/>
      <c r="L540" s="154"/>
      <c r="M540" s="155"/>
      <c r="N540" s="152"/>
      <c r="O540" s="92" t="str">
        <f>IF(F540="","",
IF(AND(MONTH(F540)+DAY(F540)/100&gt;=MONTH('Weights &amp; Tables'!$C$26)+DAY('Weights &amp; Tables'!$C$26)/100,MONTH(F540)+DAY(F540)/100&lt;=MONTH('Weights &amp; Tables'!$D$26)+DAY('Weights &amp; Tables'!$D$26)/100),'Weights &amp; Tables'!$C$24,
IF(AND(MONTH(F540)+DAY(F540)/100&gt;=MONTH('Weights &amp; Tables'!$E$26)+DAY('Weights &amp; Tables'!$E$26)/100,MONTH(F540)+DAY(F540)/100&lt;=MONTH('Weights &amp; Tables'!$F$26)+DAY('Weights &amp; Tables'!$F$26)/100),'Weights &amp; Tables'!$E$24,
IF(AND(MONTH(F540)+DAY(F540)/100&gt;=MONTH('Weights &amp; Tables'!$G$26)+DAY('Weights &amp; Tables'!$G$26)/100,MONTH(F540)+DAY(F540)/100&lt;=MONTH('Weights &amp; Tables'!$H$26)+DAY('Weights &amp; Tables'!$H$26)/100),'Weights &amp; Tables'!$G$24,"IMPERMISSIBLE"))))</f>
        <v/>
      </c>
    </row>
    <row r="541" spans="2:15" x14ac:dyDescent="0.3">
      <c r="B541" s="126"/>
      <c r="C541" s="126"/>
      <c r="D541" s="126"/>
      <c r="E541" s="126"/>
      <c r="F541" s="127"/>
      <c r="G541" s="173"/>
      <c r="H541" s="173"/>
      <c r="I541" s="128"/>
      <c r="J541" s="150"/>
      <c r="K541" s="154"/>
      <c r="L541" s="154"/>
      <c r="M541" s="155"/>
      <c r="N541" s="152"/>
      <c r="O541" s="92" t="str">
        <f>IF(F541="","",
IF(AND(MONTH(F541)+DAY(F541)/100&gt;=MONTH('Weights &amp; Tables'!$C$26)+DAY('Weights &amp; Tables'!$C$26)/100,MONTH(F541)+DAY(F541)/100&lt;=MONTH('Weights &amp; Tables'!$D$26)+DAY('Weights &amp; Tables'!$D$26)/100),'Weights &amp; Tables'!$C$24,
IF(AND(MONTH(F541)+DAY(F541)/100&gt;=MONTH('Weights &amp; Tables'!$E$26)+DAY('Weights &amp; Tables'!$E$26)/100,MONTH(F541)+DAY(F541)/100&lt;=MONTH('Weights &amp; Tables'!$F$26)+DAY('Weights &amp; Tables'!$F$26)/100),'Weights &amp; Tables'!$E$24,
IF(AND(MONTH(F541)+DAY(F541)/100&gt;=MONTH('Weights &amp; Tables'!$G$26)+DAY('Weights &amp; Tables'!$G$26)/100,MONTH(F541)+DAY(F541)/100&lt;=MONTH('Weights &amp; Tables'!$H$26)+DAY('Weights &amp; Tables'!$H$26)/100),'Weights &amp; Tables'!$G$24,"IMPERMISSIBLE"))))</f>
        <v/>
      </c>
    </row>
    <row r="542" spans="2:15" x14ac:dyDescent="0.3">
      <c r="B542" s="126"/>
      <c r="C542" s="126"/>
      <c r="D542" s="126"/>
      <c r="E542" s="126"/>
      <c r="F542" s="127"/>
      <c r="G542" s="173"/>
      <c r="H542" s="173"/>
      <c r="I542" s="128"/>
      <c r="J542" s="150"/>
      <c r="K542" s="154"/>
      <c r="L542" s="154"/>
      <c r="M542" s="155"/>
      <c r="N542" s="152"/>
      <c r="O542" s="92" t="str">
        <f>IF(F542="","",
IF(AND(MONTH(F542)+DAY(F542)/100&gt;=MONTH('Weights &amp; Tables'!$C$26)+DAY('Weights &amp; Tables'!$C$26)/100,MONTH(F542)+DAY(F542)/100&lt;=MONTH('Weights &amp; Tables'!$D$26)+DAY('Weights &amp; Tables'!$D$26)/100),'Weights &amp; Tables'!$C$24,
IF(AND(MONTH(F542)+DAY(F542)/100&gt;=MONTH('Weights &amp; Tables'!$E$26)+DAY('Weights &amp; Tables'!$E$26)/100,MONTH(F542)+DAY(F542)/100&lt;=MONTH('Weights &amp; Tables'!$F$26)+DAY('Weights &amp; Tables'!$F$26)/100),'Weights &amp; Tables'!$E$24,
IF(AND(MONTH(F542)+DAY(F542)/100&gt;=MONTH('Weights &amp; Tables'!$G$26)+DAY('Weights &amp; Tables'!$G$26)/100,MONTH(F542)+DAY(F542)/100&lt;=MONTH('Weights &amp; Tables'!$H$26)+DAY('Weights &amp; Tables'!$H$26)/100),'Weights &amp; Tables'!$G$24,"IMPERMISSIBLE"))))</f>
        <v/>
      </c>
    </row>
    <row r="543" spans="2:15" x14ac:dyDescent="0.3">
      <c r="B543" s="126"/>
      <c r="C543" s="126"/>
      <c r="D543" s="126"/>
      <c r="E543" s="126"/>
      <c r="F543" s="127"/>
      <c r="G543" s="173"/>
      <c r="H543" s="173"/>
      <c r="I543" s="128"/>
      <c r="J543" s="150"/>
      <c r="K543" s="154"/>
      <c r="L543" s="154"/>
      <c r="M543" s="155"/>
      <c r="N543" s="152"/>
      <c r="O543" s="92" t="str">
        <f>IF(F543="","",
IF(AND(MONTH(F543)+DAY(F543)/100&gt;=MONTH('Weights &amp; Tables'!$C$26)+DAY('Weights &amp; Tables'!$C$26)/100,MONTH(F543)+DAY(F543)/100&lt;=MONTH('Weights &amp; Tables'!$D$26)+DAY('Weights &amp; Tables'!$D$26)/100),'Weights &amp; Tables'!$C$24,
IF(AND(MONTH(F543)+DAY(F543)/100&gt;=MONTH('Weights &amp; Tables'!$E$26)+DAY('Weights &amp; Tables'!$E$26)/100,MONTH(F543)+DAY(F543)/100&lt;=MONTH('Weights &amp; Tables'!$F$26)+DAY('Weights &amp; Tables'!$F$26)/100),'Weights &amp; Tables'!$E$24,
IF(AND(MONTH(F543)+DAY(F543)/100&gt;=MONTH('Weights &amp; Tables'!$G$26)+DAY('Weights &amp; Tables'!$G$26)/100,MONTH(F543)+DAY(F543)/100&lt;=MONTH('Weights &amp; Tables'!$H$26)+DAY('Weights &amp; Tables'!$H$26)/100),'Weights &amp; Tables'!$G$24,"IMPERMISSIBLE"))))</f>
        <v/>
      </c>
    </row>
    <row r="544" spans="2:15" x14ac:dyDescent="0.3">
      <c r="B544" s="126"/>
      <c r="C544" s="126"/>
      <c r="D544" s="126"/>
      <c r="E544" s="126"/>
      <c r="F544" s="127"/>
      <c r="G544" s="173"/>
      <c r="H544" s="173"/>
      <c r="I544" s="128"/>
      <c r="J544" s="150"/>
      <c r="K544" s="154"/>
      <c r="L544" s="154"/>
      <c r="M544" s="155"/>
      <c r="N544" s="152"/>
      <c r="O544" s="92" t="str">
        <f>IF(F544="","",
IF(AND(MONTH(F544)+DAY(F544)/100&gt;=MONTH('Weights &amp; Tables'!$C$26)+DAY('Weights &amp; Tables'!$C$26)/100,MONTH(F544)+DAY(F544)/100&lt;=MONTH('Weights &amp; Tables'!$D$26)+DAY('Weights &amp; Tables'!$D$26)/100),'Weights &amp; Tables'!$C$24,
IF(AND(MONTH(F544)+DAY(F544)/100&gt;=MONTH('Weights &amp; Tables'!$E$26)+DAY('Weights &amp; Tables'!$E$26)/100,MONTH(F544)+DAY(F544)/100&lt;=MONTH('Weights &amp; Tables'!$F$26)+DAY('Weights &amp; Tables'!$F$26)/100),'Weights &amp; Tables'!$E$24,
IF(AND(MONTH(F544)+DAY(F544)/100&gt;=MONTH('Weights &amp; Tables'!$G$26)+DAY('Weights &amp; Tables'!$G$26)/100,MONTH(F544)+DAY(F544)/100&lt;=MONTH('Weights &amp; Tables'!$H$26)+DAY('Weights &amp; Tables'!$H$26)/100),'Weights &amp; Tables'!$G$24,"IMPERMISSIBLE"))))</f>
        <v/>
      </c>
    </row>
    <row r="545" spans="2:15" x14ac:dyDescent="0.3">
      <c r="B545" s="126"/>
      <c r="C545" s="126"/>
      <c r="D545" s="126"/>
      <c r="E545" s="126"/>
      <c r="F545" s="127"/>
      <c r="G545" s="173"/>
      <c r="H545" s="173"/>
      <c r="I545" s="128"/>
      <c r="J545" s="150"/>
      <c r="K545" s="154"/>
      <c r="L545" s="154"/>
      <c r="M545" s="155"/>
      <c r="N545" s="152"/>
      <c r="O545" s="92" t="str">
        <f>IF(F545="","",
IF(AND(MONTH(F545)+DAY(F545)/100&gt;=MONTH('Weights &amp; Tables'!$C$26)+DAY('Weights &amp; Tables'!$C$26)/100,MONTH(F545)+DAY(F545)/100&lt;=MONTH('Weights &amp; Tables'!$D$26)+DAY('Weights &amp; Tables'!$D$26)/100),'Weights &amp; Tables'!$C$24,
IF(AND(MONTH(F545)+DAY(F545)/100&gt;=MONTH('Weights &amp; Tables'!$E$26)+DAY('Weights &amp; Tables'!$E$26)/100,MONTH(F545)+DAY(F545)/100&lt;=MONTH('Weights &amp; Tables'!$F$26)+DAY('Weights &amp; Tables'!$F$26)/100),'Weights &amp; Tables'!$E$24,
IF(AND(MONTH(F545)+DAY(F545)/100&gt;=MONTH('Weights &amp; Tables'!$G$26)+DAY('Weights &amp; Tables'!$G$26)/100,MONTH(F545)+DAY(F545)/100&lt;=MONTH('Weights &amp; Tables'!$H$26)+DAY('Weights &amp; Tables'!$H$26)/100),'Weights &amp; Tables'!$G$24,"IMPERMISSIBLE"))))</f>
        <v/>
      </c>
    </row>
    <row r="546" spans="2:15" x14ac:dyDescent="0.3">
      <c r="B546" s="126"/>
      <c r="C546" s="126"/>
      <c r="D546" s="126"/>
      <c r="E546" s="126"/>
      <c r="F546" s="127"/>
      <c r="G546" s="173"/>
      <c r="H546" s="173"/>
      <c r="I546" s="128"/>
      <c r="J546" s="150"/>
      <c r="K546" s="154"/>
      <c r="L546" s="154"/>
      <c r="M546" s="155"/>
      <c r="N546" s="152"/>
      <c r="O546" s="92" t="str">
        <f>IF(F546="","",
IF(AND(MONTH(F546)+DAY(F546)/100&gt;=MONTH('Weights &amp; Tables'!$C$26)+DAY('Weights &amp; Tables'!$C$26)/100,MONTH(F546)+DAY(F546)/100&lt;=MONTH('Weights &amp; Tables'!$D$26)+DAY('Weights &amp; Tables'!$D$26)/100),'Weights &amp; Tables'!$C$24,
IF(AND(MONTH(F546)+DAY(F546)/100&gt;=MONTH('Weights &amp; Tables'!$E$26)+DAY('Weights &amp; Tables'!$E$26)/100,MONTH(F546)+DAY(F546)/100&lt;=MONTH('Weights &amp; Tables'!$F$26)+DAY('Weights &amp; Tables'!$F$26)/100),'Weights &amp; Tables'!$E$24,
IF(AND(MONTH(F546)+DAY(F546)/100&gt;=MONTH('Weights &amp; Tables'!$G$26)+DAY('Weights &amp; Tables'!$G$26)/100,MONTH(F546)+DAY(F546)/100&lt;=MONTH('Weights &amp; Tables'!$H$26)+DAY('Weights &amp; Tables'!$H$26)/100),'Weights &amp; Tables'!$G$24,"IMPERMISSIBLE"))))</f>
        <v/>
      </c>
    </row>
    <row r="547" spans="2:15" x14ac:dyDescent="0.3">
      <c r="B547" s="126"/>
      <c r="C547" s="126"/>
      <c r="D547" s="126"/>
      <c r="E547" s="126"/>
      <c r="F547" s="127"/>
      <c r="G547" s="173"/>
      <c r="H547" s="173"/>
      <c r="I547" s="128"/>
      <c r="J547" s="150"/>
      <c r="K547" s="154"/>
      <c r="L547" s="154"/>
      <c r="M547" s="155"/>
      <c r="N547" s="152"/>
      <c r="O547" s="92" t="str">
        <f>IF(F547="","",
IF(AND(MONTH(F547)+DAY(F547)/100&gt;=MONTH('Weights &amp; Tables'!$C$26)+DAY('Weights &amp; Tables'!$C$26)/100,MONTH(F547)+DAY(F547)/100&lt;=MONTH('Weights &amp; Tables'!$D$26)+DAY('Weights &amp; Tables'!$D$26)/100),'Weights &amp; Tables'!$C$24,
IF(AND(MONTH(F547)+DAY(F547)/100&gt;=MONTH('Weights &amp; Tables'!$E$26)+DAY('Weights &amp; Tables'!$E$26)/100,MONTH(F547)+DAY(F547)/100&lt;=MONTH('Weights &amp; Tables'!$F$26)+DAY('Weights &amp; Tables'!$F$26)/100),'Weights &amp; Tables'!$E$24,
IF(AND(MONTH(F547)+DAY(F547)/100&gt;=MONTH('Weights &amp; Tables'!$G$26)+DAY('Weights &amp; Tables'!$G$26)/100,MONTH(F547)+DAY(F547)/100&lt;=MONTH('Weights &amp; Tables'!$H$26)+DAY('Weights &amp; Tables'!$H$26)/100),'Weights &amp; Tables'!$G$24,"IMPERMISSIBLE"))))</f>
        <v/>
      </c>
    </row>
    <row r="548" spans="2:15" x14ac:dyDescent="0.3">
      <c r="B548" s="126"/>
      <c r="C548" s="126"/>
      <c r="D548" s="126"/>
      <c r="E548" s="126"/>
      <c r="F548" s="127"/>
      <c r="G548" s="173"/>
      <c r="H548" s="173"/>
      <c r="I548" s="128"/>
      <c r="J548" s="150"/>
      <c r="K548" s="154"/>
      <c r="L548" s="154"/>
      <c r="M548" s="155"/>
      <c r="N548" s="152"/>
      <c r="O548" s="92" t="str">
        <f>IF(F548="","",
IF(AND(MONTH(F548)+DAY(F548)/100&gt;=MONTH('Weights &amp; Tables'!$C$26)+DAY('Weights &amp; Tables'!$C$26)/100,MONTH(F548)+DAY(F548)/100&lt;=MONTH('Weights &amp; Tables'!$D$26)+DAY('Weights &amp; Tables'!$D$26)/100),'Weights &amp; Tables'!$C$24,
IF(AND(MONTH(F548)+DAY(F548)/100&gt;=MONTH('Weights &amp; Tables'!$E$26)+DAY('Weights &amp; Tables'!$E$26)/100,MONTH(F548)+DAY(F548)/100&lt;=MONTH('Weights &amp; Tables'!$F$26)+DAY('Weights &amp; Tables'!$F$26)/100),'Weights &amp; Tables'!$E$24,
IF(AND(MONTH(F548)+DAY(F548)/100&gt;=MONTH('Weights &amp; Tables'!$G$26)+DAY('Weights &amp; Tables'!$G$26)/100,MONTH(F548)+DAY(F548)/100&lt;=MONTH('Weights &amp; Tables'!$H$26)+DAY('Weights &amp; Tables'!$H$26)/100),'Weights &amp; Tables'!$G$24,"IMPERMISSIBLE"))))</f>
        <v/>
      </c>
    </row>
    <row r="549" spans="2:15" x14ac:dyDescent="0.3">
      <c r="B549" s="126"/>
      <c r="C549" s="126"/>
      <c r="D549" s="126"/>
      <c r="E549" s="126"/>
      <c r="F549" s="127"/>
      <c r="G549" s="173"/>
      <c r="H549" s="173"/>
      <c r="I549" s="128"/>
      <c r="J549" s="150"/>
      <c r="K549" s="154"/>
      <c r="L549" s="154"/>
      <c r="M549" s="155"/>
      <c r="N549" s="152"/>
      <c r="O549" s="92" t="str">
        <f>IF(F549="","",
IF(AND(MONTH(F549)+DAY(F549)/100&gt;=MONTH('Weights &amp; Tables'!$C$26)+DAY('Weights &amp; Tables'!$C$26)/100,MONTH(F549)+DAY(F549)/100&lt;=MONTH('Weights &amp; Tables'!$D$26)+DAY('Weights &amp; Tables'!$D$26)/100),'Weights &amp; Tables'!$C$24,
IF(AND(MONTH(F549)+DAY(F549)/100&gt;=MONTH('Weights &amp; Tables'!$E$26)+DAY('Weights &amp; Tables'!$E$26)/100,MONTH(F549)+DAY(F549)/100&lt;=MONTH('Weights &amp; Tables'!$F$26)+DAY('Weights &amp; Tables'!$F$26)/100),'Weights &amp; Tables'!$E$24,
IF(AND(MONTH(F549)+DAY(F549)/100&gt;=MONTH('Weights &amp; Tables'!$G$26)+DAY('Weights &amp; Tables'!$G$26)/100,MONTH(F549)+DAY(F549)/100&lt;=MONTH('Weights &amp; Tables'!$H$26)+DAY('Weights &amp; Tables'!$H$26)/100),'Weights &amp; Tables'!$G$24,"IMPERMISSIBLE"))))</f>
        <v/>
      </c>
    </row>
    <row r="550" spans="2:15" x14ac:dyDescent="0.3">
      <c r="B550" s="126"/>
      <c r="C550" s="126"/>
      <c r="D550" s="126"/>
      <c r="E550" s="126"/>
      <c r="F550" s="127"/>
      <c r="G550" s="173"/>
      <c r="H550" s="173"/>
      <c r="I550" s="128"/>
      <c r="J550" s="150"/>
      <c r="K550" s="154"/>
      <c r="L550" s="154"/>
      <c r="M550" s="155"/>
      <c r="N550" s="152"/>
      <c r="O550" s="92" t="str">
        <f>IF(F550="","",
IF(AND(MONTH(F550)+DAY(F550)/100&gt;=MONTH('Weights &amp; Tables'!$C$26)+DAY('Weights &amp; Tables'!$C$26)/100,MONTH(F550)+DAY(F550)/100&lt;=MONTH('Weights &amp; Tables'!$D$26)+DAY('Weights &amp; Tables'!$D$26)/100),'Weights &amp; Tables'!$C$24,
IF(AND(MONTH(F550)+DAY(F550)/100&gt;=MONTH('Weights &amp; Tables'!$E$26)+DAY('Weights &amp; Tables'!$E$26)/100,MONTH(F550)+DAY(F550)/100&lt;=MONTH('Weights &amp; Tables'!$F$26)+DAY('Weights &amp; Tables'!$F$26)/100),'Weights &amp; Tables'!$E$24,
IF(AND(MONTH(F550)+DAY(F550)/100&gt;=MONTH('Weights &amp; Tables'!$G$26)+DAY('Weights &amp; Tables'!$G$26)/100,MONTH(F550)+DAY(F550)/100&lt;=MONTH('Weights &amp; Tables'!$H$26)+DAY('Weights &amp; Tables'!$H$26)/100),'Weights &amp; Tables'!$G$24,"IMPERMISSIBLE"))))</f>
        <v/>
      </c>
    </row>
    <row r="551" spans="2:15" x14ac:dyDescent="0.3">
      <c r="B551" s="126"/>
      <c r="C551" s="126"/>
      <c r="D551" s="126"/>
      <c r="E551" s="126"/>
      <c r="F551" s="127"/>
      <c r="G551" s="173"/>
      <c r="H551" s="173"/>
      <c r="I551" s="128"/>
      <c r="J551" s="150"/>
      <c r="K551" s="154"/>
      <c r="L551" s="154"/>
      <c r="M551" s="155"/>
      <c r="N551" s="152"/>
      <c r="O551" s="92" t="str">
        <f>IF(F551="","",
IF(AND(MONTH(F551)+DAY(F551)/100&gt;=MONTH('Weights &amp; Tables'!$C$26)+DAY('Weights &amp; Tables'!$C$26)/100,MONTH(F551)+DAY(F551)/100&lt;=MONTH('Weights &amp; Tables'!$D$26)+DAY('Weights &amp; Tables'!$D$26)/100),'Weights &amp; Tables'!$C$24,
IF(AND(MONTH(F551)+DAY(F551)/100&gt;=MONTH('Weights &amp; Tables'!$E$26)+DAY('Weights &amp; Tables'!$E$26)/100,MONTH(F551)+DAY(F551)/100&lt;=MONTH('Weights &amp; Tables'!$F$26)+DAY('Weights &amp; Tables'!$F$26)/100),'Weights &amp; Tables'!$E$24,
IF(AND(MONTH(F551)+DAY(F551)/100&gt;=MONTH('Weights &amp; Tables'!$G$26)+DAY('Weights &amp; Tables'!$G$26)/100,MONTH(F551)+DAY(F551)/100&lt;=MONTH('Weights &amp; Tables'!$H$26)+DAY('Weights &amp; Tables'!$H$26)/100),'Weights &amp; Tables'!$G$24,"IMPERMISSIBLE"))))</f>
        <v/>
      </c>
    </row>
    <row r="552" spans="2:15" x14ac:dyDescent="0.3">
      <c r="B552" s="126"/>
      <c r="C552" s="126"/>
      <c r="D552" s="126"/>
      <c r="E552" s="126"/>
      <c r="F552" s="127"/>
      <c r="G552" s="173"/>
      <c r="H552" s="173"/>
      <c r="I552" s="128"/>
      <c r="J552" s="150"/>
      <c r="K552" s="154"/>
      <c r="L552" s="154"/>
      <c r="M552" s="155"/>
      <c r="N552" s="152"/>
      <c r="O552" s="92" t="str">
        <f>IF(F552="","",
IF(AND(MONTH(F552)+DAY(F552)/100&gt;=MONTH('Weights &amp; Tables'!$C$26)+DAY('Weights &amp; Tables'!$C$26)/100,MONTH(F552)+DAY(F552)/100&lt;=MONTH('Weights &amp; Tables'!$D$26)+DAY('Weights &amp; Tables'!$D$26)/100),'Weights &amp; Tables'!$C$24,
IF(AND(MONTH(F552)+DAY(F552)/100&gt;=MONTH('Weights &amp; Tables'!$E$26)+DAY('Weights &amp; Tables'!$E$26)/100,MONTH(F552)+DAY(F552)/100&lt;=MONTH('Weights &amp; Tables'!$F$26)+DAY('Weights &amp; Tables'!$F$26)/100),'Weights &amp; Tables'!$E$24,
IF(AND(MONTH(F552)+DAY(F552)/100&gt;=MONTH('Weights &amp; Tables'!$G$26)+DAY('Weights &amp; Tables'!$G$26)/100,MONTH(F552)+DAY(F552)/100&lt;=MONTH('Weights &amp; Tables'!$H$26)+DAY('Weights &amp; Tables'!$H$26)/100),'Weights &amp; Tables'!$G$24,"IMPERMISSIBLE"))))</f>
        <v/>
      </c>
    </row>
    <row r="553" spans="2:15" x14ac:dyDescent="0.3">
      <c r="B553" s="126"/>
      <c r="C553" s="126"/>
      <c r="D553" s="126"/>
      <c r="E553" s="126"/>
      <c r="F553" s="127"/>
      <c r="G553" s="173"/>
      <c r="H553" s="173"/>
      <c r="I553" s="128"/>
      <c r="J553" s="150"/>
      <c r="K553" s="154"/>
      <c r="L553" s="154"/>
      <c r="M553" s="155"/>
      <c r="N553" s="152"/>
      <c r="O553" s="92" t="str">
        <f>IF(F553="","",
IF(AND(MONTH(F553)+DAY(F553)/100&gt;=MONTH('Weights &amp; Tables'!$C$26)+DAY('Weights &amp; Tables'!$C$26)/100,MONTH(F553)+DAY(F553)/100&lt;=MONTH('Weights &amp; Tables'!$D$26)+DAY('Weights &amp; Tables'!$D$26)/100),'Weights &amp; Tables'!$C$24,
IF(AND(MONTH(F553)+DAY(F553)/100&gt;=MONTH('Weights &amp; Tables'!$E$26)+DAY('Weights &amp; Tables'!$E$26)/100,MONTH(F553)+DAY(F553)/100&lt;=MONTH('Weights &amp; Tables'!$F$26)+DAY('Weights &amp; Tables'!$F$26)/100),'Weights &amp; Tables'!$E$24,
IF(AND(MONTH(F553)+DAY(F553)/100&gt;=MONTH('Weights &amp; Tables'!$G$26)+DAY('Weights &amp; Tables'!$G$26)/100,MONTH(F553)+DAY(F553)/100&lt;=MONTH('Weights &amp; Tables'!$H$26)+DAY('Weights &amp; Tables'!$H$26)/100),'Weights &amp; Tables'!$G$24,"IMPERMISSIBLE"))))</f>
        <v/>
      </c>
    </row>
    <row r="554" spans="2:15" x14ac:dyDescent="0.3">
      <c r="B554" s="126"/>
      <c r="C554" s="126"/>
      <c r="D554" s="126"/>
      <c r="E554" s="126"/>
      <c r="F554" s="127"/>
      <c r="G554" s="173"/>
      <c r="H554" s="173"/>
      <c r="I554" s="128"/>
      <c r="J554" s="150"/>
      <c r="K554" s="154"/>
      <c r="L554" s="154"/>
      <c r="M554" s="155"/>
      <c r="N554" s="152"/>
      <c r="O554" s="92" t="str">
        <f>IF(F554="","",
IF(AND(MONTH(F554)+DAY(F554)/100&gt;=MONTH('Weights &amp; Tables'!$C$26)+DAY('Weights &amp; Tables'!$C$26)/100,MONTH(F554)+DAY(F554)/100&lt;=MONTH('Weights &amp; Tables'!$D$26)+DAY('Weights &amp; Tables'!$D$26)/100),'Weights &amp; Tables'!$C$24,
IF(AND(MONTH(F554)+DAY(F554)/100&gt;=MONTH('Weights &amp; Tables'!$E$26)+DAY('Weights &amp; Tables'!$E$26)/100,MONTH(F554)+DAY(F554)/100&lt;=MONTH('Weights &amp; Tables'!$F$26)+DAY('Weights &amp; Tables'!$F$26)/100),'Weights &amp; Tables'!$E$24,
IF(AND(MONTH(F554)+DAY(F554)/100&gt;=MONTH('Weights &amp; Tables'!$G$26)+DAY('Weights &amp; Tables'!$G$26)/100,MONTH(F554)+DAY(F554)/100&lt;=MONTH('Weights &amp; Tables'!$H$26)+DAY('Weights &amp; Tables'!$H$26)/100),'Weights &amp; Tables'!$G$24,"IMPERMISSIBLE"))))</f>
        <v/>
      </c>
    </row>
    <row r="555" spans="2:15" x14ac:dyDescent="0.3">
      <c r="B555" s="126"/>
      <c r="C555" s="126"/>
      <c r="D555" s="126"/>
      <c r="E555" s="126"/>
      <c r="F555" s="127"/>
      <c r="G555" s="173"/>
      <c r="H555" s="173"/>
      <c r="I555" s="128"/>
      <c r="J555" s="150"/>
      <c r="K555" s="154"/>
      <c r="L555" s="154"/>
      <c r="M555" s="155"/>
      <c r="N555" s="152"/>
      <c r="O555" s="92" t="str">
        <f>IF(F555="","",
IF(AND(MONTH(F555)+DAY(F555)/100&gt;=MONTH('Weights &amp; Tables'!$C$26)+DAY('Weights &amp; Tables'!$C$26)/100,MONTH(F555)+DAY(F555)/100&lt;=MONTH('Weights &amp; Tables'!$D$26)+DAY('Weights &amp; Tables'!$D$26)/100),'Weights &amp; Tables'!$C$24,
IF(AND(MONTH(F555)+DAY(F555)/100&gt;=MONTH('Weights &amp; Tables'!$E$26)+DAY('Weights &amp; Tables'!$E$26)/100,MONTH(F555)+DAY(F555)/100&lt;=MONTH('Weights &amp; Tables'!$F$26)+DAY('Weights &amp; Tables'!$F$26)/100),'Weights &amp; Tables'!$E$24,
IF(AND(MONTH(F555)+DAY(F555)/100&gt;=MONTH('Weights &amp; Tables'!$G$26)+DAY('Weights &amp; Tables'!$G$26)/100,MONTH(F555)+DAY(F555)/100&lt;=MONTH('Weights &amp; Tables'!$H$26)+DAY('Weights &amp; Tables'!$H$26)/100),'Weights &amp; Tables'!$G$24,"IMPERMISSIBLE"))))</f>
        <v/>
      </c>
    </row>
    <row r="556" spans="2:15" x14ac:dyDescent="0.3">
      <c r="B556" s="126"/>
      <c r="C556" s="126"/>
      <c r="D556" s="126"/>
      <c r="E556" s="126"/>
      <c r="F556" s="127"/>
      <c r="G556" s="173"/>
      <c r="H556" s="173"/>
      <c r="I556" s="128"/>
      <c r="J556" s="150"/>
      <c r="K556" s="154"/>
      <c r="L556" s="154"/>
      <c r="M556" s="155"/>
      <c r="N556" s="152"/>
      <c r="O556" s="92" t="str">
        <f>IF(F556="","",
IF(AND(MONTH(F556)+DAY(F556)/100&gt;=MONTH('Weights &amp; Tables'!$C$26)+DAY('Weights &amp; Tables'!$C$26)/100,MONTH(F556)+DAY(F556)/100&lt;=MONTH('Weights &amp; Tables'!$D$26)+DAY('Weights &amp; Tables'!$D$26)/100),'Weights &amp; Tables'!$C$24,
IF(AND(MONTH(F556)+DAY(F556)/100&gt;=MONTH('Weights &amp; Tables'!$E$26)+DAY('Weights &amp; Tables'!$E$26)/100,MONTH(F556)+DAY(F556)/100&lt;=MONTH('Weights &amp; Tables'!$F$26)+DAY('Weights &amp; Tables'!$F$26)/100),'Weights &amp; Tables'!$E$24,
IF(AND(MONTH(F556)+DAY(F556)/100&gt;=MONTH('Weights &amp; Tables'!$G$26)+DAY('Weights &amp; Tables'!$G$26)/100,MONTH(F556)+DAY(F556)/100&lt;=MONTH('Weights &amp; Tables'!$H$26)+DAY('Weights &amp; Tables'!$H$26)/100),'Weights &amp; Tables'!$G$24,"IMPERMISSIBLE"))))</f>
        <v/>
      </c>
    </row>
    <row r="557" spans="2:15" x14ac:dyDescent="0.3">
      <c r="B557" s="126"/>
      <c r="C557" s="126"/>
      <c r="D557" s="126"/>
      <c r="E557" s="126"/>
      <c r="F557" s="127"/>
      <c r="G557" s="173"/>
      <c r="H557" s="173"/>
      <c r="I557" s="128"/>
      <c r="J557" s="150"/>
      <c r="K557" s="154"/>
      <c r="L557" s="154"/>
      <c r="M557" s="155"/>
      <c r="N557" s="152"/>
      <c r="O557" s="92" t="str">
        <f>IF(F557="","",
IF(AND(MONTH(F557)+DAY(F557)/100&gt;=MONTH('Weights &amp; Tables'!$C$26)+DAY('Weights &amp; Tables'!$C$26)/100,MONTH(F557)+DAY(F557)/100&lt;=MONTH('Weights &amp; Tables'!$D$26)+DAY('Weights &amp; Tables'!$D$26)/100),'Weights &amp; Tables'!$C$24,
IF(AND(MONTH(F557)+DAY(F557)/100&gt;=MONTH('Weights &amp; Tables'!$E$26)+DAY('Weights &amp; Tables'!$E$26)/100,MONTH(F557)+DAY(F557)/100&lt;=MONTH('Weights &amp; Tables'!$F$26)+DAY('Weights &amp; Tables'!$F$26)/100),'Weights &amp; Tables'!$E$24,
IF(AND(MONTH(F557)+DAY(F557)/100&gt;=MONTH('Weights &amp; Tables'!$G$26)+DAY('Weights &amp; Tables'!$G$26)/100,MONTH(F557)+DAY(F557)/100&lt;=MONTH('Weights &amp; Tables'!$H$26)+DAY('Weights &amp; Tables'!$H$26)/100),'Weights &amp; Tables'!$G$24,"IMPERMISSIBLE"))))</f>
        <v/>
      </c>
    </row>
    <row r="558" spans="2:15" x14ac:dyDescent="0.3">
      <c r="B558" s="126"/>
      <c r="C558" s="126"/>
      <c r="D558" s="126"/>
      <c r="E558" s="126"/>
      <c r="F558" s="127"/>
      <c r="G558" s="173"/>
      <c r="H558" s="173"/>
      <c r="I558" s="128"/>
      <c r="J558" s="150"/>
      <c r="K558" s="154"/>
      <c r="L558" s="154"/>
      <c r="M558" s="155"/>
      <c r="N558" s="152"/>
      <c r="O558" s="92" t="str">
        <f>IF(F558="","",
IF(AND(MONTH(F558)+DAY(F558)/100&gt;=MONTH('Weights &amp; Tables'!$C$26)+DAY('Weights &amp; Tables'!$C$26)/100,MONTH(F558)+DAY(F558)/100&lt;=MONTH('Weights &amp; Tables'!$D$26)+DAY('Weights &amp; Tables'!$D$26)/100),'Weights &amp; Tables'!$C$24,
IF(AND(MONTH(F558)+DAY(F558)/100&gt;=MONTH('Weights &amp; Tables'!$E$26)+DAY('Weights &amp; Tables'!$E$26)/100,MONTH(F558)+DAY(F558)/100&lt;=MONTH('Weights &amp; Tables'!$F$26)+DAY('Weights &amp; Tables'!$F$26)/100),'Weights &amp; Tables'!$E$24,
IF(AND(MONTH(F558)+DAY(F558)/100&gt;=MONTH('Weights &amp; Tables'!$G$26)+DAY('Weights &amp; Tables'!$G$26)/100,MONTH(F558)+DAY(F558)/100&lt;=MONTH('Weights &amp; Tables'!$H$26)+DAY('Weights &amp; Tables'!$H$26)/100),'Weights &amp; Tables'!$G$24,"IMPERMISSIBLE"))))</f>
        <v/>
      </c>
    </row>
    <row r="559" spans="2:15" x14ac:dyDescent="0.3">
      <c r="B559" s="126"/>
      <c r="C559" s="126"/>
      <c r="D559" s="126"/>
      <c r="E559" s="126"/>
      <c r="F559" s="127"/>
      <c r="G559" s="173"/>
      <c r="H559" s="173"/>
      <c r="I559" s="128"/>
      <c r="J559" s="150"/>
      <c r="K559" s="154"/>
      <c r="L559" s="154"/>
      <c r="M559" s="155"/>
      <c r="N559" s="152"/>
      <c r="O559" s="92" t="str">
        <f>IF(F559="","",
IF(AND(MONTH(F559)+DAY(F559)/100&gt;=MONTH('Weights &amp; Tables'!$C$26)+DAY('Weights &amp; Tables'!$C$26)/100,MONTH(F559)+DAY(F559)/100&lt;=MONTH('Weights &amp; Tables'!$D$26)+DAY('Weights &amp; Tables'!$D$26)/100),'Weights &amp; Tables'!$C$24,
IF(AND(MONTH(F559)+DAY(F559)/100&gt;=MONTH('Weights &amp; Tables'!$E$26)+DAY('Weights &amp; Tables'!$E$26)/100,MONTH(F559)+DAY(F559)/100&lt;=MONTH('Weights &amp; Tables'!$F$26)+DAY('Weights &amp; Tables'!$F$26)/100),'Weights &amp; Tables'!$E$24,
IF(AND(MONTH(F559)+DAY(F559)/100&gt;=MONTH('Weights &amp; Tables'!$G$26)+DAY('Weights &amp; Tables'!$G$26)/100,MONTH(F559)+DAY(F559)/100&lt;=MONTH('Weights &amp; Tables'!$H$26)+DAY('Weights &amp; Tables'!$H$26)/100),'Weights &amp; Tables'!$G$24,"IMPERMISSIBLE"))))</f>
        <v/>
      </c>
    </row>
    <row r="560" spans="2:15" x14ac:dyDescent="0.3">
      <c r="B560" s="126"/>
      <c r="C560" s="126"/>
      <c r="D560" s="126"/>
      <c r="E560" s="126"/>
      <c r="F560" s="127"/>
      <c r="G560" s="173"/>
      <c r="H560" s="173"/>
      <c r="I560" s="128"/>
      <c r="J560" s="150"/>
      <c r="K560" s="154"/>
      <c r="L560" s="154"/>
      <c r="M560" s="155"/>
      <c r="N560" s="152"/>
      <c r="O560" s="92" t="str">
        <f>IF(F560="","",
IF(AND(MONTH(F560)+DAY(F560)/100&gt;=MONTH('Weights &amp; Tables'!$C$26)+DAY('Weights &amp; Tables'!$C$26)/100,MONTH(F560)+DAY(F560)/100&lt;=MONTH('Weights &amp; Tables'!$D$26)+DAY('Weights &amp; Tables'!$D$26)/100),'Weights &amp; Tables'!$C$24,
IF(AND(MONTH(F560)+DAY(F560)/100&gt;=MONTH('Weights &amp; Tables'!$E$26)+DAY('Weights &amp; Tables'!$E$26)/100,MONTH(F560)+DAY(F560)/100&lt;=MONTH('Weights &amp; Tables'!$F$26)+DAY('Weights &amp; Tables'!$F$26)/100),'Weights &amp; Tables'!$E$24,
IF(AND(MONTH(F560)+DAY(F560)/100&gt;=MONTH('Weights &amp; Tables'!$G$26)+DAY('Weights &amp; Tables'!$G$26)/100,MONTH(F560)+DAY(F560)/100&lt;=MONTH('Weights &amp; Tables'!$H$26)+DAY('Weights &amp; Tables'!$H$26)/100),'Weights &amp; Tables'!$G$24,"IMPERMISSIBLE"))))</f>
        <v/>
      </c>
    </row>
    <row r="561" spans="2:15" x14ac:dyDescent="0.3">
      <c r="B561" s="126"/>
      <c r="C561" s="126"/>
      <c r="D561" s="126"/>
      <c r="E561" s="126"/>
      <c r="F561" s="127"/>
      <c r="G561" s="173"/>
      <c r="H561" s="173"/>
      <c r="I561" s="128"/>
      <c r="J561" s="150"/>
      <c r="K561" s="154"/>
      <c r="L561" s="154"/>
      <c r="M561" s="155"/>
      <c r="N561" s="152"/>
      <c r="O561" s="92" t="str">
        <f>IF(F561="","",
IF(AND(MONTH(F561)+DAY(F561)/100&gt;=MONTH('Weights &amp; Tables'!$C$26)+DAY('Weights &amp; Tables'!$C$26)/100,MONTH(F561)+DAY(F561)/100&lt;=MONTH('Weights &amp; Tables'!$D$26)+DAY('Weights &amp; Tables'!$D$26)/100),'Weights &amp; Tables'!$C$24,
IF(AND(MONTH(F561)+DAY(F561)/100&gt;=MONTH('Weights &amp; Tables'!$E$26)+DAY('Weights &amp; Tables'!$E$26)/100,MONTH(F561)+DAY(F561)/100&lt;=MONTH('Weights &amp; Tables'!$F$26)+DAY('Weights &amp; Tables'!$F$26)/100),'Weights &amp; Tables'!$E$24,
IF(AND(MONTH(F561)+DAY(F561)/100&gt;=MONTH('Weights &amp; Tables'!$G$26)+DAY('Weights &amp; Tables'!$G$26)/100,MONTH(F561)+DAY(F561)/100&lt;=MONTH('Weights &amp; Tables'!$H$26)+DAY('Weights &amp; Tables'!$H$26)/100),'Weights &amp; Tables'!$G$24,"IMPERMISSIBLE"))))</f>
        <v/>
      </c>
    </row>
    <row r="562" spans="2:15" x14ac:dyDescent="0.3">
      <c r="B562" s="126"/>
      <c r="C562" s="126"/>
      <c r="D562" s="126"/>
      <c r="E562" s="126"/>
      <c r="F562" s="127"/>
      <c r="G562" s="173"/>
      <c r="H562" s="173"/>
      <c r="I562" s="128"/>
      <c r="J562" s="150"/>
      <c r="K562" s="154"/>
      <c r="L562" s="154"/>
      <c r="M562" s="155"/>
      <c r="N562" s="152"/>
      <c r="O562" s="92" t="str">
        <f>IF(F562="","",
IF(AND(MONTH(F562)+DAY(F562)/100&gt;=MONTH('Weights &amp; Tables'!$C$26)+DAY('Weights &amp; Tables'!$C$26)/100,MONTH(F562)+DAY(F562)/100&lt;=MONTH('Weights &amp; Tables'!$D$26)+DAY('Weights &amp; Tables'!$D$26)/100),'Weights &amp; Tables'!$C$24,
IF(AND(MONTH(F562)+DAY(F562)/100&gt;=MONTH('Weights &amp; Tables'!$E$26)+DAY('Weights &amp; Tables'!$E$26)/100,MONTH(F562)+DAY(F562)/100&lt;=MONTH('Weights &amp; Tables'!$F$26)+DAY('Weights &amp; Tables'!$F$26)/100),'Weights &amp; Tables'!$E$24,
IF(AND(MONTH(F562)+DAY(F562)/100&gt;=MONTH('Weights &amp; Tables'!$G$26)+DAY('Weights &amp; Tables'!$G$26)/100,MONTH(F562)+DAY(F562)/100&lt;=MONTH('Weights &amp; Tables'!$H$26)+DAY('Weights &amp; Tables'!$H$26)/100),'Weights &amp; Tables'!$G$24,"IMPERMISSIBLE"))))</f>
        <v/>
      </c>
    </row>
    <row r="563" spans="2:15" x14ac:dyDescent="0.3">
      <c r="B563" s="126"/>
      <c r="C563" s="126"/>
      <c r="D563" s="126"/>
      <c r="E563" s="126"/>
      <c r="F563" s="127"/>
      <c r="G563" s="173"/>
      <c r="H563" s="173"/>
      <c r="I563" s="128"/>
      <c r="J563" s="150"/>
      <c r="K563" s="154"/>
      <c r="L563" s="154"/>
      <c r="M563" s="155"/>
      <c r="N563" s="152"/>
      <c r="O563" s="92" t="str">
        <f>IF(F563="","",
IF(AND(MONTH(F563)+DAY(F563)/100&gt;=MONTH('Weights &amp; Tables'!$C$26)+DAY('Weights &amp; Tables'!$C$26)/100,MONTH(F563)+DAY(F563)/100&lt;=MONTH('Weights &amp; Tables'!$D$26)+DAY('Weights &amp; Tables'!$D$26)/100),'Weights &amp; Tables'!$C$24,
IF(AND(MONTH(F563)+DAY(F563)/100&gt;=MONTH('Weights &amp; Tables'!$E$26)+DAY('Weights &amp; Tables'!$E$26)/100,MONTH(F563)+DAY(F563)/100&lt;=MONTH('Weights &amp; Tables'!$F$26)+DAY('Weights &amp; Tables'!$F$26)/100),'Weights &amp; Tables'!$E$24,
IF(AND(MONTH(F563)+DAY(F563)/100&gt;=MONTH('Weights &amp; Tables'!$G$26)+DAY('Weights &amp; Tables'!$G$26)/100,MONTH(F563)+DAY(F563)/100&lt;=MONTH('Weights &amp; Tables'!$H$26)+DAY('Weights &amp; Tables'!$H$26)/100),'Weights &amp; Tables'!$G$24,"IMPERMISSIBLE"))))</f>
        <v/>
      </c>
    </row>
    <row r="564" spans="2:15" x14ac:dyDescent="0.3">
      <c r="B564" s="126"/>
      <c r="C564" s="126"/>
      <c r="D564" s="126"/>
      <c r="E564" s="126"/>
      <c r="F564" s="127"/>
      <c r="G564" s="173"/>
      <c r="H564" s="173"/>
      <c r="I564" s="128"/>
      <c r="J564" s="150"/>
      <c r="K564" s="154"/>
      <c r="L564" s="154"/>
      <c r="M564" s="155"/>
      <c r="N564" s="152"/>
      <c r="O564" s="92" t="str">
        <f>IF(F564="","",
IF(AND(MONTH(F564)+DAY(F564)/100&gt;=MONTH('Weights &amp; Tables'!$C$26)+DAY('Weights &amp; Tables'!$C$26)/100,MONTH(F564)+DAY(F564)/100&lt;=MONTH('Weights &amp; Tables'!$D$26)+DAY('Weights &amp; Tables'!$D$26)/100),'Weights &amp; Tables'!$C$24,
IF(AND(MONTH(F564)+DAY(F564)/100&gt;=MONTH('Weights &amp; Tables'!$E$26)+DAY('Weights &amp; Tables'!$E$26)/100,MONTH(F564)+DAY(F564)/100&lt;=MONTH('Weights &amp; Tables'!$F$26)+DAY('Weights &amp; Tables'!$F$26)/100),'Weights &amp; Tables'!$E$24,
IF(AND(MONTH(F564)+DAY(F564)/100&gt;=MONTH('Weights &amp; Tables'!$G$26)+DAY('Weights &amp; Tables'!$G$26)/100,MONTH(F564)+DAY(F564)/100&lt;=MONTH('Weights &amp; Tables'!$H$26)+DAY('Weights &amp; Tables'!$H$26)/100),'Weights &amp; Tables'!$G$24,"IMPERMISSIBLE"))))</f>
        <v/>
      </c>
    </row>
    <row r="565" spans="2:15" x14ac:dyDescent="0.3">
      <c r="B565" s="126"/>
      <c r="C565" s="126"/>
      <c r="D565" s="126"/>
      <c r="E565" s="126"/>
      <c r="F565" s="127"/>
      <c r="G565" s="173"/>
      <c r="H565" s="173"/>
      <c r="I565" s="128"/>
      <c r="J565" s="150"/>
      <c r="K565" s="154"/>
      <c r="L565" s="154"/>
      <c r="M565" s="155"/>
      <c r="N565" s="152"/>
      <c r="O565" s="92" t="str">
        <f>IF(F565="","",
IF(AND(MONTH(F565)+DAY(F565)/100&gt;=MONTH('Weights &amp; Tables'!$C$26)+DAY('Weights &amp; Tables'!$C$26)/100,MONTH(F565)+DAY(F565)/100&lt;=MONTH('Weights &amp; Tables'!$D$26)+DAY('Weights &amp; Tables'!$D$26)/100),'Weights &amp; Tables'!$C$24,
IF(AND(MONTH(F565)+DAY(F565)/100&gt;=MONTH('Weights &amp; Tables'!$E$26)+DAY('Weights &amp; Tables'!$E$26)/100,MONTH(F565)+DAY(F565)/100&lt;=MONTH('Weights &amp; Tables'!$F$26)+DAY('Weights &amp; Tables'!$F$26)/100),'Weights &amp; Tables'!$E$24,
IF(AND(MONTH(F565)+DAY(F565)/100&gt;=MONTH('Weights &amp; Tables'!$G$26)+DAY('Weights &amp; Tables'!$G$26)/100,MONTH(F565)+DAY(F565)/100&lt;=MONTH('Weights &amp; Tables'!$H$26)+DAY('Weights &amp; Tables'!$H$26)/100),'Weights &amp; Tables'!$G$24,"IMPERMISSIBLE"))))</f>
        <v/>
      </c>
    </row>
    <row r="566" spans="2:15" x14ac:dyDescent="0.3">
      <c r="B566" s="126"/>
      <c r="C566" s="126"/>
      <c r="D566" s="126"/>
      <c r="E566" s="126"/>
      <c r="F566" s="127"/>
      <c r="G566" s="173"/>
      <c r="H566" s="173"/>
      <c r="I566" s="128"/>
      <c r="J566" s="150"/>
      <c r="K566" s="154"/>
      <c r="L566" s="154"/>
      <c r="M566" s="155"/>
      <c r="N566" s="152"/>
      <c r="O566" s="92" t="str">
        <f>IF(F566="","",
IF(AND(MONTH(F566)+DAY(F566)/100&gt;=MONTH('Weights &amp; Tables'!$C$26)+DAY('Weights &amp; Tables'!$C$26)/100,MONTH(F566)+DAY(F566)/100&lt;=MONTH('Weights &amp; Tables'!$D$26)+DAY('Weights &amp; Tables'!$D$26)/100),'Weights &amp; Tables'!$C$24,
IF(AND(MONTH(F566)+DAY(F566)/100&gt;=MONTH('Weights &amp; Tables'!$E$26)+DAY('Weights &amp; Tables'!$E$26)/100,MONTH(F566)+DAY(F566)/100&lt;=MONTH('Weights &amp; Tables'!$F$26)+DAY('Weights &amp; Tables'!$F$26)/100),'Weights &amp; Tables'!$E$24,
IF(AND(MONTH(F566)+DAY(F566)/100&gt;=MONTH('Weights &amp; Tables'!$G$26)+DAY('Weights &amp; Tables'!$G$26)/100,MONTH(F566)+DAY(F566)/100&lt;=MONTH('Weights &amp; Tables'!$H$26)+DAY('Weights &amp; Tables'!$H$26)/100),'Weights &amp; Tables'!$G$24,"IMPERMISSIBLE"))))</f>
        <v/>
      </c>
    </row>
    <row r="567" spans="2:15" x14ac:dyDescent="0.3">
      <c r="B567" s="126"/>
      <c r="C567" s="126"/>
      <c r="D567" s="126"/>
      <c r="E567" s="126"/>
      <c r="F567" s="127"/>
      <c r="G567" s="173"/>
      <c r="H567" s="173"/>
      <c r="I567" s="128"/>
      <c r="J567" s="150"/>
      <c r="K567" s="154"/>
      <c r="L567" s="154"/>
      <c r="M567" s="155"/>
      <c r="N567" s="152"/>
      <c r="O567" s="92" t="str">
        <f>IF(F567="","",
IF(AND(MONTH(F567)+DAY(F567)/100&gt;=MONTH('Weights &amp; Tables'!$C$26)+DAY('Weights &amp; Tables'!$C$26)/100,MONTH(F567)+DAY(F567)/100&lt;=MONTH('Weights &amp; Tables'!$D$26)+DAY('Weights &amp; Tables'!$D$26)/100),'Weights &amp; Tables'!$C$24,
IF(AND(MONTH(F567)+DAY(F567)/100&gt;=MONTH('Weights &amp; Tables'!$E$26)+DAY('Weights &amp; Tables'!$E$26)/100,MONTH(F567)+DAY(F567)/100&lt;=MONTH('Weights &amp; Tables'!$F$26)+DAY('Weights &amp; Tables'!$F$26)/100),'Weights &amp; Tables'!$E$24,
IF(AND(MONTH(F567)+DAY(F567)/100&gt;=MONTH('Weights &amp; Tables'!$G$26)+DAY('Weights &amp; Tables'!$G$26)/100,MONTH(F567)+DAY(F567)/100&lt;=MONTH('Weights &amp; Tables'!$H$26)+DAY('Weights &amp; Tables'!$H$26)/100),'Weights &amp; Tables'!$G$24,"IMPERMISSIBLE"))))</f>
        <v/>
      </c>
    </row>
    <row r="568" spans="2:15" x14ac:dyDescent="0.3">
      <c r="B568" s="126"/>
      <c r="C568" s="126"/>
      <c r="D568" s="126"/>
      <c r="E568" s="126"/>
      <c r="F568" s="127"/>
      <c r="G568" s="173"/>
      <c r="H568" s="173"/>
      <c r="I568" s="128"/>
      <c r="J568" s="150"/>
      <c r="K568" s="154"/>
      <c r="L568" s="154"/>
      <c r="M568" s="155"/>
      <c r="N568" s="152"/>
      <c r="O568" s="92" t="str">
        <f>IF(F568="","",
IF(AND(MONTH(F568)+DAY(F568)/100&gt;=MONTH('Weights &amp; Tables'!$C$26)+DAY('Weights &amp; Tables'!$C$26)/100,MONTH(F568)+DAY(F568)/100&lt;=MONTH('Weights &amp; Tables'!$D$26)+DAY('Weights &amp; Tables'!$D$26)/100),'Weights &amp; Tables'!$C$24,
IF(AND(MONTH(F568)+DAY(F568)/100&gt;=MONTH('Weights &amp; Tables'!$E$26)+DAY('Weights &amp; Tables'!$E$26)/100,MONTH(F568)+DAY(F568)/100&lt;=MONTH('Weights &amp; Tables'!$F$26)+DAY('Weights &amp; Tables'!$F$26)/100),'Weights &amp; Tables'!$E$24,
IF(AND(MONTH(F568)+DAY(F568)/100&gt;=MONTH('Weights &amp; Tables'!$G$26)+DAY('Weights &amp; Tables'!$G$26)/100,MONTH(F568)+DAY(F568)/100&lt;=MONTH('Weights &amp; Tables'!$H$26)+DAY('Weights &amp; Tables'!$H$26)/100),'Weights &amp; Tables'!$G$24,"IMPERMISSIBLE"))))</f>
        <v/>
      </c>
    </row>
    <row r="569" spans="2:15" x14ac:dyDescent="0.3">
      <c r="B569" s="126"/>
      <c r="C569" s="126"/>
      <c r="D569" s="126"/>
      <c r="E569" s="126"/>
      <c r="F569" s="127"/>
      <c r="G569" s="173"/>
      <c r="H569" s="173"/>
      <c r="I569" s="128"/>
      <c r="J569" s="150"/>
      <c r="K569" s="154"/>
      <c r="L569" s="154"/>
      <c r="M569" s="155"/>
      <c r="N569" s="152"/>
      <c r="O569" s="92" t="str">
        <f>IF(F569="","",
IF(AND(MONTH(F569)+DAY(F569)/100&gt;=MONTH('Weights &amp; Tables'!$C$26)+DAY('Weights &amp; Tables'!$C$26)/100,MONTH(F569)+DAY(F569)/100&lt;=MONTH('Weights &amp; Tables'!$D$26)+DAY('Weights &amp; Tables'!$D$26)/100),'Weights &amp; Tables'!$C$24,
IF(AND(MONTH(F569)+DAY(F569)/100&gt;=MONTH('Weights &amp; Tables'!$E$26)+DAY('Weights &amp; Tables'!$E$26)/100,MONTH(F569)+DAY(F569)/100&lt;=MONTH('Weights &amp; Tables'!$F$26)+DAY('Weights &amp; Tables'!$F$26)/100),'Weights &amp; Tables'!$E$24,
IF(AND(MONTH(F569)+DAY(F569)/100&gt;=MONTH('Weights &amp; Tables'!$G$26)+DAY('Weights &amp; Tables'!$G$26)/100,MONTH(F569)+DAY(F569)/100&lt;=MONTH('Weights &amp; Tables'!$H$26)+DAY('Weights &amp; Tables'!$H$26)/100),'Weights &amp; Tables'!$G$24,"IMPERMISSIBLE"))))</f>
        <v/>
      </c>
    </row>
    <row r="570" spans="2:15" x14ac:dyDescent="0.3">
      <c r="B570" s="126"/>
      <c r="C570" s="126"/>
      <c r="D570" s="126"/>
      <c r="E570" s="126"/>
      <c r="F570" s="127"/>
      <c r="G570" s="173"/>
      <c r="H570" s="173"/>
      <c r="I570" s="128"/>
      <c r="J570" s="150"/>
      <c r="K570" s="154"/>
      <c r="L570" s="154"/>
      <c r="M570" s="155"/>
      <c r="N570" s="152"/>
      <c r="O570" s="92" t="str">
        <f>IF(F570="","",
IF(AND(MONTH(F570)+DAY(F570)/100&gt;=MONTH('Weights &amp; Tables'!$C$26)+DAY('Weights &amp; Tables'!$C$26)/100,MONTH(F570)+DAY(F570)/100&lt;=MONTH('Weights &amp; Tables'!$D$26)+DAY('Weights &amp; Tables'!$D$26)/100),'Weights &amp; Tables'!$C$24,
IF(AND(MONTH(F570)+DAY(F570)/100&gt;=MONTH('Weights &amp; Tables'!$E$26)+DAY('Weights &amp; Tables'!$E$26)/100,MONTH(F570)+DAY(F570)/100&lt;=MONTH('Weights &amp; Tables'!$F$26)+DAY('Weights &amp; Tables'!$F$26)/100),'Weights &amp; Tables'!$E$24,
IF(AND(MONTH(F570)+DAY(F570)/100&gt;=MONTH('Weights &amp; Tables'!$G$26)+DAY('Weights &amp; Tables'!$G$26)/100,MONTH(F570)+DAY(F570)/100&lt;=MONTH('Weights &amp; Tables'!$H$26)+DAY('Weights &amp; Tables'!$H$26)/100),'Weights &amp; Tables'!$G$24,"IMPERMISSIBLE"))))</f>
        <v/>
      </c>
    </row>
    <row r="571" spans="2:15" x14ac:dyDescent="0.3">
      <c r="B571" s="126"/>
      <c r="C571" s="126"/>
      <c r="D571" s="126"/>
      <c r="E571" s="126"/>
      <c r="F571" s="127"/>
      <c r="G571" s="173"/>
      <c r="H571" s="173"/>
      <c r="I571" s="128"/>
      <c r="J571" s="150"/>
      <c r="K571" s="154"/>
      <c r="L571" s="154"/>
      <c r="M571" s="155"/>
      <c r="N571" s="152"/>
      <c r="O571" s="92" t="str">
        <f>IF(F571="","",
IF(AND(MONTH(F571)+DAY(F571)/100&gt;=MONTH('Weights &amp; Tables'!$C$26)+DAY('Weights &amp; Tables'!$C$26)/100,MONTH(F571)+DAY(F571)/100&lt;=MONTH('Weights &amp; Tables'!$D$26)+DAY('Weights &amp; Tables'!$D$26)/100),'Weights &amp; Tables'!$C$24,
IF(AND(MONTH(F571)+DAY(F571)/100&gt;=MONTH('Weights &amp; Tables'!$E$26)+DAY('Weights &amp; Tables'!$E$26)/100,MONTH(F571)+DAY(F571)/100&lt;=MONTH('Weights &amp; Tables'!$F$26)+DAY('Weights &amp; Tables'!$F$26)/100),'Weights &amp; Tables'!$E$24,
IF(AND(MONTH(F571)+DAY(F571)/100&gt;=MONTH('Weights &amp; Tables'!$G$26)+DAY('Weights &amp; Tables'!$G$26)/100,MONTH(F571)+DAY(F571)/100&lt;=MONTH('Weights &amp; Tables'!$H$26)+DAY('Weights &amp; Tables'!$H$26)/100),'Weights &amp; Tables'!$G$24,"IMPERMISSIBLE"))))</f>
        <v/>
      </c>
    </row>
    <row r="572" spans="2:15" x14ac:dyDescent="0.3">
      <c r="B572" s="126"/>
      <c r="C572" s="126"/>
      <c r="D572" s="126"/>
      <c r="E572" s="126"/>
      <c r="F572" s="127"/>
      <c r="G572" s="173"/>
      <c r="H572" s="173"/>
      <c r="I572" s="128"/>
      <c r="J572" s="150"/>
      <c r="K572" s="154"/>
      <c r="L572" s="154"/>
      <c r="M572" s="155"/>
      <c r="N572" s="152"/>
      <c r="O572" s="92" t="str">
        <f>IF(F572="","",
IF(AND(MONTH(F572)+DAY(F572)/100&gt;=MONTH('Weights &amp; Tables'!$C$26)+DAY('Weights &amp; Tables'!$C$26)/100,MONTH(F572)+DAY(F572)/100&lt;=MONTH('Weights &amp; Tables'!$D$26)+DAY('Weights &amp; Tables'!$D$26)/100),'Weights &amp; Tables'!$C$24,
IF(AND(MONTH(F572)+DAY(F572)/100&gt;=MONTH('Weights &amp; Tables'!$E$26)+DAY('Weights &amp; Tables'!$E$26)/100,MONTH(F572)+DAY(F572)/100&lt;=MONTH('Weights &amp; Tables'!$F$26)+DAY('Weights &amp; Tables'!$F$26)/100),'Weights &amp; Tables'!$E$24,
IF(AND(MONTH(F572)+DAY(F572)/100&gt;=MONTH('Weights &amp; Tables'!$G$26)+DAY('Weights &amp; Tables'!$G$26)/100,MONTH(F572)+DAY(F572)/100&lt;=MONTH('Weights &amp; Tables'!$H$26)+DAY('Weights &amp; Tables'!$H$26)/100),'Weights &amp; Tables'!$G$24,"IMPERMISSIBLE"))))</f>
        <v/>
      </c>
    </row>
    <row r="573" spans="2:15" x14ac:dyDescent="0.3">
      <c r="B573" s="126"/>
      <c r="C573" s="126"/>
      <c r="D573" s="126"/>
      <c r="E573" s="126"/>
      <c r="F573" s="127"/>
      <c r="G573" s="173"/>
      <c r="H573" s="173"/>
      <c r="I573" s="128"/>
      <c r="J573" s="150"/>
      <c r="K573" s="154"/>
      <c r="L573" s="154"/>
      <c r="M573" s="155"/>
      <c r="N573" s="152"/>
      <c r="O573" s="92" t="str">
        <f>IF(F573="","",
IF(AND(MONTH(F573)+DAY(F573)/100&gt;=MONTH('Weights &amp; Tables'!$C$26)+DAY('Weights &amp; Tables'!$C$26)/100,MONTH(F573)+DAY(F573)/100&lt;=MONTH('Weights &amp; Tables'!$D$26)+DAY('Weights &amp; Tables'!$D$26)/100),'Weights &amp; Tables'!$C$24,
IF(AND(MONTH(F573)+DAY(F573)/100&gt;=MONTH('Weights &amp; Tables'!$E$26)+DAY('Weights &amp; Tables'!$E$26)/100,MONTH(F573)+DAY(F573)/100&lt;=MONTH('Weights &amp; Tables'!$F$26)+DAY('Weights &amp; Tables'!$F$26)/100),'Weights &amp; Tables'!$E$24,
IF(AND(MONTH(F573)+DAY(F573)/100&gt;=MONTH('Weights &amp; Tables'!$G$26)+DAY('Weights &amp; Tables'!$G$26)/100,MONTH(F573)+DAY(F573)/100&lt;=MONTH('Weights &amp; Tables'!$H$26)+DAY('Weights &amp; Tables'!$H$26)/100),'Weights &amp; Tables'!$G$24,"IMPERMISSIBLE"))))</f>
        <v/>
      </c>
    </row>
    <row r="574" spans="2:15" x14ac:dyDescent="0.3">
      <c r="B574" s="126"/>
      <c r="C574" s="126"/>
      <c r="D574" s="126"/>
      <c r="E574" s="126"/>
      <c r="F574" s="127"/>
      <c r="G574" s="173"/>
      <c r="H574" s="173"/>
      <c r="I574" s="128"/>
      <c r="J574" s="150"/>
      <c r="K574" s="154"/>
      <c r="L574" s="154"/>
      <c r="M574" s="155"/>
      <c r="N574" s="152"/>
      <c r="O574" s="92" t="str">
        <f>IF(F574="","",
IF(AND(MONTH(F574)+DAY(F574)/100&gt;=MONTH('Weights &amp; Tables'!$C$26)+DAY('Weights &amp; Tables'!$C$26)/100,MONTH(F574)+DAY(F574)/100&lt;=MONTH('Weights &amp; Tables'!$D$26)+DAY('Weights &amp; Tables'!$D$26)/100),'Weights &amp; Tables'!$C$24,
IF(AND(MONTH(F574)+DAY(F574)/100&gt;=MONTH('Weights &amp; Tables'!$E$26)+DAY('Weights &amp; Tables'!$E$26)/100,MONTH(F574)+DAY(F574)/100&lt;=MONTH('Weights &amp; Tables'!$F$26)+DAY('Weights &amp; Tables'!$F$26)/100),'Weights &amp; Tables'!$E$24,
IF(AND(MONTH(F574)+DAY(F574)/100&gt;=MONTH('Weights &amp; Tables'!$G$26)+DAY('Weights &amp; Tables'!$G$26)/100,MONTH(F574)+DAY(F574)/100&lt;=MONTH('Weights &amp; Tables'!$H$26)+DAY('Weights &amp; Tables'!$H$26)/100),'Weights &amp; Tables'!$G$24,"IMPERMISSIBLE"))))</f>
        <v/>
      </c>
    </row>
    <row r="575" spans="2:15" x14ac:dyDescent="0.3">
      <c r="B575" s="126"/>
      <c r="C575" s="126"/>
      <c r="D575" s="126"/>
      <c r="E575" s="126"/>
      <c r="F575" s="127"/>
      <c r="G575" s="173"/>
      <c r="H575" s="173"/>
      <c r="I575" s="128"/>
      <c r="J575" s="150"/>
      <c r="K575" s="154"/>
      <c r="L575" s="154"/>
      <c r="M575" s="155"/>
      <c r="N575" s="152"/>
      <c r="O575" s="92" t="str">
        <f>IF(F575="","",
IF(AND(MONTH(F575)+DAY(F575)/100&gt;=MONTH('Weights &amp; Tables'!$C$26)+DAY('Weights &amp; Tables'!$C$26)/100,MONTH(F575)+DAY(F575)/100&lt;=MONTH('Weights &amp; Tables'!$D$26)+DAY('Weights &amp; Tables'!$D$26)/100),'Weights &amp; Tables'!$C$24,
IF(AND(MONTH(F575)+DAY(F575)/100&gt;=MONTH('Weights &amp; Tables'!$E$26)+DAY('Weights &amp; Tables'!$E$26)/100,MONTH(F575)+DAY(F575)/100&lt;=MONTH('Weights &amp; Tables'!$F$26)+DAY('Weights &amp; Tables'!$F$26)/100),'Weights &amp; Tables'!$E$24,
IF(AND(MONTH(F575)+DAY(F575)/100&gt;=MONTH('Weights &amp; Tables'!$G$26)+DAY('Weights &amp; Tables'!$G$26)/100,MONTH(F575)+DAY(F575)/100&lt;=MONTH('Weights &amp; Tables'!$H$26)+DAY('Weights &amp; Tables'!$H$26)/100),'Weights &amp; Tables'!$G$24,"IMPERMISSIBLE"))))</f>
        <v/>
      </c>
    </row>
    <row r="576" spans="2:15" x14ac:dyDescent="0.3">
      <c r="B576" s="126"/>
      <c r="C576" s="126"/>
      <c r="D576" s="126"/>
      <c r="E576" s="126"/>
      <c r="F576" s="127"/>
      <c r="G576" s="173"/>
      <c r="H576" s="173"/>
      <c r="I576" s="128"/>
      <c r="J576" s="150"/>
      <c r="K576" s="154"/>
      <c r="L576" s="154"/>
      <c r="M576" s="155"/>
      <c r="N576" s="152"/>
      <c r="O576" s="92" t="str">
        <f>IF(F576="","",
IF(AND(MONTH(F576)+DAY(F576)/100&gt;=MONTH('Weights &amp; Tables'!$C$26)+DAY('Weights &amp; Tables'!$C$26)/100,MONTH(F576)+DAY(F576)/100&lt;=MONTH('Weights &amp; Tables'!$D$26)+DAY('Weights &amp; Tables'!$D$26)/100),'Weights &amp; Tables'!$C$24,
IF(AND(MONTH(F576)+DAY(F576)/100&gt;=MONTH('Weights &amp; Tables'!$E$26)+DAY('Weights &amp; Tables'!$E$26)/100,MONTH(F576)+DAY(F576)/100&lt;=MONTH('Weights &amp; Tables'!$F$26)+DAY('Weights &amp; Tables'!$F$26)/100),'Weights &amp; Tables'!$E$24,
IF(AND(MONTH(F576)+DAY(F576)/100&gt;=MONTH('Weights &amp; Tables'!$G$26)+DAY('Weights &amp; Tables'!$G$26)/100,MONTH(F576)+DAY(F576)/100&lt;=MONTH('Weights &amp; Tables'!$H$26)+DAY('Weights &amp; Tables'!$H$26)/100),'Weights &amp; Tables'!$G$24,"IMPERMISSIBLE"))))</f>
        <v/>
      </c>
    </row>
    <row r="577" spans="2:15" x14ac:dyDescent="0.3">
      <c r="B577" s="126"/>
      <c r="C577" s="126"/>
      <c r="D577" s="126"/>
      <c r="E577" s="126"/>
      <c r="F577" s="127"/>
      <c r="G577" s="173"/>
      <c r="H577" s="173"/>
      <c r="I577" s="128"/>
      <c r="J577" s="150"/>
      <c r="K577" s="154"/>
      <c r="L577" s="154"/>
      <c r="M577" s="155"/>
      <c r="N577" s="152"/>
      <c r="O577" s="92" t="str">
        <f>IF(F577="","",
IF(AND(MONTH(F577)+DAY(F577)/100&gt;=MONTH('Weights &amp; Tables'!$C$26)+DAY('Weights &amp; Tables'!$C$26)/100,MONTH(F577)+DAY(F577)/100&lt;=MONTH('Weights &amp; Tables'!$D$26)+DAY('Weights &amp; Tables'!$D$26)/100),'Weights &amp; Tables'!$C$24,
IF(AND(MONTH(F577)+DAY(F577)/100&gt;=MONTH('Weights &amp; Tables'!$E$26)+DAY('Weights &amp; Tables'!$E$26)/100,MONTH(F577)+DAY(F577)/100&lt;=MONTH('Weights &amp; Tables'!$F$26)+DAY('Weights &amp; Tables'!$F$26)/100),'Weights &amp; Tables'!$E$24,
IF(AND(MONTH(F577)+DAY(F577)/100&gt;=MONTH('Weights &amp; Tables'!$G$26)+DAY('Weights &amp; Tables'!$G$26)/100,MONTH(F577)+DAY(F577)/100&lt;=MONTH('Weights &amp; Tables'!$H$26)+DAY('Weights &amp; Tables'!$H$26)/100),'Weights &amp; Tables'!$G$24,"IMPERMISSIBLE"))))</f>
        <v/>
      </c>
    </row>
    <row r="578" spans="2:15" x14ac:dyDescent="0.3">
      <c r="B578" s="126"/>
      <c r="C578" s="126"/>
      <c r="D578" s="126"/>
      <c r="E578" s="126"/>
      <c r="F578" s="127"/>
      <c r="G578" s="173"/>
      <c r="H578" s="173"/>
      <c r="I578" s="128"/>
      <c r="J578" s="150"/>
      <c r="K578" s="154"/>
      <c r="L578" s="154"/>
      <c r="M578" s="155"/>
      <c r="N578" s="152"/>
      <c r="O578" s="92" t="str">
        <f>IF(F578="","",
IF(AND(MONTH(F578)+DAY(F578)/100&gt;=MONTH('Weights &amp; Tables'!$C$26)+DAY('Weights &amp; Tables'!$C$26)/100,MONTH(F578)+DAY(F578)/100&lt;=MONTH('Weights &amp; Tables'!$D$26)+DAY('Weights &amp; Tables'!$D$26)/100),'Weights &amp; Tables'!$C$24,
IF(AND(MONTH(F578)+DAY(F578)/100&gt;=MONTH('Weights &amp; Tables'!$E$26)+DAY('Weights &amp; Tables'!$E$26)/100,MONTH(F578)+DAY(F578)/100&lt;=MONTH('Weights &amp; Tables'!$F$26)+DAY('Weights &amp; Tables'!$F$26)/100),'Weights &amp; Tables'!$E$24,
IF(AND(MONTH(F578)+DAY(F578)/100&gt;=MONTH('Weights &amp; Tables'!$G$26)+DAY('Weights &amp; Tables'!$G$26)/100,MONTH(F578)+DAY(F578)/100&lt;=MONTH('Weights &amp; Tables'!$H$26)+DAY('Weights &amp; Tables'!$H$26)/100),'Weights &amp; Tables'!$G$24,"IMPERMISSIBLE"))))</f>
        <v/>
      </c>
    </row>
    <row r="579" spans="2:15" x14ac:dyDescent="0.3">
      <c r="B579" s="126"/>
      <c r="C579" s="126"/>
      <c r="D579" s="126"/>
      <c r="E579" s="126"/>
      <c r="F579" s="127"/>
      <c r="G579" s="173"/>
      <c r="H579" s="173"/>
      <c r="I579" s="128"/>
      <c r="J579" s="150"/>
      <c r="K579" s="154"/>
      <c r="L579" s="154"/>
      <c r="M579" s="155"/>
      <c r="N579" s="152"/>
      <c r="O579" s="92" t="str">
        <f>IF(F579="","",
IF(AND(MONTH(F579)+DAY(F579)/100&gt;=MONTH('Weights &amp; Tables'!$C$26)+DAY('Weights &amp; Tables'!$C$26)/100,MONTH(F579)+DAY(F579)/100&lt;=MONTH('Weights &amp; Tables'!$D$26)+DAY('Weights &amp; Tables'!$D$26)/100),'Weights &amp; Tables'!$C$24,
IF(AND(MONTH(F579)+DAY(F579)/100&gt;=MONTH('Weights &amp; Tables'!$E$26)+DAY('Weights &amp; Tables'!$E$26)/100,MONTH(F579)+DAY(F579)/100&lt;=MONTH('Weights &amp; Tables'!$F$26)+DAY('Weights &amp; Tables'!$F$26)/100),'Weights &amp; Tables'!$E$24,
IF(AND(MONTH(F579)+DAY(F579)/100&gt;=MONTH('Weights &amp; Tables'!$G$26)+DAY('Weights &amp; Tables'!$G$26)/100,MONTH(F579)+DAY(F579)/100&lt;=MONTH('Weights &amp; Tables'!$H$26)+DAY('Weights &amp; Tables'!$H$26)/100),'Weights &amp; Tables'!$G$24,"IMPERMISSIBLE"))))</f>
        <v/>
      </c>
    </row>
    <row r="580" spans="2:15" x14ac:dyDescent="0.3">
      <c r="B580" s="126"/>
      <c r="C580" s="126"/>
      <c r="D580" s="126"/>
      <c r="E580" s="126"/>
      <c r="F580" s="127"/>
      <c r="G580" s="173"/>
      <c r="H580" s="173"/>
      <c r="I580" s="128"/>
      <c r="J580" s="150"/>
      <c r="K580" s="154"/>
      <c r="L580" s="154"/>
      <c r="M580" s="155"/>
      <c r="N580" s="152"/>
      <c r="O580" s="92" t="str">
        <f>IF(F580="","",
IF(AND(MONTH(F580)+DAY(F580)/100&gt;=MONTH('Weights &amp; Tables'!$C$26)+DAY('Weights &amp; Tables'!$C$26)/100,MONTH(F580)+DAY(F580)/100&lt;=MONTH('Weights &amp; Tables'!$D$26)+DAY('Weights &amp; Tables'!$D$26)/100),'Weights &amp; Tables'!$C$24,
IF(AND(MONTH(F580)+DAY(F580)/100&gt;=MONTH('Weights &amp; Tables'!$E$26)+DAY('Weights &amp; Tables'!$E$26)/100,MONTH(F580)+DAY(F580)/100&lt;=MONTH('Weights &amp; Tables'!$F$26)+DAY('Weights &amp; Tables'!$F$26)/100),'Weights &amp; Tables'!$E$24,
IF(AND(MONTH(F580)+DAY(F580)/100&gt;=MONTH('Weights &amp; Tables'!$G$26)+DAY('Weights &amp; Tables'!$G$26)/100,MONTH(F580)+DAY(F580)/100&lt;=MONTH('Weights &amp; Tables'!$H$26)+DAY('Weights &amp; Tables'!$H$26)/100),'Weights &amp; Tables'!$G$24,"IMPERMISSIBLE"))))</f>
        <v/>
      </c>
    </row>
    <row r="581" spans="2:15" x14ac:dyDescent="0.3">
      <c r="B581" s="126"/>
      <c r="C581" s="126"/>
      <c r="D581" s="126"/>
      <c r="E581" s="126"/>
      <c r="F581" s="127"/>
      <c r="G581" s="173"/>
      <c r="H581" s="173"/>
      <c r="I581" s="128"/>
      <c r="J581" s="150"/>
      <c r="K581" s="154"/>
      <c r="L581" s="154"/>
      <c r="M581" s="155"/>
      <c r="N581" s="152"/>
      <c r="O581" s="92" t="str">
        <f>IF(F581="","",
IF(AND(MONTH(F581)+DAY(F581)/100&gt;=MONTH('Weights &amp; Tables'!$C$26)+DAY('Weights &amp; Tables'!$C$26)/100,MONTH(F581)+DAY(F581)/100&lt;=MONTH('Weights &amp; Tables'!$D$26)+DAY('Weights &amp; Tables'!$D$26)/100),'Weights &amp; Tables'!$C$24,
IF(AND(MONTH(F581)+DAY(F581)/100&gt;=MONTH('Weights &amp; Tables'!$E$26)+DAY('Weights &amp; Tables'!$E$26)/100,MONTH(F581)+DAY(F581)/100&lt;=MONTH('Weights &amp; Tables'!$F$26)+DAY('Weights &amp; Tables'!$F$26)/100),'Weights &amp; Tables'!$E$24,
IF(AND(MONTH(F581)+DAY(F581)/100&gt;=MONTH('Weights &amp; Tables'!$G$26)+DAY('Weights &amp; Tables'!$G$26)/100,MONTH(F581)+DAY(F581)/100&lt;=MONTH('Weights &amp; Tables'!$H$26)+DAY('Weights &amp; Tables'!$H$26)/100),'Weights &amp; Tables'!$G$24,"IMPERMISSIBLE"))))</f>
        <v/>
      </c>
    </row>
    <row r="582" spans="2:15" x14ac:dyDescent="0.3">
      <c r="B582" s="126"/>
      <c r="C582" s="126"/>
      <c r="D582" s="126"/>
      <c r="E582" s="126"/>
      <c r="F582" s="127"/>
      <c r="G582" s="173"/>
      <c r="H582" s="173"/>
      <c r="I582" s="128"/>
      <c r="J582" s="150"/>
      <c r="K582" s="154"/>
      <c r="L582" s="154"/>
      <c r="M582" s="155"/>
      <c r="N582" s="152"/>
      <c r="O582" s="92" t="str">
        <f>IF(F582="","",
IF(AND(MONTH(F582)+DAY(F582)/100&gt;=MONTH('Weights &amp; Tables'!$C$26)+DAY('Weights &amp; Tables'!$C$26)/100,MONTH(F582)+DAY(F582)/100&lt;=MONTH('Weights &amp; Tables'!$D$26)+DAY('Weights &amp; Tables'!$D$26)/100),'Weights &amp; Tables'!$C$24,
IF(AND(MONTH(F582)+DAY(F582)/100&gt;=MONTH('Weights &amp; Tables'!$E$26)+DAY('Weights &amp; Tables'!$E$26)/100,MONTH(F582)+DAY(F582)/100&lt;=MONTH('Weights &amp; Tables'!$F$26)+DAY('Weights &amp; Tables'!$F$26)/100),'Weights &amp; Tables'!$E$24,
IF(AND(MONTH(F582)+DAY(F582)/100&gt;=MONTH('Weights &amp; Tables'!$G$26)+DAY('Weights &amp; Tables'!$G$26)/100,MONTH(F582)+DAY(F582)/100&lt;=MONTH('Weights &amp; Tables'!$H$26)+DAY('Weights &amp; Tables'!$H$26)/100),'Weights &amp; Tables'!$G$24,"IMPERMISSIBLE"))))</f>
        <v/>
      </c>
    </row>
    <row r="583" spans="2:15" x14ac:dyDescent="0.3">
      <c r="B583" s="126"/>
      <c r="C583" s="126"/>
      <c r="D583" s="126"/>
      <c r="E583" s="126"/>
      <c r="F583" s="127"/>
      <c r="G583" s="173"/>
      <c r="H583" s="173"/>
      <c r="I583" s="128"/>
      <c r="J583" s="150"/>
      <c r="K583" s="154"/>
      <c r="L583" s="154"/>
      <c r="M583" s="155"/>
      <c r="N583" s="152"/>
      <c r="O583" s="92" t="str">
        <f>IF(F583="","",
IF(AND(MONTH(F583)+DAY(F583)/100&gt;=MONTH('Weights &amp; Tables'!$C$26)+DAY('Weights &amp; Tables'!$C$26)/100,MONTH(F583)+DAY(F583)/100&lt;=MONTH('Weights &amp; Tables'!$D$26)+DAY('Weights &amp; Tables'!$D$26)/100),'Weights &amp; Tables'!$C$24,
IF(AND(MONTH(F583)+DAY(F583)/100&gt;=MONTH('Weights &amp; Tables'!$E$26)+DAY('Weights &amp; Tables'!$E$26)/100,MONTH(F583)+DAY(F583)/100&lt;=MONTH('Weights &amp; Tables'!$F$26)+DAY('Weights &amp; Tables'!$F$26)/100),'Weights &amp; Tables'!$E$24,
IF(AND(MONTH(F583)+DAY(F583)/100&gt;=MONTH('Weights &amp; Tables'!$G$26)+DAY('Weights &amp; Tables'!$G$26)/100,MONTH(F583)+DAY(F583)/100&lt;=MONTH('Weights &amp; Tables'!$H$26)+DAY('Weights &amp; Tables'!$H$26)/100),'Weights &amp; Tables'!$G$24,"IMPERMISSIBLE"))))</f>
        <v/>
      </c>
    </row>
    <row r="584" spans="2:15" x14ac:dyDescent="0.3">
      <c r="B584" s="126"/>
      <c r="C584" s="126"/>
      <c r="D584" s="126"/>
      <c r="E584" s="126"/>
      <c r="F584" s="127"/>
      <c r="G584" s="173"/>
      <c r="H584" s="173"/>
      <c r="I584" s="128"/>
      <c r="J584" s="150"/>
      <c r="K584" s="154"/>
      <c r="L584" s="154"/>
      <c r="M584" s="155"/>
      <c r="N584" s="152"/>
      <c r="O584" s="92" t="str">
        <f>IF(F584="","",
IF(AND(MONTH(F584)+DAY(F584)/100&gt;=MONTH('Weights &amp; Tables'!$C$26)+DAY('Weights &amp; Tables'!$C$26)/100,MONTH(F584)+DAY(F584)/100&lt;=MONTH('Weights &amp; Tables'!$D$26)+DAY('Weights &amp; Tables'!$D$26)/100),'Weights &amp; Tables'!$C$24,
IF(AND(MONTH(F584)+DAY(F584)/100&gt;=MONTH('Weights &amp; Tables'!$E$26)+DAY('Weights &amp; Tables'!$E$26)/100,MONTH(F584)+DAY(F584)/100&lt;=MONTH('Weights &amp; Tables'!$F$26)+DAY('Weights &amp; Tables'!$F$26)/100),'Weights &amp; Tables'!$E$24,
IF(AND(MONTH(F584)+DAY(F584)/100&gt;=MONTH('Weights &amp; Tables'!$G$26)+DAY('Weights &amp; Tables'!$G$26)/100,MONTH(F584)+DAY(F584)/100&lt;=MONTH('Weights &amp; Tables'!$H$26)+DAY('Weights &amp; Tables'!$H$26)/100),'Weights &amp; Tables'!$G$24,"IMPERMISSIBLE"))))</f>
        <v/>
      </c>
    </row>
    <row r="585" spans="2:15" x14ac:dyDescent="0.3">
      <c r="B585" s="126"/>
      <c r="C585" s="126"/>
      <c r="D585" s="126"/>
      <c r="E585" s="126"/>
      <c r="F585" s="127"/>
      <c r="G585" s="173"/>
      <c r="H585" s="173"/>
      <c r="I585" s="128"/>
      <c r="J585" s="150"/>
      <c r="K585" s="154"/>
      <c r="L585" s="154"/>
      <c r="M585" s="155"/>
      <c r="N585" s="152"/>
      <c r="O585" s="92" t="str">
        <f>IF(F585="","",
IF(AND(MONTH(F585)+DAY(F585)/100&gt;=MONTH('Weights &amp; Tables'!$C$26)+DAY('Weights &amp; Tables'!$C$26)/100,MONTH(F585)+DAY(F585)/100&lt;=MONTH('Weights &amp; Tables'!$D$26)+DAY('Weights &amp; Tables'!$D$26)/100),'Weights &amp; Tables'!$C$24,
IF(AND(MONTH(F585)+DAY(F585)/100&gt;=MONTH('Weights &amp; Tables'!$E$26)+DAY('Weights &amp; Tables'!$E$26)/100,MONTH(F585)+DAY(F585)/100&lt;=MONTH('Weights &amp; Tables'!$F$26)+DAY('Weights &amp; Tables'!$F$26)/100),'Weights &amp; Tables'!$E$24,
IF(AND(MONTH(F585)+DAY(F585)/100&gt;=MONTH('Weights &amp; Tables'!$G$26)+DAY('Weights &amp; Tables'!$G$26)/100,MONTH(F585)+DAY(F585)/100&lt;=MONTH('Weights &amp; Tables'!$H$26)+DAY('Weights &amp; Tables'!$H$26)/100),'Weights &amp; Tables'!$G$24,"IMPERMISSIBLE"))))</f>
        <v/>
      </c>
    </row>
    <row r="586" spans="2:15" x14ac:dyDescent="0.3">
      <c r="B586" s="126"/>
      <c r="C586" s="126"/>
      <c r="D586" s="126"/>
      <c r="E586" s="126"/>
      <c r="F586" s="127"/>
      <c r="G586" s="173"/>
      <c r="H586" s="173"/>
      <c r="I586" s="128"/>
      <c r="J586" s="150"/>
      <c r="K586" s="154"/>
      <c r="L586" s="154"/>
      <c r="M586" s="155"/>
      <c r="N586" s="152"/>
      <c r="O586" s="92" t="str">
        <f>IF(F586="","",
IF(AND(MONTH(F586)+DAY(F586)/100&gt;=MONTH('Weights &amp; Tables'!$C$26)+DAY('Weights &amp; Tables'!$C$26)/100,MONTH(F586)+DAY(F586)/100&lt;=MONTH('Weights &amp; Tables'!$D$26)+DAY('Weights &amp; Tables'!$D$26)/100),'Weights &amp; Tables'!$C$24,
IF(AND(MONTH(F586)+DAY(F586)/100&gt;=MONTH('Weights &amp; Tables'!$E$26)+DAY('Weights &amp; Tables'!$E$26)/100,MONTH(F586)+DAY(F586)/100&lt;=MONTH('Weights &amp; Tables'!$F$26)+DAY('Weights &amp; Tables'!$F$26)/100),'Weights &amp; Tables'!$E$24,
IF(AND(MONTH(F586)+DAY(F586)/100&gt;=MONTH('Weights &amp; Tables'!$G$26)+DAY('Weights &amp; Tables'!$G$26)/100,MONTH(F586)+DAY(F586)/100&lt;=MONTH('Weights &amp; Tables'!$H$26)+DAY('Weights &amp; Tables'!$H$26)/100),'Weights &amp; Tables'!$G$24,"IMPERMISSIBLE"))))</f>
        <v/>
      </c>
    </row>
    <row r="587" spans="2:15" x14ac:dyDescent="0.3">
      <c r="B587" s="126"/>
      <c r="C587" s="126"/>
      <c r="D587" s="126"/>
      <c r="E587" s="126"/>
      <c r="F587" s="127"/>
      <c r="G587" s="173"/>
      <c r="H587" s="173"/>
      <c r="I587" s="128"/>
      <c r="J587" s="150"/>
      <c r="K587" s="154"/>
      <c r="L587" s="154"/>
      <c r="M587" s="155"/>
      <c r="N587" s="152"/>
      <c r="O587" s="92" t="str">
        <f>IF(F587="","",
IF(AND(MONTH(F587)+DAY(F587)/100&gt;=MONTH('Weights &amp; Tables'!$C$26)+DAY('Weights &amp; Tables'!$C$26)/100,MONTH(F587)+DAY(F587)/100&lt;=MONTH('Weights &amp; Tables'!$D$26)+DAY('Weights &amp; Tables'!$D$26)/100),'Weights &amp; Tables'!$C$24,
IF(AND(MONTH(F587)+DAY(F587)/100&gt;=MONTH('Weights &amp; Tables'!$E$26)+DAY('Weights &amp; Tables'!$E$26)/100,MONTH(F587)+DAY(F587)/100&lt;=MONTH('Weights &amp; Tables'!$F$26)+DAY('Weights &amp; Tables'!$F$26)/100),'Weights &amp; Tables'!$E$24,
IF(AND(MONTH(F587)+DAY(F587)/100&gt;=MONTH('Weights &amp; Tables'!$G$26)+DAY('Weights &amp; Tables'!$G$26)/100,MONTH(F587)+DAY(F587)/100&lt;=MONTH('Weights &amp; Tables'!$H$26)+DAY('Weights &amp; Tables'!$H$26)/100),'Weights &amp; Tables'!$G$24,"IMPERMISSIBLE"))))</f>
        <v/>
      </c>
    </row>
    <row r="588" spans="2:15" x14ac:dyDescent="0.3">
      <c r="B588" s="126"/>
      <c r="C588" s="126"/>
      <c r="D588" s="126"/>
      <c r="E588" s="126"/>
      <c r="F588" s="127"/>
      <c r="G588" s="173"/>
      <c r="H588" s="173"/>
      <c r="I588" s="128"/>
      <c r="J588" s="150"/>
      <c r="K588" s="154"/>
      <c r="L588" s="154"/>
      <c r="M588" s="155"/>
      <c r="N588" s="152"/>
      <c r="O588" s="92" t="str">
        <f>IF(F588="","",
IF(AND(MONTH(F588)+DAY(F588)/100&gt;=MONTH('Weights &amp; Tables'!$C$26)+DAY('Weights &amp; Tables'!$C$26)/100,MONTH(F588)+DAY(F588)/100&lt;=MONTH('Weights &amp; Tables'!$D$26)+DAY('Weights &amp; Tables'!$D$26)/100),'Weights &amp; Tables'!$C$24,
IF(AND(MONTH(F588)+DAY(F588)/100&gt;=MONTH('Weights &amp; Tables'!$E$26)+DAY('Weights &amp; Tables'!$E$26)/100,MONTH(F588)+DAY(F588)/100&lt;=MONTH('Weights &amp; Tables'!$F$26)+DAY('Weights &amp; Tables'!$F$26)/100),'Weights &amp; Tables'!$E$24,
IF(AND(MONTH(F588)+DAY(F588)/100&gt;=MONTH('Weights &amp; Tables'!$G$26)+DAY('Weights &amp; Tables'!$G$26)/100,MONTH(F588)+DAY(F588)/100&lt;=MONTH('Weights &amp; Tables'!$H$26)+DAY('Weights &amp; Tables'!$H$26)/100),'Weights &amp; Tables'!$G$24,"IMPERMISSIBLE"))))</f>
        <v/>
      </c>
    </row>
    <row r="589" spans="2:15" x14ac:dyDescent="0.3">
      <c r="B589" s="126"/>
      <c r="C589" s="126"/>
      <c r="D589" s="126"/>
      <c r="E589" s="126"/>
      <c r="F589" s="127"/>
      <c r="G589" s="173"/>
      <c r="H589" s="173"/>
      <c r="I589" s="128"/>
      <c r="J589" s="150"/>
      <c r="K589" s="154"/>
      <c r="L589" s="154"/>
      <c r="M589" s="155"/>
      <c r="N589" s="152"/>
      <c r="O589" s="92" t="str">
        <f>IF(F589="","",
IF(AND(MONTH(F589)+DAY(F589)/100&gt;=MONTH('Weights &amp; Tables'!$C$26)+DAY('Weights &amp; Tables'!$C$26)/100,MONTH(F589)+DAY(F589)/100&lt;=MONTH('Weights &amp; Tables'!$D$26)+DAY('Weights &amp; Tables'!$D$26)/100),'Weights &amp; Tables'!$C$24,
IF(AND(MONTH(F589)+DAY(F589)/100&gt;=MONTH('Weights &amp; Tables'!$E$26)+DAY('Weights &amp; Tables'!$E$26)/100,MONTH(F589)+DAY(F589)/100&lt;=MONTH('Weights &amp; Tables'!$F$26)+DAY('Weights &amp; Tables'!$F$26)/100),'Weights &amp; Tables'!$E$24,
IF(AND(MONTH(F589)+DAY(F589)/100&gt;=MONTH('Weights &amp; Tables'!$G$26)+DAY('Weights &amp; Tables'!$G$26)/100,MONTH(F589)+DAY(F589)/100&lt;=MONTH('Weights &amp; Tables'!$H$26)+DAY('Weights &amp; Tables'!$H$26)/100),'Weights &amp; Tables'!$G$24,"IMPERMISSIBLE"))))</f>
        <v/>
      </c>
    </row>
    <row r="590" spans="2:15" x14ac:dyDescent="0.3">
      <c r="B590" s="126"/>
      <c r="C590" s="126"/>
      <c r="D590" s="126"/>
      <c r="E590" s="126"/>
      <c r="F590" s="127"/>
      <c r="G590" s="173"/>
      <c r="H590" s="173"/>
      <c r="I590" s="128"/>
      <c r="J590" s="150"/>
      <c r="K590" s="154"/>
      <c r="L590" s="154"/>
      <c r="M590" s="155"/>
      <c r="N590" s="152"/>
      <c r="O590" s="92" t="str">
        <f>IF(F590="","",
IF(AND(MONTH(F590)+DAY(F590)/100&gt;=MONTH('Weights &amp; Tables'!$C$26)+DAY('Weights &amp; Tables'!$C$26)/100,MONTH(F590)+DAY(F590)/100&lt;=MONTH('Weights &amp; Tables'!$D$26)+DAY('Weights &amp; Tables'!$D$26)/100),'Weights &amp; Tables'!$C$24,
IF(AND(MONTH(F590)+DAY(F590)/100&gt;=MONTH('Weights &amp; Tables'!$E$26)+DAY('Weights &amp; Tables'!$E$26)/100,MONTH(F590)+DAY(F590)/100&lt;=MONTH('Weights &amp; Tables'!$F$26)+DAY('Weights &amp; Tables'!$F$26)/100),'Weights &amp; Tables'!$E$24,
IF(AND(MONTH(F590)+DAY(F590)/100&gt;=MONTH('Weights &amp; Tables'!$G$26)+DAY('Weights &amp; Tables'!$G$26)/100,MONTH(F590)+DAY(F590)/100&lt;=MONTH('Weights &amp; Tables'!$H$26)+DAY('Weights &amp; Tables'!$H$26)/100),'Weights &amp; Tables'!$G$24,"IMPERMISSIBLE"))))</f>
        <v/>
      </c>
    </row>
    <row r="591" spans="2:15" x14ac:dyDescent="0.3">
      <c r="B591" s="126"/>
      <c r="C591" s="126"/>
      <c r="D591" s="126"/>
      <c r="E591" s="126"/>
      <c r="F591" s="127"/>
      <c r="G591" s="173"/>
      <c r="H591" s="173"/>
      <c r="I591" s="128"/>
      <c r="J591" s="150"/>
      <c r="K591" s="154"/>
      <c r="L591" s="154"/>
      <c r="M591" s="155"/>
      <c r="N591" s="152"/>
      <c r="O591" s="92" t="str">
        <f>IF(F591="","",
IF(AND(MONTH(F591)+DAY(F591)/100&gt;=MONTH('Weights &amp; Tables'!$C$26)+DAY('Weights &amp; Tables'!$C$26)/100,MONTH(F591)+DAY(F591)/100&lt;=MONTH('Weights &amp; Tables'!$D$26)+DAY('Weights &amp; Tables'!$D$26)/100),'Weights &amp; Tables'!$C$24,
IF(AND(MONTH(F591)+DAY(F591)/100&gt;=MONTH('Weights &amp; Tables'!$E$26)+DAY('Weights &amp; Tables'!$E$26)/100,MONTH(F591)+DAY(F591)/100&lt;=MONTH('Weights &amp; Tables'!$F$26)+DAY('Weights &amp; Tables'!$F$26)/100),'Weights &amp; Tables'!$E$24,
IF(AND(MONTH(F591)+DAY(F591)/100&gt;=MONTH('Weights &amp; Tables'!$G$26)+DAY('Weights &amp; Tables'!$G$26)/100,MONTH(F591)+DAY(F591)/100&lt;=MONTH('Weights &amp; Tables'!$H$26)+DAY('Weights &amp; Tables'!$H$26)/100),'Weights &amp; Tables'!$G$24,"IMPERMISSIBLE"))))</f>
        <v/>
      </c>
    </row>
    <row r="592" spans="2:15" x14ac:dyDescent="0.3">
      <c r="B592" s="126"/>
      <c r="C592" s="126"/>
      <c r="D592" s="126"/>
      <c r="E592" s="126"/>
      <c r="F592" s="127"/>
      <c r="G592" s="173"/>
      <c r="H592" s="173"/>
      <c r="I592" s="128"/>
      <c r="J592" s="150"/>
      <c r="K592" s="154"/>
      <c r="L592" s="154"/>
      <c r="M592" s="155"/>
      <c r="N592" s="152"/>
      <c r="O592" s="92" t="str">
        <f>IF(F592="","",
IF(AND(MONTH(F592)+DAY(F592)/100&gt;=MONTH('Weights &amp; Tables'!$C$26)+DAY('Weights &amp; Tables'!$C$26)/100,MONTH(F592)+DAY(F592)/100&lt;=MONTH('Weights &amp; Tables'!$D$26)+DAY('Weights &amp; Tables'!$D$26)/100),'Weights &amp; Tables'!$C$24,
IF(AND(MONTH(F592)+DAY(F592)/100&gt;=MONTH('Weights &amp; Tables'!$E$26)+DAY('Weights &amp; Tables'!$E$26)/100,MONTH(F592)+DAY(F592)/100&lt;=MONTH('Weights &amp; Tables'!$F$26)+DAY('Weights &amp; Tables'!$F$26)/100),'Weights &amp; Tables'!$E$24,
IF(AND(MONTH(F592)+DAY(F592)/100&gt;=MONTH('Weights &amp; Tables'!$G$26)+DAY('Weights &amp; Tables'!$G$26)/100,MONTH(F592)+DAY(F592)/100&lt;=MONTH('Weights &amp; Tables'!$H$26)+DAY('Weights &amp; Tables'!$H$26)/100),'Weights &amp; Tables'!$G$24,"IMPERMISSIBLE"))))</f>
        <v/>
      </c>
    </row>
    <row r="593" spans="2:15" x14ac:dyDescent="0.3">
      <c r="B593" s="126"/>
      <c r="C593" s="126"/>
      <c r="D593" s="126"/>
      <c r="E593" s="126"/>
      <c r="F593" s="127"/>
      <c r="G593" s="173"/>
      <c r="H593" s="173"/>
      <c r="I593" s="128"/>
      <c r="J593" s="150"/>
      <c r="K593" s="154"/>
      <c r="L593" s="154"/>
      <c r="M593" s="155"/>
      <c r="N593" s="152"/>
      <c r="O593" s="92" t="str">
        <f>IF(F593="","",
IF(AND(MONTH(F593)+DAY(F593)/100&gt;=MONTH('Weights &amp; Tables'!$C$26)+DAY('Weights &amp; Tables'!$C$26)/100,MONTH(F593)+DAY(F593)/100&lt;=MONTH('Weights &amp; Tables'!$D$26)+DAY('Weights &amp; Tables'!$D$26)/100),'Weights &amp; Tables'!$C$24,
IF(AND(MONTH(F593)+DAY(F593)/100&gt;=MONTH('Weights &amp; Tables'!$E$26)+DAY('Weights &amp; Tables'!$E$26)/100,MONTH(F593)+DAY(F593)/100&lt;=MONTH('Weights &amp; Tables'!$F$26)+DAY('Weights &amp; Tables'!$F$26)/100),'Weights &amp; Tables'!$E$24,
IF(AND(MONTH(F593)+DAY(F593)/100&gt;=MONTH('Weights &amp; Tables'!$G$26)+DAY('Weights &amp; Tables'!$G$26)/100,MONTH(F593)+DAY(F593)/100&lt;=MONTH('Weights &amp; Tables'!$H$26)+DAY('Weights &amp; Tables'!$H$26)/100),'Weights &amp; Tables'!$G$24,"IMPERMISSIBLE"))))</f>
        <v/>
      </c>
    </row>
    <row r="594" spans="2:15" x14ac:dyDescent="0.3">
      <c r="B594" s="126"/>
      <c r="C594" s="126"/>
      <c r="D594" s="126"/>
      <c r="E594" s="126"/>
      <c r="F594" s="127"/>
      <c r="G594" s="173"/>
      <c r="H594" s="173"/>
      <c r="I594" s="128"/>
      <c r="J594" s="150"/>
      <c r="K594" s="154"/>
      <c r="L594" s="154"/>
      <c r="M594" s="155"/>
      <c r="N594" s="152"/>
      <c r="O594" s="92" t="str">
        <f>IF(F594="","",
IF(AND(MONTH(F594)+DAY(F594)/100&gt;=MONTH('Weights &amp; Tables'!$C$26)+DAY('Weights &amp; Tables'!$C$26)/100,MONTH(F594)+DAY(F594)/100&lt;=MONTH('Weights &amp; Tables'!$D$26)+DAY('Weights &amp; Tables'!$D$26)/100),'Weights &amp; Tables'!$C$24,
IF(AND(MONTH(F594)+DAY(F594)/100&gt;=MONTH('Weights &amp; Tables'!$E$26)+DAY('Weights &amp; Tables'!$E$26)/100,MONTH(F594)+DAY(F594)/100&lt;=MONTH('Weights &amp; Tables'!$F$26)+DAY('Weights &amp; Tables'!$F$26)/100),'Weights &amp; Tables'!$E$24,
IF(AND(MONTH(F594)+DAY(F594)/100&gt;=MONTH('Weights &amp; Tables'!$G$26)+DAY('Weights &amp; Tables'!$G$26)/100,MONTH(F594)+DAY(F594)/100&lt;=MONTH('Weights &amp; Tables'!$H$26)+DAY('Weights &amp; Tables'!$H$26)/100),'Weights &amp; Tables'!$G$24,"IMPERMISSIBLE"))))</f>
        <v/>
      </c>
    </row>
    <row r="595" spans="2:15" x14ac:dyDescent="0.3">
      <c r="B595" s="126"/>
      <c r="C595" s="126"/>
      <c r="D595" s="126"/>
      <c r="E595" s="126"/>
      <c r="F595" s="127"/>
      <c r="G595" s="173"/>
      <c r="H595" s="173"/>
      <c r="I595" s="128"/>
      <c r="J595" s="150"/>
      <c r="K595" s="154"/>
      <c r="L595" s="154"/>
      <c r="M595" s="155"/>
      <c r="N595" s="152"/>
      <c r="O595" s="92" t="str">
        <f>IF(F595="","",
IF(AND(MONTH(F595)+DAY(F595)/100&gt;=MONTH('Weights &amp; Tables'!$C$26)+DAY('Weights &amp; Tables'!$C$26)/100,MONTH(F595)+DAY(F595)/100&lt;=MONTH('Weights &amp; Tables'!$D$26)+DAY('Weights &amp; Tables'!$D$26)/100),'Weights &amp; Tables'!$C$24,
IF(AND(MONTH(F595)+DAY(F595)/100&gt;=MONTH('Weights &amp; Tables'!$E$26)+DAY('Weights &amp; Tables'!$E$26)/100,MONTH(F595)+DAY(F595)/100&lt;=MONTH('Weights &amp; Tables'!$F$26)+DAY('Weights &amp; Tables'!$F$26)/100),'Weights &amp; Tables'!$E$24,
IF(AND(MONTH(F595)+DAY(F595)/100&gt;=MONTH('Weights &amp; Tables'!$G$26)+DAY('Weights &amp; Tables'!$G$26)/100,MONTH(F595)+DAY(F595)/100&lt;=MONTH('Weights &amp; Tables'!$H$26)+DAY('Weights &amp; Tables'!$H$26)/100),'Weights &amp; Tables'!$G$24,"IMPERMISSIBLE"))))</f>
        <v/>
      </c>
    </row>
    <row r="596" spans="2:15" x14ac:dyDescent="0.3">
      <c r="B596" s="126"/>
      <c r="C596" s="126"/>
      <c r="D596" s="126"/>
      <c r="E596" s="126"/>
      <c r="F596" s="127"/>
      <c r="G596" s="173"/>
      <c r="H596" s="173"/>
      <c r="I596" s="128"/>
      <c r="J596" s="150"/>
      <c r="K596" s="154"/>
      <c r="L596" s="154"/>
      <c r="M596" s="155"/>
      <c r="N596" s="152"/>
      <c r="O596" s="92" t="str">
        <f>IF(F596="","",
IF(AND(MONTH(F596)+DAY(F596)/100&gt;=MONTH('Weights &amp; Tables'!$C$26)+DAY('Weights &amp; Tables'!$C$26)/100,MONTH(F596)+DAY(F596)/100&lt;=MONTH('Weights &amp; Tables'!$D$26)+DAY('Weights &amp; Tables'!$D$26)/100),'Weights &amp; Tables'!$C$24,
IF(AND(MONTH(F596)+DAY(F596)/100&gt;=MONTH('Weights &amp; Tables'!$E$26)+DAY('Weights &amp; Tables'!$E$26)/100,MONTH(F596)+DAY(F596)/100&lt;=MONTH('Weights &amp; Tables'!$F$26)+DAY('Weights &amp; Tables'!$F$26)/100),'Weights &amp; Tables'!$E$24,
IF(AND(MONTH(F596)+DAY(F596)/100&gt;=MONTH('Weights &amp; Tables'!$G$26)+DAY('Weights &amp; Tables'!$G$26)/100,MONTH(F596)+DAY(F596)/100&lt;=MONTH('Weights &amp; Tables'!$H$26)+DAY('Weights &amp; Tables'!$H$26)/100),'Weights &amp; Tables'!$G$24,"IMPERMISSIBLE"))))</f>
        <v/>
      </c>
    </row>
    <row r="597" spans="2:15" x14ac:dyDescent="0.3">
      <c r="B597" s="126"/>
      <c r="C597" s="126"/>
      <c r="D597" s="126"/>
      <c r="E597" s="126"/>
      <c r="F597" s="127"/>
      <c r="G597" s="173"/>
      <c r="H597" s="173"/>
      <c r="I597" s="128"/>
      <c r="J597" s="150"/>
      <c r="K597" s="154"/>
      <c r="L597" s="154"/>
      <c r="M597" s="155"/>
      <c r="N597" s="152"/>
      <c r="O597" s="92" t="str">
        <f>IF(F597="","",
IF(AND(MONTH(F597)+DAY(F597)/100&gt;=MONTH('Weights &amp; Tables'!$C$26)+DAY('Weights &amp; Tables'!$C$26)/100,MONTH(F597)+DAY(F597)/100&lt;=MONTH('Weights &amp; Tables'!$D$26)+DAY('Weights &amp; Tables'!$D$26)/100),'Weights &amp; Tables'!$C$24,
IF(AND(MONTH(F597)+DAY(F597)/100&gt;=MONTH('Weights &amp; Tables'!$E$26)+DAY('Weights &amp; Tables'!$E$26)/100,MONTH(F597)+DAY(F597)/100&lt;=MONTH('Weights &amp; Tables'!$F$26)+DAY('Weights &amp; Tables'!$F$26)/100),'Weights &amp; Tables'!$E$24,
IF(AND(MONTH(F597)+DAY(F597)/100&gt;=MONTH('Weights &amp; Tables'!$G$26)+DAY('Weights &amp; Tables'!$G$26)/100,MONTH(F597)+DAY(F597)/100&lt;=MONTH('Weights &amp; Tables'!$H$26)+DAY('Weights &amp; Tables'!$H$26)/100),'Weights &amp; Tables'!$G$24,"IMPERMISSIBLE"))))</f>
        <v/>
      </c>
    </row>
    <row r="598" spans="2:15" x14ac:dyDescent="0.3">
      <c r="B598" s="126"/>
      <c r="C598" s="126"/>
      <c r="D598" s="126"/>
      <c r="E598" s="126"/>
      <c r="F598" s="127"/>
      <c r="G598" s="173"/>
      <c r="H598" s="173"/>
      <c r="I598" s="128"/>
      <c r="J598" s="150"/>
      <c r="K598" s="154"/>
      <c r="L598" s="154"/>
      <c r="M598" s="155"/>
      <c r="N598" s="152"/>
      <c r="O598" s="92" t="str">
        <f>IF(F598="","",
IF(AND(MONTH(F598)+DAY(F598)/100&gt;=MONTH('Weights &amp; Tables'!$C$26)+DAY('Weights &amp; Tables'!$C$26)/100,MONTH(F598)+DAY(F598)/100&lt;=MONTH('Weights &amp; Tables'!$D$26)+DAY('Weights &amp; Tables'!$D$26)/100),'Weights &amp; Tables'!$C$24,
IF(AND(MONTH(F598)+DAY(F598)/100&gt;=MONTH('Weights &amp; Tables'!$E$26)+DAY('Weights &amp; Tables'!$E$26)/100,MONTH(F598)+DAY(F598)/100&lt;=MONTH('Weights &amp; Tables'!$F$26)+DAY('Weights &amp; Tables'!$F$26)/100),'Weights &amp; Tables'!$E$24,
IF(AND(MONTH(F598)+DAY(F598)/100&gt;=MONTH('Weights &amp; Tables'!$G$26)+DAY('Weights &amp; Tables'!$G$26)/100,MONTH(F598)+DAY(F598)/100&lt;=MONTH('Weights &amp; Tables'!$H$26)+DAY('Weights &amp; Tables'!$H$26)/100),'Weights &amp; Tables'!$G$24,"IMPERMISSIBLE"))))</f>
        <v/>
      </c>
    </row>
    <row r="599" spans="2:15" x14ac:dyDescent="0.3">
      <c r="B599" s="126"/>
      <c r="C599" s="126"/>
      <c r="D599" s="126"/>
      <c r="E599" s="126"/>
      <c r="F599" s="127"/>
      <c r="G599" s="173"/>
      <c r="H599" s="173"/>
      <c r="I599" s="128"/>
      <c r="J599" s="150"/>
      <c r="K599" s="154"/>
      <c r="L599" s="154"/>
      <c r="M599" s="155"/>
      <c r="N599" s="152"/>
      <c r="O599" s="92" t="str">
        <f>IF(F599="","",
IF(AND(MONTH(F599)+DAY(F599)/100&gt;=MONTH('Weights &amp; Tables'!$C$26)+DAY('Weights &amp; Tables'!$C$26)/100,MONTH(F599)+DAY(F599)/100&lt;=MONTH('Weights &amp; Tables'!$D$26)+DAY('Weights &amp; Tables'!$D$26)/100),'Weights &amp; Tables'!$C$24,
IF(AND(MONTH(F599)+DAY(F599)/100&gt;=MONTH('Weights &amp; Tables'!$E$26)+DAY('Weights &amp; Tables'!$E$26)/100,MONTH(F599)+DAY(F599)/100&lt;=MONTH('Weights &amp; Tables'!$F$26)+DAY('Weights &amp; Tables'!$F$26)/100),'Weights &amp; Tables'!$E$24,
IF(AND(MONTH(F599)+DAY(F599)/100&gt;=MONTH('Weights &amp; Tables'!$G$26)+DAY('Weights &amp; Tables'!$G$26)/100,MONTH(F599)+DAY(F599)/100&lt;=MONTH('Weights &amp; Tables'!$H$26)+DAY('Weights &amp; Tables'!$H$26)/100),'Weights &amp; Tables'!$G$24,"IMPERMISSIBLE"))))</f>
        <v/>
      </c>
    </row>
    <row r="600" spans="2:15" x14ac:dyDescent="0.3">
      <c r="B600" s="126"/>
      <c r="C600" s="126"/>
      <c r="D600" s="126"/>
      <c r="E600" s="126"/>
      <c r="F600" s="127"/>
      <c r="G600" s="173"/>
      <c r="H600" s="173"/>
      <c r="I600" s="128"/>
      <c r="J600" s="150"/>
      <c r="K600" s="154"/>
      <c r="L600" s="154"/>
      <c r="M600" s="155"/>
      <c r="N600" s="152"/>
      <c r="O600" s="92" t="str">
        <f>IF(F600="","",
IF(AND(MONTH(F600)+DAY(F600)/100&gt;=MONTH('Weights &amp; Tables'!$C$26)+DAY('Weights &amp; Tables'!$C$26)/100,MONTH(F600)+DAY(F600)/100&lt;=MONTH('Weights &amp; Tables'!$D$26)+DAY('Weights &amp; Tables'!$D$26)/100),'Weights &amp; Tables'!$C$24,
IF(AND(MONTH(F600)+DAY(F600)/100&gt;=MONTH('Weights &amp; Tables'!$E$26)+DAY('Weights &amp; Tables'!$E$26)/100,MONTH(F600)+DAY(F600)/100&lt;=MONTH('Weights &amp; Tables'!$F$26)+DAY('Weights &amp; Tables'!$F$26)/100),'Weights &amp; Tables'!$E$24,
IF(AND(MONTH(F600)+DAY(F600)/100&gt;=MONTH('Weights &amp; Tables'!$G$26)+DAY('Weights &amp; Tables'!$G$26)/100,MONTH(F600)+DAY(F600)/100&lt;=MONTH('Weights &amp; Tables'!$H$26)+DAY('Weights &amp; Tables'!$H$26)/100),'Weights &amp; Tables'!$G$24,"IMPERMISSIBLE"))))</f>
        <v/>
      </c>
    </row>
    <row r="601" spans="2:15" x14ac:dyDescent="0.3">
      <c r="B601" s="126"/>
      <c r="C601" s="126"/>
      <c r="D601" s="126"/>
      <c r="E601" s="126"/>
      <c r="F601" s="127"/>
      <c r="G601" s="173"/>
      <c r="H601" s="173"/>
      <c r="I601" s="128"/>
      <c r="J601" s="150"/>
      <c r="K601" s="154"/>
      <c r="L601" s="154"/>
      <c r="M601" s="155"/>
      <c r="N601" s="152"/>
      <c r="O601" s="92" t="str">
        <f>IF(F601="","",
IF(AND(MONTH(F601)+DAY(F601)/100&gt;=MONTH('Weights &amp; Tables'!$C$26)+DAY('Weights &amp; Tables'!$C$26)/100,MONTH(F601)+DAY(F601)/100&lt;=MONTH('Weights &amp; Tables'!$D$26)+DAY('Weights &amp; Tables'!$D$26)/100),'Weights &amp; Tables'!$C$24,
IF(AND(MONTH(F601)+DAY(F601)/100&gt;=MONTH('Weights &amp; Tables'!$E$26)+DAY('Weights &amp; Tables'!$E$26)/100,MONTH(F601)+DAY(F601)/100&lt;=MONTH('Weights &amp; Tables'!$F$26)+DAY('Weights &amp; Tables'!$F$26)/100),'Weights &amp; Tables'!$E$24,
IF(AND(MONTH(F601)+DAY(F601)/100&gt;=MONTH('Weights &amp; Tables'!$G$26)+DAY('Weights &amp; Tables'!$G$26)/100,MONTH(F601)+DAY(F601)/100&lt;=MONTH('Weights &amp; Tables'!$H$26)+DAY('Weights &amp; Tables'!$H$26)/100),'Weights &amp; Tables'!$G$24,"IMPERMISSIBLE"))))</f>
        <v/>
      </c>
    </row>
    <row r="602" spans="2:15" x14ac:dyDescent="0.3">
      <c r="B602" s="126"/>
      <c r="C602" s="126"/>
      <c r="D602" s="126"/>
      <c r="E602" s="126"/>
      <c r="F602" s="127"/>
      <c r="G602" s="173"/>
      <c r="H602" s="173"/>
      <c r="I602" s="128"/>
      <c r="J602" s="150"/>
      <c r="K602" s="154"/>
      <c r="L602" s="154"/>
      <c r="M602" s="155"/>
      <c r="N602" s="152"/>
      <c r="O602" s="92" t="str">
        <f>IF(F602="","",
IF(AND(MONTH(F602)+DAY(F602)/100&gt;=MONTH('Weights &amp; Tables'!$C$26)+DAY('Weights &amp; Tables'!$C$26)/100,MONTH(F602)+DAY(F602)/100&lt;=MONTH('Weights &amp; Tables'!$D$26)+DAY('Weights &amp; Tables'!$D$26)/100),'Weights &amp; Tables'!$C$24,
IF(AND(MONTH(F602)+DAY(F602)/100&gt;=MONTH('Weights &amp; Tables'!$E$26)+DAY('Weights &amp; Tables'!$E$26)/100,MONTH(F602)+DAY(F602)/100&lt;=MONTH('Weights &amp; Tables'!$F$26)+DAY('Weights &amp; Tables'!$F$26)/100),'Weights &amp; Tables'!$E$24,
IF(AND(MONTH(F602)+DAY(F602)/100&gt;=MONTH('Weights &amp; Tables'!$G$26)+DAY('Weights &amp; Tables'!$G$26)/100,MONTH(F602)+DAY(F602)/100&lt;=MONTH('Weights &amp; Tables'!$H$26)+DAY('Weights &amp; Tables'!$H$26)/100),'Weights &amp; Tables'!$G$24,"IMPERMISSIBLE"))))</f>
        <v/>
      </c>
    </row>
    <row r="603" spans="2:15" x14ac:dyDescent="0.3">
      <c r="B603" s="126"/>
      <c r="C603" s="126"/>
      <c r="D603" s="126"/>
      <c r="E603" s="126"/>
      <c r="F603" s="127"/>
      <c r="G603" s="173"/>
      <c r="H603" s="173"/>
      <c r="I603" s="128"/>
      <c r="J603" s="150"/>
      <c r="K603" s="154"/>
      <c r="L603" s="154"/>
      <c r="M603" s="155"/>
      <c r="N603" s="152"/>
      <c r="O603" s="92" t="str">
        <f>IF(F603="","",
IF(AND(MONTH(F603)+DAY(F603)/100&gt;=MONTH('Weights &amp; Tables'!$C$26)+DAY('Weights &amp; Tables'!$C$26)/100,MONTH(F603)+DAY(F603)/100&lt;=MONTH('Weights &amp; Tables'!$D$26)+DAY('Weights &amp; Tables'!$D$26)/100),'Weights &amp; Tables'!$C$24,
IF(AND(MONTH(F603)+DAY(F603)/100&gt;=MONTH('Weights &amp; Tables'!$E$26)+DAY('Weights &amp; Tables'!$E$26)/100,MONTH(F603)+DAY(F603)/100&lt;=MONTH('Weights &amp; Tables'!$F$26)+DAY('Weights &amp; Tables'!$F$26)/100),'Weights &amp; Tables'!$E$24,
IF(AND(MONTH(F603)+DAY(F603)/100&gt;=MONTH('Weights &amp; Tables'!$G$26)+DAY('Weights &amp; Tables'!$G$26)/100,MONTH(F603)+DAY(F603)/100&lt;=MONTH('Weights &amp; Tables'!$H$26)+DAY('Weights &amp; Tables'!$H$26)/100),'Weights &amp; Tables'!$G$24,"IMPERMISSIBLE"))))</f>
        <v/>
      </c>
    </row>
    <row r="604" spans="2:15" x14ac:dyDescent="0.3">
      <c r="B604" s="126"/>
      <c r="C604" s="126"/>
      <c r="D604" s="126"/>
      <c r="E604" s="126"/>
      <c r="F604" s="127"/>
      <c r="G604" s="173"/>
      <c r="H604" s="173"/>
      <c r="I604" s="128"/>
      <c r="J604" s="150"/>
      <c r="K604" s="154"/>
      <c r="L604" s="154"/>
      <c r="M604" s="155"/>
      <c r="N604" s="152"/>
      <c r="O604" s="92" t="str">
        <f>IF(F604="","",
IF(AND(MONTH(F604)+DAY(F604)/100&gt;=MONTH('Weights &amp; Tables'!$C$26)+DAY('Weights &amp; Tables'!$C$26)/100,MONTH(F604)+DAY(F604)/100&lt;=MONTH('Weights &amp; Tables'!$D$26)+DAY('Weights &amp; Tables'!$D$26)/100),'Weights &amp; Tables'!$C$24,
IF(AND(MONTH(F604)+DAY(F604)/100&gt;=MONTH('Weights &amp; Tables'!$E$26)+DAY('Weights &amp; Tables'!$E$26)/100,MONTH(F604)+DAY(F604)/100&lt;=MONTH('Weights &amp; Tables'!$F$26)+DAY('Weights &amp; Tables'!$F$26)/100),'Weights &amp; Tables'!$E$24,
IF(AND(MONTH(F604)+DAY(F604)/100&gt;=MONTH('Weights &amp; Tables'!$G$26)+DAY('Weights &amp; Tables'!$G$26)/100,MONTH(F604)+DAY(F604)/100&lt;=MONTH('Weights &amp; Tables'!$H$26)+DAY('Weights &amp; Tables'!$H$26)/100),'Weights &amp; Tables'!$G$24,"IMPERMISSIBLE"))))</f>
        <v/>
      </c>
    </row>
    <row r="605" spans="2:15" x14ac:dyDescent="0.3">
      <c r="B605" s="126"/>
      <c r="C605" s="126"/>
      <c r="D605" s="126"/>
      <c r="E605" s="126"/>
      <c r="F605" s="127"/>
      <c r="G605" s="173"/>
      <c r="H605" s="173"/>
      <c r="I605" s="128"/>
      <c r="J605" s="150"/>
      <c r="K605" s="154"/>
      <c r="L605" s="154"/>
      <c r="M605" s="155"/>
      <c r="N605" s="152"/>
      <c r="O605" s="92" t="str">
        <f>IF(F605="","",
IF(AND(MONTH(F605)+DAY(F605)/100&gt;=MONTH('Weights &amp; Tables'!$C$26)+DAY('Weights &amp; Tables'!$C$26)/100,MONTH(F605)+DAY(F605)/100&lt;=MONTH('Weights &amp; Tables'!$D$26)+DAY('Weights &amp; Tables'!$D$26)/100),'Weights &amp; Tables'!$C$24,
IF(AND(MONTH(F605)+DAY(F605)/100&gt;=MONTH('Weights &amp; Tables'!$E$26)+DAY('Weights &amp; Tables'!$E$26)/100,MONTH(F605)+DAY(F605)/100&lt;=MONTH('Weights &amp; Tables'!$F$26)+DAY('Weights &amp; Tables'!$F$26)/100),'Weights &amp; Tables'!$E$24,
IF(AND(MONTH(F605)+DAY(F605)/100&gt;=MONTH('Weights &amp; Tables'!$G$26)+DAY('Weights &amp; Tables'!$G$26)/100,MONTH(F605)+DAY(F605)/100&lt;=MONTH('Weights &amp; Tables'!$H$26)+DAY('Weights &amp; Tables'!$H$26)/100),'Weights &amp; Tables'!$G$24,"IMPERMISSIBLE"))))</f>
        <v/>
      </c>
    </row>
    <row r="606" spans="2:15" x14ac:dyDescent="0.3">
      <c r="B606" s="126"/>
      <c r="C606" s="126"/>
      <c r="D606" s="126"/>
      <c r="E606" s="126"/>
      <c r="F606" s="127"/>
      <c r="G606" s="173"/>
      <c r="H606" s="173"/>
      <c r="I606" s="128"/>
      <c r="J606" s="150"/>
      <c r="K606" s="154"/>
      <c r="L606" s="154"/>
      <c r="M606" s="155"/>
      <c r="N606" s="152"/>
      <c r="O606" s="92" t="str">
        <f>IF(F606="","",
IF(AND(MONTH(F606)+DAY(F606)/100&gt;=MONTH('Weights &amp; Tables'!$C$26)+DAY('Weights &amp; Tables'!$C$26)/100,MONTH(F606)+DAY(F606)/100&lt;=MONTH('Weights &amp; Tables'!$D$26)+DAY('Weights &amp; Tables'!$D$26)/100),'Weights &amp; Tables'!$C$24,
IF(AND(MONTH(F606)+DAY(F606)/100&gt;=MONTH('Weights &amp; Tables'!$E$26)+DAY('Weights &amp; Tables'!$E$26)/100,MONTH(F606)+DAY(F606)/100&lt;=MONTH('Weights &amp; Tables'!$F$26)+DAY('Weights &amp; Tables'!$F$26)/100),'Weights &amp; Tables'!$E$24,
IF(AND(MONTH(F606)+DAY(F606)/100&gt;=MONTH('Weights &amp; Tables'!$G$26)+DAY('Weights &amp; Tables'!$G$26)/100,MONTH(F606)+DAY(F606)/100&lt;=MONTH('Weights &amp; Tables'!$H$26)+DAY('Weights &amp; Tables'!$H$26)/100),'Weights &amp; Tables'!$G$24,"IMPERMISSIBLE"))))</f>
        <v/>
      </c>
    </row>
    <row r="607" spans="2:15" x14ac:dyDescent="0.3">
      <c r="B607" s="126"/>
      <c r="C607" s="126"/>
      <c r="D607" s="126"/>
      <c r="E607" s="126"/>
      <c r="F607" s="127"/>
      <c r="G607" s="173"/>
      <c r="H607" s="173"/>
      <c r="I607" s="128"/>
      <c r="J607" s="150"/>
      <c r="K607" s="154"/>
      <c r="L607" s="154"/>
      <c r="M607" s="155"/>
      <c r="N607" s="152"/>
      <c r="O607" s="92" t="str">
        <f>IF(F607="","",
IF(AND(MONTH(F607)+DAY(F607)/100&gt;=MONTH('Weights &amp; Tables'!$C$26)+DAY('Weights &amp; Tables'!$C$26)/100,MONTH(F607)+DAY(F607)/100&lt;=MONTH('Weights &amp; Tables'!$D$26)+DAY('Weights &amp; Tables'!$D$26)/100),'Weights &amp; Tables'!$C$24,
IF(AND(MONTH(F607)+DAY(F607)/100&gt;=MONTH('Weights &amp; Tables'!$E$26)+DAY('Weights &amp; Tables'!$E$26)/100,MONTH(F607)+DAY(F607)/100&lt;=MONTH('Weights &amp; Tables'!$F$26)+DAY('Weights &amp; Tables'!$F$26)/100),'Weights &amp; Tables'!$E$24,
IF(AND(MONTH(F607)+DAY(F607)/100&gt;=MONTH('Weights &amp; Tables'!$G$26)+DAY('Weights &amp; Tables'!$G$26)/100,MONTH(F607)+DAY(F607)/100&lt;=MONTH('Weights &amp; Tables'!$H$26)+DAY('Weights &amp; Tables'!$H$26)/100),'Weights &amp; Tables'!$G$24,"IMPERMISSIBLE"))))</f>
        <v/>
      </c>
    </row>
    <row r="608" spans="2:15" x14ac:dyDescent="0.3">
      <c r="B608" s="126"/>
      <c r="C608" s="126"/>
      <c r="D608" s="126"/>
      <c r="E608" s="126"/>
      <c r="F608" s="127"/>
      <c r="G608" s="173"/>
      <c r="H608" s="173"/>
      <c r="I608" s="128"/>
      <c r="J608" s="150"/>
      <c r="K608" s="154"/>
      <c r="L608" s="154"/>
      <c r="M608" s="155"/>
      <c r="N608" s="152"/>
      <c r="O608" s="92" t="str">
        <f>IF(F608="","",
IF(AND(MONTH(F608)+DAY(F608)/100&gt;=MONTH('Weights &amp; Tables'!$C$26)+DAY('Weights &amp; Tables'!$C$26)/100,MONTH(F608)+DAY(F608)/100&lt;=MONTH('Weights &amp; Tables'!$D$26)+DAY('Weights &amp; Tables'!$D$26)/100),'Weights &amp; Tables'!$C$24,
IF(AND(MONTH(F608)+DAY(F608)/100&gt;=MONTH('Weights &amp; Tables'!$E$26)+DAY('Weights &amp; Tables'!$E$26)/100,MONTH(F608)+DAY(F608)/100&lt;=MONTH('Weights &amp; Tables'!$F$26)+DAY('Weights &amp; Tables'!$F$26)/100),'Weights &amp; Tables'!$E$24,
IF(AND(MONTH(F608)+DAY(F608)/100&gt;=MONTH('Weights &amp; Tables'!$G$26)+DAY('Weights &amp; Tables'!$G$26)/100,MONTH(F608)+DAY(F608)/100&lt;=MONTH('Weights &amp; Tables'!$H$26)+DAY('Weights &amp; Tables'!$H$26)/100),'Weights &amp; Tables'!$G$24,"IMPERMISSIBLE"))))</f>
        <v/>
      </c>
    </row>
    <row r="609" spans="2:15" x14ac:dyDescent="0.3">
      <c r="B609" s="126"/>
      <c r="C609" s="126"/>
      <c r="D609" s="126"/>
      <c r="E609" s="126"/>
      <c r="F609" s="127"/>
      <c r="G609" s="173"/>
      <c r="H609" s="173"/>
      <c r="I609" s="128"/>
      <c r="J609" s="150"/>
      <c r="K609" s="154"/>
      <c r="L609" s="154"/>
      <c r="M609" s="155"/>
      <c r="N609" s="152"/>
      <c r="O609" s="92" t="str">
        <f>IF(F609="","",
IF(AND(MONTH(F609)+DAY(F609)/100&gt;=MONTH('Weights &amp; Tables'!$C$26)+DAY('Weights &amp; Tables'!$C$26)/100,MONTH(F609)+DAY(F609)/100&lt;=MONTH('Weights &amp; Tables'!$D$26)+DAY('Weights &amp; Tables'!$D$26)/100),'Weights &amp; Tables'!$C$24,
IF(AND(MONTH(F609)+DAY(F609)/100&gt;=MONTH('Weights &amp; Tables'!$E$26)+DAY('Weights &amp; Tables'!$E$26)/100,MONTH(F609)+DAY(F609)/100&lt;=MONTH('Weights &amp; Tables'!$F$26)+DAY('Weights &amp; Tables'!$F$26)/100),'Weights &amp; Tables'!$E$24,
IF(AND(MONTH(F609)+DAY(F609)/100&gt;=MONTH('Weights &amp; Tables'!$G$26)+DAY('Weights &amp; Tables'!$G$26)/100,MONTH(F609)+DAY(F609)/100&lt;=MONTH('Weights &amp; Tables'!$H$26)+DAY('Weights &amp; Tables'!$H$26)/100),'Weights &amp; Tables'!$G$24,"IMPERMISSIBLE"))))</f>
        <v/>
      </c>
    </row>
    <row r="610" spans="2:15" x14ac:dyDescent="0.3">
      <c r="B610" s="126"/>
      <c r="C610" s="126"/>
      <c r="D610" s="126"/>
      <c r="E610" s="126"/>
      <c r="F610" s="127"/>
      <c r="G610" s="173"/>
      <c r="H610" s="173"/>
      <c r="I610" s="128"/>
      <c r="J610" s="150"/>
      <c r="K610" s="154"/>
      <c r="L610" s="154"/>
      <c r="M610" s="155"/>
      <c r="N610" s="152"/>
      <c r="O610" s="92" t="str">
        <f>IF(F610="","",
IF(AND(MONTH(F610)+DAY(F610)/100&gt;=MONTH('Weights &amp; Tables'!$C$26)+DAY('Weights &amp; Tables'!$C$26)/100,MONTH(F610)+DAY(F610)/100&lt;=MONTH('Weights &amp; Tables'!$D$26)+DAY('Weights &amp; Tables'!$D$26)/100),'Weights &amp; Tables'!$C$24,
IF(AND(MONTH(F610)+DAY(F610)/100&gt;=MONTH('Weights &amp; Tables'!$E$26)+DAY('Weights &amp; Tables'!$E$26)/100,MONTH(F610)+DAY(F610)/100&lt;=MONTH('Weights &amp; Tables'!$F$26)+DAY('Weights &amp; Tables'!$F$26)/100),'Weights &amp; Tables'!$E$24,
IF(AND(MONTH(F610)+DAY(F610)/100&gt;=MONTH('Weights &amp; Tables'!$G$26)+DAY('Weights &amp; Tables'!$G$26)/100,MONTH(F610)+DAY(F610)/100&lt;=MONTH('Weights &amp; Tables'!$H$26)+DAY('Weights &amp; Tables'!$H$26)/100),'Weights &amp; Tables'!$G$24,"IMPERMISSIBLE"))))</f>
        <v/>
      </c>
    </row>
    <row r="611" spans="2:15" x14ac:dyDescent="0.3">
      <c r="B611" s="126"/>
      <c r="C611" s="126"/>
      <c r="D611" s="126"/>
      <c r="E611" s="126"/>
      <c r="F611" s="127"/>
      <c r="G611" s="173"/>
      <c r="H611" s="173"/>
      <c r="I611" s="128"/>
      <c r="J611" s="150"/>
      <c r="K611" s="154"/>
      <c r="L611" s="154"/>
      <c r="M611" s="155"/>
      <c r="N611" s="152"/>
      <c r="O611" s="92" t="str">
        <f>IF(F611="","",
IF(AND(MONTH(F611)+DAY(F611)/100&gt;=MONTH('Weights &amp; Tables'!$C$26)+DAY('Weights &amp; Tables'!$C$26)/100,MONTH(F611)+DAY(F611)/100&lt;=MONTH('Weights &amp; Tables'!$D$26)+DAY('Weights &amp; Tables'!$D$26)/100),'Weights &amp; Tables'!$C$24,
IF(AND(MONTH(F611)+DAY(F611)/100&gt;=MONTH('Weights &amp; Tables'!$E$26)+DAY('Weights &amp; Tables'!$E$26)/100,MONTH(F611)+DAY(F611)/100&lt;=MONTH('Weights &amp; Tables'!$F$26)+DAY('Weights &amp; Tables'!$F$26)/100),'Weights &amp; Tables'!$E$24,
IF(AND(MONTH(F611)+DAY(F611)/100&gt;=MONTH('Weights &amp; Tables'!$G$26)+DAY('Weights &amp; Tables'!$G$26)/100,MONTH(F611)+DAY(F611)/100&lt;=MONTH('Weights &amp; Tables'!$H$26)+DAY('Weights &amp; Tables'!$H$26)/100),'Weights &amp; Tables'!$G$24,"IMPERMISSIBLE"))))</f>
        <v/>
      </c>
    </row>
    <row r="612" spans="2:15" x14ac:dyDescent="0.3">
      <c r="B612" s="126"/>
      <c r="C612" s="126"/>
      <c r="D612" s="126"/>
      <c r="E612" s="126"/>
      <c r="F612" s="127"/>
      <c r="G612" s="173"/>
      <c r="H612" s="173"/>
      <c r="I612" s="128"/>
      <c r="J612" s="150"/>
      <c r="K612" s="154"/>
      <c r="L612" s="154"/>
      <c r="M612" s="155"/>
      <c r="N612" s="152"/>
      <c r="O612" s="92" t="str">
        <f>IF(F612="","",
IF(AND(MONTH(F612)+DAY(F612)/100&gt;=MONTH('Weights &amp; Tables'!$C$26)+DAY('Weights &amp; Tables'!$C$26)/100,MONTH(F612)+DAY(F612)/100&lt;=MONTH('Weights &amp; Tables'!$D$26)+DAY('Weights &amp; Tables'!$D$26)/100),'Weights &amp; Tables'!$C$24,
IF(AND(MONTH(F612)+DAY(F612)/100&gt;=MONTH('Weights &amp; Tables'!$E$26)+DAY('Weights &amp; Tables'!$E$26)/100,MONTH(F612)+DAY(F612)/100&lt;=MONTH('Weights &amp; Tables'!$F$26)+DAY('Weights &amp; Tables'!$F$26)/100),'Weights &amp; Tables'!$E$24,
IF(AND(MONTH(F612)+DAY(F612)/100&gt;=MONTH('Weights &amp; Tables'!$G$26)+DAY('Weights &amp; Tables'!$G$26)/100,MONTH(F612)+DAY(F612)/100&lt;=MONTH('Weights &amp; Tables'!$H$26)+DAY('Weights &amp; Tables'!$H$26)/100),'Weights &amp; Tables'!$G$24,"IMPERMISSIBLE"))))</f>
        <v/>
      </c>
    </row>
    <row r="613" spans="2:15" x14ac:dyDescent="0.3">
      <c r="B613" s="126"/>
      <c r="C613" s="126"/>
      <c r="D613" s="126"/>
      <c r="E613" s="126"/>
      <c r="F613" s="127"/>
      <c r="G613" s="173"/>
      <c r="H613" s="173"/>
      <c r="I613" s="128"/>
      <c r="J613" s="150"/>
      <c r="K613" s="154"/>
      <c r="L613" s="154"/>
      <c r="M613" s="155"/>
      <c r="N613" s="152"/>
      <c r="O613" s="92" t="str">
        <f>IF(F613="","",
IF(AND(MONTH(F613)+DAY(F613)/100&gt;=MONTH('Weights &amp; Tables'!$C$26)+DAY('Weights &amp; Tables'!$C$26)/100,MONTH(F613)+DAY(F613)/100&lt;=MONTH('Weights &amp; Tables'!$D$26)+DAY('Weights &amp; Tables'!$D$26)/100),'Weights &amp; Tables'!$C$24,
IF(AND(MONTH(F613)+DAY(F613)/100&gt;=MONTH('Weights &amp; Tables'!$E$26)+DAY('Weights &amp; Tables'!$E$26)/100,MONTH(F613)+DAY(F613)/100&lt;=MONTH('Weights &amp; Tables'!$F$26)+DAY('Weights &amp; Tables'!$F$26)/100),'Weights &amp; Tables'!$E$24,
IF(AND(MONTH(F613)+DAY(F613)/100&gt;=MONTH('Weights &amp; Tables'!$G$26)+DAY('Weights &amp; Tables'!$G$26)/100,MONTH(F613)+DAY(F613)/100&lt;=MONTH('Weights &amp; Tables'!$H$26)+DAY('Weights &amp; Tables'!$H$26)/100),'Weights &amp; Tables'!$G$24,"IMPERMISSIBLE"))))</f>
        <v/>
      </c>
    </row>
    <row r="614" spans="2:15" x14ac:dyDescent="0.3">
      <c r="B614" s="126"/>
      <c r="C614" s="126"/>
      <c r="D614" s="126"/>
      <c r="E614" s="126"/>
      <c r="F614" s="127"/>
      <c r="G614" s="173"/>
      <c r="H614" s="173"/>
      <c r="I614" s="128"/>
      <c r="J614" s="150"/>
      <c r="K614" s="154"/>
      <c r="L614" s="154"/>
      <c r="M614" s="155"/>
      <c r="N614" s="152"/>
      <c r="O614" s="92" t="str">
        <f>IF(F614="","",
IF(AND(MONTH(F614)+DAY(F614)/100&gt;=MONTH('Weights &amp; Tables'!$C$26)+DAY('Weights &amp; Tables'!$C$26)/100,MONTH(F614)+DAY(F614)/100&lt;=MONTH('Weights &amp; Tables'!$D$26)+DAY('Weights &amp; Tables'!$D$26)/100),'Weights &amp; Tables'!$C$24,
IF(AND(MONTH(F614)+DAY(F614)/100&gt;=MONTH('Weights &amp; Tables'!$E$26)+DAY('Weights &amp; Tables'!$E$26)/100,MONTH(F614)+DAY(F614)/100&lt;=MONTH('Weights &amp; Tables'!$F$26)+DAY('Weights &amp; Tables'!$F$26)/100),'Weights &amp; Tables'!$E$24,
IF(AND(MONTH(F614)+DAY(F614)/100&gt;=MONTH('Weights &amp; Tables'!$G$26)+DAY('Weights &amp; Tables'!$G$26)/100,MONTH(F614)+DAY(F614)/100&lt;=MONTH('Weights &amp; Tables'!$H$26)+DAY('Weights &amp; Tables'!$H$26)/100),'Weights &amp; Tables'!$G$24,"IMPERMISSIBLE"))))</f>
        <v/>
      </c>
    </row>
    <row r="615" spans="2:15" x14ac:dyDescent="0.3">
      <c r="B615" s="126"/>
      <c r="C615" s="126"/>
      <c r="D615" s="126"/>
      <c r="E615" s="126"/>
      <c r="F615" s="127"/>
      <c r="G615" s="173"/>
      <c r="H615" s="173"/>
      <c r="I615" s="128"/>
      <c r="J615" s="150"/>
      <c r="K615" s="154"/>
      <c r="L615" s="154"/>
      <c r="M615" s="155"/>
      <c r="N615" s="152"/>
      <c r="O615" s="92" t="str">
        <f>IF(F615="","",
IF(AND(MONTH(F615)+DAY(F615)/100&gt;=MONTH('Weights &amp; Tables'!$C$26)+DAY('Weights &amp; Tables'!$C$26)/100,MONTH(F615)+DAY(F615)/100&lt;=MONTH('Weights &amp; Tables'!$D$26)+DAY('Weights &amp; Tables'!$D$26)/100),'Weights &amp; Tables'!$C$24,
IF(AND(MONTH(F615)+DAY(F615)/100&gt;=MONTH('Weights &amp; Tables'!$E$26)+DAY('Weights &amp; Tables'!$E$26)/100,MONTH(F615)+DAY(F615)/100&lt;=MONTH('Weights &amp; Tables'!$F$26)+DAY('Weights &amp; Tables'!$F$26)/100),'Weights &amp; Tables'!$E$24,
IF(AND(MONTH(F615)+DAY(F615)/100&gt;=MONTH('Weights &amp; Tables'!$G$26)+DAY('Weights &amp; Tables'!$G$26)/100,MONTH(F615)+DAY(F615)/100&lt;=MONTH('Weights &amp; Tables'!$H$26)+DAY('Weights &amp; Tables'!$H$26)/100),'Weights &amp; Tables'!$G$24,"IMPERMISSIBLE"))))</f>
        <v/>
      </c>
    </row>
    <row r="616" spans="2:15" x14ac:dyDescent="0.3">
      <c r="B616" s="126"/>
      <c r="C616" s="126"/>
      <c r="D616" s="126"/>
      <c r="E616" s="126"/>
      <c r="F616" s="127"/>
      <c r="G616" s="173"/>
      <c r="H616" s="173"/>
      <c r="I616" s="128"/>
      <c r="J616" s="150"/>
      <c r="K616" s="154"/>
      <c r="L616" s="154"/>
      <c r="M616" s="155"/>
      <c r="N616" s="152"/>
      <c r="O616" s="92" t="str">
        <f>IF(F616="","",
IF(AND(MONTH(F616)+DAY(F616)/100&gt;=MONTH('Weights &amp; Tables'!$C$26)+DAY('Weights &amp; Tables'!$C$26)/100,MONTH(F616)+DAY(F616)/100&lt;=MONTH('Weights &amp; Tables'!$D$26)+DAY('Weights &amp; Tables'!$D$26)/100),'Weights &amp; Tables'!$C$24,
IF(AND(MONTH(F616)+DAY(F616)/100&gt;=MONTH('Weights &amp; Tables'!$E$26)+DAY('Weights &amp; Tables'!$E$26)/100,MONTH(F616)+DAY(F616)/100&lt;=MONTH('Weights &amp; Tables'!$F$26)+DAY('Weights &amp; Tables'!$F$26)/100),'Weights &amp; Tables'!$E$24,
IF(AND(MONTH(F616)+DAY(F616)/100&gt;=MONTH('Weights &amp; Tables'!$G$26)+DAY('Weights &amp; Tables'!$G$26)/100,MONTH(F616)+DAY(F616)/100&lt;=MONTH('Weights &amp; Tables'!$H$26)+DAY('Weights &amp; Tables'!$H$26)/100),'Weights &amp; Tables'!$G$24,"IMPERMISSIBLE"))))</f>
        <v/>
      </c>
    </row>
    <row r="617" spans="2:15" x14ac:dyDescent="0.3">
      <c r="B617" s="126"/>
      <c r="C617" s="126"/>
      <c r="D617" s="126"/>
      <c r="E617" s="126"/>
      <c r="F617" s="127"/>
      <c r="G617" s="173"/>
      <c r="H617" s="173"/>
      <c r="I617" s="128"/>
      <c r="J617" s="150"/>
      <c r="K617" s="154"/>
      <c r="L617" s="154"/>
      <c r="M617" s="155"/>
      <c r="N617" s="152"/>
      <c r="O617" s="92" t="str">
        <f>IF(F617="","",
IF(AND(MONTH(F617)+DAY(F617)/100&gt;=MONTH('Weights &amp; Tables'!$C$26)+DAY('Weights &amp; Tables'!$C$26)/100,MONTH(F617)+DAY(F617)/100&lt;=MONTH('Weights &amp; Tables'!$D$26)+DAY('Weights &amp; Tables'!$D$26)/100),'Weights &amp; Tables'!$C$24,
IF(AND(MONTH(F617)+DAY(F617)/100&gt;=MONTH('Weights &amp; Tables'!$E$26)+DAY('Weights &amp; Tables'!$E$26)/100,MONTH(F617)+DAY(F617)/100&lt;=MONTH('Weights &amp; Tables'!$F$26)+DAY('Weights &amp; Tables'!$F$26)/100),'Weights &amp; Tables'!$E$24,
IF(AND(MONTH(F617)+DAY(F617)/100&gt;=MONTH('Weights &amp; Tables'!$G$26)+DAY('Weights &amp; Tables'!$G$26)/100,MONTH(F617)+DAY(F617)/100&lt;=MONTH('Weights &amp; Tables'!$H$26)+DAY('Weights &amp; Tables'!$H$26)/100),'Weights &amp; Tables'!$G$24,"IMPERMISSIBLE"))))</f>
        <v/>
      </c>
    </row>
    <row r="618" spans="2:15" x14ac:dyDescent="0.3">
      <c r="B618" s="126"/>
      <c r="C618" s="126"/>
      <c r="D618" s="126"/>
      <c r="E618" s="126"/>
      <c r="F618" s="127"/>
      <c r="G618" s="173"/>
      <c r="H618" s="173"/>
      <c r="I618" s="128"/>
      <c r="J618" s="150"/>
      <c r="K618" s="154"/>
      <c r="L618" s="154"/>
      <c r="M618" s="155"/>
      <c r="N618" s="152"/>
      <c r="O618" s="92" t="str">
        <f>IF(F618="","",
IF(AND(MONTH(F618)+DAY(F618)/100&gt;=MONTH('Weights &amp; Tables'!$C$26)+DAY('Weights &amp; Tables'!$C$26)/100,MONTH(F618)+DAY(F618)/100&lt;=MONTH('Weights &amp; Tables'!$D$26)+DAY('Weights &amp; Tables'!$D$26)/100),'Weights &amp; Tables'!$C$24,
IF(AND(MONTH(F618)+DAY(F618)/100&gt;=MONTH('Weights &amp; Tables'!$E$26)+DAY('Weights &amp; Tables'!$E$26)/100,MONTH(F618)+DAY(F618)/100&lt;=MONTH('Weights &amp; Tables'!$F$26)+DAY('Weights &amp; Tables'!$F$26)/100),'Weights &amp; Tables'!$E$24,
IF(AND(MONTH(F618)+DAY(F618)/100&gt;=MONTH('Weights &amp; Tables'!$G$26)+DAY('Weights &amp; Tables'!$G$26)/100,MONTH(F618)+DAY(F618)/100&lt;=MONTH('Weights &amp; Tables'!$H$26)+DAY('Weights &amp; Tables'!$H$26)/100),'Weights &amp; Tables'!$G$24,"IMPERMISSIBLE"))))</f>
        <v/>
      </c>
    </row>
    <row r="619" spans="2:15" x14ac:dyDescent="0.3">
      <c r="B619" s="126"/>
      <c r="C619" s="126"/>
      <c r="D619" s="126"/>
      <c r="E619" s="126"/>
      <c r="F619" s="127"/>
      <c r="G619" s="173"/>
      <c r="H619" s="173"/>
      <c r="I619" s="128"/>
      <c r="J619" s="150"/>
      <c r="K619" s="154"/>
      <c r="L619" s="154"/>
      <c r="M619" s="155"/>
      <c r="N619" s="152"/>
      <c r="O619" s="92" t="str">
        <f>IF(F619="","",
IF(AND(MONTH(F619)+DAY(F619)/100&gt;=MONTH('Weights &amp; Tables'!$C$26)+DAY('Weights &amp; Tables'!$C$26)/100,MONTH(F619)+DAY(F619)/100&lt;=MONTH('Weights &amp; Tables'!$D$26)+DAY('Weights &amp; Tables'!$D$26)/100),'Weights &amp; Tables'!$C$24,
IF(AND(MONTH(F619)+DAY(F619)/100&gt;=MONTH('Weights &amp; Tables'!$E$26)+DAY('Weights &amp; Tables'!$E$26)/100,MONTH(F619)+DAY(F619)/100&lt;=MONTH('Weights &amp; Tables'!$F$26)+DAY('Weights &amp; Tables'!$F$26)/100),'Weights &amp; Tables'!$E$24,
IF(AND(MONTH(F619)+DAY(F619)/100&gt;=MONTH('Weights &amp; Tables'!$G$26)+DAY('Weights &amp; Tables'!$G$26)/100,MONTH(F619)+DAY(F619)/100&lt;=MONTH('Weights &amp; Tables'!$H$26)+DAY('Weights &amp; Tables'!$H$26)/100),'Weights &amp; Tables'!$G$24,"IMPERMISSIBLE"))))</f>
        <v/>
      </c>
    </row>
    <row r="620" spans="2:15" x14ac:dyDescent="0.3">
      <c r="B620" s="126"/>
      <c r="C620" s="126"/>
      <c r="D620" s="126"/>
      <c r="E620" s="126"/>
      <c r="F620" s="127"/>
      <c r="G620" s="173"/>
      <c r="H620" s="173"/>
      <c r="I620" s="128"/>
      <c r="J620" s="150"/>
      <c r="K620" s="154"/>
      <c r="L620" s="154"/>
      <c r="M620" s="155"/>
      <c r="N620" s="152"/>
      <c r="O620" s="92" t="str">
        <f>IF(F620="","",
IF(AND(MONTH(F620)+DAY(F620)/100&gt;=MONTH('Weights &amp; Tables'!$C$26)+DAY('Weights &amp; Tables'!$C$26)/100,MONTH(F620)+DAY(F620)/100&lt;=MONTH('Weights &amp; Tables'!$D$26)+DAY('Weights &amp; Tables'!$D$26)/100),'Weights &amp; Tables'!$C$24,
IF(AND(MONTH(F620)+DAY(F620)/100&gt;=MONTH('Weights &amp; Tables'!$E$26)+DAY('Weights &amp; Tables'!$E$26)/100,MONTH(F620)+DAY(F620)/100&lt;=MONTH('Weights &amp; Tables'!$F$26)+DAY('Weights &amp; Tables'!$F$26)/100),'Weights &amp; Tables'!$E$24,
IF(AND(MONTH(F620)+DAY(F620)/100&gt;=MONTH('Weights &amp; Tables'!$G$26)+DAY('Weights &amp; Tables'!$G$26)/100,MONTH(F620)+DAY(F620)/100&lt;=MONTH('Weights &amp; Tables'!$H$26)+DAY('Weights &amp; Tables'!$H$26)/100),'Weights &amp; Tables'!$G$24,"IMPERMISSIBLE"))))</f>
        <v/>
      </c>
    </row>
    <row r="621" spans="2:15" x14ac:dyDescent="0.3">
      <c r="B621" s="126"/>
      <c r="C621" s="126"/>
      <c r="D621" s="126"/>
      <c r="E621" s="126"/>
      <c r="F621" s="127"/>
      <c r="G621" s="173"/>
      <c r="H621" s="173"/>
      <c r="I621" s="128"/>
      <c r="J621" s="150"/>
      <c r="K621" s="154"/>
      <c r="L621" s="154"/>
      <c r="M621" s="155"/>
      <c r="N621" s="152"/>
      <c r="O621" s="92" t="str">
        <f>IF(F621="","",
IF(AND(MONTH(F621)+DAY(F621)/100&gt;=MONTH('Weights &amp; Tables'!$C$26)+DAY('Weights &amp; Tables'!$C$26)/100,MONTH(F621)+DAY(F621)/100&lt;=MONTH('Weights &amp; Tables'!$D$26)+DAY('Weights &amp; Tables'!$D$26)/100),'Weights &amp; Tables'!$C$24,
IF(AND(MONTH(F621)+DAY(F621)/100&gt;=MONTH('Weights &amp; Tables'!$E$26)+DAY('Weights &amp; Tables'!$E$26)/100,MONTH(F621)+DAY(F621)/100&lt;=MONTH('Weights &amp; Tables'!$F$26)+DAY('Weights &amp; Tables'!$F$26)/100),'Weights &amp; Tables'!$E$24,
IF(AND(MONTH(F621)+DAY(F621)/100&gt;=MONTH('Weights &amp; Tables'!$G$26)+DAY('Weights &amp; Tables'!$G$26)/100,MONTH(F621)+DAY(F621)/100&lt;=MONTH('Weights &amp; Tables'!$H$26)+DAY('Weights &amp; Tables'!$H$26)/100),'Weights &amp; Tables'!$G$24,"IMPERMISSIBLE"))))</f>
        <v/>
      </c>
    </row>
    <row r="622" spans="2:15" x14ac:dyDescent="0.3">
      <c r="B622" s="126"/>
      <c r="C622" s="126"/>
      <c r="D622" s="126"/>
      <c r="E622" s="126"/>
      <c r="F622" s="127"/>
      <c r="G622" s="173"/>
      <c r="H622" s="173"/>
      <c r="I622" s="128"/>
      <c r="J622" s="150"/>
      <c r="K622" s="154"/>
      <c r="L622" s="154"/>
      <c r="M622" s="155"/>
      <c r="N622" s="152"/>
      <c r="O622" s="92" t="str">
        <f>IF(F622="","",
IF(AND(MONTH(F622)+DAY(F622)/100&gt;=MONTH('Weights &amp; Tables'!$C$26)+DAY('Weights &amp; Tables'!$C$26)/100,MONTH(F622)+DAY(F622)/100&lt;=MONTH('Weights &amp; Tables'!$D$26)+DAY('Weights &amp; Tables'!$D$26)/100),'Weights &amp; Tables'!$C$24,
IF(AND(MONTH(F622)+DAY(F622)/100&gt;=MONTH('Weights &amp; Tables'!$E$26)+DAY('Weights &amp; Tables'!$E$26)/100,MONTH(F622)+DAY(F622)/100&lt;=MONTH('Weights &amp; Tables'!$F$26)+DAY('Weights &amp; Tables'!$F$26)/100),'Weights &amp; Tables'!$E$24,
IF(AND(MONTH(F622)+DAY(F622)/100&gt;=MONTH('Weights &amp; Tables'!$G$26)+DAY('Weights &amp; Tables'!$G$26)/100,MONTH(F622)+DAY(F622)/100&lt;=MONTH('Weights &amp; Tables'!$H$26)+DAY('Weights &amp; Tables'!$H$26)/100),'Weights &amp; Tables'!$G$24,"IMPERMISSIBLE"))))</f>
        <v/>
      </c>
    </row>
    <row r="623" spans="2:15" x14ac:dyDescent="0.3">
      <c r="B623" s="126"/>
      <c r="C623" s="126"/>
      <c r="D623" s="126"/>
      <c r="E623" s="126"/>
      <c r="F623" s="127"/>
      <c r="G623" s="173"/>
      <c r="H623" s="173"/>
      <c r="I623" s="128"/>
      <c r="J623" s="150"/>
      <c r="K623" s="154"/>
      <c r="L623" s="154"/>
      <c r="M623" s="155"/>
      <c r="N623" s="152"/>
      <c r="O623" s="92" t="str">
        <f>IF(F623="","",
IF(AND(MONTH(F623)+DAY(F623)/100&gt;=MONTH('Weights &amp; Tables'!$C$26)+DAY('Weights &amp; Tables'!$C$26)/100,MONTH(F623)+DAY(F623)/100&lt;=MONTH('Weights &amp; Tables'!$D$26)+DAY('Weights &amp; Tables'!$D$26)/100),'Weights &amp; Tables'!$C$24,
IF(AND(MONTH(F623)+DAY(F623)/100&gt;=MONTH('Weights &amp; Tables'!$E$26)+DAY('Weights &amp; Tables'!$E$26)/100,MONTH(F623)+DAY(F623)/100&lt;=MONTH('Weights &amp; Tables'!$F$26)+DAY('Weights &amp; Tables'!$F$26)/100),'Weights &amp; Tables'!$E$24,
IF(AND(MONTH(F623)+DAY(F623)/100&gt;=MONTH('Weights &amp; Tables'!$G$26)+DAY('Weights &amp; Tables'!$G$26)/100,MONTH(F623)+DAY(F623)/100&lt;=MONTH('Weights &amp; Tables'!$H$26)+DAY('Weights &amp; Tables'!$H$26)/100),'Weights &amp; Tables'!$G$24,"IMPERMISSIBLE"))))</f>
        <v/>
      </c>
    </row>
    <row r="624" spans="2:15" x14ac:dyDescent="0.3">
      <c r="B624" s="126"/>
      <c r="C624" s="126"/>
      <c r="D624" s="126"/>
      <c r="E624" s="126"/>
      <c r="F624" s="127"/>
      <c r="G624" s="173"/>
      <c r="H624" s="173"/>
      <c r="I624" s="128"/>
      <c r="J624" s="150"/>
      <c r="K624" s="154"/>
      <c r="L624" s="154"/>
      <c r="M624" s="155"/>
      <c r="N624" s="152"/>
      <c r="O624" s="92" t="str">
        <f>IF(F624="","",
IF(AND(MONTH(F624)+DAY(F624)/100&gt;=MONTH('Weights &amp; Tables'!$C$26)+DAY('Weights &amp; Tables'!$C$26)/100,MONTH(F624)+DAY(F624)/100&lt;=MONTH('Weights &amp; Tables'!$D$26)+DAY('Weights &amp; Tables'!$D$26)/100),'Weights &amp; Tables'!$C$24,
IF(AND(MONTH(F624)+DAY(F624)/100&gt;=MONTH('Weights &amp; Tables'!$E$26)+DAY('Weights &amp; Tables'!$E$26)/100,MONTH(F624)+DAY(F624)/100&lt;=MONTH('Weights &amp; Tables'!$F$26)+DAY('Weights &amp; Tables'!$F$26)/100),'Weights &amp; Tables'!$E$24,
IF(AND(MONTH(F624)+DAY(F624)/100&gt;=MONTH('Weights &amp; Tables'!$G$26)+DAY('Weights &amp; Tables'!$G$26)/100,MONTH(F624)+DAY(F624)/100&lt;=MONTH('Weights &amp; Tables'!$H$26)+DAY('Weights &amp; Tables'!$H$26)/100),'Weights &amp; Tables'!$G$24,"IMPERMISSIBLE"))))</f>
        <v/>
      </c>
    </row>
    <row r="625" spans="2:15" x14ac:dyDescent="0.3">
      <c r="B625" s="126"/>
      <c r="C625" s="126"/>
      <c r="D625" s="126"/>
      <c r="E625" s="126"/>
      <c r="F625" s="127"/>
      <c r="G625" s="173"/>
      <c r="H625" s="173"/>
      <c r="I625" s="128"/>
      <c r="J625" s="150"/>
      <c r="K625" s="154"/>
      <c r="L625" s="154"/>
      <c r="M625" s="155"/>
      <c r="N625" s="152"/>
      <c r="O625" s="92" t="str">
        <f>IF(F625="","",
IF(AND(MONTH(F625)+DAY(F625)/100&gt;=MONTH('Weights &amp; Tables'!$C$26)+DAY('Weights &amp; Tables'!$C$26)/100,MONTH(F625)+DAY(F625)/100&lt;=MONTH('Weights &amp; Tables'!$D$26)+DAY('Weights &amp; Tables'!$D$26)/100),'Weights &amp; Tables'!$C$24,
IF(AND(MONTH(F625)+DAY(F625)/100&gt;=MONTH('Weights &amp; Tables'!$E$26)+DAY('Weights &amp; Tables'!$E$26)/100,MONTH(F625)+DAY(F625)/100&lt;=MONTH('Weights &amp; Tables'!$F$26)+DAY('Weights &amp; Tables'!$F$26)/100),'Weights &amp; Tables'!$E$24,
IF(AND(MONTH(F625)+DAY(F625)/100&gt;=MONTH('Weights &amp; Tables'!$G$26)+DAY('Weights &amp; Tables'!$G$26)/100,MONTH(F625)+DAY(F625)/100&lt;=MONTH('Weights &amp; Tables'!$H$26)+DAY('Weights &amp; Tables'!$H$26)/100),'Weights &amp; Tables'!$G$24,"IMPERMISSIBLE"))))</f>
        <v/>
      </c>
    </row>
    <row r="626" spans="2:15" x14ac:dyDescent="0.3">
      <c r="B626" s="126"/>
      <c r="C626" s="126"/>
      <c r="D626" s="126"/>
      <c r="E626" s="126"/>
      <c r="F626" s="127"/>
      <c r="G626" s="173"/>
      <c r="H626" s="173"/>
      <c r="I626" s="128"/>
      <c r="J626" s="150"/>
      <c r="K626" s="154"/>
      <c r="L626" s="154"/>
      <c r="M626" s="155"/>
      <c r="N626" s="152"/>
      <c r="O626" s="92" t="str">
        <f>IF(F626="","",
IF(AND(MONTH(F626)+DAY(F626)/100&gt;=MONTH('Weights &amp; Tables'!$C$26)+DAY('Weights &amp; Tables'!$C$26)/100,MONTH(F626)+DAY(F626)/100&lt;=MONTH('Weights &amp; Tables'!$D$26)+DAY('Weights &amp; Tables'!$D$26)/100),'Weights &amp; Tables'!$C$24,
IF(AND(MONTH(F626)+DAY(F626)/100&gt;=MONTH('Weights &amp; Tables'!$E$26)+DAY('Weights &amp; Tables'!$E$26)/100,MONTH(F626)+DAY(F626)/100&lt;=MONTH('Weights &amp; Tables'!$F$26)+DAY('Weights &amp; Tables'!$F$26)/100),'Weights &amp; Tables'!$E$24,
IF(AND(MONTH(F626)+DAY(F626)/100&gt;=MONTH('Weights &amp; Tables'!$G$26)+DAY('Weights &amp; Tables'!$G$26)/100,MONTH(F626)+DAY(F626)/100&lt;=MONTH('Weights &amp; Tables'!$H$26)+DAY('Weights &amp; Tables'!$H$26)/100),'Weights &amp; Tables'!$G$24,"IMPERMISSIBLE"))))</f>
        <v/>
      </c>
    </row>
    <row r="627" spans="2:15" x14ac:dyDescent="0.3">
      <c r="B627" s="126"/>
      <c r="C627" s="126"/>
      <c r="D627" s="126"/>
      <c r="E627" s="126"/>
      <c r="F627" s="127"/>
      <c r="G627" s="173"/>
      <c r="H627" s="173"/>
      <c r="I627" s="128"/>
      <c r="J627" s="150"/>
      <c r="K627" s="154"/>
      <c r="L627" s="154"/>
      <c r="M627" s="155"/>
      <c r="N627" s="152"/>
      <c r="O627" s="92" t="str">
        <f>IF(F627="","",
IF(AND(MONTH(F627)+DAY(F627)/100&gt;=MONTH('Weights &amp; Tables'!$C$26)+DAY('Weights &amp; Tables'!$C$26)/100,MONTH(F627)+DAY(F627)/100&lt;=MONTH('Weights &amp; Tables'!$D$26)+DAY('Weights &amp; Tables'!$D$26)/100),'Weights &amp; Tables'!$C$24,
IF(AND(MONTH(F627)+DAY(F627)/100&gt;=MONTH('Weights &amp; Tables'!$E$26)+DAY('Weights &amp; Tables'!$E$26)/100,MONTH(F627)+DAY(F627)/100&lt;=MONTH('Weights &amp; Tables'!$F$26)+DAY('Weights &amp; Tables'!$F$26)/100),'Weights &amp; Tables'!$E$24,
IF(AND(MONTH(F627)+DAY(F627)/100&gt;=MONTH('Weights &amp; Tables'!$G$26)+DAY('Weights &amp; Tables'!$G$26)/100,MONTH(F627)+DAY(F627)/100&lt;=MONTH('Weights &amp; Tables'!$H$26)+DAY('Weights &amp; Tables'!$H$26)/100),'Weights &amp; Tables'!$G$24,"IMPERMISSIBLE"))))</f>
        <v/>
      </c>
    </row>
    <row r="628" spans="2:15" x14ac:dyDescent="0.3">
      <c r="B628" s="126"/>
      <c r="C628" s="126"/>
      <c r="D628" s="126"/>
      <c r="E628" s="126"/>
      <c r="F628" s="127"/>
      <c r="G628" s="173"/>
      <c r="H628" s="173"/>
      <c r="I628" s="128"/>
      <c r="J628" s="150"/>
      <c r="K628" s="154"/>
      <c r="L628" s="154"/>
      <c r="M628" s="155"/>
      <c r="N628" s="152"/>
      <c r="O628" s="92" t="str">
        <f>IF(F628="","",
IF(AND(MONTH(F628)+DAY(F628)/100&gt;=MONTH('Weights &amp; Tables'!$C$26)+DAY('Weights &amp; Tables'!$C$26)/100,MONTH(F628)+DAY(F628)/100&lt;=MONTH('Weights &amp; Tables'!$D$26)+DAY('Weights &amp; Tables'!$D$26)/100),'Weights &amp; Tables'!$C$24,
IF(AND(MONTH(F628)+DAY(F628)/100&gt;=MONTH('Weights &amp; Tables'!$E$26)+DAY('Weights &amp; Tables'!$E$26)/100,MONTH(F628)+DAY(F628)/100&lt;=MONTH('Weights &amp; Tables'!$F$26)+DAY('Weights &amp; Tables'!$F$26)/100),'Weights &amp; Tables'!$E$24,
IF(AND(MONTH(F628)+DAY(F628)/100&gt;=MONTH('Weights &amp; Tables'!$G$26)+DAY('Weights &amp; Tables'!$G$26)/100,MONTH(F628)+DAY(F628)/100&lt;=MONTH('Weights &amp; Tables'!$H$26)+DAY('Weights &amp; Tables'!$H$26)/100),'Weights &amp; Tables'!$G$24,"IMPERMISSIBLE"))))</f>
        <v/>
      </c>
    </row>
    <row r="629" spans="2:15" x14ac:dyDescent="0.3">
      <c r="B629" s="126"/>
      <c r="C629" s="126"/>
      <c r="D629" s="126"/>
      <c r="E629" s="126"/>
      <c r="F629" s="127"/>
      <c r="G629" s="173"/>
      <c r="H629" s="173"/>
      <c r="I629" s="128"/>
      <c r="J629" s="150"/>
      <c r="K629" s="154"/>
      <c r="L629" s="154"/>
      <c r="M629" s="155"/>
      <c r="N629" s="152"/>
      <c r="O629" s="92" t="str">
        <f>IF(F629="","",
IF(AND(MONTH(F629)+DAY(F629)/100&gt;=MONTH('Weights &amp; Tables'!$C$26)+DAY('Weights &amp; Tables'!$C$26)/100,MONTH(F629)+DAY(F629)/100&lt;=MONTH('Weights &amp; Tables'!$D$26)+DAY('Weights &amp; Tables'!$D$26)/100),'Weights &amp; Tables'!$C$24,
IF(AND(MONTH(F629)+DAY(F629)/100&gt;=MONTH('Weights &amp; Tables'!$E$26)+DAY('Weights &amp; Tables'!$E$26)/100,MONTH(F629)+DAY(F629)/100&lt;=MONTH('Weights &amp; Tables'!$F$26)+DAY('Weights &amp; Tables'!$F$26)/100),'Weights &amp; Tables'!$E$24,
IF(AND(MONTH(F629)+DAY(F629)/100&gt;=MONTH('Weights &amp; Tables'!$G$26)+DAY('Weights &amp; Tables'!$G$26)/100,MONTH(F629)+DAY(F629)/100&lt;=MONTH('Weights &amp; Tables'!$H$26)+DAY('Weights &amp; Tables'!$H$26)/100),'Weights &amp; Tables'!$G$24,"IMPERMISSIBLE"))))</f>
        <v/>
      </c>
    </row>
    <row r="630" spans="2:15" x14ac:dyDescent="0.3">
      <c r="B630" s="126"/>
      <c r="C630" s="126"/>
      <c r="D630" s="126"/>
      <c r="E630" s="126"/>
      <c r="F630" s="127"/>
      <c r="G630" s="173"/>
      <c r="H630" s="173"/>
      <c r="I630" s="128"/>
      <c r="J630" s="150"/>
      <c r="K630" s="154"/>
      <c r="L630" s="154"/>
      <c r="M630" s="155"/>
      <c r="N630" s="152"/>
      <c r="O630" s="92" t="str">
        <f>IF(F630="","",
IF(AND(MONTH(F630)+DAY(F630)/100&gt;=MONTH('Weights &amp; Tables'!$C$26)+DAY('Weights &amp; Tables'!$C$26)/100,MONTH(F630)+DAY(F630)/100&lt;=MONTH('Weights &amp; Tables'!$D$26)+DAY('Weights &amp; Tables'!$D$26)/100),'Weights &amp; Tables'!$C$24,
IF(AND(MONTH(F630)+DAY(F630)/100&gt;=MONTH('Weights &amp; Tables'!$E$26)+DAY('Weights &amp; Tables'!$E$26)/100,MONTH(F630)+DAY(F630)/100&lt;=MONTH('Weights &amp; Tables'!$F$26)+DAY('Weights &amp; Tables'!$F$26)/100),'Weights &amp; Tables'!$E$24,
IF(AND(MONTH(F630)+DAY(F630)/100&gt;=MONTH('Weights &amp; Tables'!$G$26)+DAY('Weights &amp; Tables'!$G$26)/100,MONTH(F630)+DAY(F630)/100&lt;=MONTH('Weights &amp; Tables'!$H$26)+DAY('Weights &amp; Tables'!$H$26)/100),'Weights &amp; Tables'!$G$24,"IMPERMISSIBLE"))))</f>
        <v/>
      </c>
    </row>
    <row r="631" spans="2:15" x14ac:dyDescent="0.3">
      <c r="B631" s="126"/>
      <c r="C631" s="126"/>
      <c r="D631" s="126"/>
      <c r="E631" s="126"/>
      <c r="F631" s="127"/>
      <c r="G631" s="173"/>
      <c r="H631" s="173"/>
      <c r="I631" s="128"/>
      <c r="J631" s="150"/>
      <c r="K631" s="154"/>
      <c r="L631" s="154"/>
      <c r="M631" s="155"/>
      <c r="N631" s="152"/>
      <c r="O631" s="92" t="str">
        <f>IF(F631="","",
IF(AND(MONTH(F631)+DAY(F631)/100&gt;=MONTH('Weights &amp; Tables'!$C$26)+DAY('Weights &amp; Tables'!$C$26)/100,MONTH(F631)+DAY(F631)/100&lt;=MONTH('Weights &amp; Tables'!$D$26)+DAY('Weights &amp; Tables'!$D$26)/100),'Weights &amp; Tables'!$C$24,
IF(AND(MONTH(F631)+DAY(F631)/100&gt;=MONTH('Weights &amp; Tables'!$E$26)+DAY('Weights &amp; Tables'!$E$26)/100,MONTH(F631)+DAY(F631)/100&lt;=MONTH('Weights &amp; Tables'!$F$26)+DAY('Weights &amp; Tables'!$F$26)/100),'Weights &amp; Tables'!$E$24,
IF(AND(MONTH(F631)+DAY(F631)/100&gt;=MONTH('Weights &amp; Tables'!$G$26)+DAY('Weights &amp; Tables'!$G$26)/100,MONTH(F631)+DAY(F631)/100&lt;=MONTH('Weights &amp; Tables'!$H$26)+DAY('Weights &amp; Tables'!$H$26)/100),'Weights &amp; Tables'!$G$24,"IMPERMISSIBLE"))))</f>
        <v/>
      </c>
    </row>
    <row r="632" spans="2:15" x14ac:dyDescent="0.3">
      <c r="B632" s="126"/>
      <c r="C632" s="126"/>
      <c r="D632" s="126"/>
      <c r="E632" s="126"/>
      <c r="F632" s="127"/>
      <c r="G632" s="173"/>
      <c r="H632" s="173"/>
      <c r="I632" s="128"/>
      <c r="J632" s="150"/>
      <c r="K632" s="154"/>
      <c r="L632" s="154"/>
      <c r="M632" s="155"/>
      <c r="N632" s="152"/>
      <c r="O632" s="92" t="str">
        <f>IF(F632="","",
IF(AND(MONTH(F632)+DAY(F632)/100&gt;=MONTH('Weights &amp; Tables'!$C$26)+DAY('Weights &amp; Tables'!$C$26)/100,MONTH(F632)+DAY(F632)/100&lt;=MONTH('Weights &amp; Tables'!$D$26)+DAY('Weights &amp; Tables'!$D$26)/100),'Weights &amp; Tables'!$C$24,
IF(AND(MONTH(F632)+DAY(F632)/100&gt;=MONTH('Weights &amp; Tables'!$E$26)+DAY('Weights &amp; Tables'!$E$26)/100,MONTH(F632)+DAY(F632)/100&lt;=MONTH('Weights &amp; Tables'!$F$26)+DAY('Weights &amp; Tables'!$F$26)/100),'Weights &amp; Tables'!$E$24,
IF(AND(MONTH(F632)+DAY(F632)/100&gt;=MONTH('Weights &amp; Tables'!$G$26)+DAY('Weights &amp; Tables'!$G$26)/100,MONTH(F632)+DAY(F632)/100&lt;=MONTH('Weights &amp; Tables'!$H$26)+DAY('Weights &amp; Tables'!$H$26)/100),'Weights &amp; Tables'!$G$24,"IMPERMISSIBLE"))))</f>
        <v/>
      </c>
    </row>
    <row r="633" spans="2:15" x14ac:dyDescent="0.3">
      <c r="B633" s="126"/>
      <c r="C633" s="126"/>
      <c r="D633" s="126"/>
      <c r="E633" s="126"/>
      <c r="F633" s="127"/>
      <c r="G633" s="173"/>
      <c r="H633" s="173"/>
      <c r="I633" s="128"/>
      <c r="J633" s="150"/>
      <c r="K633" s="154"/>
      <c r="L633" s="154"/>
      <c r="M633" s="155"/>
      <c r="N633" s="152"/>
      <c r="O633" s="92" t="str">
        <f>IF(F633="","",
IF(AND(MONTH(F633)+DAY(F633)/100&gt;=MONTH('Weights &amp; Tables'!$C$26)+DAY('Weights &amp; Tables'!$C$26)/100,MONTH(F633)+DAY(F633)/100&lt;=MONTH('Weights &amp; Tables'!$D$26)+DAY('Weights &amp; Tables'!$D$26)/100),'Weights &amp; Tables'!$C$24,
IF(AND(MONTH(F633)+DAY(F633)/100&gt;=MONTH('Weights &amp; Tables'!$E$26)+DAY('Weights &amp; Tables'!$E$26)/100,MONTH(F633)+DAY(F633)/100&lt;=MONTH('Weights &amp; Tables'!$F$26)+DAY('Weights &amp; Tables'!$F$26)/100),'Weights &amp; Tables'!$E$24,
IF(AND(MONTH(F633)+DAY(F633)/100&gt;=MONTH('Weights &amp; Tables'!$G$26)+DAY('Weights &amp; Tables'!$G$26)/100,MONTH(F633)+DAY(F633)/100&lt;=MONTH('Weights &amp; Tables'!$H$26)+DAY('Weights &amp; Tables'!$H$26)/100),'Weights &amp; Tables'!$G$24,"IMPERMISSIBLE"))))</f>
        <v/>
      </c>
    </row>
    <row r="634" spans="2:15" x14ac:dyDescent="0.3">
      <c r="B634" s="126"/>
      <c r="C634" s="126"/>
      <c r="D634" s="126"/>
      <c r="E634" s="126"/>
      <c r="F634" s="127"/>
      <c r="G634" s="173"/>
      <c r="H634" s="173"/>
      <c r="I634" s="128"/>
      <c r="J634" s="150"/>
      <c r="K634" s="154"/>
      <c r="L634" s="154"/>
      <c r="M634" s="155"/>
      <c r="N634" s="152"/>
      <c r="O634" s="92" t="str">
        <f>IF(F634="","",
IF(AND(MONTH(F634)+DAY(F634)/100&gt;=MONTH('Weights &amp; Tables'!$C$26)+DAY('Weights &amp; Tables'!$C$26)/100,MONTH(F634)+DAY(F634)/100&lt;=MONTH('Weights &amp; Tables'!$D$26)+DAY('Weights &amp; Tables'!$D$26)/100),'Weights &amp; Tables'!$C$24,
IF(AND(MONTH(F634)+DAY(F634)/100&gt;=MONTH('Weights &amp; Tables'!$E$26)+DAY('Weights &amp; Tables'!$E$26)/100,MONTH(F634)+DAY(F634)/100&lt;=MONTH('Weights &amp; Tables'!$F$26)+DAY('Weights &amp; Tables'!$F$26)/100),'Weights &amp; Tables'!$E$24,
IF(AND(MONTH(F634)+DAY(F634)/100&gt;=MONTH('Weights &amp; Tables'!$G$26)+DAY('Weights &amp; Tables'!$G$26)/100,MONTH(F634)+DAY(F634)/100&lt;=MONTH('Weights &amp; Tables'!$H$26)+DAY('Weights &amp; Tables'!$H$26)/100),'Weights &amp; Tables'!$G$24,"IMPERMISSIBLE"))))</f>
        <v/>
      </c>
    </row>
    <row r="635" spans="2:15" x14ac:dyDescent="0.3">
      <c r="B635" s="126"/>
      <c r="C635" s="126"/>
      <c r="D635" s="126"/>
      <c r="E635" s="126"/>
      <c r="F635" s="127"/>
      <c r="G635" s="173"/>
      <c r="H635" s="173"/>
      <c r="I635" s="128"/>
      <c r="J635" s="150"/>
      <c r="K635" s="154"/>
      <c r="L635" s="154"/>
      <c r="M635" s="155"/>
      <c r="N635" s="152"/>
      <c r="O635" s="92" t="str">
        <f>IF(F635="","",
IF(AND(MONTH(F635)+DAY(F635)/100&gt;=MONTH('Weights &amp; Tables'!$C$26)+DAY('Weights &amp; Tables'!$C$26)/100,MONTH(F635)+DAY(F635)/100&lt;=MONTH('Weights &amp; Tables'!$D$26)+DAY('Weights &amp; Tables'!$D$26)/100),'Weights &amp; Tables'!$C$24,
IF(AND(MONTH(F635)+DAY(F635)/100&gt;=MONTH('Weights &amp; Tables'!$E$26)+DAY('Weights &amp; Tables'!$E$26)/100,MONTH(F635)+DAY(F635)/100&lt;=MONTH('Weights &amp; Tables'!$F$26)+DAY('Weights &amp; Tables'!$F$26)/100),'Weights &amp; Tables'!$E$24,
IF(AND(MONTH(F635)+DAY(F635)/100&gt;=MONTH('Weights &amp; Tables'!$G$26)+DAY('Weights &amp; Tables'!$G$26)/100,MONTH(F635)+DAY(F635)/100&lt;=MONTH('Weights &amp; Tables'!$H$26)+DAY('Weights &amp; Tables'!$H$26)/100),'Weights &amp; Tables'!$G$24,"IMPERMISSIBLE"))))</f>
        <v/>
      </c>
    </row>
    <row r="636" spans="2:15" x14ac:dyDescent="0.3">
      <c r="B636" s="126"/>
      <c r="C636" s="126"/>
      <c r="D636" s="126"/>
      <c r="E636" s="126"/>
      <c r="F636" s="127"/>
      <c r="G636" s="173"/>
      <c r="H636" s="173"/>
      <c r="I636" s="128"/>
      <c r="J636" s="150"/>
      <c r="K636" s="154"/>
      <c r="L636" s="154"/>
      <c r="M636" s="155"/>
      <c r="N636" s="152"/>
      <c r="O636" s="92" t="str">
        <f>IF(F636="","",
IF(AND(MONTH(F636)+DAY(F636)/100&gt;=MONTH('Weights &amp; Tables'!$C$26)+DAY('Weights &amp; Tables'!$C$26)/100,MONTH(F636)+DAY(F636)/100&lt;=MONTH('Weights &amp; Tables'!$D$26)+DAY('Weights &amp; Tables'!$D$26)/100),'Weights &amp; Tables'!$C$24,
IF(AND(MONTH(F636)+DAY(F636)/100&gt;=MONTH('Weights &amp; Tables'!$E$26)+DAY('Weights &amp; Tables'!$E$26)/100,MONTH(F636)+DAY(F636)/100&lt;=MONTH('Weights &amp; Tables'!$F$26)+DAY('Weights &amp; Tables'!$F$26)/100),'Weights &amp; Tables'!$E$24,
IF(AND(MONTH(F636)+DAY(F636)/100&gt;=MONTH('Weights &amp; Tables'!$G$26)+DAY('Weights &amp; Tables'!$G$26)/100,MONTH(F636)+DAY(F636)/100&lt;=MONTH('Weights &amp; Tables'!$H$26)+DAY('Weights &amp; Tables'!$H$26)/100),'Weights &amp; Tables'!$G$24,"IMPERMISSIBLE"))))</f>
        <v/>
      </c>
    </row>
    <row r="637" spans="2:15" x14ac:dyDescent="0.3">
      <c r="B637" s="126"/>
      <c r="C637" s="126"/>
      <c r="D637" s="126"/>
      <c r="E637" s="126"/>
      <c r="F637" s="127"/>
      <c r="G637" s="173"/>
      <c r="H637" s="173"/>
      <c r="I637" s="128"/>
      <c r="J637" s="150"/>
      <c r="K637" s="154"/>
      <c r="L637" s="154"/>
      <c r="M637" s="155"/>
      <c r="N637" s="152"/>
      <c r="O637" s="92" t="str">
        <f>IF(F637="","",
IF(AND(MONTH(F637)+DAY(F637)/100&gt;=MONTH('Weights &amp; Tables'!$C$26)+DAY('Weights &amp; Tables'!$C$26)/100,MONTH(F637)+DAY(F637)/100&lt;=MONTH('Weights &amp; Tables'!$D$26)+DAY('Weights &amp; Tables'!$D$26)/100),'Weights &amp; Tables'!$C$24,
IF(AND(MONTH(F637)+DAY(F637)/100&gt;=MONTH('Weights &amp; Tables'!$E$26)+DAY('Weights &amp; Tables'!$E$26)/100,MONTH(F637)+DAY(F637)/100&lt;=MONTH('Weights &amp; Tables'!$F$26)+DAY('Weights &amp; Tables'!$F$26)/100),'Weights &amp; Tables'!$E$24,
IF(AND(MONTH(F637)+DAY(F637)/100&gt;=MONTH('Weights &amp; Tables'!$G$26)+DAY('Weights &amp; Tables'!$G$26)/100,MONTH(F637)+DAY(F637)/100&lt;=MONTH('Weights &amp; Tables'!$H$26)+DAY('Weights &amp; Tables'!$H$26)/100),'Weights &amp; Tables'!$G$24,"IMPERMISSIBLE"))))</f>
        <v/>
      </c>
    </row>
    <row r="638" spans="2:15" x14ac:dyDescent="0.3">
      <c r="B638" s="126"/>
      <c r="C638" s="126"/>
      <c r="D638" s="126"/>
      <c r="E638" s="126"/>
      <c r="F638" s="127"/>
      <c r="G638" s="173"/>
      <c r="H638" s="173"/>
      <c r="I638" s="128"/>
      <c r="J638" s="150"/>
      <c r="K638" s="154"/>
      <c r="L638" s="154"/>
      <c r="M638" s="155"/>
      <c r="N638" s="152"/>
      <c r="O638" s="92" t="str">
        <f>IF(F638="","",
IF(AND(MONTH(F638)+DAY(F638)/100&gt;=MONTH('Weights &amp; Tables'!$C$26)+DAY('Weights &amp; Tables'!$C$26)/100,MONTH(F638)+DAY(F638)/100&lt;=MONTH('Weights &amp; Tables'!$D$26)+DAY('Weights &amp; Tables'!$D$26)/100),'Weights &amp; Tables'!$C$24,
IF(AND(MONTH(F638)+DAY(F638)/100&gt;=MONTH('Weights &amp; Tables'!$E$26)+DAY('Weights &amp; Tables'!$E$26)/100,MONTH(F638)+DAY(F638)/100&lt;=MONTH('Weights &amp; Tables'!$F$26)+DAY('Weights &amp; Tables'!$F$26)/100),'Weights &amp; Tables'!$E$24,
IF(AND(MONTH(F638)+DAY(F638)/100&gt;=MONTH('Weights &amp; Tables'!$G$26)+DAY('Weights &amp; Tables'!$G$26)/100,MONTH(F638)+DAY(F638)/100&lt;=MONTH('Weights &amp; Tables'!$H$26)+DAY('Weights &amp; Tables'!$H$26)/100),'Weights &amp; Tables'!$G$24,"IMPERMISSIBLE"))))</f>
        <v/>
      </c>
    </row>
    <row r="639" spans="2:15" x14ac:dyDescent="0.3">
      <c r="B639" s="126"/>
      <c r="C639" s="126"/>
      <c r="D639" s="126"/>
      <c r="E639" s="126"/>
      <c r="F639" s="127"/>
      <c r="G639" s="173"/>
      <c r="H639" s="173"/>
      <c r="I639" s="128"/>
      <c r="J639" s="150"/>
      <c r="K639" s="154"/>
      <c r="L639" s="154"/>
      <c r="M639" s="155"/>
      <c r="N639" s="152"/>
      <c r="O639" s="92" t="str">
        <f>IF(F639="","",
IF(AND(MONTH(F639)+DAY(F639)/100&gt;=MONTH('Weights &amp; Tables'!$C$26)+DAY('Weights &amp; Tables'!$C$26)/100,MONTH(F639)+DAY(F639)/100&lt;=MONTH('Weights &amp; Tables'!$D$26)+DAY('Weights &amp; Tables'!$D$26)/100),'Weights &amp; Tables'!$C$24,
IF(AND(MONTH(F639)+DAY(F639)/100&gt;=MONTH('Weights &amp; Tables'!$E$26)+DAY('Weights &amp; Tables'!$E$26)/100,MONTH(F639)+DAY(F639)/100&lt;=MONTH('Weights &amp; Tables'!$F$26)+DAY('Weights &amp; Tables'!$F$26)/100),'Weights &amp; Tables'!$E$24,
IF(AND(MONTH(F639)+DAY(F639)/100&gt;=MONTH('Weights &amp; Tables'!$G$26)+DAY('Weights &amp; Tables'!$G$26)/100,MONTH(F639)+DAY(F639)/100&lt;=MONTH('Weights &amp; Tables'!$H$26)+DAY('Weights &amp; Tables'!$H$26)/100),'Weights &amp; Tables'!$G$24,"IMPERMISSIBLE"))))</f>
        <v/>
      </c>
    </row>
    <row r="640" spans="2:15" x14ac:dyDescent="0.3">
      <c r="B640" s="126"/>
      <c r="C640" s="126"/>
      <c r="D640" s="126"/>
      <c r="E640" s="126"/>
      <c r="F640" s="127"/>
      <c r="G640" s="173"/>
      <c r="H640" s="173"/>
      <c r="I640" s="128"/>
      <c r="J640" s="150"/>
      <c r="K640" s="154"/>
      <c r="L640" s="154"/>
      <c r="M640" s="155"/>
      <c r="N640" s="152"/>
      <c r="O640" s="92" t="str">
        <f>IF(F640="","",
IF(AND(MONTH(F640)+DAY(F640)/100&gt;=MONTH('Weights &amp; Tables'!$C$26)+DAY('Weights &amp; Tables'!$C$26)/100,MONTH(F640)+DAY(F640)/100&lt;=MONTH('Weights &amp; Tables'!$D$26)+DAY('Weights &amp; Tables'!$D$26)/100),'Weights &amp; Tables'!$C$24,
IF(AND(MONTH(F640)+DAY(F640)/100&gt;=MONTH('Weights &amp; Tables'!$E$26)+DAY('Weights &amp; Tables'!$E$26)/100,MONTH(F640)+DAY(F640)/100&lt;=MONTH('Weights &amp; Tables'!$F$26)+DAY('Weights &amp; Tables'!$F$26)/100),'Weights &amp; Tables'!$E$24,
IF(AND(MONTH(F640)+DAY(F640)/100&gt;=MONTH('Weights &amp; Tables'!$G$26)+DAY('Weights &amp; Tables'!$G$26)/100,MONTH(F640)+DAY(F640)/100&lt;=MONTH('Weights &amp; Tables'!$H$26)+DAY('Weights &amp; Tables'!$H$26)/100),'Weights &amp; Tables'!$G$24,"IMPERMISSIBLE"))))</f>
        <v/>
      </c>
    </row>
    <row r="641" spans="2:15" x14ac:dyDescent="0.3">
      <c r="B641" s="126"/>
      <c r="C641" s="126"/>
      <c r="D641" s="126"/>
      <c r="E641" s="126"/>
      <c r="F641" s="127"/>
      <c r="G641" s="173"/>
      <c r="H641" s="173"/>
      <c r="I641" s="128"/>
      <c r="J641" s="150"/>
      <c r="K641" s="154"/>
      <c r="L641" s="154"/>
      <c r="M641" s="155"/>
      <c r="N641" s="152"/>
      <c r="O641" s="92" t="str">
        <f>IF(F641="","",
IF(AND(MONTH(F641)+DAY(F641)/100&gt;=MONTH('Weights &amp; Tables'!$C$26)+DAY('Weights &amp; Tables'!$C$26)/100,MONTH(F641)+DAY(F641)/100&lt;=MONTH('Weights &amp; Tables'!$D$26)+DAY('Weights &amp; Tables'!$D$26)/100),'Weights &amp; Tables'!$C$24,
IF(AND(MONTH(F641)+DAY(F641)/100&gt;=MONTH('Weights &amp; Tables'!$E$26)+DAY('Weights &amp; Tables'!$E$26)/100,MONTH(F641)+DAY(F641)/100&lt;=MONTH('Weights &amp; Tables'!$F$26)+DAY('Weights &amp; Tables'!$F$26)/100),'Weights &amp; Tables'!$E$24,
IF(AND(MONTH(F641)+DAY(F641)/100&gt;=MONTH('Weights &amp; Tables'!$G$26)+DAY('Weights &amp; Tables'!$G$26)/100,MONTH(F641)+DAY(F641)/100&lt;=MONTH('Weights &amp; Tables'!$H$26)+DAY('Weights &amp; Tables'!$H$26)/100),'Weights &amp; Tables'!$G$24,"IMPERMISSIBLE"))))</f>
        <v/>
      </c>
    </row>
    <row r="642" spans="2:15" x14ac:dyDescent="0.3">
      <c r="B642" s="126"/>
      <c r="C642" s="126"/>
      <c r="D642" s="126"/>
      <c r="E642" s="126"/>
      <c r="F642" s="127"/>
      <c r="G642" s="173"/>
      <c r="H642" s="173"/>
      <c r="I642" s="128"/>
      <c r="J642" s="150"/>
      <c r="K642" s="154"/>
      <c r="L642" s="154"/>
      <c r="M642" s="155"/>
      <c r="N642" s="152"/>
      <c r="O642" s="92" t="str">
        <f>IF(F642="","",
IF(AND(MONTH(F642)+DAY(F642)/100&gt;=MONTH('Weights &amp; Tables'!$C$26)+DAY('Weights &amp; Tables'!$C$26)/100,MONTH(F642)+DAY(F642)/100&lt;=MONTH('Weights &amp; Tables'!$D$26)+DAY('Weights &amp; Tables'!$D$26)/100),'Weights &amp; Tables'!$C$24,
IF(AND(MONTH(F642)+DAY(F642)/100&gt;=MONTH('Weights &amp; Tables'!$E$26)+DAY('Weights &amp; Tables'!$E$26)/100,MONTH(F642)+DAY(F642)/100&lt;=MONTH('Weights &amp; Tables'!$F$26)+DAY('Weights &amp; Tables'!$F$26)/100),'Weights &amp; Tables'!$E$24,
IF(AND(MONTH(F642)+DAY(F642)/100&gt;=MONTH('Weights &amp; Tables'!$G$26)+DAY('Weights &amp; Tables'!$G$26)/100,MONTH(F642)+DAY(F642)/100&lt;=MONTH('Weights &amp; Tables'!$H$26)+DAY('Weights &amp; Tables'!$H$26)/100),'Weights &amp; Tables'!$G$24,"IMPERMISSIBLE"))))</f>
        <v/>
      </c>
    </row>
    <row r="643" spans="2:15" x14ac:dyDescent="0.3">
      <c r="B643" s="126"/>
      <c r="C643" s="126"/>
      <c r="D643" s="126"/>
      <c r="E643" s="126"/>
      <c r="F643" s="127"/>
      <c r="G643" s="173"/>
      <c r="H643" s="173"/>
      <c r="I643" s="128"/>
      <c r="J643" s="150"/>
      <c r="K643" s="154"/>
      <c r="L643" s="154"/>
      <c r="M643" s="155"/>
      <c r="N643" s="152"/>
      <c r="O643" s="92" t="str">
        <f>IF(F643="","",
IF(AND(MONTH(F643)+DAY(F643)/100&gt;=MONTH('Weights &amp; Tables'!$C$26)+DAY('Weights &amp; Tables'!$C$26)/100,MONTH(F643)+DAY(F643)/100&lt;=MONTH('Weights &amp; Tables'!$D$26)+DAY('Weights &amp; Tables'!$D$26)/100),'Weights &amp; Tables'!$C$24,
IF(AND(MONTH(F643)+DAY(F643)/100&gt;=MONTH('Weights &amp; Tables'!$E$26)+DAY('Weights &amp; Tables'!$E$26)/100,MONTH(F643)+DAY(F643)/100&lt;=MONTH('Weights &amp; Tables'!$F$26)+DAY('Weights &amp; Tables'!$F$26)/100),'Weights &amp; Tables'!$E$24,
IF(AND(MONTH(F643)+DAY(F643)/100&gt;=MONTH('Weights &amp; Tables'!$G$26)+DAY('Weights &amp; Tables'!$G$26)/100,MONTH(F643)+DAY(F643)/100&lt;=MONTH('Weights &amp; Tables'!$H$26)+DAY('Weights &amp; Tables'!$H$26)/100),'Weights &amp; Tables'!$G$24,"IMPERMISSIBLE"))))</f>
        <v/>
      </c>
    </row>
    <row r="644" spans="2:15" x14ac:dyDescent="0.3">
      <c r="B644" s="126"/>
      <c r="C644" s="126"/>
      <c r="D644" s="126"/>
      <c r="E644" s="126"/>
      <c r="F644" s="127"/>
      <c r="G644" s="173"/>
      <c r="H644" s="173"/>
      <c r="I644" s="128"/>
      <c r="J644" s="150"/>
      <c r="K644" s="154"/>
      <c r="L644" s="154"/>
      <c r="M644" s="155"/>
      <c r="N644" s="152"/>
      <c r="O644" s="92" t="str">
        <f>IF(F644="","",
IF(AND(MONTH(F644)+DAY(F644)/100&gt;=MONTH('Weights &amp; Tables'!$C$26)+DAY('Weights &amp; Tables'!$C$26)/100,MONTH(F644)+DAY(F644)/100&lt;=MONTH('Weights &amp; Tables'!$D$26)+DAY('Weights &amp; Tables'!$D$26)/100),'Weights &amp; Tables'!$C$24,
IF(AND(MONTH(F644)+DAY(F644)/100&gt;=MONTH('Weights &amp; Tables'!$E$26)+DAY('Weights &amp; Tables'!$E$26)/100,MONTH(F644)+DAY(F644)/100&lt;=MONTH('Weights &amp; Tables'!$F$26)+DAY('Weights &amp; Tables'!$F$26)/100),'Weights &amp; Tables'!$E$24,
IF(AND(MONTH(F644)+DAY(F644)/100&gt;=MONTH('Weights &amp; Tables'!$G$26)+DAY('Weights &amp; Tables'!$G$26)/100,MONTH(F644)+DAY(F644)/100&lt;=MONTH('Weights &amp; Tables'!$H$26)+DAY('Weights &amp; Tables'!$H$26)/100),'Weights &amp; Tables'!$G$24,"IMPERMISSIBLE"))))</f>
        <v/>
      </c>
    </row>
    <row r="645" spans="2:15" x14ac:dyDescent="0.3">
      <c r="B645" s="126"/>
      <c r="C645" s="126"/>
      <c r="D645" s="126"/>
      <c r="E645" s="126"/>
      <c r="F645" s="127"/>
      <c r="G645" s="173"/>
      <c r="H645" s="173"/>
      <c r="I645" s="128"/>
      <c r="J645" s="150"/>
      <c r="K645" s="154"/>
      <c r="L645" s="154"/>
      <c r="M645" s="155"/>
      <c r="N645" s="152"/>
      <c r="O645" s="92" t="str">
        <f>IF(F645="","",
IF(AND(MONTH(F645)+DAY(F645)/100&gt;=MONTH('Weights &amp; Tables'!$C$26)+DAY('Weights &amp; Tables'!$C$26)/100,MONTH(F645)+DAY(F645)/100&lt;=MONTH('Weights &amp; Tables'!$D$26)+DAY('Weights &amp; Tables'!$D$26)/100),'Weights &amp; Tables'!$C$24,
IF(AND(MONTH(F645)+DAY(F645)/100&gt;=MONTH('Weights &amp; Tables'!$E$26)+DAY('Weights &amp; Tables'!$E$26)/100,MONTH(F645)+DAY(F645)/100&lt;=MONTH('Weights &amp; Tables'!$F$26)+DAY('Weights &amp; Tables'!$F$26)/100),'Weights &amp; Tables'!$E$24,
IF(AND(MONTH(F645)+DAY(F645)/100&gt;=MONTH('Weights &amp; Tables'!$G$26)+DAY('Weights &amp; Tables'!$G$26)/100,MONTH(F645)+DAY(F645)/100&lt;=MONTH('Weights &amp; Tables'!$H$26)+DAY('Weights &amp; Tables'!$H$26)/100),'Weights &amp; Tables'!$G$24,"IMPERMISSIBLE"))))</f>
        <v/>
      </c>
    </row>
    <row r="646" spans="2:15" x14ac:dyDescent="0.3">
      <c r="B646" s="126"/>
      <c r="C646" s="126"/>
      <c r="D646" s="126"/>
      <c r="E646" s="126"/>
      <c r="F646" s="127"/>
      <c r="G646" s="173"/>
      <c r="H646" s="173"/>
      <c r="I646" s="128"/>
      <c r="J646" s="150"/>
      <c r="K646" s="154"/>
      <c r="L646" s="154"/>
      <c r="M646" s="155"/>
      <c r="N646" s="152"/>
      <c r="O646" s="92" t="str">
        <f>IF(F646="","",
IF(AND(MONTH(F646)+DAY(F646)/100&gt;=MONTH('Weights &amp; Tables'!$C$26)+DAY('Weights &amp; Tables'!$C$26)/100,MONTH(F646)+DAY(F646)/100&lt;=MONTH('Weights &amp; Tables'!$D$26)+DAY('Weights &amp; Tables'!$D$26)/100),'Weights &amp; Tables'!$C$24,
IF(AND(MONTH(F646)+DAY(F646)/100&gt;=MONTH('Weights &amp; Tables'!$E$26)+DAY('Weights &amp; Tables'!$E$26)/100,MONTH(F646)+DAY(F646)/100&lt;=MONTH('Weights &amp; Tables'!$F$26)+DAY('Weights &amp; Tables'!$F$26)/100),'Weights &amp; Tables'!$E$24,
IF(AND(MONTH(F646)+DAY(F646)/100&gt;=MONTH('Weights &amp; Tables'!$G$26)+DAY('Weights &amp; Tables'!$G$26)/100,MONTH(F646)+DAY(F646)/100&lt;=MONTH('Weights &amp; Tables'!$H$26)+DAY('Weights &amp; Tables'!$H$26)/100),'Weights &amp; Tables'!$G$24,"IMPERMISSIBLE"))))</f>
        <v/>
      </c>
    </row>
    <row r="647" spans="2:15" x14ac:dyDescent="0.3">
      <c r="B647" s="126"/>
      <c r="C647" s="126"/>
      <c r="D647" s="126"/>
      <c r="E647" s="126"/>
      <c r="F647" s="127"/>
      <c r="G647" s="173"/>
      <c r="H647" s="173"/>
      <c r="I647" s="128"/>
      <c r="J647" s="150"/>
      <c r="K647" s="154"/>
      <c r="L647" s="154"/>
      <c r="M647" s="155"/>
      <c r="N647" s="152"/>
      <c r="O647" s="92" t="str">
        <f>IF(F647="","",
IF(AND(MONTH(F647)+DAY(F647)/100&gt;=MONTH('Weights &amp; Tables'!$C$26)+DAY('Weights &amp; Tables'!$C$26)/100,MONTH(F647)+DAY(F647)/100&lt;=MONTH('Weights &amp; Tables'!$D$26)+DAY('Weights &amp; Tables'!$D$26)/100),'Weights &amp; Tables'!$C$24,
IF(AND(MONTH(F647)+DAY(F647)/100&gt;=MONTH('Weights &amp; Tables'!$E$26)+DAY('Weights &amp; Tables'!$E$26)/100,MONTH(F647)+DAY(F647)/100&lt;=MONTH('Weights &amp; Tables'!$F$26)+DAY('Weights &amp; Tables'!$F$26)/100),'Weights &amp; Tables'!$E$24,
IF(AND(MONTH(F647)+DAY(F647)/100&gt;=MONTH('Weights &amp; Tables'!$G$26)+DAY('Weights &amp; Tables'!$G$26)/100,MONTH(F647)+DAY(F647)/100&lt;=MONTH('Weights &amp; Tables'!$H$26)+DAY('Weights &amp; Tables'!$H$26)/100),'Weights &amp; Tables'!$G$24,"IMPERMISSIBLE"))))</f>
        <v/>
      </c>
    </row>
    <row r="648" spans="2:15" x14ac:dyDescent="0.3">
      <c r="B648" s="126"/>
      <c r="C648" s="126"/>
      <c r="D648" s="126"/>
      <c r="E648" s="126"/>
      <c r="F648" s="127"/>
      <c r="G648" s="173"/>
      <c r="H648" s="173"/>
      <c r="I648" s="128"/>
      <c r="J648" s="150"/>
      <c r="K648" s="154"/>
      <c r="L648" s="154"/>
      <c r="M648" s="155"/>
      <c r="N648" s="152"/>
      <c r="O648" s="92" t="str">
        <f>IF(F648="","",
IF(AND(MONTH(F648)+DAY(F648)/100&gt;=MONTH('Weights &amp; Tables'!$C$26)+DAY('Weights &amp; Tables'!$C$26)/100,MONTH(F648)+DAY(F648)/100&lt;=MONTH('Weights &amp; Tables'!$D$26)+DAY('Weights &amp; Tables'!$D$26)/100),'Weights &amp; Tables'!$C$24,
IF(AND(MONTH(F648)+DAY(F648)/100&gt;=MONTH('Weights &amp; Tables'!$E$26)+DAY('Weights &amp; Tables'!$E$26)/100,MONTH(F648)+DAY(F648)/100&lt;=MONTH('Weights &amp; Tables'!$F$26)+DAY('Weights &amp; Tables'!$F$26)/100),'Weights &amp; Tables'!$E$24,
IF(AND(MONTH(F648)+DAY(F648)/100&gt;=MONTH('Weights &amp; Tables'!$G$26)+DAY('Weights &amp; Tables'!$G$26)/100,MONTH(F648)+DAY(F648)/100&lt;=MONTH('Weights &amp; Tables'!$H$26)+DAY('Weights &amp; Tables'!$H$26)/100),'Weights &amp; Tables'!$G$24,"IMPERMISSIBLE"))))</f>
        <v/>
      </c>
    </row>
    <row r="649" spans="2:15" x14ac:dyDescent="0.3">
      <c r="B649" s="126"/>
      <c r="C649" s="126"/>
      <c r="D649" s="126"/>
      <c r="E649" s="126"/>
      <c r="F649" s="127"/>
      <c r="G649" s="173"/>
      <c r="H649" s="173"/>
      <c r="I649" s="128"/>
      <c r="J649" s="150"/>
      <c r="K649" s="154"/>
      <c r="L649" s="154"/>
      <c r="M649" s="155"/>
      <c r="N649" s="152"/>
      <c r="O649" s="92" t="str">
        <f>IF(F649="","",
IF(AND(MONTH(F649)+DAY(F649)/100&gt;=MONTH('Weights &amp; Tables'!$C$26)+DAY('Weights &amp; Tables'!$C$26)/100,MONTH(F649)+DAY(F649)/100&lt;=MONTH('Weights &amp; Tables'!$D$26)+DAY('Weights &amp; Tables'!$D$26)/100),'Weights &amp; Tables'!$C$24,
IF(AND(MONTH(F649)+DAY(F649)/100&gt;=MONTH('Weights &amp; Tables'!$E$26)+DAY('Weights &amp; Tables'!$E$26)/100,MONTH(F649)+DAY(F649)/100&lt;=MONTH('Weights &amp; Tables'!$F$26)+DAY('Weights &amp; Tables'!$F$26)/100),'Weights &amp; Tables'!$E$24,
IF(AND(MONTH(F649)+DAY(F649)/100&gt;=MONTH('Weights &amp; Tables'!$G$26)+DAY('Weights &amp; Tables'!$G$26)/100,MONTH(F649)+DAY(F649)/100&lt;=MONTH('Weights &amp; Tables'!$H$26)+DAY('Weights &amp; Tables'!$H$26)/100),'Weights &amp; Tables'!$G$24,"IMPERMISSIBLE"))))</f>
        <v/>
      </c>
    </row>
    <row r="650" spans="2:15" x14ac:dyDescent="0.3">
      <c r="B650" s="126"/>
      <c r="C650" s="126"/>
      <c r="D650" s="126"/>
      <c r="E650" s="126"/>
      <c r="F650" s="127"/>
      <c r="G650" s="173"/>
      <c r="H650" s="173"/>
      <c r="I650" s="128"/>
      <c r="J650" s="150"/>
      <c r="K650" s="154"/>
      <c r="L650" s="154"/>
      <c r="M650" s="155"/>
      <c r="N650" s="152"/>
      <c r="O650" s="92" t="str">
        <f>IF(F650="","",
IF(AND(MONTH(F650)+DAY(F650)/100&gt;=MONTH('Weights &amp; Tables'!$C$26)+DAY('Weights &amp; Tables'!$C$26)/100,MONTH(F650)+DAY(F650)/100&lt;=MONTH('Weights &amp; Tables'!$D$26)+DAY('Weights &amp; Tables'!$D$26)/100),'Weights &amp; Tables'!$C$24,
IF(AND(MONTH(F650)+DAY(F650)/100&gt;=MONTH('Weights &amp; Tables'!$E$26)+DAY('Weights &amp; Tables'!$E$26)/100,MONTH(F650)+DAY(F650)/100&lt;=MONTH('Weights &amp; Tables'!$F$26)+DAY('Weights &amp; Tables'!$F$26)/100),'Weights &amp; Tables'!$E$24,
IF(AND(MONTH(F650)+DAY(F650)/100&gt;=MONTH('Weights &amp; Tables'!$G$26)+DAY('Weights &amp; Tables'!$G$26)/100,MONTH(F650)+DAY(F650)/100&lt;=MONTH('Weights &amp; Tables'!$H$26)+DAY('Weights &amp; Tables'!$H$26)/100),'Weights &amp; Tables'!$G$24,"IMPERMISSIBLE"))))</f>
        <v/>
      </c>
    </row>
    <row r="651" spans="2:15" x14ac:dyDescent="0.3">
      <c r="B651" s="126"/>
      <c r="C651" s="126"/>
      <c r="D651" s="126"/>
      <c r="E651" s="126"/>
      <c r="F651" s="127"/>
      <c r="G651" s="173"/>
      <c r="H651" s="173"/>
      <c r="I651" s="128"/>
      <c r="J651" s="150"/>
      <c r="K651" s="154"/>
      <c r="L651" s="154"/>
      <c r="M651" s="155"/>
      <c r="N651" s="152"/>
      <c r="O651" s="92" t="str">
        <f>IF(F651="","",
IF(AND(MONTH(F651)+DAY(F651)/100&gt;=MONTH('Weights &amp; Tables'!$C$26)+DAY('Weights &amp; Tables'!$C$26)/100,MONTH(F651)+DAY(F651)/100&lt;=MONTH('Weights &amp; Tables'!$D$26)+DAY('Weights &amp; Tables'!$D$26)/100),'Weights &amp; Tables'!$C$24,
IF(AND(MONTH(F651)+DAY(F651)/100&gt;=MONTH('Weights &amp; Tables'!$E$26)+DAY('Weights &amp; Tables'!$E$26)/100,MONTH(F651)+DAY(F651)/100&lt;=MONTH('Weights &amp; Tables'!$F$26)+DAY('Weights &amp; Tables'!$F$26)/100),'Weights &amp; Tables'!$E$24,
IF(AND(MONTH(F651)+DAY(F651)/100&gt;=MONTH('Weights &amp; Tables'!$G$26)+DAY('Weights &amp; Tables'!$G$26)/100,MONTH(F651)+DAY(F651)/100&lt;=MONTH('Weights &amp; Tables'!$H$26)+DAY('Weights &amp; Tables'!$H$26)/100),'Weights &amp; Tables'!$G$24,"IMPERMISSIBLE"))))</f>
        <v/>
      </c>
    </row>
    <row r="652" spans="2:15" x14ac:dyDescent="0.3">
      <c r="B652" s="126"/>
      <c r="C652" s="126"/>
      <c r="D652" s="126"/>
      <c r="E652" s="126"/>
      <c r="F652" s="127"/>
      <c r="G652" s="173"/>
      <c r="H652" s="173"/>
      <c r="I652" s="128"/>
      <c r="J652" s="150"/>
      <c r="K652" s="154"/>
      <c r="L652" s="154"/>
      <c r="M652" s="155"/>
      <c r="N652" s="152"/>
      <c r="O652" s="92" t="str">
        <f>IF(F652="","",
IF(AND(MONTH(F652)+DAY(F652)/100&gt;=MONTH('Weights &amp; Tables'!$C$26)+DAY('Weights &amp; Tables'!$C$26)/100,MONTH(F652)+DAY(F652)/100&lt;=MONTH('Weights &amp; Tables'!$D$26)+DAY('Weights &amp; Tables'!$D$26)/100),'Weights &amp; Tables'!$C$24,
IF(AND(MONTH(F652)+DAY(F652)/100&gt;=MONTH('Weights &amp; Tables'!$E$26)+DAY('Weights &amp; Tables'!$E$26)/100,MONTH(F652)+DAY(F652)/100&lt;=MONTH('Weights &amp; Tables'!$F$26)+DAY('Weights &amp; Tables'!$F$26)/100),'Weights &amp; Tables'!$E$24,
IF(AND(MONTH(F652)+DAY(F652)/100&gt;=MONTH('Weights &amp; Tables'!$G$26)+DAY('Weights &amp; Tables'!$G$26)/100,MONTH(F652)+DAY(F652)/100&lt;=MONTH('Weights &amp; Tables'!$H$26)+DAY('Weights &amp; Tables'!$H$26)/100),'Weights &amp; Tables'!$G$24,"IMPERMISSIBLE"))))</f>
        <v/>
      </c>
    </row>
    <row r="653" spans="2:15" x14ac:dyDescent="0.3">
      <c r="B653" s="126"/>
      <c r="C653" s="126"/>
      <c r="D653" s="126"/>
      <c r="E653" s="126"/>
      <c r="F653" s="127"/>
      <c r="G653" s="173"/>
      <c r="H653" s="173"/>
      <c r="I653" s="128"/>
      <c r="J653" s="150"/>
      <c r="K653" s="154"/>
      <c r="L653" s="154"/>
      <c r="M653" s="155"/>
      <c r="N653" s="152"/>
      <c r="O653" s="92" t="str">
        <f>IF(F653="","",
IF(AND(MONTH(F653)+DAY(F653)/100&gt;=MONTH('Weights &amp; Tables'!$C$26)+DAY('Weights &amp; Tables'!$C$26)/100,MONTH(F653)+DAY(F653)/100&lt;=MONTH('Weights &amp; Tables'!$D$26)+DAY('Weights &amp; Tables'!$D$26)/100),'Weights &amp; Tables'!$C$24,
IF(AND(MONTH(F653)+DAY(F653)/100&gt;=MONTH('Weights &amp; Tables'!$E$26)+DAY('Weights &amp; Tables'!$E$26)/100,MONTH(F653)+DAY(F653)/100&lt;=MONTH('Weights &amp; Tables'!$F$26)+DAY('Weights &amp; Tables'!$F$26)/100),'Weights &amp; Tables'!$E$24,
IF(AND(MONTH(F653)+DAY(F653)/100&gt;=MONTH('Weights &amp; Tables'!$G$26)+DAY('Weights &amp; Tables'!$G$26)/100,MONTH(F653)+DAY(F653)/100&lt;=MONTH('Weights &amp; Tables'!$H$26)+DAY('Weights &amp; Tables'!$H$26)/100),'Weights &amp; Tables'!$G$24,"IMPERMISSIBLE"))))</f>
        <v/>
      </c>
    </row>
    <row r="654" spans="2:15" x14ac:dyDescent="0.3">
      <c r="B654" s="126"/>
      <c r="C654" s="126"/>
      <c r="D654" s="126"/>
      <c r="E654" s="126"/>
      <c r="F654" s="127"/>
      <c r="G654" s="173"/>
      <c r="H654" s="173"/>
      <c r="I654" s="128"/>
      <c r="J654" s="150"/>
      <c r="K654" s="154"/>
      <c r="L654" s="154"/>
      <c r="M654" s="155"/>
      <c r="N654" s="152"/>
      <c r="O654" s="92" t="str">
        <f>IF(F654="","",
IF(AND(MONTH(F654)+DAY(F654)/100&gt;=MONTH('Weights &amp; Tables'!$C$26)+DAY('Weights &amp; Tables'!$C$26)/100,MONTH(F654)+DAY(F654)/100&lt;=MONTH('Weights &amp; Tables'!$D$26)+DAY('Weights &amp; Tables'!$D$26)/100),'Weights &amp; Tables'!$C$24,
IF(AND(MONTH(F654)+DAY(F654)/100&gt;=MONTH('Weights &amp; Tables'!$E$26)+DAY('Weights &amp; Tables'!$E$26)/100,MONTH(F654)+DAY(F654)/100&lt;=MONTH('Weights &amp; Tables'!$F$26)+DAY('Weights &amp; Tables'!$F$26)/100),'Weights &amp; Tables'!$E$24,
IF(AND(MONTH(F654)+DAY(F654)/100&gt;=MONTH('Weights &amp; Tables'!$G$26)+DAY('Weights &amp; Tables'!$G$26)/100,MONTH(F654)+DAY(F654)/100&lt;=MONTH('Weights &amp; Tables'!$H$26)+DAY('Weights &amp; Tables'!$H$26)/100),'Weights &amp; Tables'!$G$24,"IMPERMISSIBLE"))))</f>
        <v/>
      </c>
    </row>
    <row r="655" spans="2:15" x14ac:dyDescent="0.3">
      <c r="B655" s="126"/>
      <c r="C655" s="126"/>
      <c r="D655" s="126"/>
      <c r="E655" s="126"/>
      <c r="F655" s="127"/>
      <c r="G655" s="173"/>
      <c r="H655" s="173"/>
      <c r="I655" s="128"/>
      <c r="J655" s="150"/>
      <c r="K655" s="154"/>
      <c r="L655" s="154"/>
      <c r="M655" s="155"/>
      <c r="N655" s="152"/>
      <c r="O655" s="92" t="str">
        <f>IF(F655="","",
IF(AND(MONTH(F655)+DAY(F655)/100&gt;=MONTH('Weights &amp; Tables'!$C$26)+DAY('Weights &amp; Tables'!$C$26)/100,MONTH(F655)+DAY(F655)/100&lt;=MONTH('Weights &amp; Tables'!$D$26)+DAY('Weights &amp; Tables'!$D$26)/100),'Weights &amp; Tables'!$C$24,
IF(AND(MONTH(F655)+DAY(F655)/100&gt;=MONTH('Weights &amp; Tables'!$E$26)+DAY('Weights &amp; Tables'!$E$26)/100,MONTH(F655)+DAY(F655)/100&lt;=MONTH('Weights &amp; Tables'!$F$26)+DAY('Weights &amp; Tables'!$F$26)/100),'Weights &amp; Tables'!$E$24,
IF(AND(MONTH(F655)+DAY(F655)/100&gt;=MONTH('Weights &amp; Tables'!$G$26)+DAY('Weights &amp; Tables'!$G$26)/100,MONTH(F655)+DAY(F655)/100&lt;=MONTH('Weights &amp; Tables'!$H$26)+DAY('Weights &amp; Tables'!$H$26)/100),'Weights &amp; Tables'!$G$24,"IMPERMISSIBLE"))))</f>
        <v/>
      </c>
    </row>
    <row r="656" spans="2:15" x14ac:dyDescent="0.3">
      <c r="B656" s="126"/>
      <c r="C656" s="126"/>
      <c r="D656" s="126"/>
      <c r="E656" s="126"/>
      <c r="F656" s="127"/>
      <c r="G656" s="173"/>
      <c r="H656" s="173"/>
      <c r="I656" s="128"/>
      <c r="J656" s="150"/>
      <c r="K656" s="154"/>
      <c r="L656" s="154"/>
      <c r="M656" s="155"/>
      <c r="N656" s="152"/>
      <c r="O656" s="92" t="str">
        <f>IF(F656="","",
IF(AND(MONTH(F656)+DAY(F656)/100&gt;=MONTH('Weights &amp; Tables'!$C$26)+DAY('Weights &amp; Tables'!$C$26)/100,MONTH(F656)+DAY(F656)/100&lt;=MONTH('Weights &amp; Tables'!$D$26)+DAY('Weights &amp; Tables'!$D$26)/100),'Weights &amp; Tables'!$C$24,
IF(AND(MONTH(F656)+DAY(F656)/100&gt;=MONTH('Weights &amp; Tables'!$E$26)+DAY('Weights &amp; Tables'!$E$26)/100,MONTH(F656)+DAY(F656)/100&lt;=MONTH('Weights &amp; Tables'!$F$26)+DAY('Weights &amp; Tables'!$F$26)/100),'Weights &amp; Tables'!$E$24,
IF(AND(MONTH(F656)+DAY(F656)/100&gt;=MONTH('Weights &amp; Tables'!$G$26)+DAY('Weights &amp; Tables'!$G$26)/100,MONTH(F656)+DAY(F656)/100&lt;=MONTH('Weights &amp; Tables'!$H$26)+DAY('Weights &amp; Tables'!$H$26)/100),'Weights &amp; Tables'!$G$24,"IMPERMISSIBLE"))))</f>
        <v/>
      </c>
    </row>
    <row r="657" spans="2:15" x14ac:dyDescent="0.3">
      <c r="B657" s="126"/>
      <c r="C657" s="126"/>
      <c r="D657" s="126"/>
      <c r="E657" s="126"/>
      <c r="F657" s="127"/>
      <c r="G657" s="173"/>
      <c r="H657" s="173"/>
      <c r="I657" s="128"/>
      <c r="J657" s="150"/>
      <c r="K657" s="154"/>
      <c r="L657" s="154"/>
      <c r="M657" s="155"/>
      <c r="N657" s="152"/>
      <c r="O657" s="92" t="str">
        <f>IF(F657="","",
IF(AND(MONTH(F657)+DAY(F657)/100&gt;=MONTH('Weights &amp; Tables'!$C$26)+DAY('Weights &amp; Tables'!$C$26)/100,MONTH(F657)+DAY(F657)/100&lt;=MONTH('Weights &amp; Tables'!$D$26)+DAY('Weights &amp; Tables'!$D$26)/100),'Weights &amp; Tables'!$C$24,
IF(AND(MONTH(F657)+DAY(F657)/100&gt;=MONTH('Weights &amp; Tables'!$E$26)+DAY('Weights &amp; Tables'!$E$26)/100,MONTH(F657)+DAY(F657)/100&lt;=MONTH('Weights &amp; Tables'!$F$26)+DAY('Weights &amp; Tables'!$F$26)/100),'Weights &amp; Tables'!$E$24,
IF(AND(MONTH(F657)+DAY(F657)/100&gt;=MONTH('Weights &amp; Tables'!$G$26)+DAY('Weights &amp; Tables'!$G$26)/100,MONTH(F657)+DAY(F657)/100&lt;=MONTH('Weights &amp; Tables'!$H$26)+DAY('Weights &amp; Tables'!$H$26)/100),'Weights &amp; Tables'!$G$24,"IMPERMISSIBLE"))))</f>
        <v/>
      </c>
    </row>
    <row r="658" spans="2:15" x14ac:dyDescent="0.3">
      <c r="B658" s="126"/>
      <c r="C658" s="126"/>
      <c r="D658" s="126"/>
      <c r="E658" s="126"/>
      <c r="F658" s="127"/>
      <c r="G658" s="173"/>
      <c r="H658" s="173"/>
      <c r="I658" s="128"/>
      <c r="J658" s="150"/>
      <c r="K658" s="154"/>
      <c r="L658" s="154"/>
      <c r="M658" s="155"/>
      <c r="N658" s="152"/>
      <c r="O658" s="92" t="str">
        <f>IF(F658="","",
IF(AND(MONTH(F658)+DAY(F658)/100&gt;=MONTH('Weights &amp; Tables'!$C$26)+DAY('Weights &amp; Tables'!$C$26)/100,MONTH(F658)+DAY(F658)/100&lt;=MONTH('Weights &amp; Tables'!$D$26)+DAY('Weights &amp; Tables'!$D$26)/100),'Weights &amp; Tables'!$C$24,
IF(AND(MONTH(F658)+DAY(F658)/100&gt;=MONTH('Weights &amp; Tables'!$E$26)+DAY('Weights &amp; Tables'!$E$26)/100,MONTH(F658)+DAY(F658)/100&lt;=MONTH('Weights &amp; Tables'!$F$26)+DAY('Weights &amp; Tables'!$F$26)/100),'Weights &amp; Tables'!$E$24,
IF(AND(MONTH(F658)+DAY(F658)/100&gt;=MONTH('Weights &amp; Tables'!$G$26)+DAY('Weights &amp; Tables'!$G$26)/100,MONTH(F658)+DAY(F658)/100&lt;=MONTH('Weights &amp; Tables'!$H$26)+DAY('Weights &amp; Tables'!$H$26)/100),'Weights &amp; Tables'!$G$24,"IMPERMISSIBLE"))))</f>
        <v/>
      </c>
    </row>
    <row r="659" spans="2:15" x14ac:dyDescent="0.3">
      <c r="B659" s="126"/>
      <c r="C659" s="126"/>
      <c r="D659" s="126"/>
      <c r="E659" s="126"/>
      <c r="F659" s="127"/>
      <c r="G659" s="173"/>
      <c r="H659" s="173"/>
      <c r="I659" s="128"/>
      <c r="J659" s="150"/>
      <c r="K659" s="154"/>
      <c r="L659" s="154"/>
      <c r="M659" s="155"/>
      <c r="N659" s="152"/>
      <c r="O659" s="92" t="str">
        <f>IF(F659="","",
IF(AND(MONTH(F659)+DAY(F659)/100&gt;=MONTH('Weights &amp; Tables'!$C$26)+DAY('Weights &amp; Tables'!$C$26)/100,MONTH(F659)+DAY(F659)/100&lt;=MONTH('Weights &amp; Tables'!$D$26)+DAY('Weights &amp; Tables'!$D$26)/100),'Weights &amp; Tables'!$C$24,
IF(AND(MONTH(F659)+DAY(F659)/100&gt;=MONTH('Weights &amp; Tables'!$E$26)+DAY('Weights &amp; Tables'!$E$26)/100,MONTH(F659)+DAY(F659)/100&lt;=MONTH('Weights &amp; Tables'!$F$26)+DAY('Weights &amp; Tables'!$F$26)/100),'Weights &amp; Tables'!$E$24,
IF(AND(MONTH(F659)+DAY(F659)/100&gt;=MONTH('Weights &amp; Tables'!$G$26)+DAY('Weights &amp; Tables'!$G$26)/100,MONTH(F659)+DAY(F659)/100&lt;=MONTH('Weights &amp; Tables'!$H$26)+DAY('Weights &amp; Tables'!$H$26)/100),'Weights &amp; Tables'!$G$24,"IMPERMISSIBLE"))))</f>
        <v/>
      </c>
    </row>
    <row r="660" spans="2:15" x14ac:dyDescent="0.3">
      <c r="B660" s="126"/>
      <c r="C660" s="126"/>
      <c r="D660" s="126"/>
      <c r="E660" s="126"/>
      <c r="F660" s="127"/>
      <c r="G660" s="173"/>
      <c r="H660" s="173"/>
      <c r="I660" s="128"/>
      <c r="J660" s="150"/>
      <c r="K660" s="154"/>
      <c r="L660" s="154"/>
      <c r="M660" s="155"/>
      <c r="N660" s="152"/>
      <c r="O660" s="92" t="str">
        <f>IF(F660="","",
IF(AND(MONTH(F660)+DAY(F660)/100&gt;=MONTH('Weights &amp; Tables'!$C$26)+DAY('Weights &amp; Tables'!$C$26)/100,MONTH(F660)+DAY(F660)/100&lt;=MONTH('Weights &amp; Tables'!$D$26)+DAY('Weights &amp; Tables'!$D$26)/100),'Weights &amp; Tables'!$C$24,
IF(AND(MONTH(F660)+DAY(F660)/100&gt;=MONTH('Weights &amp; Tables'!$E$26)+DAY('Weights &amp; Tables'!$E$26)/100,MONTH(F660)+DAY(F660)/100&lt;=MONTH('Weights &amp; Tables'!$F$26)+DAY('Weights &amp; Tables'!$F$26)/100),'Weights &amp; Tables'!$E$24,
IF(AND(MONTH(F660)+DAY(F660)/100&gt;=MONTH('Weights &amp; Tables'!$G$26)+DAY('Weights &amp; Tables'!$G$26)/100,MONTH(F660)+DAY(F660)/100&lt;=MONTH('Weights &amp; Tables'!$H$26)+DAY('Weights &amp; Tables'!$H$26)/100),'Weights &amp; Tables'!$G$24,"IMPERMISSIBLE"))))</f>
        <v/>
      </c>
    </row>
    <row r="661" spans="2:15" x14ac:dyDescent="0.3">
      <c r="B661" s="126"/>
      <c r="C661" s="126"/>
      <c r="D661" s="126"/>
      <c r="E661" s="126"/>
      <c r="F661" s="127"/>
      <c r="G661" s="173"/>
      <c r="H661" s="173"/>
      <c r="I661" s="128"/>
      <c r="J661" s="150"/>
      <c r="K661" s="154"/>
      <c r="L661" s="154"/>
      <c r="M661" s="155"/>
      <c r="N661" s="152"/>
      <c r="O661" s="92" t="str">
        <f>IF(F661="","",
IF(AND(MONTH(F661)+DAY(F661)/100&gt;=MONTH('Weights &amp; Tables'!$C$26)+DAY('Weights &amp; Tables'!$C$26)/100,MONTH(F661)+DAY(F661)/100&lt;=MONTH('Weights &amp; Tables'!$D$26)+DAY('Weights &amp; Tables'!$D$26)/100),'Weights &amp; Tables'!$C$24,
IF(AND(MONTH(F661)+DAY(F661)/100&gt;=MONTH('Weights &amp; Tables'!$E$26)+DAY('Weights &amp; Tables'!$E$26)/100,MONTH(F661)+DAY(F661)/100&lt;=MONTH('Weights &amp; Tables'!$F$26)+DAY('Weights &amp; Tables'!$F$26)/100),'Weights &amp; Tables'!$E$24,
IF(AND(MONTH(F661)+DAY(F661)/100&gt;=MONTH('Weights &amp; Tables'!$G$26)+DAY('Weights &amp; Tables'!$G$26)/100,MONTH(F661)+DAY(F661)/100&lt;=MONTH('Weights &amp; Tables'!$H$26)+DAY('Weights &amp; Tables'!$H$26)/100),'Weights &amp; Tables'!$G$24,"IMPERMISSIBLE"))))</f>
        <v/>
      </c>
    </row>
    <row r="662" spans="2:15" x14ac:dyDescent="0.3">
      <c r="B662" s="126"/>
      <c r="C662" s="126"/>
      <c r="D662" s="126"/>
      <c r="E662" s="126"/>
      <c r="F662" s="127"/>
      <c r="G662" s="173"/>
      <c r="H662" s="173"/>
      <c r="I662" s="128"/>
      <c r="J662" s="150"/>
      <c r="K662" s="154"/>
      <c r="L662" s="154"/>
      <c r="M662" s="155"/>
      <c r="N662" s="152"/>
      <c r="O662" s="92" t="str">
        <f>IF(F662="","",
IF(AND(MONTH(F662)+DAY(F662)/100&gt;=MONTH('Weights &amp; Tables'!$C$26)+DAY('Weights &amp; Tables'!$C$26)/100,MONTH(F662)+DAY(F662)/100&lt;=MONTH('Weights &amp; Tables'!$D$26)+DAY('Weights &amp; Tables'!$D$26)/100),'Weights &amp; Tables'!$C$24,
IF(AND(MONTH(F662)+DAY(F662)/100&gt;=MONTH('Weights &amp; Tables'!$E$26)+DAY('Weights &amp; Tables'!$E$26)/100,MONTH(F662)+DAY(F662)/100&lt;=MONTH('Weights &amp; Tables'!$F$26)+DAY('Weights &amp; Tables'!$F$26)/100),'Weights &amp; Tables'!$E$24,
IF(AND(MONTH(F662)+DAY(F662)/100&gt;=MONTH('Weights &amp; Tables'!$G$26)+DAY('Weights &amp; Tables'!$G$26)/100,MONTH(F662)+DAY(F662)/100&lt;=MONTH('Weights &amp; Tables'!$H$26)+DAY('Weights &amp; Tables'!$H$26)/100),'Weights &amp; Tables'!$G$24,"IMPERMISSIBLE"))))</f>
        <v/>
      </c>
    </row>
    <row r="663" spans="2:15" x14ac:dyDescent="0.3">
      <c r="B663" s="126"/>
      <c r="C663" s="126"/>
      <c r="D663" s="126"/>
      <c r="E663" s="126"/>
      <c r="F663" s="127"/>
      <c r="G663" s="173"/>
      <c r="H663" s="173"/>
      <c r="I663" s="128"/>
      <c r="J663" s="150"/>
      <c r="K663" s="154"/>
      <c r="L663" s="154"/>
      <c r="M663" s="155"/>
      <c r="N663" s="152"/>
      <c r="O663" s="92" t="str">
        <f>IF(F663="","",
IF(AND(MONTH(F663)+DAY(F663)/100&gt;=MONTH('Weights &amp; Tables'!$C$26)+DAY('Weights &amp; Tables'!$C$26)/100,MONTH(F663)+DAY(F663)/100&lt;=MONTH('Weights &amp; Tables'!$D$26)+DAY('Weights &amp; Tables'!$D$26)/100),'Weights &amp; Tables'!$C$24,
IF(AND(MONTH(F663)+DAY(F663)/100&gt;=MONTH('Weights &amp; Tables'!$E$26)+DAY('Weights &amp; Tables'!$E$26)/100,MONTH(F663)+DAY(F663)/100&lt;=MONTH('Weights &amp; Tables'!$F$26)+DAY('Weights &amp; Tables'!$F$26)/100),'Weights &amp; Tables'!$E$24,
IF(AND(MONTH(F663)+DAY(F663)/100&gt;=MONTH('Weights &amp; Tables'!$G$26)+DAY('Weights &amp; Tables'!$G$26)/100,MONTH(F663)+DAY(F663)/100&lt;=MONTH('Weights &amp; Tables'!$H$26)+DAY('Weights &amp; Tables'!$H$26)/100),'Weights &amp; Tables'!$G$24,"IMPERMISSIBLE"))))</f>
        <v/>
      </c>
    </row>
    <row r="664" spans="2:15" x14ac:dyDescent="0.3">
      <c r="B664" s="126"/>
      <c r="C664" s="126"/>
      <c r="D664" s="126"/>
      <c r="E664" s="126"/>
      <c r="F664" s="127"/>
      <c r="G664" s="173"/>
      <c r="H664" s="173"/>
      <c r="I664" s="128"/>
      <c r="J664" s="150"/>
      <c r="K664" s="154"/>
      <c r="L664" s="154"/>
      <c r="M664" s="155"/>
      <c r="N664" s="152"/>
      <c r="O664" s="92" t="str">
        <f>IF(F664="","",
IF(AND(MONTH(F664)+DAY(F664)/100&gt;=MONTH('Weights &amp; Tables'!$C$26)+DAY('Weights &amp; Tables'!$C$26)/100,MONTH(F664)+DAY(F664)/100&lt;=MONTH('Weights &amp; Tables'!$D$26)+DAY('Weights &amp; Tables'!$D$26)/100),'Weights &amp; Tables'!$C$24,
IF(AND(MONTH(F664)+DAY(F664)/100&gt;=MONTH('Weights &amp; Tables'!$E$26)+DAY('Weights &amp; Tables'!$E$26)/100,MONTH(F664)+DAY(F664)/100&lt;=MONTH('Weights &amp; Tables'!$F$26)+DAY('Weights &amp; Tables'!$F$26)/100),'Weights &amp; Tables'!$E$24,
IF(AND(MONTH(F664)+DAY(F664)/100&gt;=MONTH('Weights &amp; Tables'!$G$26)+DAY('Weights &amp; Tables'!$G$26)/100,MONTH(F664)+DAY(F664)/100&lt;=MONTH('Weights &amp; Tables'!$H$26)+DAY('Weights &amp; Tables'!$H$26)/100),'Weights &amp; Tables'!$G$24,"IMPERMISSIBLE"))))</f>
        <v/>
      </c>
    </row>
    <row r="665" spans="2:15" x14ac:dyDescent="0.3">
      <c r="B665" s="126"/>
      <c r="C665" s="126"/>
      <c r="D665" s="126"/>
      <c r="E665" s="126"/>
      <c r="F665" s="127"/>
      <c r="G665" s="173"/>
      <c r="H665" s="173"/>
      <c r="I665" s="128"/>
      <c r="J665" s="150"/>
      <c r="K665" s="154"/>
      <c r="L665" s="154"/>
      <c r="M665" s="155"/>
      <c r="N665" s="152"/>
      <c r="O665" s="92" t="str">
        <f>IF(F665="","",
IF(AND(MONTH(F665)+DAY(F665)/100&gt;=MONTH('Weights &amp; Tables'!$C$26)+DAY('Weights &amp; Tables'!$C$26)/100,MONTH(F665)+DAY(F665)/100&lt;=MONTH('Weights &amp; Tables'!$D$26)+DAY('Weights &amp; Tables'!$D$26)/100),'Weights &amp; Tables'!$C$24,
IF(AND(MONTH(F665)+DAY(F665)/100&gt;=MONTH('Weights &amp; Tables'!$E$26)+DAY('Weights &amp; Tables'!$E$26)/100,MONTH(F665)+DAY(F665)/100&lt;=MONTH('Weights &amp; Tables'!$F$26)+DAY('Weights &amp; Tables'!$F$26)/100),'Weights &amp; Tables'!$E$24,
IF(AND(MONTH(F665)+DAY(F665)/100&gt;=MONTH('Weights &amp; Tables'!$G$26)+DAY('Weights &amp; Tables'!$G$26)/100,MONTH(F665)+DAY(F665)/100&lt;=MONTH('Weights &amp; Tables'!$H$26)+DAY('Weights &amp; Tables'!$H$26)/100),'Weights &amp; Tables'!$G$24,"IMPERMISSIBLE"))))</f>
        <v/>
      </c>
    </row>
    <row r="666" spans="2:15" x14ac:dyDescent="0.3">
      <c r="B666" s="126"/>
      <c r="C666" s="126"/>
      <c r="D666" s="126"/>
      <c r="E666" s="126"/>
      <c r="F666" s="127"/>
      <c r="G666" s="173"/>
      <c r="H666" s="173"/>
      <c r="I666" s="128"/>
      <c r="J666" s="150"/>
      <c r="K666" s="154"/>
      <c r="L666" s="154"/>
      <c r="M666" s="155"/>
      <c r="N666" s="152"/>
      <c r="O666" s="92" t="str">
        <f>IF(F666="","",
IF(AND(MONTH(F666)+DAY(F666)/100&gt;=MONTH('Weights &amp; Tables'!$C$26)+DAY('Weights &amp; Tables'!$C$26)/100,MONTH(F666)+DAY(F666)/100&lt;=MONTH('Weights &amp; Tables'!$D$26)+DAY('Weights &amp; Tables'!$D$26)/100),'Weights &amp; Tables'!$C$24,
IF(AND(MONTH(F666)+DAY(F666)/100&gt;=MONTH('Weights &amp; Tables'!$E$26)+DAY('Weights &amp; Tables'!$E$26)/100,MONTH(F666)+DAY(F666)/100&lt;=MONTH('Weights &amp; Tables'!$F$26)+DAY('Weights &amp; Tables'!$F$26)/100),'Weights &amp; Tables'!$E$24,
IF(AND(MONTH(F666)+DAY(F666)/100&gt;=MONTH('Weights &amp; Tables'!$G$26)+DAY('Weights &amp; Tables'!$G$26)/100,MONTH(F666)+DAY(F666)/100&lt;=MONTH('Weights &amp; Tables'!$H$26)+DAY('Weights &amp; Tables'!$H$26)/100),'Weights &amp; Tables'!$G$24,"IMPERMISSIBLE"))))</f>
        <v/>
      </c>
    </row>
    <row r="667" spans="2:15" x14ac:dyDescent="0.3">
      <c r="B667" s="126"/>
      <c r="C667" s="126"/>
      <c r="D667" s="126"/>
      <c r="E667" s="126"/>
      <c r="F667" s="127"/>
      <c r="G667" s="173"/>
      <c r="H667" s="173"/>
      <c r="I667" s="128"/>
      <c r="J667" s="150"/>
      <c r="K667" s="154"/>
      <c r="L667" s="154"/>
      <c r="M667" s="155"/>
      <c r="N667" s="152"/>
      <c r="O667" s="92" t="str">
        <f>IF(F667="","",
IF(AND(MONTH(F667)+DAY(F667)/100&gt;=MONTH('Weights &amp; Tables'!$C$26)+DAY('Weights &amp; Tables'!$C$26)/100,MONTH(F667)+DAY(F667)/100&lt;=MONTH('Weights &amp; Tables'!$D$26)+DAY('Weights &amp; Tables'!$D$26)/100),'Weights &amp; Tables'!$C$24,
IF(AND(MONTH(F667)+DAY(F667)/100&gt;=MONTH('Weights &amp; Tables'!$E$26)+DAY('Weights &amp; Tables'!$E$26)/100,MONTH(F667)+DAY(F667)/100&lt;=MONTH('Weights &amp; Tables'!$F$26)+DAY('Weights &amp; Tables'!$F$26)/100),'Weights &amp; Tables'!$E$24,
IF(AND(MONTH(F667)+DAY(F667)/100&gt;=MONTH('Weights &amp; Tables'!$G$26)+DAY('Weights &amp; Tables'!$G$26)/100,MONTH(F667)+DAY(F667)/100&lt;=MONTH('Weights &amp; Tables'!$H$26)+DAY('Weights &amp; Tables'!$H$26)/100),'Weights &amp; Tables'!$G$24,"IMPERMISSIBLE"))))</f>
        <v/>
      </c>
    </row>
    <row r="668" spans="2:15" x14ac:dyDescent="0.3">
      <c r="B668" s="126"/>
      <c r="C668" s="126"/>
      <c r="D668" s="126"/>
      <c r="E668" s="126"/>
      <c r="F668" s="127"/>
      <c r="G668" s="173"/>
      <c r="H668" s="173"/>
      <c r="I668" s="128"/>
      <c r="J668" s="150"/>
      <c r="K668" s="154"/>
      <c r="L668" s="154"/>
      <c r="M668" s="155"/>
      <c r="N668" s="152"/>
      <c r="O668" s="92" t="str">
        <f>IF(F668="","",
IF(AND(MONTH(F668)+DAY(F668)/100&gt;=MONTH('Weights &amp; Tables'!$C$26)+DAY('Weights &amp; Tables'!$C$26)/100,MONTH(F668)+DAY(F668)/100&lt;=MONTH('Weights &amp; Tables'!$D$26)+DAY('Weights &amp; Tables'!$D$26)/100),'Weights &amp; Tables'!$C$24,
IF(AND(MONTH(F668)+DAY(F668)/100&gt;=MONTH('Weights &amp; Tables'!$E$26)+DAY('Weights &amp; Tables'!$E$26)/100,MONTH(F668)+DAY(F668)/100&lt;=MONTH('Weights &amp; Tables'!$F$26)+DAY('Weights &amp; Tables'!$F$26)/100),'Weights &amp; Tables'!$E$24,
IF(AND(MONTH(F668)+DAY(F668)/100&gt;=MONTH('Weights &amp; Tables'!$G$26)+DAY('Weights &amp; Tables'!$G$26)/100,MONTH(F668)+DAY(F668)/100&lt;=MONTH('Weights &amp; Tables'!$H$26)+DAY('Weights &amp; Tables'!$H$26)/100),'Weights &amp; Tables'!$G$24,"IMPERMISSIBLE"))))</f>
        <v/>
      </c>
    </row>
    <row r="669" spans="2:15" x14ac:dyDescent="0.3">
      <c r="B669" s="126"/>
      <c r="C669" s="126"/>
      <c r="D669" s="126"/>
      <c r="E669" s="126"/>
      <c r="F669" s="127"/>
      <c r="G669" s="173"/>
      <c r="H669" s="173"/>
      <c r="I669" s="128"/>
      <c r="J669" s="150"/>
      <c r="K669" s="154"/>
      <c r="L669" s="154"/>
      <c r="M669" s="155"/>
      <c r="N669" s="152"/>
      <c r="O669" s="92" t="str">
        <f>IF(F669="","",
IF(AND(MONTH(F669)+DAY(F669)/100&gt;=MONTH('Weights &amp; Tables'!$C$26)+DAY('Weights &amp; Tables'!$C$26)/100,MONTH(F669)+DAY(F669)/100&lt;=MONTH('Weights &amp; Tables'!$D$26)+DAY('Weights &amp; Tables'!$D$26)/100),'Weights &amp; Tables'!$C$24,
IF(AND(MONTH(F669)+DAY(F669)/100&gt;=MONTH('Weights &amp; Tables'!$E$26)+DAY('Weights &amp; Tables'!$E$26)/100,MONTH(F669)+DAY(F669)/100&lt;=MONTH('Weights &amp; Tables'!$F$26)+DAY('Weights &amp; Tables'!$F$26)/100),'Weights &amp; Tables'!$E$24,
IF(AND(MONTH(F669)+DAY(F669)/100&gt;=MONTH('Weights &amp; Tables'!$G$26)+DAY('Weights &amp; Tables'!$G$26)/100,MONTH(F669)+DAY(F669)/100&lt;=MONTH('Weights &amp; Tables'!$H$26)+DAY('Weights &amp; Tables'!$H$26)/100),'Weights &amp; Tables'!$G$24,"IMPERMISSIBLE"))))</f>
        <v/>
      </c>
    </row>
    <row r="670" spans="2:15" x14ac:dyDescent="0.3">
      <c r="B670" s="126"/>
      <c r="C670" s="126"/>
      <c r="D670" s="126"/>
      <c r="E670" s="126"/>
      <c r="F670" s="127"/>
      <c r="G670" s="173"/>
      <c r="H670" s="173"/>
      <c r="I670" s="128"/>
      <c r="J670" s="150"/>
      <c r="K670" s="154"/>
      <c r="L670" s="154"/>
      <c r="M670" s="155"/>
      <c r="N670" s="152"/>
      <c r="O670" s="92" t="str">
        <f>IF(F670="","",
IF(AND(MONTH(F670)+DAY(F670)/100&gt;=MONTH('Weights &amp; Tables'!$C$26)+DAY('Weights &amp; Tables'!$C$26)/100,MONTH(F670)+DAY(F670)/100&lt;=MONTH('Weights &amp; Tables'!$D$26)+DAY('Weights &amp; Tables'!$D$26)/100),'Weights &amp; Tables'!$C$24,
IF(AND(MONTH(F670)+DAY(F670)/100&gt;=MONTH('Weights &amp; Tables'!$E$26)+DAY('Weights &amp; Tables'!$E$26)/100,MONTH(F670)+DAY(F670)/100&lt;=MONTH('Weights &amp; Tables'!$F$26)+DAY('Weights &amp; Tables'!$F$26)/100),'Weights &amp; Tables'!$E$24,
IF(AND(MONTH(F670)+DAY(F670)/100&gt;=MONTH('Weights &amp; Tables'!$G$26)+DAY('Weights &amp; Tables'!$G$26)/100,MONTH(F670)+DAY(F670)/100&lt;=MONTH('Weights &amp; Tables'!$H$26)+DAY('Weights &amp; Tables'!$H$26)/100),'Weights &amp; Tables'!$G$24,"IMPERMISSIBLE"))))</f>
        <v/>
      </c>
    </row>
    <row r="671" spans="2:15" x14ac:dyDescent="0.3">
      <c r="B671" s="126"/>
      <c r="C671" s="126"/>
      <c r="D671" s="126"/>
      <c r="E671" s="126"/>
      <c r="F671" s="127"/>
      <c r="G671" s="173"/>
      <c r="H671" s="173"/>
      <c r="I671" s="128"/>
      <c r="J671" s="150"/>
      <c r="K671" s="154"/>
      <c r="L671" s="154"/>
      <c r="M671" s="155"/>
      <c r="N671" s="152"/>
      <c r="O671" s="92" t="str">
        <f>IF(F671="","",
IF(AND(MONTH(F671)+DAY(F671)/100&gt;=MONTH('Weights &amp; Tables'!$C$26)+DAY('Weights &amp; Tables'!$C$26)/100,MONTH(F671)+DAY(F671)/100&lt;=MONTH('Weights &amp; Tables'!$D$26)+DAY('Weights &amp; Tables'!$D$26)/100),'Weights &amp; Tables'!$C$24,
IF(AND(MONTH(F671)+DAY(F671)/100&gt;=MONTH('Weights &amp; Tables'!$E$26)+DAY('Weights &amp; Tables'!$E$26)/100,MONTH(F671)+DAY(F671)/100&lt;=MONTH('Weights &amp; Tables'!$F$26)+DAY('Weights &amp; Tables'!$F$26)/100),'Weights &amp; Tables'!$E$24,
IF(AND(MONTH(F671)+DAY(F671)/100&gt;=MONTH('Weights &amp; Tables'!$G$26)+DAY('Weights &amp; Tables'!$G$26)/100,MONTH(F671)+DAY(F671)/100&lt;=MONTH('Weights &amp; Tables'!$H$26)+DAY('Weights &amp; Tables'!$H$26)/100),'Weights &amp; Tables'!$G$24,"IMPERMISSIBLE"))))</f>
        <v/>
      </c>
    </row>
    <row r="672" spans="2:15" x14ac:dyDescent="0.3">
      <c r="B672" s="126"/>
      <c r="C672" s="126"/>
      <c r="D672" s="126"/>
      <c r="E672" s="126"/>
      <c r="F672" s="127"/>
      <c r="G672" s="173"/>
      <c r="H672" s="173"/>
      <c r="I672" s="128"/>
      <c r="J672" s="150"/>
      <c r="K672" s="154"/>
      <c r="L672" s="154"/>
      <c r="M672" s="155"/>
      <c r="N672" s="152"/>
      <c r="O672" s="92" t="str">
        <f>IF(F672="","",
IF(AND(MONTH(F672)+DAY(F672)/100&gt;=MONTH('Weights &amp; Tables'!$C$26)+DAY('Weights &amp; Tables'!$C$26)/100,MONTH(F672)+DAY(F672)/100&lt;=MONTH('Weights &amp; Tables'!$D$26)+DAY('Weights &amp; Tables'!$D$26)/100),'Weights &amp; Tables'!$C$24,
IF(AND(MONTH(F672)+DAY(F672)/100&gt;=MONTH('Weights &amp; Tables'!$E$26)+DAY('Weights &amp; Tables'!$E$26)/100,MONTH(F672)+DAY(F672)/100&lt;=MONTH('Weights &amp; Tables'!$F$26)+DAY('Weights &amp; Tables'!$F$26)/100),'Weights &amp; Tables'!$E$24,
IF(AND(MONTH(F672)+DAY(F672)/100&gt;=MONTH('Weights &amp; Tables'!$G$26)+DAY('Weights &amp; Tables'!$G$26)/100,MONTH(F672)+DAY(F672)/100&lt;=MONTH('Weights &amp; Tables'!$H$26)+DAY('Weights &amp; Tables'!$H$26)/100),'Weights &amp; Tables'!$G$24,"IMPERMISSIBLE"))))</f>
        <v/>
      </c>
    </row>
    <row r="673" spans="2:15" x14ac:dyDescent="0.3">
      <c r="B673" s="126"/>
      <c r="C673" s="126"/>
      <c r="D673" s="126"/>
      <c r="E673" s="126"/>
      <c r="F673" s="127"/>
      <c r="G673" s="173"/>
      <c r="H673" s="173"/>
      <c r="I673" s="128"/>
      <c r="J673" s="150"/>
      <c r="K673" s="154"/>
      <c r="L673" s="154"/>
      <c r="M673" s="155"/>
      <c r="N673" s="152"/>
      <c r="O673" s="92" t="str">
        <f>IF(F673="","",
IF(AND(MONTH(F673)+DAY(F673)/100&gt;=MONTH('Weights &amp; Tables'!$C$26)+DAY('Weights &amp; Tables'!$C$26)/100,MONTH(F673)+DAY(F673)/100&lt;=MONTH('Weights &amp; Tables'!$D$26)+DAY('Weights &amp; Tables'!$D$26)/100),'Weights &amp; Tables'!$C$24,
IF(AND(MONTH(F673)+DAY(F673)/100&gt;=MONTH('Weights &amp; Tables'!$E$26)+DAY('Weights &amp; Tables'!$E$26)/100,MONTH(F673)+DAY(F673)/100&lt;=MONTH('Weights &amp; Tables'!$F$26)+DAY('Weights &amp; Tables'!$F$26)/100),'Weights &amp; Tables'!$E$24,
IF(AND(MONTH(F673)+DAY(F673)/100&gt;=MONTH('Weights &amp; Tables'!$G$26)+DAY('Weights &amp; Tables'!$G$26)/100,MONTH(F673)+DAY(F673)/100&lt;=MONTH('Weights &amp; Tables'!$H$26)+DAY('Weights &amp; Tables'!$H$26)/100),'Weights &amp; Tables'!$G$24,"IMPERMISSIBLE"))))</f>
        <v/>
      </c>
    </row>
    <row r="674" spans="2:15" x14ac:dyDescent="0.3">
      <c r="B674" s="126"/>
      <c r="C674" s="126"/>
      <c r="D674" s="126"/>
      <c r="E674" s="126"/>
      <c r="F674" s="127"/>
      <c r="G674" s="173"/>
      <c r="H674" s="173"/>
      <c r="I674" s="128"/>
      <c r="J674" s="150"/>
      <c r="K674" s="154"/>
      <c r="L674" s="154"/>
      <c r="M674" s="155"/>
      <c r="N674" s="152"/>
      <c r="O674" s="92" t="str">
        <f>IF(F674="","",
IF(AND(MONTH(F674)+DAY(F674)/100&gt;=MONTH('Weights &amp; Tables'!$C$26)+DAY('Weights &amp; Tables'!$C$26)/100,MONTH(F674)+DAY(F674)/100&lt;=MONTH('Weights &amp; Tables'!$D$26)+DAY('Weights &amp; Tables'!$D$26)/100),'Weights &amp; Tables'!$C$24,
IF(AND(MONTH(F674)+DAY(F674)/100&gt;=MONTH('Weights &amp; Tables'!$E$26)+DAY('Weights &amp; Tables'!$E$26)/100,MONTH(F674)+DAY(F674)/100&lt;=MONTH('Weights &amp; Tables'!$F$26)+DAY('Weights &amp; Tables'!$F$26)/100),'Weights &amp; Tables'!$E$24,
IF(AND(MONTH(F674)+DAY(F674)/100&gt;=MONTH('Weights &amp; Tables'!$G$26)+DAY('Weights &amp; Tables'!$G$26)/100,MONTH(F674)+DAY(F674)/100&lt;=MONTH('Weights &amp; Tables'!$H$26)+DAY('Weights &amp; Tables'!$H$26)/100),'Weights &amp; Tables'!$G$24,"IMPERMISSIBLE"))))</f>
        <v/>
      </c>
    </row>
    <row r="675" spans="2:15" x14ac:dyDescent="0.3">
      <c r="B675" s="126"/>
      <c r="C675" s="126"/>
      <c r="D675" s="126"/>
      <c r="E675" s="126"/>
      <c r="F675" s="127"/>
      <c r="G675" s="173"/>
      <c r="H675" s="173"/>
      <c r="I675" s="128"/>
      <c r="J675" s="150"/>
      <c r="K675" s="154"/>
      <c r="L675" s="154"/>
      <c r="M675" s="155"/>
      <c r="N675" s="152"/>
      <c r="O675" s="92" t="str">
        <f>IF(F675="","",
IF(AND(MONTH(F675)+DAY(F675)/100&gt;=MONTH('Weights &amp; Tables'!$C$26)+DAY('Weights &amp; Tables'!$C$26)/100,MONTH(F675)+DAY(F675)/100&lt;=MONTH('Weights &amp; Tables'!$D$26)+DAY('Weights &amp; Tables'!$D$26)/100),'Weights &amp; Tables'!$C$24,
IF(AND(MONTH(F675)+DAY(F675)/100&gt;=MONTH('Weights &amp; Tables'!$E$26)+DAY('Weights &amp; Tables'!$E$26)/100,MONTH(F675)+DAY(F675)/100&lt;=MONTH('Weights &amp; Tables'!$F$26)+DAY('Weights &amp; Tables'!$F$26)/100),'Weights &amp; Tables'!$E$24,
IF(AND(MONTH(F675)+DAY(F675)/100&gt;=MONTH('Weights &amp; Tables'!$G$26)+DAY('Weights &amp; Tables'!$G$26)/100,MONTH(F675)+DAY(F675)/100&lt;=MONTH('Weights &amp; Tables'!$H$26)+DAY('Weights &amp; Tables'!$H$26)/100),'Weights &amp; Tables'!$G$24,"IMPERMISSIBLE"))))</f>
        <v/>
      </c>
    </row>
    <row r="676" spans="2:15" x14ac:dyDescent="0.3">
      <c r="B676" s="126"/>
      <c r="C676" s="126"/>
      <c r="D676" s="126"/>
      <c r="E676" s="126"/>
      <c r="F676" s="127"/>
      <c r="G676" s="173"/>
      <c r="H676" s="173"/>
      <c r="I676" s="128"/>
      <c r="J676" s="150"/>
      <c r="K676" s="154"/>
      <c r="L676" s="154"/>
      <c r="M676" s="155"/>
      <c r="N676" s="152"/>
      <c r="O676" s="92" t="str">
        <f>IF(F676="","",
IF(AND(MONTH(F676)+DAY(F676)/100&gt;=MONTH('Weights &amp; Tables'!$C$26)+DAY('Weights &amp; Tables'!$C$26)/100,MONTH(F676)+DAY(F676)/100&lt;=MONTH('Weights &amp; Tables'!$D$26)+DAY('Weights &amp; Tables'!$D$26)/100),'Weights &amp; Tables'!$C$24,
IF(AND(MONTH(F676)+DAY(F676)/100&gt;=MONTH('Weights &amp; Tables'!$E$26)+DAY('Weights &amp; Tables'!$E$26)/100,MONTH(F676)+DAY(F676)/100&lt;=MONTH('Weights &amp; Tables'!$F$26)+DAY('Weights &amp; Tables'!$F$26)/100),'Weights &amp; Tables'!$E$24,
IF(AND(MONTH(F676)+DAY(F676)/100&gt;=MONTH('Weights &amp; Tables'!$G$26)+DAY('Weights &amp; Tables'!$G$26)/100,MONTH(F676)+DAY(F676)/100&lt;=MONTH('Weights &amp; Tables'!$H$26)+DAY('Weights &amp; Tables'!$H$26)/100),'Weights &amp; Tables'!$G$24,"IMPERMISSIBLE"))))</f>
        <v/>
      </c>
    </row>
    <row r="677" spans="2:15" x14ac:dyDescent="0.3">
      <c r="B677" s="126"/>
      <c r="C677" s="126"/>
      <c r="D677" s="126"/>
      <c r="E677" s="126"/>
      <c r="F677" s="127"/>
      <c r="G677" s="173"/>
      <c r="H677" s="173"/>
      <c r="I677" s="128"/>
      <c r="J677" s="150"/>
      <c r="K677" s="154"/>
      <c r="L677" s="154"/>
      <c r="M677" s="155"/>
      <c r="N677" s="152"/>
      <c r="O677" s="92" t="str">
        <f>IF(F677="","",
IF(AND(MONTH(F677)+DAY(F677)/100&gt;=MONTH('Weights &amp; Tables'!$C$26)+DAY('Weights &amp; Tables'!$C$26)/100,MONTH(F677)+DAY(F677)/100&lt;=MONTH('Weights &amp; Tables'!$D$26)+DAY('Weights &amp; Tables'!$D$26)/100),'Weights &amp; Tables'!$C$24,
IF(AND(MONTH(F677)+DAY(F677)/100&gt;=MONTH('Weights &amp; Tables'!$E$26)+DAY('Weights &amp; Tables'!$E$26)/100,MONTH(F677)+DAY(F677)/100&lt;=MONTH('Weights &amp; Tables'!$F$26)+DAY('Weights &amp; Tables'!$F$26)/100),'Weights &amp; Tables'!$E$24,
IF(AND(MONTH(F677)+DAY(F677)/100&gt;=MONTH('Weights &amp; Tables'!$G$26)+DAY('Weights &amp; Tables'!$G$26)/100,MONTH(F677)+DAY(F677)/100&lt;=MONTH('Weights &amp; Tables'!$H$26)+DAY('Weights &amp; Tables'!$H$26)/100),'Weights &amp; Tables'!$G$24,"IMPERMISSIBLE"))))</f>
        <v/>
      </c>
    </row>
    <row r="678" spans="2:15" x14ac:dyDescent="0.3">
      <c r="B678" s="126"/>
      <c r="C678" s="126"/>
      <c r="D678" s="126"/>
      <c r="E678" s="126"/>
      <c r="F678" s="127"/>
      <c r="G678" s="173"/>
      <c r="H678" s="173"/>
      <c r="I678" s="128"/>
      <c r="J678" s="150"/>
      <c r="K678" s="154"/>
      <c r="L678" s="154"/>
      <c r="M678" s="155"/>
      <c r="N678" s="152"/>
      <c r="O678" s="92" t="str">
        <f>IF(F678="","",
IF(AND(MONTH(F678)+DAY(F678)/100&gt;=MONTH('Weights &amp; Tables'!$C$26)+DAY('Weights &amp; Tables'!$C$26)/100,MONTH(F678)+DAY(F678)/100&lt;=MONTH('Weights &amp; Tables'!$D$26)+DAY('Weights &amp; Tables'!$D$26)/100),'Weights &amp; Tables'!$C$24,
IF(AND(MONTH(F678)+DAY(F678)/100&gt;=MONTH('Weights &amp; Tables'!$E$26)+DAY('Weights &amp; Tables'!$E$26)/100,MONTH(F678)+DAY(F678)/100&lt;=MONTH('Weights &amp; Tables'!$F$26)+DAY('Weights &amp; Tables'!$F$26)/100),'Weights &amp; Tables'!$E$24,
IF(AND(MONTH(F678)+DAY(F678)/100&gt;=MONTH('Weights &amp; Tables'!$G$26)+DAY('Weights &amp; Tables'!$G$26)/100,MONTH(F678)+DAY(F678)/100&lt;=MONTH('Weights &amp; Tables'!$H$26)+DAY('Weights &amp; Tables'!$H$26)/100),'Weights &amp; Tables'!$G$24,"IMPERMISSIBLE"))))</f>
        <v/>
      </c>
    </row>
    <row r="679" spans="2:15" x14ac:dyDescent="0.3">
      <c r="B679" s="126"/>
      <c r="C679" s="126"/>
      <c r="D679" s="126"/>
      <c r="E679" s="126"/>
      <c r="F679" s="127"/>
      <c r="G679" s="173"/>
      <c r="H679" s="173"/>
      <c r="I679" s="128"/>
      <c r="J679" s="150"/>
      <c r="K679" s="154"/>
      <c r="L679" s="154"/>
      <c r="M679" s="155"/>
      <c r="N679" s="152"/>
      <c r="O679" s="92" t="str">
        <f>IF(F679="","",
IF(AND(MONTH(F679)+DAY(F679)/100&gt;=MONTH('Weights &amp; Tables'!$C$26)+DAY('Weights &amp; Tables'!$C$26)/100,MONTH(F679)+DAY(F679)/100&lt;=MONTH('Weights &amp; Tables'!$D$26)+DAY('Weights &amp; Tables'!$D$26)/100),'Weights &amp; Tables'!$C$24,
IF(AND(MONTH(F679)+DAY(F679)/100&gt;=MONTH('Weights &amp; Tables'!$E$26)+DAY('Weights &amp; Tables'!$E$26)/100,MONTH(F679)+DAY(F679)/100&lt;=MONTH('Weights &amp; Tables'!$F$26)+DAY('Weights &amp; Tables'!$F$26)/100),'Weights &amp; Tables'!$E$24,
IF(AND(MONTH(F679)+DAY(F679)/100&gt;=MONTH('Weights &amp; Tables'!$G$26)+DAY('Weights &amp; Tables'!$G$26)/100,MONTH(F679)+DAY(F679)/100&lt;=MONTH('Weights &amp; Tables'!$H$26)+DAY('Weights &amp; Tables'!$H$26)/100),'Weights &amp; Tables'!$G$24,"IMPERMISSIBLE"))))</f>
        <v/>
      </c>
    </row>
    <row r="680" spans="2:15" x14ac:dyDescent="0.3">
      <c r="B680" s="126"/>
      <c r="C680" s="126"/>
      <c r="D680" s="126"/>
      <c r="E680" s="126"/>
      <c r="F680" s="127"/>
      <c r="G680" s="173"/>
      <c r="H680" s="173"/>
      <c r="I680" s="128"/>
      <c r="J680" s="150"/>
      <c r="K680" s="154"/>
      <c r="L680" s="154"/>
      <c r="M680" s="155"/>
      <c r="N680" s="152"/>
      <c r="O680" s="92" t="str">
        <f>IF(F680="","",
IF(AND(MONTH(F680)+DAY(F680)/100&gt;=MONTH('Weights &amp; Tables'!$C$26)+DAY('Weights &amp; Tables'!$C$26)/100,MONTH(F680)+DAY(F680)/100&lt;=MONTH('Weights &amp; Tables'!$D$26)+DAY('Weights &amp; Tables'!$D$26)/100),'Weights &amp; Tables'!$C$24,
IF(AND(MONTH(F680)+DAY(F680)/100&gt;=MONTH('Weights &amp; Tables'!$E$26)+DAY('Weights &amp; Tables'!$E$26)/100,MONTH(F680)+DAY(F680)/100&lt;=MONTH('Weights &amp; Tables'!$F$26)+DAY('Weights &amp; Tables'!$F$26)/100),'Weights &amp; Tables'!$E$24,
IF(AND(MONTH(F680)+DAY(F680)/100&gt;=MONTH('Weights &amp; Tables'!$G$26)+DAY('Weights &amp; Tables'!$G$26)/100,MONTH(F680)+DAY(F680)/100&lt;=MONTH('Weights &amp; Tables'!$H$26)+DAY('Weights &amp; Tables'!$H$26)/100),'Weights &amp; Tables'!$G$24,"IMPERMISSIBLE"))))</f>
        <v/>
      </c>
    </row>
    <row r="681" spans="2:15" x14ac:dyDescent="0.3">
      <c r="B681" s="126"/>
      <c r="C681" s="126"/>
      <c r="D681" s="126"/>
      <c r="E681" s="126"/>
      <c r="F681" s="127"/>
      <c r="G681" s="173"/>
      <c r="H681" s="173"/>
      <c r="I681" s="128"/>
      <c r="J681" s="150"/>
      <c r="K681" s="154"/>
      <c r="L681" s="154"/>
      <c r="M681" s="155"/>
      <c r="N681" s="152"/>
      <c r="O681" s="92" t="str">
        <f>IF(F681="","",
IF(AND(MONTH(F681)+DAY(F681)/100&gt;=MONTH('Weights &amp; Tables'!$C$26)+DAY('Weights &amp; Tables'!$C$26)/100,MONTH(F681)+DAY(F681)/100&lt;=MONTH('Weights &amp; Tables'!$D$26)+DAY('Weights &amp; Tables'!$D$26)/100),'Weights &amp; Tables'!$C$24,
IF(AND(MONTH(F681)+DAY(F681)/100&gt;=MONTH('Weights &amp; Tables'!$E$26)+DAY('Weights &amp; Tables'!$E$26)/100,MONTH(F681)+DAY(F681)/100&lt;=MONTH('Weights &amp; Tables'!$F$26)+DAY('Weights &amp; Tables'!$F$26)/100),'Weights &amp; Tables'!$E$24,
IF(AND(MONTH(F681)+DAY(F681)/100&gt;=MONTH('Weights &amp; Tables'!$G$26)+DAY('Weights &amp; Tables'!$G$26)/100,MONTH(F681)+DAY(F681)/100&lt;=MONTH('Weights &amp; Tables'!$H$26)+DAY('Weights &amp; Tables'!$H$26)/100),'Weights &amp; Tables'!$G$24,"IMPERMISSIBLE"))))</f>
        <v/>
      </c>
    </row>
    <row r="682" spans="2:15" x14ac:dyDescent="0.3">
      <c r="B682" s="126"/>
      <c r="C682" s="126"/>
      <c r="D682" s="126"/>
      <c r="E682" s="126"/>
      <c r="F682" s="127"/>
      <c r="G682" s="173"/>
      <c r="H682" s="173"/>
      <c r="I682" s="128"/>
      <c r="J682" s="150"/>
      <c r="K682" s="154"/>
      <c r="L682" s="154"/>
      <c r="M682" s="155"/>
      <c r="N682" s="152"/>
      <c r="O682" s="92" t="str">
        <f>IF(F682="","",
IF(AND(MONTH(F682)+DAY(F682)/100&gt;=MONTH('Weights &amp; Tables'!$C$26)+DAY('Weights &amp; Tables'!$C$26)/100,MONTH(F682)+DAY(F682)/100&lt;=MONTH('Weights &amp; Tables'!$D$26)+DAY('Weights &amp; Tables'!$D$26)/100),'Weights &amp; Tables'!$C$24,
IF(AND(MONTH(F682)+DAY(F682)/100&gt;=MONTH('Weights &amp; Tables'!$E$26)+DAY('Weights &amp; Tables'!$E$26)/100,MONTH(F682)+DAY(F682)/100&lt;=MONTH('Weights &amp; Tables'!$F$26)+DAY('Weights &amp; Tables'!$F$26)/100),'Weights &amp; Tables'!$E$24,
IF(AND(MONTH(F682)+DAY(F682)/100&gt;=MONTH('Weights &amp; Tables'!$G$26)+DAY('Weights &amp; Tables'!$G$26)/100,MONTH(F682)+DAY(F682)/100&lt;=MONTH('Weights &amp; Tables'!$H$26)+DAY('Weights &amp; Tables'!$H$26)/100),'Weights &amp; Tables'!$G$24,"IMPERMISSIBLE"))))</f>
        <v/>
      </c>
    </row>
    <row r="683" spans="2:15" x14ac:dyDescent="0.3">
      <c r="B683" s="126"/>
      <c r="C683" s="126"/>
      <c r="D683" s="126"/>
      <c r="E683" s="126"/>
      <c r="F683" s="127"/>
      <c r="G683" s="173"/>
      <c r="H683" s="173"/>
      <c r="I683" s="128"/>
      <c r="J683" s="150"/>
      <c r="K683" s="154"/>
      <c r="L683" s="154"/>
      <c r="M683" s="155"/>
      <c r="N683" s="152"/>
      <c r="O683" s="92" t="str">
        <f>IF(F683="","",
IF(AND(MONTH(F683)+DAY(F683)/100&gt;=MONTH('Weights &amp; Tables'!$C$26)+DAY('Weights &amp; Tables'!$C$26)/100,MONTH(F683)+DAY(F683)/100&lt;=MONTH('Weights &amp; Tables'!$D$26)+DAY('Weights &amp; Tables'!$D$26)/100),'Weights &amp; Tables'!$C$24,
IF(AND(MONTH(F683)+DAY(F683)/100&gt;=MONTH('Weights &amp; Tables'!$E$26)+DAY('Weights &amp; Tables'!$E$26)/100,MONTH(F683)+DAY(F683)/100&lt;=MONTH('Weights &amp; Tables'!$F$26)+DAY('Weights &amp; Tables'!$F$26)/100),'Weights &amp; Tables'!$E$24,
IF(AND(MONTH(F683)+DAY(F683)/100&gt;=MONTH('Weights &amp; Tables'!$G$26)+DAY('Weights &amp; Tables'!$G$26)/100,MONTH(F683)+DAY(F683)/100&lt;=MONTH('Weights &amp; Tables'!$H$26)+DAY('Weights &amp; Tables'!$H$26)/100),'Weights &amp; Tables'!$G$24,"IMPERMISSIBLE"))))</f>
        <v/>
      </c>
    </row>
    <row r="684" spans="2:15" x14ac:dyDescent="0.3">
      <c r="B684" s="126"/>
      <c r="C684" s="126"/>
      <c r="D684" s="126"/>
      <c r="E684" s="126"/>
      <c r="F684" s="127"/>
      <c r="G684" s="173"/>
      <c r="H684" s="173"/>
      <c r="I684" s="128"/>
      <c r="J684" s="150"/>
      <c r="K684" s="154"/>
      <c r="L684" s="154"/>
      <c r="M684" s="155"/>
      <c r="N684" s="152"/>
      <c r="O684" s="92" t="str">
        <f>IF(F684="","",
IF(AND(MONTH(F684)+DAY(F684)/100&gt;=MONTH('Weights &amp; Tables'!$C$26)+DAY('Weights &amp; Tables'!$C$26)/100,MONTH(F684)+DAY(F684)/100&lt;=MONTH('Weights &amp; Tables'!$D$26)+DAY('Weights &amp; Tables'!$D$26)/100),'Weights &amp; Tables'!$C$24,
IF(AND(MONTH(F684)+DAY(F684)/100&gt;=MONTH('Weights &amp; Tables'!$E$26)+DAY('Weights &amp; Tables'!$E$26)/100,MONTH(F684)+DAY(F684)/100&lt;=MONTH('Weights &amp; Tables'!$F$26)+DAY('Weights &amp; Tables'!$F$26)/100),'Weights &amp; Tables'!$E$24,
IF(AND(MONTH(F684)+DAY(F684)/100&gt;=MONTH('Weights &amp; Tables'!$G$26)+DAY('Weights &amp; Tables'!$G$26)/100,MONTH(F684)+DAY(F684)/100&lt;=MONTH('Weights &amp; Tables'!$H$26)+DAY('Weights &amp; Tables'!$H$26)/100),'Weights &amp; Tables'!$G$24,"IMPERMISSIBLE"))))</f>
        <v/>
      </c>
    </row>
    <row r="685" spans="2:15" x14ac:dyDescent="0.3">
      <c r="B685" s="126"/>
      <c r="C685" s="126"/>
      <c r="D685" s="126"/>
      <c r="E685" s="126"/>
      <c r="F685" s="127"/>
      <c r="G685" s="173"/>
      <c r="H685" s="173"/>
      <c r="I685" s="128"/>
      <c r="J685" s="150"/>
      <c r="K685" s="154"/>
      <c r="L685" s="154"/>
      <c r="M685" s="155"/>
      <c r="N685" s="152"/>
      <c r="O685" s="92" t="str">
        <f>IF(F685="","",
IF(AND(MONTH(F685)+DAY(F685)/100&gt;=MONTH('Weights &amp; Tables'!$C$26)+DAY('Weights &amp; Tables'!$C$26)/100,MONTH(F685)+DAY(F685)/100&lt;=MONTH('Weights &amp; Tables'!$D$26)+DAY('Weights &amp; Tables'!$D$26)/100),'Weights &amp; Tables'!$C$24,
IF(AND(MONTH(F685)+DAY(F685)/100&gt;=MONTH('Weights &amp; Tables'!$E$26)+DAY('Weights &amp; Tables'!$E$26)/100,MONTH(F685)+DAY(F685)/100&lt;=MONTH('Weights &amp; Tables'!$F$26)+DAY('Weights &amp; Tables'!$F$26)/100),'Weights &amp; Tables'!$E$24,
IF(AND(MONTH(F685)+DAY(F685)/100&gt;=MONTH('Weights &amp; Tables'!$G$26)+DAY('Weights &amp; Tables'!$G$26)/100,MONTH(F685)+DAY(F685)/100&lt;=MONTH('Weights &amp; Tables'!$H$26)+DAY('Weights &amp; Tables'!$H$26)/100),'Weights &amp; Tables'!$G$24,"IMPERMISSIBLE"))))</f>
        <v/>
      </c>
    </row>
    <row r="686" spans="2:15" x14ac:dyDescent="0.3">
      <c r="B686" s="126"/>
      <c r="C686" s="126"/>
      <c r="D686" s="126"/>
      <c r="E686" s="126"/>
      <c r="F686" s="127"/>
      <c r="G686" s="173"/>
      <c r="H686" s="173"/>
      <c r="I686" s="128"/>
      <c r="J686" s="150"/>
      <c r="K686" s="154"/>
      <c r="L686" s="154"/>
      <c r="M686" s="155"/>
      <c r="N686" s="152"/>
      <c r="O686" s="92" t="str">
        <f>IF(F686="","",
IF(AND(MONTH(F686)+DAY(F686)/100&gt;=MONTH('Weights &amp; Tables'!$C$26)+DAY('Weights &amp; Tables'!$C$26)/100,MONTH(F686)+DAY(F686)/100&lt;=MONTH('Weights &amp; Tables'!$D$26)+DAY('Weights &amp; Tables'!$D$26)/100),'Weights &amp; Tables'!$C$24,
IF(AND(MONTH(F686)+DAY(F686)/100&gt;=MONTH('Weights &amp; Tables'!$E$26)+DAY('Weights &amp; Tables'!$E$26)/100,MONTH(F686)+DAY(F686)/100&lt;=MONTH('Weights &amp; Tables'!$F$26)+DAY('Weights &amp; Tables'!$F$26)/100),'Weights &amp; Tables'!$E$24,
IF(AND(MONTH(F686)+DAY(F686)/100&gt;=MONTH('Weights &amp; Tables'!$G$26)+DAY('Weights &amp; Tables'!$G$26)/100,MONTH(F686)+DAY(F686)/100&lt;=MONTH('Weights &amp; Tables'!$H$26)+DAY('Weights &amp; Tables'!$H$26)/100),'Weights &amp; Tables'!$G$24,"IMPERMISSIBLE"))))</f>
        <v/>
      </c>
    </row>
    <row r="687" spans="2:15" x14ac:dyDescent="0.3">
      <c r="B687" s="126"/>
      <c r="C687" s="126"/>
      <c r="D687" s="126"/>
      <c r="E687" s="126"/>
      <c r="F687" s="127"/>
      <c r="G687" s="173"/>
      <c r="H687" s="173"/>
      <c r="I687" s="128"/>
      <c r="J687" s="150"/>
      <c r="K687" s="154"/>
      <c r="L687" s="154"/>
      <c r="M687" s="155"/>
      <c r="N687" s="152"/>
      <c r="O687" s="92" t="str">
        <f>IF(F687="","",
IF(AND(MONTH(F687)+DAY(F687)/100&gt;=MONTH('Weights &amp; Tables'!$C$26)+DAY('Weights &amp; Tables'!$C$26)/100,MONTH(F687)+DAY(F687)/100&lt;=MONTH('Weights &amp; Tables'!$D$26)+DAY('Weights &amp; Tables'!$D$26)/100),'Weights &amp; Tables'!$C$24,
IF(AND(MONTH(F687)+DAY(F687)/100&gt;=MONTH('Weights &amp; Tables'!$E$26)+DAY('Weights &amp; Tables'!$E$26)/100,MONTH(F687)+DAY(F687)/100&lt;=MONTH('Weights &amp; Tables'!$F$26)+DAY('Weights &amp; Tables'!$F$26)/100),'Weights &amp; Tables'!$E$24,
IF(AND(MONTH(F687)+DAY(F687)/100&gt;=MONTH('Weights &amp; Tables'!$G$26)+DAY('Weights &amp; Tables'!$G$26)/100,MONTH(F687)+DAY(F687)/100&lt;=MONTH('Weights &amp; Tables'!$H$26)+DAY('Weights &amp; Tables'!$H$26)/100),'Weights &amp; Tables'!$G$24,"IMPERMISSIBLE"))))</f>
        <v/>
      </c>
    </row>
    <row r="688" spans="2:15" x14ac:dyDescent="0.3">
      <c r="B688" s="126"/>
      <c r="C688" s="126"/>
      <c r="D688" s="126"/>
      <c r="E688" s="126"/>
      <c r="F688" s="127"/>
      <c r="G688" s="173"/>
      <c r="H688" s="173"/>
      <c r="I688" s="128"/>
      <c r="J688" s="150"/>
      <c r="K688" s="154"/>
      <c r="L688" s="154"/>
      <c r="M688" s="155"/>
      <c r="N688" s="152"/>
      <c r="O688" s="92" t="str">
        <f>IF(F688="","",
IF(AND(MONTH(F688)+DAY(F688)/100&gt;=MONTH('Weights &amp; Tables'!$C$26)+DAY('Weights &amp; Tables'!$C$26)/100,MONTH(F688)+DAY(F688)/100&lt;=MONTH('Weights &amp; Tables'!$D$26)+DAY('Weights &amp; Tables'!$D$26)/100),'Weights &amp; Tables'!$C$24,
IF(AND(MONTH(F688)+DAY(F688)/100&gt;=MONTH('Weights &amp; Tables'!$E$26)+DAY('Weights &amp; Tables'!$E$26)/100,MONTH(F688)+DAY(F688)/100&lt;=MONTH('Weights &amp; Tables'!$F$26)+DAY('Weights &amp; Tables'!$F$26)/100),'Weights &amp; Tables'!$E$24,
IF(AND(MONTH(F688)+DAY(F688)/100&gt;=MONTH('Weights &amp; Tables'!$G$26)+DAY('Weights &amp; Tables'!$G$26)/100,MONTH(F688)+DAY(F688)/100&lt;=MONTH('Weights &amp; Tables'!$H$26)+DAY('Weights &amp; Tables'!$H$26)/100),'Weights &amp; Tables'!$G$24,"IMPERMISSIBLE"))))</f>
        <v/>
      </c>
    </row>
    <row r="689" spans="2:15" x14ac:dyDescent="0.3">
      <c r="B689" s="126"/>
      <c r="C689" s="126"/>
      <c r="D689" s="126"/>
      <c r="E689" s="126"/>
      <c r="F689" s="127"/>
      <c r="G689" s="173"/>
      <c r="H689" s="173"/>
      <c r="I689" s="128"/>
      <c r="J689" s="150"/>
      <c r="K689" s="154"/>
      <c r="L689" s="154"/>
      <c r="M689" s="155"/>
      <c r="N689" s="152"/>
      <c r="O689" s="92" t="str">
        <f>IF(F689="","",
IF(AND(MONTH(F689)+DAY(F689)/100&gt;=MONTH('Weights &amp; Tables'!$C$26)+DAY('Weights &amp; Tables'!$C$26)/100,MONTH(F689)+DAY(F689)/100&lt;=MONTH('Weights &amp; Tables'!$D$26)+DAY('Weights &amp; Tables'!$D$26)/100),'Weights &amp; Tables'!$C$24,
IF(AND(MONTH(F689)+DAY(F689)/100&gt;=MONTH('Weights &amp; Tables'!$E$26)+DAY('Weights &amp; Tables'!$E$26)/100,MONTH(F689)+DAY(F689)/100&lt;=MONTH('Weights &amp; Tables'!$F$26)+DAY('Weights &amp; Tables'!$F$26)/100),'Weights &amp; Tables'!$E$24,
IF(AND(MONTH(F689)+DAY(F689)/100&gt;=MONTH('Weights &amp; Tables'!$G$26)+DAY('Weights &amp; Tables'!$G$26)/100,MONTH(F689)+DAY(F689)/100&lt;=MONTH('Weights &amp; Tables'!$H$26)+DAY('Weights &amp; Tables'!$H$26)/100),'Weights &amp; Tables'!$G$24,"IMPERMISSIBLE"))))</f>
        <v/>
      </c>
    </row>
    <row r="690" spans="2:15" x14ac:dyDescent="0.3">
      <c r="B690" s="126"/>
      <c r="C690" s="126"/>
      <c r="D690" s="126"/>
      <c r="E690" s="126"/>
      <c r="F690" s="127"/>
      <c r="G690" s="173"/>
      <c r="H690" s="173"/>
      <c r="I690" s="128"/>
      <c r="J690" s="150"/>
      <c r="K690" s="154"/>
      <c r="L690" s="154"/>
      <c r="M690" s="155"/>
      <c r="N690" s="152"/>
      <c r="O690" s="92" t="str">
        <f>IF(F690="","",
IF(AND(MONTH(F690)+DAY(F690)/100&gt;=MONTH('Weights &amp; Tables'!$C$26)+DAY('Weights &amp; Tables'!$C$26)/100,MONTH(F690)+DAY(F690)/100&lt;=MONTH('Weights &amp; Tables'!$D$26)+DAY('Weights &amp; Tables'!$D$26)/100),'Weights &amp; Tables'!$C$24,
IF(AND(MONTH(F690)+DAY(F690)/100&gt;=MONTH('Weights &amp; Tables'!$E$26)+DAY('Weights &amp; Tables'!$E$26)/100,MONTH(F690)+DAY(F690)/100&lt;=MONTH('Weights &amp; Tables'!$F$26)+DAY('Weights &amp; Tables'!$F$26)/100),'Weights &amp; Tables'!$E$24,
IF(AND(MONTH(F690)+DAY(F690)/100&gt;=MONTH('Weights &amp; Tables'!$G$26)+DAY('Weights &amp; Tables'!$G$26)/100,MONTH(F690)+DAY(F690)/100&lt;=MONTH('Weights &amp; Tables'!$H$26)+DAY('Weights &amp; Tables'!$H$26)/100),'Weights &amp; Tables'!$G$24,"IMPERMISSIBLE"))))</f>
        <v/>
      </c>
    </row>
    <row r="691" spans="2:15" x14ac:dyDescent="0.3">
      <c r="B691" s="126"/>
      <c r="C691" s="126"/>
      <c r="D691" s="126"/>
      <c r="E691" s="126"/>
      <c r="F691" s="127"/>
      <c r="G691" s="173"/>
      <c r="H691" s="173"/>
      <c r="I691" s="128"/>
      <c r="J691" s="150"/>
      <c r="K691" s="154"/>
      <c r="L691" s="154"/>
      <c r="M691" s="155"/>
      <c r="N691" s="152"/>
      <c r="O691" s="92" t="str">
        <f>IF(F691="","",
IF(AND(MONTH(F691)+DAY(F691)/100&gt;=MONTH('Weights &amp; Tables'!$C$26)+DAY('Weights &amp; Tables'!$C$26)/100,MONTH(F691)+DAY(F691)/100&lt;=MONTH('Weights &amp; Tables'!$D$26)+DAY('Weights &amp; Tables'!$D$26)/100),'Weights &amp; Tables'!$C$24,
IF(AND(MONTH(F691)+DAY(F691)/100&gt;=MONTH('Weights &amp; Tables'!$E$26)+DAY('Weights &amp; Tables'!$E$26)/100,MONTH(F691)+DAY(F691)/100&lt;=MONTH('Weights &amp; Tables'!$F$26)+DAY('Weights &amp; Tables'!$F$26)/100),'Weights &amp; Tables'!$E$24,
IF(AND(MONTH(F691)+DAY(F691)/100&gt;=MONTH('Weights &amp; Tables'!$G$26)+DAY('Weights &amp; Tables'!$G$26)/100,MONTH(F691)+DAY(F691)/100&lt;=MONTH('Weights &amp; Tables'!$H$26)+DAY('Weights &amp; Tables'!$H$26)/100),'Weights &amp; Tables'!$G$24,"IMPERMISSIBLE"))))</f>
        <v/>
      </c>
    </row>
    <row r="692" spans="2:15" x14ac:dyDescent="0.3">
      <c r="B692" s="126"/>
      <c r="C692" s="126"/>
      <c r="D692" s="126"/>
      <c r="E692" s="126"/>
      <c r="F692" s="127"/>
      <c r="G692" s="173"/>
      <c r="H692" s="173"/>
      <c r="I692" s="128"/>
      <c r="J692" s="150"/>
      <c r="K692" s="154"/>
      <c r="L692" s="154"/>
      <c r="M692" s="155"/>
      <c r="N692" s="152"/>
      <c r="O692" s="92" t="str">
        <f>IF(F692="","",
IF(AND(MONTH(F692)+DAY(F692)/100&gt;=MONTH('Weights &amp; Tables'!$C$26)+DAY('Weights &amp; Tables'!$C$26)/100,MONTH(F692)+DAY(F692)/100&lt;=MONTH('Weights &amp; Tables'!$D$26)+DAY('Weights &amp; Tables'!$D$26)/100),'Weights &amp; Tables'!$C$24,
IF(AND(MONTH(F692)+DAY(F692)/100&gt;=MONTH('Weights &amp; Tables'!$E$26)+DAY('Weights &amp; Tables'!$E$26)/100,MONTH(F692)+DAY(F692)/100&lt;=MONTH('Weights &amp; Tables'!$F$26)+DAY('Weights &amp; Tables'!$F$26)/100),'Weights &amp; Tables'!$E$24,
IF(AND(MONTH(F692)+DAY(F692)/100&gt;=MONTH('Weights &amp; Tables'!$G$26)+DAY('Weights &amp; Tables'!$G$26)/100,MONTH(F692)+DAY(F692)/100&lt;=MONTH('Weights &amp; Tables'!$H$26)+DAY('Weights &amp; Tables'!$H$26)/100),'Weights &amp; Tables'!$G$24,"IMPERMISSIBLE"))))</f>
        <v/>
      </c>
    </row>
    <row r="693" spans="2:15" x14ac:dyDescent="0.3">
      <c r="B693" s="126"/>
      <c r="C693" s="126"/>
      <c r="D693" s="126"/>
      <c r="E693" s="126"/>
      <c r="F693" s="127"/>
      <c r="G693" s="173"/>
      <c r="H693" s="173"/>
      <c r="I693" s="128"/>
      <c r="J693" s="150"/>
      <c r="K693" s="154"/>
      <c r="L693" s="154"/>
      <c r="M693" s="155"/>
      <c r="N693" s="152"/>
      <c r="O693" s="92" t="str">
        <f>IF(F693="","",
IF(AND(MONTH(F693)+DAY(F693)/100&gt;=MONTH('Weights &amp; Tables'!$C$26)+DAY('Weights &amp; Tables'!$C$26)/100,MONTH(F693)+DAY(F693)/100&lt;=MONTH('Weights &amp; Tables'!$D$26)+DAY('Weights &amp; Tables'!$D$26)/100),'Weights &amp; Tables'!$C$24,
IF(AND(MONTH(F693)+DAY(F693)/100&gt;=MONTH('Weights &amp; Tables'!$E$26)+DAY('Weights &amp; Tables'!$E$26)/100,MONTH(F693)+DAY(F693)/100&lt;=MONTH('Weights &amp; Tables'!$F$26)+DAY('Weights &amp; Tables'!$F$26)/100),'Weights &amp; Tables'!$E$24,
IF(AND(MONTH(F693)+DAY(F693)/100&gt;=MONTH('Weights &amp; Tables'!$G$26)+DAY('Weights &amp; Tables'!$G$26)/100,MONTH(F693)+DAY(F693)/100&lt;=MONTH('Weights &amp; Tables'!$H$26)+DAY('Weights &amp; Tables'!$H$26)/100),'Weights &amp; Tables'!$G$24,"IMPERMISSIBLE"))))</f>
        <v/>
      </c>
    </row>
    <row r="694" spans="2:15" x14ac:dyDescent="0.3">
      <c r="B694" s="126"/>
      <c r="C694" s="126"/>
      <c r="D694" s="126"/>
      <c r="E694" s="126"/>
      <c r="F694" s="127"/>
      <c r="G694" s="173"/>
      <c r="H694" s="173"/>
      <c r="I694" s="128"/>
      <c r="J694" s="150"/>
      <c r="K694" s="154"/>
      <c r="L694" s="154"/>
      <c r="M694" s="155"/>
      <c r="N694" s="152"/>
      <c r="O694" s="92" t="str">
        <f>IF(F694="","",
IF(AND(MONTH(F694)+DAY(F694)/100&gt;=MONTH('Weights &amp; Tables'!$C$26)+DAY('Weights &amp; Tables'!$C$26)/100,MONTH(F694)+DAY(F694)/100&lt;=MONTH('Weights &amp; Tables'!$D$26)+DAY('Weights &amp; Tables'!$D$26)/100),'Weights &amp; Tables'!$C$24,
IF(AND(MONTH(F694)+DAY(F694)/100&gt;=MONTH('Weights &amp; Tables'!$E$26)+DAY('Weights &amp; Tables'!$E$26)/100,MONTH(F694)+DAY(F694)/100&lt;=MONTH('Weights &amp; Tables'!$F$26)+DAY('Weights &amp; Tables'!$F$26)/100),'Weights &amp; Tables'!$E$24,
IF(AND(MONTH(F694)+DAY(F694)/100&gt;=MONTH('Weights &amp; Tables'!$G$26)+DAY('Weights &amp; Tables'!$G$26)/100,MONTH(F694)+DAY(F694)/100&lt;=MONTH('Weights &amp; Tables'!$H$26)+DAY('Weights &amp; Tables'!$H$26)/100),'Weights &amp; Tables'!$G$24,"IMPERMISSIBLE"))))</f>
        <v/>
      </c>
    </row>
    <row r="695" spans="2:15" x14ac:dyDescent="0.3">
      <c r="B695" s="126"/>
      <c r="C695" s="126"/>
      <c r="D695" s="126"/>
      <c r="E695" s="126"/>
      <c r="F695" s="127"/>
      <c r="G695" s="173"/>
      <c r="H695" s="173"/>
      <c r="I695" s="128"/>
      <c r="J695" s="150"/>
      <c r="K695" s="154"/>
      <c r="L695" s="154"/>
      <c r="M695" s="155"/>
      <c r="N695" s="152"/>
      <c r="O695" s="92" t="str">
        <f>IF(F695="","",
IF(AND(MONTH(F695)+DAY(F695)/100&gt;=MONTH('Weights &amp; Tables'!$C$26)+DAY('Weights &amp; Tables'!$C$26)/100,MONTH(F695)+DAY(F695)/100&lt;=MONTH('Weights &amp; Tables'!$D$26)+DAY('Weights &amp; Tables'!$D$26)/100),'Weights &amp; Tables'!$C$24,
IF(AND(MONTH(F695)+DAY(F695)/100&gt;=MONTH('Weights &amp; Tables'!$E$26)+DAY('Weights &amp; Tables'!$E$26)/100,MONTH(F695)+DAY(F695)/100&lt;=MONTH('Weights &amp; Tables'!$F$26)+DAY('Weights &amp; Tables'!$F$26)/100),'Weights &amp; Tables'!$E$24,
IF(AND(MONTH(F695)+DAY(F695)/100&gt;=MONTH('Weights &amp; Tables'!$G$26)+DAY('Weights &amp; Tables'!$G$26)/100,MONTH(F695)+DAY(F695)/100&lt;=MONTH('Weights &amp; Tables'!$H$26)+DAY('Weights &amp; Tables'!$H$26)/100),'Weights &amp; Tables'!$G$24,"IMPERMISSIBLE"))))</f>
        <v/>
      </c>
    </row>
    <row r="696" spans="2:15" x14ac:dyDescent="0.3">
      <c r="B696" s="126"/>
      <c r="C696" s="126"/>
      <c r="D696" s="126"/>
      <c r="E696" s="126"/>
      <c r="F696" s="127"/>
      <c r="G696" s="173"/>
      <c r="H696" s="173"/>
      <c r="I696" s="128"/>
      <c r="J696" s="150"/>
      <c r="K696" s="154"/>
      <c r="L696" s="154"/>
      <c r="M696" s="155"/>
      <c r="N696" s="152"/>
      <c r="O696" s="92" t="str">
        <f>IF(F696="","",
IF(AND(MONTH(F696)+DAY(F696)/100&gt;=MONTH('Weights &amp; Tables'!$C$26)+DAY('Weights &amp; Tables'!$C$26)/100,MONTH(F696)+DAY(F696)/100&lt;=MONTH('Weights &amp; Tables'!$D$26)+DAY('Weights &amp; Tables'!$D$26)/100),'Weights &amp; Tables'!$C$24,
IF(AND(MONTH(F696)+DAY(F696)/100&gt;=MONTH('Weights &amp; Tables'!$E$26)+DAY('Weights &amp; Tables'!$E$26)/100,MONTH(F696)+DAY(F696)/100&lt;=MONTH('Weights &amp; Tables'!$F$26)+DAY('Weights &amp; Tables'!$F$26)/100),'Weights &amp; Tables'!$E$24,
IF(AND(MONTH(F696)+DAY(F696)/100&gt;=MONTH('Weights &amp; Tables'!$G$26)+DAY('Weights &amp; Tables'!$G$26)/100,MONTH(F696)+DAY(F696)/100&lt;=MONTH('Weights &amp; Tables'!$H$26)+DAY('Weights &amp; Tables'!$H$26)/100),'Weights &amp; Tables'!$G$24,"IMPERMISSIBLE"))))</f>
        <v/>
      </c>
    </row>
    <row r="697" spans="2:15" x14ac:dyDescent="0.3">
      <c r="B697" s="126"/>
      <c r="C697" s="126"/>
      <c r="D697" s="126"/>
      <c r="E697" s="126"/>
      <c r="F697" s="127"/>
      <c r="G697" s="173"/>
      <c r="H697" s="173"/>
      <c r="I697" s="128"/>
      <c r="J697" s="150"/>
      <c r="K697" s="154"/>
      <c r="L697" s="154"/>
      <c r="M697" s="155"/>
      <c r="N697" s="152"/>
      <c r="O697" s="92" t="str">
        <f>IF(F697="","",
IF(AND(MONTH(F697)+DAY(F697)/100&gt;=MONTH('Weights &amp; Tables'!$C$26)+DAY('Weights &amp; Tables'!$C$26)/100,MONTH(F697)+DAY(F697)/100&lt;=MONTH('Weights &amp; Tables'!$D$26)+DAY('Weights &amp; Tables'!$D$26)/100),'Weights &amp; Tables'!$C$24,
IF(AND(MONTH(F697)+DAY(F697)/100&gt;=MONTH('Weights &amp; Tables'!$E$26)+DAY('Weights &amp; Tables'!$E$26)/100,MONTH(F697)+DAY(F697)/100&lt;=MONTH('Weights &amp; Tables'!$F$26)+DAY('Weights &amp; Tables'!$F$26)/100),'Weights &amp; Tables'!$E$24,
IF(AND(MONTH(F697)+DAY(F697)/100&gt;=MONTH('Weights &amp; Tables'!$G$26)+DAY('Weights &amp; Tables'!$G$26)/100,MONTH(F697)+DAY(F697)/100&lt;=MONTH('Weights &amp; Tables'!$H$26)+DAY('Weights &amp; Tables'!$H$26)/100),'Weights &amp; Tables'!$G$24,"IMPERMISSIBLE"))))</f>
        <v/>
      </c>
    </row>
    <row r="698" spans="2:15" x14ac:dyDescent="0.3">
      <c r="B698" s="126"/>
      <c r="C698" s="126"/>
      <c r="D698" s="126"/>
      <c r="E698" s="126"/>
      <c r="F698" s="127"/>
      <c r="G698" s="173"/>
      <c r="H698" s="173"/>
      <c r="I698" s="128"/>
      <c r="J698" s="150"/>
      <c r="K698" s="154"/>
      <c r="L698" s="154"/>
      <c r="M698" s="155"/>
      <c r="N698" s="152"/>
      <c r="O698" s="92" t="str">
        <f>IF(F698="","",
IF(AND(MONTH(F698)+DAY(F698)/100&gt;=MONTH('Weights &amp; Tables'!$C$26)+DAY('Weights &amp; Tables'!$C$26)/100,MONTH(F698)+DAY(F698)/100&lt;=MONTH('Weights &amp; Tables'!$D$26)+DAY('Weights &amp; Tables'!$D$26)/100),'Weights &amp; Tables'!$C$24,
IF(AND(MONTH(F698)+DAY(F698)/100&gt;=MONTH('Weights &amp; Tables'!$E$26)+DAY('Weights &amp; Tables'!$E$26)/100,MONTH(F698)+DAY(F698)/100&lt;=MONTH('Weights &amp; Tables'!$F$26)+DAY('Weights &amp; Tables'!$F$26)/100),'Weights &amp; Tables'!$E$24,
IF(AND(MONTH(F698)+DAY(F698)/100&gt;=MONTH('Weights &amp; Tables'!$G$26)+DAY('Weights &amp; Tables'!$G$26)/100,MONTH(F698)+DAY(F698)/100&lt;=MONTH('Weights &amp; Tables'!$H$26)+DAY('Weights &amp; Tables'!$H$26)/100),'Weights &amp; Tables'!$G$24,"IMPERMISSIBLE"))))</f>
        <v/>
      </c>
    </row>
    <row r="699" spans="2:15" x14ac:dyDescent="0.3">
      <c r="B699" s="126"/>
      <c r="C699" s="126"/>
      <c r="D699" s="126"/>
      <c r="E699" s="126"/>
      <c r="F699" s="127"/>
      <c r="G699" s="173"/>
      <c r="H699" s="173"/>
      <c r="I699" s="128"/>
      <c r="J699" s="150"/>
      <c r="K699" s="154"/>
      <c r="L699" s="154"/>
      <c r="M699" s="155"/>
      <c r="N699" s="152"/>
      <c r="O699" s="92" t="str">
        <f>IF(F699="","",
IF(AND(MONTH(F699)+DAY(F699)/100&gt;=MONTH('Weights &amp; Tables'!$C$26)+DAY('Weights &amp; Tables'!$C$26)/100,MONTH(F699)+DAY(F699)/100&lt;=MONTH('Weights &amp; Tables'!$D$26)+DAY('Weights &amp; Tables'!$D$26)/100),'Weights &amp; Tables'!$C$24,
IF(AND(MONTH(F699)+DAY(F699)/100&gt;=MONTH('Weights &amp; Tables'!$E$26)+DAY('Weights &amp; Tables'!$E$26)/100,MONTH(F699)+DAY(F699)/100&lt;=MONTH('Weights &amp; Tables'!$F$26)+DAY('Weights &amp; Tables'!$F$26)/100),'Weights &amp; Tables'!$E$24,
IF(AND(MONTH(F699)+DAY(F699)/100&gt;=MONTH('Weights &amp; Tables'!$G$26)+DAY('Weights &amp; Tables'!$G$26)/100,MONTH(F699)+DAY(F699)/100&lt;=MONTH('Weights &amp; Tables'!$H$26)+DAY('Weights &amp; Tables'!$H$26)/100),'Weights &amp; Tables'!$G$24,"IMPERMISSIBLE"))))</f>
        <v/>
      </c>
    </row>
    <row r="700" spans="2:15" x14ac:dyDescent="0.3">
      <c r="B700" s="126"/>
      <c r="C700" s="126"/>
      <c r="D700" s="126"/>
      <c r="E700" s="126"/>
      <c r="F700" s="127"/>
      <c r="G700" s="173"/>
      <c r="H700" s="173"/>
      <c r="I700" s="128"/>
      <c r="J700" s="150"/>
      <c r="K700" s="154"/>
      <c r="L700" s="154"/>
      <c r="M700" s="155"/>
      <c r="N700" s="152"/>
      <c r="O700" s="92" t="str">
        <f>IF(F700="","",
IF(AND(MONTH(F700)+DAY(F700)/100&gt;=MONTH('Weights &amp; Tables'!$C$26)+DAY('Weights &amp; Tables'!$C$26)/100,MONTH(F700)+DAY(F700)/100&lt;=MONTH('Weights &amp; Tables'!$D$26)+DAY('Weights &amp; Tables'!$D$26)/100),'Weights &amp; Tables'!$C$24,
IF(AND(MONTH(F700)+DAY(F700)/100&gt;=MONTH('Weights &amp; Tables'!$E$26)+DAY('Weights &amp; Tables'!$E$26)/100,MONTH(F700)+DAY(F700)/100&lt;=MONTH('Weights &amp; Tables'!$F$26)+DAY('Weights &amp; Tables'!$F$26)/100),'Weights &amp; Tables'!$E$24,
IF(AND(MONTH(F700)+DAY(F700)/100&gt;=MONTH('Weights &amp; Tables'!$G$26)+DAY('Weights &amp; Tables'!$G$26)/100,MONTH(F700)+DAY(F700)/100&lt;=MONTH('Weights &amp; Tables'!$H$26)+DAY('Weights &amp; Tables'!$H$26)/100),'Weights &amp; Tables'!$G$24,"IMPERMISSIBLE"))))</f>
        <v/>
      </c>
    </row>
    <row r="701" spans="2:15" x14ac:dyDescent="0.3">
      <c r="B701" s="126"/>
      <c r="C701" s="126"/>
      <c r="D701" s="126"/>
      <c r="E701" s="126"/>
      <c r="F701" s="127"/>
      <c r="G701" s="173"/>
      <c r="H701" s="173"/>
      <c r="I701" s="128"/>
      <c r="J701" s="150"/>
      <c r="K701" s="154"/>
      <c r="L701" s="154"/>
      <c r="M701" s="155"/>
      <c r="N701" s="152"/>
      <c r="O701" s="92" t="str">
        <f>IF(F701="","",
IF(AND(MONTH(F701)+DAY(F701)/100&gt;=MONTH('Weights &amp; Tables'!$C$26)+DAY('Weights &amp; Tables'!$C$26)/100,MONTH(F701)+DAY(F701)/100&lt;=MONTH('Weights &amp; Tables'!$D$26)+DAY('Weights &amp; Tables'!$D$26)/100),'Weights &amp; Tables'!$C$24,
IF(AND(MONTH(F701)+DAY(F701)/100&gt;=MONTH('Weights &amp; Tables'!$E$26)+DAY('Weights &amp; Tables'!$E$26)/100,MONTH(F701)+DAY(F701)/100&lt;=MONTH('Weights &amp; Tables'!$F$26)+DAY('Weights &amp; Tables'!$F$26)/100),'Weights &amp; Tables'!$E$24,
IF(AND(MONTH(F701)+DAY(F701)/100&gt;=MONTH('Weights &amp; Tables'!$G$26)+DAY('Weights &amp; Tables'!$G$26)/100,MONTH(F701)+DAY(F701)/100&lt;=MONTH('Weights &amp; Tables'!$H$26)+DAY('Weights &amp; Tables'!$H$26)/100),'Weights &amp; Tables'!$G$24,"IMPERMISSIBLE"))))</f>
        <v/>
      </c>
    </row>
    <row r="702" spans="2:15" x14ac:dyDescent="0.3">
      <c r="B702" s="126"/>
      <c r="C702" s="126"/>
      <c r="D702" s="126"/>
      <c r="E702" s="126"/>
      <c r="F702" s="127"/>
      <c r="G702" s="173"/>
      <c r="H702" s="173"/>
      <c r="I702" s="128"/>
      <c r="J702" s="150"/>
      <c r="K702" s="154"/>
      <c r="L702" s="154"/>
      <c r="M702" s="155"/>
      <c r="N702" s="152"/>
      <c r="O702" s="92" t="str">
        <f>IF(F702="","",
IF(AND(MONTH(F702)+DAY(F702)/100&gt;=MONTH('Weights &amp; Tables'!$C$26)+DAY('Weights &amp; Tables'!$C$26)/100,MONTH(F702)+DAY(F702)/100&lt;=MONTH('Weights &amp; Tables'!$D$26)+DAY('Weights &amp; Tables'!$D$26)/100),'Weights &amp; Tables'!$C$24,
IF(AND(MONTH(F702)+DAY(F702)/100&gt;=MONTH('Weights &amp; Tables'!$E$26)+DAY('Weights &amp; Tables'!$E$26)/100,MONTH(F702)+DAY(F702)/100&lt;=MONTH('Weights &amp; Tables'!$F$26)+DAY('Weights &amp; Tables'!$F$26)/100),'Weights &amp; Tables'!$E$24,
IF(AND(MONTH(F702)+DAY(F702)/100&gt;=MONTH('Weights &amp; Tables'!$G$26)+DAY('Weights &amp; Tables'!$G$26)/100,MONTH(F702)+DAY(F702)/100&lt;=MONTH('Weights &amp; Tables'!$H$26)+DAY('Weights &amp; Tables'!$H$26)/100),'Weights &amp; Tables'!$G$24,"IMPERMISSIBLE"))))</f>
        <v/>
      </c>
    </row>
    <row r="703" spans="2:15" x14ac:dyDescent="0.3">
      <c r="B703" s="126"/>
      <c r="C703" s="126"/>
      <c r="D703" s="126"/>
      <c r="E703" s="126"/>
      <c r="F703" s="127"/>
      <c r="G703" s="173"/>
      <c r="H703" s="173"/>
      <c r="I703" s="128"/>
      <c r="J703" s="150"/>
      <c r="K703" s="154"/>
      <c r="L703" s="154"/>
      <c r="M703" s="155"/>
      <c r="N703" s="152"/>
      <c r="O703" s="92" t="str">
        <f>IF(F703="","",
IF(AND(MONTH(F703)+DAY(F703)/100&gt;=MONTH('Weights &amp; Tables'!$C$26)+DAY('Weights &amp; Tables'!$C$26)/100,MONTH(F703)+DAY(F703)/100&lt;=MONTH('Weights &amp; Tables'!$D$26)+DAY('Weights &amp; Tables'!$D$26)/100),'Weights &amp; Tables'!$C$24,
IF(AND(MONTH(F703)+DAY(F703)/100&gt;=MONTH('Weights &amp; Tables'!$E$26)+DAY('Weights &amp; Tables'!$E$26)/100,MONTH(F703)+DAY(F703)/100&lt;=MONTH('Weights &amp; Tables'!$F$26)+DAY('Weights &amp; Tables'!$F$26)/100),'Weights &amp; Tables'!$E$24,
IF(AND(MONTH(F703)+DAY(F703)/100&gt;=MONTH('Weights &amp; Tables'!$G$26)+DAY('Weights &amp; Tables'!$G$26)/100,MONTH(F703)+DAY(F703)/100&lt;=MONTH('Weights &amp; Tables'!$H$26)+DAY('Weights &amp; Tables'!$H$26)/100),'Weights &amp; Tables'!$G$24,"IMPERMISSIBLE"))))</f>
        <v/>
      </c>
    </row>
    <row r="704" spans="2:15" x14ac:dyDescent="0.3">
      <c r="B704" s="126"/>
      <c r="C704" s="126"/>
      <c r="D704" s="126"/>
      <c r="E704" s="126"/>
      <c r="F704" s="127"/>
      <c r="G704" s="173"/>
      <c r="H704" s="173"/>
      <c r="I704" s="128"/>
      <c r="J704" s="150"/>
      <c r="K704" s="154"/>
      <c r="L704" s="154"/>
      <c r="M704" s="155"/>
      <c r="N704" s="152"/>
      <c r="O704" s="92" t="str">
        <f>IF(F704="","",
IF(AND(MONTH(F704)+DAY(F704)/100&gt;=MONTH('Weights &amp; Tables'!$C$26)+DAY('Weights &amp; Tables'!$C$26)/100,MONTH(F704)+DAY(F704)/100&lt;=MONTH('Weights &amp; Tables'!$D$26)+DAY('Weights &amp; Tables'!$D$26)/100),'Weights &amp; Tables'!$C$24,
IF(AND(MONTH(F704)+DAY(F704)/100&gt;=MONTH('Weights &amp; Tables'!$E$26)+DAY('Weights &amp; Tables'!$E$26)/100,MONTH(F704)+DAY(F704)/100&lt;=MONTH('Weights &amp; Tables'!$F$26)+DAY('Weights &amp; Tables'!$F$26)/100),'Weights &amp; Tables'!$E$24,
IF(AND(MONTH(F704)+DAY(F704)/100&gt;=MONTH('Weights &amp; Tables'!$G$26)+DAY('Weights &amp; Tables'!$G$26)/100,MONTH(F704)+DAY(F704)/100&lt;=MONTH('Weights &amp; Tables'!$H$26)+DAY('Weights &amp; Tables'!$H$26)/100),'Weights &amp; Tables'!$G$24,"IMPERMISSIBLE"))))</f>
        <v/>
      </c>
    </row>
    <row r="705" spans="2:15" x14ac:dyDescent="0.3">
      <c r="B705" s="126"/>
      <c r="C705" s="126"/>
      <c r="D705" s="126"/>
      <c r="E705" s="126"/>
      <c r="F705" s="127"/>
      <c r="G705" s="173"/>
      <c r="H705" s="173"/>
      <c r="I705" s="128"/>
      <c r="J705" s="150"/>
      <c r="K705" s="154"/>
      <c r="L705" s="154"/>
      <c r="M705" s="155"/>
      <c r="N705" s="152"/>
      <c r="O705" s="92" t="str">
        <f>IF(F705="","",
IF(AND(MONTH(F705)+DAY(F705)/100&gt;=MONTH('Weights &amp; Tables'!$C$26)+DAY('Weights &amp; Tables'!$C$26)/100,MONTH(F705)+DAY(F705)/100&lt;=MONTH('Weights &amp; Tables'!$D$26)+DAY('Weights &amp; Tables'!$D$26)/100),'Weights &amp; Tables'!$C$24,
IF(AND(MONTH(F705)+DAY(F705)/100&gt;=MONTH('Weights &amp; Tables'!$E$26)+DAY('Weights &amp; Tables'!$E$26)/100,MONTH(F705)+DAY(F705)/100&lt;=MONTH('Weights &amp; Tables'!$F$26)+DAY('Weights &amp; Tables'!$F$26)/100),'Weights &amp; Tables'!$E$24,
IF(AND(MONTH(F705)+DAY(F705)/100&gt;=MONTH('Weights &amp; Tables'!$G$26)+DAY('Weights &amp; Tables'!$G$26)/100,MONTH(F705)+DAY(F705)/100&lt;=MONTH('Weights &amp; Tables'!$H$26)+DAY('Weights &amp; Tables'!$H$26)/100),'Weights &amp; Tables'!$G$24,"IMPERMISSIBLE"))))</f>
        <v/>
      </c>
    </row>
    <row r="706" spans="2:15" x14ac:dyDescent="0.3">
      <c r="B706" s="126"/>
      <c r="C706" s="126"/>
      <c r="D706" s="126"/>
      <c r="E706" s="126"/>
      <c r="F706" s="127"/>
      <c r="G706" s="173"/>
      <c r="H706" s="173"/>
      <c r="I706" s="128"/>
      <c r="J706" s="150"/>
      <c r="K706" s="154"/>
      <c r="L706" s="154"/>
      <c r="M706" s="155"/>
      <c r="N706" s="152"/>
      <c r="O706" s="92" t="str">
        <f>IF(F706="","",
IF(AND(MONTH(F706)+DAY(F706)/100&gt;=MONTH('Weights &amp; Tables'!$C$26)+DAY('Weights &amp; Tables'!$C$26)/100,MONTH(F706)+DAY(F706)/100&lt;=MONTH('Weights &amp; Tables'!$D$26)+DAY('Weights &amp; Tables'!$D$26)/100),'Weights &amp; Tables'!$C$24,
IF(AND(MONTH(F706)+DAY(F706)/100&gt;=MONTH('Weights &amp; Tables'!$E$26)+DAY('Weights &amp; Tables'!$E$26)/100,MONTH(F706)+DAY(F706)/100&lt;=MONTH('Weights &amp; Tables'!$F$26)+DAY('Weights &amp; Tables'!$F$26)/100),'Weights &amp; Tables'!$E$24,
IF(AND(MONTH(F706)+DAY(F706)/100&gt;=MONTH('Weights &amp; Tables'!$G$26)+DAY('Weights &amp; Tables'!$G$26)/100,MONTH(F706)+DAY(F706)/100&lt;=MONTH('Weights &amp; Tables'!$H$26)+DAY('Weights &amp; Tables'!$H$26)/100),'Weights &amp; Tables'!$G$24,"IMPERMISSIBLE"))))</f>
        <v/>
      </c>
    </row>
    <row r="707" spans="2:15" x14ac:dyDescent="0.3">
      <c r="B707" s="126"/>
      <c r="C707" s="126"/>
      <c r="D707" s="126"/>
      <c r="E707" s="126"/>
      <c r="F707" s="127"/>
      <c r="G707" s="173"/>
      <c r="H707" s="173"/>
      <c r="I707" s="128"/>
      <c r="J707" s="150"/>
      <c r="K707" s="154"/>
      <c r="L707" s="154"/>
      <c r="M707" s="155"/>
      <c r="N707" s="152"/>
      <c r="O707" s="92" t="str">
        <f>IF(F707="","",
IF(AND(MONTH(F707)+DAY(F707)/100&gt;=MONTH('Weights &amp; Tables'!$C$26)+DAY('Weights &amp; Tables'!$C$26)/100,MONTH(F707)+DAY(F707)/100&lt;=MONTH('Weights &amp; Tables'!$D$26)+DAY('Weights &amp; Tables'!$D$26)/100),'Weights &amp; Tables'!$C$24,
IF(AND(MONTH(F707)+DAY(F707)/100&gt;=MONTH('Weights &amp; Tables'!$E$26)+DAY('Weights &amp; Tables'!$E$26)/100,MONTH(F707)+DAY(F707)/100&lt;=MONTH('Weights &amp; Tables'!$F$26)+DAY('Weights &amp; Tables'!$F$26)/100),'Weights &amp; Tables'!$E$24,
IF(AND(MONTH(F707)+DAY(F707)/100&gt;=MONTH('Weights &amp; Tables'!$G$26)+DAY('Weights &amp; Tables'!$G$26)/100,MONTH(F707)+DAY(F707)/100&lt;=MONTH('Weights &amp; Tables'!$H$26)+DAY('Weights &amp; Tables'!$H$26)/100),'Weights &amp; Tables'!$G$24,"IMPERMISSIBLE"))))</f>
        <v/>
      </c>
    </row>
    <row r="708" spans="2:15" x14ac:dyDescent="0.3">
      <c r="B708" s="126"/>
      <c r="C708" s="126"/>
      <c r="D708" s="126"/>
      <c r="E708" s="126"/>
      <c r="F708" s="127"/>
      <c r="G708" s="173"/>
      <c r="H708" s="173"/>
      <c r="I708" s="128"/>
      <c r="J708" s="150"/>
      <c r="K708" s="154"/>
      <c r="L708" s="154"/>
      <c r="M708" s="155"/>
      <c r="N708" s="152"/>
      <c r="O708" s="92" t="str">
        <f>IF(F708="","",
IF(AND(MONTH(F708)+DAY(F708)/100&gt;=MONTH('Weights &amp; Tables'!$C$26)+DAY('Weights &amp; Tables'!$C$26)/100,MONTH(F708)+DAY(F708)/100&lt;=MONTH('Weights &amp; Tables'!$D$26)+DAY('Weights &amp; Tables'!$D$26)/100),'Weights &amp; Tables'!$C$24,
IF(AND(MONTH(F708)+DAY(F708)/100&gt;=MONTH('Weights &amp; Tables'!$E$26)+DAY('Weights &amp; Tables'!$E$26)/100,MONTH(F708)+DAY(F708)/100&lt;=MONTH('Weights &amp; Tables'!$F$26)+DAY('Weights &amp; Tables'!$F$26)/100),'Weights &amp; Tables'!$E$24,
IF(AND(MONTH(F708)+DAY(F708)/100&gt;=MONTH('Weights &amp; Tables'!$G$26)+DAY('Weights &amp; Tables'!$G$26)/100,MONTH(F708)+DAY(F708)/100&lt;=MONTH('Weights &amp; Tables'!$H$26)+DAY('Weights &amp; Tables'!$H$26)/100),'Weights &amp; Tables'!$G$24,"IMPERMISSIBLE"))))</f>
        <v/>
      </c>
    </row>
    <row r="709" spans="2:15" x14ac:dyDescent="0.3">
      <c r="B709" s="126"/>
      <c r="C709" s="126"/>
      <c r="D709" s="126"/>
      <c r="E709" s="126"/>
      <c r="F709" s="127"/>
      <c r="G709" s="173"/>
      <c r="H709" s="173"/>
      <c r="I709" s="128"/>
      <c r="J709" s="150"/>
      <c r="K709" s="154"/>
      <c r="L709" s="154"/>
      <c r="M709" s="155"/>
      <c r="N709" s="152"/>
      <c r="O709" s="92" t="str">
        <f>IF(F709="","",
IF(AND(MONTH(F709)+DAY(F709)/100&gt;=MONTH('Weights &amp; Tables'!$C$26)+DAY('Weights &amp; Tables'!$C$26)/100,MONTH(F709)+DAY(F709)/100&lt;=MONTH('Weights &amp; Tables'!$D$26)+DAY('Weights &amp; Tables'!$D$26)/100),'Weights &amp; Tables'!$C$24,
IF(AND(MONTH(F709)+DAY(F709)/100&gt;=MONTH('Weights &amp; Tables'!$E$26)+DAY('Weights &amp; Tables'!$E$26)/100,MONTH(F709)+DAY(F709)/100&lt;=MONTH('Weights &amp; Tables'!$F$26)+DAY('Weights &amp; Tables'!$F$26)/100),'Weights &amp; Tables'!$E$24,
IF(AND(MONTH(F709)+DAY(F709)/100&gt;=MONTH('Weights &amp; Tables'!$G$26)+DAY('Weights &amp; Tables'!$G$26)/100,MONTH(F709)+DAY(F709)/100&lt;=MONTH('Weights &amp; Tables'!$H$26)+DAY('Weights &amp; Tables'!$H$26)/100),'Weights &amp; Tables'!$G$24,"IMPERMISSIBLE"))))</f>
        <v/>
      </c>
    </row>
    <row r="710" spans="2:15" x14ac:dyDescent="0.3">
      <c r="B710" s="126"/>
      <c r="C710" s="126"/>
      <c r="D710" s="126"/>
      <c r="E710" s="126"/>
      <c r="F710" s="127"/>
      <c r="G710" s="173"/>
      <c r="H710" s="173"/>
      <c r="I710" s="128"/>
      <c r="J710" s="150"/>
      <c r="K710" s="154"/>
      <c r="L710" s="154"/>
      <c r="M710" s="155"/>
      <c r="N710" s="152"/>
      <c r="O710" s="92" t="str">
        <f>IF(F710="","",
IF(AND(MONTH(F710)+DAY(F710)/100&gt;=MONTH('Weights &amp; Tables'!$C$26)+DAY('Weights &amp; Tables'!$C$26)/100,MONTH(F710)+DAY(F710)/100&lt;=MONTH('Weights &amp; Tables'!$D$26)+DAY('Weights &amp; Tables'!$D$26)/100),'Weights &amp; Tables'!$C$24,
IF(AND(MONTH(F710)+DAY(F710)/100&gt;=MONTH('Weights &amp; Tables'!$E$26)+DAY('Weights &amp; Tables'!$E$26)/100,MONTH(F710)+DAY(F710)/100&lt;=MONTH('Weights &amp; Tables'!$F$26)+DAY('Weights &amp; Tables'!$F$26)/100),'Weights &amp; Tables'!$E$24,
IF(AND(MONTH(F710)+DAY(F710)/100&gt;=MONTH('Weights &amp; Tables'!$G$26)+DAY('Weights &amp; Tables'!$G$26)/100,MONTH(F710)+DAY(F710)/100&lt;=MONTH('Weights &amp; Tables'!$H$26)+DAY('Weights &amp; Tables'!$H$26)/100),'Weights &amp; Tables'!$G$24,"IMPERMISSIBLE"))))</f>
        <v/>
      </c>
    </row>
    <row r="711" spans="2:15" x14ac:dyDescent="0.3">
      <c r="B711" s="126"/>
      <c r="C711" s="126"/>
      <c r="D711" s="126"/>
      <c r="E711" s="126"/>
      <c r="F711" s="127"/>
      <c r="G711" s="173"/>
      <c r="H711" s="173"/>
      <c r="I711" s="128"/>
      <c r="J711" s="150"/>
      <c r="K711" s="154"/>
      <c r="L711" s="154"/>
      <c r="M711" s="155"/>
      <c r="N711" s="152"/>
      <c r="O711" s="92" t="str">
        <f>IF(F711="","",
IF(AND(MONTH(F711)+DAY(F711)/100&gt;=MONTH('Weights &amp; Tables'!$C$26)+DAY('Weights &amp; Tables'!$C$26)/100,MONTH(F711)+DAY(F711)/100&lt;=MONTH('Weights &amp; Tables'!$D$26)+DAY('Weights &amp; Tables'!$D$26)/100),'Weights &amp; Tables'!$C$24,
IF(AND(MONTH(F711)+DAY(F711)/100&gt;=MONTH('Weights &amp; Tables'!$E$26)+DAY('Weights &amp; Tables'!$E$26)/100,MONTH(F711)+DAY(F711)/100&lt;=MONTH('Weights &amp; Tables'!$F$26)+DAY('Weights &amp; Tables'!$F$26)/100),'Weights &amp; Tables'!$E$24,
IF(AND(MONTH(F711)+DAY(F711)/100&gt;=MONTH('Weights &amp; Tables'!$G$26)+DAY('Weights &amp; Tables'!$G$26)/100,MONTH(F711)+DAY(F711)/100&lt;=MONTH('Weights &amp; Tables'!$H$26)+DAY('Weights &amp; Tables'!$H$26)/100),'Weights &amp; Tables'!$G$24,"IMPERMISSIBLE"))))</f>
        <v/>
      </c>
    </row>
    <row r="712" spans="2:15" x14ac:dyDescent="0.3">
      <c r="B712" s="126"/>
      <c r="C712" s="126"/>
      <c r="D712" s="126"/>
      <c r="E712" s="126"/>
      <c r="F712" s="127"/>
      <c r="G712" s="173"/>
      <c r="H712" s="173"/>
      <c r="I712" s="128"/>
      <c r="J712" s="150"/>
      <c r="K712" s="154"/>
      <c r="L712" s="154"/>
      <c r="M712" s="155"/>
      <c r="N712" s="152"/>
      <c r="O712" s="92" t="str">
        <f>IF(F712="","",
IF(AND(MONTH(F712)+DAY(F712)/100&gt;=MONTH('Weights &amp; Tables'!$C$26)+DAY('Weights &amp; Tables'!$C$26)/100,MONTH(F712)+DAY(F712)/100&lt;=MONTH('Weights &amp; Tables'!$D$26)+DAY('Weights &amp; Tables'!$D$26)/100),'Weights &amp; Tables'!$C$24,
IF(AND(MONTH(F712)+DAY(F712)/100&gt;=MONTH('Weights &amp; Tables'!$E$26)+DAY('Weights &amp; Tables'!$E$26)/100,MONTH(F712)+DAY(F712)/100&lt;=MONTH('Weights &amp; Tables'!$F$26)+DAY('Weights &amp; Tables'!$F$26)/100),'Weights &amp; Tables'!$E$24,
IF(AND(MONTH(F712)+DAY(F712)/100&gt;=MONTH('Weights &amp; Tables'!$G$26)+DAY('Weights &amp; Tables'!$G$26)/100,MONTH(F712)+DAY(F712)/100&lt;=MONTH('Weights &amp; Tables'!$H$26)+DAY('Weights &amp; Tables'!$H$26)/100),'Weights &amp; Tables'!$G$24,"IMPERMISSIBLE"))))</f>
        <v/>
      </c>
    </row>
    <row r="713" spans="2:15" x14ac:dyDescent="0.3">
      <c r="B713" s="126"/>
      <c r="C713" s="126"/>
      <c r="D713" s="126"/>
      <c r="E713" s="126"/>
      <c r="F713" s="127"/>
      <c r="G713" s="173"/>
      <c r="H713" s="173"/>
      <c r="I713" s="128"/>
      <c r="J713" s="150"/>
      <c r="K713" s="154"/>
      <c r="L713" s="154"/>
      <c r="M713" s="155"/>
      <c r="N713" s="152"/>
      <c r="O713" s="92" t="str">
        <f>IF(F713="","",
IF(AND(MONTH(F713)+DAY(F713)/100&gt;=MONTH('Weights &amp; Tables'!$C$26)+DAY('Weights &amp; Tables'!$C$26)/100,MONTH(F713)+DAY(F713)/100&lt;=MONTH('Weights &amp; Tables'!$D$26)+DAY('Weights &amp; Tables'!$D$26)/100),'Weights &amp; Tables'!$C$24,
IF(AND(MONTH(F713)+DAY(F713)/100&gt;=MONTH('Weights &amp; Tables'!$E$26)+DAY('Weights &amp; Tables'!$E$26)/100,MONTH(F713)+DAY(F713)/100&lt;=MONTH('Weights &amp; Tables'!$F$26)+DAY('Weights &amp; Tables'!$F$26)/100),'Weights &amp; Tables'!$E$24,
IF(AND(MONTH(F713)+DAY(F713)/100&gt;=MONTH('Weights &amp; Tables'!$G$26)+DAY('Weights &amp; Tables'!$G$26)/100,MONTH(F713)+DAY(F713)/100&lt;=MONTH('Weights &amp; Tables'!$H$26)+DAY('Weights &amp; Tables'!$H$26)/100),'Weights &amp; Tables'!$G$24,"IMPERMISSIBLE"))))</f>
        <v/>
      </c>
    </row>
    <row r="714" spans="2:15" x14ac:dyDescent="0.3">
      <c r="B714" s="126"/>
      <c r="C714" s="126"/>
      <c r="D714" s="126"/>
      <c r="E714" s="126"/>
      <c r="F714" s="127"/>
      <c r="G714" s="173"/>
      <c r="H714" s="173"/>
      <c r="I714" s="128"/>
      <c r="J714" s="150"/>
      <c r="K714" s="154"/>
      <c r="L714" s="154"/>
      <c r="M714" s="155"/>
      <c r="N714" s="152"/>
      <c r="O714" s="92" t="str">
        <f>IF(F714="","",
IF(AND(MONTH(F714)+DAY(F714)/100&gt;=MONTH('Weights &amp; Tables'!$C$26)+DAY('Weights &amp; Tables'!$C$26)/100,MONTH(F714)+DAY(F714)/100&lt;=MONTH('Weights &amp; Tables'!$D$26)+DAY('Weights &amp; Tables'!$D$26)/100),'Weights &amp; Tables'!$C$24,
IF(AND(MONTH(F714)+DAY(F714)/100&gt;=MONTH('Weights &amp; Tables'!$E$26)+DAY('Weights &amp; Tables'!$E$26)/100,MONTH(F714)+DAY(F714)/100&lt;=MONTH('Weights &amp; Tables'!$F$26)+DAY('Weights &amp; Tables'!$F$26)/100),'Weights &amp; Tables'!$E$24,
IF(AND(MONTH(F714)+DAY(F714)/100&gt;=MONTH('Weights &amp; Tables'!$G$26)+DAY('Weights &amp; Tables'!$G$26)/100,MONTH(F714)+DAY(F714)/100&lt;=MONTH('Weights &amp; Tables'!$H$26)+DAY('Weights &amp; Tables'!$H$26)/100),'Weights &amp; Tables'!$G$24,"IMPERMISSIBLE"))))</f>
        <v/>
      </c>
    </row>
    <row r="715" spans="2:15" x14ac:dyDescent="0.3">
      <c r="B715" s="126"/>
      <c r="C715" s="126"/>
      <c r="D715" s="126"/>
      <c r="E715" s="126"/>
      <c r="F715" s="127"/>
      <c r="G715" s="173"/>
      <c r="H715" s="173"/>
      <c r="I715" s="128"/>
      <c r="J715" s="150"/>
      <c r="K715" s="154"/>
      <c r="L715" s="154"/>
      <c r="M715" s="155"/>
      <c r="N715" s="152"/>
      <c r="O715" s="92" t="str">
        <f>IF(F715="","",
IF(AND(MONTH(F715)+DAY(F715)/100&gt;=MONTH('Weights &amp; Tables'!$C$26)+DAY('Weights &amp; Tables'!$C$26)/100,MONTH(F715)+DAY(F715)/100&lt;=MONTH('Weights &amp; Tables'!$D$26)+DAY('Weights &amp; Tables'!$D$26)/100),'Weights &amp; Tables'!$C$24,
IF(AND(MONTH(F715)+DAY(F715)/100&gt;=MONTH('Weights &amp; Tables'!$E$26)+DAY('Weights &amp; Tables'!$E$26)/100,MONTH(F715)+DAY(F715)/100&lt;=MONTH('Weights &amp; Tables'!$F$26)+DAY('Weights &amp; Tables'!$F$26)/100),'Weights &amp; Tables'!$E$24,
IF(AND(MONTH(F715)+DAY(F715)/100&gt;=MONTH('Weights &amp; Tables'!$G$26)+DAY('Weights &amp; Tables'!$G$26)/100,MONTH(F715)+DAY(F715)/100&lt;=MONTH('Weights &amp; Tables'!$H$26)+DAY('Weights &amp; Tables'!$H$26)/100),'Weights &amp; Tables'!$G$24,"IMPERMISSIBLE"))))</f>
        <v/>
      </c>
    </row>
    <row r="716" spans="2:15" x14ac:dyDescent="0.3">
      <c r="B716" s="126"/>
      <c r="C716" s="126"/>
      <c r="D716" s="126"/>
      <c r="E716" s="126"/>
      <c r="F716" s="127"/>
      <c r="G716" s="173"/>
      <c r="H716" s="173"/>
      <c r="I716" s="128"/>
      <c r="J716" s="150"/>
      <c r="K716" s="154"/>
      <c r="L716" s="154"/>
      <c r="M716" s="155"/>
      <c r="N716" s="152"/>
      <c r="O716" s="92" t="str">
        <f>IF(F716="","",
IF(AND(MONTH(F716)+DAY(F716)/100&gt;=MONTH('Weights &amp; Tables'!$C$26)+DAY('Weights &amp; Tables'!$C$26)/100,MONTH(F716)+DAY(F716)/100&lt;=MONTH('Weights &amp; Tables'!$D$26)+DAY('Weights &amp; Tables'!$D$26)/100),'Weights &amp; Tables'!$C$24,
IF(AND(MONTH(F716)+DAY(F716)/100&gt;=MONTH('Weights &amp; Tables'!$E$26)+DAY('Weights &amp; Tables'!$E$26)/100,MONTH(F716)+DAY(F716)/100&lt;=MONTH('Weights &amp; Tables'!$F$26)+DAY('Weights &amp; Tables'!$F$26)/100),'Weights &amp; Tables'!$E$24,
IF(AND(MONTH(F716)+DAY(F716)/100&gt;=MONTH('Weights &amp; Tables'!$G$26)+DAY('Weights &amp; Tables'!$G$26)/100,MONTH(F716)+DAY(F716)/100&lt;=MONTH('Weights &amp; Tables'!$H$26)+DAY('Weights &amp; Tables'!$H$26)/100),'Weights &amp; Tables'!$G$24,"IMPERMISSIBLE"))))</f>
        <v/>
      </c>
    </row>
    <row r="717" spans="2:15" x14ac:dyDescent="0.3">
      <c r="B717" s="126"/>
      <c r="C717" s="126"/>
      <c r="D717" s="126"/>
      <c r="E717" s="126"/>
      <c r="F717" s="127"/>
      <c r="G717" s="173"/>
      <c r="H717" s="173"/>
      <c r="I717" s="128"/>
      <c r="J717" s="150"/>
      <c r="K717" s="154"/>
      <c r="L717" s="154"/>
      <c r="M717" s="155"/>
      <c r="N717" s="152"/>
      <c r="O717" s="92" t="str">
        <f>IF(F717="","",
IF(AND(MONTH(F717)+DAY(F717)/100&gt;=MONTH('Weights &amp; Tables'!$C$26)+DAY('Weights &amp; Tables'!$C$26)/100,MONTH(F717)+DAY(F717)/100&lt;=MONTH('Weights &amp; Tables'!$D$26)+DAY('Weights &amp; Tables'!$D$26)/100),'Weights &amp; Tables'!$C$24,
IF(AND(MONTH(F717)+DAY(F717)/100&gt;=MONTH('Weights &amp; Tables'!$E$26)+DAY('Weights &amp; Tables'!$E$26)/100,MONTH(F717)+DAY(F717)/100&lt;=MONTH('Weights &amp; Tables'!$F$26)+DAY('Weights &amp; Tables'!$F$26)/100),'Weights &amp; Tables'!$E$24,
IF(AND(MONTH(F717)+DAY(F717)/100&gt;=MONTH('Weights &amp; Tables'!$G$26)+DAY('Weights &amp; Tables'!$G$26)/100,MONTH(F717)+DAY(F717)/100&lt;=MONTH('Weights &amp; Tables'!$H$26)+DAY('Weights &amp; Tables'!$H$26)/100),'Weights &amp; Tables'!$G$24,"IMPERMISSIBLE"))))</f>
        <v/>
      </c>
    </row>
    <row r="718" spans="2:15" x14ac:dyDescent="0.3">
      <c r="B718" s="126"/>
      <c r="C718" s="126"/>
      <c r="D718" s="126"/>
      <c r="E718" s="126"/>
      <c r="F718" s="127"/>
      <c r="G718" s="173"/>
      <c r="H718" s="173"/>
      <c r="I718" s="128"/>
      <c r="J718" s="150"/>
      <c r="K718" s="154"/>
      <c r="L718" s="154"/>
      <c r="M718" s="155"/>
      <c r="N718" s="152"/>
      <c r="O718" s="92" t="str">
        <f>IF(F718="","",
IF(AND(MONTH(F718)+DAY(F718)/100&gt;=MONTH('Weights &amp; Tables'!$C$26)+DAY('Weights &amp; Tables'!$C$26)/100,MONTH(F718)+DAY(F718)/100&lt;=MONTH('Weights &amp; Tables'!$D$26)+DAY('Weights &amp; Tables'!$D$26)/100),'Weights &amp; Tables'!$C$24,
IF(AND(MONTH(F718)+DAY(F718)/100&gt;=MONTH('Weights &amp; Tables'!$E$26)+DAY('Weights &amp; Tables'!$E$26)/100,MONTH(F718)+DAY(F718)/100&lt;=MONTH('Weights &amp; Tables'!$F$26)+DAY('Weights &amp; Tables'!$F$26)/100),'Weights &amp; Tables'!$E$24,
IF(AND(MONTH(F718)+DAY(F718)/100&gt;=MONTH('Weights &amp; Tables'!$G$26)+DAY('Weights &amp; Tables'!$G$26)/100,MONTH(F718)+DAY(F718)/100&lt;=MONTH('Weights &amp; Tables'!$H$26)+DAY('Weights &amp; Tables'!$H$26)/100),'Weights &amp; Tables'!$G$24,"IMPERMISSIBLE"))))</f>
        <v/>
      </c>
    </row>
    <row r="719" spans="2:15" x14ac:dyDescent="0.3">
      <c r="B719" s="126"/>
      <c r="C719" s="126"/>
      <c r="D719" s="126"/>
      <c r="E719" s="126"/>
      <c r="F719" s="127"/>
      <c r="G719" s="173"/>
      <c r="H719" s="173"/>
      <c r="I719" s="128"/>
      <c r="J719" s="150"/>
      <c r="K719" s="154"/>
      <c r="L719" s="154"/>
      <c r="M719" s="155"/>
      <c r="N719" s="152"/>
      <c r="O719" s="92" t="str">
        <f>IF(F719="","",
IF(AND(MONTH(F719)+DAY(F719)/100&gt;=MONTH('Weights &amp; Tables'!$C$26)+DAY('Weights &amp; Tables'!$C$26)/100,MONTH(F719)+DAY(F719)/100&lt;=MONTH('Weights &amp; Tables'!$D$26)+DAY('Weights &amp; Tables'!$D$26)/100),'Weights &amp; Tables'!$C$24,
IF(AND(MONTH(F719)+DAY(F719)/100&gt;=MONTH('Weights &amp; Tables'!$E$26)+DAY('Weights &amp; Tables'!$E$26)/100,MONTH(F719)+DAY(F719)/100&lt;=MONTH('Weights &amp; Tables'!$F$26)+DAY('Weights &amp; Tables'!$F$26)/100),'Weights &amp; Tables'!$E$24,
IF(AND(MONTH(F719)+DAY(F719)/100&gt;=MONTH('Weights &amp; Tables'!$G$26)+DAY('Weights &amp; Tables'!$G$26)/100,MONTH(F719)+DAY(F719)/100&lt;=MONTH('Weights &amp; Tables'!$H$26)+DAY('Weights &amp; Tables'!$H$26)/100),'Weights &amp; Tables'!$G$24,"IMPERMISSIBLE"))))</f>
        <v/>
      </c>
    </row>
    <row r="720" spans="2:15" x14ac:dyDescent="0.3">
      <c r="B720" s="126"/>
      <c r="C720" s="126"/>
      <c r="D720" s="126"/>
      <c r="E720" s="126"/>
      <c r="F720" s="127"/>
      <c r="G720" s="173"/>
      <c r="H720" s="173"/>
      <c r="I720" s="128"/>
      <c r="J720" s="150"/>
      <c r="K720" s="154"/>
      <c r="L720" s="154"/>
      <c r="M720" s="155"/>
      <c r="N720" s="152"/>
      <c r="O720" s="92" t="str">
        <f>IF(F720="","",
IF(AND(MONTH(F720)+DAY(F720)/100&gt;=MONTH('Weights &amp; Tables'!$C$26)+DAY('Weights &amp; Tables'!$C$26)/100,MONTH(F720)+DAY(F720)/100&lt;=MONTH('Weights &amp; Tables'!$D$26)+DAY('Weights &amp; Tables'!$D$26)/100),'Weights &amp; Tables'!$C$24,
IF(AND(MONTH(F720)+DAY(F720)/100&gt;=MONTH('Weights &amp; Tables'!$E$26)+DAY('Weights &amp; Tables'!$E$26)/100,MONTH(F720)+DAY(F720)/100&lt;=MONTH('Weights &amp; Tables'!$F$26)+DAY('Weights &amp; Tables'!$F$26)/100),'Weights &amp; Tables'!$E$24,
IF(AND(MONTH(F720)+DAY(F720)/100&gt;=MONTH('Weights &amp; Tables'!$G$26)+DAY('Weights &amp; Tables'!$G$26)/100,MONTH(F720)+DAY(F720)/100&lt;=MONTH('Weights &amp; Tables'!$H$26)+DAY('Weights &amp; Tables'!$H$26)/100),'Weights &amp; Tables'!$G$24,"IMPERMISSIBLE"))))</f>
        <v/>
      </c>
    </row>
    <row r="721" spans="2:15" x14ac:dyDescent="0.3">
      <c r="B721" s="126"/>
      <c r="C721" s="126"/>
      <c r="D721" s="126"/>
      <c r="E721" s="126"/>
      <c r="F721" s="127"/>
      <c r="G721" s="173"/>
      <c r="H721" s="173"/>
      <c r="I721" s="128"/>
      <c r="J721" s="150"/>
      <c r="K721" s="154"/>
      <c r="L721" s="154"/>
      <c r="M721" s="155"/>
      <c r="N721" s="152"/>
      <c r="O721" s="92" t="str">
        <f>IF(F721="","",
IF(AND(MONTH(F721)+DAY(F721)/100&gt;=MONTH('Weights &amp; Tables'!$C$26)+DAY('Weights &amp; Tables'!$C$26)/100,MONTH(F721)+DAY(F721)/100&lt;=MONTH('Weights &amp; Tables'!$D$26)+DAY('Weights &amp; Tables'!$D$26)/100),'Weights &amp; Tables'!$C$24,
IF(AND(MONTH(F721)+DAY(F721)/100&gt;=MONTH('Weights &amp; Tables'!$E$26)+DAY('Weights &amp; Tables'!$E$26)/100,MONTH(F721)+DAY(F721)/100&lt;=MONTH('Weights &amp; Tables'!$F$26)+DAY('Weights &amp; Tables'!$F$26)/100),'Weights &amp; Tables'!$E$24,
IF(AND(MONTH(F721)+DAY(F721)/100&gt;=MONTH('Weights &amp; Tables'!$G$26)+DAY('Weights &amp; Tables'!$G$26)/100,MONTH(F721)+DAY(F721)/100&lt;=MONTH('Weights &amp; Tables'!$H$26)+DAY('Weights &amp; Tables'!$H$26)/100),'Weights &amp; Tables'!$G$24,"IMPERMISSIBLE"))))</f>
        <v/>
      </c>
    </row>
    <row r="722" spans="2:15" x14ac:dyDescent="0.3">
      <c r="B722" s="126"/>
      <c r="C722" s="126"/>
      <c r="D722" s="126"/>
      <c r="E722" s="126"/>
      <c r="F722" s="127"/>
      <c r="G722" s="173"/>
      <c r="H722" s="173"/>
      <c r="I722" s="128"/>
      <c r="J722" s="150"/>
      <c r="K722" s="154"/>
      <c r="L722" s="154"/>
      <c r="M722" s="155"/>
      <c r="N722" s="152"/>
      <c r="O722" s="92" t="str">
        <f>IF(F722="","",
IF(AND(MONTH(F722)+DAY(F722)/100&gt;=MONTH('Weights &amp; Tables'!$C$26)+DAY('Weights &amp; Tables'!$C$26)/100,MONTH(F722)+DAY(F722)/100&lt;=MONTH('Weights &amp; Tables'!$D$26)+DAY('Weights &amp; Tables'!$D$26)/100),'Weights &amp; Tables'!$C$24,
IF(AND(MONTH(F722)+DAY(F722)/100&gt;=MONTH('Weights &amp; Tables'!$E$26)+DAY('Weights &amp; Tables'!$E$26)/100,MONTH(F722)+DAY(F722)/100&lt;=MONTH('Weights &amp; Tables'!$F$26)+DAY('Weights &amp; Tables'!$F$26)/100),'Weights &amp; Tables'!$E$24,
IF(AND(MONTH(F722)+DAY(F722)/100&gt;=MONTH('Weights &amp; Tables'!$G$26)+DAY('Weights &amp; Tables'!$G$26)/100,MONTH(F722)+DAY(F722)/100&lt;=MONTH('Weights &amp; Tables'!$H$26)+DAY('Weights &amp; Tables'!$H$26)/100),'Weights &amp; Tables'!$G$24,"IMPERMISSIBLE"))))</f>
        <v/>
      </c>
    </row>
    <row r="723" spans="2:15" x14ac:dyDescent="0.3">
      <c r="B723" s="126"/>
      <c r="C723" s="126"/>
      <c r="D723" s="126"/>
      <c r="E723" s="126"/>
      <c r="F723" s="127"/>
      <c r="G723" s="173"/>
      <c r="H723" s="173"/>
      <c r="I723" s="128"/>
      <c r="J723" s="150"/>
      <c r="K723" s="154"/>
      <c r="L723" s="154"/>
      <c r="M723" s="155"/>
      <c r="N723" s="152"/>
      <c r="O723" s="92" t="str">
        <f>IF(F723="","",
IF(AND(MONTH(F723)+DAY(F723)/100&gt;=MONTH('Weights &amp; Tables'!$C$26)+DAY('Weights &amp; Tables'!$C$26)/100,MONTH(F723)+DAY(F723)/100&lt;=MONTH('Weights &amp; Tables'!$D$26)+DAY('Weights &amp; Tables'!$D$26)/100),'Weights &amp; Tables'!$C$24,
IF(AND(MONTH(F723)+DAY(F723)/100&gt;=MONTH('Weights &amp; Tables'!$E$26)+DAY('Weights &amp; Tables'!$E$26)/100,MONTH(F723)+DAY(F723)/100&lt;=MONTH('Weights &amp; Tables'!$F$26)+DAY('Weights &amp; Tables'!$F$26)/100),'Weights &amp; Tables'!$E$24,
IF(AND(MONTH(F723)+DAY(F723)/100&gt;=MONTH('Weights &amp; Tables'!$G$26)+DAY('Weights &amp; Tables'!$G$26)/100,MONTH(F723)+DAY(F723)/100&lt;=MONTH('Weights &amp; Tables'!$H$26)+DAY('Weights &amp; Tables'!$H$26)/100),'Weights &amp; Tables'!$G$24,"IMPERMISSIBLE"))))</f>
        <v/>
      </c>
    </row>
    <row r="724" spans="2:15" x14ac:dyDescent="0.3">
      <c r="B724" s="126"/>
      <c r="C724" s="126"/>
      <c r="D724" s="126"/>
      <c r="E724" s="126"/>
      <c r="F724" s="127"/>
      <c r="G724" s="173"/>
      <c r="H724" s="173"/>
      <c r="I724" s="128"/>
      <c r="J724" s="150"/>
      <c r="K724" s="154"/>
      <c r="L724" s="154"/>
      <c r="M724" s="155"/>
      <c r="N724" s="152"/>
      <c r="O724" s="92" t="str">
        <f>IF(F724="","",
IF(AND(MONTH(F724)+DAY(F724)/100&gt;=MONTH('Weights &amp; Tables'!$C$26)+DAY('Weights &amp; Tables'!$C$26)/100,MONTH(F724)+DAY(F724)/100&lt;=MONTH('Weights &amp; Tables'!$D$26)+DAY('Weights &amp; Tables'!$D$26)/100),'Weights &amp; Tables'!$C$24,
IF(AND(MONTH(F724)+DAY(F724)/100&gt;=MONTH('Weights &amp; Tables'!$E$26)+DAY('Weights &amp; Tables'!$E$26)/100,MONTH(F724)+DAY(F724)/100&lt;=MONTH('Weights &amp; Tables'!$F$26)+DAY('Weights &amp; Tables'!$F$26)/100),'Weights &amp; Tables'!$E$24,
IF(AND(MONTH(F724)+DAY(F724)/100&gt;=MONTH('Weights &amp; Tables'!$G$26)+DAY('Weights &amp; Tables'!$G$26)/100,MONTH(F724)+DAY(F724)/100&lt;=MONTH('Weights &amp; Tables'!$H$26)+DAY('Weights &amp; Tables'!$H$26)/100),'Weights &amp; Tables'!$G$24,"IMPERMISSIBLE"))))</f>
        <v/>
      </c>
    </row>
    <row r="725" spans="2:15" x14ac:dyDescent="0.3">
      <c r="B725" s="126"/>
      <c r="C725" s="126"/>
      <c r="D725" s="126"/>
      <c r="E725" s="126"/>
      <c r="F725" s="127"/>
      <c r="G725" s="173"/>
      <c r="H725" s="173"/>
      <c r="I725" s="128"/>
      <c r="J725" s="150"/>
      <c r="K725" s="154"/>
      <c r="L725" s="154"/>
      <c r="M725" s="155"/>
      <c r="N725" s="152"/>
      <c r="O725" s="92" t="str">
        <f>IF(F725="","",
IF(AND(MONTH(F725)+DAY(F725)/100&gt;=MONTH('Weights &amp; Tables'!$C$26)+DAY('Weights &amp; Tables'!$C$26)/100,MONTH(F725)+DAY(F725)/100&lt;=MONTH('Weights &amp; Tables'!$D$26)+DAY('Weights &amp; Tables'!$D$26)/100),'Weights &amp; Tables'!$C$24,
IF(AND(MONTH(F725)+DAY(F725)/100&gt;=MONTH('Weights &amp; Tables'!$E$26)+DAY('Weights &amp; Tables'!$E$26)/100,MONTH(F725)+DAY(F725)/100&lt;=MONTH('Weights &amp; Tables'!$F$26)+DAY('Weights &amp; Tables'!$F$26)/100),'Weights &amp; Tables'!$E$24,
IF(AND(MONTH(F725)+DAY(F725)/100&gt;=MONTH('Weights &amp; Tables'!$G$26)+DAY('Weights &amp; Tables'!$G$26)/100,MONTH(F725)+DAY(F725)/100&lt;=MONTH('Weights &amp; Tables'!$H$26)+DAY('Weights &amp; Tables'!$H$26)/100),'Weights &amp; Tables'!$G$24,"IMPERMISSIBLE"))))</f>
        <v/>
      </c>
    </row>
    <row r="726" spans="2:15" x14ac:dyDescent="0.3">
      <c r="B726" s="126"/>
      <c r="C726" s="126"/>
      <c r="D726" s="126"/>
      <c r="E726" s="126"/>
      <c r="F726" s="127"/>
      <c r="G726" s="173"/>
      <c r="H726" s="173"/>
      <c r="I726" s="128"/>
      <c r="J726" s="150"/>
      <c r="K726" s="154"/>
      <c r="L726" s="154"/>
      <c r="M726" s="155"/>
      <c r="N726" s="152"/>
      <c r="O726" s="92" t="str">
        <f>IF(F726="","",
IF(AND(MONTH(F726)+DAY(F726)/100&gt;=MONTH('Weights &amp; Tables'!$C$26)+DAY('Weights &amp; Tables'!$C$26)/100,MONTH(F726)+DAY(F726)/100&lt;=MONTH('Weights &amp; Tables'!$D$26)+DAY('Weights &amp; Tables'!$D$26)/100),'Weights &amp; Tables'!$C$24,
IF(AND(MONTH(F726)+DAY(F726)/100&gt;=MONTH('Weights &amp; Tables'!$E$26)+DAY('Weights &amp; Tables'!$E$26)/100,MONTH(F726)+DAY(F726)/100&lt;=MONTH('Weights &amp; Tables'!$F$26)+DAY('Weights &amp; Tables'!$F$26)/100),'Weights &amp; Tables'!$E$24,
IF(AND(MONTH(F726)+DAY(F726)/100&gt;=MONTH('Weights &amp; Tables'!$G$26)+DAY('Weights &amp; Tables'!$G$26)/100,MONTH(F726)+DAY(F726)/100&lt;=MONTH('Weights &amp; Tables'!$H$26)+DAY('Weights &amp; Tables'!$H$26)/100),'Weights &amp; Tables'!$G$24,"IMPERMISSIBLE"))))</f>
        <v/>
      </c>
    </row>
    <row r="727" spans="2:15" x14ac:dyDescent="0.3">
      <c r="B727" s="126"/>
      <c r="C727" s="126"/>
      <c r="D727" s="126"/>
      <c r="E727" s="126"/>
      <c r="F727" s="127"/>
      <c r="G727" s="173"/>
      <c r="H727" s="173"/>
      <c r="I727" s="128"/>
      <c r="J727" s="150"/>
      <c r="K727" s="154"/>
      <c r="L727" s="154"/>
      <c r="M727" s="155"/>
      <c r="N727" s="152"/>
      <c r="O727" s="92" t="str">
        <f>IF(F727="","",
IF(AND(MONTH(F727)+DAY(F727)/100&gt;=MONTH('Weights &amp; Tables'!$C$26)+DAY('Weights &amp; Tables'!$C$26)/100,MONTH(F727)+DAY(F727)/100&lt;=MONTH('Weights &amp; Tables'!$D$26)+DAY('Weights &amp; Tables'!$D$26)/100),'Weights &amp; Tables'!$C$24,
IF(AND(MONTH(F727)+DAY(F727)/100&gt;=MONTH('Weights &amp; Tables'!$E$26)+DAY('Weights &amp; Tables'!$E$26)/100,MONTH(F727)+DAY(F727)/100&lt;=MONTH('Weights &amp; Tables'!$F$26)+DAY('Weights &amp; Tables'!$F$26)/100),'Weights &amp; Tables'!$E$24,
IF(AND(MONTH(F727)+DAY(F727)/100&gt;=MONTH('Weights &amp; Tables'!$G$26)+DAY('Weights &amp; Tables'!$G$26)/100,MONTH(F727)+DAY(F727)/100&lt;=MONTH('Weights &amp; Tables'!$H$26)+DAY('Weights &amp; Tables'!$H$26)/100),'Weights &amp; Tables'!$G$24,"IMPERMISSIBLE"))))</f>
        <v/>
      </c>
    </row>
    <row r="728" spans="2:15" x14ac:dyDescent="0.3">
      <c r="B728" s="126"/>
      <c r="C728" s="126"/>
      <c r="D728" s="126"/>
      <c r="E728" s="126"/>
      <c r="F728" s="127"/>
      <c r="G728" s="173"/>
      <c r="H728" s="173"/>
      <c r="I728" s="128"/>
      <c r="J728" s="150"/>
      <c r="K728" s="154"/>
      <c r="L728" s="154"/>
      <c r="M728" s="155"/>
      <c r="N728" s="152"/>
      <c r="O728" s="92" t="str">
        <f>IF(F728="","",
IF(AND(MONTH(F728)+DAY(F728)/100&gt;=MONTH('Weights &amp; Tables'!$C$26)+DAY('Weights &amp; Tables'!$C$26)/100,MONTH(F728)+DAY(F728)/100&lt;=MONTH('Weights &amp; Tables'!$D$26)+DAY('Weights &amp; Tables'!$D$26)/100),'Weights &amp; Tables'!$C$24,
IF(AND(MONTH(F728)+DAY(F728)/100&gt;=MONTH('Weights &amp; Tables'!$E$26)+DAY('Weights &amp; Tables'!$E$26)/100,MONTH(F728)+DAY(F728)/100&lt;=MONTH('Weights &amp; Tables'!$F$26)+DAY('Weights &amp; Tables'!$F$26)/100),'Weights &amp; Tables'!$E$24,
IF(AND(MONTH(F728)+DAY(F728)/100&gt;=MONTH('Weights &amp; Tables'!$G$26)+DAY('Weights &amp; Tables'!$G$26)/100,MONTH(F728)+DAY(F728)/100&lt;=MONTH('Weights &amp; Tables'!$H$26)+DAY('Weights &amp; Tables'!$H$26)/100),'Weights &amp; Tables'!$G$24,"IMPERMISSIBLE"))))</f>
        <v/>
      </c>
    </row>
    <row r="729" spans="2:15" x14ac:dyDescent="0.3">
      <c r="B729" s="126"/>
      <c r="C729" s="126"/>
      <c r="D729" s="126"/>
      <c r="E729" s="126"/>
      <c r="F729" s="127"/>
      <c r="G729" s="173"/>
      <c r="H729" s="173"/>
      <c r="I729" s="128"/>
      <c r="J729" s="150"/>
      <c r="K729" s="154"/>
      <c r="L729" s="154"/>
      <c r="M729" s="155"/>
      <c r="N729" s="152"/>
      <c r="O729" s="92" t="str">
        <f>IF(F729="","",
IF(AND(MONTH(F729)+DAY(F729)/100&gt;=MONTH('Weights &amp; Tables'!$C$26)+DAY('Weights &amp; Tables'!$C$26)/100,MONTH(F729)+DAY(F729)/100&lt;=MONTH('Weights &amp; Tables'!$D$26)+DAY('Weights &amp; Tables'!$D$26)/100),'Weights &amp; Tables'!$C$24,
IF(AND(MONTH(F729)+DAY(F729)/100&gt;=MONTH('Weights &amp; Tables'!$E$26)+DAY('Weights &amp; Tables'!$E$26)/100,MONTH(F729)+DAY(F729)/100&lt;=MONTH('Weights &amp; Tables'!$F$26)+DAY('Weights &amp; Tables'!$F$26)/100),'Weights &amp; Tables'!$E$24,
IF(AND(MONTH(F729)+DAY(F729)/100&gt;=MONTH('Weights &amp; Tables'!$G$26)+DAY('Weights &amp; Tables'!$G$26)/100,MONTH(F729)+DAY(F729)/100&lt;=MONTH('Weights &amp; Tables'!$H$26)+DAY('Weights &amp; Tables'!$H$26)/100),'Weights &amp; Tables'!$G$24,"IMPERMISSIBLE"))))</f>
        <v/>
      </c>
    </row>
    <row r="730" spans="2:15" x14ac:dyDescent="0.3">
      <c r="B730" s="126"/>
      <c r="C730" s="126"/>
      <c r="D730" s="126"/>
      <c r="E730" s="126"/>
      <c r="F730" s="127"/>
      <c r="G730" s="173"/>
      <c r="H730" s="173"/>
      <c r="I730" s="128"/>
      <c r="J730" s="150"/>
      <c r="K730" s="154"/>
      <c r="L730" s="154"/>
      <c r="M730" s="155"/>
      <c r="N730" s="152"/>
      <c r="O730" s="92" t="str">
        <f>IF(F730="","",
IF(AND(MONTH(F730)+DAY(F730)/100&gt;=MONTH('Weights &amp; Tables'!$C$26)+DAY('Weights &amp; Tables'!$C$26)/100,MONTH(F730)+DAY(F730)/100&lt;=MONTH('Weights &amp; Tables'!$D$26)+DAY('Weights &amp; Tables'!$D$26)/100),'Weights &amp; Tables'!$C$24,
IF(AND(MONTH(F730)+DAY(F730)/100&gt;=MONTH('Weights &amp; Tables'!$E$26)+DAY('Weights &amp; Tables'!$E$26)/100,MONTH(F730)+DAY(F730)/100&lt;=MONTH('Weights &amp; Tables'!$F$26)+DAY('Weights &amp; Tables'!$F$26)/100),'Weights &amp; Tables'!$E$24,
IF(AND(MONTH(F730)+DAY(F730)/100&gt;=MONTH('Weights &amp; Tables'!$G$26)+DAY('Weights &amp; Tables'!$G$26)/100,MONTH(F730)+DAY(F730)/100&lt;=MONTH('Weights &amp; Tables'!$H$26)+DAY('Weights &amp; Tables'!$H$26)/100),'Weights &amp; Tables'!$G$24,"IMPERMISSIBLE"))))</f>
        <v/>
      </c>
    </row>
    <row r="731" spans="2:15" x14ac:dyDescent="0.3">
      <c r="B731" s="126"/>
      <c r="C731" s="126"/>
      <c r="D731" s="126"/>
      <c r="E731" s="126"/>
      <c r="F731" s="127"/>
      <c r="G731" s="173"/>
      <c r="H731" s="173"/>
      <c r="I731" s="128"/>
      <c r="J731" s="150"/>
      <c r="K731" s="154"/>
      <c r="L731" s="154"/>
      <c r="M731" s="155"/>
      <c r="N731" s="152"/>
      <c r="O731" s="92" t="str">
        <f>IF(F731="","",
IF(AND(MONTH(F731)+DAY(F731)/100&gt;=MONTH('Weights &amp; Tables'!$C$26)+DAY('Weights &amp; Tables'!$C$26)/100,MONTH(F731)+DAY(F731)/100&lt;=MONTH('Weights &amp; Tables'!$D$26)+DAY('Weights &amp; Tables'!$D$26)/100),'Weights &amp; Tables'!$C$24,
IF(AND(MONTH(F731)+DAY(F731)/100&gt;=MONTH('Weights &amp; Tables'!$E$26)+DAY('Weights &amp; Tables'!$E$26)/100,MONTH(F731)+DAY(F731)/100&lt;=MONTH('Weights &amp; Tables'!$F$26)+DAY('Weights &amp; Tables'!$F$26)/100),'Weights &amp; Tables'!$E$24,
IF(AND(MONTH(F731)+DAY(F731)/100&gt;=MONTH('Weights &amp; Tables'!$G$26)+DAY('Weights &amp; Tables'!$G$26)/100,MONTH(F731)+DAY(F731)/100&lt;=MONTH('Weights &amp; Tables'!$H$26)+DAY('Weights &amp; Tables'!$H$26)/100),'Weights &amp; Tables'!$G$24,"IMPERMISSIBLE"))))</f>
        <v/>
      </c>
    </row>
    <row r="732" spans="2:15" x14ac:dyDescent="0.3">
      <c r="B732" s="126"/>
      <c r="C732" s="126"/>
      <c r="D732" s="126"/>
      <c r="E732" s="126"/>
      <c r="F732" s="127"/>
      <c r="G732" s="173"/>
      <c r="H732" s="173"/>
      <c r="I732" s="128"/>
      <c r="J732" s="150"/>
      <c r="K732" s="154"/>
      <c r="L732" s="154"/>
      <c r="M732" s="155"/>
      <c r="N732" s="152"/>
      <c r="O732" s="92" t="str">
        <f>IF(F732="","",
IF(AND(MONTH(F732)+DAY(F732)/100&gt;=MONTH('Weights &amp; Tables'!$C$26)+DAY('Weights &amp; Tables'!$C$26)/100,MONTH(F732)+DAY(F732)/100&lt;=MONTH('Weights &amp; Tables'!$D$26)+DAY('Weights &amp; Tables'!$D$26)/100),'Weights &amp; Tables'!$C$24,
IF(AND(MONTH(F732)+DAY(F732)/100&gt;=MONTH('Weights &amp; Tables'!$E$26)+DAY('Weights &amp; Tables'!$E$26)/100,MONTH(F732)+DAY(F732)/100&lt;=MONTH('Weights &amp; Tables'!$F$26)+DAY('Weights &amp; Tables'!$F$26)/100),'Weights &amp; Tables'!$E$24,
IF(AND(MONTH(F732)+DAY(F732)/100&gt;=MONTH('Weights &amp; Tables'!$G$26)+DAY('Weights &amp; Tables'!$G$26)/100,MONTH(F732)+DAY(F732)/100&lt;=MONTH('Weights &amp; Tables'!$H$26)+DAY('Weights &amp; Tables'!$H$26)/100),'Weights &amp; Tables'!$G$24,"IMPERMISSIBLE"))))</f>
        <v/>
      </c>
    </row>
    <row r="733" spans="2:15" x14ac:dyDescent="0.3">
      <c r="B733" s="126"/>
      <c r="C733" s="126"/>
      <c r="D733" s="126"/>
      <c r="E733" s="126"/>
      <c r="F733" s="127"/>
      <c r="G733" s="173"/>
      <c r="H733" s="173"/>
      <c r="I733" s="128"/>
      <c r="J733" s="150"/>
      <c r="K733" s="154"/>
      <c r="L733" s="154"/>
      <c r="M733" s="155"/>
      <c r="N733" s="152"/>
      <c r="O733" s="92" t="str">
        <f>IF(F733="","",
IF(AND(MONTH(F733)+DAY(F733)/100&gt;=MONTH('Weights &amp; Tables'!$C$26)+DAY('Weights &amp; Tables'!$C$26)/100,MONTH(F733)+DAY(F733)/100&lt;=MONTH('Weights &amp; Tables'!$D$26)+DAY('Weights &amp; Tables'!$D$26)/100),'Weights &amp; Tables'!$C$24,
IF(AND(MONTH(F733)+DAY(F733)/100&gt;=MONTH('Weights &amp; Tables'!$E$26)+DAY('Weights &amp; Tables'!$E$26)/100,MONTH(F733)+DAY(F733)/100&lt;=MONTH('Weights &amp; Tables'!$F$26)+DAY('Weights &amp; Tables'!$F$26)/100),'Weights &amp; Tables'!$E$24,
IF(AND(MONTH(F733)+DAY(F733)/100&gt;=MONTH('Weights &amp; Tables'!$G$26)+DAY('Weights &amp; Tables'!$G$26)/100,MONTH(F733)+DAY(F733)/100&lt;=MONTH('Weights &amp; Tables'!$H$26)+DAY('Weights &amp; Tables'!$H$26)/100),'Weights &amp; Tables'!$G$24,"IMPERMISSIBLE"))))</f>
        <v/>
      </c>
    </row>
    <row r="734" spans="2:15" x14ac:dyDescent="0.3">
      <c r="B734" s="126"/>
      <c r="C734" s="126"/>
      <c r="D734" s="126"/>
      <c r="E734" s="126"/>
      <c r="F734" s="127"/>
      <c r="G734" s="173"/>
      <c r="H734" s="173"/>
      <c r="I734" s="128"/>
      <c r="J734" s="150"/>
      <c r="K734" s="154"/>
      <c r="L734" s="154"/>
      <c r="M734" s="155"/>
      <c r="N734" s="152"/>
      <c r="O734" s="92" t="str">
        <f>IF(F734="","",
IF(AND(MONTH(F734)+DAY(F734)/100&gt;=MONTH('Weights &amp; Tables'!$C$26)+DAY('Weights &amp; Tables'!$C$26)/100,MONTH(F734)+DAY(F734)/100&lt;=MONTH('Weights &amp; Tables'!$D$26)+DAY('Weights &amp; Tables'!$D$26)/100),'Weights &amp; Tables'!$C$24,
IF(AND(MONTH(F734)+DAY(F734)/100&gt;=MONTH('Weights &amp; Tables'!$E$26)+DAY('Weights &amp; Tables'!$E$26)/100,MONTH(F734)+DAY(F734)/100&lt;=MONTH('Weights &amp; Tables'!$F$26)+DAY('Weights &amp; Tables'!$F$26)/100),'Weights &amp; Tables'!$E$24,
IF(AND(MONTH(F734)+DAY(F734)/100&gt;=MONTH('Weights &amp; Tables'!$G$26)+DAY('Weights &amp; Tables'!$G$26)/100,MONTH(F734)+DAY(F734)/100&lt;=MONTH('Weights &amp; Tables'!$H$26)+DAY('Weights &amp; Tables'!$H$26)/100),'Weights &amp; Tables'!$G$24,"IMPERMISSIBLE"))))</f>
        <v/>
      </c>
    </row>
    <row r="735" spans="2:15" x14ac:dyDescent="0.3">
      <c r="B735" s="126"/>
      <c r="C735" s="126"/>
      <c r="D735" s="126"/>
      <c r="E735" s="126"/>
      <c r="F735" s="127"/>
      <c r="G735" s="173"/>
      <c r="H735" s="173"/>
      <c r="I735" s="128"/>
      <c r="J735" s="150"/>
      <c r="K735" s="154"/>
      <c r="L735" s="154"/>
      <c r="M735" s="155"/>
      <c r="N735" s="152"/>
      <c r="O735" s="92" t="str">
        <f>IF(F735="","",
IF(AND(MONTH(F735)+DAY(F735)/100&gt;=MONTH('Weights &amp; Tables'!$C$26)+DAY('Weights &amp; Tables'!$C$26)/100,MONTH(F735)+DAY(F735)/100&lt;=MONTH('Weights &amp; Tables'!$D$26)+DAY('Weights &amp; Tables'!$D$26)/100),'Weights &amp; Tables'!$C$24,
IF(AND(MONTH(F735)+DAY(F735)/100&gt;=MONTH('Weights &amp; Tables'!$E$26)+DAY('Weights &amp; Tables'!$E$26)/100,MONTH(F735)+DAY(F735)/100&lt;=MONTH('Weights &amp; Tables'!$F$26)+DAY('Weights &amp; Tables'!$F$26)/100),'Weights &amp; Tables'!$E$24,
IF(AND(MONTH(F735)+DAY(F735)/100&gt;=MONTH('Weights &amp; Tables'!$G$26)+DAY('Weights &amp; Tables'!$G$26)/100,MONTH(F735)+DAY(F735)/100&lt;=MONTH('Weights &amp; Tables'!$H$26)+DAY('Weights &amp; Tables'!$H$26)/100),'Weights &amp; Tables'!$G$24,"IMPERMISSIBLE"))))</f>
        <v/>
      </c>
    </row>
    <row r="736" spans="2:15" x14ac:dyDescent="0.3">
      <c r="B736" s="126"/>
      <c r="C736" s="126"/>
      <c r="D736" s="126"/>
      <c r="E736" s="126"/>
      <c r="F736" s="127"/>
      <c r="G736" s="173"/>
      <c r="H736" s="173"/>
      <c r="I736" s="128"/>
      <c r="J736" s="150"/>
      <c r="K736" s="154"/>
      <c r="L736" s="154"/>
      <c r="M736" s="155"/>
      <c r="N736" s="152"/>
      <c r="O736" s="92" t="str">
        <f>IF(F736="","",
IF(AND(MONTH(F736)+DAY(F736)/100&gt;=MONTH('Weights &amp; Tables'!$C$26)+DAY('Weights &amp; Tables'!$C$26)/100,MONTH(F736)+DAY(F736)/100&lt;=MONTH('Weights &amp; Tables'!$D$26)+DAY('Weights &amp; Tables'!$D$26)/100),'Weights &amp; Tables'!$C$24,
IF(AND(MONTH(F736)+DAY(F736)/100&gt;=MONTH('Weights &amp; Tables'!$E$26)+DAY('Weights &amp; Tables'!$E$26)/100,MONTH(F736)+DAY(F736)/100&lt;=MONTH('Weights &amp; Tables'!$F$26)+DAY('Weights &amp; Tables'!$F$26)/100),'Weights &amp; Tables'!$E$24,
IF(AND(MONTH(F736)+DAY(F736)/100&gt;=MONTH('Weights &amp; Tables'!$G$26)+DAY('Weights &amp; Tables'!$G$26)/100,MONTH(F736)+DAY(F736)/100&lt;=MONTH('Weights &amp; Tables'!$H$26)+DAY('Weights &amp; Tables'!$H$26)/100),'Weights &amp; Tables'!$G$24,"IMPERMISSIBLE"))))</f>
        <v/>
      </c>
    </row>
    <row r="737" spans="2:15" x14ac:dyDescent="0.3">
      <c r="B737" s="126"/>
      <c r="C737" s="126"/>
      <c r="D737" s="126"/>
      <c r="E737" s="126"/>
      <c r="F737" s="127"/>
      <c r="G737" s="173"/>
      <c r="H737" s="173"/>
      <c r="I737" s="128"/>
      <c r="J737" s="150"/>
      <c r="K737" s="154"/>
      <c r="L737" s="154"/>
      <c r="M737" s="155"/>
      <c r="N737" s="152"/>
      <c r="O737" s="92" t="str">
        <f>IF(F737="","",
IF(AND(MONTH(F737)+DAY(F737)/100&gt;=MONTH('Weights &amp; Tables'!$C$26)+DAY('Weights &amp; Tables'!$C$26)/100,MONTH(F737)+DAY(F737)/100&lt;=MONTH('Weights &amp; Tables'!$D$26)+DAY('Weights &amp; Tables'!$D$26)/100),'Weights &amp; Tables'!$C$24,
IF(AND(MONTH(F737)+DAY(F737)/100&gt;=MONTH('Weights &amp; Tables'!$E$26)+DAY('Weights &amp; Tables'!$E$26)/100,MONTH(F737)+DAY(F737)/100&lt;=MONTH('Weights &amp; Tables'!$F$26)+DAY('Weights &amp; Tables'!$F$26)/100),'Weights &amp; Tables'!$E$24,
IF(AND(MONTH(F737)+DAY(F737)/100&gt;=MONTH('Weights &amp; Tables'!$G$26)+DAY('Weights &amp; Tables'!$G$26)/100,MONTH(F737)+DAY(F737)/100&lt;=MONTH('Weights &amp; Tables'!$H$26)+DAY('Weights &amp; Tables'!$H$26)/100),'Weights &amp; Tables'!$G$24,"IMPERMISSIBLE"))))</f>
        <v/>
      </c>
    </row>
    <row r="738" spans="2:15" x14ac:dyDescent="0.3">
      <c r="B738" s="126"/>
      <c r="C738" s="126"/>
      <c r="D738" s="126"/>
      <c r="E738" s="126"/>
      <c r="F738" s="127"/>
      <c r="G738" s="173"/>
      <c r="H738" s="173"/>
      <c r="I738" s="128"/>
      <c r="J738" s="150"/>
      <c r="K738" s="154"/>
      <c r="L738" s="154"/>
      <c r="M738" s="155"/>
      <c r="N738" s="152"/>
      <c r="O738" s="92" t="str">
        <f>IF(F738="","",
IF(AND(MONTH(F738)+DAY(F738)/100&gt;=MONTH('Weights &amp; Tables'!$C$26)+DAY('Weights &amp; Tables'!$C$26)/100,MONTH(F738)+DAY(F738)/100&lt;=MONTH('Weights &amp; Tables'!$D$26)+DAY('Weights &amp; Tables'!$D$26)/100),'Weights &amp; Tables'!$C$24,
IF(AND(MONTH(F738)+DAY(F738)/100&gt;=MONTH('Weights &amp; Tables'!$E$26)+DAY('Weights &amp; Tables'!$E$26)/100,MONTH(F738)+DAY(F738)/100&lt;=MONTH('Weights &amp; Tables'!$F$26)+DAY('Weights &amp; Tables'!$F$26)/100),'Weights &amp; Tables'!$E$24,
IF(AND(MONTH(F738)+DAY(F738)/100&gt;=MONTH('Weights &amp; Tables'!$G$26)+DAY('Weights &amp; Tables'!$G$26)/100,MONTH(F738)+DAY(F738)/100&lt;=MONTH('Weights &amp; Tables'!$H$26)+DAY('Weights &amp; Tables'!$H$26)/100),'Weights &amp; Tables'!$G$24,"IMPERMISSIBLE"))))</f>
        <v/>
      </c>
    </row>
    <row r="739" spans="2:15" x14ac:dyDescent="0.3">
      <c r="B739" s="126"/>
      <c r="C739" s="126"/>
      <c r="D739" s="126"/>
      <c r="E739" s="126"/>
      <c r="F739" s="127"/>
      <c r="G739" s="173"/>
      <c r="H739" s="173"/>
      <c r="I739" s="128"/>
      <c r="J739" s="150"/>
      <c r="K739" s="154"/>
      <c r="L739" s="154"/>
      <c r="M739" s="155"/>
      <c r="N739" s="152"/>
      <c r="O739" s="92" t="str">
        <f>IF(F739="","",
IF(AND(MONTH(F739)+DAY(F739)/100&gt;=MONTH('Weights &amp; Tables'!$C$26)+DAY('Weights &amp; Tables'!$C$26)/100,MONTH(F739)+DAY(F739)/100&lt;=MONTH('Weights &amp; Tables'!$D$26)+DAY('Weights &amp; Tables'!$D$26)/100),'Weights &amp; Tables'!$C$24,
IF(AND(MONTH(F739)+DAY(F739)/100&gt;=MONTH('Weights &amp; Tables'!$E$26)+DAY('Weights &amp; Tables'!$E$26)/100,MONTH(F739)+DAY(F739)/100&lt;=MONTH('Weights &amp; Tables'!$F$26)+DAY('Weights &amp; Tables'!$F$26)/100),'Weights &amp; Tables'!$E$24,
IF(AND(MONTH(F739)+DAY(F739)/100&gt;=MONTH('Weights &amp; Tables'!$G$26)+DAY('Weights &amp; Tables'!$G$26)/100,MONTH(F739)+DAY(F739)/100&lt;=MONTH('Weights &amp; Tables'!$H$26)+DAY('Weights &amp; Tables'!$H$26)/100),'Weights &amp; Tables'!$G$24,"IMPERMISSIBLE"))))</f>
        <v/>
      </c>
    </row>
    <row r="740" spans="2:15" x14ac:dyDescent="0.3">
      <c r="B740" s="126"/>
      <c r="C740" s="126"/>
      <c r="D740" s="126"/>
      <c r="E740" s="126"/>
      <c r="F740" s="127"/>
      <c r="G740" s="173"/>
      <c r="H740" s="173"/>
      <c r="I740" s="128"/>
      <c r="J740" s="150"/>
      <c r="K740" s="154"/>
      <c r="L740" s="154"/>
      <c r="M740" s="155"/>
      <c r="N740" s="152"/>
      <c r="O740" s="92" t="str">
        <f>IF(F740="","",
IF(AND(MONTH(F740)+DAY(F740)/100&gt;=MONTH('Weights &amp; Tables'!$C$26)+DAY('Weights &amp; Tables'!$C$26)/100,MONTH(F740)+DAY(F740)/100&lt;=MONTH('Weights &amp; Tables'!$D$26)+DAY('Weights &amp; Tables'!$D$26)/100),'Weights &amp; Tables'!$C$24,
IF(AND(MONTH(F740)+DAY(F740)/100&gt;=MONTH('Weights &amp; Tables'!$E$26)+DAY('Weights &amp; Tables'!$E$26)/100,MONTH(F740)+DAY(F740)/100&lt;=MONTH('Weights &amp; Tables'!$F$26)+DAY('Weights &amp; Tables'!$F$26)/100),'Weights &amp; Tables'!$E$24,
IF(AND(MONTH(F740)+DAY(F740)/100&gt;=MONTH('Weights &amp; Tables'!$G$26)+DAY('Weights &amp; Tables'!$G$26)/100,MONTH(F740)+DAY(F740)/100&lt;=MONTH('Weights &amp; Tables'!$H$26)+DAY('Weights &amp; Tables'!$H$26)/100),'Weights &amp; Tables'!$G$24,"IMPERMISSIBLE"))))</f>
        <v/>
      </c>
    </row>
    <row r="741" spans="2:15" x14ac:dyDescent="0.3">
      <c r="B741" s="126"/>
      <c r="C741" s="126"/>
      <c r="D741" s="126"/>
      <c r="E741" s="126"/>
      <c r="F741" s="127"/>
      <c r="G741" s="173"/>
      <c r="H741" s="173"/>
      <c r="I741" s="128"/>
      <c r="J741" s="150"/>
      <c r="K741" s="154"/>
      <c r="L741" s="154"/>
      <c r="M741" s="155"/>
      <c r="N741" s="152"/>
      <c r="O741" s="92" t="str">
        <f>IF(F741="","",
IF(AND(MONTH(F741)+DAY(F741)/100&gt;=MONTH('Weights &amp; Tables'!$C$26)+DAY('Weights &amp; Tables'!$C$26)/100,MONTH(F741)+DAY(F741)/100&lt;=MONTH('Weights &amp; Tables'!$D$26)+DAY('Weights &amp; Tables'!$D$26)/100),'Weights &amp; Tables'!$C$24,
IF(AND(MONTH(F741)+DAY(F741)/100&gt;=MONTH('Weights &amp; Tables'!$E$26)+DAY('Weights &amp; Tables'!$E$26)/100,MONTH(F741)+DAY(F741)/100&lt;=MONTH('Weights &amp; Tables'!$F$26)+DAY('Weights &amp; Tables'!$F$26)/100),'Weights &amp; Tables'!$E$24,
IF(AND(MONTH(F741)+DAY(F741)/100&gt;=MONTH('Weights &amp; Tables'!$G$26)+DAY('Weights &amp; Tables'!$G$26)/100,MONTH(F741)+DAY(F741)/100&lt;=MONTH('Weights &amp; Tables'!$H$26)+DAY('Weights &amp; Tables'!$H$26)/100),'Weights &amp; Tables'!$G$24,"IMPERMISSIBLE"))))</f>
        <v/>
      </c>
    </row>
    <row r="742" spans="2:15" x14ac:dyDescent="0.3">
      <c r="B742" s="126"/>
      <c r="C742" s="126"/>
      <c r="D742" s="126"/>
      <c r="E742" s="126"/>
      <c r="F742" s="127"/>
      <c r="G742" s="173"/>
      <c r="H742" s="173"/>
      <c r="I742" s="128"/>
      <c r="J742" s="150"/>
      <c r="K742" s="154"/>
      <c r="L742" s="154"/>
      <c r="M742" s="155"/>
      <c r="N742" s="152"/>
      <c r="O742" s="92" t="str">
        <f>IF(F742="","",
IF(AND(MONTH(F742)+DAY(F742)/100&gt;=MONTH('Weights &amp; Tables'!$C$26)+DAY('Weights &amp; Tables'!$C$26)/100,MONTH(F742)+DAY(F742)/100&lt;=MONTH('Weights &amp; Tables'!$D$26)+DAY('Weights &amp; Tables'!$D$26)/100),'Weights &amp; Tables'!$C$24,
IF(AND(MONTH(F742)+DAY(F742)/100&gt;=MONTH('Weights &amp; Tables'!$E$26)+DAY('Weights &amp; Tables'!$E$26)/100,MONTH(F742)+DAY(F742)/100&lt;=MONTH('Weights &amp; Tables'!$F$26)+DAY('Weights &amp; Tables'!$F$26)/100),'Weights &amp; Tables'!$E$24,
IF(AND(MONTH(F742)+DAY(F742)/100&gt;=MONTH('Weights &amp; Tables'!$G$26)+DAY('Weights &amp; Tables'!$G$26)/100,MONTH(F742)+DAY(F742)/100&lt;=MONTH('Weights &amp; Tables'!$H$26)+DAY('Weights &amp; Tables'!$H$26)/100),'Weights &amp; Tables'!$G$24,"IMPERMISSIBLE"))))</f>
        <v/>
      </c>
    </row>
    <row r="743" spans="2:15" x14ac:dyDescent="0.3">
      <c r="B743" s="126"/>
      <c r="C743" s="126"/>
      <c r="D743" s="126"/>
      <c r="E743" s="126"/>
      <c r="F743" s="127"/>
      <c r="G743" s="173"/>
      <c r="H743" s="173"/>
      <c r="I743" s="128"/>
      <c r="J743" s="150"/>
      <c r="K743" s="154"/>
      <c r="L743" s="154"/>
      <c r="M743" s="155"/>
      <c r="N743" s="152"/>
      <c r="O743" s="92" t="str">
        <f>IF(F743="","",
IF(AND(MONTH(F743)+DAY(F743)/100&gt;=MONTH('Weights &amp; Tables'!$C$26)+DAY('Weights &amp; Tables'!$C$26)/100,MONTH(F743)+DAY(F743)/100&lt;=MONTH('Weights &amp; Tables'!$D$26)+DAY('Weights &amp; Tables'!$D$26)/100),'Weights &amp; Tables'!$C$24,
IF(AND(MONTH(F743)+DAY(F743)/100&gt;=MONTH('Weights &amp; Tables'!$E$26)+DAY('Weights &amp; Tables'!$E$26)/100,MONTH(F743)+DAY(F743)/100&lt;=MONTH('Weights &amp; Tables'!$F$26)+DAY('Weights &amp; Tables'!$F$26)/100),'Weights &amp; Tables'!$E$24,
IF(AND(MONTH(F743)+DAY(F743)/100&gt;=MONTH('Weights &amp; Tables'!$G$26)+DAY('Weights &amp; Tables'!$G$26)/100,MONTH(F743)+DAY(F743)/100&lt;=MONTH('Weights &amp; Tables'!$H$26)+DAY('Weights &amp; Tables'!$H$26)/100),'Weights &amp; Tables'!$G$24,"IMPERMISSIBLE"))))</f>
        <v/>
      </c>
    </row>
    <row r="744" spans="2:15" x14ac:dyDescent="0.3">
      <c r="B744" s="126"/>
      <c r="C744" s="126"/>
      <c r="D744" s="126"/>
      <c r="E744" s="126"/>
      <c r="F744" s="127"/>
      <c r="G744" s="173"/>
      <c r="H744" s="173"/>
      <c r="I744" s="128"/>
      <c r="J744" s="150"/>
      <c r="K744" s="154"/>
      <c r="L744" s="154"/>
      <c r="M744" s="155"/>
      <c r="N744" s="152"/>
      <c r="O744" s="92" t="str">
        <f>IF(F744="","",
IF(AND(MONTH(F744)+DAY(F744)/100&gt;=MONTH('Weights &amp; Tables'!$C$26)+DAY('Weights &amp; Tables'!$C$26)/100,MONTH(F744)+DAY(F744)/100&lt;=MONTH('Weights &amp; Tables'!$D$26)+DAY('Weights &amp; Tables'!$D$26)/100),'Weights &amp; Tables'!$C$24,
IF(AND(MONTH(F744)+DAY(F744)/100&gt;=MONTH('Weights &amp; Tables'!$E$26)+DAY('Weights &amp; Tables'!$E$26)/100,MONTH(F744)+DAY(F744)/100&lt;=MONTH('Weights &amp; Tables'!$F$26)+DAY('Weights &amp; Tables'!$F$26)/100),'Weights &amp; Tables'!$E$24,
IF(AND(MONTH(F744)+DAY(F744)/100&gt;=MONTH('Weights &amp; Tables'!$G$26)+DAY('Weights &amp; Tables'!$G$26)/100,MONTH(F744)+DAY(F744)/100&lt;=MONTH('Weights &amp; Tables'!$H$26)+DAY('Weights &amp; Tables'!$H$26)/100),'Weights &amp; Tables'!$G$24,"IMPERMISSIBLE"))))</f>
        <v/>
      </c>
    </row>
    <row r="745" spans="2:15" x14ac:dyDescent="0.3">
      <c r="B745" s="126"/>
      <c r="C745" s="126"/>
      <c r="D745" s="126"/>
      <c r="E745" s="126"/>
      <c r="F745" s="127"/>
      <c r="G745" s="173"/>
      <c r="H745" s="173"/>
      <c r="I745" s="128"/>
      <c r="J745" s="150"/>
      <c r="K745" s="154"/>
      <c r="L745" s="154"/>
      <c r="M745" s="155"/>
      <c r="N745" s="152"/>
      <c r="O745" s="92" t="str">
        <f>IF(F745="","",
IF(AND(MONTH(F745)+DAY(F745)/100&gt;=MONTH('Weights &amp; Tables'!$C$26)+DAY('Weights &amp; Tables'!$C$26)/100,MONTH(F745)+DAY(F745)/100&lt;=MONTH('Weights &amp; Tables'!$D$26)+DAY('Weights &amp; Tables'!$D$26)/100),'Weights &amp; Tables'!$C$24,
IF(AND(MONTH(F745)+DAY(F745)/100&gt;=MONTH('Weights &amp; Tables'!$E$26)+DAY('Weights &amp; Tables'!$E$26)/100,MONTH(F745)+DAY(F745)/100&lt;=MONTH('Weights &amp; Tables'!$F$26)+DAY('Weights &amp; Tables'!$F$26)/100),'Weights &amp; Tables'!$E$24,
IF(AND(MONTH(F745)+DAY(F745)/100&gt;=MONTH('Weights &amp; Tables'!$G$26)+DAY('Weights &amp; Tables'!$G$26)/100,MONTH(F745)+DAY(F745)/100&lt;=MONTH('Weights &amp; Tables'!$H$26)+DAY('Weights &amp; Tables'!$H$26)/100),'Weights &amp; Tables'!$G$24,"IMPERMISSIBLE"))))</f>
        <v/>
      </c>
    </row>
    <row r="746" spans="2:15" x14ac:dyDescent="0.3">
      <c r="B746" s="126"/>
      <c r="C746" s="126"/>
      <c r="D746" s="126"/>
      <c r="E746" s="126"/>
      <c r="F746" s="127"/>
      <c r="G746" s="173"/>
      <c r="H746" s="173"/>
      <c r="I746" s="128"/>
      <c r="J746" s="150"/>
      <c r="K746" s="154"/>
      <c r="L746" s="154"/>
      <c r="M746" s="155"/>
      <c r="N746" s="152"/>
      <c r="O746" s="92" t="str">
        <f>IF(F746="","",
IF(AND(MONTH(F746)+DAY(F746)/100&gt;=MONTH('Weights &amp; Tables'!$C$26)+DAY('Weights &amp; Tables'!$C$26)/100,MONTH(F746)+DAY(F746)/100&lt;=MONTH('Weights &amp; Tables'!$D$26)+DAY('Weights &amp; Tables'!$D$26)/100),'Weights &amp; Tables'!$C$24,
IF(AND(MONTH(F746)+DAY(F746)/100&gt;=MONTH('Weights &amp; Tables'!$E$26)+DAY('Weights &amp; Tables'!$E$26)/100,MONTH(F746)+DAY(F746)/100&lt;=MONTH('Weights &amp; Tables'!$F$26)+DAY('Weights &amp; Tables'!$F$26)/100),'Weights &amp; Tables'!$E$24,
IF(AND(MONTH(F746)+DAY(F746)/100&gt;=MONTH('Weights &amp; Tables'!$G$26)+DAY('Weights &amp; Tables'!$G$26)/100,MONTH(F746)+DAY(F746)/100&lt;=MONTH('Weights &amp; Tables'!$H$26)+DAY('Weights &amp; Tables'!$H$26)/100),'Weights &amp; Tables'!$G$24,"IMPERMISSIBLE"))))</f>
        <v/>
      </c>
    </row>
    <row r="747" spans="2:15" x14ac:dyDescent="0.3">
      <c r="B747" s="126"/>
      <c r="C747" s="126"/>
      <c r="D747" s="126"/>
      <c r="E747" s="126"/>
      <c r="F747" s="127"/>
      <c r="G747" s="173"/>
      <c r="H747" s="173"/>
      <c r="I747" s="128"/>
      <c r="J747" s="150"/>
      <c r="K747" s="154"/>
      <c r="L747" s="154"/>
      <c r="M747" s="155"/>
      <c r="N747" s="152"/>
      <c r="O747" s="92" t="str">
        <f>IF(F747="","",
IF(AND(MONTH(F747)+DAY(F747)/100&gt;=MONTH('Weights &amp; Tables'!$C$26)+DAY('Weights &amp; Tables'!$C$26)/100,MONTH(F747)+DAY(F747)/100&lt;=MONTH('Weights &amp; Tables'!$D$26)+DAY('Weights &amp; Tables'!$D$26)/100),'Weights &amp; Tables'!$C$24,
IF(AND(MONTH(F747)+DAY(F747)/100&gt;=MONTH('Weights &amp; Tables'!$E$26)+DAY('Weights &amp; Tables'!$E$26)/100,MONTH(F747)+DAY(F747)/100&lt;=MONTH('Weights &amp; Tables'!$F$26)+DAY('Weights &amp; Tables'!$F$26)/100),'Weights &amp; Tables'!$E$24,
IF(AND(MONTH(F747)+DAY(F747)/100&gt;=MONTH('Weights &amp; Tables'!$G$26)+DAY('Weights &amp; Tables'!$G$26)/100,MONTH(F747)+DAY(F747)/100&lt;=MONTH('Weights &amp; Tables'!$H$26)+DAY('Weights &amp; Tables'!$H$26)/100),'Weights &amp; Tables'!$G$24,"IMPERMISSIBLE"))))</f>
        <v/>
      </c>
    </row>
    <row r="748" spans="2:15" x14ac:dyDescent="0.3">
      <c r="B748" s="126"/>
      <c r="C748" s="126"/>
      <c r="D748" s="126"/>
      <c r="E748" s="126"/>
      <c r="F748" s="127"/>
      <c r="G748" s="173"/>
      <c r="H748" s="173"/>
      <c r="I748" s="128"/>
      <c r="J748" s="150"/>
      <c r="K748" s="154"/>
      <c r="L748" s="154"/>
      <c r="M748" s="155"/>
      <c r="N748" s="152"/>
      <c r="O748" s="92" t="str">
        <f>IF(F748="","",
IF(AND(MONTH(F748)+DAY(F748)/100&gt;=MONTH('Weights &amp; Tables'!$C$26)+DAY('Weights &amp; Tables'!$C$26)/100,MONTH(F748)+DAY(F748)/100&lt;=MONTH('Weights &amp; Tables'!$D$26)+DAY('Weights &amp; Tables'!$D$26)/100),'Weights &amp; Tables'!$C$24,
IF(AND(MONTH(F748)+DAY(F748)/100&gt;=MONTH('Weights &amp; Tables'!$E$26)+DAY('Weights &amp; Tables'!$E$26)/100,MONTH(F748)+DAY(F748)/100&lt;=MONTH('Weights &amp; Tables'!$F$26)+DAY('Weights &amp; Tables'!$F$26)/100),'Weights &amp; Tables'!$E$24,
IF(AND(MONTH(F748)+DAY(F748)/100&gt;=MONTH('Weights &amp; Tables'!$G$26)+DAY('Weights &amp; Tables'!$G$26)/100,MONTH(F748)+DAY(F748)/100&lt;=MONTH('Weights &amp; Tables'!$H$26)+DAY('Weights &amp; Tables'!$H$26)/100),'Weights &amp; Tables'!$G$24,"IMPERMISSIBLE"))))</f>
        <v/>
      </c>
    </row>
    <row r="749" spans="2:15" x14ac:dyDescent="0.3">
      <c r="B749" s="126"/>
      <c r="C749" s="126"/>
      <c r="D749" s="126"/>
      <c r="E749" s="126"/>
      <c r="F749" s="127"/>
      <c r="G749" s="173"/>
      <c r="H749" s="173"/>
      <c r="I749" s="128"/>
      <c r="J749" s="150"/>
      <c r="K749" s="154"/>
      <c r="L749" s="154"/>
      <c r="M749" s="155"/>
      <c r="N749" s="152"/>
      <c r="O749" s="92" t="str">
        <f>IF(F749="","",
IF(AND(MONTH(F749)+DAY(F749)/100&gt;=MONTH('Weights &amp; Tables'!$C$26)+DAY('Weights &amp; Tables'!$C$26)/100,MONTH(F749)+DAY(F749)/100&lt;=MONTH('Weights &amp; Tables'!$D$26)+DAY('Weights &amp; Tables'!$D$26)/100),'Weights &amp; Tables'!$C$24,
IF(AND(MONTH(F749)+DAY(F749)/100&gt;=MONTH('Weights &amp; Tables'!$E$26)+DAY('Weights &amp; Tables'!$E$26)/100,MONTH(F749)+DAY(F749)/100&lt;=MONTH('Weights &amp; Tables'!$F$26)+DAY('Weights &amp; Tables'!$F$26)/100),'Weights &amp; Tables'!$E$24,
IF(AND(MONTH(F749)+DAY(F749)/100&gt;=MONTH('Weights &amp; Tables'!$G$26)+DAY('Weights &amp; Tables'!$G$26)/100,MONTH(F749)+DAY(F749)/100&lt;=MONTH('Weights &amp; Tables'!$H$26)+DAY('Weights &amp; Tables'!$H$26)/100),'Weights &amp; Tables'!$G$24,"IMPERMISSIBLE"))))</f>
        <v/>
      </c>
    </row>
    <row r="750" spans="2:15" x14ac:dyDescent="0.3">
      <c r="B750" s="126"/>
      <c r="C750" s="126"/>
      <c r="D750" s="126"/>
      <c r="E750" s="126"/>
      <c r="F750" s="127"/>
      <c r="G750" s="173"/>
      <c r="H750" s="173"/>
      <c r="I750" s="128"/>
      <c r="J750" s="150"/>
      <c r="K750" s="154"/>
      <c r="L750" s="154"/>
      <c r="M750" s="155"/>
      <c r="N750" s="152"/>
      <c r="O750" s="92" t="str">
        <f>IF(F750="","",
IF(AND(MONTH(F750)+DAY(F750)/100&gt;=MONTH('Weights &amp; Tables'!$C$26)+DAY('Weights &amp; Tables'!$C$26)/100,MONTH(F750)+DAY(F750)/100&lt;=MONTH('Weights &amp; Tables'!$D$26)+DAY('Weights &amp; Tables'!$D$26)/100),'Weights &amp; Tables'!$C$24,
IF(AND(MONTH(F750)+DAY(F750)/100&gt;=MONTH('Weights &amp; Tables'!$E$26)+DAY('Weights &amp; Tables'!$E$26)/100,MONTH(F750)+DAY(F750)/100&lt;=MONTH('Weights &amp; Tables'!$F$26)+DAY('Weights &amp; Tables'!$F$26)/100),'Weights &amp; Tables'!$E$24,
IF(AND(MONTH(F750)+DAY(F750)/100&gt;=MONTH('Weights &amp; Tables'!$G$26)+DAY('Weights &amp; Tables'!$G$26)/100,MONTH(F750)+DAY(F750)/100&lt;=MONTH('Weights &amp; Tables'!$H$26)+DAY('Weights &amp; Tables'!$H$26)/100),'Weights &amp; Tables'!$G$24,"IMPERMISSIBLE"))))</f>
        <v/>
      </c>
    </row>
    <row r="751" spans="2:15" x14ac:dyDescent="0.3">
      <c r="B751" s="126"/>
      <c r="C751" s="126"/>
      <c r="D751" s="126"/>
      <c r="E751" s="126"/>
      <c r="F751" s="127"/>
      <c r="G751" s="173"/>
      <c r="H751" s="173"/>
      <c r="I751" s="128"/>
      <c r="J751" s="150"/>
      <c r="K751" s="154"/>
      <c r="L751" s="154"/>
      <c r="M751" s="155"/>
      <c r="N751" s="152"/>
      <c r="O751" s="92" t="str">
        <f>IF(F751="","",
IF(AND(MONTH(F751)+DAY(F751)/100&gt;=MONTH('Weights &amp; Tables'!$C$26)+DAY('Weights &amp; Tables'!$C$26)/100,MONTH(F751)+DAY(F751)/100&lt;=MONTH('Weights &amp; Tables'!$D$26)+DAY('Weights &amp; Tables'!$D$26)/100),'Weights &amp; Tables'!$C$24,
IF(AND(MONTH(F751)+DAY(F751)/100&gt;=MONTH('Weights &amp; Tables'!$E$26)+DAY('Weights &amp; Tables'!$E$26)/100,MONTH(F751)+DAY(F751)/100&lt;=MONTH('Weights &amp; Tables'!$F$26)+DAY('Weights &amp; Tables'!$F$26)/100),'Weights &amp; Tables'!$E$24,
IF(AND(MONTH(F751)+DAY(F751)/100&gt;=MONTH('Weights &amp; Tables'!$G$26)+DAY('Weights &amp; Tables'!$G$26)/100,MONTH(F751)+DAY(F751)/100&lt;=MONTH('Weights &amp; Tables'!$H$26)+DAY('Weights &amp; Tables'!$H$26)/100),'Weights &amp; Tables'!$G$24,"IMPERMISSIBLE"))))</f>
        <v/>
      </c>
    </row>
    <row r="752" spans="2:15" x14ac:dyDescent="0.3">
      <c r="B752" s="126"/>
      <c r="C752" s="126"/>
      <c r="D752" s="126"/>
      <c r="E752" s="126"/>
      <c r="F752" s="127"/>
      <c r="G752" s="173"/>
      <c r="H752" s="173"/>
      <c r="I752" s="128"/>
      <c r="J752" s="150"/>
      <c r="K752" s="154"/>
      <c r="L752" s="154"/>
      <c r="M752" s="155"/>
      <c r="N752" s="152"/>
      <c r="O752" s="92" t="str">
        <f>IF(F752="","",
IF(AND(MONTH(F752)+DAY(F752)/100&gt;=MONTH('Weights &amp; Tables'!$C$26)+DAY('Weights &amp; Tables'!$C$26)/100,MONTH(F752)+DAY(F752)/100&lt;=MONTH('Weights &amp; Tables'!$D$26)+DAY('Weights &amp; Tables'!$D$26)/100),'Weights &amp; Tables'!$C$24,
IF(AND(MONTH(F752)+DAY(F752)/100&gt;=MONTH('Weights &amp; Tables'!$E$26)+DAY('Weights &amp; Tables'!$E$26)/100,MONTH(F752)+DAY(F752)/100&lt;=MONTH('Weights &amp; Tables'!$F$26)+DAY('Weights &amp; Tables'!$F$26)/100),'Weights &amp; Tables'!$E$24,
IF(AND(MONTH(F752)+DAY(F752)/100&gt;=MONTH('Weights &amp; Tables'!$G$26)+DAY('Weights &amp; Tables'!$G$26)/100,MONTH(F752)+DAY(F752)/100&lt;=MONTH('Weights &amp; Tables'!$H$26)+DAY('Weights &amp; Tables'!$H$26)/100),'Weights &amp; Tables'!$G$24,"IMPERMISSIBLE"))))</f>
        <v/>
      </c>
    </row>
    <row r="753" spans="2:15" x14ac:dyDescent="0.3">
      <c r="B753" s="126"/>
      <c r="C753" s="126"/>
      <c r="D753" s="126"/>
      <c r="E753" s="126"/>
      <c r="F753" s="127"/>
      <c r="G753" s="173"/>
      <c r="H753" s="173"/>
      <c r="I753" s="128"/>
      <c r="J753" s="150"/>
      <c r="K753" s="154"/>
      <c r="L753" s="154"/>
      <c r="M753" s="155"/>
      <c r="N753" s="152"/>
      <c r="O753" s="92" t="str">
        <f>IF(F753="","",
IF(AND(MONTH(F753)+DAY(F753)/100&gt;=MONTH('Weights &amp; Tables'!$C$26)+DAY('Weights &amp; Tables'!$C$26)/100,MONTH(F753)+DAY(F753)/100&lt;=MONTH('Weights &amp; Tables'!$D$26)+DAY('Weights &amp; Tables'!$D$26)/100),'Weights &amp; Tables'!$C$24,
IF(AND(MONTH(F753)+DAY(F753)/100&gt;=MONTH('Weights &amp; Tables'!$E$26)+DAY('Weights &amp; Tables'!$E$26)/100,MONTH(F753)+DAY(F753)/100&lt;=MONTH('Weights &amp; Tables'!$F$26)+DAY('Weights &amp; Tables'!$F$26)/100),'Weights &amp; Tables'!$E$24,
IF(AND(MONTH(F753)+DAY(F753)/100&gt;=MONTH('Weights &amp; Tables'!$G$26)+DAY('Weights &amp; Tables'!$G$26)/100,MONTH(F753)+DAY(F753)/100&lt;=MONTH('Weights &amp; Tables'!$H$26)+DAY('Weights &amp; Tables'!$H$26)/100),'Weights &amp; Tables'!$G$24,"IMPERMISSIBLE"))))</f>
        <v/>
      </c>
    </row>
    <row r="754" spans="2:15" x14ac:dyDescent="0.3">
      <c r="B754" s="126"/>
      <c r="C754" s="126"/>
      <c r="D754" s="126"/>
      <c r="E754" s="126"/>
      <c r="F754" s="127"/>
      <c r="G754" s="173"/>
      <c r="H754" s="173"/>
      <c r="I754" s="128"/>
      <c r="J754" s="150"/>
      <c r="K754" s="154"/>
      <c r="L754" s="154"/>
      <c r="M754" s="155"/>
      <c r="N754" s="152"/>
      <c r="O754" s="92" t="str">
        <f>IF(F754="","",
IF(AND(MONTH(F754)+DAY(F754)/100&gt;=MONTH('Weights &amp; Tables'!$C$26)+DAY('Weights &amp; Tables'!$C$26)/100,MONTH(F754)+DAY(F754)/100&lt;=MONTH('Weights &amp; Tables'!$D$26)+DAY('Weights &amp; Tables'!$D$26)/100),'Weights &amp; Tables'!$C$24,
IF(AND(MONTH(F754)+DAY(F754)/100&gt;=MONTH('Weights &amp; Tables'!$E$26)+DAY('Weights &amp; Tables'!$E$26)/100,MONTH(F754)+DAY(F754)/100&lt;=MONTH('Weights &amp; Tables'!$F$26)+DAY('Weights &amp; Tables'!$F$26)/100),'Weights &amp; Tables'!$E$24,
IF(AND(MONTH(F754)+DAY(F754)/100&gt;=MONTH('Weights &amp; Tables'!$G$26)+DAY('Weights &amp; Tables'!$G$26)/100,MONTH(F754)+DAY(F754)/100&lt;=MONTH('Weights &amp; Tables'!$H$26)+DAY('Weights &amp; Tables'!$H$26)/100),'Weights &amp; Tables'!$G$24,"IMPERMISSIBLE"))))</f>
        <v/>
      </c>
    </row>
    <row r="755" spans="2:15" x14ac:dyDescent="0.3">
      <c r="B755" s="126"/>
      <c r="C755" s="126"/>
      <c r="D755" s="126"/>
      <c r="E755" s="126"/>
      <c r="F755" s="127"/>
      <c r="G755" s="173"/>
      <c r="H755" s="173"/>
      <c r="I755" s="128"/>
      <c r="J755" s="150"/>
      <c r="K755" s="154"/>
      <c r="L755" s="154"/>
      <c r="M755" s="155"/>
      <c r="N755" s="152"/>
      <c r="O755" s="92" t="str">
        <f>IF(F755="","",
IF(AND(MONTH(F755)+DAY(F755)/100&gt;=MONTH('Weights &amp; Tables'!$C$26)+DAY('Weights &amp; Tables'!$C$26)/100,MONTH(F755)+DAY(F755)/100&lt;=MONTH('Weights &amp; Tables'!$D$26)+DAY('Weights &amp; Tables'!$D$26)/100),'Weights &amp; Tables'!$C$24,
IF(AND(MONTH(F755)+DAY(F755)/100&gt;=MONTH('Weights &amp; Tables'!$E$26)+DAY('Weights &amp; Tables'!$E$26)/100,MONTH(F755)+DAY(F755)/100&lt;=MONTH('Weights &amp; Tables'!$F$26)+DAY('Weights &amp; Tables'!$F$26)/100),'Weights &amp; Tables'!$E$24,
IF(AND(MONTH(F755)+DAY(F755)/100&gt;=MONTH('Weights &amp; Tables'!$G$26)+DAY('Weights &amp; Tables'!$G$26)/100,MONTH(F755)+DAY(F755)/100&lt;=MONTH('Weights &amp; Tables'!$H$26)+DAY('Weights &amp; Tables'!$H$26)/100),'Weights &amp; Tables'!$G$24,"IMPERMISSIBLE"))))</f>
        <v/>
      </c>
    </row>
    <row r="756" spans="2:15" x14ac:dyDescent="0.3">
      <c r="B756" s="126"/>
      <c r="C756" s="126"/>
      <c r="D756" s="126"/>
      <c r="E756" s="126"/>
      <c r="F756" s="127"/>
      <c r="G756" s="173"/>
      <c r="H756" s="173"/>
      <c r="I756" s="128"/>
      <c r="J756" s="150"/>
      <c r="K756" s="154"/>
      <c r="L756" s="154"/>
      <c r="M756" s="155"/>
      <c r="N756" s="152"/>
      <c r="O756" s="92" t="str">
        <f>IF(F756="","",
IF(AND(MONTH(F756)+DAY(F756)/100&gt;=MONTH('Weights &amp; Tables'!$C$26)+DAY('Weights &amp; Tables'!$C$26)/100,MONTH(F756)+DAY(F756)/100&lt;=MONTH('Weights &amp; Tables'!$D$26)+DAY('Weights &amp; Tables'!$D$26)/100),'Weights &amp; Tables'!$C$24,
IF(AND(MONTH(F756)+DAY(F756)/100&gt;=MONTH('Weights &amp; Tables'!$E$26)+DAY('Weights &amp; Tables'!$E$26)/100,MONTH(F756)+DAY(F756)/100&lt;=MONTH('Weights &amp; Tables'!$F$26)+DAY('Weights &amp; Tables'!$F$26)/100),'Weights &amp; Tables'!$E$24,
IF(AND(MONTH(F756)+DAY(F756)/100&gt;=MONTH('Weights &amp; Tables'!$G$26)+DAY('Weights &amp; Tables'!$G$26)/100,MONTH(F756)+DAY(F756)/100&lt;=MONTH('Weights &amp; Tables'!$H$26)+DAY('Weights &amp; Tables'!$H$26)/100),'Weights &amp; Tables'!$G$24,"IMPERMISSIBLE"))))</f>
        <v/>
      </c>
    </row>
    <row r="757" spans="2:15" x14ac:dyDescent="0.3">
      <c r="B757" s="126"/>
      <c r="C757" s="126"/>
      <c r="D757" s="126"/>
      <c r="E757" s="126"/>
      <c r="F757" s="127"/>
      <c r="G757" s="173"/>
      <c r="H757" s="173"/>
      <c r="I757" s="128"/>
      <c r="J757" s="150"/>
      <c r="K757" s="154"/>
      <c r="L757" s="154"/>
      <c r="M757" s="155"/>
      <c r="N757" s="152"/>
      <c r="O757" s="92" t="str">
        <f>IF(F757="","",
IF(AND(MONTH(F757)+DAY(F757)/100&gt;=MONTH('Weights &amp; Tables'!$C$26)+DAY('Weights &amp; Tables'!$C$26)/100,MONTH(F757)+DAY(F757)/100&lt;=MONTH('Weights &amp; Tables'!$D$26)+DAY('Weights &amp; Tables'!$D$26)/100),'Weights &amp; Tables'!$C$24,
IF(AND(MONTH(F757)+DAY(F757)/100&gt;=MONTH('Weights &amp; Tables'!$E$26)+DAY('Weights &amp; Tables'!$E$26)/100,MONTH(F757)+DAY(F757)/100&lt;=MONTH('Weights &amp; Tables'!$F$26)+DAY('Weights &amp; Tables'!$F$26)/100),'Weights &amp; Tables'!$E$24,
IF(AND(MONTH(F757)+DAY(F757)/100&gt;=MONTH('Weights &amp; Tables'!$G$26)+DAY('Weights &amp; Tables'!$G$26)/100,MONTH(F757)+DAY(F757)/100&lt;=MONTH('Weights &amp; Tables'!$H$26)+DAY('Weights &amp; Tables'!$H$26)/100),'Weights &amp; Tables'!$G$24,"IMPERMISSIBLE"))))</f>
        <v/>
      </c>
    </row>
    <row r="758" spans="2:15" x14ac:dyDescent="0.3">
      <c r="B758" s="126"/>
      <c r="C758" s="126"/>
      <c r="D758" s="126"/>
      <c r="E758" s="126"/>
      <c r="F758" s="127"/>
      <c r="G758" s="173"/>
      <c r="H758" s="173"/>
      <c r="I758" s="128"/>
      <c r="J758" s="150"/>
      <c r="K758" s="154"/>
      <c r="L758" s="154"/>
      <c r="M758" s="155"/>
      <c r="N758" s="152"/>
      <c r="O758" s="92" t="str">
        <f>IF(F758="","",
IF(AND(MONTH(F758)+DAY(F758)/100&gt;=MONTH('Weights &amp; Tables'!$C$26)+DAY('Weights &amp; Tables'!$C$26)/100,MONTH(F758)+DAY(F758)/100&lt;=MONTH('Weights &amp; Tables'!$D$26)+DAY('Weights &amp; Tables'!$D$26)/100),'Weights &amp; Tables'!$C$24,
IF(AND(MONTH(F758)+DAY(F758)/100&gt;=MONTH('Weights &amp; Tables'!$E$26)+DAY('Weights &amp; Tables'!$E$26)/100,MONTH(F758)+DAY(F758)/100&lt;=MONTH('Weights &amp; Tables'!$F$26)+DAY('Weights &amp; Tables'!$F$26)/100),'Weights &amp; Tables'!$E$24,
IF(AND(MONTH(F758)+DAY(F758)/100&gt;=MONTH('Weights &amp; Tables'!$G$26)+DAY('Weights &amp; Tables'!$G$26)/100,MONTH(F758)+DAY(F758)/100&lt;=MONTH('Weights &amp; Tables'!$H$26)+DAY('Weights &amp; Tables'!$H$26)/100),'Weights &amp; Tables'!$G$24,"IMPERMISSIBLE"))))</f>
        <v/>
      </c>
    </row>
    <row r="759" spans="2:15" x14ac:dyDescent="0.3">
      <c r="B759" s="126"/>
      <c r="C759" s="126"/>
      <c r="D759" s="126"/>
      <c r="E759" s="126"/>
      <c r="F759" s="127"/>
      <c r="G759" s="173"/>
      <c r="H759" s="173"/>
      <c r="I759" s="128"/>
      <c r="J759" s="150"/>
      <c r="K759" s="154"/>
      <c r="L759" s="154"/>
      <c r="M759" s="155"/>
      <c r="N759" s="152"/>
      <c r="O759" s="92" t="str">
        <f>IF(F759="","",
IF(AND(MONTH(F759)+DAY(F759)/100&gt;=MONTH('Weights &amp; Tables'!$C$26)+DAY('Weights &amp; Tables'!$C$26)/100,MONTH(F759)+DAY(F759)/100&lt;=MONTH('Weights &amp; Tables'!$D$26)+DAY('Weights &amp; Tables'!$D$26)/100),'Weights &amp; Tables'!$C$24,
IF(AND(MONTH(F759)+DAY(F759)/100&gt;=MONTH('Weights &amp; Tables'!$E$26)+DAY('Weights &amp; Tables'!$E$26)/100,MONTH(F759)+DAY(F759)/100&lt;=MONTH('Weights &amp; Tables'!$F$26)+DAY('Weights &amp; Tables'!$F$26)/100),'Weights &amp; Tables'!$E$24,
IF(AND(MONTH(F759)+DAY(F759)/100&gt;=MONTH('Weights &amp; Tables'!$G$26)+DAY('Weights &amp; Tables'!$G$26)/100,MONTH(F759)+DAY(F759)/100&lt;=MONTH('Weights &amp; Tables'!$H$26)+DAY('Weights &amp; Tables'!$H$26)/100),'Weights &amp; Tables'!$G$24,"IMPERMISSIBLE"))))</f>
        <v/>
      </c>
    </row>
    <row r="760" spans="2:15" x14ac:dyDescent="0.3">
      <c r="B760" s="126"/>
      <c r="C760" s="126"/>
      <c r="D760" s="126"/>
      <c r="E760" s="126"/>
      <c r="F760" s="127"/>
      <c r="G760" s="173"/>
      <c r="H760" s="173"/>
      <c r="I760" s="128"/>
      <c r="J760" s="150"/>
      <c r="K760" s="154"/>
      <c r="L760" s="154"/>
      <c r="M760" s="155"/>
      <c r="N760" s="152"/>
      <c r="O760" s="92" t="str">
        <f>IF(F760="","",
IF(AND(MONTH(F760)+DAY(F760)/100&gt;=MONTH('Weights &amp; Tables'!$C$26)+DAY('Weights &amp; Tables'!$C$26)/100,MONTH(F760)+DAY(F760)/100&lt;=MONTH('Weights &amp; Tables'!$D$26)+DAY('Weights &amp; Tables'!$D$26)/100),'Weights &amp; Tables'!$C$24,
IF(AND(MONTH(F760)+DAY(F760)/100&gt;=MONTH('Weights &amp; Tables'!$E$26)+DAY('Weights &amp; Tables'!$E$26)/100,MONTH(F760)+DAY(F760)/100&lt;=MONTH('Weights &amp; Tables'!$F$26)+DAY('Weights &amp; Tables'!$F$26)/100),'Weights &amp; Tables'!$E$24,
IF(AND(MONTH(F760)+DAY(F760)/100&gt;=MONTH('Weights &amp; Tables'!$G$26)+DAY('Weights &amp; Tables'!$G$26)/100,MONTH(F760)+DAY(F760)/100&lt;=MONTH('Weights &amp; Tables'!$H$26)+DAY('Weights &amp; Tables'!$H$26)/100),'Weights &amp; Tables'!$G$24,"IMPERMISSIBLE"))))</f>
        <v/>
      </c>
    </row>
    <row r="761" spans="2:15" x14ac:dyDescent="0.3">
      <c r="B761" s="126"/>
      <c r="C761" s="126"/>
      <c r="D761" s="126"/>
      <c r="E761" s="126"/>
      <c r="F761" s="127"/>
      <c r="G761" s="173"/>
      <c r="H761" s="173"/>
      <c r="I761" s="128"/>
      <c r="J761" s="150"/>
      <c r="K761" s="154"/>
      <c r="L761" s="154"/>
      <c r="M761" s="155"/>
      <c r="N761" s="152"/>
      <c r="O761" s="92" t="str">
        <f>IF(F761="","",
IF(AND(MONTH(F761)+DAY(F761)/100&gt;=MONTH('Weights &amp; Tables'!$C$26)+DAY('Weights &amp; Tables'!$C$26)/100,MONTH(F761)+DAY(F761)/100&lt;=MONTH('Weights &amp; Tables'!$D$26)+DAY('Weights &amp; Tables'!$D$26)/100),'Weights &amp; Tables'!$C$24,
IF(AND(MONTH(F761)+DAY(F761)/100&gt;=MONTH('Weights &amp; Tables'!$E$26)+DAY('Weights &amp; Tables'!$E$26)/100,MONTH(F761)+DAY(F761)/100&lt;=MONTH('Weights &amp; Tables'!$F$26)+DAY('Weights &amp; Tables'!$F$26)/100),'Weights &amp; Tables'!$E$24,
IF(AND(MONTH(F761)+DAY(F761)/100&gt;=MONTH('Weights &amp; Tables'!$G$26)+DAY('Weights &amp; Tables'!$G$26)/100,MONTH(F761)+DAY(F761)/100&lt;=MONTH('Weights &amp; Tables'!$H$26)+DAY('Weights &amp; Tables'!$H$26)/100),'Weights &amp; Tables'!$G$24,"IMPERMISSIBLE"))))</f>
        <v/>
      </c>
    </row>
    <row r="762" spans="2:15" x14ac:dyDescent="0.3">
      <c r="B762" s="126"/>
      <c r="C762" s="126"/>
      <c r="D762" s="126"/>
      <c r="E762" s="126"/>
      <c r="F762" s="127"/>
      <c r="G762" s="173"/>
      <c r="H762" s="173"/>
      <c r="I762" s="128"/>
      <c r="J762" s="150"/>
      <c r="K762" s="154"/>
      <c r="L762" s="154"/>
      <c r="M762" s="155"/>
      <c r="N762" s="152"/>
      <c r="O762" s="92" t="str">
        <f>IF(F762="","",
IF(AND(MONTH(F762)+DAY(F762)/100&gt;=MONTH('Weights &amp; Tables'!$C$26)+DAY('Weights &amp; Tables'!$C$26)/100,MONTH(F762)+DAY(F762)/100&lt;=MONTH('Weights &amp; Tables'!$D$26)+DAY('Weights &amp; Tables'!$D$26)/100),'Weights &amp; Tables'!$C$24,
IF(AND(MONTH(F762)+DAY(F762)/100&gt;=MONTH('Weights &amp; Tables'!$E$26)+DAY('Weights &amp; Tables'!$E$26)/100,MONTH(F762)+DAY(F762)/100&lt;=MONTH('Weights &amp; Tables'!$F$26)+DAY('Weights &amp; Tables'!$F$26)/100),'Weights &amp; Tables'!$E$24,
IF(AND(MONTH(F762)+DAY(F762)/100&gt;=MONTH('Weights &amp; Tables'!$G$26)+DAY('Weights &amp; Tables'!$G$26)/100,MONTH(F762)+DAY(F762)/100&lt;=MONTH('Weights &amp; Tables'!$H$26)+DAY('Weights &amp; Tables'!$H$26)/100),'Weights &amp; Tables'!$G$24,"IMPERMISSIBLE"))))</f>
        <v/>
      </c>
    </row>
    <row r="763" spans="2:15" x14ac:dyDescent="0.3">
      <c r="B763" s="126"/>
      <c r="C763" s="126"/>
      <c r="D763" s="126"/>
      <c r="E763" s="126"/>
      <c r="F763" s="127"/>
      <c r="G763" s="173"/>
      <c r="H763" s="173"/>
      <c r="I763" s="128"/>
      <c r="J763" s="150"/>
      <c r="K763" s="154"/>
      <c r="L763" s="154"/>
      <c r="M763" s="155"/>
      <c r="N763" s="152"/>
      <c r="O763" s="92" t="str">
        <f>IF(F763="","",
IF(AND(MONTH(F763)+DAY(F763)/100&gt;=MONTH('Weights &amp; Tables'!$C$26)+DAY('Weights &amp; Tables'!$C$26)/100,MONTH(F763)+DAY(F763)/100&lt;=MONTH('Weights &amp; Tables'!$D$26)+DAY('Weights &amp; Tables'!$D$26)/100),'Weights &amp; Tables'!$C$24,
IF(AND(MONTH(F763)+DAY(F763)/100&gt;=MONTH('Weights &amp; Tables'!$E$26)+DAY('Weights &amp; Tables'!$E$26)/100,MONTH(F763)+DAY(F763)/100&lt;=MONTH('Weights &amp; Tables'!$F$26)+DAY('Weights &amp; Tables'!$F$26)/100),'Weights &amp; Tables'!$E$24,
IF(AND(MONTH(F763)+DAY(F763)/100&gt;=MONTH('Weights &amp; Tables'!$G$26)+DAY('Weights &amp; Tables'!$G$26)/100,MONTH(F763)+DAY(F763)/100&lt;=MONTH('Weights &amp; Tables'!$H$26)+DAY('Weights &amp; Tables'!$H$26)/100),'Weights &amp; Tables'!$G$24,"IMPERMISSIBLE"))))</f>
        <v/>
      </c>
    </row>
    <row r="764" spans="2:15" x14ac:dyDescent="0.3">
      <c r="B764" s="126"/>
      <c r="C764" s="126"/>
      <c r="D764" s="126"/>
      <c r="E764" s="126"/>
      <c r="F764" s="127"/>
      <c r="G764" s="173"/>
      <c r="H764" s="173"/>
      <c r="I764" s="128"/>
      <c r="J764" s="150"/>
      <c r="K764" s="154"/>
      <c r="L764" s="154"/>
      <c r="M764" s="155"/>
      <c r="N764" s="152"/>
      <c r="O764" s="92" t="str">
        <f>IF(F764="","",
IF(AND(MONTH(F764)+DAY(F764)/100&gt;=MONTH('Weights &amp; Tables'!$C$26)+DAY('Weights &amp; Tables'!$C$26)/100,MONTH(F764)+DAY(F764)/100&lt;=MONTH('Weights &amp; Tables'!$D$26)+DAY('Weights &amp; Tables'!$D$26)/100),'Weights &amp; Tables'!$C$24,
IF(AND(MONTH(F764)+DAY(F764)/100&gt;=MONTH('Weights &amp; Tables'!$E$26)+DAY('Weights &amp; Tables'!$E$26)/100,MONTH(F764)+DAY(F764)/100&lt;=MONTH('Weights &amp; Tables'!$F$26)+DAY('Weights &amp; Tables'!$F$26)/100),'Weights &amp; Tables'!$E$24,
IF(AND(MONTH(F764)+DAY(F764)/100&gt;=MONTH('Weights &amp; Tables'!$G$26)+DAY('Weights &amp; Tables'!$G$26)/100,MONTH(F764)+DAY(F764)/100&lt;=MONTH('Weights &amp; Tables'!$H$26)+DAY('Weights &amp; Tables'!$H$26)/100),'Weights &amp; Tables'!$G$24,"IMPERMISSIBLE"))))</f>
        <v/>
      </c>
    </row>
    <row r="765" spans="2:15" x14ac:dyDescent="0.3">
      <c r="B765" s="126"/>
      <c r="C765" s="126"/>
      <c r="D765" s="126"/>
      <c r="E765" s="126"/>
      <c r="F765" s="127"/>
      <c r="G765" s="173"/>
      <c r="H765" s="173"/>
      <c r="I765" s="128"/>
      <c r="J765" s="150"/>
      <c r="K765" s="154"/>
      <c r="L765" s="154"/>
      <c r="M765" s="155"/>
      <c r="N765" s="152"/>
      <c r="O765" s="92" t="str">
        <f>IF(F765="","",
IF(AND(MONTH(F765)+DAY(F765)/100&gt;=MONTH('Weights &amp; Tables'!$C$26)+DAY('Weights &amp; Tables'!$C$26)/100,MONTH(F765)+DAY(F765)/100&lt;=MONTH('Weights &amp; Tables'!$D$26)+DAY('Weights &amp; Tables'!$D$26)/100),'Weights &amp; Tables'!$C$24,
IF(AND(MONTH(F765)+DAY(F765)/100&gt;=MONTH('Weights &amp; Tables'!$E$26)+DAY('Weights &amp; Tables'!$E$26)/100,MONTH(F765)+DAY(F765)/100&lt;=MONTH('Weights &amp; Tables'!$F$26)+DAY('Weights &amp; Tables'!$F$26)/100),'Weights &amp; Tables'!$E$24,
IF(AND(MONTH(F765)+DAY(F765)/100&gt;=MONTH('Weights &amp; Tables'!$G$26)+DAY('Weights &amp; Tables'!$G$26)/100,MONTH(F765)+DAY(F765)/100&lt;=MONTH('Weights &amp; Tables'!$H$26)+DAY('Weights &amp; Tables'!$H$26)/100),'Weights &amp; Tables'!$G$24,"IMPERMISSIBLE"))))</f>
        <v/>
      </c>
    </row>
    <row r="766" spans="2:15" x14ac:dyDescent="0.3">
      <c r="B766" s="126"/>
      <c r="C766" s="126"/>
      <c r="D766" s="126"/>
      <c r="E766" s="126"/>
      <c r="F766" s="127"/>
      <c r="G766" s="173"/>
      <c r="H766" s="173"/>
      <c r="I766" s="128"/>
      <c r="J766" s="150"/>
      <c r="K766" s="154"/>
      <c r="L766" s="154"/>
      <c r="M766" s="155"/>
      <c r="N766" s="152"/>
      <c r="O766" s="92" t="str">
        <f>IF(F766="","",
IF(AND(MONTH(F766)+DAY(F766)/100&gt;=MONTH('Weights &amp; Tables'!$C$26)+DAY('Weights &amp; Tables'!$C$26)/100,MONTH(F766)+DAY(F766)/100&lt;=MONTH('Weights &amp; Tables'!$D$26)+DAY('Weights &amp; Tables'!$D$26)/100),'Weights &amp; Tables'!$C$24,
IF(AND(MONTH(F766)+DAY(F766)/100&gt;=MONTH('Weights &amp; Tables'!$E$26)+DAY('Weights &amp; Tables'!$E$26)/100,MONTH(F766)+DAY(F766)/100&lt;=MONTH('Weights &amp; Tables'!$F$26)+DAY('Weights &amp; Tables'!$F$26)/100),'Weights &amp; Tables'!$E$24,
IF(AND(MONTH(F766)+DAY(F766)/100&gt;=MONTH('Weights &amp; Tables'!$G$26)+DAY('Weights &amp; Tables'!$G$26)/100,MONTH(F766)+DAY(F766)/100&lt;=MONTH('Weights &amp; Tables'!$H$26)+DAY('Weights &amp; Tables'!$H$26)/100),'Weights &amp; Tables'!$G$24,"IMPERMISSIBLE"))))</f>
        <v/>
      </c>
    </row>
    <row r="767" spans="2:15" x14ac:dyDescent="0.3">
      <c r="B767" s="126"/>
      <c r="C767" s="126"/>
      <c r="D767" s="126"/>
      <c r="E767" s="126"/>
      <c r="F767" s="127"/>
      <c r="G767" s="173"/>
      <c r="H767" s="173"/>
      <c r="I767" s="128"/>
      <c r="J767" s="150"/>
      <c r="K767" s="154"/>
      <c r="L767" s="154"/>
      <c r="M767" s="155"/>
      <c r="N767" s="152"/>
      <c r="O767" s="92" t="str">
        <f>IF(F767="","",
IF(AND(MONTH(F767)+DAY(F767)/100&gt;=MONTH('Weights &amp; Tables'!$C$26)+DAY('Weights &amp; Tables'!$C$26)/100,MONTH(F767)+DAY(F767)/100&lt;=MONTH('Weights &amp; Tables'!$D$26)+DAY('Weights &amp; Tables'!$D$26)/100),'Weights &amp; Tables'!$C$24,
IF(AND(MONTH(F767)+DAY(F767)/100&gt;=MONTH('Weights &amp; Tables'!$E$26)+DAY('Weights &amp; Tables'!$E$26)/100,MONTH(F767)+DAY(F767)/100&lt;=MONTH('Weights &amp; Tables'!$F$26)+DAY('Weights &amp; Tables'!$F$26)/100),'Weights &amp; Tables'!$E$24,
IF(AND(MONTH(F767)+DAY(F767)/100&gt;=MONTH('Weights &amp; Tables'!$G$26)+DAY('Weights &amp; Tables'!$G$26)/100,MONTH(F767)+DAY(F767)/100&lt;=MONTH('Weights &amp; Tables'!$H$26)+DAY('Weights &amp; Tables'!$H$26)/100),'Weights &amp; Tables'!$G$24,"IMPERMISSIBLE"))))</f>
        <v/>
      </c>
    </row>
    <row r="768" spans="2:15" x14ac:dyDescent="0.3">
      <c r="B768" s="126"/>
      <c r="C768" s="126"/>
      <c r="D768" s="126"/>
      <c r="E768" s="126"/>
      <c r="F768" s="127"/>
      <c r="G768" s="173"/>
      <c r="H768" s="173"/>
      <c r="I768" s="128"/>
      <c r="J768" s="150"/>
      <c r="K768" s="154"/>
      <c r="L768" s="154"/>
      <c r="M768" s="155"/>
      <c r="N768" s="152"/>
      <c r="O768" s="92" t="str">
        <f>IF(F768="","",
IF(AND(MONTH(F768)+DAY(F768)/100&gt;=MONTH('Weights &amp; Tables'!$C$26)+DAY('Weights &amp; Tables'!$C$26)/100,MONTH(F768)+DAY(F768)/100&lt;=MONTH('Weights &amp; Tables'!$D$26)+DAY('Weights &amp; Tables'!$D$26)/100),'Weights &amp; Tables'!$C$24,
IF(AND(MONTH(F768)+DAY(F768)/100&gt;=MONTH('Weights &amp; Tables'!$E$26)+DAY('Weights &amp; Tables'!$E$26)/100,MONTH(F768)+DAY(F768)/100&lt;=MONTH('Weights &amp; Tables'!$F$26)+DAY('Weights &amp; Tables'!$F$26)/100),'Weights &amp; Tables'!$E$24,
IF(AND(MONTH(F768)+DAY(F768)/100&gt;=MONTH('Weights &amp; Tables'!$G$26)+DAY('Weights &amp; Tables'!$G$26)/100,MONTH(F768)+DAY(F768)/100&lt;=MONTH('Weights &amp; Tables'!$H$26)+DAY('Weights &amp; Tables'!$H$26)/100),'Weights &amp; Tables'!$G$24,"IMPERMISSIBLE"))))</f>
        <v/>
      </c>
    </row>
    <row r="769" spans="2:15" x14ac:dyDescent="0.3">
      <c r="B769" s="126"/>
      <c r="C769" s="126"/>
      <c r="D769" s="126"/>
      <c r="E769" s="126"/>
      <c r="F769" s="127"/>
      <c r="G769" s="173"/>
      <c r="H769" s="173"/>
      <c r="I769" s="128"/>
      <c r="J769" s="150"/>
      <c r="K769" s="154"/>
      <c r="L769" s="154"/>
      <c r="M769" s="155"/>
      <c r="N769" s="152"/>
      <c r="O769" s="92" t="str">
        <f>IF(F769="","",
IF(AND(MONTH(F769)+DAY(F769)/100&gt;=MONTH('Weights &amp; Tables'!$C$26)+DAY('Weights &amp; Tables'!$C$26)/100,MONTH(F769)+DAY(F769)/100&lt;=MONTH('Weights &amp; Tables'!$D$26)+DAY('Weights &amp; Tables'!$D$26)/100),'Weights &amp; Tables'!$C$24,
IF(AND(MONTH(F769)+DAY(F769)/100&gt;=MONTH('Weights &amp; Tables'!$E$26)+DAY('Weights &amp; Tables'!$E$26)/100,MONTH(F769)+DAY(F769)/100&lt;=MONTH('Weights &amp; Tables'!$F$26)+DAY('Weights &amp; Tables'!$F$26)/100),'Weights &amp; Tables'!$E$24,
IF(AND(MONTH(F769)+DAY(F769)/100&gt;=MONTH('Weights &amp; Tables'!$G$26)+DAY('Weights &amp; Tables'!$G$26)/100,MONTH(F769)+DAY(F769)/100&lt;=MONTH('Weights &amp; Tables'!$H$26)+DAY('Weights &amp; Tables'!$H$26)/100),'Weights &amp; Tables'!$G$24,"IMPERMISSIBLE"))))</f>
        <v/>
      </c>
    </row>
    <row r="770" spans="2:15" x14ac:dyDescent="0.3">
      <c r="B770" s="126"/>
      <c r="C770" s="126"/>
      <c r="D770" s="126"/>
      <c r="E770" s="126"/>
      <c r="F770" s="127"/>
      <c r="G770" s="173"/>
      <c r="H770" s="173"/>
      <c r="I770" s="128"/>
      <c r="J770" s="150"/>
      <c r="K770" s="154"/>
      <c r="L770" s="154"/>
      <c r="M770" s="155"/>
      <c r="N770" s="152"/>
      <c r="O770" s="92" t="str">
        <f>IF(F770="","",
IF(AND(MONTH(F770)+DAY(F770)/100&gt;=MONTH('Weights &amp; Tables'!$C$26)+DAY('Weights &amp; Tables'!$C$26)/100,MONTH(F770)+DAY(F770)/100&lt;=MONTH('Weights &amp; Tables'!$D$26)+DAY('Weights &amp; Tables'!$D$26)/100),'Weights &amp; Tables'!$C$24,
IF(AND(MONTH(F770)+DAY(F770)/100&gt;=MONTH('Weights &amp; Tables'!$E$26)+DAY('Weights &amp; Tables'!$E$26)/100,MONTH(F770)+DAY(F770)/100&lt;=MONTH('Weights &amp; Tables'!$F$26)+DAY('Weights &amp; Tables'!$F$26)/100),'Weights &amp; Tables'!$E$24,
IF(AND(MONTH(F770)+DAY(F770)/100&gt;=MONTH('Weights &amp; Tables'!$G$26)+DAY('Weights &amp; Tables'!$G$26)/100,MONTH(F770)+DAY(F770)/100&lt;=MONTH('Weights &amp; Tables'!$H$26)+DAY('Weights &amp; Tables'!$H$26)/100),'Weights &amp; Tables'!$G$24,"IMPERMISSIBLE"))))</f>
        <v/>
      </c>
    </row>
    <row r="771" spans="2:15" x14ac:dyDescent="0.3">
      <c r="B771" s="126"/>
      <c r="C771" s="126"/>
      <c r="D771" s="126"/>
      <c r="E771" s="126"/>
      <c r="F771" s="127"/>
      <c r="G771" s="173"/>
      <c r="H771" s="173"/>
      <c r="I771" s="128"/>
      <c r="J771" s="150"/>
      <c r="K771" s="154"/>
      <c r="L771" s="154"/>
      <c r="M771" s="155"/>
      <c r="N771" s="152"/>
      <c r="O771" s="92" t="str">
        <f>IF(F771="","",
IF(AND(MONTH(F771)+DAY(F771)/100&gt;=MONTH('Weights &amp; Tables'!$C$26)+DAY('Weights &amp; Tables'!$C$26)/100,MONTH(F771)+DAY(F771)/100&lt;=MONTH('Weights &amp; Tables'!$D$26)+DAY('Weights &amp; Tables'!$D$26)/100),'Weights &amp; Tables'!$C$24,
IF(AND(MONTH(F771)+DAY(F771)/100&gt;=MONTH('Weights &amp; Tables'!$E$26)+DAY('Weights &amp; Tables'!$E$26)/100,MONTH(F771)+DAY(F771)/100&lt;=MONTH('Weights &amp; Tables'!$F$26)+DAY('Weights &amp; Tables'!$F$26)/100),'Weights &amp; Tables'!$E$24,
IF(AND(MONTH(F771)+DAY(F771)/100&gt;=MONTH('Weights &amp; Tables'!$G$26)+DAY('Weights &amp; Tables'!$G$26)/100,MONTH(F771)+DAY(F771)/100&lt;=MONTH('Weights &amp; Tables'!$H$26)+DAY('Weights &amp; Tables'!$H$26)/100),'Weights &amp; Tables'!$G$24,"IMPERMISSIBLE"))))</f>
        <v/>
      </c>
    </row>
    <row r="772" spans="2:15" x14ac:dyDescent="0.3">
      <c r="B772" s="126"/>
      <c r="C772" s="126"/>
      <c r="D772" s="126"/>
      <c r="E772" s="126"/>
      <c r="F772" s="127"/>
      <c r="G772" s="173"/>
      <c r="H772" s="173"/>
      <c r="I772" s="128"/>
      <c r="J772" s="150"/>
      <c r="K772" s="154"/>
      <c r="L772" s="154"/>
      <c r="M772" s="155"/>
      <c r="N772" s="152"/>
      <c r="O772" s="92" t="str">
        <f>IF(F772="","",
IF(AND(MONTH(F772)+DAY(F772)/100&gt;=MONTH('Weights &amp; Tables'!$C$26)+DAY('Weights &amp; Tables'!$C$26)/100,MONTH(F772)+DAY(F772)/100&lt;=MONTH('Weights &amp; Tables'!$D$26)+DAY('Weights &amp; Tables'!$D$26)/100),'Weights &amp; Tables'!$C$24,
IF(AND(MONTH(F772)+DAY(F772)/100&gt;=MONTH('Weights &amp; Tables'!$E$26)+DAY('Weights &amp; Tables'!$E$26)/100,MONTH(F772)+DAY(F772)/100&lt;=MONTH('Weights &amp; Tables'!$F$26)+DAY('Weights &amp; Tables'!$F$26)/100),'Weights &amp; Tables'!$E$24,
IF(AND(MONTH(F772)+DAY(F772)/100&gt;=MONTH('Weights &amp; Tables'!$G$26)+DAY('Weights &amp; Tables'!$G$26)/100,MONTH(F772)+DAY(F772)/100&lt;=MONTH('Weights &amp; Tables'!$H$26)+DAY('Weights &amp; Tables'!$H$26)/100),'Weights &amp; Tables'!$G$24,"IMPERMISSIBLE"))))</f>
        <v/>
      </c>
    </row>
    <row r="773" spans="2:15" x14ac:dyDescent="0.3">
      <c r="B773" s="126"/>
      <c r="C773" s="126"/>
      <c r="D773" s="126"/>
      <c r="E773" s="126"/>
      <c r="F773" s="127"/>
      <c r="G773" s="173"/>
      <c r="H773" s="173"/>
      <c r="I773" s="128"/>
      <c r="J773" s="150"/>
      <c r="K773" s="154"/>
      <c r="L773" s="154"/>
      <c r="M773" s="155"/>
      <c r="N773" s="152"/>
      <c r="O773" s="92" t="str">
        <f>IF(F773="","",
IF(AND(MONTH(F773)+DAY(F773)/100&gt;=MONTH('Weights &amp; Tables'!$C$26)+DAY('Weights &amp; Tables'!$C$26)/100,MONTH(F773)+DAY(F773)/100&lt;=MONTH('Weights &amp; Tables'!$D$26)+DAY('Weights &amp; Tables'!$D$26)/100),'Weights &amp; Tables'!$C$24,
IF(AND(MONTH(F773)+DAY(F773)/100&gt;=MONTH('Weights &amp; Tables'!$E$26)+DAY('Weights &amp; Tables'!$E$26)/100,MONTH(F773)+DAY(F773)/100&lt;=MONTH('Weights &amp; Tables'!$F$26)+DAY('Weights &amp; Tables'!$F$26)/100),'Weights &amp; Tables'!$E$24,
IF(AND(MONTH(F773)+DAY(F773)/100&gt;=MONTH('Weights &amp; Tables'!$G$26)+DAY('Weights &amp; Tables'!$G$26)/100,MONTH(F773)+DAY(F773)/100&lt;=MONTH('Weights &amp; Tables'!$H$26)+DAY('Weights &amp; Tables'!$H$26)/100),'Weights &amp; Tables'!$G$24,"IMPERMISSIBLE"))))</f>
        <v/>
      </c>
    </row>
    <row r="774" spans="2:15" x14ac:dyDescent="0.3">
      <c r="B774" s="126"/>
      <c r="C774" s="126"/>
      <c r="D774" s="126"/>
      <c r="E774" s="126"/>
      <c r="F774" s="127"/>
      <c r="G774" s="173"/>
      <c r="H774" s="173"/>
      <c r="I774" s="128"/>
      <c r="J774" s="150"/>
      <c r="K774" s="154"/>
      <c r="L774" s="154"/>
      <c r="M774" s="155"/>
      <c r="N774" s="152"/>
      <c r="O774" s="92" t="str">
        <f>IF(F774="","",
IF(AND(MONTH(F774)+DAY(F774)/100&gt;=MONTH('Weights &amp; Tables'!$C$26)+DAY('Weights &amp; Tables'!$C$26)/100,MONTH(F774)+DAY(F774)/100&lt;=MONTH('Weights &amp; Tables'!$D$26)+DAY('Weights &amp; Tables'!$D$26)/100),'Weights &amp; Tables'!$C$24,
IF(AND(MONTH(F774)+DAY(F774)/100&gt;=MONTH('Weights &amp; Tables'!$E$26)+DAY('Weights &amp; Tables'!$E$26)/100,MONTH(F774)+DAY(F774)/100&lt;=MONTH('Weights &amp; Tables'!$F$26)+DAY('Weights &amp; Tables'!$F$26)/100),'Weights &amp; Tables'!$E$24,
IF(AND(MONTH(F774)+DAY(F774)/100&gt;=MONTH('Weights &amp; Tables'!$G$26)+DAY('Weights &amp; Tables'!$G$26)/100,MONTH(F774)+DAY(F774)/100&lt;=MONTH('Weights &amp; Tables'!$H$26)+DAY('Weights &amp; Tables'!$H$26)/100),'Weights &amp; Tables'!$G$24,"IMPERMISSIBLE"))))</f>
        <v/>
      </c>
    </row>
    <row r="775" spans="2:15" x14ac:dyDescent="0.3">
      <c r="B775" s="126"/>
      <c r="C775" s="126"/>
      <c r="D775" s="126"/>
      <c r="E775" s="126"/>
      <c r="F775" s="127"/>
      <c r="G775" s="173"/>
      <c r="H775" s="173"/>
      <c r="I775" s="128"/>
      <c r="J775" s="150"/>
      <c r="K775" s="154"/>
      <c r="L775" s="154"/>
      <c r="M775" s="155"/>
      <c r="N775" s="152"/>
      <c r="O775" s="92" t="str">
        <f>IF(F775="","",
IF(AND(MONTH(F775)+DAY(F775)/100&gt;=MONTH('Weights &amp; Tables'!$C$26)+DAY('Weights &amp; Tables'!$C$26)/100,MONTH(F775)+DAY(F775)/100&lt;=MONTH('Weights &amp; Tables'!$D$26)+DAY('Weights &amp; Tables'!$D$26)/100),'Weights &amp; Tables'!$C$24,
IF(AND(MONTH(F775)+DAY(F775)/100&gt;=MONTH('Weights &amp; Tables'!$E$26)+DAY('Weights &amp; Tables'!$E$26)/100,MONTH(F775)+DAY(F775)/100&lt;=MONTH('Weights &amp; Tables'!$F$26)+DAY('Weights &amp; Tables'!$F$26)/100),'Weights &amp; Tables'!$E$24,
IF(AND(MONTH(F775)+DAY(F775)/100&gt;=MONTH('Weights &amp; Tables'!$G$26)+DAY('Weights &amp; Tables'!$G$26)/100,MONTH(F775)+DAY(F775)/100&lt;=MONTH('Weights &amp; Tables'!$H$26)+DAY('Weights &amp; Tables'!$H$26)/100),'Weights &amp; Tables'!$G$24,"IMPERMISSIBLE"))))</f>
        <v/>
      </c>
    </row>
    <row r="776" spans="2:15" x14ac:dyDescent="0.3">
      <c r="B776" s="126"/>
      <c r="C776" s="126"/>
      <c r="D776" s="126"/>
      <c r="E776" s="126"/>
      <c r="F776" s="127"/>
      <c r="G776" s="173"/>
      <c r="H776" s="173"/>
      <c r="I776" s="128"/>
      <c r="J776" s="150"/>
      <c r="K776" s="154"/>
      <c r="L776" s="154"/>
      <c r="M776" s="155"/>
      <c r="N776" s="152"/>
      <c r="O776" s="92" t="str">
        <f>IF(F776="","",
IF(AND(MONTH(F776)+DAY(F776)/100&gt;=MONTH('Weights &amp; Tables'!$C$26)+DAY('Weights &amp; Tables'!$C$26)/100,MONTH(F776)+DAY(F776)/100&lt;=MONTH('Weights &amp; Tables'!$D$26)+DAY('Weights &amp; Tables'!$D$26)/100),'Weights &amp; Tables'!$C$24,
IF(AND(MONTH(F776)+DAY(F776)/100&gt;=MONTH('Weights &amp; Tables'!$E$26)+DAY('Weights &amp; Tables'!$E$26)/100,MONTH(F776)+DAY(F776)/100&lt;=MONTH('Weights &amp; Tables'!$F$26)+DAY('Weights &amp; Tables'!$F$26)/100),'Weights &amp; Tables'!$E$24,
IF(AND(MONTH(F776)+DAY(F776)/100&gt;=MONTH('Weights &amp; Tables'!$G$26)+DAY('Weights &amp; Tables'!$G$26)/100,MONTH(F776)+DAY(F776)/100&lt;=MONTH('Weights &amp; Tables'!$H$26)+DAY('Weights &amp; Tables'!$H$26)/100),'Weights &amp; Tables'!$G$24,"IMPERMISSIBLE"))))</f>
        <v/>
      </c>
    </row>
    <row r="777" spans="2:15" x14ac:dyDescent="0.3">
      <c r="B777" s="126"/>
      <c r="C777" s="126"/>
      <c r="D777" s="126"/>
      <c r="E777" s="126"/>
      <c r="F777" s="127"/>
      <c r="G777" s="173"/>
      <c r="H777" s="173"/>
      <c r="I777" s="128"/>
      <c r="J777" s="150"/>
      <c r="K777" s="154"/>
      <c r="L777" s="154"/>
      <c r="M777" s="155"/>
      <c r="N777" s="152"/>
      <c r="O777" s="92" t="str">
        <f>IF(F777="","",
IF(AND(MONTH(F777)+DAY(F777)/100&gt;=MONTH('Weights &amp; Tables'!$C$26)+DAY('Weights &amp; Tables'!$C$26)/100,MONTH(F777)+DAY(F777)/100&lt;=MONTH('Weights &amp; Tables'!$D$26)+DAY('Weights &amp; Tables'!$D$26)/100),'Weights &amp; Tables'!$C$24,
IF(AND(MONTH(F777)+DAY(F777)/100&gt;=MONTH('Weights &amp; Tables'!$E$26)+DAY('Weights &amp; Tables'!$E$26)/100,MONTH(F777)+DAY(F777)/100&lt;=MONTH('Weights &amp; Tables'!$F$26)+DAY('Weights &amp; Tables'!$F$26)/100),'Weights &amp; Tables'!$E$24,
IF(AND(MONTH(F777)+DAY(F777)/100&gt;=MONTH('Weights &amp; Tables'!$G$26)+DAY('Weights &amp; Tables'!$G$26)/100,MONTH(F777)+DAY(F777)/100&lt;=MONTH('Weights &amp; Tables'!$H$26)+DAY('Weights &amp; Tables'!$H$26)/100),'Weights &amp; Tables'!$G$24,"IMPERMISSIBLE"))))</f>
        <v/>
      </c>
    </row>
    <row r="778" spans="2:15" x14ac:dyDescent="0.3">
      <c r="B778" s="126"/>
      <c r="C778" s="126"/>
      <c r="D778" s="126"/>
      <c r="E778" s="126"/>
      <c r="F778" s="127"/>
      <c r="G778" s="173"/>
      <c r="H778" s="173"/>
      <c r="I778" s="128"/>
      <c r="J778" s="150"/>
      <c r="K778" s="154"/>
      <c r="L778" s="154"/>
      <c r="M778" s="155"/>
      <c r="N778" s="152"/>
      <c r="O778" s="92" t="str">
        <f>IF(F778="","",
IF(AND(MONTH(F778)+DAY(F778)/100&gt;=MONTH('Weights &amp; Tables'!$C$26)+DAY('Weights &amp; Tables'!$C$26)/100,MONTH(F778)+DAY(F778)/100&lt;=MONTH('Weights &amp; Tables'!$D$26)+DAY('Weights &amp; Tables'!$D$26)/100),'Weights &amp; Tables'!$C$24,
IF(AND(MONTH(F778)+DAY(F778)/100&gt;=MONTH('Weights &amp; Tables'!$E$26)+DAY('Weights &amp; Tables'!$E$26)/100,MONTH(F778)+DAY(F778)/100&lt;=MONTH('Weights &amp; Tables'!$F$26)+DAY('Weights &amp; Tables'!$F$26)/100),'Weights &amp; Tables'!$E$24,
IF(AND(MONTH(F778)+DAY(F778)/100&gt;=MONTH('Weights &amp; Tables'!$G$26)+DAY('Weights &amp; Tables'!$G$26)/100,MONTH(F778)+DAY(F778)/100&lt;=MONTH('Weights &amp; Tables'!$H$26)+DAY('Weights &amp; Tables'!$H$26)/100),'Weights &amp; Tables'!$G$24,"IMPERMISSIBLE"))))</f>
        <v/>
      </c>
    </row>
    <row r="779" spans="2:15" x14ac:dyDescent="0.3">
      <c r="B779" s="126"/>
      <c r="C779" s="126"/>
      <c r="D779" s="126"/>
      <c r="E779" s="126"/>
      <c r="F779" s="127"/>
      <c r="G779" s="173"/>
      <c r="H779" s="173"/>
      <c r="I779" s="128"/>
      <c r="J779" s="150"/>
      <c r="K779" s="154"/>
      <c r="L779" s="154"/>
      <c r="M779" s="155"/>
      <c r="N779" s="152"/>
      <c r="O779" s="92" t="str">
        <f>IF(F779="","",
IF(AND(MONTH(F779)+DAY(F779)/100&gt;=MONTH('Weights &amp; Tables'!$C$26)+DAY('Weights &amp; Tables'!$C$26)/100,MONTH(F779)+DAY(F779)/100&lt;=MONTH('Weights &amp; Tables'!$D$26)+DAY('Weights &amp; Tables'!$D$26)/100),'Weights &amp; Tables'!$C$24,
IF(AND(MONTH(F779)+DAY(F779)/100&gt;=MONTH('Weights &amp; Tables'!$E$26)+DAY('Weights &amp; Tables'!$E$26)/100,MONTH(F779)+DAY(F779)/100&lt;=MONTH('Weights &amp; Tables'!$F$26)+DAY('Weights &amp; Tables'!$F$26)/100),'Weights &amp; Tables'!$E$24,
IF(AND(MONTH(F779)+DAY(F779)/100&gt;=MONTH('Weights &amp; Tables'!$G$26)+DAY('Weights &amp; Tables'!$G$26)/100,MONTH(F779)+DAY(F779)/100&lt;=MONTH('Weights &amp; Tables'!$H$26)+DAY('Weights &amp; Tables'!$H$26)/100),'Weights &amp; Tables'!$G$24,"IMPERMISSIBLE"))))</f>
        <v/>
      </c>
    </row>
    <row r="780" spans="2:15" x14ac:dyDescent="0.3">
      <c r="B780" s="126"/>
      <c r="C780" s="126"/>
      <c r="D780" s="126"/>
      <c r="E780" s="126"/>
      <c r="F780" s="127"/>
      <c r="G780" s="173"/>
      <c r="H780" s="173"/>
      <c r="I780" s="128"/>
      <c r="J780" s="150"/>
      <c r="K780" s="154"/>
      <c r="L780" s="154"/>
      <c r="M780" s="155"/>
      <c r="N780" s="152"/>
      <c r="O780" s="92" t="str">
        <f>IF(F780="","",
IF(AND(MONTH(F780)+DAY(F780)/100&gt;=MONTH('Weights &amp; Tables'!$C$26)+DAY('Weights &amp; Tables'!$C$26)/100,MONTH(F780)+DAY(F780)/100&lt;=MONTH('Weights &amp; Tables'!$D$26)+DAY('Weights &amp; Tables'!$D$26)/100),'Weights &amp; Tables'!$C$24,
IF(AND(MONTH(F780)+DAY(F780)/100&gt;=MONTH('Weights &amp; Tables'!$E$26)+DAY('Weights &amp; Tables'!$E$26)/100,MONTH(F780)+DAY(F780)/100&lt;=MONTH('Weights &amp; Tables'!$F$26)+DAY('Weights &amp; Tables'!$F$26)/100),'Weights &amp; Tables'!$E$24,
IF(AND(MONTH(F780)+DAY(F780)/100&gt;=MONTH('Weights &amp; Tables'!$G$26)+DAY('Weights &amp; Tables'!$G$26)/100,MONTH(F780)+DAY(F780)/100&lt;=MONTH('Weights &amp; Tables'!$H$26)+DAY('Weights &amp; Tables'!$H$26)/100),'Weights &amp; Tables'!$G$24,"IMPERMISSIBLE"))))</f>
        <v/>
      </c>
    </row>
    <row r="781" spans="2:15" x14ac:dyDescent="0.3">
      <c r="B781" s="126"/>
      <c r="C781" s="126"/>
      <c r="D781" s="126"/>
      <c r="E781" s="126"/>
      <c r="F781" s="127"/>
      <c r="G781" s="173"/>
      <c r="H781" s="173"/>
      <c r="I781" s="128"/>
      <c r="J781" s="150"/>
      <c r="K781" s="154"/>
      <c r="L781" s="154"/>
      <c r="M781" s="155"/>
      <c r="N781" s="152"/>
      <c r="O781" s="92" t="str">
        <f>IF(F781="","",
IF(AND(MONTH(F781)+DAY(F781)/100&gt;=MONTH('Weights &amp; Tables'!$C$26)+DAY('Weights &amp; Tables'!$C$26)/100,MONTH(F781)+DAY(F781)/100&lt;=MONTH('Weights &amp; Tables'!$D$26)+DAY('Weights &amp; Tables'!$D$26)/100),'Weights &amp; Tables'!$C$24,
IF(AND(MONTH(F781)+DAY(F781)/100&gt;=MONTH('Weights &amp; Tables'!$E$26)+DAY('Weights &amp; Tables'!$E$26)/100,MONTH(F781)+DAY(F781)/100&lt;=MONTH('Weights &amp; Tables'!$F$26)+DAY('Weights &amp; Tables'!$F$26)/100),'Weights &amp; Tables'!$E$24,
IF(AND(MONTH(F781)+DAY(F781)/100&gt;=MONTH('Weights &amp; Tables'!$G$26)+DAY('Weights &amp; Tables'!$G$26)/100,MONTH(F781)+DAY(F781)/100&lt;=MONTH('Weights &amp; Tables'!$H$26)+DAY('Weights &amp; Tables'!$H$26)/100),'Weights &amp; Tables'!$G$24,"IMPERMISSIBLE"))))</f>
        <v/>
      </c>
    </row>
    <row r="782" spans="2:15" x14ac:dyDescent="0.3">
      <c r="B782" s="126"/>
      <c r="C782" s="126"/>
      <c r="D782" s="126"/>
      <c r="E782" s="126"/>
      <c r="F782" s="127"/>
      <c r="G782" s="173"/>
      <c r="H782" s="173"/>
      <c r="I782" s="128"/>
      <c r="J782" s="150"/>
      <c r="K782" s="154"/>
      <c r="L782" s="154"/>
      <c r="M782" s="155"/>
      <c r="N782" s="152"/>
      <c r="O782" s="92" t="str">
        <f>IF(F782="","",
IF(AND(MONTH(F782)+DAY(F782)/100&gt;=MONTH('Weights &amp; Tables'!$C$26)+DAY('Weights &amp; Tables'!$C$26)/100,MONTH(F782)+DAY(F782)/100&lt;=MONTH('Weights &amp; Tables'!$D$26)+DAY('Weights &amp; Tables'!$D$26)/100),'Weights &amp; Tables'!$C$24,
IF(AND(MONTH(F782)+DAY(F782)/100&gt;=MONTH('Weights &amp; Tables'!$E$26)+DAY('Weights &amp; Tables'!$E$26)/100,MONTH(F782)+DAY(F782)/100&lt;=MONTH('Weights &amp; Tables'!$F$26)+DAY('Weights &amp; Tables'!$F$26)/100),'Weights &amp; Tables'!$E$24,
IF(AND(MONTH(F782)+DAY(F782)/100&gt;=MONTH('Weights &amp; Tables'!$G$26)+DAY('Weights &amp; Tables'!$G$26)/100,MONTH(F782)+DAY(F782)/100&lt;=MONTH('Weights &amp; Tables'!$H$26)+DAY('Weights &amp; Tables'!$H$26)/100),'Weights &amp; Tables'!$G$24,"IMPERMISSIBLE"))))</f>
        <v/>
      </c>
    </row>
    <row r="783" spans="2:15" x14ac:dyDescent="0.3">
      <c r="B783" s="126"/>
      <c r="C783" s="126"/>
      <c r="D783" s="126"/>
      <c r="E783" s="126"/>
      <c r="F783" s="127"/>
      <c r="G783" s="173"/>
      <c r="H783" s="173"/>
      <c r="I783" s="128"/>
      <c r="J783" s="150"/>
      <c r="K783" s="154"/>
      <c r="L783" s="154"/>
      <c r="M783" s="155"/>
      <c r="N783" s="152"/>
      <c r="O783" s="92" t="str">
        <f>IF(F783="","",
IF(AND(MONTH(F783)+DAY(F783)/100&gt;=MONTH('Weights &amp; Tables'!$C$26)+DAY('Weights &amp; Tables'!$C$26)/100,MONTH(F783)+DAY(F783)/100&lt;=MONTH('Weights &amp; Tables'!$D$26)+DAY('Weights &amp; Tables'!$D$26)/100),'Weights &amp; Tables'!$C$24,
IF(AND(MONTH(F783)+DAY(F783)/100&gt;=MONTH('Weights &amp; Tables'!$E$26)+DAY('Weights &amp; Tables'!$E$26)/100,MONTH(F783)+DAY(F783)/100&lt;=MONTH('Weights &amp; Tables'!$F$26)+DAY('Weights &amp; Tables'!$F$26)/100),'Weights &amp; Tables'!$E$24,
IF(AND(MONTH(F783)+DAY(F783)/100&gt;=MONTH('Weights &amp; Tables'!$G$26)+DAY('Weights &amp; Tables'!$G$26)/100,MONTH(F783)+DAY(F783)/100&lt;=MONTH('Weights &amp; Tables'!$H$26)+DAY('Weights &amp; Tables'!$H$26)/100),'Weights &amp; Tables'!$G$24,"IMPERMISSIBLE"))))</f>
        <v/>
      </c>
    </row>
    <row r="784" spans="2:15" x14ac:dyDescent="0.3">
      <c r="B784" s="126"/>
      <c r="C784" s="126"/>
      <c r="D784" s="126"/>
      <c r="E784" s="126"/>
      <c r="F784" s="127"/>
      <c r="G784" s="173"/>
      <c r="H784" s="173"/>
      <c r="I784" s="128"/>
      <c r="J784" s="150"/>
      <c r="K784" s="154"/>
      <c r="L784" s="154"/>
      <c r="M784" s="155"/>
      <c r="N784" s="152"/>
      <c r="O784" s="92" t="str">
        <f>IF(F784="","",
IF(AND(MONTH(F784)+DAY(F784)/100&gt;=MONTH('Weights &amp; Tables'!$C$26)+DAY('Weights &amp; Tables'!$C$26)/100,MONTH(F784)+DAY(F784)/100&lt;=MONTH('Weights &amp; Tables'!$D$26)+DAY('Weights &amp; Tables'!$D$26)/100),'Weights &amp; Tables'!$C$24,
IF(AND(MONTH(F784)+DAY(F784)/100&gt;=MONTH('Weights &amp; Tables'!$E$26)+DAY('Weights &amp; Tables'!$E$26)/100,MONTH(F784)+DAY(F784)/100&lt;=MONTH('Weights &amp; Tables'!$F$26)+DAY('Weights &amp; Tables'!$F$26)/100),'Weights &amp; Tables'!$E$24,
IF(AND(MONTH(F784)+DAY(F784)/100&gt;=MONTH('Weights &amp; Tables'!$G$26)+DAY('Weights &amp; Tables'!$G$26)/100,MONTH(F784)+DAY(F784)/100&lt;=MONTH('Weights &amp; Tables'!$H$26)+DAY('Weights &amp; Tables'!$H$26)/100),'Weights &amp; Tables'!$G$24,"IMPERMISSIBLE"))))</f>
        <v/>
      </c>
    </row>
    <row r="785" spans="2:15" x14ac:dyDescent="0.3">
      <c r="B785" s="126"/>
      <c r="C785" s="126"/>
      <c r="D785" s="126"/>
      <c r="E785" s="126"/>
      <c r="F785" s="127"/>
      <c r="G785" s="173"/>
      <c r="H785" s="173"/>
      <c r="I785" s="128"/>
      <c r="J785" s="150"/>
      <c r="K785" s="154"/>
      <c r="L785" s="154"/>
      <c r="M785" s="155"/>
      <c r="N785" s="152"/>
      <c r="O785" s="92" t="str">
        <f>IF(F785="","",
IF(AND(MONTH(F785)+DAY(F785)/100&gt;=MONTH('Weights &amp; Tables'!$C$26)+DAY('Weights &amp; Tables'!$C$26)/100,MONTH(F785)+DAY(F785)/100&lt;=MONTH('Weights &amp; Tables'!$D$26)+DAY('Weights &amp; Tables'!$D$26)/100),'Weights &amp; Tables'!$C$24,
IF(AND(MONTH(F785)+DAY(F785)/100&gt;=MONTH('Weights &amp; Tables'!$E$26)+DAY('Weights &amp; Tables'!$E$26)/100,MONTH(F785)+DAY(F785)/100&lt;=MONTH('Weights &amp; Tables'!$F$26)+DAY('Weights &amp; Tables'!$F$26)/100),'Weights &amp; Tables'!$E$24,
IF(AND(MONTH(F785)+DAY(F785)/100&gt;=MONTH('Weights &amp; Tables'!$G$26)+DAY('Weights &amp; Tables'!$G$26)/100,MONTH(F785)+DAY(F785)/100&lt;=MONTH('Weights &amp; Tables'!$H$26)+DAY('Weights &amp; Tables'!$H$26)/100),'Weights &amp; Tables'!$G$24,"IMPERMISSIBLE"))))</f>
        <v/>
      </c>
    </row>
    <row r="786" spans="2:15" x14ac:dyDescent="0.3">
      <c r="B786" s="126"/>
      <c r="C786" s="126"/>
      <c r="D786" s="126"/>
      <c r="E786" s="126"/>
      <c r="F786" s="127"/>
      <c r="G786" s="173"/>
      <c r="H786" s="173"/>
      <c r="I786" s="128"/>
      <c r="J786" s="150"/>
      <c r="K786" s="154"/>
      <c r="L786" s="154"/>
      <c r="M786" s="155"/>
      <c r="N786" s="152"/>
      <c r="O786" s="92" t="str">
        <f>IF(F786="","",
IF(AND(MONTH(F786)+DAY(F786)/100&gt;=MONTH('Weights &amp; Tables'!$C$26)+DAY('Weights &amp; Tables'!$C$26)/100,MONTH(F786)+DAY(F786)/100&lt;=MONTH('Weights &amp; Tables'!$D$26)+DAY('Weights &amp; Tables'!$D$26)/100),'Weights &amp; Tables'!$C$24,
IF(AND(MONTH(F786)+DAY(F786)/100&gt;=MONTH('Weights &amp; Tables'!$E$26)+DAY('Weights &amp; Tables'!$E$26)/100,MONTH(F786)+DAY(F786)/100&lt;=MONTH('Weights &amp; Tables'!$F$26)+DAY('Weights &amp; Tables'!$F$26)/100),'Weights &amp; Tables'!$E$24,
IF(AND(MONTH(F786)+DAY(F786)/100&gt;=MONTH('Weights &amp; Tables'!$G$26)+DAY('Weights &amp; Tables'!$G$26)/100,MONTH(F786)+DAY(F786)/100&lt;=MONTH('Weights &amp; Tables'!$H$26)+DAY('Weights &amp; Tables'!$H$26)/100),'Weights &amp; Tables'!$G$24,"IMPERMISSIBLE"))))</f>
        <v/>
      </c>
    </row>
    <row r="787" spans="2:15" x14ac:dyDescent="0.3">
      <c r="B787" s="126"/>
      <c r="C787" s="126"/>
      <c r="D787" s="126"/>
      <c r="E787" s="126"/>
      <c r="F787" s="127"/>
      <c r="G787" s="173"/>
      <c r="H787" s="173"/>
      <c r="I787" s="128"/>
      <c r="J787" s="150"/>
      <c r="K787" s="154"/>
      <c r="L787" s="154"/>
      <c r="M787" s="155"/>
      <c r="N787" s="152"/>
      <c r="O787" s="92" t="str">
        <f>IF(F787="","",
IF(AND(MONTH(F787)+DAY(F787)/100&gt;=MONTH('Weights &amp; Tables'!$C$26)+DAY('Weights &amp; Tables'!$C$26)/100,MONTH(F787)+DAY(F787)/100&lt;=MONTH('Weights &amp; Tables'!$D$26)+DAY('Weights &amp; Tables'!$D$26)/100),'Weights &amp; Tables'!$C$24,
IF(AND(MONTH(F787)+DAY(F787)/100&gt;=MONTH('Weights &amp; Tables'!$E$26)+DAY('Weights &amp; Tables'!$E$26)/100,MONTH(F787)+DAY(F787)/100&lt;=MONTH('Weights &amp; Tables'!$F$26)+DAY('Weights &amp; Tables'!$F$26)/100),'Weights &amp; Tables'!$E$24,
IF(AND(MONTH(F787)+DAY(F787)/100&gt;=MONTH('Weights &amp; Tables'!$G$26)+DAY('Weights &amp; Tables'!$G$26)/100,MONTH(F787)+DAY(F787)/100&lt;=MONTH('Weights &amp; Tables'!$H$26)+DAY('Weights &amp; Tables'!$H$26)/100),'Weights &amp; Tables'!$G$24,"IMPERMISSIBLE"))))</f>
        <v/>
      </c>
    </row>
    <row r="788" spans="2:15" x14ac:dyDescent="0.3">
      <c r="B788" s="126"/>
      <c r="C788" s="126"/>
      <c r="D788" s="126"/>
      <c r="E788" s="126"/>
      <c r="F788" s="127"/>
      <c r="G788" s="173"/>
      <c r="H788" s="173"/>
      <c r="I788" s="128"/>
      <c r="J788" s="150"/>
      <c r="K788" s="154"/>
      <c r="L788" s="154"/>
      <c r="M788" s="155"/>
      <c r="N788" s="152"/>
      <c r="O788" s="92" t="str">
        <f>IF(F788="","",
IF(AND(MONTH(F788)+DAY(F788)/100&gt;=MONTH('Weights &amp; Tables'!$C$26)+DAY('Weights &amp; Tables'!$C$26)/100,MONTH(F788)+DAY(F788)/100&lt;=MONTH('Weights &amp; Tables'!$D$26)+DAY('Weights &amp; Tables'!$D$26)/100),'Weights &amp; Tables'!$C$24,
IF(AND(MONTH(F788)+DAY(F788)/100&gt;=MONTH('Weights &amp; Tables'!$E$26)+DAY('Weights &amp; Tables'!$E$26)/100,MONTH(F788)+DAY(F788)/100&lt;=MONTH('Weights &amp; Tables'!$F$26)+DAY('Weights &amp; Tables'!$F$26)/100),'Weights &amp; Tables'!$E$24,
IF(AND(MONTH(F788)+DAY(F788)/100&gt;=MONTH('Weights &amp; Tables'!$G$26)+DAY('Weights &amp; Tables'!$G$26)/100,MONTH(F788)+DAY(F788)/100&lt;=MONTH('Weights &amp; Tables'!$H$26)+DAY('Weights &amp; Tables'!$H$26)/100),'Weights &amp; Tables'!$G$24,"IMPERMISSIBLE"))))</f>
        <v/>
      </c>
    </row>
    <row r="789" spans="2:15" x14ac:dyDescent="0.3">
      <c r="B789" s="126"/>
      <c r="C789" s="126"/>
      <c r="D789" s="126"/>
      <c r="E789" s="126"/>
      <c r="F789" s="127"/>
      <c r="G789" s="173"/>
      <c r="H789" s="173"/>
      <c r="I789" s="128"/>
      <c r="J789" s="150"/>
      <c r="K789" s="154"/>
      <c r="L789" s="154"/>
      <c r="M789" s="155"/>
      <c r="N789" s="152"/>
      <c r="O789" s="92" t="str">
        <f>IF(F789="","",
IF(AND(MONTH(F789)+DAY(F789)/100&gt;=MONTH('Weights &amp; Tables'!$C$26)+DAY('Weights &amp; Tables'!$C$26)/100,MONTH(F789)+DAY(F789)/100&lt;=MONTH('Weights &amp; Tables'!$D$26)+DAY('Weights &amp; Tables'!$D$26)/100),'Weights &amp; Tables'!$C$24,
IF(AND(MONTH(F789)+DAY(F789)/100&gt;=MONTH('Weights &amp; Tables'!$E$26)+DAY('Weights &amp; Tables'!$E$26)/100,MONTH(F789)+DAY(F789)/100&lt;=MONTH('Weights &amp; Tables'!$F$26)+DAY('Weights &amp; Tables'!$F$26)/100),'Weights &amp; Tables'!$E$24,
IF(AND(MONTH(F789)+DAY(F789)/100&gt;=MONTH('Weights &amp; Tables'!$G$26)+DAY('Weights &amp; Tables'!$G$26)/100,MONTH(F789)+DAY(F789)/100&lt;=MONTH('Weights &amp; Tables'!$H$26)+DAY('Weights &amp; Tables'!$H$26)/100),'Weights &amp; Tables'!$G$24,"IMPERMISSIBLE"))))</f>
        <v/>
      </c>
    </row>
    <row r="790" spans="2:15" x14ac:dyDescent="0.3">
      <c r="B790" s="126"/>
      <c r="C790" s="126"/>
      <c r="D790" s="126"/>
      <c r="E790" s="126"/>
      <c r="F790" s="127"/>
      <c r="G790" s="173"/>
      <c r="H790" s="173"/>
      <c r="I790" s="128"/>
      <c r="J790" s="150"/>
      <c r="K790" s="154"/>
      <c r="L790" s="154"/>
      <c r="M790" s="155"/>
      <c r="N790" s="152"/>
      <c r="O790" s="92" t="str">
        <f>IF(F790="","",
IF(AND(MONTH(F790)+DAY(F790)/100&gt;=MONTH('Weights &amp; Tables'!$C$26)+DAY('Weights &amp; Tables'!$C$26)/100,MONTH(F790)+DAY(F790)/100&lt;=MONTH('Weights &amp; Tables'!$D$26)+DAY('Weights &amp; Tables'!$D$26)/100),'Weights &amp; Tables'!$C$24,
IF(AND(MONTH(F790)+DAY(F790)/100&gt;=MONTH('Weights &amp; Tables'!$E$26)+DAY('Weights &amp; Tables'!$E$26)/100,MONTH(F790)+DAY(F790)/100&lt;=MONTH('Weights &amp; Tables'!$F$26)+DAY('Weights &amp; Tables'!$F$26)/100),'Weights &amp; Tables'!$E$24,
IF(AND(MONTH(F790)+DAY(F790)/100&gt;=MONTH('Weights &amp; Tables'!$G$26)+DAY('Weights &amp; Tables'!$G$26)/100,MONTH(F790)+DAY(F790)/100&lt;=MONTH('Weights &amp; Tables'!$H$26)+DAY('Weights &amp; Tables'!$H$26)/100),'Weights &amp; Tables'!$G$24,"IMPERMISSIBLE"))))</f>
        <v/>
      </c>
    </row>
    <row r="791" spans="2:15" x14ac:dyDescent="0.3">
      <c r="B791" s="126"/>
      <c r="C791" s="126"/>
      <c r="D791" s="126"/>
      <c r="E791" s="126"/>
      <c r="F791" s="127"/>
      <c r="G791" s="173"/>
      <c r="H791" s="173"/>
      <c r="I791" s="128"/>
      <c r="J791" s="150"/>
      <c r="K791" s="154"/>
      <c r="L791" s="154"/>
      <c r="M791" s="155"/>
      <c r="N791" s="152"/>
      <c r="O791" s="92" t="str">
        <f>IF(F791="","",
IF(AND(MONTH(F791)+DAY(F791)/100&gt;=MONTH('Weights &amp; Tables'!$C$26)+DAY('Weights &amp; Tables'!$C$26)/100,MONTH(F791)+DAY(F791)/100&lt;=MONTH('Weights &amp; Tables'!$D$26)+DAY('Weights &amp; Tables'!$D$26)/100),'Weights &amp; Tables'!$C$24,
IF(AND(MONTH(F791)+DAY(F791)/100&gt;=MONTH('Weights &amp; Tables'!$E$26)+DAY('Weights &amp; Tables'!$E$26)/100,MONTH(F791)+DAY(F791)/100&lt;=MONTH('Weights &amp; Tables'!$F$26)+DAY('Weights &amp; Tables'!$F$26)/100),'Weights &amp; Tables'!$E$24,
IF(AND(MONTH(F791)+DAY(F791)/100&gt;=MONTH('Weights &amp; Tables'!$G$26)+DAY('Weights &amp; Tables'!$G$26)/100,MONTH(F791)+DAY(F791)/100&lt;=MONTH('Weights &amp; Tables'!$H$26)+DAY('Weights &amp; Tables'!$H$26)/100),'Weights &amp; Tables'!$G$24,"IMPERMISSIBLE"))))</f>
        <v/>
      </c>
    </row>
    <row r="792" spans="2:15" x14ac:dyDescent="0.3">
      <c r="B792" s="126"/>
      <c r="C792" s="126"/>
      <c r="D792" s="126"/>
      <c r="E792" s="126"/>
      <c r="F792" s="127"/>
      <c r="G792" s="173"/>
      <c r="H792" s="173"/>
      <c r="I792" s="128"/>
      <c r="J792" s="150"/>
      <c r="K792" s="154"/>
      <c r="L792" s="154"/>
      <c r="M792" s="155"/>
      <c r="N792" s="152"/>
      <c r="O792" s="92" t="str">
        <f>IF(F792="","",
IF(AND(MONTH(F792)+DAY(F792)/100&gt;=MONTH('Weights &amp; Tables'!$C$26)+DAY('Weights &amp; Tables'!$C$26)/100,MONTH(F792)+DAY(F792)/100&lt;=MONTH('Weights &amp; Tables'!$D$26)+DAY('Weights &amp; Tables'!$D$26)/100),'Weights &amp; Tables'!$C$24,
IF(AND(MONTH(F792)+DAY(F792)/100&gt;=MONTH('Weights &amp; Tables'!$E$26)+DAY('Weights &amp; Tables'!$E$26)/100,MONTH(F792)+DAY(F792)/100&lt;=MONTH('Weights &amp; Tables'!$F$26)+DAY('Weights &amp; Tables'!$F$26)/100),'Weights &amp; Tables'!$E$24,
IF(AND(MONTH(F792)+DAY(F792)/100&gt;=MONTH('Weights &amp; Tables'!$G$26)+DAY('Weights &amp; Tables'!$G$26)/100,MONTH(F792)+DAY(F792)/100&lt;=MONTH('Weights &amp; Tables'!$H$26)+DAY('Weights &amp; Tables'!$H$26)/100),'Weights &amp; Tables'!$G$24,"IMPERMISSIBLE"))))</f>
        <v/>
      </c>
    </row>
    <row r="793" spans="2:15" x14ac:dyDescent="0.3">
      <c r="B793" s="126"/>
      <c r="C793" s="126"/>
      <c r="D793" s="126"/>
      <c r="E793" s="126"/>
      <c r="F793" s="127"/>
      <c r="G793" s="173"/>
      <c r="H793" s="173"/>
      <c r="I793" s="128"/>
      <c r="J793" s="150"/>
      <c r="K793" s="154"/>
      <c r="L793" s="154"/>
      <c r="M793" s="155"/>
      <c r="N793" s="152"/>
      <c r="O793" s="92" t="str">
        <f>IF(F793="","",
IF(AND(MONTH(F793)+DAY(F793)/100&gt;=MONTH('Weights &amp; Tables'!$C$26)+DAY('Weights &amp; Tables'!$C$26)/100,MONTH(F793)+DAY(F793)/100&lt;=MONTH('Weights &amp; Tables'!$D$26)+DAY('Weights &amp; Tables'!$D$26)/100),'Weights &amp; Tables'!$C$24,
IF(AND(MONTH(F793)+DAY(F793)/100&gt;=MONTH('Weights &amp; Tables'!$E$26)+DAY('Weights &amp; Tables'!$E$26)/100,MONTH(F793)+DAY(F793)/100&lt;=MONTH('Weights &amp; Tables'!$F$26)+DAY('Weights &amp; Tables'!$F$26)/100),'Weights &amp; Tables'!$E$24,
IF(AND(MONTH(F793)+DAY(F793)/100&gt;=MONTH('Weights &amp; Tables'!$G$26)+DAY('Weights &amp; Tables'!$G$26)/100,MONTH(F793)+DAY(F793)/100&lt;=MONTH('Weights &amp; Tables'!$H$26)+DAY('Weights &amp; Tables'!$H$26)/100),'Weights &amp; Tables'!$G$24,"IMPERMISSIBLE"))))</f>
        <v/>
      </c>
    </row>
    <row r="794" spans="2:15" x14ac:dyDescent="0.3">
      <c r="B794" s="126"/>
      <c r="C794" s="126"/>
      <c r="D794" s="126"/>
      <c r="E794" s="126"/>
      <c r="F794" s="127"/>
      <c r="G794" s="173"/>
      <c r="H794" s="173"/>
      <c r="I794" s="128"/>
      <c r="J794" s="150"/>
      <c r="K794" s="154"/>
      <c r="L794" s="154"/>
      <c r="M794" s="155"/>
      <c r="N794" s="152"/>
      <c r="O794" s="92" t="str">
        <f>IF(F794="","",
IF(AND(MONTH(F794)+DAY(F794)/100&gt;=MONTH('Weights &amp; Tables'!$C$26)+DAY('Weights &amp; Tables'!$C$26)/100,MONTH(F794)+DAY(F794)/100&lt;=MONTH('Weights &amp; Tables'!$D$26)+DAY('Weights &amp; Tables'!$D$26)/100),'Weights &amp; Tables'!$C$24,
IF(AND(MONTH(F794)+DAY(F794)/100&gt;=MONTH('Weights &amp; Tables'!$E$26)+DAY('Weights &amp; Tables'!$E$26)/100,MONTH(F794)+DAY(F794)/100&lt;=MONTH('Weights &amp; Tables'!$F$26)+DAY('Weights &amp; Tables'!$F$26)/100),'Weights &amp; Tables'!$E$24,
IF(AND(MONTH(F794)+DAY(F794)/100&gt;=MONTH('Weights &amp; Tables'!$G$26)+DAY('Weights &amp; Tables'!$G$26)/100,MONTH(F794)+DAY(F794)/100&lt;=MONTH('Weights &amp; Tables'!$H$26)+DAY('Weights &amp; Tables'!$H$26)/100),'Weights &amp; Tables'!$G$24,"IMPERMISSIBLE"))))</f>
        <v/>
      </c>
    </row>
    <row r="795" spans="2:15" x14ac:dyDescent="0.3">
      <c r="B795" s="126"/>
      <c r="C795" s="126"/>
      <c r="D795" s="126"/>
      <c r="E795" s="126"/>
      <c r="F795" s="127"/>
      <c r="G795" s="173"/>
      <c r="H795" s="173"/>
      <c r="I795" s="128"/>
      <c r="J795" s="150"/>
      <c r="K795" s="154"/>
      <c r="L795" s="154"/>
      <c r="M795" s="155"/>
      <c r="N795" s="152"/>
      <c r="O795" s="92" t="str">
        <f>IF(F795="","",
IF(AND(MONTH(F795)+DAY(F795)/100&gt;=MONTH('Weights &amp; Tables'!$C$26)+DAY('Weights &amp; Tables'!$C$26)/100,MONTH(F795)+DAY(F795)/100&lt;=MONTH('Weights &amp; Tables'!$D$26)+DAY('Weights &amp; Tables'!$D$26)/100),'Weights &amp; Tables'!$C$24,
IF(AND(MONTH(F795)+DAY(F795)/100&gt;=MONTH('Weights &amp; Tables'!$E$26)+DAY('Weights &amp; Tables'!$E$26)/100,MONTH(F795)+DAY(F795)/100&lt;=MONTH('Weights &amp; Tables'!$F$26)+DAY('Weights &amp; Tables'!$F$26)/100),'Weights &amp; Tables'!$E$24,
IF(AND(MONTH(F795)+DAY(F795)/100&gt;=MONTH('Weights &amp; Tables'!$G$26)+DAY('Weights &amp; Tables'!$G$26)/100,MONTH(F795)+DAY(F795)/100&lt;=MONTH('Weights &amp; Tables'!$H$26)+DAY('Weights &amp; Tables'!$H$26)/100),'Weights &amp; Tables'!$G$24,"IMPERMISSIBLE"))))</f>
        <v/>
      </c>
    </row>
    <row r="796" spans="2:15" x14ac:dyDescent="0.3">
      <c r="B796" s="126"/>
      <c r="C796" s="126"/>
      <c r="D796" s="126"/>
      <c r="E796" s="126"/>
      <c r="F796" s="127"/>
      <c r="G796" s="173"/>
      <c r="H796" s="173"/>
      <c r="I796" s="128"/>
      <c r="J796" s="150"/>
      <c r="K796" s="154"/>
      <c r="L796" s="154"/>
      <c r="M796" s="155"/>
      <c r="N796" s="152"/>
      <c r="O796" s="92" t="str">
        <f>IF(F796="","",
IF(AND(MONTH(F796)+DAY(F796)/100&gt;=MONTH('Weights &amp; Tables'!$C$26)+DAY('Weights &amp; Tables'!$C$26)/100,MONTH(F796)+DAY(F796)/100&lt;=MONTH('Weights &amp; Tables'!$D$26)+DAY('Weights &amp; Tables'!$D$26)/100),'Weights &amp; Tables'!$C$24,
IF(AND(MONTH(F796)+DAY(F796)/100&gt;=MONTH('Weights &amp; Tables'!$E$26)+DAY('Weights &amp; Tables'!$E$26)/100,MONTH(F796)+DAY(F796)/100&lt;=MONTH('Weights &amp; Tables'!$F$26)+DAY('Weights &amp; Tables'!$F$26)/100),'Weights &amp; Tables'!$E$24,
IF(AND(MONTH(F796)+DAY(F796)/100&gt;=MONTH('Weights &amp; Tables'!$G$26)+DAY('Weights &amp; Tables'!$G$26)/100,MONTH(F796)+DAY(F796)/100&lt;=MONTH('Weights &amp; Tables'!$H$26)+DAY('Weights &amp; Tables'!$H$26)/100),'Weights &amp; Tables'!$G$24,"IMPERMISSIBLE"))))</f>
        <v/>
      </c>
    </row>
    <row r="797" spans="2:15" x14ac:dyDescent="0.3">
      <c r="B797" s="126"/>
      <c r="C797" s="126"/>
      <c r="D797" s="126"/>
      <c r="E797" s="126"/>
      <c r="F797" s="127"/>
      <c r="G797" s="173"/>
      <c r="H797" s="173"/>
      <c r="I797" s="128"/>
      <c r="J797" s="150"/>
      <c r="K797" s="154"/>
      <c r="L797" s="154"/>
      <c r="M797" s="155"/>
      <c r="N797" s="152"/>
      <c r="O797" s="92" t="str">
        <f>IF(F797="","",
IF(AND(MONTH(F797)+DAY(F797)/100&gt;=MONTH('Weights &amp; Tables'!$C$26)+DAY('Weights &amp; Tables'!$C$26)/100,MONTH(F797)+DAY(F797)/100&lt;=MONTH('Weights &amp; Tables'!$D$26)+DAY('Weights &amp; Tables'!$D$26)/100),'Weights &amp; Tables'!$C$24,
IF(AND(MONTH(F797)+DAY(F797)/100&gt;=MONTH('Weights &amp; Tables'!$E$26)+DAY('Weights &amp; Tables'!$E$26)/100,MONTH(F797)+DAY(F797)/100&lt;=MONTH('Weights &amp; Tables'!$F$26)+DAY('Weights &amp; Tables'!$F$26)/100),'Weights &amp; Tables'!$E$24,
IF(AND(MONTH(F797)+DAY(F797)/100&gt;=MONTH('Weights &amp; Tables'!$G$26)+DAY('Weights &amp; Tables'!$G$26)/100,MONTH(F797)+DAY(F797)/100&lt;=MONTH('Weights &amp; Tables'!$H$26)+DAY('Weights &amp; Tables'!$H$26)/100),'Weights &amp; Tables'!$G$24,"IMPERMISSIBLE"))))</f>
        <v/>
      </c>
    </row>
    <row r="798" spans="2:15" x14ac:dyDescent="0.3">
      <c r="B798" s="126"/>
      <c r="C798" s="126"/>
      <c r="D798" s="126"/>
      <c r="E798" s="126"/>
      <c r="F798" s="127"/>
      <c r="G798" s="173"/>
      <c r="H798" s="173"/>
      <c r="I798" s="128"/>
      <c r="J798" s="150"/>
      <c r="K798" s="154"/>
      <c r="L798" s="154"/>
      <c r="M798" s="155"/>
      <c r="N798" s="152"/>
      <c r="O798" s="92" t="str">
        <f>IF(F798="","",
IF(AND(MONTH(F798)+DAY(F798)/100&gt;=MONTH('Weights &amp; Tables'!$C$26)+DAY('Weights &amp; Tables'!$C$26)/100,MONTH(F798)+DAY(F798)/100&lt;=MONTH('Weights &amp; Tables'!$D$26)+DAY('Weights &amp; Tables'!$D$26)/100),'Weights &amp; Tables'!$C$24,
IF(AND(MONTH(F798)+DAY(F798)/100&gt;=MONTH('Weights &amp; Tables'!$E$26)+DAY('Weights &amp; Tables'!$E$26)/100,MONTH(F798)+DAY(F798)/100&lt;=MONTH('Weights &amp; Tables'!$F$26)+DAY('Weights &amp; Tables'!$F$26)/100),'Weights &amp; Tables'!$E$24,
IF(AND(MONTH(F798)+DAY(F798)/100&gt;=MONTH('Weights &amp; Tables'!$G$26)+DAY('Weights &amp; Tables'!$G$26)/100,MONTH(F798)+DAY(F798)/100&lt;=MONTH('Weights &amp; Tables'!$H$26)+DAY('Weights &amp; Tables'!$H$26)/100),'Weights &amp; Tables'!$G$24,"IMPERMISSIBLE"))))</f>
        <v/>
      </c>
    </row>
    <row r="799" spans="2:15" x14ac:dyDescent="0.3">
      <c r="B799" s="126"/>
      <c r="C799" s="126"/>
      <c r="D799" s="126"/>
      <c r="E799" s="126"/>
      <c r="F799" s="127"/>
      <c r="G799" s="173"/>
      <c r="H799" s="173"/>
      <c r="I799" s="128"/>
      <c r="J799" s="150"/>
      <c r="K799" s="154"/>
      <c r="L799" s="154"/>
      <c r="M799" s="155"/>
      <c r="N799" s="152"/>
      <c r="O799" s="92" t="str">
        <f>IF(F799="","",
IF(AND(MONTH(F799)+DAY(F799)/100&gt;=MONTH('Weights &amp; Tables'!$C$26)+DAY('Weights &amp; Tables'!$C$26)/100,MONTH(F799)+DAY(F799)/100&lt;=MONTH('Weights &amp; Tables'!$D$26)+DAY('Weights &amp; Tables'!$D$26)/100),'Weights &amp; Tables'!$C$24,
IF(AND(MONTH(F799)+DAY(F799)/100&gt;=MONTH('Weights &amp; Tables'!$E$26)+DAY('Weights &amp; Tables'!$E$26)/100,MONTH(F799)+DAY(F799)/100&lt;=MONTH('Weights &amp; Tables'!$F$26)+DAY('Weights &amp; Tables'!$F$26)/100),'Weights &amp; Tables'!$E$24,
IF(AND(MONTH(F799)+DAY(F799)/100&gt;=MONTH('Weights &amp; Tables'!$G$26)+DAY('Weights &amp; Tables'!$G$26)/100,MONTH(F799)+DAY(F799)/100&lt;=MONTH('Weights &amp; Tables'!$H$26)+DAY('Weights &amp; Tables'!$H$26)/100),'Weights &amp; Tables'!$G$24,"IMPERMISSIBLE"))))</f>
        <v/>
      </c>
    </row>
    <row r="800" spans="2:15" x14ac:dyDescent="0.3">
      <c r="B800" s="126"/>
      <c r="C800" s="126"/>
      <c r="D800" s="126"/>
      <c r="E800" s="126"/>
      <c r="F800" s="127"/>
      <c r="G800" s="173"/>
      <c r="H800" s="173"/>
      <c r="I800" s="128"/>
      <c r="J800" s="150"/>
      <c r="K800" s="154"/>
      <c r="L800" s="154"/>
      <c r="M800" s="155"/>
      <c r="N800" s="152"/>
      <c r="O800" s="92" t="str">
        <f>IF(F800="","",
IF(AND(MONTH(F800)+DAY(F800)/100&gt;=MONTH('Weights &amp; Tables'!$C$26)+DAY('Weights &amp; Tables'!$C$26)/100,MONTH(F800)+DAY(F800)/100&lt;=MONTH('Weights &amp; Tables'!$D$26)+DAY('Weights &amp; Tables'!$D$26)/100),'Weights &amp; Tables'!$C$24,
IF(AND(MONTH(F800)+DAY(F800)/100&gt;=MONTH('Weights &amp; Tables'!$E$26)+DAY('Weights &amp; Tables'!$E$26)/100,MONTH(F800)+DAY(F800)/100&lt;=MONTH('Weights &amp; Tables'!$F$26)+DAY('Weights &amp; Tables'!$F$26)/100),'Weights &amp; Tables'!$E$24,
IF(AND(MONTH(F800)+DAY(F800)/100&gt;=MONTH('Weights &amp; Tables'!$G$26)+DAY('Weights &amp; Tables'!$G$26)/100,MONTH(F800)+DAY(F800)/100&lt;=MONTH('Weights &amp; Tables'!$H$26)+DAY('Weights &amp; Tables'!$H$26)/100),'Weights &amp; Tables'!$G$24,"IMPERMISSIBLE"))))</f>
        <v/>
      </c>
    </row>
    <row r="801" spans="2:15" x14ac:dyDescent="0.3">
      <c r="B801" s="126"/>
      <c r="C801" s="126"/>
      <c r="D801" s="126"/>
      <c r="E801" s="126"/>
      <c r="F801" s="127"/>
      <c r="G801" s="173"/>
      <c r="H801" s="173"/>
      <c r="I801" s="128"/>
      <c r="J801" s="150"/>
      <c r="K801" s="154"/>
      <c r="L801" s="154"/>
      <c r="M801" s="155"/>
      <c r="N801" s="152"/>
      <c r="O801" s="92" t="str">
        <f>IF(F801="","",
IF(AND(MONTH(F801)+DAY(F801)/100&gt;=MONTH('Weights &amp; Tables'!$C$26)+DAY('Weights &amp; Tables'!$C$26)/100,MONTH(F801)+DAY(F801)/100&lt;=MONTH('Weights &amp; Tables'!$D$26)+DAY('Weights &amp; Tables'!$D$26)/100),'Weights &amp; Tables'!$C$24,
IF(AND(MONTH(F801)+DAY(F801)/100&gt;=MONTH('Weights &amp; Tables'!$E$26)+DAY('Weights &amp; Tables'!$E$26)/100,MONTH(F801)+DAY(F801)/100&lt;=MONTH('Weights &amp; Tables'!$F$26)+DAY('Weights &amp; Tables'!$F$26)/100),'Weights &amp; Tables'!$E$24,
IF(AND(MONTH(F801)+DAY(F801)/100&gt;=MONTH('Weights &amp; Tables'!$G$26)+DAY('Weights &amp; Tables'!$G$26)/100,MONTH(F801)+DAY(F801)/100&lt;=MONTH('Weights &amp; Tables'!$H$26)+DAY('Weights &amp; Tables'!$H$26)/100),'Weights &amp; Tables'!$G$24,"IMPERMISSIBLE"))))</f>
        <v/>
      </c>
    </row>
    <row r="802" spans="2:15" x14ac:dyDescent="0.3">
      <c r="B802" s="126"/>
      <c r="C802" s="126"/>
      <c r="D802" s="126"/>
      <c r="E802" s="126"/>
      <c r="F802" s="127"/>
      <c r="G802" s="173"/>
      <c r="H802" s="173"/>
      <c r="I802" s="128"/>
      <c r="J802" s="150"/>
      <c r="K802" s="154"/>
      <c r="L802" s="154"/>
      <c r="M802" s="155"/>
      <c r="N802" s="152"/>
      <c r="O802" s="92" t="str">
        <f>IF(F802="","",
IF(AND(MONTH(F802)+DAY(F802)/100&gt;=MONTH('Weights &amp; Tables'!$C$26)+DAY('Weights &amp; Tables'!$C$26)/100,MONTH(F802)+DAY(F802)/100&lt;=MONTH('Weights &amp; Tables'!$D$26)+DAY('Weights &amp; Tables'!$D$26)/100),'Weights &amp; Tables'!$C$24,
IF(AND(MONTH(F802)+DAY(F802)/100&gt;=MONTH('Weights &amp; Tables'!$E$26)+DAY('Weights &amp; Tables'!$E$26)/100,MONTH(F802)+DAY(F802)/100&lt;=MONTH('Weights &amp; Tables'!$F$26)+DAY('Weights &amp; Tables'!$F$26)/100),'Weights &amp; Tables'!$E$24,
IF(AND(MONTH(F802)+DAY(F802)/100&gt;=MONTH('Weights &amp; Tables'!$G$26)+DAY('Weights &amp; Tables'!$G$26)/100,MONTH(F802)+DAY(F802)/100&lt;=MONTH('Weights &amp; Tables'!$H$26)+DAY('Weights &amp; Tables'!$H$26)/100),'Weights &amp; Tables'!$G$24,"IMPERMISSIBLE"))))</f>
        <v/>
      </c>
    </row>
    <row r="803" spans="2:15" x14ac:dyDescent="0.3">
      <c r="B803" s="126"/>
      <c r="C803" s="126"/>
      <c r="D803" s="126"/>
      <c r="E803" s="126"/>
      <c r="F803" s="127"/>
      <c r="G803" s="173"/>
      <c r="H803" s="173"/>
      <c r="I803" s="128"/>
      <c r="J803" s="150"/>
      <c r="K803" s="154"/>
      <c r="L803" s="154"/>
      <c r="M803" s="155"/>
      <c r="N803" s="152"/>
      <c r="O803" s="92" t="str">
        <f>IF(F803="","",
IF(AND(MONTH(F803)+DAY(F803)/100&gt;=MONTH('Weights &amp; Tables'!$C$26)+DAY('Weights &amp; Tables'!$C$26)/100,MONTH(F803)+DAY(F803)/100&lt;=MONTH('Weights &amp; Tables'!$D$26)+DAY('Weights &amp; Tables'!$D$26)/100),'Weights &amp; Tables'!$C$24,
IF(AND(MONTH(F803)+DAY(F803)/100&gt;=MONTH('Weights &amp; Tables'!$E$26)+DAY('Weights &amp; Tables'!$E$26)/100,MONTH(F803)+DAY(F803)/100&lt;=MONTH('Weights &amp; Tables'!$F$26)+DAY('Weights &amp; Tables'!$F$26)/100),'Weights &amp; Tables'!$E$24,
IF(AND(MONTH(F803)+DAY(F803)/100&gt;=MONTH('Weights &amp; Tables'!$G$26)+DAY('Weights &amp; Tables'!$G$26)/100,MONTH(F803)+DAY(F803)/100&lt;=MONTH('Weights &amp; Tables'!$H$26)+DAY('Weights &amp; Tables'!$H$26)/100),'Weights &amp; Tables'!$G$24,"IMPERMISSIBLE"))))</f>
        <v/>
      </c>
    </row>
    <row r="804" spans="2:15" x14ac:dyDescent="0.3">
      <c r="B804" s="126"/>
      <c r="C804" s="126"/>
      <c r="D804" s="126"/>
      <c r="E804" s="126"/>
      <c r="F804" s="127"/>
      <c r="G804" s="173"/>
      <c r="H804" s="173"/>
      <c r="I804" s="128"/>
      <c r="J804" s="150"/>
      <c r="K804" s="154"/>
      <c r="L804" s="154"/>
      <c r="M804" s="155"/>
      <c r="N804" s="152"/>
      <c r="O804" s="92" t="str">
        <f>IF(F804="","",
IF(AND(MONTH(F804)+DAY(F804)/100&gt;=MONTH('Weights &amp; Tables'!$C$26)+DAY('Weights &amp; Tables'!$C$26)/100,MONTH(F804)+DAY(F804)/100&lt;=MONTH('Weights &amp; Tables'!$D$26)+DAY('Weights &amp; Tables'!$D$26)/100),'Weights &amp; Tables'!$C$24,
IF(AND(MONTH(F804)+DAY(F804)/100&gt;=MONTH('Weights &amp; Tables'!$E$26)+DAY('Weights &amp; Tables'!$E$26)/100,MONTH(F804)+DAY(F804)/100&lt;=MONTH('Weights &amp; Tables'!$F$26)+DAY('Weights &amp; Tables'!$F$26)/100),'Weights &amp; Tables'!$E$24,
IF(AND(MONTH(F804)+DAY(F804)/100&gt;=MONTH('Weights &amp; Tables'!$G$26)+DAY('Weights &amp; Tables'!$G$26)/100,MONTH(F804)+DAY(F804)/100&lt;=MONTH('Weights &amp; Tables'!$H$26)+DAY('Weights &amp; Tables'!$H$26)/100),'Weights &amp; Tables'!$G$24,"IMPERMISSIBLE"))))</f>
        <v/>
      </c>
    </row>
    <row r="805" spans="2:15" x14ac:dyDescent="0.3">
      <c r="B805" s="126"/>
      <c r="C805" s="126"/>
      <c r="D805" s="126"/>
      <c r="E805" s="126"/>
      <c r="F805" s="127"/>
      <c r="G805" s="173"/>
      <c r="H805" s="173"/>
      <c r="I805" s="128"/>
      <c r="J805" s="150"/>
      <c r="K805" s="154"/>
      <c r="L805" s="154"/>
      <c r="M805" s="155"/>
      <c r="N805" s="152"/>
      <c r="O805" s="92" t="str">
        <f>IF(F805="","",
IF(AND(MONTH(F805)+DAY(F805)/100&gt;=MONTH('Weights &amp; Tables'!$C$26)+DAY('Weights &amp; Tables'!$C$26)/100,MONTH(F805)+DAY(F805)/100&lt;=MONTH('Weights &amp; Tables'!$D$26)+DAY('Weights &amp; Tables'!$D$26)/100),'Weights &amp; Tables'!$C$24,
IF(AND(MONTH(F805)+DAY(F805)/100&gt;=MONTH('Weights &amp; Tables'!$E$26)+DAY('Weights &amp; Tables'!$E$26)/100,MONTH(F805)+DAY(F805)/100&lt;=MONTH('Weights &amp; Tables'!$F$26)+DAY('Weights &amp; Tables'!$F$26)/100),'Weights &amp; Tables'!$E$24,
IF(AND(MONTH(F805)+DAY(F805)/100&gt;=MONTH('Weights &amp; Tables'!$G$26)+DAY('Weights &amp; Tables'!$G$26)/100,MONTH(F805)+DAY(F805)/100&lt;=MONTH('Weights &amp; Tables'!$H$26)+DAY('Weights &amp; Tables'!$H$26)/100),'Weights &amp; Tables'!$G$24,"IMPERMISSIBLE"))))</f>
        <v/>
      </c>
    </row>
    <row r="806" spans="2:15" x14ac:dyDescent="0.3">
      <c r="B806" s="126"/>
      <c r="C806" s="126"/>
      <c r="D806" s="126"/>
      <c r="E806" s="126"/>
      <c r="F806" s="127"/>
      <c r="G806" s="173"/>
      <c r="H806" s="173"/>
      <c r="I806" s="128"/>
      <c r="J806" s="150"/>
      <c r="K806" s="154"/>
      <c r="L806" s="154"/>
      <c r="M806" s="155"/>
      <c r="N806" s="152"/>
      <c r="O806" s="92" t="str">
        <f>IF(F806="","",
IF(AND(MONTH(F806)+DAY(F806)/100&gt;=MONTH('Weights &amp; Tables'!$C$26)+DAY('Weights &amp; Tables'!$C$26)/100,MONTH(F806)+DAY(F806)/100&lt;=MONTH('Weights &amp; Tables'!$D$26)+DAY('Weights &amp; Tables'!$D$26)/100),'Weights &amp; Tables'!$C$24,
IF(AND(MONTH(F806)+DAY(F806)/100&gt;=MONTH('Weights &amp; Tables'!$E$26)+DAY('Weights &amp; Tables'!$E$26)/100,MONTH(F806)+DAY(F806)/100&lt;=MONTH('Weights &amp; Tables'!$F$26)+DAY('Weights &amp; Tables'!$F$26)/100),'Weights &amp; Tables'!$E$24,
IF(AND(MONTH(F806)+DAY(F806)/100&gt;=MONTH('Weights &amp; Tables'!$G$26)+DAY('Weights &amp; Tables'!$G$26)/100,MONTH(F806)+DAY(F806)/100&lt;=MONTH('Weights &amp; Tables'!$H$26)+DAY('Weights &amp; Tables'!$H$26)/100),'Weights &amp; Tables'!$G$24,"IMPERMISSIBLE"))))</f>
        <v/>
      </c>
    </row>
    <row r="807" spans="2:15" x14ac:dyDescent="0.3">
      <c r="B807" s="126"/>
      <c r="C807" s="126"/>
      <c r="D807" s="126"/>
      <c r="E807" s="126"/>
      <c r="F807" s="127"/>
      <c r="G807" s="173"/>
      <c r="H807" s="173"/>
      <c r="I807" s="128"/>
      <c r="J807" s="150"/>
      <c r="K807" s="154"/>
      <c r="L807" s="154"/>
      <c r="M807" s="155"/>
      <c r="N807" s="152"/>
      <c r="O807" s="92" t="str">
        <f>IF(F807="","",
IF(AND(MONTH(F807)+DAY(F807)/100&gt;=MONTH('Weights &amp; Tables'!$C$26)+DAY('Weights &amp; Tables'!$C$26)/100,MONTH(F807)+DAY(F807)/100&lt;=MONTH('Weights &amp; Tables'!$D$26)+DAY('Weights &amp; Tables'!$D$26)/100),'Weights &amp; Tables'!$C$24,
IF(AND(MONTH(F807)+DAY(F807)/100&gt;=MONTH('Weights &amp; Tables'!$E$26)+DAY('Weights &amp; Tables'!$E$26)/100,MONTH(F807)+DAY(F807)/100&lt;=MONTH('Weights &amp; Tables'!$F$26)+DAY('Weights &amp; Tables'!$F$26)/100),'Weights &amp; Tables'!$E$24,
IF(AND(MONTH(F807)+DAY(F807)/100&gt;=MONTH('Weights &amp; Tables'!$G$26)+DAY('Weights &amp; Tables'!$G$26)/100,MONTH(F807)+DAY(F807)/100&lt;=MONTH('Weights &amp; Tables'!$H$26)+DAY('Weights &amp; Tables'!$H$26)/100),'Weights &amp; Tables'!$G$24,"IMPERMISSIBLE"))))</f>
        <v/>
      </c>
    </row>
    <row r="808" spans="2:15" x14ac:dyDescent="0.3">
      <c r="B808" s="126"/>
      <c r="C808" s="126"/>
      <c r="D808" s="126"/>
      <c r="E808" s="126"/>
      <c r="F808" s="127"/>
      <c r="G808" s="173"/>
      <c r="H808" s="173"/>
      <c r="I808" s="128"/>
      <c r="J808" s="150"/>
      <c r="K808" s="154"/>
      <c r="L808" s="154"/>
      <c r="M808" s="155"/>
      <c r="N808" s="152"/>
      <c r="O808" s="92" t="str">
        <f>IF(F808="","",
IF(AND(MONTH(F808)+DAY(F808)/100&gt;=MONTH('Weights &amp; Tables'!$C$26)+DAY('Weights &amp; Tables'!$C$26)/100,MONTH(F808)+DAY(F808)/100&lt;=MONTH('Weights &amp; Tables'!$D$26)+DAY('Weights &amp; Tables'!$D$26)/100),'Weights &amp; Tables'!$C$24,
IF(AND(MONTH(F808)+DAY(F808)/100&gt;=MONTH('Weights &amp; Tables'!$E$26)+DAY('Weights &amp; Tables'!$E$26)/100,MONTH(F808)+DAY(F808)/100&lt;=MONTH('Weights &amp; Tables'!$F$26)+DAY('Weights &amp; Tables'!$F$26)/100),'Weights &amp; Tables'!$E$24,
IF(AND(MONTH(F808)+DAY(F808)/100&gt;=MONTH('Weights &amp; Tables'!$G$26)+DAY('Weights &amp; Tables'!$G$26)/100,MONTH(F808)+DAY(F808)/100&lt;=MONTH('Weights &amp; Tables'!$H$26)+DAY('Weights &amp; Tables'!$H$26)/100),'Weights &amp; Tables'!$G$24,"IMPERMISSIBLE"))))</f>
        <v/>
      </c>
    </row>
    <row r="809" spans="2:15" x14ac:dyDescent="0.3">
      <c r="B809" s="126"/>
      <c r="C809" s="126"/>
      <c r="D809" s="126"/>
      <c r="E809" s="126"/>
      <c r="F809" s="127"/>
      <c r="G809" s="173"/>
      <c r="H809" s="173"/>
      <c r="I809" s="128"/>
      <c r="J809" s="150"/>
      <c r="K809" s="154"/>
      <c r="L809" s="154"/>
      <c r="M809" s="155"/>
      <c r="N809" s="152"/>
      <c r="O809" s="92" t="str">
        <f>IF(F809="","",
IF(AND(MONTH(F809)+DAY(F809)/100&gt;=MONTH('Weights &amp; Tables'!$C$26)+DAY('Weights &amp; Tables'!$C$26)/100,MONTH(F809)+DAY(F809)/100&lt;=MONTH('Weights &amp; Tables'!$D$26)+DAY('Weights &amp; Tables'!$D$26)/100),'Weights &amp; Tables'!$C$24,
IF(AND(MONTH(F809)+DAY(F809)/100&gt;=MONTH('Weights &amp; Tables'!$E$26)+DAY('Weights &amp; Tables'!$E$26)/100,MONTH(F809)+DAY(F809)/100&lt;=MONTH('Weights &amp; Tables'!$F$26)+DAY('Weights &amp; Tables'!$F$26)/100),'Weights &amp; Tables'!$E$24,
IF(AND(MONTH(F809)+DAY(F809)/100&gt;=MONTH('Weights &amp; Tables'!$G$26)+DAY('Weights &amp; Tables'!$G$26)/100,MONTH(F809)+DAY(F809)/100&lt;=MONTH('Weights &amp; Tables'!$H$26)+DAY('Weights &amp; Tables'!$H$26)/100),'Weights &amp; Tables'!$G$24,"IMPERMISSIBLE"))))</f>
        <v/>
      </c>
    </row>
    <row r="810" spans="2:15" x14ac:dyDescent="0.3">
      <c r="B810" s="126"/>
      <c r="C810" s="126"/>
      <c r="D810" s="126"/>
      <c r="E810" s="126"/>
      <c r="F810" s="127"/>
      <c r="G810" s="173"/>
      <c r="H810" s="173"/>
      <c r="I810" s="128"/>
      <c r="J810" s="150"/>
      <c r="K810" s="154"/>
      <c r="L810" s="154"/>
      <c r="M810" s="155"/>
      <c r="N810" s="152"/>
      <c r="O810" s="92" t="str">
        <f>IF(F810="","",
IF(AND(MONTH(F810)+DAY(F810)/100&gt;=MONTH('Weights &amp; Tables'!$C$26)+DAY('Weights &amp; Tables'!$C$26)/100,MONTH(F810)+DAY(F810)/100&lt;=MONTH('Weights &amp; Tables'!$D$26)+DAY('Weights &amp; Tables'!$D$26)/100),'Weights &amp; Tables'!$C$24,
IF(AND(MONTH(F810)+DAY(F810)/100&gt;=MONTH('Weights &amp; Tables'!$E$26)+DAY('Weights &amp; Tables'!$E$26)/100,MONTH(F810)+DAY(F810)/100&lt;=MONTH('Weights &amp; Tables'!$F$26)+DAY('Weights &amp; Tables'!$F$26)/100),'Weights &amp; Tables'!$E$24,
IF(AND(MONTH(F810)+DAY(F810)/100&gt;=MONTH('Weights &amp; Tables'!$G$26)+DAY('Weights &amp; Tables'!$G$26)/100,MONTH(F810)+DAY(F810)/100&lt;=MONTH('Weights &amp; Tables'!$H$26)+DAY('Weights &amp; Tables'!$H$26)/100),'Weights &amp; Tables'!$G$24,"IMPERMISSIBLE"))))</f>
        <v/>
      </c>
    </row>
    <row r="811" spans="2:15" x14ac:dyDescent="0.3">
      <c r="B811" s="126"/>
      <c r="C811" s="126"/>
      <c r="D811" s="126"/>
      <c r="E811" s="126"/>
      <c r="F811" s="127"/>
      <c r="G811" s="173"/>
      <c r="H811" s="173"/>
      <c r="I811" s="128"/>
      <c r="J811" s="150"/>
      <c r="K811" s="154"/>
      <c r="L811" s="154"/>
      <c r="M811" s="155"/>
      <c r="N811" s="152"/>
      <c r="O811" s="92" t="str">
        <f>IF(F811="","",
IF(AND(MONTH(F811)+DAY(F811)/100&gt;=MONTH('Weights &amp; Tables'!$C$26)+DAY('Weights &amp; Tables'!$C$26)/100,MONTH(F811)+DAY(F811)/100&lt;=MONTH('Weights &amp; Tables'!$D$26)+DAY('Weights &amp; Tables'!$D$26)/100),'Weights &amp; Tables'!$C$24,
IF(AND(MONTH(F811)+DAY(F811)/100&gt;=MONTH('Weights &amp; Tables'!$E$26)+DAY('Weights &amp; Tables'!$E$26)/100,MONTH(F811)+DAY(F811)/100&lt;=MONTH('Weights &amp; Tables'!$F$26)+DAY('Weights &amp; Tables'!$F$26)/100),'Weights &amp; Tables'!$E$24,
IF(AND(MONTH(F811)+DAY(F811)/100&gt;=MONTH('Weights &amp; Tables'!$G$26)+DAY('Weights &amp; Tables'!$G$26)/100,MONTH(F811)+DAY(F811)/100&lt;=MONTH('Weights &amp; Tables'!$H$26)+DAY('Weights &amp; Tables'!$H$26)/100),'Weights &amp; Tables'!$G$24,"IMPERMISSIBLE"))))</f>
        <v/>
      </c>
    </row>
    <row r="812" spans="2:15" x14ac:dyDescent="0.3">
      <c r="B812" s="126"/>
      <c r="C812" s="126"/>
      <c r="D812" s="126"/>
      <c r="E812" s="126"/>
      <c r="F812" s="127"/>
      <c r="G812" s="173"/>
      <c r="H812" s="173"/>
      <c r="I812" s="128"/>
      <c r="J812" s="150"/>
      <c r="K812" s="154"/>
      <c r="L812" s="154"/>
      <c r="M812" s="155"/>
      <c r="N812" s="152"/>
      <c r="O812" s="92" t="str">
        <f>IF(F812="","",
IF(AND(MONTH(F812)+DAY(F812)/100&gt;=MONTH('Weights &amp; Tables'!$C$26)+DAY('Weights &amp; Tables'!$C$26)/100,MONTH(F812)+DAY(F812)/100&lt;=MONTH('Weights &amp; Tables'!$D$26)+DAY('Weights &amp; Tables'!$D$26)/100),'Weights &amp; Tables'!$C$24,
IF(AND(MONTH(F812)+DAY(F812)/100&gt;=MONTH('Weights &amp; Tables'!$E$26)+DAY('Weights &amp; Tables'!$E$26)/100,MONTH(F812)+DAY(F812)/100&lt;=MONTH('Weights &amp; Tables'!$F$26)+DAY('Weights &amp; Tables'!$F$26)/100),'Weights &amp; Tables'!$E$24,
IF(AND(MONTH(F812)+DAY(F812)/100&gt;=MONTH('Weights &amp; Tables'!$G$26)+DAY('Weights &amp; Tables'!$G$26)/100,MONTH(F812)+DAY(F812)/100&lt;=MONTH('Weights &amp; Tables'!$H$26)+DAY('Weights &amp; Tables'!$H$26)/100),'Weights &amp; Tables'!$G$24,"IMPERMISSIBLE"))))</f>
        <v/>
      </c>
    </row>
    <row r="813" spans="2:15" x14ac:dyDescent="0.3">
      <c r="B813" s="126"/>
      <c r="C813" s="126"/>
      <c r="D813" s="126"/>
      <c r="E813" s="126"/>
      <c r="F813" s="127"/>
      <c r="G813" s="173"/>
      <c r="H813" s="173"/>
      <c r="I813" s="128"/>
      <c r="J813" s="150"/>
      <c r="K813" s="154"/>
      <c r="L813" s="154"/>
      <c r="M813" s="155"/>
      <c r="N813" s="152"/>
      <c r="O813" s="92" t="str">
        <f>IF(F813="","",
IF(AND(MONTH(F813)+DAY(F813)/100&gt;=MONTH('Weights &amp; Tables'!$C$26)+DAY('Weights &amp; Tables'!$C$26)/100,MONTH(F813)+DAY(F813)/100&lt;=MONTH('Weights &amp; Tables'!$D$26)+DAY('Weights &amp; Tables'!$D$26)/100),'Weights &amp; Tables'!$C$24,
IF(AND(MONTH(F813)+DAY(F813)/100&gt;=MONTH('Weights &amp; Tables'!$E$26)+DAY('Weights &amp; Tables'!$E$26)/100,MONTH(F813)+DAY(F813)/100&lt;=MONTH('Weights &amp; Tables'!$F$26)+DAY('Weights &amp; Tables'!$F$26)/100),'Weights &amp; Tables'!$E$24,
IF(AND(MONTH(F813)+DAY(F813)/100&gt;=MONTH('Weights &amp; Tables'!$G$26)+DAY('Weights &amp; Tables'!$G$26)/100,MONTH(F813)+DAY(F813)/100&lt;=MONTH('Weights &amp; Tables'!$H$26)+DAY('Weights &amp; Tables'!$H$26)/100),'Weights &amp; Tables'!$G$24,"IMPERMISSIBLE"))))</f>
        <v/>
      </c>
    </row>
    <row r="814" spans="2:15" x14ac:dyDescent="0.3">
      <c r="B814" s="126"/>
      <c r="C814" s="126"/>
      <c r="D814" s="126"/>
      <c r="E814" s="126"/>
      <c r="F814" s="127"/>
      <c r="G814" s="173"/>
      <c r="H814" s="173"/>
      <c r="I814" s="128"/>
      <c r="J814" s="150"/>
      <c r="K814" s="154"/>
      <c r="L814" s="154"/>
      <c r="M814" s="155"/>
      <c r="N814" s="152"/>
      <c r="O814" s="92" t="str">
        <f>IF(F814="","",
IF(AND(MONTH(F814)+DAY(F814)/100&gt;=MONTH('Weights &amp; Tables'!$C$26)+DAY('Weights &amp; Tables'!$C$26)/100,MONTH(F814)+DAY(F814)/100&lt;=MONTH('Weights &amp; Tables'!$D$26)+DAY('Weights &amp; Tables'!$D$26)/100),'Weights &amp; Tables'!$C$24,
IF(AND(MONTH(F814)+DAY(F814)/100&gt;=MONTH('Weights &amp; Tables'!$E$26)+DAY('Weights &amp; Tables'!$E$26)/100,MONTH(F814)+DAY(F814)/100&lt;=MONTH('Weights &amp; Tables'!$F$26)+DAY('Weights &amp; Tables'!$F$26)/100),'Weights &amp; Tables'!$E$24,
IF(AND(MONTH(F814)+DAY(F814)/100&gt;=MONTH('Weights &amp; Tables'!$G$26)+DAY('Weights &amp; Tables'!$G$26)/100,MONTH(F814)+DAY(F814)/100&lt;=MONTH('Weights &amp; Tables'!$H$26)+DAY('Weights &amp; Tables'!$H$26)/100),'Weights &amp; Tables'!$G$24,"IMPERMISSIBLE"))))</f>
        <v/>
      </c>
    </row>
    <row r="815" spans="2:15" x14ac:dyDescent="0.3">
      <c r="B815" s="126"/>
      <c r="C815" s="126"/>
      <c r="D815" s="126"/>
      <c r="E815" s="126"/>
      <c r="F815" s="127"/>
      <c r="G815" s="173"/>
      <c r="H815" s="173"/>
      <c r="I815" s="128"/>
      <c r="J815" s="150"/>
      <c r="K815" s="154"/>
      <c r="L815" s="154"/>
      <c r="M815" s="155"/>
      <c r="N815" s="152"/>
      <c r="O815" s="92" t="str">
        <f>IF(F815="","",
IF(AND(MONTH(F815)+DAY(F815)/100&gt;=MONTH('Weights &amp; Tables'!$C$26)+DAY('Weights &amp; Tables'!$C$26)/100,MONTH(F815)+DAY(F815)/100&lt;=MONTH('Weights &amp; Tables'!$D$26)+DAY('Weights &amp; Tables'!$D$26)/100),'Weights &amp; Tables'!$C$24,
IF(AND(MONTH(F815)+DAY(F815)/100&gt;=MONTH('Weights &amp; Tables'!$E$26)+DAY('Weights &amp; Tables'!$E$26)/100,MONTH(F815)+DAY(F815)/100&lt;=MONTH('Weights &amp; Tables'!$F$26)+DAY('Weights &amp; Tables'!$F$26)/100),'Weights &amp; Tables'!$E$24,
IF(AND(MONTH(F815)+DAY(F815)/100&gt;=MONTH('Weights &amp; Tables'!$G$26)+DAY('Weights &amp; Tables'!$G$26)/100,MONTH(F815)+DAY(F815)/100&lt;=MONTH('Weights &amp; Tables'!$H$26)+DAY('Weights &amp; Tables'!$H$26)/100),'Weights &amp; Tables'!$G$24,"IMPERMISSIBLE"))))</f>
        <v/>
      </c>
    </row>
    <row r="816" spans="2:15" x14ac:dyDescent="0.3">
      <c r="B816" s="126"/>
      <c r="C816" s="126"/>
      <c r="D816" s="126"/>
      <c r="E816" s="126"/>
      <c r="F816" s="127"/>
      <c r="G816" s="173"/>
      <c r="H816" s="173"/>
      <c r="I816" s="128"/>
      <c r="J816" s="150"/>
      <c r="K816" s="154"/>
      <c r="L816" s="154"/>
      <c r="M816" s="155"/>
      <c r="N816" s="152"/>
      <c r="O816" s="92" t="str">
        <f>IF(F816="","",
IF(AND(MONTH(F816)+DAY(F816)/100&gt;=MONTH('Weights &amp; Tables'!$C$26)+DAY('Weights &amp; Tables'!$C$26)/100,MONTH(F816)+DAY(F816)/100&lt;=MONTH('Weights &amp; Tables'!$D$26)+DAY('Weights &amp; Tables'!$D$26)/100),'Weights &amp; Tables'!$C$24,
IF(AND(MONTH(F816)+DAY(F816)/100&gt;=MONTH('Weights &amp; Tables'!$E$26)+DAY('Weights &amp; Tables'!$E$26)/100,MONTH(F816)+DAY(F816)/100&lt;=MONTH('Weights &amp; Tables'!$F$26)+DAY('Weights &amp; Tables'!$F$26)/100),'Weights &amp; Tables'!$E$24,
IF(AND(MONTH(F816)+DAY(F816)/100&gt;=MONTH('Weights &amp; Tables'!$G$26)+DAY('Weights &amp; Tables'!$G$26)/100,MONTH(F816)+DAY(F816)/100&lt;=MONTH('Weights &amp; Tables'!$H$26)+DAY('Weights &amp; Tables'!$H$26)/100),'Weights &amp; Tables'!$G$24,"IMPERMISSIBLE"))))</f>
        <v/>
      </c>
    </row>
    <row r="817" spans="2:15" x14ac:dyDescent="0.3">
      <c r="B817" s="126"/>
      <c r="C817" s="126"/>
      <c r="D817" s="126"/>
      <c r="E817" s="126"/>
      <c r="F817" s="127"/>
      <c r="G817" s="173"/>
      <c r="H817" s="173"/>
      <c r="I817" s="128"/>
      <c r="J817" s="150"/>
      <c r="K817" s="154"/>
      <c r="L817" s="154"/>
      <c r="M817" s="155"/>
      <c r="N817" s="152"/>
      <c r="O817" s="92" t="str">
        <f>IF(F817="","",
IF(AND(MONTH(F817)+DAY(F817)/100&gt;=MONTH('Weights &amp; Tables'!$C$26)+DAY('Weights &amp; Tables'!$C$26)/100,MONTH(F817)+DAY(F817)/100&lt;=MONTH('Weights &amp; Tables'!$D$26)+DAY('Weights &amp; Tables'!$D$26)/100),'Weights &amp; Tables'!$C$24,
IF(AND(MONTH(F817)+DAY(F817)/100&gt;=MONTH('Weights &amp; Tables'!$E$26)+DAY('Weights &amp; Tables'!$E$26)/100,MONTH(F817)+DAY(F817)/100&lt;=MONTH('Weights &amp; Tables'!$F$26)+DAY('Weights &amp; Tables'!$F$26)/100),'Weights &amp; Tables'!$E$24,
IF(AND(MONTH(F817)+DAY(F817)/100&gt;=MONTH('Weights &amp; Tables'!$G$26)+DAY('Weights &amp; Tables'!$G$26)/100,MONTH(F817)+DAY(F817)/100&lt;=MONTH('Weights &amp; Tables'!$H$26)+DAY('Weights &amp; Tables'!$H$26)/100),'Weights &amp; Tables'!$G$24,"IMPERMISSIBLE"))))</f>
        <v/>
      </c>
    </row>
    <row r="818" spans="2:15" x14ac:dyDescent="0.3">
      <c r="B818" s="126"/>
      <c r="C818" s="126"/>
      <c r="D818" s="126"/>
      <c r="E818" s="126"/>
      <c r="F818" s="127"/>
      <c r="G818" s="173"/>
      <c r="H818" s="173"/>
      <c r="I818" s="128"/>
      <c r="J818" s="150"/>
      <c r="K818" s="154"/>
      <c r="L818" s="154"/>
      <c r="M818" s="155"/>
      <c r="N818" s="152"/>
      <c r="O818" s="92" t="str">
        <f>IF(F818="","",
IF(AND(MONTH(F818)+DAY(F818)/100&gt;=MONTH('Weights &amp; Tables'!$C$26)+DAY('Weights &amp; Tables'!$C$26)/100,MONTH(F818)+DAY(F818)/100&lt;=MONTH('Weights &amp; Tables'!$D$26)+DAY('Weights &amp; Tables'!$D$26)/100),'Weights &amp; Tables'!$C$24,
IF(AND(MONTH(F818)+DAY(F818)/100&gt;=MONTH('Weights &amp; Tables'!$E$26)+DAY('Weights &amp; Tables'!$E$26)/100,MONTH(F818)+DAY(F818)/100&lt;=MONTH('Weights &amp; Tables'!$F$26)+DAY('Weights &amp; Tables'!$F$26)/100),'Weights &amp; Tables'!$E$24,
IF(AND(MONTH(F818)+DAY(F818)/100&gt;=MONTH('Weights &amp; Tables'!$G$26)+DAY('Weights &amp; Tables'!$G$26)/100,MONTH(F818)+DAY(F818)/100&lt;=MONTH('Weights &amp; Tables'!$H$26)+DAY('Weights &amp; Tables'!$H$26)/100),'Weights &amp; Tables'!$G$24,"IMPERMISSIBLE"))))</f>
        <v/>
      </c>
    </row>
    <row r="819" spans="2:15" x14ac:dyDescent="0.3">
      <c r="B819" s="126"/>
      <c r="C819" s="126"/>
      <c r="D819" s="126"/>
      <c r="E819" s="126"/>
      <c r="F819" s="127"/>
      <c r="G819" s="173"/>
      <c r="H819" s="173"/>
      <c r="I819" s="128"/>
      <c r="J819" s="150"/>
      <c r="K819" s="154"/>
      <c r="L819" s="154"/>
      <c r="M819" s="155"/>
      <c r="N819" s="152"/>
      <c r="O819" s="92" t="str">
        <f>IF(F819="","",
IF(AND(MONTH(F819)+DAY(F819)/100&gt;=MONTH('Weights &amp; Tables'!$C$26)+DAY('Weights &amp; Tables'!$C$26)/100,MONTH(F819)+DAY(F819)/100&lt;=MONTH('Weights &amp; Tables'!$D$26)+DAY('Weights &amp; Tables'!$D$26)/100),'Weights &amp; Tables'!$C$24,
IF(AND(MONTH(F819)+DAY(F819)/100&gt;=MONTH('Weights &amp; Tables'!$E$26)+DAY('Weights &amp; Tables'!$E$26)/100,MONTH(F819)+DAY(F819)/100&lt;=MONTH('Weights &amp; Tables'!$F$26)+DAY('Weights &amp; Tables'!$F$26)/100),'Weights &amp; Tables'!$E$24,
IF(AND(MONTH(F819)+DAY(F819)/100&gt;=MONTH('Weights &amp; Tables'!$G$26)+DAY('Weights &amp; Tables'!$G$26)/100,MONTH(F819)+DAY(F819)/100&lt;=MONTH('Weights &amp; Tables'!$H$26)+DAY('Weights &amp; Tables'!$H$26)/100),'Weights &amp; Tables'!$G$24,"IMPERMISSIBLE"))))</f>
        <v/>
      </c>
    </row>
    <row r="820" spans="2:15" x14ac:dyDescent="0.3">
      <c r="B820" s="126"/>
      <c r="C820" s="126"/>
      <c r="D820" s="126"/>
      <c r="E820" s="126"/>
      <c r="F820" s="127"/>
      <c r="G820" s="173"/>
      <c r="H820" s="173"/>
      <c r="I820" s="128"/>
      <c r="J820" s="150"/>
      <c r="K820" s="154"/>
      <c r="L820" s="154"/>
      <c r="M820" s="155"/>
      <c r="N820" s="152"/>
      <c r="O820" s="92" t="str">
        <f>IF(F820="","",
IF(AND(MONTH(F820)+DAY(F820)/100&gt;=MONTH('Weights &amp; Tables'!$C$26)+DAY('Weights &amp; Tables'!$C$26)/100,MONTH(F820)+DAY(F820)/100&lt;=MONTH('Weights &amp; Tables'!$D$26)+DAY('Weights &amp; Tables'!$D$26)/100),'Weights &amp; Tables'!$C$24,
IF(AND(MONTH(F820)+DAY(F820)/100&gt;=MONTH('Weights &amp; Tables'!$E$26)+DAY('Weights &amp; Tables'!$E$26)/100,MONTH(F820)+DAY(F820)/100&lt;=MONTH('Weights &amp; Tables'!$F$26)+DAY('Weights &amp; Tables'!$F$26)/100),'Weights &amp; Tables'!$E$24,
IF(AND(MONTH(F820)+DAY(F820)/100&gt;=MONTH('Weights &amp; Tables'!$G$26)+DAY('Weights &amp; Tables'!$G$26)/100,MONTH(F820)+DAY(F820)/100&lt;=MONTH('Weights &amp; Tables'!$H$26)+DAY('Weights &amp; Tables'!$H$26)/100),'Weights &amp; Tables'!$G$24,"IMPERMISSIBLE"))))</f>
        <v/>
      </c>
    </row>
    <row r="821" spans="2:15" x14ac:dyDescent="0.3">
      <c r="B821" s="126"/>
      <c r="C821" s="126"/>
      <c r="D821" s="126"/>
      <c r="E821" s="126"/>
      <c r="F821" s="127"/>
      <c r="G821" s="173"/>
      <c r="H821" s="173"/>
      <c r="I821" s="128"/>
      <c r="J821" s="150"/>
      <c r="K821" s="154"/>
      <c r="L821" s="154"/>
      <c r="M821" s="155"/>
      <c r="N821" s="152"/>
      <c r="O821" s="92" t="str">
        <f>IF(F821="","",
IF(AND(MONTH(F821)+DAY(F821)/100&gt;=MONTH('Weights &amp; Tables'!$C$26)+DAY('Weights &amp; Tables'!$C$26)/100,MONTH(F821)+DAY(F821)/100&lt;=MONTH('Weights &amp; Tables'!$D$26)+DAY('Weights &amp; Tables'!$D$26)/100),'Weights &amp; Tables'!$C$24,
IF(AND(MONTH(F821)+DAY(F821)/100&gt;=MONTH('Weights &amp; Tables'!$E$26)+DAY('Weights &amp; Tables'!$E$26)/100,MONTH(F821)+DAY(F821)/100&lt;=MONTH('Weights &amp; Tables'!$F$26)+DAY('Weights &amp; Tables'!$F$26)/100),'Weights &amp; Tables'!$E$24,
IF(AND(MONTH(F821)+DAY(F821)/100&gt;=MONTH('Weights &amp; Tables'!$G$26)+DAY('Weights &amp; Tables'!$G$26)/100,MONTH(F821)+DAY(F821)/100&lt;=MONTH('Weights &amp; Tables'!$H$26)+DAY('Weights &amp; Tables'!$H$26)/100),'Weights &amp; Tables'!$G$24,"IMPERMISSIBLE"))))</f>
        <v/>
      </c>
    </row>
    <row r="822" spans="2:15" x14ac:dyDescent="0.3">
      <c r="B822" s="126"/>
      <c r="C822" s="126"/>
      <c r="D822" s="126"/>
      <c r="E822" s="126"/>
      <c r="F822" s="127"/>
      <c r="G822" s="173"/>
      <c r="H822" s="173"/>
      <c r="I822" s="128"/>
      <c r="J822" s="150"/>
      <c r="K822" s="154"/>
      <c r="L822" s="154"/>
      <c r="M822" s="155"/>
      <c r="N822" s="152"/>
      <c r="O822" s="92" t="str">
        <f>IF(F822="","",
IF(AND(MONTH(F822)+DAY(F822)/100&gt;=MONTH('Weights &amp; Tables'!$C$26)+DAY('Weights &amp; Tables'!$C$26)/100,MONTH(F822)+DAY(F822)/100&lt;=MONTH('Weights &amp; Tables'!$D$26)+DAY('Weights &amp; Tables'!$D$26)/100),'Weights &amp; Tables'!$C$24,
IF(AND(MONTH(F822)+DAY(F822)/100&gt;=MONTH('Weights &amp; Tables'!$E$26)+DAY('Weights &amp; Tables'!$E$26)/100,MONTH(F822)+DAY(F822)/100&lt;=MONTH('Weights &amp; Tables'!$F$26)+DAY('Weights &amp; Tables'!$F$26)/100),'Weights &amp; Tables'!$E$24,
IF(AND(MONTH(F822)+DAY(F822)/100&gt;=MONTH('Weights &amp; Tables'!$G$26)+DAY('Weights &amp; Tables'!$G$26)/100,MONTH(F822)+DAY(F822)/100&lt;=MONTH('Weights &amp; Tables'!$H$26)+DAY('Weights &amp; Tables'!$H$26)/100),'Weights &amp; Tables'!$G$24,"IMPERMISSIBLE"))))</f>
        <v/>
      </c>
    </row>
    <row r="823" spans="2:15" x14ac:dyDescent="0.3">
      <c r="B823" s="126"/>
      <c r="C823" s="126"/>
      <c r="D823" s="126"/>
      <c r="E823" s="126"/>
      <c r="F823" s="127"/>
      <c r="G823" s="173"/>
      <c r="H823" s="173"/>
      <c r="I823" s="128"/>
      <c r="J823" s="150"/>
      <c r="K823" s="154"/>
      <c r="L823" s="154"/>
      <c r="M823" s="155"/>
      <c r="N823" s="152"/>
      <c r="O823" s="92" t="str">
        <f>IF(F823="","",
IF(AND(MONTH(F823)+DAY(F823)/100&gt;=MONTH('Weights &amp; Tables'!$C$26)+DAY('Weights &amp; Tables'!$C$26)/100,MONTH(F823)+DAY(F823)/100&lt;=MONTH('Weights &amp; Tables'!$D$26)+DAY('Weights &amp; Tables'!$D$26)/100),'Weights &amp; Tables'!$C$24,
IF(AND(MONTH(F823)+DAY(F823)/100&gt;=MONTH('Weights &amp; Tables'!$E$26)+DAY('Weights &amp; Tables'!$E$26)/100,MONTH(F823)+DAY(F823)/100&lt;=MONTH('Weights &amp; Tables'!$F$26)+DAY('Weights &amp; Tables'!$F$26)/100),'Weights &amp; Tables'!$E$24,
IF(AND(MONTH(F823)+DAY(F823)/100&gt;=MONTH('Weights &amp; Tables'!$G$26)+DAY('Weights &amp; Tables'!$G$26)/100,MONTH(F823)+DAY(F823)/100&lt;=MONTH('Weights &amp; Tables'!$H$26)+DAY('Weights &amp; Tables'!$H$26)/100),'Weights &amp; Tables'!$G$24,"IMPERMISSIBLE"))))</f>
        <v/>
      </c>
    </row>
    <row r="824" spans="2:15" x14ac:dyDescent="0.3">
      <c r="B824" s="126"/>
      <c r="C824" s="126"/>
      <c r="D824" s="126"/>
      <c r="E824" s="126"/>
      <c r="F824" s="127"/>
      <c r="G824" s="173"/>
      <c r="H824" s="173"/>
      <c r="I824" s="128"/>
      <c r="J824" s="150"/>
      <c r="K824" s="154"/>
      <c r="L824" s="154"/>
      <c r="M824" s="155"/>
      <c r="N824" s="152"/>
      <c r="O824" s="92" t="str">
        <f>IF(F824="","",
IF(AND(MONTH(F824)+DAY(F824)/100&gt;=MONTH('Weights &amp; Tables'!$C$26)+DAY('Weights &amp; Tables'!$C$26)/100,MONTH(F824)+DAY(F824)/100&lt;=MONTH('Weights &amp; Tables'!$D$26)+DAY('Weights &amp; Tables'!$D$26)/100),'Weights &amp; Tables'!$C$24,
IF(AND(MONTH(F824)+DAY(F824)/100&gt;=MONTH('Weights &amp; Tables'!$E$26)+DAY('Weights &amp; Tables'!$E$26)/100,MONTH(F824)+DAY(F824)/100&lt;=MONTH('Weights &amp; Tables'!$F$26)+DAY('Weights &amp; Tables'!$F$26)/100),'Weights &amp; Tables'!$E$24,
IF(AND(MONTH(F824)+DAY(F824)/100&gt;=MONTH('Weights &amp; Tables'!$G$26)+DAY('Weights &amp; Tables'!$G$26)/100,MONTH(F824)+DAY(F824)/100&lt;=MONTH('Weights &amp; Tables'!$H$26)+DAY('Weights &amp; Tables'!$H$26)/100),'Weights &amp; Tables'!$G$24,"IMPERMISSIBLE"))))</f>
        <v/>
      </c>
    </row>
    <row r="825" spans="2:15" x14ac:dyDescent="0.3">
      <c r="B825" s="126"/>
      <c r="C825" s="126"/>
      <c r="D825" s="126"/>
      <c r="E825" s="126"/>
      <c r="F825" s="127"/>
      <c r="G825" s="173"/>
      <c r="H825" s="173"/>
      <c r="I825" s="128"/>
      <c r="J825" s="150"/>
      <c r="K825" s="154"/>
      <c r="L825" s="154"/>
      <c r="M825" s="155"/>
      <c r="N825" s="152"/>
      <c r="O825" s="92" t="str">
        <f>IF(F825="","",
IF(AND(MONTH(F825)+DAY(F825)/100&gt;=MONTH('Weights &amp; Tables'!$C$26)+DAY('Weights &amp; Tables'!$C$26)/100,MONTH(F825)+DAY(F825)/100&lt;=MONTH('Weights &amp; Tables'!$D$26)+DAY('Weights &amp; Tables'!$D$26)/100),'Weights &amp; Tables'!$C$24,
IF(AND(MONTH(F825)+DAY(F825)/100&gt;=MONTH('Weights &amp; Tables'!$E$26)+DAY('Weights &amp; Tables'!$E$26)/100,MONTH(F825)+DAY(F825)/100&lt;=MONTH('Weights &amp; Tables'!$F$26)+DAY('Weights &amp; Tables'!$F$26)/100),'Weights &amp; Tables'!$E$24,
IF(AND(MONTH(F825)+DAY(F825)/100&gt;=MONTH('Weights &amp; Tables'!$G$26)+DAY('Weights &amp; Tables'!$G$26)/100,MONTH(F825)+DAY(F825)/100&lt;=MONTH('Weights &amp; Tables'!$H$26)+DAY('Weights &amp; Tables'!$H$26)/100),'Weights &amp; Tables'!$G$24,"IMPERMISSIBLE"))))</f>
        <v/>
      </c>
    </row>
    <row r="826" spans="2:15" x14ac:dyDescent="0.3">
      <c r="B826" s="126"/>
      <c r="C826" s="126"/>
      <c r="D826" s="126"/>
      <c r="E826" s="126"/>
      <c r="F826" s="127"/>
      <c r="G826" s="173"/>
      <c r="H826" s="173"/>
      <c r="I826" s="128"/>
      <c r="J826" s="150"/>
      <c r="K826" s="154"/>
      <c r="L826" s="154"/>
      <c r="M826" s="155"/>
      <c r="N826" s="152"/>
      <c r="O826" s="92" t="str">
        <f>IF(F826="","",
IF(AND(MONTH(F826)+DAY(F826)/100&gt;=MONTH('Weights &amp; Tables'!$C$26)+DAY('Weights &amp; Tables'!$C$26)/100,MONTH(F826)+DAY(F826)/100&lt;=MONTH('Weights &amp; Tables'!$D$26)+DAY('Weights &amp; Tables'!$D$26)/100),'Weights &amp; Tables'!$C$24,
IF(AND(MONTH(F826)+DAY(F826)/100&gt;=MONTH('Weights &amp; Tables'!$E$26)+DAY('Weights &amp; Tables'!$E$26)/100,MONTH(F826)+DAY(F826)/100&lt;=MONTH('Weights &amp; Tables'!$F$26)+DAY('Weights &amp; Tables'!$F$26)/100),'Weights &amp; Tables'!$E$24,
IF(AND(MONTH(F826)+DAY(F826)/100&gt;=MONTH('Weights &amp; Tables'!$G$26)+DAY('Weights &amp; Tables'!$G$26)/100,MONTH(F826)+DAY(F826)/100&lt;=MONTH('Weights &amp; Tables'!$H$26)+DAY('Weights &amp; Tables'!$H$26)/100),'Weights &amp; Tables'!$G$24,"IMPERMISSIBLE"))))</f>
        <v/>
      </c>
    </row>
    <row r="827" spans="2:15" x14ac:dyDescent="0.3">
      <c r="B827" s="126"/>
      <c r="C827" s="126"/>
      <c r="D827" s="126"/>
      <c r="E827" s="126"/>
      <c r="F827" s="127"/>
      <c r="G827" s="173"/>
      <c r="H827" s="173"/>
      <c r="I827" s="128"/>
      <c r="J827" s="150"/>
      <c r="K827" s="154"/>
      <c r="L827" s="154"/>
      <c r="M827" s="155"/>
      <c r="N827" s="152"/>
      <c r="O827" s="92" t="str">
        <f>IF(F827="","",
IF(AND(MONTH(F827)+DAY(F827)/100&gt;=MONTH('Weights &amp; Tables'!$C$26)+DAY('Weights &amp; Tables'!$C$26)/100,MONTH(F827)+DAY(F827)/100&lt;=MONTH('Weights &amp; Tables'!$D$26)+DAY('Weights &amp; Tables'!$D$26)/100),'Weights &amp; Tables'!$C$24,
IF(AND(MONTH(F827)+DAY(F827)/100&gt;=MONTH('Weights &amp; Tables'!$E$26)+DAY('Weights &amp; Tables'!$E$26)/100,MONTH(F827)+DAY(F827)/100&lt;=MONTH('Weights &amp; Tables'!$F$26)+DAY('Weights &amp; Tables'!$F$26)/100),'Weights &amp; Tables'!$E$24,
IF(AND(MONTH(F827)+DAY(F827)/100&gt;=MONTH('Weights &amp; Tables'!$G$26)+DAY('Weights &amp; Tables'!$G$26)/100,MONTH(F827)+DAY(F827)/100&lt;=MONTH('Weights &amp; Tables'!$H$26)+DAY('Weights &amp; Tables'!$H$26)/100),'Weights &amp; Tables'!$G$24,"IMPERMISSIBLE"))))</f>
        <v/>
      </c>
    </row>
    <row r="828" spans="2:15" x14ac:dyDescent="0.3">
      <c r="B828" s="126"/>
      <c r="C828" s="126"/>
      <c r="D828" s="126"/>
      <c r="E828" s="126"/>
      <c r="F828" s="127"/>
      <c r="G828" s="173"/>
      <c r="H828" s="173"/>
      <c r="I828" s="128"/>
      <c r="J828" s="150"/>
      <c r="K828" s="154"/>
      <c r="L828" s="154"/>
      <c r="M828" s="155"/>
      <c r="N828" s="152"/>
      <c r="O828" s="92" t="str">
        <f>IF(F828="","",
IF(AND(MONTH(F828)+DAY(F828)/100&gt;=MONTH('Weights &amp; Tables'!$C$26)+DAY('Weights &amp; Tables'!$C$26)/100,MONTH(F828)+DAY(F828)/100&lt;=MONTH('Weights &amp; Tables'!$D$26)+DAY('Weights &amp; Tables'!$D$26)/100),'Weights &amp; Tables'!$C$24,
IF(AND(MONTH(F828)+DAY(F828)/100&gt;=MONTH('Weights &amp; Tables'!$E$26)+DAY('Weights &amp; Tables'!$E$26)/100,MONTH(F828)+DAY(F828)/100&lt;=MONTH('Weights &amp; Tables'!$F$26)+DAY('Weights &amp; Tables'!$F$26)/100),'Weights &amp; Tables'!$E$24,
IF(AND(MONTH(F828)+DAY(F828)/100&gt;=MONTH('Weights &amp; Tables'!$G$26)+DAY('Weights &amp; Tables'!$G$26)/100,MONTH(F828)+DAY(F828)/100&lt;=MONTH('Weights &amp; Tables'!$H$26)+DAY('Weights &amp; Tables'!$H$26)/100),'Weights &amp; Tables'!$G$24,"IMPERMISSIBLE"))))</f>
        <v/>
      </c>
    </row>
    <row r="829" spans="2:15" x14ac:dyDescent="0.3">
      <c r="B829" s="126"/>
      <c r="C829" s="126"/>
      <c r="D829" s="126"/>
      <c r="E829" s="126"/>
      <c r="F829" s="127"/>
      <c r="G829" s="173"/>
      <c r="H829" s="173"/>
      <c r="I829" s="128"/>
      <c r="J829" s="150"/>
      <c r="K829" s="154"/>
      <c r="L829" s="154"/>
      <c r="M829" s="155"/>
      <c r="N829" s="152"/>
      <c r="O829" s="92" t="str">
        <f>IF(F829="","",
IF(AND(MONTH(F829)+DAY(F829)/100&gt;=MONTH('Weights &amp; Tables'!$C$26)+DAY('Weights &amp; Tables'!$C$26)/100,MONTH(F829)+DAY(F829)/100&lt;=MONTH('Weights &amp; Tables'!$D$26)+DAY('Weights &amp; Tables'!$D$26)/100),'Weights &amp; Tables'!$C$24,
IF(AND(MONTH(F829)+DAY(F829)/100&gt;=MONTH('Weights &amp; Tables'!$E$26)+DAY('Weights &amp; Tables'!$E$26)/100,MONTH(F829)+DAY(F829)/100&lt;=MONTH('Weights &amp; Tables'!$F$26)+DAY('Weights &amp; Tables'!$F$26)/100),'Weights &amp; Tables'!$E$24,
IF(AND(MONTH(F829)+DAY(F829)/100&gt;=MONTH('Weights &amp; Tables'!$G$26)+DAY('Weights &amp; Tables'!$G$26)/100,MONTH(F829)+DAY(F829)/100&lt;=MONTH('Weights &amp; Tables'!$H$26)+DAY('Weights &amp; Tables'!$H$26)/100),'Weights &amp; Tables'!$G$24,"IMPERMISSIBLE"))))</f>
        <v/>
      </c>
    </row>
    <row r="830" spans="2:15" x14ac:dyDescent="0.3">
      <c r="B830" s="126"/>
      <c r="C830" s="126"/>
      <c r="D830" s="126"/>
      <c r="E830" s="126"/>
      <c r="F830" s="127"/>
      <c r="G830" s="173"/>
      <c r="H830" s="173"/>
      <c r="I830" s="128"/>
      <c r="J830" s="150"/>
      <c r="K830" s="154"/>
      <c r="L830" s="154"/>
      <c r="M830" s="155"/>
      <c r="N830" s="152"/>
      <c r="O830" s="92" t="str">
        <f>IF(F830="","",
IF(AND(MONTH(F830)+DAY(F830)/100&gt;=MONTH('Weights &amp; Tables'!$C$26)+DAY('Weights &amp; Tables'!$C$26)/100,MONTH(F830)+DAY(F830)/100&lt;=MONTH('Weights &amp; Tables'!$D$26)+DAY('Weights &amp; Tables'!$D$26)/100),'Weights &amp; Tables'!$C$24,
IF(AND(MONTH(F830)+DAY(F830)/100&gt;=MONTH('Weights &amp; Tables'!$E$26)+DAY('Weights &amp; Tables'!$E$26)/100,MONTH(F830)+DAY(F830)/100&lt;=MONTH('Weights &amp; Tables'!$F$26)+DAY('Weights &amp; Tables'!$F$26)/100),'Weights &amp; Tables'!$E$24,
IF(AND(MONTH(F830)+DAY(F830)/100&gt;=MONTH('Weights &amp; Tables'!$G$26)+DAY('Weights &amp; Tables'!$G$26)/100,MONTH(F830)+DAY(F830)/100&lt;=MONTH('Weights &amp; Tables'!$H$26)+DAY('Weights &amp; Tables'!$H$26)/100),'Weights &amp; Tables'!$G$24,"IMPERMISSIBLE"))))</f>
        <v/>
      </c>
    </row>
    <row r="831" spans="2:15" x14ac:dyDescent="0.3">
      <c r="B831" s="126"/>
      <c r="C831" s="126"/>
      <c r="D831" s="126"/>
      <c r="E831" s="126"/>
      <c r="F831" s="127"/>
      <c r="G831" s="173"/>
      <c r="H831" s="173"/>
      <c r="I831" s="128"/>
      <c r="J831" s="150"/>
      <c r="K831" s="154"/>
      <c r="L831" s="154"/>
      <c r="M831" s="155"/>
      <c r="N831" s="152"/>
      <c r="O831" s="92" t="str">
        <f>IF(F831="","",
IF(AND(MONTH(F831)+DAY(F831)/100&gt;=MONTH('Weights &amp; Tables'!$C$26)+DAY('Weights &amp; Tables'!$C$26)/100,MONTH(F831)+DAY(F831)/100&lt;=MONTH('Weights &amp; Tables'!$D$26)+DAY('Weights &amp; Tables'!$D$26)/100),'Weights &amp; Tables'!$C$24,
IF(AND(MONTH(F831)+DAY(F831)/100&gt;=MONTH('Weights &amp; Tables'!$E$26)+DAY('Weights &amp; Tables'!$E$26)/100,MONTH(F831)+DAY(F831)/100&lt;=MONTH('Weights &amp; Tables'!$F$26)+DAY('Weights &amp; Tables'!$F$26)/100),'Weights &amp; Tables'!$E$24,
IF(AND(MONTH(F831)+DAY(F831)/100&gt;=MONTH('Weights &amp; Tables'!$G$26)+DAY('Weights &amp; Tables'!$G$26)/100,MONTH(F831)+DAY(F831)/100&lt;=MONTH('Weights &amp; Tables'!$H$26)+DAY('Weights &amp; Tables'!$H$26)/100),'Weights &amp; Tables'!$G$24,"IMPERMISSIBLE"))))</f>
        <v/>
      </c>
    </row>
    <row r="832" spans="2:15" x14ac:dyDescent="0.3">
      <c r="B832" s="126"/>
      <c r="C832" s="126"/>
      <c r="D832" s="126"/>
      <c r="E832" s="126"/>
      <c r="F832" s="127"/>
      <c r="G832" s="173"/>
      <c r="H832" s="173"/>
      <c r="I832" s="128"/>
      <c r="J832" s="150"/>
      <c r="K832" s="154"/>
      <c r="L832" s="154"/>
      <c r="M832" s="155"/>
      <c r="N832" s="152"/>
      <c r="O832" s="92" t="str">
        <f>IF(F832="","",
IF(AND(MONTH(F832)+DAY(F832)/100&gt;=MONTH('Weights &amp; Tables'!$C$26)+DAY('Weights &amp; Tables'!$C$26)/100,MONTH(F832)+DAY(F832)/100&lt;=MONTH('Weights &amp; Tables'!$D$26)+DAY('Weights &amp; Tables'!$D$26)/100),'Weights &amp; Tables'!$C$24,
IF(AND(MONTH(F832)+DAY(F832)/100&gt;=MONTH('Weights &amp; Tables'!$E$26)+DAY('Weights &amp; Tables'!$E$26)/100,MONTH(F832)+DAY(F832)/100&lt;=MONTH('Weights &amp; Tables'!$F$26)+DAY('Weights &amp; Tables'!$F$26)/100),'Weights &amp; Tables'!$E$24,
IF(AND(MONTH(F832)+DAY(F832)/100&gt;=MONTH('Weights &amp; Tables'!$G$26)+DAY('Weights &amp; Tables'!$G$26)/100,MONTH(F832)+DAY(F832)/100&lt;=MONTH('Weights &amp; Tables'!$H$26)+DAY('Weights &amp; Tables'!$H$26)/100),'Weights &amp; Tables'!$G$24,"IMPERMISSIBLE"))))</f>
        <v/>
      </c>
    </row>
    <row r="833" spans="2:15" x14ac:dyDescent="0.3">
      <c r="B833" s="126"/>
      <c r="C833" s="126"/>
      <c r="D833" s="126"/>
      <c r="E833" s="126"/>
      <c r="F833" s="127"/>
      <c r="G833" s="173"/>
      <c r="H833" s="173"/>
      <c r="I833" s="128"/>
      <c r="J833" s="150"/>
      <c r="K833" s="154"/>
      <c r="L833" s="154"/>
      <c r="M833" s="155"/>
      <c r="N833" s="152"/>
      <c r="O833" s="92" t="str">
        <f>IF(F833="","",
IF(AND(MONTH(F833)+DAY(F833)/100&gt;=MONTH('Weights &amp; Tables'!$C$26)+DAY('Weights &amp; Tables'!$C$26)/100,MONTH(F833)+DAY(F833)/100&lt;=MONTH('Weights &amp; Tables'!$D$26)+DAY('Weights &amp; Tables'!$D$26)/100),'Weights &amp; Tables'!$C$24,
IF(AND(MONTH(F833)+DAY(F833)/100&gt;=MONTH('Weights &amp; Tables'!$E$26)+DAY('Weights &amp; Tables'!$E$26)/100,MONTH(F833)+DAY(F833)/100&lt;=MONTH('Weights &amp; Tables'!$F$26)+DAY('Weights &amp; Tables'!$F$26)/100),'Weights &amp; Tables'!$E$24,
IF(AND(MONTH(F833)+DAY(F833)/100&gt;=MONTH('Weights &amp; Tables'!$G$26)+DAY('Weights &amp; Tables'!$G$26)/100,MONTH(F833)+DAY(F833)/100&lt;=MONTH('Weights &amp; Tables'!$H$26)+DAY('Weights &amp; Tables'!$H$26)/100),'Weights &amp; Tables'!$G$24,"IMPERMISSIBLE"))))</f>
        <v/>
      </c>
    </row>
    <row r="834" spans="2:15" x14ac:dyDescent="0.3">
      <c r="B834" s="126"/>
      <c r="C834" s="126"/>
      <c r="D834" s="126"/>
      <c r="E834" s="126"/>
      <c r="F834" s="127"/>
      <c r="G834" s="173"/>
      <c r="H834" s="173"/>
      <c r="I834" s="128"/>
      <c r="J834" s="150"/>
      <c r="K834" s="154"/>
      <c r="L834" s="154"/>
      <c r="M834" s="155"/>
      <c r="N834" s="152"/>
      <c r="O834" s="92" t="str">
        <f>IF(F834="","",
IF(AND(MONTH(F834)+DAY(F834)/100&gt;=MONTH('Weights &amp; Tables'!$C$26)+DAY('Weights &amp; Tables'!$C$26)/100,MONTH(F834)+DAY(F834)/100&lt;=MONTH('Weights &amp; Tables'!$D$26)+DAY('Weights &amp; Tables'!$D$26)/100),'Weights &amp; Tables'!$C$24,
IF(AND(MONTH(F834)+DAY(F834)/100&gt;=MONTH('Weights &amp; Tables'!$E$26)+DAY('Weights &amp; Tables'!$E$26)/100,MONTH(F834)+DAY(F834)/100&lt;=MONTH('Weights &amp; Tables'!$F$26)+DAY('Weights &amp; Tables'!$F$26)/100),'Weights &amp; Tables'!$E$24,
IF(AND(MONTH(F834)+DAY(F834)/100&gt;=MONTH('Weights &amp; Tables'!$G$26)+DAY('Weights &amp; Tables'!$G$26)/100,MONTH(F834)+DAY(F834)/100&lt;=MONTH('Weights &amp; Tables'!$H$26)+DAY('Weights &amp; Tables'!$H$26)/100),'Weights &amp; Tables'!$G$24,"IMPERMISSIBLE"))))</f>
        <v/>
      </c>
    </row>
    <row r="835" spans="2:15" x14ac:dyDescent="0.3">
      <c r="B835" s="126"/>
      <c r="C835" s="126"/>
      <c r="D835" s="126"/>
      <c r="E835" s="126"/>
      <c r="F835" s="127"/>
      <c r="G835" s="173"/>
      <c r="H835" s="173"/>
      <c r="I835" s="128"/>
      <c r="J835" s="150"/>
      <c r="K835" s="154"/>
      <c r="L835" s="154"/>
      <c r="M835" s="155"/>
      <c r="N835" s="152"/>
      <c r="O835" s="92" t="str">
        <f>IF(F835="","",
IF(AND(MONTH(F835)+DAY(F835)/100&gt;=MONTH('Weights &amp; Tables'!$C$26)+DAY('Weights &amp; Tables'!$C$26)/100,MONTH(F835)+DAY(F835)/100&lt;=MONTH('Weights &amp; Tables'!$D$26)+DAY('Weights &amp; Tables'!$D$26)/100),'Weights &amp; Tables'!$C$24,
IF(AND(MONTH(F835)+DAY(F835)/100&gt;=MONTH('Weights &amp; Tables'!$E$26)+DAY('Weights &amp; Tables'!$E$26)/100,MONTH(F835)+DAY(F835)/100&lt;=MONTH('Weights &amp; Tables'!$F$26)+DAY('Weights &amp; Tables'!$F$26)/100),'Weights &amp; Tables'!$E$24,
IF(AND(MONTH(F835)+DAY(F835)/100&gt;=MONTH('Weights &amp; Tables'!$G$26)+DAY('Weights &amp; Tables'!$G$26)/100,MONTH(F835)+DAY(F835)/100&lt;=MONTH('Weights &amp; Tables'!$H$26)+DAY('Weights &amp; Tables'!$H$26)/100),'Weights &amp; Tables'!$G$24,"IMPERMISSIBLE"))))</f>
        <v/>
      </c>
    </row>
    <row r="836" spans="2:15" x14ac:dyDescent="0.3">
      <c r="B836" s="126"/>
      <c r="C836" s="126"/>
      <c r="D836" s="126"/>
      <c r="E836" s="126"/>
      <c r="F836" s="127"/>
      <c r="G836" s="173"/>
      <c r="H836" s="173"/>
      <c r="I836" s="128"/>
      <c r="J836" s="150"/>
      <c r="K836" s="154"/>
      <c r="L836" s="154"/>
      <c r="M836" s="155"/>
      <c r="N836" s="152"/>
      <c r="O836" s="92" t="str">
        <f>IF(F836="","",
IF(AND(MONTH(F836)+DAY(F836)/100&gt;=MONTH('Weights &amp; Tables'!$C$26)+DAY('Weights &amp; Tables'!$C$26)/100,MONTH(F836)+DAY(F836)/100&lt;=MONTH('Weights &amp; Tables'!$D$26)+DAY('Weights &amp; Tables'!$D$26)/100),'Weights &amp; Tables'!$C$24,
IF(AND(MONTH(F836)+DAY(F836)/100&gt;=MONTH('Weights &amp; Tables'!$E$26)+DAY('Weights &amp; Tables'!$E$26)/100,MONTH(F836)+DAY(F836)/100&lt;=MONTH('Weights &amp; Tables'!$F$26)+DAY('Weights &amp; Tables'!$F$26)/100),'Weights &amp; Tables'!$E$24,
IF(AND(MONTH(F836)+DAY(F836)/100&gt;=MONTH('Weights &amp; Tables'!$G$26)+DAY('Weights &amp; Tables'!$G$26)/100,MONTH(F836)+DAY(F836)/100&lt;=MONTH('Weights &amp; Tables'!$H$26)+DAY('Weights &amp; Tables'!$H$26)/100),'Weights &amp; Tables'!$G$24,"IMPERMISSIBLE"))))</f>
        <v/>
      </c>
    </row>
    <row r="837" spans="2:15" x14ac:dyDescent="0.3">
      <c r="B837" s="126"/>
      <c r="C837" s="126"/>
      <c r="D837" s="126"/>
      <c r="E837" s="126"/>
      <c r="F837" s="127"/>
      <c r="G837" s="173"/>
      <c r="H837" s="173"/>
      <c r="I837" s="128"/>
      <c r="J837" s="150"/>
      <c r="K837" s="154"/>
      <c r="L837" s="154"/>
      <c r="M837" s="155"/>
      <c r="N837" s="152"/>
      <c r="O837" s="92" t="str">
        <f>IF(F837="","",
IF(AND(MONTH(F837)+DAY(F837)/100&gt;=MONTH('Weights &amp; Tables'!$C$26)+DAY('Weights &amp; Tables'!$C$26)/100,MONTH(F837)+DAY(F837)/100&lt;=MONTH('Weights &amp; Tables'!$D$26)+DAY('Weights &amp; Tables'!$D$26)/100),'Weights &amp; Tables'!$C$24,
IF(AND(MONTH(F837)+DAY(F837)/100&gt;=MONTH('Weights &amp; Tables'!$E$26)+DAY('Weights &amp; Tables'!$E$26)/100,MONTH(F837)+DAY(F837)/100&lt;=MONTH('Weights &amp; Tables'!$F$26)+DAY('Weights &amp; Tables'!$F$26)/100),'Weights &amp; Tables'!$E$24,
IF(AND(MONTH(F837)+DAY(F837)/100&gt;=MONTH('Weights &amp; Tables'!$G$26)+DAY('Weights &amp; Tables'!$G$26)/100,MONTH(F837)+DAY(F837)/100&lt;=MONTH('Weights &amp; Tables'!$H$26)+DAY('Weights &amp; Tables'!$H$26)/100),'Weights &amp; Tables'!$G$24,"IMPERMISSIBLE"))))</f>
        <v/>
      </c>
    </row>
    <row r="838" spans="2:15" x14ac:dyDescent="0.3">
      <c r="B838" s="126"/>
      <c r="C838" s="126"/>
      <c r="D838" s="126"/>
      <c r="E838" s="126"/>
      <c r="F838" s="127"/>
      <c r="G838" s="173"/>
      <c r="H838" s="173"/>
      <c r="I838" s="128"/>
      <c r="J838" s="150"/>
      <c r="K838" s="154"/>
      <c r="L838" s="154"/>
      <c r="M838" s="155"/>
      <c r="N838" s="152"/>
      <c r="O838" s="92" t="str">
        <f>IF(F838="","",
IF(AND(MONTH(F838)+DAY(F838)/100&gt;=MONTH('Weights &amp; Tables'!$C$26)+DAY('Weights &amp; Tables'!$C$26)/100,MONTH(F838)+DAY(F838)/100&lt;=MONTH('Weights &amp; Tables'!$D$26)+DAY('Weights &amp; Tables'!$D$26)/100),'Weights &amp; Tables'!$C$24,
IF(AND(MONTH(F838)+DAY(F838)/100&gt;=MONTH('Weights &amp; Tables'!$E$26)+DAY('Weights &amp; Tables'!$E$26)/100,MONTH(F838)+DAY(F838)/100&lt;=MONTH('Weights &amp; Tables'!$F$26)+DAY('Weights &amp; Tables'!$F$26)/100),'Weights &amp; Tables'!$E$24,
IF(AND(MONTH(F838)+DAY(F838)/100&gt;=MONTH('Weights &amp; Tables'!$G$26)+DAY('Weights &amp; Tables'!$G$26)/100,MONTH(F838)+DAY(F838)/100&lt;=MONTH('Weights &amp; Tables'!$H$26)+DAY('Weights &amp; Tables'!$H$26)/100),'Weights &amp; Tables'!$G$24,"IMPERMISSIBLE"))))</f>
        <v/>
      </c>
    </row>
    <row r="839" spans="2:15" x14ac:dyDescent="0.3">
      <c r="B839" s="126"/>
      <c r="C839" s="126"/>
      <c r="D839" s="126"/>
      <c r="E839" s="126"/>
      <c r="F839" s="127"/>
      <c r="G839" s="173"/>
      <c r="H839" s="173"/>
      <c r="I839" s="128"/>
      <c r="J839" s="150"/>
      <c r="K839" s="154"/>
      <c r="L839" s="154"/>
      <c r="M839" s="155"/>
      <c r="N839" s="152"/>
      <c r="O839" s="92" t="str">
        <f>IF(F839="","",
IF(AND(MONTH(F839)+DAY(F839)/100&gt;=MONTH('Weights &amp; Tables'!$C$26)+DAY('Weights &amp; Tables'!$C$26)/100,MONTH(F839)+DAY(F839)/100&lt;=MONTH('Weights &amp; Tables'!$D$26)+DAY('Weights &amp; Tables'!$D$26)/100),'Weights &amp; Tables'!$C$24,
IF(AND(MONTH(F839)+DAY(F839)/100&gt;=MONTH('Weights &amp; Tables'!$E$26)+DAY('Weights &amp; Tables'!$E$26)/100,MONTH(F839)+DAY(F839)/100&lt;=MONTH('Weights &amp; Tables'!$F$26)+DAY('Weights &amp; Tables'!$F$26)/100),'Weights &amp; Tables'!$E$24,
IF(AND(MONTH(F839)+DAY(F839)/100&gt;=MONTH('Weights &amp; Tables'!$G$26)+DAY('Weights &amp; Tables'!$G$26)/100,MONTH(F839)+DAY(F839)/100&lt;=MONTH('Weights &amp; Tables'!$H$26)+DAY('Weights &amp; Tables'!$H$26)/100),'Weights &amp; Tables'!$G$24,"IMPERMISSIBLE"))))</f>
        <v/>
      </c>
    </row>
    <row r="840" spans="2:15" x14ac:dyDescent="0.3">
      <c r="B840" s="126"/>
      <c r="C840" s="126"/>
      <c r="D840" s="126"/>
      <c r="E840" s="126"/>
      <c r="F840" s="127"/>
      <c r="G840" s="173"/>
      <c r="H840" s="173"/>
      <c r="I840" s="128"/>
      <c r="J840" s="150"/>
      <c r="K840" s="154"/>
      <c r="L840" s="154"/>
      <c r="M840" s="155"/>
      <c r="N840" s="152"/>
      <c r="O840" s="92" t="str">
        <f>IF(F840="","",
IF(AND(MONTH(F840)+DAY(F840)/100&gt;=MONTH('Weights &amp; Tables'!$C$26)+DAY('Weights &amp; Tables'!$C$26)/100,MONTH(F840)+DAY(F840)/100&lt;=MONTH('Weights &amp; Tables'!$D$26)+DAY('Weights &amp; Tables'!$D$26)/100),'Weights &amp; Tables'!$C$24,
IF(AND(MONTH(F840)+DAY(F840)/100&gt;=MONTH('Weights &amp; Tables'!$E$26)+DAY('Weights &amp; Tables'!$E$26)/100,MONTH(F840)+DAY(F840)/100&lt;=MONTH('Weights &amp; Tables'!$F$26)+DAY('Weights &amp; Tables'!$F$26)/100),'Weights &amp; Tables'!$E$24,
IF(AND(MONTH(F840)+DAY(F840)/100&gt;=MONTH('Weights &amp; Tables'!$G$26)+DAY('Weights &amp; Tables'!$G$26)/100,MONTH(F840)+DAY(F840)/100&lt;=MONTH('Weights &amp; Tables'!$H$26)+DAY('Weights &amp; Tables'!$H$26)/100),'Weights &amp; Tables'!$G$24,"IMPERMISSIBLE"))))</f>
        <v/>
      </c>
    </row>
    <row r="841" spans="2:15" x14ac:dyDescent="0.3">
      <c r="B841" s="126"/>
      <c r="C841" s="126"/>
      <c r="D841" s="126"/>
      <c r="E841" s="126"/>
      <c r="F841" s="127"/>
      <c r="G841" s="173"/>
      <c r="H841" s="173"/>
      <c r="I841" s="128"/>
      <c r="J841" s="150"/>
      <c r="K841" s="154"/>
      <c r="L841" s="154"/>
      <c r="M841" s="155"/>
      <c r="N841" s="152"/>
      <c r="O841" s="92" t="str">
        <f>IF(F841="","",
IF(AND(MONTH(F841)+DAY(F841)/100&gt;=MONTH('Weights &amp; Tables'!$C$26)+DAY('Weights &amp; Tables'!$C$26)/100,MONTH(F841)+DAY(F841)/100&lt;=MONTH('Weights &amp; Tables'!$D$26)+DAY('Weights &amp; Tables'!$D$26)/100),'Weights &amp; Tables'!$C$24,
IF(AND(MONTH(F841)+DAY(F841)/100&gt;=MONTH('Weights &amp; Tables'!$E$26)+DAY('Weights &amp; Tables'!$E$26)/100,MONTH(F841)+DAY(F841)/100&lt;=MONTH('Weights &amp; Tables'!$F$26)+DAY('Weights &amp; Tables'!$F$26)/100),'Weights &amp; Tables'!$E$24,
IF(AND(MONTH(F841)+DAY(F841)/100&gt;=MONTH('Weights &amp; Tables'!$G$26)+DAY('Weights &amp; Tables'!$G$26)/100,MONTH(F841)+DAY(F841)/100&lt;=MONTH('Weights &amp; Tables'!$H$26)+DAY('Weights &amp; Tables'!$H$26)/100),'Weights &amp; Tables'!$G$24,"IMPERMISSIBLE"))))</f>
        <v/>
      </c>
    </row>
    <row r="842" spans="2:15" x14ac:dyDescent="0.3">
      <c r="B842" s="126"/>
      <c r="C842" s="126"/>
      <c r="D842" s="126"/>
      <c r="E842" s="126"/>
      <c r="F842" s="127"/>
      <c r="G842" s="173"/>
      <c r="H842" s="173"/>
      <c r="I842" s="128"/>
      <c r="J842" s="150"/>
      <c r="K842" s="154"/>
      <c r="L842" s="154"/>
      <c r="M842" s="155"/>
      <c r="N842" s="152"/>
      <c r="O842" s="92" t="str">
        <f>IF(F842="","",
IF(AND(MONTH(F842)+DAY(F842)/100&gt;=MONTH('Weights &amp; Tables'!$C$26)+DAY('Weights &amp; Tables'!$C$26)/100,MONTH(F842)+DAY(F842)/100&lt;=MONTH('Weights &amp; Tables'!$D$26)+DAY('Weights &amp; Tables'!$D$26)/100),'Weights &amp; Tables'!$C$24,
IF(AND(MONTH(F842)+DAY(F842)/100&gt;=MONTH('Weights &amp; Tables'!$E$26)+DAY('Weights &amp; Tables'!$E$26)/100,MONTH(F842)+DAY(F842)/100&lt;=MONTH('Weights &amp; Tables'!$F$26)+DAY('Weights &amp; Tables'!$F$26)/100),'Weights &amp; Tables'!$E$24,
IF(AND(MONTH(F842)+DAY(F842)/100&gt;=MONTH('Weights &amp; Tables'!$G$26)+DAY('Weights &amp; Tables'!$G$26)/100,MONTH(F842)+DAY(F842)/100&lt;=MONTH('Weights &amp; Tables'!$H$26)+DAY('Weights &amp; Tables'!$H$26)/100),'Weights &amp; Tables'!$G$24,"IMPERMISSIBLE"))))</f>
        <v/>
      </c>
    </row>
    <row r="843" spans="2:15" x14ac:dyDescent="0.3">
      <c r="B843" s="126"/>
      <c r="C843" s="126"/>
      <c r="D843" s="126"/>
      <c r="E843" s="126"/>
      <c r="F843" s="127"/>
      <c r="G843" s="173"/>
      <c r="H843" s="173"/>
      <c r="I843" s="128"/>
      <c r="J843" s="150"/>
      <c r="K843" s="154"/>
      <c r="L843" s="154"/>
      <c r="M843" s="155"/>
      <c r="N843" s="152"/>
      <c r="O843" s="92" t="str">
        <f>IF(F843="","",
IF(AND(MONTH(F843)+DAY(F843)/100&gt;=MONTH('Weights &amp; Tables'!$C$26)+DAY('Weights &amp; Tables'!$C$26)/100,MONTH(F843)+DAY(F843)/100&lt;=MONTH('Weights &amp; Tables'!$D$26)+DAY('Weights &amp; Tables'!$D$26)/100),'Weights &amp; Tables'!$C$24,
IF(AND(MONTH(F843)+DAY(F843)/100&gt;=MONTH('Weights &amp; Tables'!$E$26)+DAY('Weights &amp; Tables'!$E$26)/100,MONTH(F843)+DAY(F843)/100&lt;=MONTH('Weights &amp; Tables'!$F$26)+DAY('Weights &amp; Tables'!$F$26)/100),'Weights &amp; Tables'!$E$24,
IF(AND(MONTH(F843)+DAY(F843)/100&gt;=MONTH('Weights &amp; Tables'!$G$26)+DAY('Weights &amp; Tables'!$G$26)/100,MONTH(F843)+DAY(F843)/100&lt;=MONTH('Weights &amp; Tables'!$H$26)+DAY('Weights &amp; Tables'!$H$26)/100),'Weights &amp; Tables'!$G$24,"IMPERMISSIBLE"))))</f>
        <v/>
      </c>
    </row>
    <row r="844" spans="2:15" x14ac:dyDescent="0.3">
      <c r="B844" s="126"/>
      <c r="C844" s="126"/>
      <c r="D844" s="126"/>
      <c r="E844" s="126"/>
      <c r="F844" s="127"/>
      <c r="G844" s="173"/>
      <c r="H844" s="173"/>
      <c r="I844" s="128"/>
      <c r="J844" s="150"/>
      <c r="K844" s="154"/>
      <c r="L844" s="154"/>
      <c r="M844" s="155"/>
      <c r="N844" s="152"/>
      <c r="O844" s="92" t="str">
        <f>IF(F844="","",
IF(AND(MONTH(F844)+DAY(F844)/100&gt;=MONTH('Weights &amp; Tables'!$C$26)+DAY('Weights &amp; Tables'!$C$26)/100,MONTH(F844)+DAY(F844)/100&lt;=MONTH('Weights &amp; Tables'!$D$26)+DAY('Weights &amp; Tables'!$D$26)/100),'Weights &amp; Tables'!$C$24,
IF(AND(MONTH(F844)+DAY(F844)/100&gt;=MONTH('Weights &amp; Tables'!$E$26)+DAY('Weights &amp; Tables'!$E$26)/100,MONTH(F844)+DAY(F844)/100&lt;=MONTH('Weights &amp; Tables'!$F$26)+DAY('Weights &amp; Tables'!$F$26)/100),'Weights &amp; Tables'!$E$24,
IF(AND(MONTH(F844)+DAY(F844)/100&gt;=MONTH('Weights &amp; Tables'!$G$26)+DAY('Weights &amp; Tables'!$G$26)/100,MONTH(F844)+DAY(F844)/100&lt;=MONTH('Weights &amp; Tables'!$H$26)+DAY('Weights &amp; Tables'!$H$26)/100),'Weights &amp; Tables'!$G$24,"IMPERMISSIBLE"))))</f>
        <v/>
      </c>
    </row>
    <row r="845" spans="2:15" x14ac:dyDescent="0.3">
      <c r="B845" s="126"/>
      <c r="C845" s="126"/>
      <c r="D845" s="126"/>
      <c r="E845" s="126"/>
      <c r="F845" s="127"/>
      <c r="G845" s="173"/>
      <c r="H845" s="173"/>
      <c r="I845" s="128"/>
      <c r="J845" s="150"/>
      <c r="K845" s="154"/>
      <c r="L845" s="154"/>
      <c r="M845" s="155"/>
      <c r="N845" s="152"/>
      <c r="O845" s="92" t="str">
        <f>IF(F845="","",
IF(AND(MONTH(F845)+DAY(F845)/100&gt;=MONTH('Weights &amp; Tables'!$C$26)+DAY('Weights &amp; Tables'!$C$26)/100,MONTH(F845)+DAY(F845)/100&lt;=MONTH('Weights &amp; Tables'!$D$26)+DAY('Weights &amp; Tables'!$D$26)/100),'Weights &amp; Tables'!$C$24,
IF(AND(MONTH(F845)+DAY(F845)/100&gt;=MONTH('Weights &amp; Tables'!$E$26)+DAY('Weights &amp; Tables'!$E$26)/100,MONTH(F845)+DAY(F845)/100&lt;=MONTH('Weights &amp; Tables'!$F$26)+DAY('Weights &amp; Tables'!$F$26)/100),'Weights &amp; Tables'!$E$24,
IF(AND(MONTH(F845)+DAY(F845)/100&gt;=MONTH('Weights &amp; Tables'!$G$26)+DAY('Weights &amp; Tables'!$G$26)/100,MONTH(F845)+DAY(F845)/100&lt;=MONTH('Weights &amp; Tables'!$H$26)+DAY('Weights &amp; Tables'!$H$26)/100),'Weights &amp; Tables'!$G$24,"IMPERMISSIBLE"))))</f>
        <v/>
      </c>
    </row>
    <row r="846" spans="2:15" x14ac:dyDescent="0.3">
      <c r="B846" s="126"/>
      <c r="C846" s="126"/>
      <c r="D846" s="126"/>
      <c r="E846" s="126"/>
      <c r="F846" s="127"/>
      <c r="G846" s="173"/>
      <c r="H846" s="173"/>
      <c r="I846" s="128"/>
      <c r="J846" s="150"/>
      <c r="K846" s="154"/>
      <c r="L846" s="154"/>
      <c r="M846" s="155"/>
      <c r="N846" s="152"/>
      <c r="O846" s="92" t="str">
        <f>IF(F846="","",
IF(AND(MONTH(F846)+DAY(F846)/100&gt;=MONTH('Weights &amp; Tables'!$C$26)+DAY('Weights &amp; Tables'!$C$26)/100,MONTH(F846)+DAY(F846)/100&lt;=MONTH('Weights &amp; Tables'!$D$26)+DAY('Weights &amp; Tables'!$D$26)/100),'Weights &amp; Tables'!$C$24,
IF(AND(MONTH(F846)+DAY(F846)/100&gt;=MONTH('Weights &amp; Tables'!$E$26)+DAY('Weights &amp; Tables'!$E$26)/100,MONTH(F846)+DAY(F846)/100&lt;=MONTH('Weights &amp; Tables'!$F$26)+DAY('Weights &amp; Tables'!$F$26)/100),'Weights &amp; Tables'!$E$24,
IF(AND(MONTH(F846)+DAY(F846)/100&gt;=MONTH('Weights &amp; Tables'!$G$26)+DAY('Weights &amp; Tables'!$G$26)/100,MONTH(F846)+DAY(F846)/100&lt;=MONTH('Weights &amp; Tables'!$H$26)+DAY('Weights &amp; Tables'!$H$26)/100),'Weights &amp; Tables'!$G$24,"IMPERMISSIBLE"))))</f>
        <v/>
      </c>
    </row>
    <row r="847" spans="2:15" x14ac:dyDescent="0.3">
      <c r="B847" s="126"/>
      <c r="C847" s="126"/>
      <c r="D847" s="126"/>
      <c r="E847" s="126"/>
      <c r="F847" s="127"/>
      <c r="G847" s="173"/>
      <c r="H847" s="173"/>
      <c r="I847" s="128"/>
      <c r="J847" s="150"/>
      <c r="K847" s="154"/>
      <c r="L847" s="154"/>
      <c r="M847" s="155"/>
      <c r="N847" s="152"/>
      <c r="O847" s="92" t="str">
        <f>IF(F847="","",
IF(AND(MONTH(F847)+DAY(F847)/100&gt;=MONTH('Weights &amp; Tables'!$C$26)+DAY('Weights &amp; Tables'!$C$26)/100,MONTH(F847)+DAY(F847)/100&lt;=MONTH('Weights &amp; Tables'!$D$26)+DAY('Weights &amp; Tables'!$D$26)/100),'Weights &amp; Tables'!$C$24,
IF(AND(MONTH(F847)+DAY(F847)/100&gt;=MONTH('Weights &amp; Tables'!$E$26)+DAY('Weights &amp; Tables'!$E$26)/100,MONTH(F847)+DAY(F847)/100&lt;=MONTH('Weights &amp; Tables'!$F$26)+DAY('Weights &amp; Tables'!$F$26)/100),'Weights &amp; Tables'!$E$24,
IF(AND(MONTH(F847)+DAY(F847)/100&gt;=MONTH('Weights &amp; Tables'!$G$26)+DAY('Weights &amp; Tables'!$G$26)/100,MONTH(F847)+DAY(F847)/100&lt;=MONTH('Weights &amp; Tables'!$H$26)+DAY('Weights &amp; Tables'!$H$26)/100),'Weights &amp; Tables'!$G$24,"IMPERMISSIBLE"))))</f>
        <v/>
      </c>
    </row>
    <row r="848" spans="2:15" x14ac:dyDescent="0.3">
      <c r="B848" s="126"/>
      <c r="C848" s="126"/>
      <c r="D848" s="126"/>
      <c r="E848" s="126"/>
      <c r="F848" s="127"/>
      <c r="G848" s="173"/>
      <c r="H848" s="173"/>
      <c r="I848" s="128"/>
      <c r="J848" s="150"/>
      <c r="K848" s="154"/>
      <c r="L848" s="154"/>
      <c r="M848" s="155"/>
      <c r="N848" s="152"/>
      <c r="O848" s="92" t="str">
        <f>IF(F848="","",
IF(AND(MONTH(F848)+DAY(F848)/100&gt;=MONTH('Weights &amp; Tables'!$C$26)+DAY('Weights &amp; Tables'!$C$26)/100,MONTH(F848)+DAY(F848)/100&lt;=MONTH('Weights &amp; Tables'!$D$26)+DAY('Weights &amp; Tables'!$D$26)/100),'Weights &amp; Tables'!$C$24,
IF(AND(MONTH(F848)+DAY(F848)/100&gt;=MONTH('Weights &amp; Tables'!$E$26)+DAY('Weights &amp; Tables'!$E$26)/100,MONTH(F848)+DAY(F848)/100&lt;=MONTH('Weights &amp; Tables'!$F$26)+DAY('Weights &amp; Tables'!$F$26)/100),'Weights &amp; Tables'!$E$24,
IF(AND(MONTH(F848)+DAY(F848)/100&gt;=MONTH('Weights &amp; Tables'!$G$26)+DAY('Weights &amp; Tables'!$G$26)/100,MONTH(F848)+DAY(F848)/100&lt;=MONTH('Weights &amp; Tables'!$H$26)+DAY('Weights &amp; Tables'!$H$26)/100),'Weights &amp; Tables'!$G$24,"IMPERMISSIBLE"))))</f>
        <v/>
      </c>
    </row>
    <row r="849" spans="2:15" x14ac:dyDescent="0.3">
      <c r="B849" s="126"/>
      <c r="C849" s="126"/>
      <c r="D849" s="126"/>
      <c r="E849" s="126"/>
      <c r="F849" s="127"/>
      <c r="G849" s="173"/>
      <c r="H849" s="173"/>
      <c r="I849" s="128"/>
      <c r="J849" s="150"/>
      <c r="K849" s="154"/>
      <c r="L849" s="154"/>
      <c r="M849" s="155"/>
      <c r="N849" s="152"/>
      <c r="O849" s="92" t="str">
        <f>IF(F849="","",
IF(AND(MONTH(F849)+DAY(F849)/100&gt;=MONTH('Weights &amp; Tables'!$C$26)+DAY('Weights &amp; Tables'!$C$26)/100,MONTH(F849)+DAY(F849)/100&lt;=MONTH('Weights &amp; Tables'!$D$26)+DAY('Weights &amp; Tables'!$D$26)/100),'Weights &amp; Tables'!$C$24,
IF(AND(MONTH(F849)+DAY(F849)/100&gt;=MONTH('Weights &amp; Tables'!$E$26)+DAY('Weights &amp; Tables'!$E$26)/100,MONTH(F849)+DAY(F849)/100&lt;=MONTH('Weights &amp; Tables'!$F$26)+DAY('Weights &amp; Tables'!$F$26)/100),'Weights &amp; Tables'!$E$24,
IF(AND(MONTH(F849)+DAY(F849)/100&gt;=MONTH('Weights &amp; Tables'!$G$26)+DAY('Weights &amp; Tables'!$G$26)/100,MONTH(F849)+DAY(F849)/100&lt;=MONTH('Weights &amp; Tables'!$H$26)+DAY('Weights &amp; Tables'!$H$26)/100),'Weights &amp; Tables'!$G$24,"IMPERMISSIBLE"))))</f>
        <v/>
      </c>
    </row>
    <row r="850" spans="2:15" x14ac:dyDescent="0.3">
      <c r="B850" s="126"/>
      <c r="C850" s="126"/>
      <c r="D850" s="126"/>
      <c r="E850" s="126"/>
      <c r="F850" s="127"/>
      <c r="G850" s="173"/>
      <c r="H850" s="173"/>
      <c r="I850" s="128"/>
      <c r="J850" s="150"/>
      <c r="K850" s="154"/>
      <c r="L850" s="154"/>
      <c r="M850" s="155"/>
      <c r="N850" s="152"/>
      <c r="O850" s="92" t="str">
        <f>IF(F850="","",
IF(AND(MONTH(F850)+DAY(F850)/100&gt;=MONTH('Weights &amp; Tables'!$C$26)+DAY('Weights &amp; Tables'!$C$26)/100,MONTH(F850)+DAY(F850)/100&lt;=MONTH('Weights &amp; Tables'!$D$26)+DAY('Weights &amp; Tables'!$D$26)/100),'Weights &amp; Tables'!$C$24,
IF(AND(MONTH(F850)+DAY(F850)/100&gt;=MONTH('Weights &amp; Tables'!$E$26)+DAY('Weights &amp; Tables'!$E$26)/100,MONTH(F850)+DAY(F850)/100&lt;=MONTH('Weights &amp; Tables'!$F$26)+DAY('Weights &amp; Tables'!$F$26)/100),'Weights &amp; Tables'!$E$24,
IF(AND(MONTH(F850)+DAY(F850)/100&gt;=MONTH('Weights &amp; Tables'!$G$26)+DAY('Weights &amp; Tables'!$G$26)/100,MONTH(F850)+DAY(F850)/100&lt;=MONTH('Weights &amp; Tables'!$H$26)+DAY('Weights &amp; Tables'!$H$26)/100),'Weights &amp; Tables'!$G$24,"IMPERMISSIBLE"))))</f>
        <v/>
      </c>
    </row>
    <row r="851" spans="2:15" x14ac:dyDescent="0.3">
      <c r="B851" s="126"/>
      <c r="C851" s="126"/>
      <c r="D851" s="126"/>
      <c r="E851" s="126"/>
      <c r="F851" s="127"/>
      <c r="G851" s="173"/>
      <c r="H851" s="173"/>
      <c r="I851" s="128"/>
      <c r="J851" s="150"/>
      <c r="K851" s="154"/>
      <c r="L851" s="154"/>
      <c r="M851" s="155"/>
      <c r="N851" s="152"/>
      <c r="O851" s="92" t="str">
        <f>IF(F851="","",
IF(AND(MONTH(F851)+DAY(F851)/100&gt;=MONTH('Weights &amp; Tables'!$C$26)+DAY('Weights &amp; Tables'!$C$26)/100,MONTH(F851)+DAY(F851)/100&lt;=MONTH('Weights &amp; Tables'!$D$26)+DAY('Weights &amp; Tables'!$D$26)/100),'Weights &amp; Tables'!$C$24,
IF(AND(MONTH(F851)+DAY(F851)/100&gt;=MONTH('Weights &amp; Tables'!$E$26)+DAY('Weights &amp; Tables'!$E$26)/100,MONTH(F851)+DAY(F851)/100&lt;=MONTH('Weights &amp; Tables'!$F$26)+DAY('Weights &amp; Tables'!$F$26)/100),'Weights &amp; Tables'!$E$24,
IF(AND(MONTH(F851)+DAY(F851)/100&gt;=MONTH('Weights &amp; Tables'!$G$26)+DAY('Weights &amp; Tables'!$G$26)/100,MONTH(F851)+DAY(F851)/100&lt;=MONTH('Weights &amp; Tables'!$H$26)+DAY('Weights &amp; Tables'!$H$26)/100),'Weights &amp; Tables'!$G$24,"IMPERMISSIBLE"))))</f>
        <v/>
      </c>
    </row>
    <row r="852" spans="2:15" x14ac:dyDescent="0.3">
      <c r="B852" s="126"/>
      <c r="C852" s="126"/>
      <c r="D852" s="126"/>
      <c r="E852" s="126"/>
      <c r="F852" s="127"/>
      <c r="G852" s="173"/>
      <c r="H852" s="173"/>
      <c r="I852" s="128"/>
      <c r="J852" s="150"/>
      <c r="K852" s="154"/>
      <c r="L852" s="154"/>
      <c r="M852" s="155"/>
      <c r="N852" s="152"/>
      <c r="O852" s="92" t="str">
        <f>IF(F852="","",
IF(AND(MONTH(F852)+DAY(F852)/100&gt;=MONTH('Weights &amp; Tables'!$C$26)+DAY('Weights &amp; Tables'!$C$26)/100,MONTH(F852)+DAY(F852)/100&lt;=MONTH('Weights &amp; Tables'!$D$26)+DAY('Weights &amp; Tables'!$D$26)/100),'Weights &amp; Tables'!$C$24,
IF(AND(MONTH(F852)+DAY(F852)/100&gt;=MONTH('Weights &amp; Tables'!$E$26)+DAY('Weights &amp; Tables'!$E$26)/100,MONTH(F852)+DAY(F852)/100&lt;=MONTH('Weights &amp; Tables'!$F$26)+DAY('Weights &amp; Tables'!$F$26)/100),'Weights &amp; Tables'!$E$24,
IF(AND(MONTH(F852)+DAY(F852)/100&gt;=MONTH('Weights &amp; Tables'!$G$26)+DAY('Weights &amp; Tables'!$G$26)/100,MONTH(F852)+DAY(F852)/100&lt;=MONTH('Weights &amp; Tables'!$H$26)+DAY('Weights &amp; Tables'!$H$26)/100),'Weights &amp; Tables'!$G$24,"IMPERMISSIBLE"))))</f>
        <v/>
      </c>
    </row>
    <row r="853" spans="2:15" x14ac:dyDescent="0.3">
      <c r="B853" s="126"/>
      <c r="C853" s="126"/>
      <c r="D853" s="126"/>
      <c r="E853" s="126"/>
      <c r="F853" s="127"/>
      <c r="G853" s="173"/>
      <c r="H853" s="173"/>
      <c r="I853" s="128"/>
      <c r="J853" s="150"/>
      <c r="K853" s="154"/>
      <c r="L853" s="154"/>
      <c r="M853" s="155"/>
      <c r="N853" s="152"/>
      <c r="O853" s="92" t="str">
        <f>IF(F853="","",
IF(AND(MONTH(F853)+DAY(F853)/100&gt;=MONTH('Weights &amp; Tables'!$C$26)+DAY('Weights &amp; Tables'!$C$26)/100,MONTH(F853)+DAY(F853)/100&lt;=MONTH('Weights &amp; Tables'!$D$26)+DAY('Weights &amp; Tables'!$D$26)/100),'Weights &amp; Tables'!$C$24,
IF(AND(MONTH(F853)+DAY(F853)/100&gt;=MONTH('Weights &amp; Tables'!$E$26)+DAY('Weights &amp; Tables'!$E$26)/100,MONTH(F853)+DAY(F853)/100&lt;=MONTH('Weights &amp; Tables'!$F$26)+DAY('Weights &amp; Tables'!$F$26)/100),'Weights &amp; Tables'!$E$24,
IF(AND(MONTH(F853)+DAY(F853)/100&gt;=MONTH('Weights &amp; Tables'!$G$26)+DAY('Weights &amp; Tables'!$G$26)/100,MONTH(F853)+DAY(F853)/100&lt;=MONTH('Weights &amp; Tables'!$H$26)+DAY('Weights &amp; Tables'!$H$26)/100),'Weights &amp; Tables'!$G$24,"IMPERMISSIBLE"))))</f>
        <v/>
      </c>
    </row>
    <row r="854" spans="2:15" x14ac:dyDescent="0.3">
      <c r="B854" s="126"/>
      <c r="C854" s="126"/>
      <c r="D854" s="126"/>
      <c r="E854" s="126"/>
      <c r="F854" s="127"/>
      <c r="G854" s="173"/>
      <c r="H854" s="173"/>
      <c r="I854" s="128"/>
      <c r="J854" s="150"/>
      <c r="K854" s="154"/>
      <c r="L854" s="154"/>
      <c r="M854" s="155"/>
      <c r="N854" s="152"/>
      <c r="O854" s="92" t="str">
        <f>IF(F854="","",
IF(AND(MONTH(F854)+DAY(F854)/100&gt;=MONTH('Weights &amp; Tables'!$C$26)+DAY('Weights &amp; Tables'!$C$26)/100,MONTH(F854)+DAY(F854)/100&lt;=MONTH('Weights &amp; Tables'!$D$26)+DAY('Weights &amp; Tables'!$D$26)/100),'Weights &amp; Tables'!$C$24,
IF(AND(MONTH(F854)+DAY(F854)/100&gt;=MONTH('Weights &amp; Tables'!$E$26)+DAY('Weights &amp; Tables'!$E$26)/100,MONTH(F854)+DAY(F854)/100&lt;=MONTH('Weights &amp; Tables'!$F$26)+DAY('Weights &amp; Tables'!$F$26)/100),'Weights &amp; Tables'!$E$24,
IF(AND(MONTH(F854)+DAY(F854)/100&gt;=MONTH('Weights &amp; Tables'!$G$26)+DAY('Weights &amp; Tables'!$G$26)/100,MONTH(F854)+DAY(F854)/100&lt;=MONTH('Weights &amp; Tables'!$H$26)+DAY('Weights &amp; Tables'!$H$26)/100),'Weights &amp; Tables'!$G$24,"IMPERMISSIBLE"))))</f>
        <v/>
      </c>
    </row>
    <row r="855" spans="2:15" x14ac:dyDescent="0.3">
      <c r="B855" s="126"/>
      <c r="C855" s="126"/>
      <c r="D855" s="126"/>
      <c r="E855" s="126"/>
      <c r="F855" s="127"/>
      <c r="G855" s="173"/>
      <c r="H855" s="173"/>
      <c r="I855" s="128"/>
      <c r="J855" s="150"/>
      <c r="K855" s="154"/>
      <c r="L855" s="154"/>
      <c r="M855" s="155"/>
      <c r="N855" s="152"/>
      <c r="O855" s="92" t="str">
        <f>IF(F855="","",
IF(AND(MONTH(F855)+DAY(F855)/100&gt;=MONTH('Weights &amp; Tables'!$C$26)+DAY('Weights &amp; Tables'!$C$26)/100,MONTH(F855)+DAY(F855)/100&lt;=MONTH('Weights &amp; Tables'!$D$26)+DAY('Weights &amp; Tables'!$D$26)/100),'Weights &amp; Tables'!$C$24,
IF(AND(MONTH(F855)+DAY(F855)/100&gt;=MONTH('Weights &amp; Tables'!$E$26)+DAY('Weights &amp; Tables'!$E$26)/100,MONTH(F855)+DAY(F855)/100&lt;=MONTH('Weights &amp; Tables'!$F$26)+DAY('Weights &amp; Tables'!$F$26)/100),'Weights &amp; Tables'!$E$24,
IF(AND(MONTH(F855)+DAY(F855)/100&gt;=MONTH('Weights &amp; Tables'!$G$26)+DAY('Weights &amp; Tables'!$G$26)/100,MONTH(F855)+DAY(F855)/100&lt;=MONTH('Weights &amp; Tables'!$H$26)+DAY('Weights &amp; Tables'!$H$26)/100),'Weights &amp; Tables'!$G$24,"IMPERMISSIBLE"))))</f>
        <v/>
      </c>
    </row>
    <row r="856" spans="2:15" x14ac:dyDescent="0.3">
      <c r="B856" s="126"/>
      <c r="C856" s="126"/>
      <c r="D856" s="126"/>
      <c r="E856" s="126"/>
      <c r="F856" s="127"/>
      <c r="G856" s="173"/>
      <c r="H856" s="173"/>
      <c r="I856" s="128"/>
      <c r="J856" s="150"/>
      <c r="K856" s="154"/>
      <c r="L856" s="154"/>
      <c r="M856" s="155"/>
      <c r="N856" s="152"/>
      <c r="O856" s="92" t="str">
        <f>IF(F856="","",
IF(AND(MONTH(F856)+DAY(F856)/100&gt;=MONTH('Weights &amp; Tables'!$C$26)+DAY('Weights &amp; Tables'!$C$26)/100,MONTH(F856)+DAY(F856)/100&lt;=MONTH('Weights &amp; Tables'!$D$26)+DAY('Weights &amp; Tables'!$D$26)/100),'Weights &amp; Tables'!$C$24,
IF(AND(MONTH(F856)+DAY(F856)/100&gt;=MONTH('Weights &amp; Tables'!$E$26)+DAY('Weights &amp; Tables'!$E$26)/100,MONTH(F856)+DAY(F856)/100&lt;=MONTH('Weights &amp; Tables'!$F$26)+DAY('Weights &amp; Tables'!$F$26)/100),'Weights &amp; Tables'!$E$24,
IF(AND(MONTH(F856)+DAY(F856)/100&gt;=MONTH('Weights &amp; Tables'!$G$26)+DAY('Weights &amp; Tables'!$G$26)/100,MONTH(F856)+DAY(F856)/100&lt;=MONTH('Weights &amp; Tables'!$H$26)+DAY('Weights &amp; Tables'!$H$26)/100),'Weights &amp; Tables'!$G$24,"IMPERMISSIBLE"))))</f>
        <v/>
      </c>
    </row>
    <row r="857" spans="2:15" x14ac:dyDescent="0.3">
      <c r="B857" s="126"/>
      <c r="C857" s="126"/>
      <c r="D857" s="126"/>
      <c r="E857" s="126"/>
      <c r="F857" s="127"/>
      <c r="G857" s="173"/>
      <c r="H857" s="173"/>
      <c r="I857" s="128"/>
      <c r="J857" s="150"/>
      <c r="K857" s="154"/>
      <c r="L857" s="154"/>
      <c r="M857" s="155"/>
      <c r="N857" s="152"/>
      <c r="O857" s="92" t="str">
        <f>IF(F857="","",
IF(AND(MONTH(F857)+DAY(F857)/100&gt;=MONTH('Weights &amp; Tables'!$C$26)+DAY('Weights &amp; Tables'!$C$26)/100,MONTH(F857)+DAY(F857)/100&lt;=MONTH('Weights &amp; Tables'!$D$26)+DAY('Weights &amp; Tables'!$D$26)/100),'Weights &amp; Tables'!$C$24,
IF(AND(MONTH(F857)+DAY(F857)/100&gt;=MONTH('Weights &amp; Tables'!$E$26)+DAY('Weights &amp; Tables'!$E$26)/100,MONTH(F857)+DAY(F857)/100&lt;=MONTH('Weights &amp; Tables'!$F$26)+DAY('Weights &amp; Tables'!$F$26)/100),'Weights &amp; Tables'!$E$24,
IF(AND(MONTH(F857)+DAY(F857)/100&gt;=MONTH('Weights &amp; Tables'!$G$26)+DAY('Weights &amp; Tables'!$G$26)/100,MONTH(F857)+DAY(F857)/100&lt;=MONTH('Weights &amp; Tables'!$H$26)+DAY('Weights &amp; Tables'!$H$26)/100),'Weights &amp; Tables'!$G$24,"IMPERMISSIBLE"))))</f>
        <v/>
      </c>
    </row>
    <row r="858" spans="2:15" x14ac:dyDescent="0.3">
      <c r="B858" s="126"/>
      <c r="C858" s="126"/>
      <c r="D858" s="126"/>
      <c r="E858" s="126"/>
      <c r="F858" s="127"/>
      <c r="G858" s="173"/>
      <c r="H858" s="173"/>
      <c r="I858" s="128"/>
      <c r="J858" s="150"/>
      <c r="K858" s="154"/>
      <c r="L858" s="154"/>
      <c r="M858" s="155"/>
      <c r="N858" s="152"/>
      <c r="O858" s="92" t="str">
        <f>IF(F858="","",
IF(AND(MONTH(F858)+DAY(F858)/100&gt;=MONTH('Weights &amp; Tables'!$C$26)+DAY('Weights &amp; Tables'!$C$26)/100,MONTH(F858)+DAY(F858)/100&lt;=MONTH('Weights &amp; Tables'!$D$26)+DAY('Weights &amp; Tables'!$D$26)/100),'Weights &amp; Tables'!$C$24,
IF(AND(MONTH(F858)+DAY(F858)/100&gt;=MONTH('Weights &amp; Tables'!$E$26)+DAY('Weights &amp; Tables'!$E$26)/100,MONTH(F858)+DAY(F858)/100&lt;=MONTH('Weights &amp; Tables'!$F$26)+DAY('Weights &amp; Tables'!$F$26)/100),'Weights &amp; Tables'!$E$24,
IF(AND(MONTH(F858)+DAY(F858)/100&gt;=MONTH('Weights &amp; Tables'!$G$26)+DAY('Weights &amp; Tables'!$G$26)/100,MONTH(F858)+DAY(F858)/100&lt;=MONTH('Weights &amp; Tables'!$H$26)+DAY('Weights &amp; Tables'!$H$26)/100),'Weights &amp; Tables'!$G$24,"IMPERMISSIBLE"))))</f>
        <v/>
      </c>
    </row>
    <row r="859" spans="2:15" x14ac:dyDescent="0.3">
      <c r="B859" s="126"/>
      <c r="C859" s="126"/>
      <c r="D859" s="126"/>
      <c r="E859" s="126"/>
      <c r="F859" s="127"/>
      <c r="G859" s="173"/>
      <c r="H859" s="173"/>
      <c r="I859" s="128"/>
      <c r="J859" s="150"/>
      <c r="K859" s="154"/>
      <c r="L859" s="154"/>
      <c r="M859" s="155"/>
      <c r="N859" s="152"/>
      <c r="O859" s="92" t="str">
        <f>IF(F859="","",
IF(AND(MONTH(F859)+DAY(F859)/100&gt;=MONTH('Weights &amp; Tables'!$C$26)+DAY('Weights &amp; Tables'!$C$26)/100,MONTH(F859)+DAY(F859)/100&lt;=MONTH('Weights &amp; Tables'!$D$26)+DAY('Weights &amp; Tables'!$D$26)/100),'Weights &amp; Tables'!$C$24,
IF(AND(MONTH(F859)+DAY(F859)/100&gt;=MONTH('Weights &amp; Tables'!$E$26)+DAY('Weights &amp; Tables'!$E$26)/100,MONTH(F859)+DAY(F859)/100&lt;=MONTH('Weights &amp; Tables'!$F$26)+DAY('Weights &amp; Tables'!$F$26)/100),'Weights &amp; Tables'!$E$24,
IF(AND(MONTH(F859)+DAY(F859)/100&gt;=MONTH('Weights &amp; Tables'!$G$26)+DAY('Weights &amp; Tables'!$G$26)/100,MONTH(F859)+DAY(F859)/100&lt;=MONTH('Weights &amp; Tables'!$H$26)+DAY('Weights &amp; Tables'!$H$26)/100),'Weights &amp; Tables'!$G$24,"IMPERMISSIBLE"))))</f>
        <v/>
      </c>
    </row>
    <row r="860" spans="2:15" x14ac:dyDescent="0.3">
      <c r="B860" s="126"/>
      <c r="C860" s="126"/>
      <c r="D860" s="126"/>
      <c r="E860" s="126"/>
      <c r="F860" s="127"/>
      <c r="G860" s="173"/>
      <c r="H860" s="173"/>
      <c r="I860" s="128"/>
      <c r="J860" s="150"/>
      <c r="K860" s="154"/>
      <c r="L860" s="154"/>
      <c r="M860" s="155"/>
      <c r="N860" s="152"/>
      <c r="O860" s="92" t="str">
        <f>IF(F860="","",
IF(AND(MONTH(F860)+DAY(F860)/100&gt;=MONTH('Weights &amp; Tables'!$C$26)+DAY('Weights &amp; Tables'!$C$26)/100,MONTH(F860)+DAY(F860)/100&lt;=MONTH('Weights &amp; Tables'!$D$26)+DAY('Weights &amp; Tables'!$D$26)/100),'Weights &amp; Tables'!$C$24,
IF(AND(MONTH(F860)+DAY(F860)/100&gt;=MONTH('Weights &amp; Tables'!$E$26)+DAY('Weights &amp; Tables'!$E$26)/100,MONTH(F860)+DAY(F860)/100&lt;=MONTH('Weights &amp; Tables'!$F$26)+DAY('Weights &amp; Tables'!$F$26)/100),'Weights &amp; Tables'!$E$24,
IF(AND(MONTH(F860)+DAY(F860)/100&gt;=MONTH('Weights &amp; Tables'!$G$26)+DAY('Weights &amp; Tables'!$G$26)/100,MONTH(F860)+DAY(F860)/100&lt;=MONTH('Weights &amp; Tables'!$H$26)+DAY('Weights &amp; Tables'!$H$26)/100),'Weights &amp; Tables'!$G$24,"IMPERMISSIBLE"))))</f>
        <v/>
      </c>
    </row>
    <row r="861" spans="2:15" x14ac:dyDescent="0.3">
      <c r="B861" s="126"/>
      <c r="C861" s="126"/>
      <c r="D861" s="126"/>
      <c r="E861" s="126"/>
      <c r="F861" s="127"/>
      <c r="G861" s="173"/>
      <c r="H861" s="173"/>
      <c r="I861" s="128"/>
      <c r="J861" s="150"/>
      <c r="K861" s="154"/>
      <c r="L861" s="154"/>
      <c r="M861" s="155"/>
      <c r="N861" s="152"/>
      <c r="O861" s="92" t="str">
        <f>IF(F861="","",
IF(AND(MONTH(F861)+DAY(F861)/100&gt;=MONTH('Weights &amp; Tables'!$C$26)+DAY('Weights &amp; Tables'!$C$26)/100,MONTH(F861)+DAY(F861)/100&lt;=MONTH('Weights &amp; Tables'!$D$26)+DAY('Weights &amp; Tables'!$D$26)/100),'Weights &amp; Tables'!$C$24,
IF(AND(MONTH(F861)+DAY(F861)/100&gt;=MONTH('Weights &amp; Tables'!$E$26)+DAY('Weights &amp; Tables'!$E$26)/100,MONTH(F861)+DAY(F861)/100&lt;=MONTH('Weights &amp; Tables'!$F$26)+DAY('Weights &amp; Tables'!$F$26)/100),'Weights &amp; Tables'!$E$24,
IF(AND(MONTH(F861)+DAY(F861)/100&gt;=MONTH('Weights &amp; Tables'!$G$26)+DAY('Weights &amp; Tables'!$G$26)/100,MONTH(F861)+DAY(F861)/100&lt;=MONTH('Weights &amp; Tables'!$H$26)+DAY('Weights &amp; Tables'!$H$26)/100),'Weights &amp; Tables'!$G$24,"IMPERMISSIBLE"))))</f>
        <v/>
      </c>
    </row>
    <row r="862" spans="2:15" x14ac:dyDescent="0.3">
      <c r="B862" s="126"/>
      <c r="C862" s="126"/>
      <c r="D862" s="126"/>
      <c r="E862" s="126"/>
      <c r="F862" s="127"/>
      <c r="G862" s="173"/>
      <c r="H862" s="173"/>
      <c r="I862" s="128"/>
      <c r="J862" s="150"/>
      <c r="K862" s="154"/>
      <c r="L862" s="154"/>
      <c r="M862" s="155"/>
      <c r="N862" s="152"/>
      <c r="O862" s="92" t="str">
        <f>IF(F862="","",
IF(AND(MONTH(F862)+DAY(F862)/100&gt;=MONTH('Weights &amp; Tables'!$C$26)+DAY('Weights &amp; Tables'!$C$26)/100,MONTH(F862)+DAY(F862)/100&lt;=MONTH('Weights &amp; Tables'!$D$26)+DAY('Weights &amp; Tables'!$D$26)/100),'Weights &amp; Tables'!$C$24,
IF(AND(MONTH(F862)+DAY(F862)/100&gt;=MONTH('Weights &amp; Tables'!$E$26)+DAY('Weights &amp; Tables'!$E$26)/100,MONTH(F862)+DAY(F862)/100&lt;=MONTH('Weights &amp; Tables'!$F$26)+DAY('Weights &amp; Tables'!$F$26)/100),'Weights &amp; Tables'!$E$24,
IF(AND(MONTH(F862)+DAY(F862)/100&gt;=MONTH('Weights &amp; Tables'!$G$26)+DAY('Weights &amp; Tables'!$G$26)/100,MONTH(F862)+DAY(F862)/100&lt;=MONTH('Weights &amp; Tables'!$H$26)+DAY('Weights &amp; Tables'!$H$26)/100),'Weights &amp; Tables'!$G$24,"IMPERMISSIBLE"))))</f>
        <v/>
      </c>
    </row>
    <row r="863" spans="2:15" x14ac:dyDescent="0.3">
      <c r="B863" s="126"/>
      <c r="C863" s="126"/>
      <c r="D863" s="126"/>
      <c r="E863" s="126"/>
      <c r="F863" s="127"/>
      <c r="G863" s="173"/>
      <c r="H863" s="173"/>
      <c r="I863" s="128"/>
      <c r="J863" s="150"/>
      <c r="K863" s="154"/>
      <c r="L863" s="154"/>
      <c r="M863" s="155"/>
      <c r="N863" s="152"/>
      <c r="O863" s="92" t="str">
        <f>IF(F863="","",
IF(AND(MONTH(F863)+DAY(F863)/100&gt;=MONTH('Weights &amp; Tables'!$C$26)+DAY('Weights &amp; Tables'!$C$26)/100,MONTH(F863)+DAY(F863)/100&lt;=MONTH('Weights &amp; Tables'!$D$26)+DAY('Weights &amp; Tables'!$D$26)/100),'Weights &amp; Tables'!$C$24,
IF(AND(MONTH(F863)+DAY(F863)/100&gt;=MONTH('Weights &amp; Tables'!$E$26)+DAY('Weights &amp; Tables'!$E$26)/100,MONTH(F863)+DAY(F863)/100&lt;=MONTH('Weights &amp; Tables'!$F$26)+DAY('Weights &amp; Tables'!$F$26)/100),'Weights &amp; Tables'!$E$24,
IF(AND(MONTH(F863)+DAY(F863)/100&gt;=MONTH('Weights &amp; Tables'!$G$26)+DAY('Weights &amp; Tables'!$G$26)/100,MONTH(F863)+DAY(F863)/100&lt;=MONTH('Weights &amp; Tables'!$H$26)+DAY('Weights &amp; Tables'!$H$26)/100),'Weights &amp; Tables'!$G$24,"IMPERMISSIBLE"))))</f>
        <v/>
      </c>
    </row>
    <row r="864" spans="2:15" x14ac:dyDescent="0.3">
      <c r="B864" s="126"/>
      <c r="C864" s="126"/>
      <c r="D864" s="126"/>
      <c r="E864" s="126"/>
      <c r="F864" s="127"/>
      <c r="G864" s="173"/>
      <c r="H864" s="173"/>
      <c r="I864" s="128"/>
      <c r="J864" s="150"/>
      <c r="K864" s="154"/>
      <c r="L864" s="154"/>
      <c r="M864" s="155"/>
      <c r="N864" s="152"/>
      <c r="O864" s="92" t="str">
        <f>IF(F864="","",
IF(AND(MONTH(F864)+DAY(F864)/100&gt;=MONTH('Weights &amp; Tables'!$C$26)+DAY('Weights &amp; Tables'!$C$26)/100,MONTH(F864)+DAY(F864)/100&lt;=MONTH('Weights &amp; Tables'!$D$26)+DAY('Weights &amp; Tables'!$D$26)/100),'Weights &amp; Tables'!$C$24,
IF(AND(MONTH(F864)+DAY(F864)/100&gt;=MONTH('Weights &amp; Tables'!$E$26)+DAY('Weights &amp; Tables'!$E$26)/100,MONTH(F864)+DAY(F864)/100&lt;=MONTH('Weights &amp; Tables'!$F$26)+DAY('Weights &amp; Tables'!$F$26)/100),'Weights &amp; Tables'!$E$24,
IF(AND(MONTH(F864)+DAY(F864)/100&gt;=MONTH('Weights &amp; Tables'!$G$26)+DAY('Weights &amp; Tables'!$G$26)/100,MONTH(F864)+DAY(F864)/100&lt;=MONTH('Weights &amp; Tables'!$H$26)+DAY('Weights &amp; Tables'!$H$26)/100),'Weights &amp; Tables'!$G$24,"IMPERMISSIBLE"))))</f>
        <v/>
      </c>
    </row>
    <row r="865" spans="2:15" x14ac:dyDescent="0.3">
      <c r="B865" s="126"/>
      <c r="C865" s="126"/>
      <c r="D865" s="126"/>
      <c r="E865" s="126"/>
      <c r="F865" s="127"/>
      <c r="G865" s="173"/>
      <c r="H865" s="173"/>
      <c r="I865" s="128"/>
      <c r="J865" s="150"/>
      <c r="K865" s="154"/>
      <c r="L865" s="154"/>
      <c r="M865" s="155"/>
      <c r="N865" s="152"/>
      <c r="O865" s="92" t="str">
        <f>IF(F865="","",
IF(AND(MONTH(F865)+DAY(F865)/100&gt;=MONTH('Weights &amp; Tables'!$C$26)+DAY('Weights &amp; Tables'!$C$26)/100,MONTH(F865)+DAY(F865)/100&lt;=MONTH('Weights &amp; Tables'!$D$26)+DAY('Weights &amp; Tables'!$D$26)/100),'Weights &amp; Tables'!$C$24,
IF(AND(MONTH(F865)+DAY(F865)/100&gt;=MONTH('Weights &amp; Tables'!$E$26)+DAY('Weights &amp; Tables'!$E$26)/100,MONTH(F865)+DAY(F865)/100&lt;=MONTH('Weights &amp; Tables'!$F$26)+DAY('Weights &amp; Tables'!$F$26)/100),'Weights &amp; Tables'!$E$24,
IF(AND(MONTH(F865)+DAY(F865)/100&gt;=MONTH('Weights &amp; Tables'!$G$26)+DAY('Weights &amp; Tables'!$G$26)/100,MONTH(F865)+DAY(F865)/100&lt;=MONTH('Weights &amp; Tables'!$H$26)+DAY('Weights &amp; Tables'!$H$26)/100),'Weights &amp; Tables'!$G$24,"IMPERMISSIBLE"))))</f>
        <v/>
      </c>
    </row>
    <row r="866" spans="2:15" x14ac:dyDescent="0.3">
      <c r="B866" s="126"/>
      <c r="C866" s="126"/>
      <c r="D866" s="126"/>
      <c r="E866" s="126"/>
      <c r="F866" s="127"/>
      <c r="G866" s="173"/>
      <c r="H866" s="173"/>
      <c r="I866" s="128"/>
      <c r="J866" s="150"/>
      <c r="K866" s="154"/>
      <c r="L866" s="154"/>
      <c r="M866" s="155"/>
      <c r="N866" s="152"/>
      <c r="O866" s="92" t="str">
        <f>IF(F866="","",
IF(AND(MONTH(F866)+DAY(F866)/100&gt;=MONTH('Weights &amp; Tables'!$C$26)+DAY('Weights &amp; Tables'!$C$26)/100,MONTH(F866)+DAY(F866)/100&lt;=MONTH('Weights &amp; Tables'!$D$26)+DAY('Weights &amp; Tables'!$D$26)/100),'Weights &amp; Tables'!$C$24,
IF(AND(MONTH(F866)+DAY(F866)/100&gt;=MONTH('Weights &amp; Tables'!$E$26)+DAY('Weights &amp; Tables'!$E$26)/100,MONTH(F866)+DAY(F866)/100&lt;=MONTH('Weights &amp; Tables'!$F$26)+DAY('Weights &amp; Tables'!$F$26)/100),'Weights &amp; Tables'!$E$24,
IF(AND(MONTH(F866)+DAY(F866)/100&gt;=MONTH('Weights &amp; Tables'!$G$26)+DAY('Weights &amp; Tables'!$G$26)/100,MONTH(F866)+DAY(F866)/100&lt;=MONTH('Weights &amp; Tables'!$H$26)+DAY('Weights &amp; Tables'!$H$26)/100),'Weights &amp; Tables'!$G$24,"IMPERMISSIBLE"))))</f>
        <v/>
      </c>
    </row>
    <row r="867" spans="2:15" x14ac:dyDescent="0.3">
      <c r="B867" s="126"/>
      <c r="C867" s="126"/>
      <c r="D867" s="126"/>
      <c r="E867" s="126"/>
      <c r="F867" s="127"/>
      <c r="G867" s="173"/>
      <c r="H867" s="173"/>
      <c r="I867" s="128"/>
      <c r="J867" s="150"/>
      <c r="K867" s="154"/>
      <c r="L867" s="154"/>
      <c r="M867" s="155"/>
      <c r="N867" s="152"/>
      <c r="O867" s="92" t="str">
        <f>IF(F867="","",
IF(AND(MONTH(F867)+DAY(F867)/100&gt;=MONTH('Weights &amp; Tables'!$C$26)+DAY('Weights &amp; Tables'!$C$26)/100,MONTH(F867)+DAY(F867)/100&lt;=MONTH('Weights &amp; Tables'!$D$26)+DAY('Weights &amp; Tables'!$D$26)/100),'Weights &amp; Tables'!$C$24,
IF(AND(MONTH(F867)+DAY(F867)/100&gt;=MONTH('Weights &amp; Tables'!$E$26)+DAY('Weights &amp; Tables'!$E$26)/100,MONTH(F867)+DAY(F867)/100&lt;=MONTH('Weights &amp; Tables'!$F$26)+DAY('Weights &amp; Tables'!$F$26)/100),'Weights &amp; Tables'!$E$24,
IF(AND(MONTH(F867)+DAY(F867)/100&gt;=MONTH('Weights &amp; Tables'!$G$26)+DAY('Weights &amp; Tables'!$G$26)/100,MONTH(F867)+DAY(F867)/100&lt;=MONTH('Weights &amp; Tables'!$H$26)+DAY('Weights &amp; Tables'!$H$26)/100),'Weights &amp; Tables'!$G$24,"IMPERMISSIBLE"))))</f>
        <v/>
      </c>
    </row>
    <row r="868" spans="2:15" x14ac:dyDescent="0.3">
      <c r="B868" s="126"/>
      <c r="C868" s="126"/>
      <c r="D868" s="126"/>
      <c r="E868" s="126"/>
      <c r="F868" s="127"/>
      <c r="G868" s="173"/>
      <c r="H868" s="173"/>
      <c r="I868" s="128"/>
      <c r="J868" s="150"/>
      <c r="K868" s="154"/>
      <c r="L868" s="154"/>
      <c r="M868" s="155"/>
      <c r="N868" s="152"/>
      <c r="O868" s="92" t="str">
        <f>IF(F868="","",
IF(AND(MONTH(F868)+DAY(F868)/100&gt;=MONTH('Weights &amp; Tables'!$C$26)+DAY('Weights &amp; Tables'!$C$26)/100,MONTH(F868)+DAY(F868)/100&lt;=MONTH('Weights &amp; Tables'!$D$26)+DAY('Weights &amp; Tables'!$D$26)/100),'Weights &amp; Tables'!$C$24,
IF(AND(MONTH(F868)+DAY(F868)/100&gt;=MONTH('Weights &amp; Tables'!$E$26)+DAY('Weights &amp; Tables'!$E$26)/100,MONTH(F868)+DAY(F868)/100&lt;=MONTH('Weights &amp; Tables'!$F$26)+DAY('Weights &amp; Tables'!$F$26)/100),'Weights &amp; Tables'!$E$24,
IF(AND(MONTH(F868)+DAY(F868)/100&gt;=MONTH('Weights &amp; Tables'!$G$26)+DAY('Weights &amp; Tables'!$G$26)/100,MONTH(F868)+DAY(F868)/100&lt;=MONTH('Weights &amp; Tables'!$H$26)+DAY('Weights &amp; Tables'!$H$26)/100),'Weights &amp; Tables'!$G$24,"IMPERMISSIBLE"))))</f>
        <v/>
      </c>
    </row>
    <row r="869" spans="2:15" x14ac:dyDescent="0.3">
      <c r="B869" s="126"/>
      <c r="C869" s="126"/>
      <c r="D869" s="126"/>
      <c r="E869" s="126"/>
      <c r="F869" s="127"/>
      <c r="G869" s="173"/>
      <c r="H869" s="173"/>
      <c r="I869" s="128"/>
      <c r="J869" s="150"/>
      <c r="K869" s="154"/>
      <c r="L869" s="154"/>
      <c r="M869" s="155"/>
      <c r="N869" s="152"/>
      <c r="O869" s="92" t="str">
        <f>IF(F869="","",
IF(AND(MONTH(F869)+DAY(F869)/100&gt;=MONTH('Weights &amp; Tables'!$C$26)+DAY('Weights &amp; Tables'!$C$26)/100,MONTH(F869)+DAY(F869)/100&lt;=MONTH('Weights &amp; Tables'!$D$26)+DAY('Weights &amp; Tables'!$D$26)/100),'Weights &amp; Tables'!$C$24,
IF(AND(MONTH(F869)+DAY(F869)/100&gt;=MONTH('Weights &amp; Tables'!$E$26)+DAY('Weights &amp; Tables'!$E$26)/100,MONTH(F869)+DAY(F869)/100&lt;=MONTH('Weights &amp; Tables'!$F$26)+DAY('Weights &amp; Tables'!$F$26)/100),'Weights &amp; Tables'!$E$24,
IF(AND(MONTH(F869)+DAY(F869)/100&gt;=MONTH('Weights &amp; Tables'!$G$26)+DAY('Weights &amp; Tables'!$G$26)/100,MONTH(F869)+DAY(F869)/100&lt;=MONTH('Weights &amp; Tables'!$H$26)+DAY('Weights &amp; Tables'!$H$26)/100),'Weights &amp; Tables'!$G$24,"IMPERMISSIBLE"))))</f>
        <v/>
      </c>
    </row>
    <row r="870" spans="2:15" x14ac:dyDescent="0.3">
      <c r="B870" s="126"/>
      <c r="C870" s="126"/>
      <c r="D870" s="126"/>
      <c r="E870" s="126"/>
      <c r="F870" s="127"/>
      <c r="G870" s="173"/>
      <c r="H870" s="173"/>
      <c r="I870" s="128"/>
      <c r="J870" s="150"/>
      <c r="K870" s="154"/>
      <c r="L870" s="154"/>
      <c r="M870" s="155"/>
      <c r="N870" s="152"/>
      <c r="O870" s="92" t="str">
        <f>IF(F870="","",
IF(AND(MONTH(F870)+DAY(F870)/100&gt;=MONTH('Weights &amp; Tables'!$C$26)+DAY('Weights &amp; Tables'!$C$26)/100,MONTH(F870)+DAY(F870)/100&lt;=MONTH('Weights &amp; Tables'!$D$26)+DAY('Weights &amp; Tables'!$D$26)/100),'Weights &amp; Tables'!$C$24,
IF(AND(MONTH(F870)+DAY(F870)/100&gt;=MONTH('Weights &amp; Tables'!$E$26)+DAY('Weights &amp; Tables'!$E$26)/100,MONTH(F870)+DAY(F870)/100&lt;=MONTH('Weights &amp; Tables'!$F$26)+DAY('Weights &amp; Tables'!$F$26)/100),'Weights &amp; Tables'!$E$24,
IF(AND(MONTH(F870)+DAY(F870)/100&gt;=MONTH('Weights &amp; Tables'!$G$26)+DAY('Weights &amp; Tables'!$G$26)/100,MONTH(F870)+DAY(F870)/100&lt;=MONTH('Weights &amp; Tables'!$H$26)+DAY('Weights &amp; Tables'!$H$26)/100),'Weights &amp; Tables'!$G$24,"IMPERMISSIBLE"))))</f>
        <v/>
      </c>
    </row>
    <row r="871" spans="2:15" x14ac:dyDescent="0.3">
      <c r="B871" s="126"/>
      <c r="C871" s="126"/>
      <c r="D871" s="126"/>
      <c r="E871" s="126"/>
      <c r="F871" s="127"/>
      <c r="G871" s="173"/>
      <c r="H871" s="173"/>
      <c r="I871" s="128"/>
      <c r="J871" s="150"/>
      <c r="K871" s="154"/>
      <c r="L871" s="154"/>
      <c r="M871" s="155"/>
      <c r="N871" s="152"/>
      <c r="O871" s="92" t="str">
        <f>IF(F871="","",
IF(AND(MONTH(F871)+DAY(F871)/100&gt;=MONTH('Weights &amp; Tables'!$C$26)+DAY('Weights &amp; Tables'!$C$26)/100,MONTH(F871)+DAY(F871)/100&lt;=MONTH('Weights &amp; Tables'!$D$26)+DAY('Weights &amp; Tables'!$D$26)/100),'Weights &amp; Tables'!$C$24,
IF(AND(MONTH(F871)+DAY(F871)/100&gt;=MONTH('Weights &amp; Tables'!$E$26)+DAY('Weights &amp; Tables'!$E$26)/100,MONTH(F871)+DAY(F871)/100&lt;=MONTH('Weights &amp; Tables'!$F$26)+DAY('Weights &amp; Tables'!$F$26)/100),'Weights &amp; Tables'!$E$24,
IF(AND(MONTH(F871)+DAY(F871)/100&gt;=MONTH('Weights &amp; Tables'!$G$26)+DAY('Weights &amp; Tables'!$G$26)/100,MONTH(F871)+DAY(F871)/100&lt;=MONTH('Weights &amp; Tables'!$H$26)+DAY('Weights &amp; Tables'!$H$26)/100),'Weights &amp; Tables'!$G$24,"IMPERMISSIBLE"))))</f>
        <v/>
      </c>
    </row>
    <row r="872" spans="2:15" x14ac:dyDescent="0.3">
      <c r="B872" s="126"/>
      <c r="C872" s="126"/>
      <c r="D872" s="126"/>
      <c r="E872" s="126"/>
      <c r="F872" s="127"/>
      <c r="G872" s="173"/>
      <c r="H872" s="173"/>
      <c r="I872" s="128"/>
      <c r="J872" s="150"/>
      <c r="K872" s="154"/>
      <c r="L872" s="154"/>
      <c r="M872" s="155"/>
      <c r="N872" s="152"/>
      <c r="O872" s="92" t="str">
        <f>IF(F872="","",
IF(AND(MONTH(F872)+DAY(F872)/100&gt;=MONTH('Weights &amp; Tables'!$C$26)+DAY('Weights &amp; Tables'!$C$26)/100,MONTH(F872)+DAY(F872)/100&lt;=MONTH('Weights &amp; Tables'!$D$26)+DAY('Weights &amp; Tables'!$D$26)/100),'Weights &amp; Tables'!$C$24,
IF(AND(MONTH(F872)+DAY(F872)/100&gt;=MONTH('Weights &amp; Tables'!$E$26)+DAY('Weights &amp; Tables'!$E$26)/100,MONTH(F872)+DAY(F872)/100&lt;=MONTH('Weights &amp; Tables'!$F$26)+DAY('Weights &amp; Tables'!$F$26)/100),'Weights &amp; Tables'!$E$24,
IF(AND(MONTH(F872)+DAY(F872)/100&gt;=MONTH('Weights &amp; Tables'!$G$26)+DAY('Weights &amp; Tables'!$G$26)/100,MONTH(F872)+DAY(F872)/100&lt;=MONTH('Weights &amp; Tables'!$H$26)+DAY('Weights &amp; Tables'!$H$26)/100),'Weights &amp; Tables'!$G$24,"IMPERMISSIBLE"))))</f>
        <v/>
      </c>
    </row>
    <row r="873" spans="2:15" x14ac:dyDescent="0.3">
      <c r="B873" s="126"/>
      <c r="C873" s="126"/>
      <c r="D873" s="126"/>
      <c r="E873" s="126"/>
      <c r="F873" s="127"/>
      <c r="G873" s="173"/>
      <c r="H873" s="173"/>
      <c r="I873" s="128"/>
      <c r="J873" s="150"/>
      <c r="K873" s="154"/>
      <c r="L873" s="154"/>
      <c r="M873" s="155"/>
      <c r="N873" s="152"/>
      <c r="O873" s="92" t="str">
        <f>IF(F873="","",
IF(AND(MONTH(F873)+DAY(F873)/100&gt;=MONTH('Weights &amp; Tables'!$C$26)+DAY('Weights &amp; Tables'!$C$26)/100,MONTH(F873)+DAY(F873)/100&lt;=MONTH('Weights &amp; Tables'!$D$26)+DAY('Weights &amp; Tables'!$D$26)/100),'Weights &amp; Tables'!$C$24,
IF(AND(MONTH(F873)+DAY(F873)/100&gt;=MONTH('Weights &amp; Tables'!$E$26)+DAY('Weights &amp; Tables'!$E$26)/100,MONTH(F873)+DAY(F873)/100&lt;=MONTH('Weights &amp; Tables'!$F$26)+DAY('Weights &amp; Tables'!$F$26)/100),'Weights &amp; Tables'!$E$24,
IF(AND(MONTH(F873)+DAY(F873)/100&gt;=MONTH('Weights &amp; Tables'!$G$26)+DAY('Weights &amp; Tables'!$G$26)/100,MONTH(F873)+DAY(F873)/100&lt;=MONTH('Weights &amp; Tables'!$H$26)+DAY('Weights &amp; Tables'!$H$26)/100),'Weights &amp; Tables'!$G$24,"IMPERMISSIBLE"))))</f>
        <v/>
      </c>
    </row>
    <row r="874" spans="2:15" x14ac:dyDescent="0.3">
      <c r="B874" s="126"/>
      <c r="C874" s="126"/>
      <c r="D874" s="126"/>
      <c r="E874" s="126"/>
      <c r="F874" s="127"/>
      <c r="G874" s="173"/>
      <c r="H874" s="173"/>
      <c r="I874" s="128"/>
      <c r="J874" s="150"/>
      <c r="K874" s="154"/>
      <c r="L874" s="154"/>
      <c r="M874" s="155"/>
      <c r="N874" s="152"/>
      <c r="O874" s="92" t="str">
        <f>IF(F874="","",
IF(AND(MONTH(F874)+DAY(F874)/100&gt;=MONTH('Weights &amp; Tables'!$C$26)+DAY('Weights &amp; Tables'!$C$26)/100,MONTH(F874)+DAY(F874)/100&lt;=MONTH('Weights &amp; Tables'!$D$26)+DAY('Weights &amp; Tables'!$D$26)/100),'Weights &amp; Tables'!$C$24,
IF(AND(MONTH(F874)+DAY(F874)/100&gt;=MONTH('Weights &amp; Tables'!$E$26)+DAY('Weights &amp; Tables'!$E$26)/100,MONTH(F874)+DAY(F874)/100&lt;=MONTH('Weights &amp; Tables'!$F$26)+DAY('Weights &amp; Tables'!$F$26)/100),'Weights &amp; Tables'!$E$24,
IF(AND(MONTH(F874)+DAY(F874)/100&gt;=MONTH('Weights &amp; Tables'!$G$26)+DAY('Weights &amp; Tables'!$G$26)/100,MONTH(F874)+DAY(F874)/100&lt;=MONTH('Weights &amp; Tables'!$H$26)+DAY('Weights &amp; Tables'!$H$26)/100),'Weights &amp; Tables'!$G$24,"IMPERMISSIBLE"))))</f>
        <v/>
      </c>
    </row>
    <row r="875" spans="2:15" x14ac:dyDescent="0.3">
      <c r="B875" s="126"/>
      <c r="C875" s="126"/>
      <c r="D875" s="126"/>
      <c r="E875" s="126"/>
      <c r="F875" s="127"/>
      <c r="G875" s="173"/>
      <c r="H875" s="173"/>
      <c r="I875" s="128"/>
      <c r="J875" s="150"/>
      <c r="K875" s="154"/>
      <c r="L875" s="154"/>
      <c r="M875" s="155"/>
      <c r="N875" s="152"/>
      <c r="O875" s="92" t="str">
        <f>IF(F875="","",
IF(AND(MONTH(F875)+DAY(F875)/100&gt;=MONTH('Weights &amp; Tables'!$C$26)+DAY('Weights &amp; Tables'!$C$26)/100,MONTH(F875)+DAY(F875)/100&lt;=MONTH('Weights &amp; Tables'!$D$26)+DAY('Weights &amp; Tables'!$D$26)/100),'Weights &amp; Tables'!$C$24,
IF(AND(MONTH(F875)+DAY(F875)/100&gt;=MONTH('Weights &amp; Tables'!$E$26)+DAY('Weights &amp; Tables'!$E$26)/100,MONTH(F875)+DAY(F875)/100&lt;=MONTH('Weights &amp; Tables'!$F$26)+DAY('Weights &amp; Tables'!$F$26)/100),'Weights &amp; Tables'!$E$24,
IF(AND(MONTH(F875)+DAY(F875)/100&gt;=MONTH('Weights &amp; Tables'!$G$26)+DAY('Weights &amp; Tables'!$G$26)/100,MONTH(F875)+DAY(F875)/100&lt;=MONTH('Weights &amp; Tables'!$H$26)+DAY('Weights &amp; Tables'!$H$26)/100),'Weights &amp; Tables'!$G$24,"IMPERMISSIBLE"))))</f>
        <v/>
      </c>
    </row>
    <row r="876" spans="2:15" x14ac:dyDescent="0.3">
      <c r="B876" s="126"/>
      <c r="C876" s="126"/>
      <c r="D876" s="126"/>
      <c r="E876" s="126"/>
      <c r="F876" s="127"/>
      <c r="G876" s="173"/>
      <c r="H876" s="173"/>
      <c r="I876" s="128"/>
      <c r="J876" s="150"/>
      <c r="K876" s="154"/>
      <c r="L876" s="154"/>
      <c r="M876" s="155"/>
      <c r="N876" s="152"/>
      <c r="O876" s="92" t="str">
        <f>IF(F876="","",
IF(AND(MONTH(F876)+DAY(F876)/100&gt;=MONTH('Weights &amp; Tables'!$C$26)+DAY('Weights &amp; Tables'!$C$26)/100,MONTH(F876)+DAY(F876)/100&lt;=MONTH('Weights &amp; Tables'!$D$26)+DAY('Weights &amp; Tables'!$D$26)/100),'Weights &amp; Tables'!$C$24,
IF(AND(MONTH(F876)+DAY(F876)/100&gt;=MONTH('Weights &amp; Tables'!$E$26)+DAY('Weights &amp; Tables'!$E$26)/100,MONTH(F876)+DAY(F876)/100&lt;=MONTH('Weights &amp; Tables'!$F$26)+DAY('Weights &amp; Tables'!$F$26)/100),'Weights &amp; Tables'!$E$24,
IF(AND(MONTH(F876)+DAY(F876)/100&gt;=MONTH('Weights &amp; Tables'!$G$26)+DAY('Weights &amp; Tables'!$G$26)/100,MONTH(F876)+DAY(F876)/100&lt;=MONTH('Weights &amp; Tables'!$H$26)+DAY('Weights &amp; Tables'!$H$26)/100),'Weights &amp; Tables'!$G$24,"IMPERMISSIBLE"))))</f>
        <v/>
      </c>
    </row>
    <row r="877" spans="2:15" x14ac:dyDescent="0.3">
      <c r="B877" s="126"/>
      <c r="C877" s="126"/>
      <c r="D877" s="126"/>
      <c r="E877" s="126"/>
      <c r="F877" s="127"/>
      <c r="G877" s="173"/>
      <c r="H877" s="173"/>
      <c r="I877" s="128"/>
      <c r="J877" s="150"/>
      <c r="K877" s="154"/>
      <c r="L877" s="154"/>
      <c r="M877" s="155"/>
      <c r="N877" s="152"/>
      <c r="O877" s="92" t="str">
        <f>IF(F877="","",
IF(AND(MONTH(F877)+DAY(F877)/100&gt;=MONTH('Weights &amp; Tables'!$C$26)+DAY('Weights &amp; Tables'!$C$26)/100,MONTH(F877)+DAY(F877)/100&lt;=MONTH('Weights &amp; Tables'!$D$26)+DAY('Weights &amp; Tables'!$D$26)/100),'Weights &amp; Tables'!$C$24,
IF(AND(MONTH(F877)+DAY(F877)/100&gt;=MONTH('Weights &amp; Tables'!$E$26)+DAY('Weights &amp; Tables'!$E$26)/100,MONTH(F877)+DAY(F877)/100&lt;=MONTH('Weights &amp; Tables'!$F$26)+DAY('Weights &amp; Tables'!$F$26)/100),'Weights &amp; Tables'!$E$24,
IF(AND(MONTH(F877)+DAY(F877)/100&gt;=MONTH('Weights &amp; Tables'!$G$26)+DAY('Weights &amp; Tables'!$G$26)/100,MONTH(F877)+DAY(F877)/100&lt;=MONTH('Weights &amp; Tables'!$H$26)+DAY('Weights &amp; Tables'!$H$26)/100),'Weights &amp; Tables'!$G$24,"IMPERMISSIBLE"))))</f>
        <v/>
      </c>
    </row>
    <row r="878" spans="2:15" x14ac:dyDescent="0.3">
      <c r="B878" s="126"/>
      <c r="C878" s="126"/>
      <c r="D878" s="126"/>
      <c r="E878" s="126"/>
      <c r="F878" s="127"/>
      <c r="G878" s="173"/>
      <c r="H878" s="173"/>
      <c r="I878" s="128"/>
      <c r="J878" s="150"/>
      <c r="K878" s="154"/>
      <c r="L878" s="154"/>
      <c r="M878" s="155"/>
      <c r="N878" s="152"/>
      <c r="O878" s="92" t="str">
        <f>IF(F878="","",
IF(AND(MONTH(F878)+DAY(F878)/100&gt;=MONTH('Weights &amp; Tables'!$C$26)+DAY('Weights &amp; Tables'!$C$26)/100,MONTH(F878)+DAY(F878)/100&lt;=MONTH('Weights &amp; Tables'!$D$26)+DAY('Weights &amp; Tables'!$D$26)/100),'Weights &amp; Tables'!$C$24,
IF(AND(MONTH(F878)+DAY(F878)/100&gt;=MONTH('Weights &amp; Tables'!$E$26)+DAY('Weights &amp; Tables'!$E$26)/100,MONTH(F878)+DAY(F878)/100&lt;=MONTH('Weights &amp; Tables'!$F$26)+DAY('Weights &amp; Tables'!$F$26)/100),'Weights &amp; Tables'!$E$24,
IF(AND(MONTH(F878)+DAY(F878)/100&gt;=MONTH('Weights &amp; Tables'!$G$26)+DAY('Weights &amp; Tables'!$G$26)/100,MONTH(F878)+DAY(F878)/100&lt;=MONTH('Weights &amp; Tables'!$H$26)+DAY('Weights &amp; Tables'!$H$26)/100),'Weights &amp; Tables'!$G$24,"IMPERMISSIBLE"))))</f>
        <v/>
      </c>
    </row>
    <row r="879" spans="2:15" x14ac:dyDescent="0.3">
      <c r="B879" s="126"/>
      <c r="C879" s="126"/>
      <c r="D879" s="126"/>
      <c r="E879" s="126"/>
      <c r="F879" s="127"/>
      <c r="G879" s="173"/>
      <c r="H879" s="173"/>
      <c r="I879" s="128"/>
      <c r="J879" s="150"/>
      <c r="K879" s="154"/>
      <c r="L879" s="154"/>
      <c r="M879" s="155"/>
      <c r="N879" s="152"/>
      <c r="O879" s="92" t="str">
        <f>IF(F879="","",
IF(AND(MONTH(F879)+DAY(F879)/100&gt;=MONTH('Weights &amp; Tables'!$C$26)+DAY('Weights &amp; Tables'!$C$26)/100,MONTH(F879)+DAY(F879)/100&lt;=MONTH('Weights &amp; Tables'!$D$26)+DAY('Weights &amp; Tables'!$D$26)/100),'Weights &amp; Tables'!$C$24,
IF(AND(MONTH(F879)+DAY(F879)/100&gt;=MONTH('Weights &amp; Tables'!$E$26)+DAY('Weights &amp; Tables'!$E$26)/100,MONTH(F879)+DAY(F879)/100&lt;=MONTH('Weights &amp; Tables'!$F$26)+DAY('Weights &amp; Tables'!$F$26)/100),'Weights &amp; Tables'!$E$24,
IF(AND(MONTH(F879)+DAY(F879)/100&gt;=MONTH('Weights &amp; Tables'!$G$26)+DAY('Weights &amp; Tables'!$G$26)/100,MONTH(F879)+DAY(F879)/100&lt;=MONTH('Weights &amp; Tables'!$H$26)+DAY('Weights &amp; Tables'!$H$26)/100),'Weights &amp; Tables'!$G$24,"IMPERMISSIBLE"))))</f>
        <v/>
      </c>
    </row>
    <row r="880" spans="2:15" x14ac:dyDescent="0.3">
      <c r="B880" s="126"/>
      <c r="C880" s="126"/>
      <c r="D880" s="126"/>
      <c r="E880" s="126"/>
      <c r="F880" s="127"/>
      <c r="G880" s="173"/>
      <c r="H880" s="173"/>
      <c r="I880" s="128"/>
      <c r="J880" s="150"/>
      <c r="K880" s="154"/>
      <c r="L880" s="154"/>
      <c r="M880" s="155"/>
      <c r="N880" s="152"/>
      <c r="O880" s="92" t="str">
        <f>IF(F880="","",
IF(AND(MONTH(F880)+DAY(F880)/100&gt;=MONTH('Weights &amp; Tables'!$C$26)+DAY('Weights &amp; Tables'!$C$26)/100,MONTH(F880)+DAY(F880)/100&lt;=MONTH('Weights &amp; Tables'!$D$26)+DAY('Weights &amp; Tables'!$D$26)/100),'Weights &amp; Tables'!$C$24,
IF(AND(MONTH(F880)+DAY(F880)/100&gt;=MONTH('Weights &amp; Tables'!$E$26)+DAY('Weights &amp; Tables'!$E$26)/100,MONTH(F880)+DAY(F880)/100&lt;=MONTH('Weights &amp; Tables'!$F$26)+DAY('Weights &amp; Tables'!$F$26)/100),'Weights &amp; Tables'!$E$24,
IF(AND(MONTH(F880)+DAY(F880)/100&gt;=MONTH('Weights &amp; Tables'!$G$26)+DAY('Weights &amp; Tables'!$G$26)/100,MONTH(F880)+DAY(F880)/100&lt;=MONTH('Weights &amp; Tables'!$H$26)+DAY('Weights &amp; Tables'!$H$26)/100),'Weights &amp; Tables'!$G$24,"IMPERMISSIBLE"))))</f>
        <v/>
      </c>
    </row>
    <row r="881" spans="2:15" x14ac:dyDescent="0.3">
      <c r="B881" s="126"/>
      <c r="C881" s="126"/>
      <c r="D881" s="126"/>
      <c r="E881" s="126"/>
      <c r="F881" s="127"/>
      <c r="G881" s="173"/>
      <c r="H881" s="173"/>
      <c r="I881" s="128"/>
      <c r="J881" s="150"/>
      <c r="K881" s="154"/>
      <c r="L881" s="154"/>
      <c r="M881" s="155"/>
      <c r="N881" s="152"/>
      <c r="O881" s="92" t="str">
        <f>IF(F881="","",
IF(AND(MONTH(F881)+DAY(F881)/100&gt;=MONTH('Weights &amp; Tables'!$C$26)+DAY('Weights &amp; Tables'!$C$26)/100,MONTH(F881)+DAY(F881)/100&lt;=MONTH('Weights &amp; Tables'!$D$26)+DAY('Weights &amp; Tables'!$D$26)/100),'Weights &amp; Tables'!$C$24,
IF(AND(MONTH(F881)+DAY(F881)/100&gt;=MONTH('Weights &amp; Tables'!$E$26)+DAY('Weights &amp; Tables'!$E$26)/100,MONTH(F881)+DAY(F881)/100&lt;=MONTH('Weights &amp; Tables'!$F$26)+DAY('Weights &amp; Tables'!$F$26)/100),'Weights &amp; Tables'!$E$24,
IF(AND(MONTH(F881)+DAY(F881)/100&gt;=MONTH('Weights &amp; Tables'!$G$26)+DAY('Weights &amp; Tables'!$G$26)/100,MONTH(F881)+DAY(F881)/100&lt;=MONTH('Weights &amp; Tables'!$H$26)+DAY('Weights &amp; Tables'!$H$26)/100),'Weights &amp; Tables'!$G$24,"IMPERMISSIBLE"))))</f>
        <v/>
      </c>
    </row>
    <row r="882" spans="2:15" x14ac:dyDescent="0.3">
      <c r="B882" s="126"/>
      <c r="C882" s="126"/>
      <c r="D882" s="126"/>
      <c r="E882" s="126"/>
      <c r="F882" s="127"/>
      <c r="G882" s="173"/>
      <c r="H882" s="173"/>
      <c r="I882" s="128"/>
      <c r="J882" s="150"/>
      <c r="K882" s="154"/>
      <c r="L882" s="154"/>
      <c r="M882" s="155"/>
      <c r="N882" s="152"/>
      <c r="O882" s="92" t="str">
        <f>IF(F882="","",
IF(AND(MONTH(F882)+DAY(F882)/100&gt;=MONTH('Weights &amp; Tables'!$C$26)+DAY('Weights &amp; Tables'!$C$26)/100,MONTH(F882)+DAY(F882)/100&lt;=MONTH('Weights &amp; Tables'!$D$26)+DAY('Weights &amp; Tables'!$D$26)/100),'Weights &amp; Tables'!$C$24,
IF(AND(MONTH(F882)+DAY(F882)/100&gt;=MONTH('Weights &amp; Tables'!$E$26)+DAY('Weights &amp; Tables'!$E$26)/100,MONTH(F882)+DAY(F882)/100&lt;=MONTH('Weights &amp; Tables'!$F$26)+DAY('Weights &amp; Tables'!$F$26)/100),'Weights &amp; Tables'!$E$24,
IF(AND(MONTH(F882)+DAY(F882)/100&gt;=MONTH('Weights &amp; Tables'!$G$26)+DAY('Weights &amp; Tables'!$G$26)/100,MONTH(F882)+DAY(F882)/100&lt;=MONTH('Weights &amp; Tables'!$H$26)+DAY('Weights &amp; Tables'!$H$26)/100),'Weights &amp; Tables'!$G$24,"IMPERMISSIBLE"))))</f>
        <v/>
      </c>
    </row>
    <row r="883" spans="2:15" x14ac:dyDescent="0.3">
      <c r="B883" s="126"/>
      <c r="C883" s="126"/>
      <c r="D883" s="126"/>
      <c r="E883" s="126"/>
      <c r="F883" s="127"/>
      <c r="G883" s="173"/>
      <c r="H883" s="173"/>
      <c r="I883" s="128"/>
      <c r="J883" s="150"/>
      <c r="K883" s="154"/>
      <c r="L883" s="154"/>
      <c r="M883" s="155"/>
      <c r="N883" s="152"/>
      <c r="O883" s="92" t="str">
        <f>IF(F883="","",
IF(AND(MONTH(F883)+DAY(F883)/100&gt;=MONTH('Weights &amp; Tables'!$C$26)+DAY('Weights &amp; Tables'!$C$26)/100,MONTH(F883)+DAY(F883)/100&lt;=MONTH('Weights &amp; Tables'!$D$26)+DAY('Weights &amp; Tables'!$D$26)/100),'Weights &amp; Tables'!$C$24,
IF(AND(MONTH(F883)+DAY(F883)/100&gt;=MONTH('Weights &amp; Tables'!$E$26)+DAY('Weights &amp; Tables'!$E$26)/100,MONTH(F883)+DAY(F883)/100&lt;=MONTH('Weights &amp; Tables'!$F$26)+DAY('Weights &amp; Tables'!$F$26)/100),'Weights &amp; Tables'!$E$24,
IF(AND(MONTH(F883)+DAY(F883)/100&gt;=MONTH('Weights &amp; Tables'!$G$26)+DAY('Weights &amp; Tables'!$G$26)/100,MONTH(F883)+DAY(F883)/100&lt;=MONTH('Weights &amp; Tables'!$H$26)+DAY('Weights &amp; Tables'!$H$26)/100),'Weights &amp; Tables'!$G$24,"IMPERMISSIBLE"))))</f>
        <v/>
      </c>
    </row>
    <row r="884" spans="2:15" x14ac:dyDescent="0.3">
      <c r="B884" s="126"/>
      <c r="C884" s="126"/>
      <c r="D884" s="126"/>
      <c r="E884" s="126"/>
      <c r="F884" s="127"/>
      <c r="G884" s="173"/>
      <c r="H884" s="173"/>
      <c r="I884" s="128"/>
      <c r="J884" s="150"/>
      <c r="K884" s="154"/>
      <c r="L884" s="154"/>
      <c r="M884" s="155"/>
      <c r="N884" s="152"/>
      <c r="O884" s="92" t="str">
        <f>IF(F884="","",
IF(AND(MONTH(F884)+DAY(F884)/100&gt;=MONTH('Weights &amp; Tables'!$C$26)+DAY('Weights &amp; Tables'!$C$26)/100,MONTH(F884)+DAY(F884)/100&lt;=MONTH('Weights &amp; Tables'!$D$26)+DAY('Weights &amp; Tables'!$D$26)/100),'Weights &amp; Tables'!$C$24,
IF(AND(MONTH(F884)+DAY(F884)/100&gt;=MONTH('Weights &amp; Tables'!$E$26)+DAY('Weights &amp; Tables'!$E$26)/100,MONTH(F884)+DAY(F884)/100&lt;=MONTH('Weights &amp; Tables'!$F$26)+DAY('Weights &amp; Tables'!$F$26)/100),'Weights &amp; Tables'!$E$24,
IF(AND(MONTH(F884)+DAY(F884)/100&gt;=MONTH('Weights &amp; Tables'!$G$26)+DAY('Weights &amp; Tables'!$G$26)/100,MONTH(F884)+DAY(F884)/100&lt;=MONTH('Weights &amp; Tables'!$H$26)+DAY('Weights &amp; Tables'!$H$26)/100),'Weights &amp; Tables'!$G$24,"IMPERMISSIBLE"))))</f>
        <v/>
      </c>
    </row>
    <row r="885" spans="2:15" x14ac:dyDescent="0.3">
      <c r="B885" s="126"/>
      <c r="C885" s="126"/>
      <c r="D885" s="126"/>
      <c r="E885" s="126"/>
      <c r="F885" s="127"/>
      <c r="G885" s="173"/>
      <c r="H885" s="173"/>
      <c r="I885" s="128"/>
      <c r="J885" s="150"/>
      <c r="K885" s="154"/>
      <c r="L885" s="154"/>
      <c r="M885" s="155"/>
      <c r="N885" s="152"/>
      <c r="O885" s="92" t="str">
        <f>IF(F885="","",
IF(AND(MONTH(F885)+DAY(F885)/100&gt;=MONTH('Weights &amp; Tables'!$C$26)+DAY('Weights &amp; Tables'!$C$26)/100,MONTH(F885)+DAY(F885)/100&lt;=MONTH('Weights &amp; Tables'!$D$26)+DAY('Weights &amp; Tables'!$D$26)/100),'Weights &amp; Tables'!$C$24,
IF(AND(MONTH(F885)+DAY(F885)/100&gt;=MONTH('Weights &amp; Tables'!$E$26)+DAY('Weights &amp; Tables'!$E$26)/100,MONTH(F885)+DAY(F885)/100&lt;=MONTH('Weights &amp; Tables'!$F$26)+DAY('Weights &amp; Tables'!$F$26)/100),'Weights &amp; Tables'!$E$24,
IF(AND(MONTH(F885)+DAY(F885)/100&gt;=MONTH('Weights &amp; Tables'!$G$26)+DAY('Weights &amp; Tables'!$G$26)/100,MONTH(F885)+DAY(F885)/100&lt;=MONTH('Weights &amp; Tables'!$H$26)+DAY('Weights &amp; Tables'!$H$26)/100),'Weights &amp; Tables'!$G$24,"IMPERMISSIBLE"))))</f>
        <v/>
      </c>
    </row>
    <row r="886" spans="2:15" x14ac:dyDescent="0.3">
      <c r="B886" s="126"/>
      <c r="C886" s="126"/>
      <c r="D886" s="126"/>
      <c r="E886" s="126"/>
      <c r="F886" s="127"/>
      <c r="G886" s="173"/>
      <c r="H886" s="173"/>
      <c r="I886" s="128"/>
      <c r="J886" s="150"/>
      <c r="K886" s="154"/>
      <c r="L886" s="154"/>
      <c r="M886" s="155"/>
      <c r="N886" s="152"/>
      <c r="O886" s="92" t="str">
        <f>IF(F886="","",
IF(AND(MONTH(F886)+DAY(F886)/100&gt;=MONTH('Weights &amp; Tables'!$C$26)+DAY('Weights &amp; Tables'!$C$26)/100,MONTH(F886)+DAY(F886)/100&lt;=MONTH('Weights &amp; Tables'!$D$26)+DAY('Weights &amp; Tables'!$D$26)/100),'Weights &amp; Tables'!$C$24,
IF(AND(MONTH(F886)+DAY(F886)/100&gt;=MONTH('Weights &amp; Tables'!$E$26)+DAY('Weights &amp; Tables'!$E$26)/100,MONTH(F886)+DAY(F886)/100&lt;=MONTH('Weights &amp; Tables'!$F$26)+DAY('Weights &amp; Tables'!$F$26)/100),'Weights &amp; Tables'!$E$24,
IF(AND(MONTH(F886)+DAY(F886)/100&gt;=MONTH('Weights &amp; Tables'!$G$26)+DAY('Weights &amp; Tables'!$G$26)/100,MONTH(F886)+DAY(F886)/100&lt;=MONTH('Weights &amp; Tables'!$H$26)+DAY('Weights &amp; Tables'!$H$26)/100),'Weights &amp; Tables'!$G$24,"IMPERMISSIBLE"))))</f>
        <v/>
      </c>
    </row>
    <row r="887" spans="2:15" x14ac:dyDescent="0.3">
      <c r="B887" s="126"/>
      <c r="C887" s="126"/>
      <c r="D887" s="126"/>
      <c r="E887" s="126"/>
      <c r="F887" s="127"/>
      <c r="G887" s="173"/>
      <c r="H887" s="173"/>
      <c r="I887" s="128"/>
      <c r="J887" s="150"/>
      <c r="K887" s="154"/>
      <c r="L887" s="154"/>
      <c r="M887" s="155"/>
      <c r="N887" s="152"/>
      <c r="O887" s="92" t="str">
        <f>IF(F887="","",
IF(AND(MONTH(F887)+DAY(F887)/100&gt;=MONTH('Weights &amp; Tables'!$C$26)+DAY('Weights &amp; Tables'!$C$26)/100,MONTH(F887)+DAY(F887)/100&lt;=MONTH('Weights &amp; Tables'!$D$26)+DAY('Weights &amp; Tables'!$D$26)/100),'Weights &amp; Tables'!$C$24,
IF(AND(MONTH(F887)+DAY(F887)/100&gt;=MONTH('Weights &amp; Tables'!$E$26)+DAY('Weights &amp; Tables'!$E$26)/100,MONTH(F887)+DAY(F887)/100&lt;=MONTH('Weights &amp; Tables'!$F$26)+DAY('Weights &amp; Tables'!$F$26)/100),'Weights &amp; Tables'!$E$24,
IF(AND(MONTH(F887)+DAY(F887)/100&gt;=MONTH('Weights &amp; Tables'!$G$26)+DAY('Weights &amp; Tables'!$G$26)/100,MONTH(F887)+DAY(F887)/100&lt;=MONTH('Weights &amp; Tables'!$H$26)+DAY('Weights &amp; Tables'!$H$26)/100),'Weights &amp; Tables'!$G$24,"IMPERMISSIBLE"))))</f>
        <v/>
      </c>
    </row>
    <row r="888" spans="2:15" x14ac:dyDescent="0.3">
      <c r="B888" s="126"/>
      <c r="C888" s="126"/>
      <c r="D888" s="126"/>
      <c r="E888" s="126"/>
      <c r="F888" s="127"/>
      <c r="G888" s="173"/>
      <c r="H888" s="173"/>
      <c r="I888" s="128"/>
      <c r="J888" s="150"/>
      <c r="K888" s="154"/>
      <c r="L888" s="154"/>
      <c r="M888" s="155"/>
      <c r="N888" s="152"/>
      <c r="O888" s="92" t="str">
        <f>IF(F888="","",
IF(AND(MONTH(F888)+DAY(F888)/100&gt;=MONTH('Weights &amp; Tables'!$C$26)+DAY('Weights &amp; Tables'!$C$26)/100,MONTH(F888)+DAY(F888)/100&lt;=MONTH('Weights &amp; Tables'!$D$26)+DAY('Weights &amp; Tables'!$D$26)/100),'Weights &amp; Tables'!$C$24,
IF(AND(MONTH(F888)+DAY(F888)/100&gt;=MONTH('Weights &amp; Tables'!$E$26)+DAY('Weights &amp; Tables'!$E$26)/100,MONTH(F888)+DAY(F888)/100&lt;=MONTH('Weights &amp; Tables'!$F$26)+DAY('Weights &amp; Tables'!$F$26)/100),'Weights &amp; Tables'!$E$24,
IF(AND(MONTH(F888)+DAY(F888)/100&gt;=MONTH('Weights &amp; Tables'!$G$26)+DAY('Weights &amp; Tables'!$G$26)/100,MONTH(F888)+DAY(F888)/100&lt;=MONTH('Weights &amp; Tables'!$H$26)+DAY('Weights &amp; Tables'!$H$26)/100),'Weights &amp; Tables'!$G$24,"IMPERMISSIBLE"))))</f>
        <v/>
      </c>
    </row>
    <row r="889" spans="2:15" x14ac:dyDescent="0.3">
      <c r="B889" s="126"/>
      <c r="C889" s="126"/>
      <c r="D889" s="126"/>
      <c r="E889" s="126"/>
      <c r="F889" s="127"/>
      <c r="G889" s="173"/>
      <c r="H889" s="173"/>
      <c r="I889" s="128"/>
      <c r="J889" s="150"/>
      <c r="K889" s="154"/>
      <c r="L889" s="154"/>
      <c r="M889" s="155"/>
      <c r="N889" s="152"/>
      <c r="O889" s="92" t="str">
        <f>IF(F889="","",
IF(AND(MONTH(F889)+DAY(F889)/100&gt;=MONTH('Weights &amp; Tables'!$C$26)+DAY('Weights &amp; Tables'!$C$26)/100,MONTH(F889)+DAY(F889)/100&lt;=MONTH('Weights &amp; Tables'!$D$26)+DAY('Weights &amp; Tables'!$D$26)/100),'Weights &amp; Tables'!$C$24,
IF(AND(MONTH(F889)+DAY(F889)/100&gt;=MONTH('Weights &amp; Tables'!$E$26)+DAY('Weights &amp; Tables'!$E$26)/100,MONTH(F889)+DAY(F889)/100&lt;=MONTH('Weights &amp; Tables'!$F$26)+DAY('Weights &amp; Tables'!$F$26)/100),'Weights &amp; Tables'!$E$24,
IF(AND(MONTH(F889)+DAY(F889)/100&gt;=MONTH('Weights &amp; Tables'!$G$26)+DAY('Weights &amp; Tables'!$G$26)/100,MONTH(F889)+DAY(F889)/100&lt;=MONTH('Weights &amp; Tables'!$H$26)+DAY('Weights &amp; Tables'!$H$26)/100),'Weights &amp; Tables'!$G$24,"IMPERMISSIBLE"))))</f>
        <v/>
      </c>
    </row>
    <row r="890" spans="2:15" x14ac:dyDescent="0.3">
      <c r="B890" s="126"/>
      <c r="C890" s="126"/>
      <c r="D890" s="126"/>
      <c r="E890" s="126"/>
      <c r="F890" s="127"/>
      <c r="G890" s="173"/>
      <c r="H890" s="173"/>
      <c r="I890" s="128"/>
      <c r="J890" s="150"/>
      <c r="K890" s="154"/>
      <c r="L890" s="154"/>
      <c r="M890" s="155"/>
      <c r="N890" s="152"/>
      <c r="O890" s="92" t="str">
        <f>IF(F890="","",
IF(AND(MONTH(F890)+DAY(F890)/100&gt;=MONTH('Weights &amp; Tables'!$C$26)+DAY('Weights &amp; Tables'!$C$26)/100,MONTH(F890)+DAY(F890)/100&lt;=MONTH('Weights &amp; Tables'!$D$26)+DAY('Weights &amp; Tables'!$D$26)/100),'Weights &amp; Tables'!$C$24,
IF(AND(MONTH(F890)+DAY(F890)/100&gt;=MONTH('Weights &amp; Tables'!$E$26)+DAY('Weights &amp; Tables'!$E$26)/100,MONTH(F890)+DAY(F890)/100&lt;=MONTH('Weights &amp; Tables'!$F$26)+DAY('Weights &amp; Tables'!$F$26)/100),'Weights &amp; Tables'!$E$24,
IF(AND(MONTH(F890)+DAY(F890)/100&gt;=MONTH('Weights &amp; Tables'!$G$26)+DAY('Weights &amp; Tables'!$G$26)/100,MONTH(F890)+DAY(F890)/100&lt;=MONTH('Weights &amp; Tables'!$H$26)+DAY('Weights &amp; Tables'!$H$26)/100),'Weights &amp; Tables'!$G$24,"IMPERMISSIBLE"))))</f>
        <v/>
      </c>
    </row>
    <row r="891" spans="2:15" x14ac:dyDescent="0.3">
      <c r="B891" s="126"/>
      <c r="C891" s="126"/>
      <c r="D891" s="126"/>
      <c r="E891" s="126"/>
      <c r="F891" s="127"/>
      <c r="G891" s="173"/>
      <c r="H891" s="173"/>
      <c r="I891" s="128"/>
      <c r="J891" s="150"/>
      <c r="K891" s="154"/>
      <c r="L891" s="154"/>
      <c r="M891" s="155"/>
      <c r="N891" s="152"/>
      <c r="O891" s="92" t="str">
        <f>IF(F891="","",
IF(AND(MONTH(F891)+DAY(F891)/100&gt;=MONTH('Weights &amp; Tables'!$C$26)+DAY('Weights &amp; Tables'!$C$26)/100,MONTH(F891)+DAY(F891)/100&lt;=MONTH('Weights &amp; Tables'!$D$26)+DAY('Weights &amp; Tables'!$D$26)/100),'Weights &amp; Tables'!$C$24,
IF(AND(MONTH(F891)+DAY(F891)/100&gt;=MONTH('Weights &amp; Tables'!$E$26)+DAY('Weights &amp; Tables'!$E$26)/100,MONTH(F891)+DAY(F891)/100&lt;=MONTH('Weights &amp; Tables'!$F$26)+DAY('Weights &amp; Tables'!$F$26)/100),'Weights &amp; Tables'!$E$24,
IF(AND(MONTH(F891)+DAY(F891)/100&gt;=MONTH('Weights &amp; Tables'!$G$26)+DAY('Weights &amp; Tables'!$G$26)/100,MONTH(F891)+DAY(F891)/100&lt;=MONTH('Weights &amp; Tables'!$H$26)+DAY('Weights &amp; Tables'!$H$26)/100),'Weights &amp; Tables'!$G$24,"IMPERMISSIBLE"))))</f>
        <v/>
      </c>
    </row>
    <row r="892" spans="2:15" x14ac:dyDescent="0.3">
      <c r="B892" s="126"/>
      <c r="C892" s="126"/>
      <c r="D892" s="126"/>
      <c r="E892" s="126"/>
      <c r="F892" s="127"/>
      <c r="G892" s="173"/>
      <c r="H892" s="173"/>
      <c r="I892" s="128"/>
      <c r="J892" s="150"/>
      <c r="K892" s="154"/>
      <c r="L892" s="154"/>
      <c r="M892" s="155"/>
      <c r="N892" s="152"/>
      <c r="O892" s="92" t="str">
        <f>IF(F892="","",
IF(AND(MONTH(F892)+DAY(F892)/100&gt;=MONTH('Weights &amp; Tables'!$C$26)+DAY('Weights &amp; Tables'!$C$26)/100,MONTH(F892)+DAY(F892)/100&lt;=MONTH('Weights &amp; Tables'!$D$26)+DAY('Weights &amp; Tables'!$D$26)/100),'Weights &amp; Tables'!$C$24,
IF(AND(MONTH(F892)+DAY(F892)/100&gt;=MONTH('Weights &amp; Tables'!$E$26)+DAY('Weights &amp; Tables'!$E$26)/100,MONTH(F892)+DAY(F892)/100&lt;=MONTH('Weights &amp; Tables'!$F$26)+DAY('Weights &amp; Tables'!$F$26)/100),'Weights &amp; Tables'!$E$24,
IF(AND(MONTH(F892)+DAY(F892)/100&gt;=MONTH('Weights &amp; Tables'!$G$26)+DAY('Weights &amp; Tables'!$G$26)/100,MONTH(F892)+DAY(F892)/100&lt;=MONTH('Weights &amp; Tables'!$H$26)+DAY('Weights &amp; Tables'!$H$26)/100),'Weights &amp; Tables'!$G$24,"IMPERMISSIBLE"))))</f>
        <v/>
      </c>
    </row>
    <row r="893" spans="2:15" x14ac:dyDescent="0.3">
      <c r="B893" s="126"/>
      <c r="C893" s="126"/>
      <c r="D893" s="126"/>
      <c r="E893" s="126"/>
      <c r="F893" s="127"/>
      <c r="G893" s="173"/>
      <c r="H893" s="173"/>
      <c r="I893" s="128"/>
      <c r="J893" s="150"/>
      <c r="K893" s="154"/>
      <c r="L893" s="154"/>
      <c r="M893" s="155"/>
      <c r="N893" s="152"/>
      <c r="O893" s="92" t="str">
        <f>IF(F893="","",
IF(AND(MONTH(F893)+DAY(F893)/100&gt;=MONTH('Weights &amp; Tables'!$C$26)+DAY('Weights &amp; Tables'!$C$26)/100,MONTH(F893)+DAY(F893)/100&lt;=MONTH('Weights &amp; Tables'!$D$26)+DAY('Weights &amp; Tables'!$D$26)/100),'Weights &amp; Tables'!$C$24,
IF(AND(MONTH(F893)+DAY(F893)/100&gt;=MONTH('Weights &amp; Tables'!$E$26)+DAY('Weights &amp; Tables'!$E$26)/100,MONTH(F893)+DAY(F893)/100&lt;=MONTH('Weights &amp; Tables'!$F$26)+DAY('Weights &amp; Tables'!$F$26)/100),'Weights &amp; Tables'!$E$24,
IF(AND(MONTH(F893)+DAY(F893)/100&gt;=MONTH('Weights &amp; Tables'!$G$26)+DAY('Weights &amp; Tables'!$G$26)/100,MONTH(F893)+DAY(F893)/100&lt;=MONTH('Weights &amp; Tables'!$H$26)+DAY('Weights &amp; Tables'!$H$26)/100),'Weights &amp; Tables'!$G$24,"IMPERMISSIBLE"))))</f>
        <v/>
      </c>
    </row>
    <row r="894" spans="2:15" x14ac:dyDescent="0.3">
      <c r="B894" s="126"/>
      <c r="C894" s="126"/>
      <c r="D894" s="126"/>
      <c r="E894" s="126"/>
      <c r="F894" s="127"/>
      <c r="G894" s="173"/>
      <c r="H894" s="173"/>
      <c r="I894" s="128"/>
      <c r="J894" s="150"/>
      <c r="K894" s="154"/>
      <c r="L894" s="154"/>
      <c r="M894" s="155"/>
      <c r="N894" s="152"/>
      <c r="O894" s="92" t="str">
        <f>IF(F894="","",
IF(AND(MONTH(F894)+DAY(F894)/100&gt;=MONTH('Weights &amp; Tables'!$C$26)+DAY('Weights &amp; Tables'!$C$26)/100,MONTH(F894)+DAY(F894)/100&lt;=MONTH('Weights &amp; Tables'!$D$26)+DAY('Weights &amp; Tables'!$D$26)/100),'Weights &amp; Tables'!$C$24,
IF(AND(MONTH(F894)+DAY(F894)/100&gt;=MONTH('Weights &amp; Tables'!$E$26)+DAY('Weights &amp; Tables'!$E$26)/100,MONTH(F894)+DAY(F894)/100&lt;=MONTH('Weights &amp; Tables'!$F$26)+DAY('Weights &amp; Tables'!$F$26)/100),'Weights &amp; Tables'!$E$24,
IF(AND(MONTH(F894)+DAY(F894)/100&gt;=MONTH('Weights &amp; Tables'!$G$26)+DAY('Weights &amp; Tables'!$G$26)/100,MONTH(F894)+DAY(F894)/100&lt;=MONTH('Weights &amp; Tables'!$H$26)+DAY('Weights &amp; Tables'!$H$26)/100),'Weights &amp; Tables'!$G$24,"IMPERMISSIBLE"))))</f>
        <v/>
      </c>
    </row>
    <row r="895" spans="2:15" x14ac:dyDescent="0.3">
      <c r="B895" s="126"/>
      <c r="C895" s="126"/>
      <c r="D895" s="126"/>
      <c r="E895" s="126"/>
      <c r="F895" s="127"/>
      <c r="G895" s="173"/>
      <c r="H895" s="173"/>
      <c r="I895" s="128"/>
      <c r="J895" s="150"/>
      <c r="K895" s="154"/>
      <c r="L895" s="154"/>
      <c r="M895" s="155"/>
      <c r="N895" s="152"/>
      <c r="O895" s="92" t="str">
        <f>IF(F895="","",
IF(AND(MONTH(F895)+DAY(F895)/100&gt;=MONTH('Weights &amp; Tables'!$C$26)+DAY('Weights &amp; Tables'!$C$26)/100,MONTH(F895)+DAY(F895)/100&lt;=MONTH('Weights &amp; Tables'!$D$26)+DAY('Weights &amp; Tables'!$D$26)/100),'Weights &amp; Tables'!$C$24,
IF(AND(MONTH(F895)+DAY(F895)/100&gt;=MONTH('Weights &amp; Tables'!$E$26)+DAY('Weights &amp; Tables'!$E$26)/100,MONTH(F895)+DAY(F895)/100&lt;=MONTH('Weights &amp; Tables'!$F$26)+DAY('Weights &amp; Tables'!$F$26)/100),'Weights &amp; Tables'!$E$24,
IF(AND(MONTH(F895)+DAY(F895)/100&gt;=MONTH('Weights &amp; Tables'!$G$26)+DAY('Weights &amp; Tables'!$G$26)/100,MONTH(F895)+DAY(F895)/100&lt;=MONTH('Weights &amp; Tables'!$H$26)+DAY('Weights &amp; Tables'!$H$26)/100),'Weights &amp; Tables'!$G$24,"IMPERMISSIBLE"))))</f>
        <v/>
      </c>
    </row>
    <row r="896" spans="2:15" x14ac:dyDescent="0.3">
      <c r="B896" s="126"/>
      <c r="C896" s="126"/>
      <c r="D896" s="126"/>
      <c r="E896" s="126"/>
      <c r="F896" s="127"/>
      <c r="G896" s="173"/>
      <c r="H896" s="173"/>
      <c r="I896" s="128"/>
      <c r="J896" s="150"/>
      <c r="K896" s="154"/>
      <c r="L896" s="154"/>
      <c r="M896" s="155"/>
      <c r="N896" s="152"/>
      <c r="O896" s="92" t="str">
        <f>IF(F896="","",
IF(AND(MONTH(F896)+DAY(F896)/100&gt;=MONTH('Weights &amp; Tables'!$C$26)+DAY('Weights &amp; Tables'!$C$26)/100,MONTH(F896)+DAY(F896)/100&lt;=MONTH('Weights &amp; Tables'!$D$26)+DAY('Weights &amp; Tables'!$D$26)/100),'Weights &amp; Tables'!$C$24,
IF(AND(MONTH(F896)+DAY(F896)/100&gt;=MONTH('Weights &amp; Tables'!$E$26)+DAY('Weights &amp; Tables'!$E$26)/100,MONTH(F896)+DAY(F896)/100&lt;=MONTH('Weights &amp; Tables'!$F$26)+DAY('Weights &amp; Tables'!$F$26)/100),'Weights &amp; Tables'!$E$24,
IF(AND(MONTH(F896)+DAY(F896)/100&gt;=MONTH('Weights &amp; Tables'!$G$26)+DAY('Weights &amp; Tables'!$G$26)/100,MONTH(F896)+DAY(F896)/100&lt;=MONTH('Weights &amp; Tables'!$H$26)+DAY('Weights &amp; Tables'!$H$26)/100),'Weights &amp; Tables'!$G$24,"IMPERMISSIBLE"))))</f>
        <v/>
      </c>
    </row>
    <row r="897" spans="2:15" x14ac:dyDescent="0.3">
      <c r="B897" s="126"/>
      <c r="C897" s="126"/>
      <c r="D897" s="126"/>
      <c r="E897" s="126"/>
      <c r="F897" s="127"/>
      <c r="G897" s="173"/>
      <c r="H897" s="173"/>
      <c r="I897" s="128"/>
      <c r="J897" s="150"/>
      <c r="K897" s="154"/>
      <c r="L897" s="154"/>
      <c r="M897" s="155"/>
      <c r="N897" s="152"/>
      <c r="O897" s="92" t="str">
        <f>IF(F897="","",
IF(AND(MONTH(F897)+DAY(F897)/100&gt;=MONTH('Weights &amp; Tables'!$C$26)+DAY('Weights &amp; Tables'!$C$26)/100,MONTH(F897)+DAY(F897)/100&lt;=MONTH('Weights &amp; Tables'!$D$26)+DAY('Weights &amp; Tables'!$D$26)/100),'Weights &amp; Tables'!$C$24,
IF(AND(MONTH(F897)+DAY(F897)/100&gt;=MONTH('Weights &amp; Tables'!$E$26)+DAY('Weights &amp; Tables'!$E$26)/100,MONTH(F897)+DAY(F897)/100&lt;=MONTH('Weights &amp; Tables'!$F$26)+DAY('Weights &amp; Tables'!$F$26)/100),'Weights &amp; Tables'!$E$24,
IF(AND(MONTH(F897)+DAY(F897)/100&gt;=MONTH('Weights &amp; Tables'!$G$26)+DAY('Weights &amp; Tables'!$G$26)/100,MONTH(F897)+DAY(F897)/100&lt;=MONTH('Weights &amp; Tables'!$H$26)+DAY('Weights &amp; Tables'!$H$26)/100),'Weights &amp; Tables'!$G$24,"IMPERMISSIBLE"))))</f>
        <v/>
      </c>
    </row>
    <row r="898" spans="2:15" x14ac:dyDescent="0.3">
      <c r="B898" s="126"/>
      <c r="C898" s="126"/>
      <c r="D898" s="126"/>
      <c r="E898" s="126"/>
      <c r="F898" s="127"/>
      <c r="G898" s="173"/>
      <c r="H898" s="173"/>
      <c r="I898" s="128"/>
      <c r="J898" s="150"/>
      <c r="K898" s="154"/>
      <c r="L898" s="154"/>
      <c r="M898" s="155"/>
      <c r="N898" s="152"/>
      <c r="O898" s="92" t="str">
        <f>IF(F898="","",
IF(AND(MONTH(F898)+DAY(F898)/100&gt;=MONTH('Weights &amp; Tables'!$C$26)+DAY('Weights &amp; Tables'!$C$26)/100,MONTH(F898)+DAY(F898)/100&lt;=MONTH('Weights &amp; Tables'!$D$26)+DAY('Weights &amp; Tables'!$D$26)/100),'Weights &amp; Tables'!$C$24,
IF(AND(MONTH(F898)+DAY(F898)/100&gt;=MONTH('Weights &amp; Tables'!$E$26)+DAY('Weights &amp; Tables'!$E$26)/100,MONTH(F898)+DAY(F898)/100&lt;=MONTH('Weights &amp; Tables'!$F$26)+DAY('Weights &amp; Tables'!$F$26)/100),'Weights &amp; Tables'!$E$24,
IF(AND(MONTH(F898)+DAY(F898)/100&gt;=MONTH('Weights &amp; Tables'!$G$26)+DAY('Weights &amp; Tables'!$G$26)/100,MONTH(F898)+DAY(F898)/100&lt;=MONTH('Weights &amp; Tables'!$H$26)+DAY('Weights &amp; Tables'!$H$26)/100),'Weights &amp; Tables'!$G$24,"IMPERMISSIBLE"))))</f>
        <v/>
      </c>
    </row>
    <row r="899" spans="2:15" x14ac:dyDescent="0.3">
      <c r="B899" s="126"/>
      <c r="C899" s="126"/>
      <c r="D899" s="126"/>
      <c r="E899" s="126"/>
      <c r="F899" s="127"/>
      <c r="G899" s="173"/>
      <c r="H899" s="173"/>
      <c r="I899" s="128"/>
      <c r="J899" s="150"/>
      <c r="K899" s="154"/>
      <c r="L899" s="154"/>
      <c r="M899" s="155"/>
      <c r="N899" s="152"/>
      <c r="O899" s="92" t="str">
        <f>IF(F899="","",
IF(AND(MONTH(F899)+DAY(F899)/100&gt;=MONTH('Weights &amp; Tables'!$C$26)+DAY('Weights &amp; Tables'!$C$26)/100,MONTH(F899)+DAY(F899)/100&lt;=MONTH('Weights &amp; Tables'!$D$26)+DAY('Weights &amp; Tables'!$D$26)/100),'Weights &amp; Tables'!$C$24,
IF(AND(MONTH(F899)+DAY(F899)/100&gt;=MONTH('Weights &amp; Tables'!$E$26)+DAY('Weights &amp; Tables'!$E$26)/100,MONTH(F899)+DAY(F899)/100&lt;=MONTH('Weights &amp; Tables'!$F$26)+DAY('Weights &amp; Tables'!$F$26)/100),'Weights &amp; Tables'!$E$24,
IF(AND(MONTH(F899)+DAY(F899)/100&gt;=MONTH('Weights &amp; Tables'!$G$26)+DAY('Weights &amp; Tables'!$G$26)/100,MONTH(F899)+DAY(F899)/100&lt;=MONTH('Weights &amp; Tables'!$H$26)+DAY('Weights &amp; Tables'!$H$26)/100),'Weights &amp; Tables'!$G$24,"IMPERMISSIBLE"))))</f>
        <v/>
      </c>
    </row>
    <row r="900" spans="2:15" x14ac:dyDescent="0.3">
      <c r="B900" s="126"/>
      <c r="C900" s="126"/>
      <c r="D900" s="126"/>
      <c r="E900" s="126"/>
      <c r="F900" s="127"/>
      <c r="G900" s="173"/>
      <c r="H900" s="173"/>
      <c r="I900" s="128"/>
      <c r="J900" s="150"/>
      <c r="K900" s="154"/>
      <c r="L900" s="154"/>
      <c r="M900" s="155"/>
      <c r="N900" s="152"/>
      <c r="O900" s="92" t="str">
        <f>IF(F900="","",
IF(AND(MONTH(F900)+DAY(F900)/100&gt;=MONTH('Weights &amp; Tables'!$C$26)+DAY('Weights &amp; Tables'!$C$26)/100,MONTH(F900)+DAY(F900)/100&lt;=MONTH('Weights &amp; Tables'!$D$26)+DAY('Weights &amp; Tables'!$D$26)/100),'Weights &amp; Tables'!$C$24,
IF(AND(MONTH(F900)+DAY(F900)/100&gt;=MONTH('Weights &amp; Tables'!$E$26)+DAY('Weights &amp; Tables'!$E$26)/100,MONTH(F900)+DAY(F900)/100&lt;=MONTH('Weights &amp; Tables'!$F$26)+DAY('Weights &amp; Tables'!$F$26)/100),'Weights &amp; Tables'!$E$24,
IF(AND(MONTH(F900)+DAY(F900)/100&gt;=MONTH('Weights &amp; Tables'!$G$26)+DAY('Weights &amp; Tables'!$G$26)/100,MONTH(F900)+DAY(F900)/100&lt;=MONTH('Weights &amp; Tables'!$H$26)+DAY('Weights &amp; Tables'!$H$26)/100),'Weights &amp; Tables'!$G$24,"IMPERMISSIBLE"))))</f>
        <v/>
      </c>
    </row>
    <row r="901" spans="2:15" x14ac:dyDescent="0.3">
      <c r="B901" s="126"/>
      <c r="C901" s="126"/>
      <c r="D901" s="126"/>
      <c r="E901" s="126"/>
      <c r="F901" s="127"/>
      <c r="G901" s="173"/>
      <c r="H901" s="173"/>
      <c r="I901" s="128"/>
      <c r="J901" s="150"/>
      <c r="K901" s="154"/>
      <c r="L901" s="154"/>
      <c r="M901" s="155"/>
      <c r="N901" s="152"/>
      <c r="O901" s="92" t="str">
        <f>IF(F901="","",
IF(AND(MONTH(F901)+DAY(F901)/100&gt;=MONTH('Weights &amp; Tables'!$C$26)+DAY('Weights &amp; Tables'!$C$26)/100,MONTH(F901)+DAY(F901)/100&lt;=MONTH('Weights &amp; Tables'!$D$26)+DAY('Weights &amp; Tables'!$D$26)/100),'Weights &amp; Tables'!$C$24,
IF(AND(MONTH(F901)+DAY(F901)/100&gt;=MONTH('Weights &amp; Tables'!$E$26)+DAY('Weights &amp; Tables'!$E$26)/100,MONTH(F901)+DAY(F901)/100&lt;=MONTH('Weights &amp; Tables'!$F$26)+DAY('Weights &amp; Tables'!$F$26)/100),'Weights &amp; Tables'!$E$24,
IF(AND(MONTH(F901)+DAY(F901)/100&gt;=MONTH('Weights &amp; Tables'!$G$26)+DAY('Weights &amp; Tables'!$G$26)/100,MONTH(F901)+DAY(F901)/100&lt;=MONTH('Weights &amp; Tables'!$H$26)+DAY('Weights &amp; Tables'!$H$26)/100),'Weights &amp; Tables'!$G$24,"IMPERMISSIBLE"))))</f>
        <v/>
      </c>
    </row>
    <row r="902" spans="2:15" x14ac:dyDescent="0.3">
      <c r="B902" s="126"/>
      <c r="C902" s="126"/>
      <c r="D902" s="126"/>
      <c r="E902" s="126"/>
      <c r="F902" s="127"/>
      <c r="G902" s="173"/>
      <c r="H902" s="173"/>
      <c r="I902" s="128"/>
      <c r="J902" s="150"/>
      <c r="K902" s="154"/>
      <c r="L902" s="154"/>
      <c r="M902" s="155"/>
      <c r="N902" s="152"/>
      <c r="O902" s="92" t="str">
        <f>IF(F902="","",
IF(AND(MONTH(F902)+DAY(F902)/100&gt;=MONTH('Weights &amp; Tables'!$C$26)+DAY('Weights &amp; Tables'!$C$26)/100,MONTH(F902)+DAY(F902)/100&lt;=MONTH('Weights &amp; Tables'!$D$26)+DAY('Weights &amp; Tables'!$D$26)/100),'Weights &amp; Tables'!$C$24,
IF(AND(MONTH(F902)+DAY(F902)/100&gt;=MONTH('Weights &amp; Tables'!$E$26)+DAY('Weights &amp; Tables'!$E$26)/100,MONTH(F902)+DAY(F902)/100&lt;=MONTH('Weights &amp; Tables'!$F$26)+DAY('Weights &amp; Tables'!$F$26)/100),'Weights &amp; Tables'!$E$24,
IF(AND(MONTH(F902)+DAY(F902)/100&gt;=MONTH('Weights &amp; Tables'!$G$26)+DAY('Weights &amp; Tables'!$G$26)/100,MONTH(F902)+DAY(F902)/100&lt;=MONTH('Weights &amp; Tables'!$H$26)+DAY('Weights &amp; Tables'!$H$26)/100),'Weights &amp; Tables'!$G$24,"IMPERMISSIBLE"))))</f>
        <v/>
      </c>
    </row>
    <row r="903" spans="2:15" x14ac:dyDescent="0.3">
      <c r="B903" s="126"/>
      <c r="C903" s="126"/>
      <c r="D903" s="126"/>
      <c r="E903" s="126"/>
      <c r="F903" s="127"/>
      <c r="G903" s="173"/>
      <c r="H903" s="173"/>
      <c r="I903" s="128"/>
      <c r="J903" s="150"/>
      <c r="K903" s="154"/>
      <c r="L903" s="154"/>
      <c r="M903" s="155"/>
      <c r="N903" s="152"/>
      <c r="O903" s="92" t="str">
        <f>IF(F903="","",
IF(AND(MONTH(F903)+DAY(F903)/100&gt;=MONTH('Weights &amp; Tables'!$C$26)+DAY('Weights &amp; Tables'!$C$26)/100,MONTH(F903)+DAY(F903)/100&lt;=MONTH('Weights &amp; Tables'!$D$26)+DAY('Weights &amp; Tables'!$D$26)/100),'Weights &amp; Tables'!$C$24,
IF(AND(MONTH(F903)+DAY(F903)/100&gt;=MONTH('Weights &amp; Tables'!$E$26)+DAY('Weights &amp; Tables'!$E$26)/100,MONTH(F903)+DAY(F903)/100&lt;=MONTH('Weights &amp; Tables'!$F$26)+DAY('Weights &amp; Tables'!$F$26)/100),'Weights &amp; Tables'!$E$24,
IF(AND(MONTH(F903)+DAY(F903)/100&gt;=MONTH('Weights &amp; Tables'!$G$26)+DAY('Weights &amp; Tables'!$G$26)/100,MONTH(F903)+DAY(F903)/100&lt;=MONTH('Weights &amp; Tables'!$H$26)+DAY('Weights &amp; Tables'!$H$26)/100),'Weights &amp; Tables'!$G$24,"IMPERMISSIBLE"))))</f>
        <v/>
      </c>
    </row>
    <row r="904" spans="2:15" x14ac:dyDescent="0.3">
      <c r="B904" s="126"/>
      <c r="C904" s="126"/>
      <c r="D904" s="126"/>
      <c r="E904" s="126"/>
      <c r="F904" s="127"/>
      <c r="G904" s="173"/>
      <c r="H904" s="173"/>
      <c r="I904" s="128"/>
      <c r="J904" s="150"/>
      <c r="K904" s="154"/>
      <c r="L904" s="154"/>
      <c r="M904" s="155"/>
      <c r="N904" s="152"/>
      <c r="O904" s="92" t="str">
        <f>IF(F904="","",
IF(AND(MONTH(F904)+DAY(F904)/100&gt;=MONTH('Weights &amp; Tables'!$C$26)+DAY('Weights &amp; Tables'!$C$26)/100,MONTH(F904)+DAY(F904)/100&lt;=MONTH('Weights &amp; Tables'!$D$26)+DAY('Weights &amp; Tables'!$D$26)/100),'Weights &amp; Tables'!$C$24,
IF(AND(MONTH(F904)+DAY(F904)/100&gt;=MONTH('Weights &amp; Tables'!$E$26)+DAY('Weights &amp; Tables'!$E$26)/100,MONTH(F904)+DAY(F904)/100&lt;=MONTH('Weights &amp; Tables'!$F$26)+DAY('Weights &amp; Tables'!$F$26)/100),'Weights &amp; Tables'!$E$24,
IF(AND(MONTH(F904)+DAY(F904)/100&gt;=MONTH('Weights &amp; Tables'!$G$26)+DAY('Weights &amp; Tables'!$G$26)/100,MONTH(F904)+DAY(F904)/100&lt;=MONTH('Weights &amp; Tables'!$H$26)+DAY('Weights &amp; Tables'!$H$26)/100),'Weights &amp; Tables'!$G$24,"IMPERMISSIBLE"))))</f>
        <v/>
      </c>
    </row>
    <row r="905" spans="2:15" x14ac:dyDescent="0.3">
      <c r="B905" s="126"/>
      <c r="C905" s="126"/>
      <c r="D905" s="126"/>
      <c r="E905" s="126"/>
      <c r="F905" s="127"/>
      <c r="G905" s="173"/>
      <c r="H905" s="173"/>
      <c r="I905" s="128"/>
      <c r="J905" s="150"/>
      <c r="K905" s="154"/>
      <c r="L905" s="154"/>
      <c r="M905" s="155"/>
      <c r="N905" s="152"/>
      <c r="O905" s="92" t="str">
        <f>IF(F905="","",
IF(AND(MONTH(F905)+DAY(F905)/100&gt;=MONTH('Weights &amp; Tables'!$C$26)+DAY('Weights &amp; Tables'!$C$26)/100,MONTH(F905)+DAY(F905)/100&lt;=MONTH('Weights &amp; Tables'!$D$26)+DAY('Weights &amp; Tables'!$D$26)/100),'Weights &amp; Tables'!$C$24,
IF(AND(MONTH(F905)+DAY(F905)/100&gt;=MONTH('Weights &amp; Tables'!$E$26)+DAY('Weights &amp; Tables'!$E$26)/100,MONTH(F905)+DAY(F905)/100&lt;=MONTH('Weights &amp; Tables'!$F$26)+DAY('Weights &amp; Tables'!$F$26)/100),'Weights &amp; Tables'!$E$24,
IF(AND(MONTH(F905)+DAY(F905)/100&gt;=MONTH('Weights &amp; Tables'!$G$26)+DAY('Weights &amp; Tables'!$G$26)/100,MONTH(F905)+DAY(F905)/100&lt;=MONTH('Weights &amp; Tables'!$H$26)+DAY('Weights &amp; Tables'!$H$26)/100),'Weights &amp; Tables'!$G$24,"IMPERMISSIBLE"))))</f>
        <v/>
      </c>
    </row>
    <row r="906" spans="2:15" x14ac:dyDescent="0.3">
      <c r="B906" s="126"/>
      <c r="C906" s="126"/>
      <c r="D906" s="126"/>
      <c r="E906" s="126"/>
      <c r="F906" s="127"/>
      <c r="G906" s="173"/>
      <c r="H906" s="173"/>
      <c r="I906" s="128"/>
      <c r="J906" s="150"/>
      <c r="K906" s="154"/>
      <c r="L906" s="154"/>
      <c r="M906" s="155"/>
      <c r="N906" s="152"/>
      <c r="O906" s="92" t="str">
        <f>IF(F906="","",
IF(AND(MONTH(F906)+DAY(F906)/100&gt;=MONTH('Weights &amp; Tables'!$C$26)+DAY('Weights &amp; Tables'!$C$26)/100,MONTH(F906)+DAY(F906)/100&lt;=MONTH('Weights &amp; Tables'!$D$26)+DAY('Weights &amp; Tables'!$D$26)/100),'Weights &amp; Tables'!$C$24,
IF(AND(MONTH(F906)+DAY(F906)/100&gt;=MONTH('Weights &amp; Tables'!$E$26)+DAY('Weights &amp; Tables'!$E$26)/100,MONTH(F906)+DAY(F906)/100&lt;=MONTH('Weights &amp; Tables'!$F$26)+DAY('Weights &amp; Tables'!$F$26)/100),'Weights &amp; Tables'!$E$24,
IF(AND(MONTH(F906)+DAY(F906)/100&gt;=MONTH('Weights &amp; Tables'!$G$26)+DAY('Weights &amp; Tables'!$G$26)/100,MONTH(F906)+DAY(F906)/100&lt;=MONTH('Weights &amp; Tables'!$H$26)+DAY('Weights &amp; Tables'!$H$26)/100),'Weights &amp; Tables'!$G$24,"IMPERMISSIBLE"))))</f>
        <v/>
      </c>
    </row>
    <row r="907" spans="2:15" x14ac:dyDescent="0.3">
      <c r="B907" s="126"/>
      <c r="C907" s="126"/>
      <c r="D907" s="126"/>
      <c r="E907" s="126"/>
      <c r="F907" s="127"/>
      <c r="G907" s="173"/>
      <c r="H907" s="173"/>
      <c r="I907" s="128"/>
      <c r="J907" s="150"/>
      <c r="K907" s="154"/>
      <c r="L907" s="154"/>
      <c r="M907" s="155"/>
      <c r="N907" s="152"/>
      <c r="O907" s="92" t="str">
        <f>IF(F907="","",
IF(AND(MONTH(F907)+DAY(F907)/100&gt;=MONTH('Weights &amp; Tables'!$C$26)+DAY('Weights &amp; Tables'!$C$26)/100,MONTH(F907)+DAY(F907)/100&lt;=MONTH('Weights &amp; Tables'!$D$26)+DAY('Weights &amp; Tables'!$D$26)/100),'Weights &amp; Tables'!$C$24,
IF(AND(MONTH(F907)+DAY(F907)/100&gt;=MONTH('Weights &amp; Tables'!$E$26)+DAY('Weights &amp; Tables'!$E$26)/100,MONTH(F907)+DAY(F907)/100&lt;=MONTH('Weights &amp; Tables'!$F$26)+DAY('Weights &amp; Tables'!$F$26)/100),'Weights &amp; Tables'!$E$24,
IF(AND(MONTH(F907)+DAY(F907)/100&gt;=MONTH('Weights &amp; Tables'!$G$26)+DAY('Weights &amp; Tables'!$G$26)/100,MONTH(F907)+DAY(F907)/100&lt;=MONTH('Weights &amp; Tables'!$H$26)+DAY('Weights &amp; Tables'!$H$26)/100),'Weights &amp; Tables'!$G$24,"IMPERMISSIBLE"))))</f>
        <v/>
      </c>
    </row>
    <row r="908" spans="2:15" x14ac:dyDescent="0.3">
      <c r="B908" s="126"/>
      <c r="C908" s="126"/>
      <c r="D908" s="126"/>
      <c r="E908" s="126"/>
      <c r="F908" s="127"/>
      <c r="G908" s="173"/>
      <c r="H908" s="173"/>
      <c r="I908" s="128"/>
      <c r="J908" s="150"/>
      <c r="K908" s="154"/>
      <c r="L908" s="154"/>
      <c r="M908" s="155"/>
      <c r="N908" s="152"/>
      <c r="O908" s="92" t="str">
        <f>IF(F908="","",
IF(AND(MONTH(F908)+DAY(F908)/100&gt;=MONTH('Weights &amp; Tables'!$C$26)+DAY('Weights &amp; Tables'!$C$26)/100,MONTH(F908)+DAY(F908)/100&lt;=MONTH('Weights &amp; Tables'!$D$26)+DAY('Weights &amp; Tables'!$D$26)/100),'Weights &amp; Tables'!$C$24,
IF(AND(MONTH(F908)+DAY(F908)/100&gt;=MONTH('Weights &amp; Tables'!$E$26)+DAY('Weights &amp; Tables'!$E$26)/100,MONTH(F908)+DAY(F908)/100&lt;=MONTH('Weights &amp; Tables'!$F$26)+DAY('Weights &amp; Tables'!$F$26)/100),'Weights &amp; Tables'!$E$24,
IF(AND(MONTH(F908)+DAY(F908)/100&gt;=MONTH('Weights &amp; Tables'!$G$26)+DAY('Weights &amp; Tables'!$G$26)/100,MONTH(F908)+DAY(F908)/100&lt;=MONTH('Weights &amp; Tables'!$H$26)+DAY('Weights &amp; Tables'!$H$26)/100),'Weights &amp; Tables'!$G$24,"IMPERMISSIBLE"))))</f>
        <v/>
      </c>
    </row>
    <row r="909" spans="2:15" x14ac:dyDescent="0.3">
      <c r="B909" s="126"/>
      <c r="C909" s="126"/>
      <c r="D909" s="126"/>
      <c r="E909" s="126"/>
      <c r="F909" s="127"/>
      <c r="G909" s="173"/>
      <c r="H909" s="173"/>
      <c r="I909" s="128"/>
      <c r="J909" s="150"/>
      <c r="K909" s="154"/>
      <c r="L909" s="154"/>
      <c r="M909" s="155"/>
      <c r="N909" s="152"/>
      <c r="O909" s="92" t="str">
        <f>IF(F909="","",
IF(AND(MONTH(F909)+DAY(F909)/100&gt;=MONTH('Weights &amp; Tables'!$C$26)+DAY('Weights &amp; Tables'!$C$26)/100,MONTH(F909)+DAY(F909)/100&lt;=MONTH('Weights &amp; Tables'!$D$26)+DAY('Weights &amp; Tables'!$D$26)/100),'Weights &amp; Tables'!$C$24,
IF(AND(MONTH(F909)+DAY(F909)/100&gt;=MONTH('Weights &amp; Tables'!$E$26)+DAY('Weights &amp; Tables'!$E$26)/100,MONTH(F909)+DAY(F909)/100&lt;=MONTH('Weights &amp; Tables'!$F$26)+DAY('Weights &amp; Tables'!$F$26)/100),'Weights &amp; Tables'!$E$24,
IF(AND(MONTH(F909)+DAY(F909)/100&gt;=MONTH('Weights &amp; Tables'!$G$26)+DAY('Weights &amp; Tables'!$G$26)/100,MONTH(F909)+DAY(F909)/100&lt;=MONTH('Weights &amp; Tables'!$H$26)+DAY('Weights &amp; Tables'!$H$26)/100),'Weights &amp; Tables'!$G$24,"IMPERMISSIBLE"))))</f>
        <v/>
      </c>
    </row>
    <row r="910" spans="2:15" x14ac:dyDescent="0.3">
      <c r="B910" s="126"/>
      <c r="C910" s="126"/>
      <c r="D910" s="126"/>
      <c r="E910" s="126"/>
      <c r="F910" s="127"/>
      <c r="G910" s="173"/>
      <c r="H910" s="173"/>
      <c r="I910" s="128"/>
      <c r="J910" s="150"/>
      <c r="K910" s="154"/>
      <c r="L910" s="154"/>
      <c r="M910" s="155"/>
      <c r="N910" s="152"/>
      <c r="O910" s="92" t="str">
        <f>IF(F910="","",
IF(AND(MONTH(F910)+DAY(F910)/100&gt;=MONTH('Weights &amp; Tables'!$C$26)+DAY('Weights &amp; Tables'!$C$26)/100,MONTH(F910)+DAY(F910)/100&lt;=MONTH('Weights &amp; Tables'!$D$26)+DAY('Weights &amp; Tables'!$D$26)/100),'Weights &amp; Tables'!$C$24,
IF(AND(MONTH(F910)+DAY(F910)/100&gt;=MONTH('Weights &amp; Tables'!$E$26)+DAY('Weights &amp; Tables'!$E$26)/100,MONTH(F910)+DAY(F910)/100&lt;=MONTH('Weights &amp; Tables'!$F$26)+DAY('Weights &amp; Tables'!$F$26)/100),'Weights &amp; Tables'!$E$24,
IF(AND(MONTH(F910)+DAY(F910)/100&gt;=MONTH('Weights &amp; Tables'!$G$26)+DAY('Weights &amp; Tables'!$G$26)/100,MONTH(F910)+DAY(F910)/100&lt;=MONTH('Weights &amp; Tables'!$H$26)+DAY('Weights &amp; Tables'!$H$26)/100),'Weights &amp; Tables'!$G$24,"IMPERMISSIBLE"))))</f>
        <v/>
      </c>
    </row>
    <row r="911" spans="2:15" x14ac:dyDescent="0.3">
      <c r="B911" s="126"/>
      <c r="C911" s="126"/>
      <c r="D911" s="126"/>
      <c r="E911" s="126"/>
      <c r="F911" s="127"/>
      <c r="G911" s="173"/>
      <c r="H911" s="173"/>
      <c r="I911" s="128"/>
      <c r="J911" s="150"/>
      <c r="K911" s="154"/>
      <c r="L911" s="154"/>
      <c r="M911" s="155"/>
      <c r="N911" s="152"/>
      <c r="O911" s="92" t="str">
        <f>IF(F911="","",
IF(AND(MONTH(F911)+DAY(F911)/100&gt;=MONTH('Weights &amp; Tables'!$C$26)+DAY('Weights &amp; Tables'!$C$26)/100,MONTH(F911)+DAY(F911)/100&lt;=MONTH('Weights &amp; Tables'!$D$26)+DAY('Weights &amp; Tables'!$D$26)/100),'Weights &amp; Tables'!$C$24,
IF(AND(MONTH(F911)+DAY(F911)/100&gt;=MONTH('Weights &amp; Tables'!$E$26)+DAY('Weights &amp; Tables'!$E$26)/100,MONTH(F911)+DAY(F911)/100&lt;=MONTH('Weights &amp; Tables'!$F$26)+DAY('Weights &amp; Tables'!$F$26)/100),'Weights &amp; Tables'!$E$24,
IF(AND(MONTH(F911)+DAY(F911)/100&gt;=MONTH('Weights &amp; Tables'!$G$26)+DAY('Weights &amp; Tables'!$G$26)/100,MONTH(F911)+DAY(F911)/100&lt;=MONTH('Weights &amp; Tables'!$H$26)+DAY('Weights &amp; Tables'!$H$26)/100),'Weights &amp; Tables'!$G$24,"IMPERMISSIBLE"))))</f>
        <v/>
      </c>
    </row>
    <row r="912" spans="2:15" x14ac:dyDescent="0.3">
      <c r="B912" s="126"/>
      <c r="C912" s="126"/>
      <c r="D912" s="126"/>
      <c r="E912" s="126"/>
      <c r="F912" s="127"/>
      <c r="G912" s="173"/>
      <c r="H912" s="173"/>
      <c r="I912" s="128"/>
      <c r="J912" s="150"/>
      <c r="K912" s="154"/>
      <c r="L912" s="154"/>
      <c r="M912" s="155"/>
      <c r="N912" s="152"/>
      <c r="O912" s="92" t="str">
        <f>IF(F912="","",
IF(AND(MONTH(F912)+DAY(F912)/100&gt;=MONTH('Weights &amp; Tables'!$C$26)+DAY('Weights &amp; Tables'!$C$26)/100,MONTH(F912)+DAY(F912)/100&lt;=MONTH('Weights &amp; Tables'!$D$26)+DAY('Weights &amp; Tables'!$D$26)/100),'Weights &amp; Tables'!$C$24,
IF(AND(MONTH(F912)+DAY(F912)/100&gt;=MONTH('Weights &amp; Tables'!$E$26)+DAY('Weights &amp; Tables'!$E$26)/100,MONTH(F912)+DAY(F912)/100&lt;=MONTH('Weights &amp; Tables'!$F$26)+DAY('Weights &amp; Tables'!$F$26)/100),'Weights &amp; Tables'!$E$24,
IF(AND(MONTH(F912)+DAY(F912)/100&gt;=MONTH('Weights &amp; Tables'!$G$26)+DAY('Weights &amp; Tables'!$G$26)/100,MONTH(F912)+DAY(F912)/100&lt;=MONTH('Weights &amp; Tables'!$H$26)+DAY('Weights &amp; Tables'!$H$26)/100),'Weights &amp; Tables'!$G$24,"IMPERMISSIBLE"))))</f>
        <v/>
      </c>
    </row>
    <row r="913" spans="2:15" x14ac:dyDescent="0.3">
      <c r="B913" s="126"/>
      <c r="C913" s="126"/>
      <c r="D913" s="126"/>
      <c r="E913" s="126"/>
      <c r="F913" s="127"/>
      <c r="G913" s="173"/>
      <c r="H913" s="173"/>
      <c r="I913" s="128"/>
      <c r="J913" s="150"/>
      <c r="K913" s="154"/>
      <c r="L913" s="154"/>
      <c r="M913" s="155"/>
      <c r="N913" s="152"/>
      <c r="O913" s="92" t="str">
        <f>IF(F913="","",
IF(AND(MONTH(F913)+DAY(F913)/100&gt;=MONTH('Weights &amp; Tables'!$C$26)+DAY('Weights &amp; Tables'!$C$26)/100,MONTH(F913)+DAY(F913)/100&lt;=MONTH('Weights &amp; Tables'!$D$26)+DAY('Weights &amp; Tables'!$D$26)/100),'Weights &amp; Tables'!$C$24,
IF(AND(MONTH(F913)+DAY(F913)/100&gt;=MONTH('Weights &amp; Tables'!$E$26)+DAY('Weights &amp; Tables'!$E$26)/100,MONTH(F913)+DAY(F913)/100&lt;=MONTH('Weights &amp; Tables'!$F$26)+DAY('Weights &amp; Tables'!$F$26)/100),'Weights &amp; Tables'!$E$24,
IF(AND(MONTH(F913)+DAY(F913)/100&gt;=MONTH('Weights &amp; Tables'!$G$26)+DAY('Weights &amp; Tables'!$G$26)/100,MONTH(F913)+DAY(F913)/100&lt;=MONTH('Weights &amp; Tables'!$H$26)+DAY('Weights &amp; Tables'!$H$26)/100),'Weights &amp; Tables'!$G$24,"IMPERMISSIBLE"))))</f>
        <v/>
      </c>
    </row>
    <row r="914" spans="2:15" x14ac:dyDescent="0.3">
      <c r="B914" s="126"/>
      <c r="C914" s="126"/>
      <c r="D914" s="126"/>
      <c r="E914" s="126"/>
      <c r="F914" s="127"/>
      <c r="G914" s="173"/>
      <c r="H914" s="173"/>
      <c r="I914" s="128"/>
      <c r="J914" s="150"/>
      <c r="K914" s="154"/>
      <c r="L914" s="154"/>
      <c r="M914" s="155"/>
      <c r="N914" s="152"/>
      <c r="O914" s="92" t="str">
        <f>IF(F914="","",
IF(AND(MONTH(F914)+DAY(F914)/100&gt;=MONTH('Weights &amp; Tables'!$C$26)+DAY('Weights &amp; Tables'!$C$26)/100,MONTH(F914)+DAY(F914)/100&lt;=MONTH('Weights &amp; Tables'!$D$26)+DAY('Weights &amp; Tables'!$D$26)/100),'Weights &amp; Tables'!$C$24,
IF(AND(MONTH(F914)+DAY(F914)/100&gt;=MONTH('Weights &amp; Tables'!$E$26)+DAY('Weights &amp; Tables'!$E$26)/100,MONTH(F914)+DAY(F914)/100&lt;=MONTH('Weights &amp; Tables'!$F$26)+DAY('Weights &amp; Tables'!$F$26)/100),'Weights &amp; Tables'!$E$24,
IF(AND(MONTH(F914)+DAY(F914)/100&gt;=MONTH('Weights &amp; Tables'!$G$26)+DAY('Weights &amp; Tables'!$G$26)/100,MONTH(F914)+DAY(F914)/100&lt;=MONTH('Weights &amp; Tables'!$H$26)+DAY('Weights &amp; Tables'!$H$26)/100),'Weights &amp; Tables'!$G$24,"IMPERMISSIBLE"))))</f>
        <v/>
      </c>
    </row>
    <row r="915" spans="2:15" x14ac:dyDescent="0.3">
      <c r="B915" s="126"/>
      <c r="C915" s="126"/>
      <c r="D915" s="126"/>
      <c r="E915" s="126"/>
      <c r="F915" s="127"/>
      <c r="G915" s="173"/>
      <c r="H915" s="173"/>
      <c r="I915" s="128"/>
      <c r="J915" s="150"/>
      <c r="K915" s="154"/>
      <c r="L915" s="154"/>
      <c r="M915" s="155"/>
      <c r="N915" s="152"/>
      <c r="O915" s="92" t="str">
        <f>IF(F915="","",
IF(AND(MONTH(F915)+DAY(F915)/100&gt;=MONTH('Weights &amp; Tables'!$C$26)+DAY('Weights &amp; Tables'!$C$26)/100,MONTH(F915)+DAY(F915)/100&lt;=MONTH('Weights &amp; Tables'!$D$26)+DAY('Weights &amp; Tables'!$D$26)/100),'Weights &amp; Tables'!$C$24,
IF(AND(MONTH(F915)+DAY(F915)/100&gt;=MONTH('Weights &amp; Tables'!$E$26)+DAY('Weights &amp; Tables'!$E$26)/100,MONTH(F915)+DAY(F915)/100&lt;=MONTH('Weights &amp; Tables'!$F$26)+DAY('Weights &amp; Tables'!$F$26)/100),'Weights &amp; Tables'!$E$24,
IF(AND(MONTH(F915)+DAY(F915)/100&gt;=MONTH('Weights &amp; Tables'!$G$26)+DAY('Weights &amp; Tables'!$G$26)/100,MONTH(F915)+DAY(F915)/100&lt;=MONTH('Weights &amp; Tables'!$H$26)+DAY('Weights &amp; Tables'!$H$26)/100),'Weights &amp; Tables'!$G$24,"IMPERMISSIBLE"))))</f>
        <v/>
      </c>
    </row>
    <row r="916" spans="2:15" x14ac:dyDescent="0.3">
      <c r="B916" s="126"/>
      <c r="C916" s="126"/>
      <c r="D916" s="126"/>
      <c r="E916" s="126"/>
      <c r="F916" s="127"/>
      <c r="G916" s="173"/>
      <c r="H916" s="173"/>
      <c r="I916" s="128"/>
      <c r="J916" s="150"/>
      <c r="K916" s="154"/>
      <c r="L916" s="154"/>
      <c r="M916" s="155"/>
      <c r="N916" s="152"/>
      <c r="O916" s="92" t="str">
        <f>IF(F916="","",
IF(AND(MONTH(F916)+DAY(F916)/100&gt;=MONTH('Weights &amp; Tables'!$C$26)+DAY('Weights &amp; Tables'!$C$26)/100,MONTH(F916)+DAY(F916)/100&lt;=MONTH('Weights &amp; Tables'!$D$26)+DAY('Weights &amp; Tables'!$D$26)/100),'Weights &amp; Tables'!$C$24,
IF(AND(MONTH(F916)+DAY(F916)/100&gt;=MONTH('Weights &amp; Tables'!$E$26)+DAY('Weights &amp; Tables'!$E$26)/100,MONTH(F916)+DAY(F916)/100&lt;=MONTH('Weights &amp; Tables'!$F$26)+DAY('Weights &amp; Tables'!$F$26)/100),'Weights &amp; Tables'!$E$24,
IF(AND(MONTH(F916)+DAY(F916)/100&gt;=MONTH('Weights &amp; Tables'!$G$26)+DAY('Weights &amp; Tables'!$G$26)/100,MONTH(F916)+DAY(F916)/100&lt;=MONTH('Weights &amp; Tables'!$H$26)+DAY('Weights &amp; Tables'!$H$26)/100),'Weights &amp; Tables'!$G$24,"IMPERMISSIBLE"))))</f>
        <v/>
      </c>
    </row>
    <row r="917" spans="2:15" x14ac:dyDescent="0.3">
      <c r="B917" s="126"/>
      <c r="C917" s="126"/>
      <c r="D917" s="126"/>
      <c r="E917" s="126"/>
      <c r="F917" s="127"/>
      <c r="G917" s="173"/>
      <c r="H917" s="173"/>
      <c r="I917" s="128"/>
      <c r="J917" s="150"/>
      <c r="K917" s="154"/>
      <c r="L917" s="154"/>
      <c r="M917" s="155"/>
      <c r="N917" s="152"/>
      <c r="O917" s="92" t="str">
        <f>IF(F917="","",
IF(AND(MONTH(F917)+DAY(F917)/100&gt;=MONTH('Weights &amp; Tables'!$C$26)+DAY('Weights &amp; Tables'!$C$26)/100,MONTH(F917)+DAY(F917)/100&lt;=MONTH('Weights &amp; Tables'!$D$26)+DAY('Weights &amp; Tables'!$D$26)/100),'Weights &amp; Tables'!$C$24,
IF(AND(MONTH(F917)+DAY(F917)/100&gt;=MONTH('Weights &amp; Tables'!$E$26)+DAY('Weights &amp; Tables'!$E$26)/100,MONTH(F917)+DAY(F917)/100&lt;=MONTH('Weights &amp; Tables'!$F$26)+DAY('Weights &amp; Tables'!$F$26)/100),'Weights &amp; Tables'!$E$24,
IF(AND(MONTH(F917)+DAY(F917)/100&gt;=MONTH('Weights &amp; Tables'!$G$26)+DAY('Weights &amp; Tables'!$G$26)/100,MONTH(F917)+DAY(F917)/100&lt;=MONTH('Weights &amp; Tables'!$H$26)+DAY('Weights &amp; Tables'!$H$26)/100),'Weights &amp; Tables'!$G$24,"IMPERMISSIBLE"))))</f>
        <v/>
      </c>
    </row>
    <row r="918" spans="2:15" x14ac:dyDescent="0.3">
      <c r="B918" s="126"/>
      <c r="C918" s="126"/>
      <c r="D918" s="126"/>
      <c r="E918" s="126"/>
      <c r="F918" s="127"/>
      <c r="G918" s="173"/>
      <c r="H918" s="173"/>
      <c r="I918" s="128"/>
      <c r="J918" s="150"/>
      <c r="K918" s="154"/>
      <c r="L918" s="154"/>
      <c r="M918" s="155"/>
      <c r="N918" s="152"/>
      <c r="O918" s="92" t="str">
        <f>IF(F918="","",
IF(AND(MONTH(F918)+DAY(F918)/100&gt;=MONTH('Weights &amp; Tables'!$C$26)+DAY('Weights &amp; Tables'!$C$26)/100,MONTH(F918)+DAY(F918)/100&lt;=MONTH('Weights &amp; Tables'!$D$26)+DAY('Weights &amp; Tables'!$D$26)/100),'Weights &amp; Tables'!$C$24,
IF(AND(MONTH(F918)+DAY(F918)/100&gt;=MONTH('Weights &amp; Tables'!$E$26)+DAY('Weights &amp; Tables'!$E$26)/100,MONTH(F918)+DAY(F918)/100&lt;=MONTH('Weights &amp; Tables'!$F$26)+DAY('Weights &amp; Tables'!$F$26)/100),'Weights &amp; Tables'!$E$24,
IF(AND(MONTH(F918)+DAY(F918)/100&gt;=MONTH('Weights &amp; Tables'!$G$26)+DAY('Weights &amp; Tables'!$G$26)/100,MONTH(F918)+DAY(F918)/100&lt;=MONTH('Weights &amp; Tables'!$H$26)+DAY('Weights &amp; Tables'!$H$26)/100),'Weights &amp; Tables'!$G$24,"IMPERMISSIBLE"))))</f>
        <v/>
      </c>
    </row>
    <row r="919" spans="2:15" x14ac:dyDescent="0.3">
      <c r="B919" s="126"/>
      <c r="C919" s="126"/>
      <c r="D919" s="126"/>
      <c r="E919" s="126"/>
      <c r="F919" s="127"/>
      <c r="G919" s="173"/>
      <c r="H919" s="173"/>
      <c r="I919" s="128"/>
      <c r="J919" s="150"/>
      <c r="K919" s="154"/>
      <c r="L919" s="154"/>
      <c r="M919" s="155"/>
      <c r="N919" s="152"/>
      <c r="O919" s="92" t="str">
        <f>IF(F919="","",
IF(AND(MONTH(F919)+DAY(F919)/100&gt;=MONTH('Weights &amp; Tables'!$C$26)+DAY('Weights &amp; Tables'!$C$26)/100,MONTH(F919)+DAY(F919)/100&lt;=MONTH('Weights &amp; Tables'!$D$26)+DAY('Weights &amp; Tables'!$D$26)/100),'Weights &amp; Tables'!$C$24,
IF(AND(MONTH(F919)+DAY(F919)/100&gt;=MONTH('Weights &amp; Tables'!$E$26)+DAY('Weights &amp; Tables'!$E$26)/100,MONTH(F919)+DAY(F919)/100&lt;=MONTH('Weights &amp; Tables'!$F$26)+DAY('Weights &amp; Tables'!$F$26)/100),'Weights &amp; Tables'!$E$24,
IF(AND(MONTH(F919)+DAY(F919)/100&gt;=MONTH('Weights &amp; Tables'!$G$26)+DAY('Weights &amp; Tables'!$G$26)/100,MONTH(F919)+DAY(F919)/100&lt;=MONTH('Weights &amp; Tables'!$H$26)+DAY('Weights &amp; Tables'!$H$26)/100),'Weights &amp; Tables'!$G$24,"IMPERMISSIBLE"))))</f>
        <v/>
      </c>
    </row>
    <row r="920" spans="2:15" x14ac:dyDescent="0.3">
      <c r="B920" s="126"/>
      <c r="C920" s="126"/>
      <c r="D920" s="126"/>
      <c r="E920" s="126"/>
      <c r="F920" s="127"/>
      <c r="G920" s="173"/>
      <c r="H920" s="173"/>
      <c r="I920" s="128"/>
      <c r="J920" s="150"/>
      <c r="K920" s="154"/>
      <c r="L920" s="154"/>
      <c r="M920" s="155"/>
      <c r="N920" s="152"/>
      <c r="O920" s="92" t="str">
        <f>IF(F920="","",
IF(AND(MONTH(F920)+DAY(F920)/100&gt;=MONTH('Weights &amp; Tables'!$C$26)+DAY('Weights &amp; Tables'!$C$26)/100,MONTH(F920)+DAY(F920)/100&lt;=MONTH('Weights &amp; Tables'!$D$26)+DAY('Weights &amp; Tables'!$D$26)/100),'Weights &amp; Tables'!$C$24,
IF(AND(MONTH(F920)+DAY(F920)/100&gt;=MONTH('Weights &amp; Tables'!$E$26)+DAY('Weights &amp; Tables'!$E$26)/100,MONTH(F920)+DAY(F920)/100&lt;=MONTH('Weights &amp; Tables'!$F$26)+DAY('Weights &amp; Tables'!$F$26)/100),'Weights &amp; Tables'!$E$24,
IF(AND(MONTH(F920)+DAY(F920)/100&gt;=MONTH('Weights &amp; Tables'!$G$26)+DAY('Weights &amp; Tables'!$G$26)/100,MONTH(F920)+DAY(F920)/100&lt;=MONTH('Weights &amp; Tables'!$H$26)+DAY('Weights &amp; Tables'!$H$26)/100),'Weights &amp; Tables'!$G$24,"IMPERMISSIBLE"))))</f>
        <v/>
      </c>
    </row>
    <row r="921" spans="2:15" x14ac:dyDescent="0.3">
      <c r="B921" s="126"/>
      <c r="C921" s="126"/>
      <c r="D921" s="126"/>
      <c r="E921" s="126"/>
      <c r="F921" s="127"/>
      <c r="G921" s="173"/>
      <c r="H921" s="173"/>
      <c r="I921" s="128"/>
      <c r="J921" s="150"/>
      <c r="K921" s="154"/>
      <c r="L921" s="154"/>
      <c r="M921" s="155"/>
      <c r="N921" s="152"/>
      <c r="O921" s="92" t="str">
        <f>IF(F921="","",
IF(AND(MONTH(F921)+DAY(F921)/100&gt;=MONTH('Weights &amp; Tables'!$C$26)+DAY('Weights &amp; Tables'!$C$26)/100,MONTH(F921)+DAY(F921)/100&lt;=MONTH('Weights &amp; Tables'!$D$26)+DAY('Weights &amp; Tables'!$D$26)/100),'Weights &amp; Tables'!$C$24,
IF(AND(MONTH(F921)+DAY(F921)/100&gt;=MONTH('Weights &amp; Tables'!$E$26)+DAY('Weights &amp; Tables'!$E$26)/100,MONTH(F921)+DAY(F921)/100&lt;=MONTH('Weights &amp; Tables'!$F$26)+DAY('Weights &amp; Tables'!$F$26)/100),'Weights &amp; Tables'!$E$24,
IF(AND(MONTH(F921)+DAY(F921)/100&gt;=MONTH('Weights &amp; Tables'!$G$26)+DAY('Weights &amp; Tables'!$G$26)/100,MONTH(F921)+DAY(F921)/100&lt;=MONTH('Weights &amp; Tables'!$H$26)+DAY('Weights &amp; Tables'!$H$26)/100),'Weights &amp; Tables'!$G$24,"IMPERMISSIBLE"))))</f>
        <v/>
      </c>
    </row>
    <row r="922" spans="2:15" x14ac:dyDescent="0.3">
      <c r="B922" s="126"/>
      <c r="C922" s="126"/>
      <c r="D922" s="126"/>
      <c r="E922" s="126"/>
      <c r="F922" s="127"/>
      <c r="G922" s="173"/>
      <c r="H922" s="173"/>
      <c r="I922" s="128"/>
      <c r="J922" s="150"/>
      <c r="K922" s="154"/>
      <c r="L922" s="154"/>
      <c r="M922" s="155"/>
      <c r="N922" s="152"/>
      <c r="O922" s="92" t="str">
        <f>IF(F922="","",
IF(AND(MONTH(F922)+DAY(F922)/100&gt;=MONTH('Weights &amp; Tables'!$C$26)+DAY('Weights &amp; Tables'!$C$26)/100,MONTH(F922)+DAY(F922)/100&lt;=MONTH('Weights &amp; Tables'!$D$26)+DAY('Weights &amp; Tables'!$D$26)/100),'Weights &amp; Tables'!$C$24,
IF(AND(MONTH(F922)+DAY(F922)/100&gt;=MONTH('Weights &amp; Tables'!$E$26)+DAY('Weights &amp; Tables'!$E$26)/100,MONTH(F922)+DAY(F922)/100&lt;=MONTH('Weights &amp; Tables'!$F$26)+DAY('Weights &amp; Tables'!$F$26)/100),'Weights &amp; Tables'!$E$24,
IF(AND(MONTH(F922)+DAY(F922)/100&gt;=MONTH('Weights &amp; Tables'!$G$26)+DAY('Weights &amp; Tables'!$G$26)/100,MONTH(F922)+DAY(F922)/100&lt;=MONTH('Weights &amp; Tables'!$H$26)+DAY('Weights &amp; Tables'!$H$26)/100),'Weights &amp; Tables'!$G$24,"IMPERMISSIBLE"))))</f>
        <v/>
      </c>
    </row>
    <row r="923" spans="2:15" x14ac:dyDescent="0.3">
      <c r="B923" s="126"/>
      <c r="C923" s="126"/>
      <c r="D923" s="126"/>
      <c r="E923" s="126"/>
      <c r="F923" s="127"/>
      <c r="G923" s="173"/>
      <c r="H923" s="173"/>
      <c r="I923" s="128"/>
      <c r="J923" s="150"/>
      <c r="K923" s="154"/>
      <c r="L923" s="154"/>
      <c r="M923" s="155"/>
      <c r="N923" s="152"/>
      <c r="O923" s="92" t="str">
        <f>IF(F923="","",
IF(AND(MONTH(F923)+DAY(F923)/100&gt;=MONTH('Weights &amp; Tables'!$C$26)+DAY('Weights &amp; Tables'!$C$26)/100,MONTH(F923)+DAY(F923)/100&lt;=MONTH('Weights &amp; Tables'!$D$26)+DAY('Weights &amp; Tables'!$D$26)/100),'Weights &amp; Tables'!$C$24,
IF(AND(MONTH(F923)+DAY(F923)/100&gt;=MONTH('Weights &amp; Tables'!$E$26)+DAY('Weights &amp; Tables'!$E$26)/100,MONTH(F923)+DAY(F923)/100&lt;=MONTH('Weights &amp; Tables'!$F$26)+DAY('Weights &amp; Tables'!$F$26)/100),'Weights &amp; Tables'!$E$24,
IF(AND(MONTH(F923)+DAY(F923)/100&gt;=MONTH('Weights &amp; Tables'!$G$26)+DAY('Weights &amp; Tables'!$G$26)/100,MONTH(F923)+DAY(F923)/100&lt;=MONTH('Weights &amp; Tables'!$H$26)+DAY('Weights &amp; Tables'!$H$26)/100),'Weights &amp; Tables'!$G$24,"IMPERMISSIBLE"))))</f>
        <v/>
      </c>
    </row>
    <row r="924" spans="2:15" x14ac:dyDescent="0.3">
      <c r="B924" s="126"/>
      <c r="C924" s="126"/>
      <c r="D924" s="126"/>
      <c r="E924" s="126"/>
      <c r="F924" s="127"/>
      <c r="G924" s="173"/>
      <c r="H924" s="173"/>
      <c r="I924" s="128"/>
      <c r="J924" s="150"/>
      <c r="K924" s="154"/>
      <c r="L924" s="154"/>
      <c r="M924" s="155"/>
      <c r="N924" s="152"/>
      <c r="O924" s="92" t="str">
        <f>IF(F924="","",
IF(AND(MONTH(F924)+DAY(F924)/100&gt;=MONTH('Weights &amp; Tables'!$C$26)+DAY('Weights &amp; Tables'!$C$26)/100,MONTH(F924)+DAY(F924)/100&lt;=MONTH('Weights &amp; Tables'!$D$26)+DAY('Weights &amp; Tables'!$D$26)/100),'Weights &amp; Tables'!$C$24,
IF(AND(MONTH(F924)+DAY(F924)/100&gt;=MONTH('Weights &amp; Tables'!$E$26)+DAY('Weights &amp; Tables'!$E$26)/100,MONTH(F924)+DAY(F924)/100&lt;=MONTH('Weights &amp; Tables'!$F$26)+DAY('Weights &amp; Tables'!$F$26)/100),'Weights &amp; Tables'!$E$24,
IF(AND(MONTH(F924)+DAY(F924)/100&gt;=MONTH('Weights &amp; Tables'!$G$26)+DAY('Weights &amp; Tables'!$G$26)/100,MONTH(F924)+DAY(F924)/100&lt;=MONTH('Weights &amp; Tables'!$H$26)+DAY('Weights &amp; Tables'!$H$26)/100),'Weights &amp; Tables'!$G$24,"IMPERMISSIBLE"))))</f>
        <v/>
      </c>
    </row>
    <row r="925" spans="2:15" x14ac:dyDescent="0.3">
      <c r="B925" s="126"/>
      <c r="C925" s="126"/>
      <c r="D925" s="126"/>
      <c r="E925" s="126"/>
      <c r="F925" s="127"/>
      <c r="G925" s="173"/>
      <c r="H925" s="173"/>
      <c r="I925" s="128"/>
      <c r="J925" s="150"/>
      <c r="K925" s="154"/>
      <c r="L925" s="154"/>
      <c r="M925" s="155"/>
      <c r="N925" s="152"/>
      <c r="O925" s="92" t="str">
        <f>IF(F925="","",
IF(AND(MONTH(F925)+DAY(F925)/100&gt;=MONTH('Weights &amp; Tables'!$C$26)+DAY('Weights &amp; Tables'!$C$26)/100,MONTH(F925)+DAY(F925)/100&lt;=MONTH('Weights &amp; Tables'!$D$26)+DAY('Weights &amp; Tables'!$D$26)/100),'Weights &amp; Tables'!$C$24,
IF(AND(MONTH(F925)+DAY(F925)/100&gt;=MONTH('Weights &amp; Tables'!$E$26)+DAY('Weights &amp; Tables'!$E$26)/100,MONTH(F925)+DAY(F925)/100&lt;=MONTH('Weights &amp; Tables'!$F$26)+DAY('Weights &amp; Tables'!$F$26)/100),'Weights &amp; Tables'!$E$24,
IF(AND(MONTH(F925)+DAY(F925)/100&gt;=MONTH('Weights &amp; Tables'!$G$26)+DAY('Weights &amp; Tables'!$G$26)/100,MONTH(F925)+DAY(F925)/100&lt;=MONTH('Weights &amp; Tables'!$H$26)+DAY('Weights &amp; Tables'!$H$26)/100),'Weights &amp; Tables'!$G$24,"IMPERMISSIBLE"))))</f>
        <v/>
      </c>
    </row>
    <row r="926" spans="2:15" x14ac:dyDescent="0.3">
      <c r="B926" s="126"/>
      <c r="C926" s="126"/>
      <c r="D926" s="126"/>
      <c r="E926" s="126"/>
      <c r="F926" s="127"/>
      <c r="G926" s="173"/>
      <c r="H926" s="173"/>
      <c r="I926" s="128"/>
      <c r="J926" s="150"/>
      <c r="K926" s="154"/>
      <c r="L926" s="154"/>
      <c r="M926" s="155"/>
      <c r="N926" s="152"/>
      <c r="O926" s="92" t="str">
        <f>IF(F926="","",
IF(AND(MONTH(F926)+DAY(F926)/100&gt;=MONTH('Weights &amp; Tables'!$C$26)+DAY('Weights &amp; Tables'!$C$26)/100,MONTH(F926)+DAY(F926)/100&lt;=MONTH('Weights &amp; Tables'!$D$26)+DAY('Weights &amp; Tables'!$D$26)/100),'Weights &amp; Tables'!$C$24,
IF(AND(MONTH(F926)+DAY(F926)/100&gt;=MONTH('Weights &amp; Tables'!$E$26)+DAY('Weights &amp; Tables'!$E$26)/100,MONTH(F926)+DAY(F926)/100&lt;=MONTH('Weights &amp; Tables'!$F$26)+DAY('Weights &amp; Tables'!$F$26)/100),'Weights &amp; Tables'!$E$24,
IF(AND(MONTH(F926)+DAY(F926)/100&gt;=MONTH('Weights &amp; Tables'!$G$26)+DAY('Weights &amp; Tables'!$G$26)/100,MONTH(F926)+DAY(F926)/100&lt;=MONTH('Weights &amp; Tables'!$H$26)+DAY('Weights &amp; Tables'!$H$26)/100),'Weights &amp; Tables'!$G$24,"IMPERMISSIBLE"))))</f>
        <v/>
      </c>
    </row>
    <row r="927" spans="2:15" x14ac:dyDescent="0.3">
      <c r="B927" s="126"/>
      <c r="C927" s="126"/>
      <c r="D927" s="126"/>
      <c r="E927" s="126"/>
      <c r="F927" s="127"/>
      <c r="G927" s="173"/>
      <c r="H927" s="173"/>
      <c r="I927" s="128"/>
      <c r="J927" s="150"/>
      <c r="K927" s="154"/>
      <c r="L927" s="154"/>
      <c r="M927" s="155"/>
      <c r="N927" s="152"/>
      <c r="O927" s="92" t="str">
        <f>IF(F927="","",
IF(AND(MONTH(F927)+DAY(F927)/100&gt;=MONTH('Weights &amp; Tables'!$C$26)+DAY('Weights &amp; Tables'!$C$26)/100,MONTH(F927)+DAY(F927)/100&lt;=MONTH('Weights &amp; Tables'!$D$26)+DAY('Weights &amp; Tables'!$D$26)/100),'Weights &amp; Tables'!$C$24,
IF(AND(MONTH(F927)+DAY(F927)/100&gt;=MONTH('Weights &amp; Tables'!$E$26)+DAY('Weights &amp; Tables'!$E$26)/100,MONTH(F927)+DAY(F927)/100&lt;=MONTH('Weights &amp; Tables'!$F$26)+DAY('Weights &amp; Tables'!$F$26)/100),'Weights &amp; Tables'!$E$24,
IF(AND(MONTH(F927)+DAY(F927)/100&gt;=MONTH('Weights &amp; Tables'!$G$26)+DAY('Weights &amp; Tables'!$G$26)/100,MONTH(F927)+DAY(F927)/100&lt;=MONTH('Weights &amp; Tables'!$H$26)+DAY('Weights &amp; Tables'!$H$26)/100),'Weights &amp; Tables'!$G$24,"IMPERMISSIBLE"))))</f>
        <v/>
      </c>
    </row>
    <row r="928" spans="2:15" x14ac:dyDescent="0.3">
      <c r="B928" s="126"/>
      <c r="C928" s="126"/>
      <c r="D928" s="126"/>
      <c r="E928" s="126"/>
      <c r="F928" s="127"/>
      <c r="G928" s="173"/>
      <c r="H928" s="173"/>
      <c r="I928" s="128"/>
      <c r="J928" s="150"/>
      <c r="K928" s="154"/>
      <c r="L928" s="154"/>
      <c r="M928" s="155"/>
      <c r="N928" s="152"/>
      <c r="O928" s="92" t="str">
        <f>IF(F928="","",
IF(AND(MONTH(F928)+DAY(F928)/100&gt;=MONTH('Weights &amp; Tables'!$C$26)+DAY('Weights &amp; Tables'!$C$26)/100,MONTH(F928)+DAY(F928)/100&lt;=MONTH('Weights &amp; Tables'!$D$26)+DAY('Weights &amp; Tables'!$D$26)/100),'Weights &amp; Tables'!$C$24,
IF(AND(MONTH(F928)+DAY(F928)/100&gt;=MONTH('Weights &amp; Tables'!$E$26)+DAY('Weights &amp; Tables'!$E$26)/100,MONTH(F928)+DAY(F928)/100&lt;=MONTH('Weights &amp; Tables'!$F$26)+DAY('Weights &amp; Tables'!$F$26)/100),'Weights &amp; Tables'!$E$24,
IF(AND(MONTH(F928)+DAY(F928)/100&gt;=MONTH('Weights &amp; Tables'!$G$26)+DAY('Weights &amp; Tables'!$G$26)/100,MONTH(F928)+DAY(F928)/100&lt;=MONTH('Weights &amp; Tables'!$H$26)+DAY('Weights &amp; Tables'!$H$26)/100),'Weights &amp; Tables'!$G$24,"IMPERMISSIBLE"))))</f>
        <v/>
      </c>
    </row>
    <row r="929" spans="2:15" x14ac:dyDescent="0.3">
      <c r="B929" s="126"/>
      <c r="C929" s="126"/>
      <c r="D929" s="126"/>
      <c r="E929" s="126"/>
      <c r="F929" s="127"/>
      <c r="G929" s="173"/>
      <c r="H929" s="173"/>
      <c r="I929" s="128"/>
      <c r="J929" s="150"/>
      <c r="K929" s="154"/>
      <c r="L929" s="154"/>
      <c r="M929" s="155"/>
      <c r="N929" s="152"/>
      <c r="O929" s="92" t="str">
        <f>IF(F929="","",
IF(AND(MONTH(F929)+DAY(F929)/100&gt;=MONTH('Weights &amp; Tables'!$C$26)+DAY('Weights &amp; Tables'!$C$26)/100,MONTH(F929)+DAY(F929)/100&lt;=MONTH('Weights &amp; Tables'!$D$26)+DAY('Weights &amp; Tables'!$D$26)/100),'Weights &amp; Tables'!$C$24,
IF(AND(MONTH(F929)+DAY(F929)/100&gt;=MONTH('Weights &amp; Tables'!$E$26)+DAY('Weights &amp; Tables'!$E$26)/100,MONTH(F929)+DAY(F929)/100&lt;=MONTH('Weights &amp; Tables'!$F$26)+DAY('Weights &amp; Tables'!$F$26)/100),'Weights &amp; Tables'!$E$24,
IF(AND(MONTH(F929)+DAY(F929)/100&gt;=MONTH('Weights &amp; Tables'!$G$26)+DAY('Weights &amp; Tables'!$G$26)/100,MONTH(F929)+DAY(F929)/100&lt;=MONTH('Weights &amp; Tables'!$H$26)+DAY('Weights &amp; Tables'!$H$26)/100),'Weights &amp; Tables'!$G$24,"IMPERMISSIBLE"))))</f>
        <v/>
      </c>
    </row>
    <row r="930" spans="2:15" x14ac:dyDescent="0.3">
      <c r="B930" s="126"/>
      <c r="C930" s="126"/>
      <c r="D930" s="126"/>
      <c r="E930" s="126"/>
      <c r="F930" s="127"/>
      <c r="G930" s="173"/>
      <c r="H930" s="173"/>
      <c r="I930" s="128"/>
      <c r="J930" s="150"/>
      <c r="K930" s="154"/>
      <c r="L930" s="154"/>
      <c r="M930" s="155"/>
      <c r="N930" s="152"/>
      <c r="O930" s="92" t="str">
        <f>IF(F930="","",
IF(AND(MONTH(F930)+DAY(F930)/100&gt;=MONTH('Weights &amp; Tables'!$C$26)+DAY('Weights &amp; Tables'!$C$26)/100,MONTH(F930)+DAY(F930)/100&lt;=MONTH('Weights &amp; Tables'!$D$26)+DAY('Weights &amp; Tables'!$D$26)/100),'Weights &amp; Tables'!$C$24,
IF(AND(MONTH(F930)+DAY(F930)/100&gt;=MONTH('Weights &amp; Tables'!$E$26)+DAY('Weights &amp; Tables'!$E$26)/100,MONTH(F930)+DAY(F930)/100&lt;=MONTH('Weights &amp; Tables'!$F$26)+DAY('Weights &amp; Tables'!$F$26)/100),'Weights &amp; Tables'!$E$24,
IF(AND(MONTH(F930)+DAY(F930)/100&gt;=MONTH('Weights &amp; Tables'!$G$26)+DAY('Weights &amp; Tables'!$G$26)/100,MONTH(F930)+DAY(F930)/100&lt;=MONTH('Weights &amp; Tables'!$H$26)+DAY('Weights &amp; Tables'!$H$26)/100),'Weights &amp; Tables'!$G$24,"IMPERMISSIBLE"))))</f>
        <v/>
      </c>
    </row>
    <row r="931" spans="2:15" x14ac:dyDescent="0.3">
      <c r="B931" s="126"/>
      <c r="C931" s="126"/>
      <c r="D931" s="126"/>
      <c r="E931" s="126"/>
      <c r="F931" s="127"/>
      <c r="G931" s="173"/>
      <c r="H931" s="173"/>
      <c r="I931" s="128"/>
      <c r="J931" s="150"/>
      <c r="K931" s="154"/>
      <c r="L931" s="154"/>
      <c r="M931" s="155"/>
      <c r="N931" s="152"/>
      <c r="O931" s="92" t="str">
        <f>IF(F931="","",
IF(AND(MONTH(F931)+DAY(F931)/100&gt;=MONTH('Weights &amp; Tables'!$C$26)+DAY('Weights &amp; Tables'!$C$26)/100,MONTH(F931)+DAY(F931)/100&lt;=MONTH('Weights &amp; Tables'!$D$26)+DAY('Weights &amp; Tables'!$D$26)/100),'Weights &amp; Tables'!$C$24,
IF(AND(MONTH(F931)+DAY(F931)/100&gt;=MONTH('Weights &amp; Tables'!$E$26)+DAY('Weights &amp; Tables'!$E$26)/100,MONTH(F931)+DAY(F931)/100&lt;=MONTH('Weights &amp; Tables'!$F$26)+DAY('Weights &amp; Tables'!$F$26)/100),'Weights &amp; Tables'!$E$24,
IF(AND(MONTH(F931)+DAY(F931)/100&gt;=MONTH('Weights &amp; Tables'!$G$26)+DAY('Weights &amp; Tables'!$G$26)/100,MONTH(F931)+DAY(F931)/100&lt;=MONTH('Weights &amp; Tables'!$H$26)+DAY('Weights &amp; Tables'!$H$26)/100),'Weights &amp; Tables'!$G$24,"IMPERMISSIBLE"))))</f>
        <v/>
      </c>
    </row>
    <row r="932" spans="2:15" x14ac:dyDescent="0.3">
      <c r="B932" s="126"/>
      <c r="C932" s="126"/>
      <c r="D932" s="126"/>
      <c r="E932" s="126"/>
      <c r="F932" s="127"/>
      <c r="G932" s="173"/>
      <c r="H932" s="173"/>
      <c r="I932" s="128"/>
      <c r="J932" s="150"/>
      <c r="K932" s="154"/>
      <c r="L932" s="154"/>
      <c r="M932" s="155"/>
      <c r="N932" s="152"/>
      <c r="O932" s="92" t="str">
        <f>IF(F932="","",
IF(AND(MONTH(F932)+DAY(F932)/100&gt;=MONTH('Weights &amp; Tables'!$C$26)+DAY('Weights &amp; Tables'!$C$26)/100,MONTH(F932)+DAY(F932)/100&lt;=MONTH('Weights &amp; Tables'!$D$26)+DAY('Weights &amp; Tables'!$D$26)/100),'Weights &amp; Tables'!$C$24,
IF(AND(MONTH(F932)+DAY(F932)/100&gt;=MONTH('Weights &amp; Tables'!$E$26)+DAY('Weights &amp; Tables'!$E$26)/100,MONTH(F932)+DAY(F932)/100&lt;=MONTH('Weights &amp; Tables'!$F$26)+DAY('Weights &amp; Tables'!$F$26)/100),'Weights &amp; Tables'!$E$24,
IF(AND(MONTH(F932)+DAY(F932)/100&gt;=MONTH('Weights &amp; Tables'!$G$26)+DAY('Weights &amp; Tables'!$G$26)/100,MONTH(F932)+DAY(F932)/100&lt;=MONTH('Weights &amp; Tables'!$H$26)+DAY('Weights &amp; Tables'!$H$26)/100),'Weights &amp; Tables'!$G$24,"IMPERMISSIBLE"))))</f>
        <v/>
      </c>
    </row>
    <row r="933" spans="2:15" x14ac:dyDescent="0.3">
      <c r="B933" s="126"/>
      <c r="C933" s="126"/>
      <c r="D933" s="126"/>
      <c r="E933" s="126"/>
      <c r="F933" s="127"/>
      <c r="G933" s="173"/>
      <c r="H933" s="173"/>
      <c r="I933" s="128"/>
      <c r="J933" s="150"/>
      <c r="K933" s="154"/>
      <c r="L933" s="154"/>
      <c r="M933" s="155"/>
      <c r="N933" s="152"/>
      <c r="O933" s="92" t="str">
        <f>IF(F933="","",
IF(AND(MONTH(F933)+DAY(F933)/100&gt;=MONTH('Weights &amp; Tables'!$C$26)+DAY('Weights &amp; Tables'!$C$26)/100,MONTH(F933)+DAY(F933)/100&lt;=MONTH('Weights &amp; Tables'!$D$26)+DAY('Weights &amp; Tables'!$D$26)/100),'Weights &amp; Tables'!$C$24,
IF(AND(MONTH(F933)+DAY(F933)/100&gt;=MONTH('Weights &amp; Tables'!$E$26)+DAY('Weights &amp; Tables'!$E$26)/100,MONTH(F933)+DAY(F933)/100&lt;=MONTH('Weights &amp; Tables'!$F$26)+DAY('Weights &amp; Tables'!$F$26)/100),'Weights &amp; Tables'!$E$24,
IF(AND(MONTH(F933)+DAY(F933)/100&gt;=MONTH('Weights &amp; Tables'!$G$26)+DAY('Weights &amp; Tables'!$G$26)/100,MONTH(F933)+DAY(F933)/100&lt;=MONTH('Weights &amp; Tables'!$H$26)+DAY('Weights &amp; Tables'!$H$26)/100),'Weights &amp; Tables'!$G$24,"IMPERMISSIBLE"))))</f>
        <v/>
      </c>
    </row>
    <row r="934" spans="2:15" x14ac:dyDescent="0.3">
      <c r="B934" s="126"/>
      <c r="C934" s="126"/>
      <c r="D934" s="126"/>
      <c r="E934" s="126"/>
      <c r="F934" s="127"/>
      <c r="G934" s="173"/>
      <c r="H934" s="173"/>
      <c r="I934" s="128"/>
      <c r="J934" s="150"/>
      <c r="K934" s="154"/>
      <c r="L934" s="154"/>
      <c r="M934" s="155"/>
      <c r="N934" s="152"/>
      <c r="O934" s="92" t="str">
        <f>IF(F934="","",
IF(AND(MONTH(F934)+DAY(F934)/100&gt;=MONTH('Weights &amp; Tables'!$C$26)+DAY('Weights &amp; Tables'!$C$26)/100,MONTH(F934)+DAY(F934)/100&lt;=MONTH('Weights &amp; Tables'!$D$26)+DAY('Weights &amp; Tables'!$D$26)/100),'Weights &amp; Tables'!$C$24,
IF(AND(MONTH(F934)+DAY(F934)/100&gt;=MONTH('Weights &amp; Tables'!$E$26)+DAY('Weights &amp; Tables'!$E$26)/100,MONTH(F934)+DAY(F934)/100&lt;=MONTH('Weights &amp; Tables'!$F$26)+DAY('Weights &amp; Tables'!$F$26)/100),'Weights &amp; Tables'!$E$24,
IF(AND(MONTH(F934)+DAY(F934)/100&gt;=MONTH('Weights &amp; Tables'!$G$26)+DAY('Weights &amp; Tables'!$G$26)/100,MONTH(F934)+DAY(F934)/100&lt;=MONTH('Weights &amp; Tables'!$H$26)+DAY('Weights &amp; Tables'!$H$26)/100),'Weights &amp; Tables'!$G$24,"IMPERMISSIBLE"))))</f>
        <v/>
      </c>
    </row>
    <row r="935" spans="2:15" x14ac:dyDescent="0.3">
      <c r="B935" s="126"/>
      <c r="C935" s="126"/>
      <c r="D935" s="126"/>
      <c r="E935" s="126"/>
      <c r="F935" s="127"/>
      <c r="G935" s="173"/>
      <c r="H935" s="173"/>
      <c r="I935" s="128"/>
      <c r="J935" s="150"/>
      <c r="K935" s="154"/>
      <c r="L935" s="154"/>
      <c r="M935" s="155"/>
      <c r="N935" s="152"/>
      <c r="O935" s="92" t="str">
        <f>IF(F935="","",
IF(AND(MONTH(F935)+DAY(F935)/100&gt;=MONTH('Weights &amp; Tables'!$C$26)+DAY('Weights &amp; Tables'!$C$26)/100,MONTH(F935)+DAY(F935)/100&lt;=MONTH('Weights &amp; Tables'!$D$26)+DAY('Weights &amp; Tables'!$D$26)/100),'Weights &amp; Tables'!$C$24,
IF(AND(MONTH(F935)+DAY(F935)/100&gt;=MONTH('Weights &amp; Tables'!$E$26)+DAY('Weights &amp; Tables'!$E$26)/100,MONTH(F935)+DAY(F935)/100&lt;=MONTH('Weights &amp; Tables'!$F$26)+DAY('Weights &amp; Tables'!$F$26)/100),'Weights &amp; Tables'!$E$24,
IF(AND(MONTH(F935)+DAY(F935)/100&gt;=MONTH('Weights &amp; Tables'!$G$26)+DAY('Weights &amp; Tables'!$G$26)/100,MONTH(F935)+DAY(F935)/100&lt;=MONTH('Weights &amp; Tables'!$H$26)+DAY('Weights &amp; Tables'!$H$26)/100),'Weights &amp; Tables'!$G$24,"IMPERMISSIBLE"))))</f>
        <v/>
      </c>
    </row>
    <row r="936" spans="2:15" x14ac:dyDescent="0.3">
      <c r="B936" s="126"/>
      <c r="C936" s="126"/>
      <c r="D936" s="126"/>
      <c r="E936" s="126"/>
      <c r="F936" s="127"/>
      <c r="G936" s="173"/>
      <c r="H936" s="173"/>
      <c r="I936" s="128"/>
      <c r="J936" s="150"/>
      <c r="K936" s="154"/>
      <c r="L936" s="154"/>
      <c r="M936" s="155"/>
      <c r="N936" s="152"/>
      <c r="O936" s="92" t="str">
        <f>IF(F936="","",
IF(AND(MONTH(F936)+DAY(F936)/100&gt;=MONTH('Weights &amp; Tables'!$C$26)+DAY('Weights &amp; Tables'!$C$26)/100,MONTH(F936)+DAY(F936)/100&lt;=MONTH('Weights &amp; Tables'!$D$26)+DAY('Weights &amp; Tables'!$D$26)/100),'Weights &amp; Tables'!$C$24,
IF(AND(MONTH(F936)+DAY(F936)/100&gt;=MONTH('Weights &amp; Tables'!$E$26)+DAY('Weights &amp; Tables'!$E$26)/100,MONTH(F936)+DAY(F936)/100&lt;=MONTH('Weights &amp; Tables'!$F$26)+DAY('Weights &amp; Tables'!$F$26)/100),'Weights &amp; Tables'!$E$24,
IF(AND(MONTH(F936)+DAY(F936)/100&gt;=MONTH('Weights &amp; Tables'!$G$26)+DAY('Weights &amp; Tables'!$G$26)/100,MONTH(F936)+DAY(F936)/100&lt;=MONTH('Weights &amp; Tables'!$H$26)+DAY('Weights &amp; Tables'!$H$26)/100),'Weights &amp; Tables'!$G$24,"IMPERMISSIBLE"))))</f>
        <v/>
      </c>
    </row>
    <row r="937" spans="2:15" x14ac:dyDescent="0.3">
      <c r="B937" s="126"/>
      <c r="C937" s="126"/>
      <c r="D937" s="126"/>
      <c r="E937" s="126"/>
      <c r="F937" s="127"/>
      <c r="G937" s="173"/>
      <c r="H937" s="173"/>
      <c r="I937" s="128"/>
      <c r="J937" s="150"/>
      <c r="K937" s="154"/>
      <c r="L937" s="154"/>
      <c r="M937" s="155"/>
      <c r="N937" s="152"/>
      <c r="O937" s="92" t="str">
        <f>IF(F937="","",
IF(AND(MONTH(F937)+DAY(F937)/100&gt;=MONTH('Weights &amp; Tables'!$C$26)+DAY('Weights &amp; Tables'!$C$26)/100,MONTH(F937)+DAY(F937)/100&lt;=MONTH('Weights &amp; Tables'!$D$26)+DAY('Weights &amp; Tables'!$D$26)/100),'Weights &amp; Tables'!$C$24,
IF(AND(MONTH(F937)+DAY(F937)/100&gt;=MONTH('Weights &amp; Tables'!$E$26)+DAY('Weights &amp; Tables'!$E$26)/100,MONTH(F937)+DAY(F937)/100&lt;=MONTH('Weights &amp; Tables'!$F$26)+DAY('Weights &amp; Tables'!$F$26)/100),'Weights &amp; Tables'!$E$24,
IF(AND(MONTH(F937)+DAY(F937)/100&gt;=MONTH('Weights &amp; Tables'!$G$26)+DAY('Weights &amp; Tables'!$G$26)/100,MONTH(F937)+DAY(F937)/100&lt;=MONTH('Weights &amp; Tables'!$H$26)+DAY('Weights &amp; Tables'!$H$26)/100),'Weights &amp; Tables'!$G$24,"IMPERMISSIBLE"))))</f>
        <v/>
      </c>
    </row>
    <row r="938" spans="2:15" x14ac:dyDescent="0.3">
      <c r="B938" s="126"/>
      <c r="C938" s="126"/>
      <c r="D938" s="126"/>
      <c r="E938" s="126"/>
      <c r="F938" s="127"/>
      <c r="G938" s="173"/>
      <c r="H938" s="173"/>
      <c r="I938" s="128"/>
      <c r="J938" s="150"/>
      <c r="K938" s="154"/>
      <c r="L938" s="154"/>
      <c r="M938" s="155"/>
      <c r="N938" s="152"/>
      <c r="O938" s="92" t="str">
        <f>IF(F938="","",
IF(AND(MONTH(F938)+DAY(F938)/100&gt;=MONTH('Weights &amp; Tables'!$C$26)+DAY('Weights &amp; Tables'!$C$26)/100,MONTH(F938)+DAY(F938)/100&lt;=MONTH('Weights &amp; Tables'!$D$26)+DAY('Weights &amp; Tables'!$D$26)/100),'Weights &amp; Tables'!$C$24,
IF(AND(MONTH(F938)+DAY(F938)/100&gt;=MONTH('Weights &amp; Tables'!$E$26)+DAY('Weights &amp; Tables'!$E$26)/100,MONTH(F938)+DAY(F938)/100&lt;=MONTH('Weights &amp; Tables'!$F$26)+DAY('Weights &amp; Tables'!$F$26)/100),'Weights &amp; Tables'!$E$24,
IF(AND(MONTH(F938)+DAY(F938)/100&gt;=MONTH('Weights &amp; Tables'!$G$26)+DAY('Weights &amp; Tables'!$G$26)/100,MONTH(F938)+DAY(F938)/100&lt;=MONTH('Weights &amp; Tables'!$H$26)+DAY('Weights &amp; Tables'!$H$26)/100),'Weights &amp; Tables'!$G$24,"IMPERMISSIBLE"))))</f>
        <v/>
      </c>
    </row>
    <row r="939" spans="2:15" x14ac:dyDescent="0.3">
      <c r="B939" s="126"/>
      <c r="C939" s="126"/>
      <c r="D939" s="126"/>
      <c r="E939" s="126"/>
      <c r="F939" s="127"/>
      <c r="G939" s="173"/>
      <c r="H939" s="173"/>
      <c r="I939" s="128"/>
      <c r="J939" s="150"/>
      <c r="K939" s="154"/>
      <c r="L939" s="154"/>
      <c r="M939" s="155"/>
      <c r="N939" s="152"/>
      <c r="O939" s="92" t="str">
        <f>IF(F939="","",
IF(AND(MONTH(F939)+DAY(F939)/100&gt;=MONTH('Weights &amp; Tables'!$C$26)+DAY('Weights &amp; Tables'!$C$26)/100,MONTH(F939)+DAY(F939)/100&lt;=MONTH('Weights &amp; Tables'!$D$26)+DAY('Weights &amp; Tables'!$D$26)/100),'Weights &amp; Tables'!$C$24,
IF(AND(MONTH(F939)+DAY(F939)/100&gt;=MONTH('Weights &amp; Tables'!$E$26)+DAY('Weights &amp; Tables'!$E$26)/100,MONTH(F939)+DAY(F939)/100&lt;=MONTH('Weights &amp; Tables'!$F$26)+DAY('Weights &amp; Tables'!$F$26)/100),'Weights &amp; Tables'!$E$24,
IF(AND(MONTH(F939)+DAY(F939)/100&gt;=MONTH('Weights &amp; Tables'!$G$26)+DAY('Weights &amp; Tables'!$G$26)/100,MONTH(F939)+DAY(F939)/100&lt;=MONTH('Weights &amp; Tables'!$H$26)+DAY('Weights &amp; Tables'!$H$26)/100),'Weights &amp; Tables'!$G$24,"IMPERMISSIBLE"))))</f>
        <v/>
      </c>
    </row>
    <row r="940" spans="2:15" x14ac:dyDescent="0.3">
      <c r="B940" s="126"/>
      <c r="C940" s="126"/>
      <c r="D940" s="126"/>
      <c r="E940" s="126"/>
      <c r="F940" s="127"/>
      <c r="G940" s="173"/>
      <c r="H940" s="173"/>
      <c r="I940" s="128"/>
      <c r="J940" s="150"/>
      <c r="K940" s="154"/>
      <c r="L940" s="154"/>
      <c r="M940" s="155"/>
      <c r="N940" s="152"/>
      <c r="O940" s="92" t="str">
        <f>IF(F940="","",
IF(AND(MONTH(F940)+DAY(F940)/100&gt;=MONTH('Weights &amp; Tables'!$C$26)+DAY('Weights &amp; Tables'!$C$26)/100,MONTH(F940)+DAY(F940)/100&lt;=MONTH('Weights &amp; Tables'!$D$26)+DAY('Weights &amp; Tables'!$D$26)/100),'Weights &amp; Tables'!$C$24,
IF(AND(MONTH(F940)+DAY(F940)/100&gt;=MONTH('Weights &amp; Tables'!$E$26)+DAY('Weights &amp; Tables'!$E$26)/100,MONTH(F940)+DAY(F940)/100&lt;=MONTH('Weights &amp; Tables'!$F$26)+DAY('Weights &amp; Tables'!$F$26)/100),'Weights &amp; Tables'!$E$24,
IF(AND(MONTH(F940)+DAY(F940)/100&gt;=MONTH('Weights &amp; Tables'!$G$26)+DAY('Weights &amp; Tables'!$G$26)/100,MONTH(F940)+DAY(F940)/100&lt;=MONTH('Weights &amp; Tables'!$H$26)+DAY('Weights &amp; Tables'!$H$26)/100),'Weights &amp; Tables'!$G$24,"IMPERMISSIBLE"))))</f>
        <v/>
      </c>
    </row>
    <row r="941" spans="2:15" x14ac:dyDescent="0.3">
      <c r="B941" s="126"/>
      <c r="C941" s="126"/>
      <c r="D941" s="126"/>
      <c r="E941" s="126"/>
      <c r="F941" s="127"/>
      <c r="G941" s="173"/>
      <c r="H941" s="173"/>
      <c r="I941" s="128"/>
      <c r="J941" s="150"/>
      <c r="K941" s="154"/>
      <c r="L941" s="154"/>
      <c r="M941" s="155"/>
      <c r="N941" s="152"/>
      <c r="O941" s="92" t="str">
        <f>IF(F941="","",
IF(AND(MONTH(F941)+DAY(F941)/100&gt;=MONTH('Weights &amp; Tables'!$C$26)+DAY('Weights &amp; Tables'!$C$26)/100,MONTH(F941)+DAY(F941)/100&lt;=MONTH('Weights &amp; Tables'!$D$26)+DAY('Weights &amp; Tables'!$D$26)/100),'Weights &amp; Tables'!$C$24,
IF(AND(MONTH(F941)+DAY(F941)/100&gt;=MONTH('Weights &amp; Tables'!$E$26)+DAY('Weights &amp; Tables'!$E$26)/100,MONTH(F941)+DAY(F941)/100&lt;=MONTH('Weights &amp; Tables'!$F$26)+DAY('Weights &amp; Tables'!$F$26)/100),'Weights &amp; Tables'!$E$24,
IF(AND(MONTH(F941)+DAY(F941)/100&gt;=MONTH('Weights &amp; Tables'!$G$26)+DAY('Weights &amp; Tables'!$G$26)/100,MONTH(F941)+DAY(F941)/100&lt;=MONTH('Weights &amp; Tables'!$H$26)+DAY('Weights &amp; Tables'!$H$26)/100),'Weights &amp; Tables'!$G$24,"IMPERMISSIBLE"))))</f>
        <v/>
      </c>
    </row>
    <row r="942" spans="2:15" x14ac:dyDescent="0.3">
      <c r="B942" s="126"/>
      <c r="C942" s="126"/>
      <c r="D942" s="126"/>
      <c r="E942" s="126"/>
      <c r="F942" s="127"/>
      <c r="G942" s="173"/>
      <c r="H942" s="173"/>
      <c r="I942" s="128"/>
      <c r="J942" s="150"/>
      <c r="K942" s="154"/>
      <c r="L942" s="154"/>
      <c r="M942" s="155"/>
      <c r="N942" s="152"/>
      <c r="O942" s="92" t="str">
        <f>IF(F942="","",
IF(AND(MONTH(F942)+DAY(F942)/100&gt;=MONTH('Weights &amp; Tables'!$C$26)+DAY('Weights &amp; Tables'!$C$26)/100,MONTH(F942)+DAY(F942)/100&lt;=MONTH('Weights &amp; Tables'!$D$26)+DAY('Weights &amp; Tables'!$D$26)/100),'Weights &amp; Tables'!$C$24,
IF(AND(MONTH(F942)+DAY(F942)/100&gt;=MONTH('Weights &amp; Tables'!$E$26)+DAY('Weights &amp; Tables'!$E$26)/100,MONTH(F942)+DAY(F942)/100&lt;=MONTH('Weights &amp; Tables'!$F$26)+DAY('Weights &amp; Tables'!$F$26)/100),'Weights &amp; Tables'!$E$24,
IF(AND(MONTH(F942)+DAY(F942)/100&gt;=MONTH('Weights &amp; Tables'!$G$26)+DAY('Weights &amp; Tables'!$G$26)/100,MONTH(F942)+DAY(F942)/100&lt;=MONTH('Weights &amp; Tables'!$H$26)+DAY('Weights &amp; Tables'!$H$26)/100),'Weights &amp; Tables'!$G$24,"IMPERMISSIBLE"))))</f>
        <v/>
      </c>
    </row>
    <row r="943" spans="2:15" x14ac:dyDescent="0.3">
      <c r="B943" s="126"/>
      <c r="C943" s="126"/>
      <c r="D943" s="126"/>
      <c r="E943" s="126"/>
      <c r="F943" s="127"/>
      <c r="G943" s="173"/>
      <c r="H943" s="173"/>
      <c r="I943" s="128"/>
      <c r="J943" s="150"/>
      <c r="K943" s="154"/>
      <c r="L943" s="154"/>
      <c r="M943" s="155"/>
      <c r="N943" s="152"/>
      <c r="O943" s="92" t="str">
        <f>IF(F943="","",
IF(AND(MONTH(F943)+DAY(F943)/100&gt;=MONTH('Weights &amp; Tables'!$C$26)+DAY('Weights &amp; Tables'!$C$26)/100,MONTH(F943)+DAY(F943)/100&lt;=MONTH('Weights &amp; Tables'!$D$26)+DAY('Weights &amp; Tables'!$D$26)/100),'Weights &amp; Tables'!$C$24,
IF(AND(MONTH(F943)+DAY(F943)/100&gt;=MONTH('Weights &amp; Tables'!$E$26)+DAY('Weights &amp; Tables'!$E$26)/100,MONTH(F943)+DAY(F943)/100&lt;=MONTH('Weights &amp; Tables'!$F$26)+DAY('Weights &amp; Tables'!$F$26)/100),'Weights &amp; Tables'!$E$24,
IF(AND(MONTH(F943)+DAY(F943)/100&gt;=MONTH('Weights &amp; Tables'!$G$26)+DAY('Weights &amp; Tables'!$G$26)/100,MONTH(F943)+DAY(F943)/100&lt;=MONTH('Weights &amp; Tables'!$H$26)+DAY('Weights &amp; Tables'!$H$26)/100),'Weights &amp; Tables'!$G$24,"IMPERMISSIBLE"))))</f>
        <v/>
      </c>
    </row>
    <row r="944" spans="2:15" x14ac:dyDescent="0.3">
      <c r="B944" s="126"/>
      <c r="C944" s="126"/>
      <c r="D944" s="126"/>
      <c r="E944" s="126"/>
      <c r="F944" s="127"/>
      <c r="G944" s="173"/>
      <c r="H944" s="173"/>
      <c r="I944" s="128"/>
      <c r="J944" s="150"/>
      <c r="K944" s="154"/>
      <c r="L944" s="154"/>
      <c r="M944" s="155"/>
      <c r="N944" s="152"/>
      <c r="O944" s="92" t="str">
        <f>IF(F944="","",
IF(AND(MONTH(F944)+DAY(F944)/100&gt;=MONTH('Weights &amp; Tables'!$C$26)+DAY('Weights &amp; Tables'!$C$26)/100,MONTH(F944)+DAY(F944)/100&lt;=MONTH('Weights &amp; Tables'!$D$26)+DAY('Weights &amp; Tables'!$D$26)/100),'Weights &amp; Tables'!$C$24,
IF(AND(MONTH(F944)+DAY(F944)/100&gt;=MONTH('Weights &amp; Tables'!$E$26)+DAY('Weights &amp; Tables'!$E$26)/100,MONTH(F944)+DAY(F944)/100&lt;=MONTH('Weights &amp; Tables'!$F$26)+DAY('Weights &amp; Tables'!$F$26)/100),'Weights &amp; Tables'!$E$24,
IF(AND(MONTH(F944)+DAY(F944)/100&gt;=MONTH('Weights &amp; Tables'!$G$26)+DAY('Weights &amp; Tables'!$G$26)/100,MONTH(F944)+DAY(F944)/100&lt;=MONTH('Weights &amp; Tables'!$H$26)+DAY('Weights &amp; Tables'!$H$26)/100),'Weights &amp; Tables'!$G$24,"IMPERMISSIBLE"))))</f>
        <v/>
      </c>
    </row>
    <row r="945" spans="2:15" x14ac:dyDescent="0.3">
      <c r="B945" s="126"/>
      <c r="C945" s="126"/>
      <c r="D945" s="126"/>
      <c r="E945" s="126"/>
      <c r="F945" s="127"/>
      <c r="G945" s="173"/>
      <c r="H945" s="173"/>
      <c r="I945" s="128"/>
      <c r="J945" s="150"/>
      <c r="K945" s="154"/>
      <c r="L945" s="154"/>
      <c r="M945" s="155"/>
      <c r="N945" s="152"/>
      <c r="O945" s="92" t="str">
        <f>IF(F945="","",
IF(AND(MONTH(F945)+DAY(F945)/100&gt;=MONTH('Weights &amp; Tables'!$C$26)+DAY('Weights &amp; Tables'!$C$26)/100,MONTH(F945)+DAY(F945)/100&lt;=MONTH('Weights &amp; Tables'!$D$26)+DAY('Weights &amp; Tables'!$D$26)/100),'Weights &amp; Tables'!$C$24,
IF(AND(MONTH(F945)+DAY(F945)/100&gt;=MONTH('Weights &amp; Tables'!$E$26)+DAY('Weights &amp; Tables'!$E$26)/100,MONTH(F945)+DAY(F945)/100&lt;=MONTH('Weights &amp; Tables'!$F$26)+DAY('Weights &amp; Tables'!$F$26)/100),'Weights &amp; Tables'!$E$24,
IF(AND(MONTH(F945)+DAY(F945)/100&gt;=MONTH('Weights &amp; Tables'!$G$26)+DAY('Weights &amp; Tables'!$G$26)/100,MONTH(F945)+DAY(F945)/100&lt;=MONTH('Weights &amp; Tables'!$H$26)+DAY('Weights &amp; Tables'!$H$26)/100),'Weights &amp; Tables'!$G$24,"IMPERMISSIBLE"))))</f>
        <v/>
      </c>
    </row>
    <row r="946" spans="2:15" x14ac:dyDescent="0.3">
      <c r="B946" s="126"/>
      <c r="C946" s="126"/>
      <c r="D946" s="126"/>
      <c r="E946" s="126"/>
      <c r="F946" s="127"/>
      <c r="G946" s="173"/>
      <c r="H946" s="173"/>
      <c r="I946" s="128"/>
      <c r="J946" s="150"/>
      <c r="K946" s="154"/>
      <c r="L946" s="154"/>
      <c r="M946" s="155"/>
      <c r="N946" s="152"/>
      <c r="O946" s="92" t="str">
        <f>IF(F946="","",
IF(AND(MONTH(F946)+DAY(F946)/100&gt;=MONTH('Weights &amp; Tables'!$C$26)+DAY('Weights &amp; Tables'!$C$26)/100,MONTH(F946)+DAY(F946)/100&lt;=MONTH('Weights &amp; Tables'!$D$26)+DAY('Weights &amp; Tables'!$D$26)/100),'Weights &amp; Tables'!$C$24,
IF(AND(MONTH(F946)+DAY(F946)/100&gt;=MONTH('Weights &amp; Tables'!$E$26)+DAY('Weights &amp; Tables'!$E$26)/100,MONTH(F946)+DAY(F946)/100&lt;=MONTH('Weights &amp; Tables'!$F$26)+DAY('Weights &amp; Tables'!$F$26)/100),'Weights &amp; Tables'!$E$24,
IF(AND(MONTH(F946)+DAY(F946)/100&gt;=MONTH('Weights &amp; Tables'!$G$26)+DAY('Weights &amp; Tables'!$G$26)/100,MONTH(F946)+DAY(F946)/100&lt;=MONTH('Weights &amp; Tables'!$H$26)+DAY('Weights &amp; Tables'!$H$26)/100),'Weights &amp; Tables'!$G$24,"IMPERMISSIBLE"))))</f>
        <v/>
      </c>
    </row>
    <row r="947" spans="2:15" x14ac:dyDescent="0.3">
      <c r="B947" s="126"/>
      <c r="C947" s="126"/>
      <c r="D947" s="126"/>
      <c r="E947" s="126"/>
      <c r="F947" s="127"/>
      <c r="G947" s="173"/>
      <c r="H947" s="173"/>
      <c r="I947" s="128"/>
      <c r="J947" s="150"/>
      <c r="K947" s="154"/>
      <c r="L947" s="154"/>
      <c r="M947" s="155"/>
      <c r="N947" s="152"/>
      <c r="O947" s="92" t="str">
        <f>IF(F947="","",
IF(AND(MONTH(F947)+DAY(F947)/100&gt;=MONTH('Weights &amp; Tables'!$C$26)+DAY('Weights &amp; Tables'!$C$26)/100,MONTH(F947)+DAY(F947)/100&lt;=MONTH('Weights &amp; Tables'!$D$26)+DAY('Weights &amp; Tables'!$D$26)/100),'Weights &amp; Tables'!$C$24,
IF(AND(MONTH(F947)+DAY(F947)/100&gt;=MONTH('Weights &amp; Tables'!$E$26)+DAY('Weights &amp; Tables'!$E$26)/100,MONTH(F947)+DAY(F947)/100&lt;=MONTH('Weights &amp; Tables'!$F$26)+DAY('Weights &amp; Tables'!$F$26)/100),'Weights &amp; Tables'!$E$24,
IF(AND(MONTH(F947)+DAY(F947)/100&gt;=MONTH('Weights &amp; Tables'!$G$26)+DAY('Weights &amp; Tables'!$G$26)/100,MONTH(F947)+DAY(F947)/100&lt;=MONTH('Weights &amp; Tables'!$H$26)+DAY('Weights &amp; Tables'!$H$26)/100),'Weights &amp; Tables'!$G$24,"IMPERMISSIBLE"))))</f>
        <v/>
      </c>
    </row>
    <row r="948" spans="2:15" x14ac:dyDescent="0.3">
      <c r="B948" s="126"/>
      <c r="C948" s="126"/>
      <c r="D948" s="126"/>
      <c r="E948" s="126"/>
      <c r="F948" s="127"/>
      <c r="G948" s="173"/>
      <c r="H948" s="173"/>
      <c r="I948" s="128"/>
      <c r="J948" s="150"/>
      <c r="K948" s="154"/>
      <c r="L948" s="154"/>
      <c r="M948" s="155"/>
      <c r="N948" s="152"/>
      <c r="O948" s="92" t="str">
        <f>IF(F948="","",
IF(AND(MONTH(F948)+DAY(F948)/100&gt;=MONTH('Weights &amp; Tables'!$C$26)+DAY('Weights &amp; Tables'!$C$26)/100,MONTH(F948)+DAY(F948)/100&lt;=MONTH('Weights &amp; Tables'!$D$26)+DAY('Weights &amp; Tables'!$D$26)/100),'Weights &amp; Tables'!$C$24,
IF(AND(MONTH(F948)+DAY(F948)/100&gt;=MONTH('Weights &amp; Tables'!$E$26)+DAY('Weights &amp; Tables'!$E$26)/100,MONTH(F948)+DAY(F948)/100&lt;=MONTH('Weights &amp; Tables'!$F$26)+DAY('Weights &amp; Tables'!$F$26)/100),'Weights &amp; Tables'!$E$24,
IF(AND(MONTH(F948)+DAY(F948)/100&gt;=MONTH('Weights &amp; Tables'!$G$26)+DAY('Weights &amp; Tables'!$G$26)/100,MONTH(F948)+DAY(F948)/100&lt;=MONTH('Weights &amp; Tables'!$H$26)+DAY('Weights &amp; Tables'!$H$26)/100),'Weights &amp; Tables'!$G$24,"IMPERMISSIBLE"))))</f>
        <v/>
      </c>
    </row>
    <row r="949" spans="2:15" x14ac:dyDescent="0.3">
      <c r="B949" s="126"/>
      <c r="C949" s="126"/>
      <c r="D949" s="126"/>
      <c r="E949" s="126"/>
      <c r="F949" s="127"/>
      <c r="G949" s="173"/>
      <c r="H949" s="173"/>
      <c r="I949" s="128"/>
      <c r="J949" s="150"/>
      <c r="K949" s="154"/>
      <c r="L949" s="154"/>
      <c r="M949" s="155"/>
      <c r="N949" s="152"/>
      <c r="O949" s="92" t="str">
        <f>IF(F949="","",
IF(AND(MONTH(F949)+DAY(F949)/100&gt;=MONTH('Weights &amp; Tables'!$C$26)+DAY('Weights &amp; Tables'!$C$26)/100,MONTH(F949)+DAY(F949)/100&lt;=MONTH('Weights &amp; Tables'!$D$26)+DAY('Weights &amp; Tables'!$D$26)/100),'Weights &amp; Tables'!$C$24,
IF(AND(MONTH(F949)+DAY(F949)/100&gt;=MONTH('Weights &amp; Tables'!$E$26)+DAY('Weights &amp; Tables'!$E$26)/100,MONTH(F949)+DAY(F949)/100&lt;=MONTH('Weights &amp; Tables'!$F$26)+DAY('Weights &amp; Tables'!$F$26)/100),'Weights &amp; Tables'!$E$24,
IF(AND(MONTH(F949)+DAY(F949)/100&gt;=MONTH('Weights &amp; Tables'!$G$26)+DAY('Weights &amp; Tables'!$G$26)/100,MONTH(F949)+DAY(F949)/100&lt;=MONTH('Weights &amp; Tables'!$H$26)+DAY('Weights &amp; Tables'!$H$26)/100),'Weights &amp; Tables'!$G$24,"IMPERMISSIBLE"))))</f>
        <v/>
      </c>
    </row>
    <row r="950" spans="2:15" x14ac:dyDescent="0.3">
      <c r="B950" s="126"/>
      <c r="C950" s="126"/>
      <c r="D950" s="126"/>
      <c r="E950" s="126"/>
      <c r="F950" s="127"/>
      <c r="G950" s="173"/>
      <c r="H950" s="173"/>
      <c r="I950" s="128"/>
      <c r="J950" s="150"/>
      <c r="K950" s="154"/>
      <c r="L950" s="154"/>
      <c r="M950" s="155"/>
      <c r="N950" s="152"/>
      <c r="O950" s="92" t="str">
        <f>IF(F950="","",
IF(AND(MONTH(F950)+DAY(F950)/100&gt;=MONTH('Weights &amp; Tables'!$C$26)+DAY('Weights &amp; Tables'!$C$26)/100,MONTH(F950)+DAY(F950)/100&lt;=MONTH('Weights &amp; Tables'!$D$26)+DAY('Weights &amp; Tables'!$D$26)/100),'Weights &amp; Tables'!$C$24,
IF(AND(MONTH(F950)+DAY(F950)/100&gt;=MONTH('Weights &amp; Tables'!$E$26)+DAY('Weights &amp; Tables'!$E$26)/100,MONTH(F950)+DAY(F950)/100&lt;=MONTH('Weights &amp; Tables'!$F$26)+DAY('Weights &amp; Tables'!$F$26)/100),'Weights &amp; Tables'!$E$24,
IF(AND(MONTH(F950)+DAY(F950)/100&gt;=MONTH('Weights &amp; Tables'!$G$26)+DAY('Weights &amp; Tables'!$G$26)/100,MONTH(F950)+DAY(F950)/100&lt;=MONTH('Weights &amp; Tables'!$H$26)+DAY('Weights &amp; Tables'!$H$26)/100),'Weights &amp; Tables'!$G$24,"IMPERMISSIBLE"))))</f>
        <v/>
      </c>
    </row>
    <row r="951" spans="2:15" x14ac:dyDescent="0.3">
      <c r="B951" s="126"/>
      <c r="C951" s="126"/>
      <c r="D951" s="126"/>
      <c r="E951" s="126"/>
      <c r="F951" s="127"/>
      <c r="G951" s="173"/>
      <c r="H951" s="173"/>
      <c r="I951" s="128"/>
      <c r="J951" s="150"/>
      <c r="K951" s="154"/>
      <c r="L951" s="154"/>
      <c r="M951" s="155"/>
      <c r="N951" s="152"/>
      <c r="O951" s="92" t="str">
        <f>IF(F951="","",
IF(AND(MONTH(F951)+DAY(F951)/100&gt;=MONTH('Weights &amp; Tables'!$C$26)+DAY('Weights &amp; Tables'!$C$26)/100,MONTH(F951)+DAY(F951)/100&lt;=MONTH('Weights &amp; Tables'!$D$26)+DAY('Weights &amp; Tables'!$D$26)/100),'Weights &amp; Tables'!$C$24,
IF(AND(MONTH(F951)+DAY(F951)/100&gt;=MONTH('Weights &amp; Tables'!$E$26)+DAY('Weights &amp; Tables'!$E$26)/100,MONTH(F951)+DAY(F951)/100&lt;=MONTH('Weights &amp; Tables'!$F$26)+DAY('Weights &amp; Tables'!$F$26)/100),'Weights &amp; Tables'!$E$24,
IF(AND(MONTH(F951)+DAY(F951)/100&gt;=MONTH('Weights &amp; Tables'!$G$26)+DAY('Weights &amp; Tables'!$G$26)/100,MONTH(F951)+DAY(F951)/100&lt;=MONTH('Weights &amp; Tables'!$H$26)+DAY('Weights &amp; Tables'!$H$26)/100),'Weights &amp; Tables'!$G$24,"IMPERMISSIBLE"))))</f>
        <v/>
      </c>
    </row>
    <row r="952" spans="2:15" x14ac:dyDescent="0.3">
      <c r="B952" s="126"/>
      <c r="C952" s="126"/>
      <c r="D952" s="126"/>
      <c r="E952" s="126"/>
      <c r="F952" s="127"/>
      <c r="G952" s="173"/>
      <c r="H952" s="173"/>
      <c r="I952" s="128"/>
      <c r="J952" s="150"/>
      <c r="K952" s="154"/>
      <c r="L952" s="154"/>
      <c r="M952" s="155"/>
      <c r="N952" s="152"/>
      <c r="O952" s="92" t="str">
        <f>IF(F952="","",
IF(AND(MONTH(F952)+DAY(F952)/100&gt;=MONTH('Weights &amp; Tables'!$C$26)+DAY('Weights &amp; Tables'!$C$26)/100,MONTH(F952)+DAY(F952)/100&lt;=MONTH('Weights &amp; Tables'!$D$26)+DAY('Weights &amp; Tables'!$D$26)/100),'Weights &amp; Tables'!$C$24,
IF(AND(MONTH(F952)+DAY(F952)/100&gt;=MONTH('Weights &amp; Tables'!$E$26)+DAY('Weights &amp; Tables'!$E$26)/100,MONTH(F952)+DAY(F952)/100&lt;=MONTH('Weights &amp; Tables'!$F$26)+DAY('Weights &amp; Tables'!$F$26)/100),'Weights &amp; Tables'!$E$24,
IF(AND(MONTH(F952)+DAY(F952)/100&gt;=MONTH('Weights &amp; Tables'!$G$26)+DAY('Weights &amp; Tables'!$G$26)/100,MONTH(F952)+DAY(F952)/100&lt;=MONTH('Weights &amp; Tables'!$H$26)+DAY('Weights &amp; Tables'!$H$26)/100),'Weights &amp; Tables'!$G$24,"IMPERMISSIBLE"))))</f>
        <v/>
      </c>
    </row>
    <row r="953" spans="2:15" x14ac:dyDescent="0.3">
      <c r="B953" s="126"/>
      <c r="C953" s="126"/>
      <c r="D953" s="126"/>
      <c r="E953" s="126"/>
      <c r="F953" s="127"/>
      <c r="G953" s="173"/>
      <c r="H953" s="173"/>
      <c r="I953" s="128"/>
      <c r="J953" s="150"/>
      <c r="K953" s="154"/>
      <c r="L953" s="154"/>
      <c r="M953" s="155"/>
      <c r="N953" s="152"/>
      <c r="O953" s="92" t="str">
        <f>IF(F953="","",
IF(AND(MONTH(F953)+DAY(F953)/100&gt;=MONTH('Weights &amp; Tables'!$C$26)+DAY('Weights &amp; Tables'!$C$26)/100,MONTH(F953)+DAY(F953)/100&lt;=MONTH('Weights &amp; Tables'!$D$26)+DAY('Weights &amp; Tables'!$D$26)/100),'Weights &amp; Tables'!$C$24,
IF(AND(MONTH(F953)+DAY(F953)/100&gt;=MONTH('Weights &amp; Tables'!$E$26)+DAY('Weights &amp; Tables'!$E$26)/100,MONTH(F953)+DAY(F953)/100&lt;=MONTH('Weights &amp; Tables'!$F$26)+DAY('Weights &amp; Tables'!$F$26)/100),'Weights &amp; Tables'!$E$24,
IF(AND(MONTH(F953)+DAY(F953)/100&gt;=MONTH('Weights &amp; Tables'!$G$26)+DAY('Weights &amp; Tables'!$G$26)/100,MONTH(F953)+DAY(F953)/100&lt;=MONTH('Weights &amp; Tables'!$H$26)+DAY('Weights &amp; Tables'!$H$26)/100),'Weights &amp; Tables'!$G$24,"IMPERMISSIBLE"))))</f>
        <v/>
      </c>
    </row>
    <row r="954" spans="2:15" x14ac:dyDescent="0.3">
      <c r="B954" s="126"/>
      <c r="C954" s="126"/>
      <c r="D954" s="126"/>
      <c r="E954" s="126"/>
      <c r="F954" s="127"/>
      <c r="G954" s="173"/>
      <c r="H954" s="173"/>
      <c r="I954" s="128"/>
      <c r="J954" s="150"/>
      <c r="K954" s="154"/>
      <c r="L954" s="154"/>
      <c r="M954" s="155"/>
      <c r="N954" s="152"/>
      <c r="O954" s="92" t="str">
        <f>IF(F954="","",
IF(AND(MONTH(F954)+DAY(F954)/100&gt;=MONTH('Weights &amp; Tables'!$C$26)+DAY('Weights &amp; Tables'!$C$26)/100,MONTH(F954)+DAY(F954)/100&lt;=MONTH('Weights &amp; Tables'!$D$26)+DAY('Weights &amp; Tables'!$D$26)/100),'Weights &amp; Tables'!$C$24,
IF(AND(MONTH(F954)+DAY(F954)/100&gt;=MONTH('Weights &amp; Tables'!$E$26)+DAY('Weights &amp; Tables'!$E$26)/100,MONTH(F954)+DAY(F954)/100&lt;=MONTH('Weights &amp; Tables'!$F$26)+DAY('Weights &amp; Tables'!$F$26)/100),'Weights &amp; Tables'!$E$24,
IF(AND(MONTH(F954)+DAY(F954)/100&gt;=MONTH('Weights &amp; Tables'!$G$26)+DAY('Weights &amp; Tables'!$G$26)/100,MONTH(F954)+DAY(F954)/100&lt;=MONTH('Weights &amp; Tables'!$H$26)+DAY('Weights &amp; Tables'!$H$26)/100),'Weights &amp; Tables'!$G$24,"IMPERMISSIBLE"))))</f>
        <v/>
      </c>
    </row>
    <row r="955" spans="2:15" x14ac:dyDescent="0.3">
      <c r="B955" s="126"/>
      <c r="C955" s="126"/>
      <c r="D955" s="126"/>
      <c r="E955" s="126"/>
      <c r="F955" s="127"/>
      <c r="G955" s="173"/>
      <c r="H955" s="173"/>
      <c r="I955" s="128"/>
      <c r="J955" s="150"/>
      <c r="K955" s="154"/>
      <c r="L955" s="154"/>
      <c r="M955" s="155"/>
      <c r="N955" s="152"/>
      <c r="O955" s="92" t="str">
        <f>IF(F955="","",
IF(AND(MONTH(F955)+DAY(F955)/100&gt;=MONTH('Weights &amp; Tables'!$C$26)+DAY('Weights &amp; Tables'!$C$26)/100,MONTH(F955)+DAY(F955)/100&lt;=MONTH('Weights &amp; Tables'!$D$26)+DAY('Weights &amp; Tables'!$D$26)/100),'Weights &amp; Tables'!$C$24,
IF(AND(MONTH(F955)+DAY(F955)/100&gt;=MONTH('Weights &amp; Tables'!$E$26)+DAY('Weights &amp; Tables'!$E$26)/100,MONTH(F955)+DAY(F955)/100&lt;=MONTH('Weights &amp; Tables'!$F$26)+DAY('Weights &amp; Tables'!$F$26)/100),'Weights &amp; Tables'!$E$24,
IF(AND(MONTH(F955)+DAY(F955)/100&gt;=MONTH('Weights &amp; Tables'!$G$26)+DAY('Weights &amp; Tables'!$G$26)/100,MONTH(F955)+DAY(F955)/100&lt;=MONTH('Weights &amp; Tables'!$H$26)+DAY('Weights &amp; Tables'!$H$26)/100),'Weights &amp; Tables'!$G$24,"IMPERMISSIBLE"))))</f>
        <v/>
      </c>
    </row>
    <row r="956" spans="2:15" x14ac:dyDescent="0.3">
      <c r="B956" s="126"/>
      <c r="C956" s="126"/>
      <c r="D956" s="126"/>
      <c r="E956" s="126"/>
      <c r="F956" s="127"/>
      <c r="G956" s="173"/>
      <c r="H956" s="173"/>
      <c r="I956" s="128"/>
      <c r="J956" s="150"/>
      <c r="K956" s="154"/>
      <c r="L956" s="154"/>
      <c r="M956" s="155"/>
      <c r="N956" s="152"/>
      <c r="O956" s="92" t="str">
        <f>IF(F956="","",
IF(AND(MONTH(F956)+DAY(F956)/100&gt;=MONTH('Weights &amp; Tables'!$C$26)+DAY('Weights &amp; Tables'!$C$26)/100,MONTH(F956)+DAY(F956)/100&lt;=MONTH('Weights &amp; Tables'!$D$26)+DAY('Weights &amp; Tables'!$D$26)/100),'Weights &amp; Tables'!$C$24,
IF(AND(MONTH(F956)+DAY(F956)/100&gt;=MONTH('Weights &amp; Tables'!$E$26)+DAY('Weights &amp; Tables'!$E$26)/100,MONTH(F956)+DAY(F956)/100&lt;=MONTH('Weights &amp; Tables'!$F$26)+DAY('Weights &amp; Tables'!$F$26)/100),'Weights &amp; Tables'!$E$24,
IF(AND(MONTH(F956)+DAY(F956)/100&gt;=MONTH('Weights &amp; Tables'!$G$26)+DAY('Weights &amp; Tables'!$G$26)/100,MONTH(F956)+DAY(F956)/100&lt;=MONTH('Weights &amp; Tables'!$H$26)+DAY('Weights &amp; Tables'!$H$26)/100),'Weights &amp; Tables'!$G$24,"IMPERMISSIBLE"))))</f>
        <v/>
      </c>
    </row>
    <row r="957" spans="2:15" x14ac:dyDescent="0.3">
      <c r="B957" s="126"/>
      <c r="C957" s="126"/>
      <c r="D957" s="126"/>
      <c r="E957" s="126"/>
      <c r="F957" s="127"/>
      <c r="G957" s="173"/>
      <c r="H957" s="173"/>
      <c r="I957" s="128"/>
      <c r="J957" s="150"/>
      <c r="K957" s="154"/>
      <c r="L957" s="154"/>
      <c r="M957" s="155"/>
      <c r="N957" s="152"/>
      <c r="O957" s="92" t="str">
        <f>IF(F957="","",
IF(AND(MONTH(F957)+DAY(F957)/100&gt;=MONTH('Weights &amp; Tables'!$C$26)+DAY('Weights &amp; Tables'!$C$26)/100,MONTH(F957)+DAY(F957)/100&lt;=MONTH('Weights &amp; Tables'!$D$26)+DAY('Weights &amp; Tables'!$D$26)/100),'Weights &amp; Tables'!$C$24,
IF(AND(MONTH(F957)+DAY(F957)/100&gt;=MONTH('Weights &amp; Tables'!$E$26)+DAY('Weights &amp; Tables'!$E$26)/100,MONTH(F957)+DAY(F957)/100&lt;=MONTH('Weights &amp; Tables'!$F$26)+DAY('Weights &amp; Tables'!$F$26)/100),'Weights &amp; Tables'!$E$24,
IF(AND(MONTH(F957)+DAY(F957)/100&gt;=MONTH('Weights &amp; Tables'!$G$26)+DAY('Weights &amp; Tables'!$G$26)/100,MONTH(F957)+DAY(F957)/100&lt;=MONTH('Weights &amp; Tables'!$H$26)+DAY('Weights &amp; Tables'!$H$26)/100),'Weights &amp; Tables'!$G$24,"IMPERMISSIBLE"))))</f>
        <v/>
      </c>
    </row>
    <row r="958" spans="2:15" x14ac:dyDescent="0.3">
      <c r="B958" s="126"/>
      <c r="C958" s="126"/>
      <c r="D958" s="126"/>
      <c r="E958" s="126"/>
      <c r="F958" s="127"/>
      <c r="G958" s="173"/>
      <c r="H958" s="173"/>
      <c r="I958" s="128"/>
      <c r="J958" s="150"/>
      <c r="K958" s="154"/>
      <c r="L958" s="154"/>
      <c r="M958" s="155"/>
      <c r="N958" s="152"/>
      <c r="O958" s="92" t="str">
        <f>IF(F958="","",
IF(AND(MONTH(F958)+DAY(F958)/100&gt;=MONTH('Weights &amp; Tables'!$C$26)+DAY('Weights &amp; Tables'!$C$26)/100,MONTH(F958)+DAY(F958)/100&lt;=MONTH('Weights &amp; Tables'!$D$26)+DAY('Weights &amp; Tables'!$D$26)/100),'Weights &amp; Tables'!$C$24,
IF(AND(MONTH(F958)+DAY(F958)/100&gt;=MONTH('Weights &amp; Tables'!$E$26)+DAY('Weights &amp; Tables'!$E$26)/100,MONTH(F958)+DAY(F958)/100&lt;=MONTH('Weights &amp; Tables'!$F$26)+DAY('Weights &amp; Tables'!$F$26)/100),'Weights &amp; Tables'!$E$24,
IF(AND(MONTH(F958)+DAY(F958)/100&gt;=MONTH('Weights &amp; Tables'!$G$26)+DAY('Weights &amp; Tables'!$G$26)/100,MONTH(F958)+DAY(F958)/100&lt;=MONTH('Weights &amp; Tables'!$H$26)+DAY('Weights &amp; Tables'!$H$26)/100),'Weights &amp; Tables'!$G$24,"IMPERMISSIBLE"))))</f>
        <v/>
      </c>
    </row>
    <row r="959" spans="2:15" x14ac:dyDescent="0.3">
      <c r="B959" s="126"/>
      <c r="C959" s="126"/>
      <c r="D959" s="126"/>
      <c r="E959" s="126"/>
      <c r="F959" s="127"/>
      <c r="G959" s="173"/>
      <c r="H959" s="173"/>
      <c r="I959" s="128"/>
      <c r="J959" s="150"/>
      <c r="K959" s="154"/>
      <c r="L959" s="154"/>
      <c r="M959" s="155"/>
      <c r="N959" s="152"/>
      <c r="O959" s="92" t="str">
        <f>IF(F959="","",
IF(AND(MONTH(F959)+DAY(F959)/100&gt;=MONTH('Weights &amp; Tables'!$C$26)+DAY('Weights &amp; Tables'!$C$26)/100,MONTH(F959)+DAY(F959)/100&lt;=MONTH('Weights &amp; Tables'!$D$26)+DAY('Weights &amp; Tables'!$D$26)/100),'Weights &amp; Tables'!$C$24,
IF(AND(MONTH(F959)+DAY(F959)/100&gt;=MONTH('Weights &amp; Tables'!$E$26)+DAY('Weights &amp; Tables'!$E$26)/100,MONTH(F959)+DAY(F959)/100&lt;=MONTH('Weights &amp; Tables'!$F$26)+DAY('Weights &amp; Tables'!$F$26)/100),'Weights &amp; Tables'!$E$24,
IF(AND(MONTH(F959)+DAY(F959)/100&gt;=MONTH('Weights &amp; Tables'!$G$26)+DAY('Weights &amp; Tables'!$G$26)/100,MONTH(F959)+DAY(F959)/100&lt;=MONTH('Weights &amp; Tables'!$H$26)+DAY('Weights &amp; Tables'!$H$26)/100),'Weights &amp; Tables'!$G$24,"IMPERMISSIBLE"))))</f>
        <v/>
      </c>
    </row>
    <row r="960" spans="2:15" x14ac:dyDescent="0.3">
      <c r="B960" s="126"/>
      <c r="C960" s="126"/>
      <c r="D960" s="126"/>
      <c r="E960" s="126"/>
      <c r="F960" s="127"/>
      <c r="G960" s="173"/>
      <c r="H960" s="173"/>
      <c r="I960" s="128"/>
      <c r="J960" s="150"/>
      <c r="K960" s="154"/>
      <c r="L960" s="154"/>
      <c r="M960" s="155"/>
      <c r="N960" s="152"/>
      <c r="O960" s="92" t="str">
        <f>IF(F960="","",
IF(AND(MONTH(F960)+DAY(F960)/100&gt;=MONTH('Weights &amp; Tables'!$C$26)+DAY('Weights &amp; Tables'!$C$26)/100,MONTH(F960)+DAY(F960)/100&lt;=MONTH('Weights &amp; Tables'!$D$26)+DAY('Weights &amp; Tables'!$D$26)/100),'Weights &amp; Tables'!$C$24,
IF(AND(MONTH(F960)+DAY(F960)/100&gt;=MONTH('Weights &amp; Tables'!$E$26)+DAY('Weights &amp; Tables'!$E$26)/100,MONTH(F960)+DAY(F960)/100&lt;=MONTH('Weights &amp; Tables'!$F$26)+DAY('Weights &amp; Tables'!$F$26)/100),'Weights &amp; Tables'!$E$24,
IF(AND(MONTH(F960)+DAY(F960)/100&gt;=MONTH('Weights &amp; Tables'!$G$26)+DAY('Weights &amp; Tables'!$G$26)/100,MONTH(F960)+DAY(F960)/100&lt;=MONTH('Weights &amp; Tables'!$H$26)+DAY('Weights &amp; Tables'!$H$26)/100),'Weights &amp; Tables'!$G$24,"IMPERMISSIBLE"))))</f>
        <v/>
      </c>
    </row>
    <row r="961" spans="2:15" x14ac:dyDescent="0.3">
      <c r="B961" s="126"/>
      <c r="C961" s="126"/>
      <c r="D961" s="126"/>
      <c r="E961" s="126"/>
      <c r="F961" s="127"/>
      <c r="G961" s="173"/>
      <c r="H961" s="173"/>
      <c r="I961" s="128"/>
      <c r="J961" s="150"/>
      <c r="K961" s="154"/>
      <c r="L961" s="154"/>
      <c r="M961" s="155"/>
      <c r="N961" s="152"/>
      <c r="O961" s="92" t="str">
        <f>IF(F961="","",
IF(AND(MONTH(F961)+DAY(F961)/100&gt;=MONTH('Weights &amp; Tables'!$C$26)+DAY('Weights &amp; Tables'!$C$26)/100,MONTH(F961)+DAY(F961)/100&lt;=MONTH('Weights &amp; Tables'!$D$26)+DAY('Weights &amp; Tables'!$D$26)/100),'Weights &amp; Tables'!$C$24,
IF(AND(MONTH(F961)+DAY(F961)/100&gt;=MONTH('Weights &amp; Tables'!$E$26)+DAY('Weights &amp; Tables'!$E$26)/100,MONTH(F961)+DAY(F961)/100&lt;=MONTH('Weights &amp; Tables'!$F$26)+DAY('Weights &amp; Tables'!$F$26)/100),'Weights &amp; Tables'!$E$24,
IF(AND(MONTH(F961)+DAY(F961)/100&gt;=MONTH('Weights &amp; Tables'!$G$26)+DAY('Weights &amp; Tables'!$G$26)/100,MONTH(F961)+DAY(F961)/100&lt;=MONTH('Weights &amp; Tables'!$H$26)+DAY('Weights &amp; Tables'!$H$26)/100),'Weights &amp; Tables'!$G$24,"IMPERMISSIBLE"))))</f>
        <v/>
      </c>
    </row>
    <row r="962" spans="2:15" x14ac:dyDescent="0.3">
      <c r="B962" s="126"/>
      <c r="C962" s="126"/>
      <c r="D962" s="126"/>
      <c r="E962" s="126"/>
      <c r="F962" s="127"/>
      <c r="G962" s="173"/>
      <c r="H962" s="173"/>
      <c r="I962" s="128"/>
      <c r="J962" s="150"/>
      <c r="K962" s="154"/>
      <c r="L962" s="154"/>
      <c r="M962" s="155"/>
      <c r="N962" s="152"/>
      <c r="O962" s="92" t="str">
        <f>IF(F962="","",
IF(AND(MONTH(F962)+DAY(F962)/100&gt;=MONTH('Weights &amp; Tables'!$C$26)+DAY('Weights &amp; Tables'!$C$26)/100,MONTH(F962)+DAY(F962)/100&lt;=MONTH('Weights &amp; Tables'!$D$26)+DAY('Weights &amp; Tables'!$D$26)/100),'Weights &amp; Tables'!$C$24,
IF(AND(MONTH(F962)+DAY(F962)/100&gt;=MONTH('Weights &amp; Tables'!$E$26)+DAY('Weights &amp; Tables'!$E$26)/100,MONTH(F962)+DAY(F962)/100&lt;=MONTH('Weights &amp; Tables'!$F$26)+DAY('Weights &amp; Tables'!$F$26)/100),'Weights &amp; Tables'!$E$24,
IF(AND(MONTH(F962)+DAY(F962)/100&gt;=MONTH('Weights &amp; Tables'!$G$26)+DAY('Weights &amp; Tables'!$G$26)/100,MONTH(F962)+DAY(F962)/100&lt;=MONTH('Weights &amp; Tables'!$H$26)+DAY('Weights &amp; Tables'!$H$26)/100),'Weights &amp; Tables'!$G$24,"IMPERMISSIBLE"))))</f>
        <v/>
      </c>
    </row>
    <row r="963" spans="2:15" x14ac:dyDescent="0.3">
      <c r="B963" s="126"/>
      <c r="C963" s="126"/>
      <c r="D963" s="126"/>
      <c r="E963" s="126"/>
      <c r="F963" s="127"/>
      <c r="G963" s="173"/>
      <c r="H963" s="173"/>
      <c r="I963" s="128"/>
      <c r="J963" s="150"/>
      <c r="K963" s="154"/>
      <c r="L963" s="154"/>
      <c r="M963" s="155"/>
      <c r="N963" s="152"/>
      <c r="O963" s="92" t="str">
        <f>IF(F963="","",
IF(AND(MONTH(F963)+DAY(F963)/100&gt;=MONTH('Weights &amp; Tables'!$C$26)+DAY('Weights &amp; Tables'!$C$26)/100,MONTH(F963)+DAY(F963)/100&lt;=MONTH('Weights &amp; Tables'!$D$26)+DAY('Weights &amp; Tables'!$D$26)/100),'Weights &amp; Tables'!$C$24,
IF(AND(MONTH(F963)+DAY(F963)/100&gt;=MONTH('Weights &amp; Tables'!$E$26)+DAY('Weights &amp; Tables'!$E$26)/100,MONTH(F963)+DAY(F963)/100&lt;=MONTH('Weights &amp; Tables'!$F$26)+DAY('Weights &amp; Tables'!$F$26)/100),'Weights &amp; Tables'!$E$24,
IF(AND(MONTH(F963)+DAY(F963)/100&gt;=MONTH('Weights &amp; Tables'!$G$26)+DAY('Weights &amp; Tables'!$G$26)/100,MONTH(F963)+DAY(F963)/100&lt;=MONTH('Weights &amp; Tables'!$H$26)+DAY('Weights &amp; Tables'!$H$26)/100),'Weights &amp; Tables'!$G$24,"IMPERMISSIBLE"))))</f>
        <v/>
      </c>
    </row>
    <row r="964" spans="2:15" x14ac:dyDescent="0.3">
      <c r="B964" s="126"/>
      <c r="C964" s="126"/>
      <c r="D964" s="126"/>
      <c r="E964" s="126"/>
      <c r="F964" s="127"/>
      <c r="G964" s="173"/>
      <c r="H964" s="173"/>
      <c r="I964" s="128"/>
      <c r="J964" s="150"/>
      <c r="K964" s="154"/>
      <c r="L964" s="154"/>
      <c r="M964" s="155"/>
      <c r="N964" s="152"/>
      <c r="O964" s="92" t="str">
        <f>IF(F964="","",
IF(AND(MONTH(F964)+DAY(F964)/100&gt;=MONTH('Weights &amp; Tables'!$C$26)+DAY('Weights &amp; Tables'!$C$26)/100,MONTH(F964)+DAY(F964)/100&lt;=MONTH('Weights &amp; Tables'!$D$26)+DAY('Weights &amp; Tables'!$D$26)/100),'Weights &amp; Tables'!$C$24,
IF(AND(MONTH(F964)+DAY(F964)/100&gt;=MONTH('Weights &amp; Tables'!$E$26)+DAY('Weights &amp; Tables'!$E$26)/100,MONTH(F964)+DAY(F964)/100&lt;=MONTH('Weights &amp; Tables'!$F$26)+DAY('Weights &amp; Tables'!$F$26)/100),'Weights &amp; Tables'!$E$24,
IF(AND(MONTH(F964)+DAY(F964)/100&gt;=MONTH('Weights &amp; Tables'!$G$26)+DAY('Weights &amp; Tables'!$G$26)/100,MONTH(F964)+DAY(F964)/100&lt;=MONTH('Weights &amp; Tables'!$H$26)+DAY('Weights &amp; Tables'!$H$26)/100),'Weights &amp; Tables'!$G$24,"IMPERMISSIBLE"))))</f>
        <v/>
      </c>
    </row>
    <row r="965" spans="2:15" x14ac:dyDescent="0.3">
      <c r="B965" s="126"/>
      <c r="C965" s="126"/>
      <c r="D965" s="126"/>
      <c r="E965" s="126"/>
      <c r="F965" s="127"/>
      <c r="G965" s="173"/>
      <c r="H965" s="173"/>
      <c r="I965" s="128"/>
      <c r="J965" s="150"/>
      <c r="K965" s="154"/>
      <c r="L965" s="154"/>
      <c r="M965" s="155"/>
      <c r="N965" s="152"/>
      <c r="O965" s="92" t="str">
        <f>IF(F965="","",
IF(AND(MONTH(F965)+DAY(F965)/100&gt;=MONTH('Weights &amp; Tables'!$C$26)+DAY('Weights &amp; Tables'!$C$26)/100,MONTH(F965)+DAY(F965)/100&lt;=MONTH('Weights &amp; Tables'!$D$26)+DAY('Weights &amp; Tables'!$D$26)/100),'Weights &amp; Tables'!$C$24,
IF(AND(MONTH(F965)+DAY(F965)/100&gt;=MONTH('Weights &amp; Tables'!$E$26)+DAY('Weights &amp; Tables'!$E$26)/100,MONTH(F965)+DAY(F965)/100&lt;=MONTH('Weights &amp; Tables'!$F$26)+DAY('Weights &amp; Tables'!$F$26)/100),'Weights &amp; Tables'!$E$24,
IF(AND(MONTH(F965)+DAY(F965)/100&gt;=MONTH('Weights &amp; Tables'!$G$26)+DAY('Weights &amp; Tables'!$G$26)/100,MONTH(F965)+DAY(F965)/100&lt;=MONTH('Weights &amp; Tables'!$H$26)+DAY('Weights &amp; Tables'!$H$26)/100),'Weights &amp; Tables'!$G$24,"IMPERMISSIBLE"))))</f>
        <v/>
      </c>
    </row>
    <row r="966" spans="2:15" x14ac:dyDescent="0.3">
      <c r="B966" s="126"/>
      <c r="C966" s="126"/>
      <c r="D966" s="126"/>
      <c r="E966" s="126"/>
      <c r="F966" s="127"/>
      <c r="G966" s="173"/>
      <c r="H966" s="173"/>
      <c r="I966" s="128"/>
      <c r="J966" s="150"/>
      <c r="K966" s="154"/>
      <c r="L966" s="154"/>
      <c r="M966" s="155"/>
      <c r="N966" s="152"/>
      <c r="O966" s="92" t="str">
        <f>IF(F966="","",
IF(AND(MONTH(F966)+DAY(F966)/100&gt;=MONTH('Weights &amp; Tables'!$C$26)+DAY('Weights &amp; Tables'!$C$26)/100,MONTH(F966)+DAY(F966)/100&lt;=MONTH('Weights &amp; Tables'!$D$26)+DAY('Weights &amp; Tables'!$D$26)/100),'Weights &amp; Tables'!$C$24,
IF(AND(MONTH(F966)+DAY(F966)/100&gt;=MONTH('Weights &amp; Tables'!$E$26)+DAY('Weights &amp; Tables'!$E$26)/100,MONTH(F966)+DAY(F966)/100&lt;=MONTH('Weights &amp; Tables'!$F$26)+DAY('Weights &amp; Tables'!$F$26)/100),'Weights &amp; Tables'!$E$24,
IF(AND(MONTH(F966)+DAY(F966)/100&gt;=MONTH('Weights &amp; Tables'!$G$26)+DAY('Weights &amp; Tables'!$G$26)/100,MONTH(F966)+DAY(F966)/100&lt;=MONTH('Weights &amp; Tables'!$H$26)+DAY('Weights &amp; Tables'!$H$26)/100),'Weights &amp; Tables'!$G$24,"IMPERMISSIBLE"))))</f>
        <v/>
      </c>
    </row>
    <row r="967" spans="2:15" x14ac:dyDescent="0.3">
      <c r="B967" s="126"/>
      <c r="C967" s="126"/>
      <c r="D967" s="126"/>
      <c r="E967" s="126"/>
      <c r="F967" s="127"/>
      <c r="G967" s="173"/>
      <c r="H967" s="173"/>
      <c r="I967" s="128"/>
      <c r="J967" s="150"/>
      <c r="K967" s="154"/>
      <c r="L967" s="154"/>
      <c r="M967" s="155"/>
      <c r="N967" s="152"/>
      <c r="O967" s="92" t="str">
        <f>IF(F967="","",
IF(AND(MONTH(F967)+DAY(F967)/100&gt;=MONTH('Weights &amp; Tables'!$C$26)+DAY('Weights &amp; Tables'!$C$26)/100,MONTH(F967)+DAY(F967)/100&lt;=MONTH('Weights &amp; Tables'!$D$26)+DAY('Weights &amp; Tables'!$D$26)/100),'Weights &amp; Tables'!$C$24,
IF(AND(MONTH(F967)+DAY(F967)/100&gt;=MONTH('Weights &amp; Tables'!$E$26)+DAY('Weights &amp; Tables'!$E$26)/100,MONTH(F967)+DAY(F967)/100&lt;=MONTH('Weights &amp; Tables'!$F$26)+DAY('Weights &amp; Tables'!$F$26)/100),'Weights &amp; Tables'!$E$24,
IF(AND(MONTH(F967)+DAY(F967)/100&gt;=MONTH('Weights &amp; Tables'!$G$26)+DAY('Weights &amp; Tables'!$G$26)/100,MONTH(F967)+DAY(F967)/100&lt;=MONTH('Weights &amp; Tables'!$H$26)+DAY('Weights &amp; Tables'!$H$26)/100),'Weights &amp; Tables'!$G$24,"IMPERMISSIBLE"))))</f>
        <v/>
      </c>
    </row>
    <row r="968" spans="2:15" x14ac:dyDescent="0.3">
      <c r="B968" s="126"/>
      <c r="C968" s="126"/>
      <c r="D968" s="126"/>
      <c r="E968" s="126"/>
      <c r="F968" s="127"/>
      <c r="G968" s="173"/>
      <c r="H968" s="173"/>
      <c r="I968" s="128"/>
      <c r="J968" s="150"/>
      <c r="K968" s="154"/>
      <c r="L968" s="154"/>
      <c r="M968" s="155"/>
      <c r="N968" s="152"/>
      <c r="O968" s="92" t="str">
        <f>IF(F968="","",
IF(AND(MONTH(F968)+DAY(F968)/100&gt;=MONTH('Weights &amp; Tables'!$C$26)+DAY('Weights &amp; Tables'!$C$26)/100,MONTH(F968)+DAY(F968)/100&lt;=MONTH('Weights &amp; Tables'!$D$26)+DAY('Weights &amp; Tables'!$D$26)/100),'Weights &amp; Tables'!$C$24,
IF(AND(MONTH(F968)+DAY(F968)/100&gt;=MONTH('Weights &amp; Tables'!$E$26)+DAY('Weights &amp; Tables'!$E$26)/100,MONTH(F968)+DAY(F968)/100&lt;=MONTH('Weights &amp; Tables'!$F$26)+DAY('Weights &amp; Tables'!$F$26)/100),'Weights &amp; Tables'!$E$24,
IF(AND(MONTH(F968)+DAY(F968)/100&gt;=MONTH('Weights &amp; Tables'!$G$26)+DAY('Weights &amp; Tables'!$G$26)/100,MONTH(F968)+DAY(F968)/100&lt;=MONTH('Weights &amp; Tables'!$H$26)+DAY('Weights &amp; Tables'!$H$26)/100),'Weights &amp; Tables'!$G$24,"IMPERMISSIBLE"))))</f>
        <v/>
      </c>
    </row>
    <row r="969" spans="2:15" x14ac:dyDescent="0.3">
      <c r="B969" s="126"/>
      <c r="C969" s="126"/>
      <c r="D969" s="126"/>
      <c r="E969" s="126"/>
      <c r="F969" s="127"/>
      <c r="G969" s="173"/>
      <c r="H969" s="173"/>
      <c r="I969" s="128"/>
      <c r="J969" s="150"/>
      <c r="K969" s="154"/>
      <c r="L969" s="154"/>
      <c r="M969" s="155"/>
      <c r="N969" s="152"/>
      <c r="O969" s="92" t="str">
        <f>IF(F969="","",
IF(AND(MONTH(F969)+DAY(F969)/100&gt;=MONTH('Weights &amp; Tables'!$C$26)+DAY('Weights &amp; Tables'!$C$26)/100,MONTH(F969)+DAY(F969)/100&lt;=MONTH('Weights &amp; Tables'!$D$26)+DAY('Weights &amp; Tables'!$D$26)/100),'Weights &amp; Tables'!$C$24,
IF(AND(MONTH(F969)+DAY(F969)/100&gt;=MONTH('Weights &amp; Tables'!$E$26)+DAY('Weights &amp; Tables'!$E$26)/100,MONTH(F969)+DAY(F969)/100&lt;=MONTH('Weights &amp; Tables'!$F$26)+DAY('Weights &amp; Tables'!$F$26)/100),'Weights &amp; Tables'!$E$24,
IF(AND(MONTH(F969)+DAY(F969)/100&gt;=MONTH('Weights &amp; Tables'!$G$26)+DAY('Weights &amp; Tables'!$G$26)/100,MONTH(F969)+DAY(F969)/100&lt;=MONTH('Weights &amp; Tables'!$H$26)+DAY('Weights &amp; Tables'!$H$26)/100),'Weights &amp; Tables'!$G$24,"IMPERMISSIBLE"))))</f>
        <v/>
      </c>
    </row>
    <row r="970" spans="2:15" x14ac:dyDescent="0.3">
      <c r="B970" s="126"/>
      <c r="C970" s="126"/>
      <c r="D970" s="126"/>
      <c r="E970" s="126"/>
      <c r="F970" s="127"/>
      <c r="G970" s="173"/>
      <c r="H970" s="173"/>
      <c r="I970" s="128"/>
      <c r="J970" s="150"/>
      <c r="K970" s="154"/>
      <c r="L970" s="154"/>
      <c r="M970" s="155"/>
      <c r="N970" s="152"/>
      <c r="O970" s="92" t="str">
        <f>IF(F970="","",
IF(AND(MONTH(F970)+DAY(F970)/100&gt;=MONTH('Weights &amp; Tables'!$C$26)+DAY('Weights &amp; Tables'!$C$26)/100,MONTH(F970)+DAY(F970)/100&lt;=MONTH('Weights &amp; Tables'!$D$26)+DAY('Weights &amp; Tables'!$D$26)/100),'Weights &amp; Tables'!$C$24,
IF(AND(MONTH(F970)+DAY(F970)/100&gt;=MONTH('Weights &amp; Tables'!$E$26)+DAY('Weights &amp; Tables'!$E$26)/100,MONTH(F970)+DAY(F970)/100&lt;=MONTH('Weights &amp; Tables'!$F$26)+DAY('Weights &amp; Tables'!$F$26)/100),'Weights &amp; Tables'!$E$24,
IF(AND(MONTH(F970)+DAY(F970)/100&gt;=MONTH('Weights &amp; Tables'!$G$26)+DAY('Weights &amp; Tables'!$G$26)/100,MONTH(F970)+DAY(F970)/100&lt;=MONTH('Weights &amp; Tables'!$H$26)+DAY('Weights &amp; Tables'!$H$26)/100),'Weights &amp; Tables'!$G$24,"IMPERMISSIBLE"))))</f>
        <v/>
      </c>
    </row>
    <row r="971" spans="2:15" x14ac:dyDescent="0.3">
      <c r="B971" s="126"/>
      <c r="C971" s="126"/>
      <c r="D971" s="126"/>
      <c r="E971" s="126"/>
      <c r="F971" s="127"/>
      <c r="G971" s="173"/>
      <c r="H971" s="173"/>
      <c r="I971" s="128"/>
      <c r="J971" s="150"/>
      <c r="K971" s="154"/>
      <c r="L971" s="154"/>
      <c r="M971" s="155"/>
      <c r="N971" s="152"/>
      <c r="O971" s="92" t="str">
        <f>IF(F971="","",
IF(AND(MONTH(F971)+DAY(F971)/100&gt;=MONTH('Weights &amp; Tables'!$C$26)+DAY('Weights &amp; Tables'!$C$26)/100,MONTH(F971)+DAY(F971)/100&lt;=MONTH('Weights &amp; Tables'!$D$26)+DAY('Weights &amp; Tables'!$D$26)/100),'Weights &amp; Tables'!$C$24,
IF(AND(MONTH(F971)+DAY(F971)/100&gt;=MONTH('Weights &amp; Tables'!$E$26)+DAY('Weights &amp; Tables'!$E$26)/100,MONTH(F971)+DAY(F971)/100&lt;=MONTH('Weights &amp; Tables'!$F$26)+DAY('Weights &amp; Tables'!$F$26)/100),'Weights &amp; Tables'!$E$24,
IF(AND(MONTH(F971)+DAY(F971)/100&gt;=MONTH('Weights &amp; Tables'!$G$26)+DAY('Weights &amp; Tables'!$G$26)/100,MONTH(F971)+DAY(F971)/100&lt;=MONTH('Weights &amp; Tables'!$H$26)+DAY('Weights &amp; Tables'!$H$26)/100),'Weights &amp; Tables'!$G$24,"IMPERMISSIBLE"))))</f>
        <v/>
      </c>
    </row>
    <row r="972" spans="2:15" x14ac:dyDescent="0.3">
      <c r="B972" s="126"/>
      <c r="C972" s="126"/>
      <c r="D972" s="126"/>
      <c r="E972" s="126"/>
      <c r="F972" s="127"/>
      <c r="G972" s="173"/>
      <c r="H972" s="173"/>
      <c r="I972" s="128"/>
      <c r="J972" s="150"/>
      <c r="K972" s="154"/>
      <c r="L972" s="154"/>
      <c r="M972" s="155"/>
      <c r="N972" s="152"/>
      <c r="O972" s="92" t="str">
        <f>IF(F972="","",
IF(AND(MONTH(F972)+DAY(F972)/100&gt;=MONTH('Weights &amp; Tables'!$C$26)+DAY('Weights &amp; Tables'!$C$26)/100,MONTH(F972)+DAY(F972)/100&lt;=MONTH('Weights &amp; Tables'!$D$26)+DAY('Weights &amp; Tables'!$D$26)/100),'Weights &amp; Tables'!$C$24,
IF(AND(MONTH(F972)+DAY(F972)/100&gt;=MONTH('Weights &amp; Tables'!$E$26)+DAY('Weights &amp; Tables'!$E$26)/100,MONTH(F972)+DAY(F972)/100&lt;=MONTH('Weights &amp; Tables'!$F$26)+DAY('Weights &amp; Tables'!$F$26)/100),'Weights &amp; Tables'!$E$24,
IF(AND(MONTH(F972)+DAY(F972)/100&gt;=MONTH('Weights &amp; Tables'!$G$26)+DAY('Weights &amp; Tables'!$G$26)/100,MONTH(F972)+DAY(F972)/100&lt;=MONTH('Weights &amp; Tables'!$H$26)+DAY('Weights &amp; Tables'!$H$26)/100),'Weights &amp; Tables'!$G$24,"IMPERMISSIBLE"))))</f>
        <v/>
      </c>
    </row>
    <row r="973" spans="2:15" x14ac:dyDescent="0.3">
      <c r="B973" s="126"/>
      <c r="C973" s="126"/>
      <c r="D973" s="126"/>
      <c r="E973" s="126"/>
      <c r="F973" s="127"/>
      <c r="G973" s="173"/>
      <c r="H973" s="173"/>
      <c r="I973" s="128"/>
      <c r="J973" s="150"/>
      <c r="K973" s="154"/>
      <c r="L973" s="154"/>
      <c r="M973" s="155"/>
      <c r="N973" s="152"/>
      <c r="O973" s="92" t="str">
        <f>IF(F973="","",
IF(AND(MONTH(F973)+DAY(F973)/100&gt;=MONTH('Weights &amp; Tables'!$C$26)+DAY('Weights &amp; Tables'!$C$26)/100,MONTH(F973)+DAY(F973)/100&lt;=MONTH('Weights &amp; Tables'!$D$26)+DAY('Weights &amp; Tables'!$D$26)/100),'Weights &amp; Tables'!$C$24,
IF(AND(MONTH(F973)+DAY(F973)/100&gt;=MONTH('Weights &amp; Tables'!$E$26)+DAY('Weights &amp; Tables'!$E$26)/100,MONTH(F973)+DAY(F973)/100&lt;=MONTH('Weights &amp; Tables'!$F$26)+DAY('Weights &amp; Tables'!$F$26)/100),'Weights &amp; Tables'!$E$24,
IF(AND(MONTH(F973)+DAY(F973)/100&gt;=MONTH('Weights &amp; Tables'!$G$26)+DAY('Weights &amp; Tables'!$G$26)/100,MONTH(F973)+DAY(F973)/100&lt;=MONTH('Weights &amp; Tables'!$H$26)+DAY('Weights &amp; Tables'!$H$26)/100),'Weights &amp; Tables'!$G$24,"IMPERMISSIBLE"))))</f>
        <v/>
      </c>
    </row>
    <row r="974" spans="2:15" x14ac:dyDescent="0.3">
      <c r="B974" s="126"/>
      <c r="C974" s="126"/>
      <c r="D974" s="126"/>
      <c r="E974" s="126"/>
      <c r="F974" s="127"/>
      <c r="G974" s="173"/>
      <c r="H974" s="173"/>
      <c r="I974" s="128"/>
      <c r="J974" s="150"/>
      <c r="K974" s="154"/>
      <c r="L974" s="154"/>
      <c r="M974" s="155"/>
      <c r="N974" s="152"/>
      <c r="O974" s="92" t="str">
        <f>IF(F974="","",
IF(AND(MONTH(F974)+DAY(F974)/100&gt;=MONTH('Weights &amp; Tables'!$C$26)+DAY('Weights &amp; Tables'!$C$26)/100,MONTH(F974)+DAY(F974)/100&lt;=MONTH('Weights &amp; Tables'!$D$26)+DAY('Weights &amp; Tables'!$D$26)/100),'Weights &amp; Tables'!$C$24,
IF(AND(MONTH(F974)+DAY(F974)/100&gt;=MONTH('Weights &amp; Tables'!$E$26)+DAY('Weights &amp; Tables'!$E$26)/100,MONTH(F974)+DAY(F974)/100&lt;=MONTH('Weights &amp; Tables'!$F$26)+DAY('Weights &amp; Tables'!$F$26)/100),'Weights &amp; Tables'!$E$24,
IF(AND(MONTH(F974)+DAY(F974)/100&gt;=MONTH('Weights &amp; Tables'!$G$26)+DAY('Weights &amp; Tables'!$G$26)/100,MONTH(F974)+DAY(F974)/100&lt;=MONTH('Weights &amp; Tables'!$H$26)+DAY('Weights &amp; Tables'!$H$26)/100),'Weights &amp; Tables'!$G$24,"IMPERMISSIBLE"))))</f>
        <v/>
      </c>
    </row>
    <row r="975" spans="2:15" x14ac:dyDescent="0.3">
      <c r="B975" s="126"/>
      <c r="C975" s="126"/>
      <c r="D975" s="126"/>
      <c r="E975" s="126"/>
      <c r="F975" s="127"/>
      <c r="G975" s="173"/>
      <c r="H975" s="173"/>
      <c r="I975" s="128"/>
      <c r="J975" s="150"/>
      <c r="K975" s="154"/>
      <c r="L975" s="154"/>
      <c r="M975" s="155"/>
      <c r="N975" s="152"/>
      <c r="O975" s="92" t="str">
        <f>IF(F975="","",
IF(AND(MONTH(F975)+DAY(F975)/100&gt;=MONTH('Weights &amp; Tables'!$C$26)+DAY('Weights &amp; Tables'!$C$26)/100,MONTH(F975)+DAY(F975)/100&lt;=MONTH('Weights &amp; Tables'!$D$26)+DAY('Weights &amp; Tables'!$D$26)/100),'Weights &amp; Tables'!$C$24,
IF(AND(MONTH(F975)+DAY(F975)/100&gt;=MONTH('Weights &amp; Tables'!$E$26)+DAY('Weights &amp; Tables'!$E$26)/100,MONTH(F975)+DAY(F975)/100&lt;=MONTH('Weights &amp; Tables'!$F$26)+DAY('Weights &amp; Tables'!$F$26)/100),'Weights &amp; Tables'!$E$24,
IF(AND(MONTH(F975)+DAY(F975)/100&gt;=MONTH('Weights &amp; Tables'!$G$26)+DAY('Weights &amp; Tables'!$G$26)/100,MONTH(F975)+DAY(F975)/100&lt;=MONTH('Weights &amp; Tables'!$H$26)+DAY('Weights &amp; Tables'!$H$26)/100),'Weights &amp; Tables'!$G$24,"IMPERMISSIBLE"))))</f>
        <v/>
      </c>
    </row>
    <row r="976" spans="2:15" x14ac:dyDescent="0.3">
      <c r="B976" s="126"/>
      <c r="C976" s="126"/>
      <c r="D976" s="126"/>
      <c r="E976" s="126"/>
      <c r="F976" s="127"/>
      <c r="G976" s="173"/>
      <c r="H976" s="173"/>
      <c r="I976" s="128"/>
      <c r="J976" s="150"/>
      <c r="K976" s="154"/>
      <c r="L976" s="154"/>
      <c r="M976" s="155"/>
      <c r="N976" s="152"/>
      <c r="O976" s="92" t="str">
        <f>IF(F976="","",
IF(AND(MONTH(F976)+DAY(F976)/100&gt;=MONTH('Weights &amp; Tables'!$C$26)+DAY('Weights &amp; Tables'!$C$26)/100,MONTH(F976)+DAY(F976)/100&lt;=MONTH('Weights &amp; Tables'!$D$26)+DAY('Weights &amp; Tables'!$D$26)/100),'Weights &amp; Tables'!$C$24,
IF(AND(MONTH(F976)+DAY(F976)/100&gt;=MONTH('Weights &amp; Tables'!$E$26)+DAY('Weights &amp; Tables'!$E$26)/100,MONTH(F976)+DAY(F976)/100&lt;=MONTH('Weights &amp; Tables'!$F$26)+DAY('Weights &amp; Tables'!$F$26)/100),'Weights &amp; Tables'!$E$24,
IF(AND(MONTH(F976)+DAY(F976)/100&gt;=MONTH('Weights &amp; Tables'!$G$26)+DAY('Weights &amp; Tables'!$G$26)/100,MONTH(F976)+DAY(F976)/100&lt;=MONTH('Weights &amp; Tables'!$H$26)+DAY('Weights &amp; Tables'!$H$26)/100),'Weights &amp; Tables'!$G$24,"IMPERMISSIBLE"))))</f>
        <v/>
      </c>
    </row>
    <row r="977" spans="2:15" x14ac:dyDescent="0.3">
      <c r="B977" s="126"/>
      <c r="C977" s="126"/>
      <c r="D977" s="126"/>
      <c r="E977" s="126"/>
      <c r="F977" s="127"/>
      <c r="G977" s="173"/>
      <c r="H977" s="173"/>
      <c r="I977" s="128"/>
      <c r="J977" s="150"/>
      <c r="K977" s="154"/>
      <c r="L977" s="154"/>
      <c r="M977" s="155"/>
      <c r="N977" s="152"/>
      <c r="O977" s="92" t="str">
        <f>IF(F977="","",
IF(AND(MONTH(F977)+DAY(F977)/100&gt;=MONTH('Weights &amp; Tables'!$C$26)+DAY('Weights &amp; Tables'!$C$26)/100,MONTH(F977)+DAY(F977)/100&lt;=MONTH('Weights &amp; Tables'!$D$26)+DAY('Weights &amp; Tables'!$D$26)/100),'Weights &amp; Tables'!$C$24,
IF(AND(MONTH(F977)+DAY(F977)/100&gt;=MONTH('Weights &amp; Tables'!$E$26)+DAY('Weights &amp; Tables'!$E$26)/100,MONTH(F977)+DAY(F977)/100&lt;=MONTH('Weights &amp; Tables'!$F$26)+DAY('Weights &amp; Tables'!$F$26)/100),'Weights &amp; Tables'!$E$24,
IF(AND(MONTH(F977)+DAY(F977)/100&gt;=MONTH('Weights &amp; Tables'!$G$26)+DAY('Weights &amp; Tables'!$G$26)/100,MONTH(F977)+DAY(F977)/100&lt;=MONTH('Weights &amp; Tables'!$H$26)+DAY('Weights &amp; Tables'!$H$26)/100),'Weights &amp; Tables'!$G$24,"IMPERMISSIBLE"))))</f>
        <v/>
      </c>
    </row>
    <row r="978" spans="2:15" x14ac:dyDescent="0.3">
      <c r="B978" s="126"/>
      <c r="C978" s="126"/>
      <c r="D978" s="126"/>
      <c r="E978" s="126"/>
      <c r="F978" s="127"/>
      <c r="G978" s="173"/>
      <c r="H978" s="173"/>
      <c r="I978" s="128"/>
      <c r="J978" s="150"/>
      <c r="K978" s="154"/>
      <c r="L978" s="154"/>
      <c r="M978" s="155"/>
      <c r="N978" s="152"/>
      <c r="O978" s="92" t="str">
        <f>IF(F978="","",
IF(AND(MONTH(F978)+DAY(F978)/100&gt;=MONTH('Weights &amp; Tables'!$C$26)+DAY('Weights &amp; Tables'!$C$26)/100,MONTH(F978)+DAY(F978)/100&lt;=MONTH('Weights &amp; Tables'!$D$26)+DAY('Weights &amp; Tables'!$D$26)/100),'Weights &amp; Tables'!$C$24,
IF(AND(MONTH(F978)+DAY(F978)/100&gt;=MONTH('Weights &amp; Tables'!$E$26)+DAY('Weights &amp; Tables'!$E$26)/100,MONTH(F978)+DAY(F978)/100&lt;=MONTH('Weights &amp; Tables'!$F$26)+DAY('Weights &amp; Tables'!$F$26)/100),'Weights &amp; Tables'!$E$24,
IF(AND(MONTH(F978)+DAY(F978)/100&gt;=MONTH('Weights &amp; Tables'!$G$26)+DAY('Weights &amp; Tables'!$G$26)/100,MONTH(F978)+DAY(F978)/100&lt;=MONTH('Weights &amp; Tables'!$H$26)+DAY('Weights &amp; Tables'!$H$26)/100),'Weights &amp; Tables'!$G$24,"IMPERMISSIBLE"))))</f>
        <v/>
      </c>
    </row>
    <row r="979" spans="2:15" x14ac:dyDescent="0.3">
      <c r="B979" s="126"/>
      <c r="C979" s="126"/>
      <c r="D979" s="126"/>
      <c r="E979" s="126"/>
      <c r="F979" s="127"/>
      <c r="G979" s="173"/>
      <c r="H979" s="173"/>
      <c r="I979" s="128"/>
      <c r="J979" s="150"/>
      <c r="K979" s="154"/>
      <c r="L979" s="154"/>
      <c r="M979" s="155"/>
      <c r="N979" s="152"/>
      <c r="O979" s="92" t="str">
        <f>IF(F979="","",
IF(AND(MONTH(F979)+DAY(F979)/100&gt;=MONTH('Weights &amp; Tables'!$C$26)+DAY('Weights &amp; Tables'!$C$26)/100,MONTH(F979)+DAY(F979)/100&lt;=MONTH('Weights &amp; Tables'!$D$26)+DAY('Weights &amp; Tables'!$D$26)/100),'Weights &amp; Tables'!$C$24,
IF(AND(MONTH(F979)+DAY(F979)/100&gt;=MONTH('Weights &amp; Tables'!$E$26)+DAY('Weights &amp; Tables'!$E$26)/100,MONTH(F979)+DAY(F979)/100&lt;=MONTH('Weights &amp; Tables'!$F$26)+DAY('Weights &amp; Tables'!$F$26)/100),'Weights &amp; Tables'!$E$24,
IF(AND(MONTH(F979)+DAY(F979)/100&gt;=MONTH('Weights &amp; Tables'!$G$26)+DAY('Weights &amp; Tables'!$G$26)/100,MONTH(F979)+DAY(F979)/100&lt;=MONTH('Weights &amp; Tables'!$H$26)+DAY('Weights &amp; Tables'!$H$26)/100),'Weights &amp; Tables'!$G$24,"IMPERMISSIBLE"))))</f>
        <v/>
      </c>
    </row>
    <row r="980" spans="2:15" x14ac:dyDescent="0.3">
      <c r="B980" s="126"/>
      <c r="C980" s="126"/>
      <c r="D980" s="126"/>
      <c r="E980" s="126"/>
      <c r="F980" s="127"/>
      <c r="G980" s="173"/>
      <c r="H980" s="173"/>
      <c r="I980" s="128"/>
      <c r="J980" s="150"/>
      <c r="K980" s="154"/>
      <c r="L980" s="154"/>
      <c r="M980" s="155"/>
      <c r="N980" s="152"/>
      <c r="O980" s="92" t="str">
        <f>IF(F980="","",
IF(AND(MONTH(F980)+DAY(F980)/100&gt;=MONTH('Weights &amp; Tables'!$C$26)+DAY('Weights &amp; Tables'!$C$26)/100,MONTH(F980)+DAY(F980)/100&lt;=MONTH('Weights &amp; Tables'!$D$26)+DAY('Weights &amp; Tables'!$D$26)/100),'Weights &amp; Tables'!$C$24,
IF(AND(MONTH(F980)+DAY(F980)/100&gt;=MONTH('Weights &amp; Tables'!$E$26)+DAY('Weights &amp; Tables'!$E$26)/100,MONTH(F980)+DAY(F980)/100&lt;=MONTH('Weights &amp; Tables'!$F$26)+DAY('Weights &amp; Tables'!$F$26)/100),'Weights &amp; Tables'!$E$24,
IF(AND(MONTH(F980)+DAY(F980)/100&gt;=MONTH('Weights &amp; Tables'!$G$26)+DAY('Weights &amp; Tables'!$G$26)/100,MONTH(F980)+DAY(F980)/100&lt;=MONTH('Weights &amp; Tables'!$H$26)+DAY('Weights &amp; Tables'!$H$26)/100),'Weights &amp; Tables'!$G$24,"IMPERMISSIBLE"))))</f>
        <v/>
      </c>
    </row>
    <row r="981" spans="2:15" x14ac:dyDescent="0.3">
      <c r="B981" s="126"/>
      <c r="C981" s="126"/>
      <c r="D981" s="126"/>
      <c r="E981" s="126"/>
      <c r="F981" s="127"/>
      <c r="G981" s="173"/>
      <c r="H981" s="173"/>
      <c r="I981" s="128"/>
      <c r="J981" s="150"/>
      <c r="K981" s="154"/>
      <c r="L981" s="154"/>
      <c r="M981" s="155"/>
      <c r="N981" s="152"/>
      <c r="O981" s="92" t="str">
        <f>IF(F981="","",
IF(AND(MONTH(F981)+DAY(F981)/100&gt;=MONTH('Weights &amp; Tables'!$C$26)+DAY('Weights &amp; Tables'!$C$26)/100,MONTH(F981)+DAY(F981)/100&lt;=MONTH('Weights &amp; Tables'!$D$26)+DAY('Weights &amp; Tables'!$D$26)/100),'Weights &amp; Tables'!$C$24,
IF(AND(MONTH(F981)+DAY(F981)/100&gt;=MONTH('Weights &amp; Tables'!$E$26)+DAY('Weights &amp; Tables'!$E$26)/100,MONTH(F981)+DAY(F981)/100&lt;=MONTH('Weights &amp; Tables'!$F$26)+DAY('Weights &amp; Tables'!$F$26)/100),'Weights &amp; Tables'!$E$24,
IF(AND(MONTH(F981)+DAY(F981)/100&gt;=MONTH('Weights &amp; Tables'!$G$26)+DAY('Weights &amp; Tables'!$G$26)/100,MONTH(F981)+DAY(F981)/100&lt;=MONTH('Weights &amp; Tables'!$H$26)+DAY('Weights &amp; Tables'!$H$26)/100),'Weights &amp; Tables'!$G$24,"IMPERMISSIBLE"))))</f>
        <v/>
      </c>
    </row>
    <row r="982" spans="2:15" x14ac:dyDescent="0.3">
      <c r="B982" s="126"/>
      <c r="C982" s="126"/>
      <c r="D982" s="126"/>
      <c r="E982" s="126"/>
      <c r="F982" s="127"/>
      <c r="G982" s="173"/>
      <c r="H982" s="173"/>
      <c r="I982" s="128"/>
      <c r="J982" s="150"/>
      <c r="K982" s="154"/>
      <c r="L982" s="154"/>
      <c r="M982" s="155"/>
      <c r="N982" s="152"/>
      <c r="O982" s="92" t="str">
        <f>IF(F982="","",
IF(AND(MONTH(F982)+DAY(F982)/100&gt;=MONTH('Weights &amp; Tables'!$C$26)+DAY('Weights &amp; Tables'!$C$26)/100,MONTH(F982)+DAY(F982)/100&lt;=MONTH('Weights &amp; Tables'!$D$26)+DAY('Weights &amp; Tables'!$D$26)/100),'Weights &amp; Tables'!$C$24,
IF(AND(MONTH(F982)+DAY(F982)/100&gt;=MONTH('Weights &amp; Tables'!$E$26)+DAY('Weights &amp; Tables'!$E$26)/100,MONTH(F982)+DAY(F982)/100&lt;=MONTH('Weights &amp; Tables'!$F$26)+DAY('Weights &amp; Tables'!$F$26)/100),'Weights &amp; Tables'!$E$24,
IF(AND(MONTH(F982)+DAY(F982)/100&gt;=MONTH('Weights &amp; Tables'!$G$26)+DAY('Weights &amp; Tables'!$G$26)/100,MONTH(F982)+DAY(F982)/100&lt;=MONTH('Weights &amp; Tables'!$H$26)+DAY('Weights &amp; Tables'!$H$26)/100),'Weights &amp; Tables'!$G$24,"IMPERMISSIBLE"))))</f>
        <v/>
      </c>
    </row>
    <row r="983" spans="2:15" x14ac:dyDescent="0.3">
      <c r="B983" s="126"/>
      <c r="C983" s="126"/>
      <c r="D983" s="126"/>
      <c r="E983" s="126"/>
      <c r="F983" s="127"/>
      <c r="G983" s="173"/>
      <c r="H983" s="173"/>
      <c r="I983" s="128"/>
      <c r="J983" s="150"/>
      <c r="K983" s="154"/>
      <c r="L983" s="154"/>
      <c r="M983" s="155"/>
      <c r="N983" s="152"/>
      <c r="O983" s="92" t="str">
        <f>IF(F983="","",
IF(AND(MONTH(F983)+DAY(F983)/100&gt;=MONTH('Weights &amp; Tables'!$C$26)+DAY('Weights &amp; Tables'!$C$26)/100,MONTH(F983)+DAY(F983)/100&lt;=MONTH('Weights &amp; Tables'!$D$26)+DAY('Weights &amp; Tables'!$D$26)/100),'Weights &amp; Tables'!$C$24,
IF(AND(MONTH(F983)+DAY(F983)/100&gt;=MONTH('Weights &amp; Tables'!$E$26)+DAY('Weights &amp; Tables'!$E$26)/100,MONTH(F983)+DAY(F983)/100&lt;=MONTH('Weights &amp; Tables'!$F$26)+DAY('Weights &amp; Tables'!$F$26)/100),'Weights &amp; Tables'!$E$24,
IF(AND(MONTH(F983)+DAY(F983)/100&gt;=MONTH('Weights &amp; Tables'!$G$26)+DAY('Weights &amp; Tables'!$G$26)/100,MONTH(F983)+DAY(F983)/100&lt;=MONTH('Weights &amp; Tables'!$H$26)+DAY('Weights &amp; Tables'!$H$26)/100),'Weights &amp; Tables'!$G$24,"IMPERMISSIBLE"))))</f>
        <v/>
      </c>
    </row>
    <row r="984" spans="2:15" x14ac:dyDescent="0.3">
      <c r="B984" s="126"/>
      <c r="C984" s="126"/>
      <c r="D984" s="126"/>
      <c r="E984" s="126"/>
      <c r="F984" s="127"/>
      <c r="G984" s="173"/>
      <c r="H984" s="173"/>
      <c r="I984" s="128"/>
      <c r="J984" s="150"/>
      <c r="K984" s="154"/>
      <c r="L984" s="154"/>
      <c r="M984" s="155"/>
      <c r="N984" s="152"/>
      <c r="O984" s="92" t="str">
        <f>IF(F984="","",
IF(AND(MONTH(F984)+DAY(F984)/100&gt;=MONTH('Weights &amp; Tables'!$C$26)+DAY('Weights &amp; Tables'!$C$26)/100,MONTH(F984)+DAY(F984)/100&lt;=MONTH('Weights &amp; Tables'!$D$26)+DAY('Weights &amp; Tables'!$D$26)/100),'Weights &amp; Tables'!$C$24,
IF(AND(MONTH(F984)+DAY(F984)/100&gt;=MONTH('Weights &amp; Tables'!$E$26)+DAY('Weights &amp; Tables'!$E$26)/100,MONTH(F984)+DAY(F984)/100&lt;=MONTH('Weights &amp; Tables'!$F$26)+DAY('Weights &amp; Tables'!$F$26)/100),'Weights &amp; Tables'!$E$24,
IF(AND(MONTH(F984)+DAY(F984)/100&gt;=MONTH('Weights &amp; Tables'!$G$26)+DAY('Weights &amp; Tables'!$G$26)/100,MONTH(F984)+DAY(F984)/100&lt;=MONTH('Weights &amp; Tables'!$H$26)+DAY('Weights &amp; Tables'!$H$26)/100),'Weights &amp; Tables'!$G$24,"IMPERMISSIBLE"))))</f>
        <v/>
      </c>
    </row>
    <row r="985" spans="2:15" x14ac:dyDescent="0.3">
      <c r="B985" s="126"/>
      <c r="C985" s="126"/>
      <c r="D985" s="126"/>
      <c r="E985" s="126"/>
      <c r="F985" s="127"/>
      <c r="G985" s="173"/>
      <c r="H985" s="173"/>
      <c r="I985" s="128"/>
      <c r="J985" s="150"/>
      <c r="K985" s="154"/>
      <c r="L985" s="154"/>
      <c r="M985" s="155"/>
      <c r="N985" s="152"/>
      <c r="O985" s="92" t="str">
        <f>IF(F985="","",
IF(AND(MONTH(F985)+DAY(F985)/100&gt;=MONTH('Weights &amp; Tables'!$C$26)+DAY('Weights &amp; Tables'!$C$26)/100,MONTH(F985)+DAY(F985)/100&lt;=MONTH('Weights &amp; Tables'!$D$26)+DAY('Weights &amp; Tables'!$D$26)/100),'Weights &amp; Tables'!$C$24,
IF(AND(MONTH(F985)+DAY(F985)/100&gt;=MONTH('Weights &amp; Tables'!$E$26)+DAY('Weights &amp; Tables'!$E$26)/100,MONTH(F985)+DAY(F985)/100&lt;=MONTH('Weights &amp; Tables'!$F$26)+DAY('Weights &amp; Tables'!$F$26)/100),'Weights &amp; Tables'!$E$24,
IF(AND(MONTH(F985)+DAY(F985)/100&gt;=MONTH('Weights &amp; Tables'!$G$26)+DAY('Weights &amp; Tables'!$G$26)/100,MONTH(F985)+DAY(F985)/100&lt;=MONTH('Weights &amp; Tables'!$H$26)+DAY('Weights &amp; Tables'!$H$26)/100),'Weights &amp; Tables'!$G$24,"IMPERMISSIBLE"))))</f>
        <v/>
      </c>
    </row>
    <row r="986" spans="2:15" x14ac:dyDescent="0.3">
      <c r="B986" s="126"/>
      <c r="C986" s="126"/>
      <c r="D986" s="126"/>
      <c r="E986" s="126"/>
      <c r="F986" s="127"/>
      <c r="G986" s="173"/>
      <c r="H986" s="173"/>
      <c r="I986" s="128"/>
      <c r="J986" s="150"/>
      <c r="K986" s="154"/>
      <c r="L986" s="154"/>
      <c r="M986" s="155"/>
      <c r="N986" s="152"/>
      <c r="O986" s="92" t="str">
        <f>IF(F986="","",
IF(AND(MONTH(F986)+DAY(F986)/100&gt;=MONTH('Weights &amp; Tables'!$C$26)+DAY('Weights &amp; Tables'!$C$26)/100,MONTH(F986)+DAY(F986)/100&lt;=MONTH('Weights &amp; Tables'!$D$26)+DAY('Weights &amp; Tables'!$D$26)/100),'Weights &amp; Tables'!$C$24,
IF(AND(MONTH(F986)+DAY(F986)/100&gt;=MONTH('Weights &amp; Tables'!$E$26)+DAY('Weights &amp; Tables'!$E$26)/100,MONTH(F986)+DAY(F986)/100&lt;=MONTH('Weights &amp; Tables'!$F$26)+DAY('Weights &amp; Tables'!$F$26)/100),'Weights &amp; Tables'!$E$24,
IF(AND(MONTH(F986)+DAY(F986)/100&gt;=MONTH('Weights &amp; Tables'!$G$26)+DAY('Weights &amp; Tables'!$G$26)/100,MONTH(F986)+DAY(F986)/100&lt;=MONTH('Weights &amp; Tables'!$H$26)+DAY('Weights &amp; Tables'!$H$26)/100),'Weights &amp; Tables'!$G$24,"IMPERMISSIBLE"))))</f>
        <v/>
      </c>
    </row>
    <row r="987" spans="2:15" x14ac:dyDescent="0.3">
      <c r="B987" s="126"/>
      <c r="C987" s="126"/>
      <c r="D987" s="126"/>
      <c r="E987" s="126"/>
      <c r="F987" s="127"/>
      <c r="G987" s="173"/>
      <c r="H987" s="173"/>
      <c r="I987" s="128"/>
      <c r="J987" s="150"/>
      <c r="K987" s="154"/>
      <c r="L987" s="154"/>
      <c r="M987" s="155"/>
      <c r="N987" s="152"/>
      <c r="O987" s="92" t="str">
        <f>IF(F987="","",
IF(AND(MONTH(F987)+DAY(F987)/100&gt;=MONTH('Weights &amp; Tables'!$C$26)+DAY('Weights &amp; Tables'!$C$26)/100,MONTH(F987)+DAY(F987)/100&lt;=MONTH('Weights &amp; Tables'!$D$26)+DAY('Weights &amp; Tables'!$D$26)/100),'Weights &amp; Tables'!$C$24,
IF(AND(MONTH(F987)+DAY(F987)/100&gt;=MONTH('Weights &amp; Tables'!$E$26)+DAY('Weights &amp; Tables'!$E$26)/100,MONTH(F987)+DAY(F987)/100&lt;=MONTH('Weights &amp; Tables'!$F$26)+DAY('Weights &amp; Tables'!$F$26)/100),'Weights &amp; Tables'!$E$24,
IF(AND(MONTH(F987)+DAY(F987)/100&gt;=MONTH('Weights &amp; Tables'!$G$26)+DAY('Weights &amp; Tables'!$G$26)/100,MONTH(F987)+DAY(F987)/100&lt;=MONTH('Weights &amp; Tables'!$H$26)+DAY('Weights &amp; Tables'!$H$26)/100),'Weights &amp; Tables'!$G$24,"IMPERMISSIBLE"))))</f>
        <v/>
      </c>
    </row>
    <row r="988" spans="2:15" x14ac:dyDescent="0.3">
      <c r="B988" s="126"/>
      <c r="C988" s="126"/>
      <c r="D988" s="126"/>
      <c r="E988" s="126"/>
      <c r="F988" s="127"/>
      <c r="G988" s="173"/>
      <c r="H988" s="173"/>
      <c r="I988" s="128"/>
      <c r="J988" s="150"/>
      <c r="K988" s="154"/>
      <c r="L988" s="154"/>
      <c r="M988" s="155"/>
      <c r="N988" s="152"/>
      <c r="O988" s="92" t="str">
        <f>IF(F988="","",
IF(AND(MONTH(F988)+DAY(F988)/100&gt;=MONTH('Weights &amp; Tables'!$C$26)+DAY('Weights &amp; Tables'!$C$26)/100,MONTH(F988)+DAY(F988)/100&lt;=MONTH('Weights &amp; Tables'!$D$26)+DAY('Weights &amp; Tables'!$D$26)/100),'Weights &amp; Tables'!$C$24,
IF(AND(MONTH(F988)+DAY(F988)/100&gt;=MONTH('Weights &amp; Tables'!$E$26)+DAY('Weights &amp; Tables'!$E$26)/100,MONTH(F988)+DAY(F988)/100&lt;=MONTH('Weights &amp; Tables'!$F$26)+DAY('Weights &amp; Tables'!$F$26)/100),'Weights &amp; Tables'!$E$24,
IF(AND(MONTH(F988)+DAY(F988)/100&gt;=MONTH('Weights &amp; Tables'!$G$26)+DAY('Weights &amp; Tables'!$G$26)/100,MONTH(F988)+DAY(F988)/100&lt;=MONTH('Weights &amp; Tables'!$H$26)+DAY('Weights &amp; Tables'!$H$26)/100),'Weights &amp; Tables'!$G$24,"IMPERMISSIBLE"))))</f>
        <v/>
      </c>
    </row>
    <row r="989" spans="2:15" x14ac:dyDescent="0.3">
      <c r="B989" s="126"/>
      <c r="C989" s="126"/>
      <c r="D989" s="126"/>
      <c r="E989" s="126"/>
      <c r="F989" s="127"/>
      <c r="G989" s="173"/>
      <c r="H989" s="173"/>
      <c r="I989" s="128"/>
      <c r="J989" s="150"/>
      <c r="K989" s="154"/>
      <c r="L989" s="154"/>
      <c r="M989" s="155"/>
      <c r="N989" s="152"/>
      <c r="O989" s="92" t="str">
        <f>IF(F989="","",
IF(AND(MONTH(F989)+DAY(F989)/100&gt;=MONTH('Weights &amp; Tables'!$C$26)+DAY('Weights &amp; Tables'!$C$26)/100,MONTH(F989)+DAY(F989)/100&lt;=MONTH('Weights &amp; Tables'!$D$26)+DAY('Weights &amp; Tables'!$D$26)/100),'Weights &amp; Tables'!$C$24,
IF(AND(MONTH(F989)+DAY(F989)/100&gt;=MONTH('Weights &amp; Tables'!$E$26)+DAY('Weights &amp; Tables'!$E$26)/100,MONTH(F989)+DAY(F989)/100&lt;=MONTH('Weights &amp; Tables'!$F$26)+DAY('Weights &amp; Tables'!$F$26)/100),'Weights &amp; Tables'!$E$24,
IF(AND(MONTH(F989)+DAY(F989)/100&gt;=MONTH('Weights &amp; Tables'!$G$26)+DAY('Weights &amp; Tables'!$G$26)/100,MONTH(F989)+DAY(F989)/100&lt;=MONTH('Weights &amp; Tables'!$H$26)+DAY('Weights &amp; Tables'!$H$26)/100),'Weights &amp; Tables'!$G$24,"IMPERMISSIBLE"))))</f>
        <v/>
      </c>
    </row>
    <row r="990" spans="2:15" x14ac:dyDescent="0.3">
      <c r="B990" s="126"/>
      <c r="C990" s="126"/>
      <c r="D990" s="126"/>
      <c r="E990" s="126"/>
      <c r="F990" s="127"/>
      <c r="G990" s="173"/>
      <c r="H990" s="173"/>
      <c r="I990" s="128"/>
      <c r="J990" s="150"/>
      <c r="K990" s="154"/>
      <c r="L990" s="154"/>
      <c r="M990" s="155"/>
      <c r="N990" s="152"/>
      <c r="O990" s="92" t="str">
        <f>IF(F990="","",
IF(AND(MONTH(F990)+DAY(F990)/100&gt;=MONTH('Weights &amp; Tables'!$C$26)+DAY('Weights &amp; Tables'!$C$26)/100,MONTH(F990)+DAY(F990)/100&lt;=MONTH('Weights &amp; Tables'!$D$26)+DAY('Weights &amp; Tables'!$D$26)/100),'Weights &amp; Tables'!$C$24,
IF(AND(MONTH(F990)+DAY(F990)/100&gt;=MONTH('Weights &amp; Tables'!$E$26)+DAY('Weights &amp; Tables'!$E$26)/100,MONTH(F990)+DAY(F990)/100&lt;=MONTH('Weights &amp; Tables'!$F$26)+DAY('Weights &amp; Tables'!$F$26)/100),'Weights &amp; Tables'!$E$24,
IF(AND(MONTH(F990)+DAY(F990)/100&gt;=MONTH('Weights &amp; Tables'!$G$26)+DAY('Weights &amp; Tables'!$G$26)/100,MONTH(F990)+DAY(F990)/100&lt;=MONTH('Weights &amp; Tables'!$H$26)+DAY('Weights &amp; Tables'!$H$26)/100),'Weights &amp; Tables'!$G$24,"IMPERMISSIBLE"))))</f>
        <v/>
      </c>
    </row>
    <row r="991" spans="2:15" x14ac:dyDescent="0.3">
      <c r="B991" s="126"/>
      <c r="C991" s="126"/>
      <c r="D991" s="126"/>
      <c r="E991" s="126"/>
      <c r="F991" s="127"/>
      <c r="G991" s="173"/>
      <c r="H991" s="173"/>
      <c r="I991" s="128"/>
      <c r="J991" s="150"/>
      <c r="K991" s="154"/>
      <c r="L991" s="154"/>
      <c r="M991" s="155"/>
      <c r="N991" s="152"/>
      <c r="O991" s="92" t="str">
        <f>IF(F991="","",
IF(AND(MONTH(F991)+DAY(F991)/100&gt;=MONTH('Weights &amp; Tables'!$C$26)+DAY('Weights &amp; Tables'!$C$26)/100,MONTH(F991)+DAY(F991)/100&lt;=MONTH('Weights &amp; Tables'!$D$26)+DAY('Weights &amp; Tables'!$D$26)/100),'Weights &amp; Tables'!$C$24,
IF(AND(MONTH(F991)+DAY(F991)/100&gt;=MONTH('Weights &amp; Tables'!$E$26)+DAY('Weights &amp; Tables'!$E$26)/100,MONTH(F991)+DAY(F991)/100&lt;=MONTH('Weights &amp; Tables'!$F$26)+DAY('Weights &amp; Tables'!$F$26)/100),'Weights &amp; Tables'!$E$24,
IF(AND(MONTH(F991)+DAY(F991)/100&gt;=MONTH('Weights &amp; Tables'!$G$26)+DAY('Weights &amp; Tables'!$G$26)/100,MONTH(F991)+DAY(F991)/100&lt;=MONTH('Weights &amp; Tables'!$H$26)+DAY('Weights &amp; Tables'!$H$26)/100),'Weights &amp; Tables'!$G$24,"IMPERMISSIBLE"))))</f>
        <v/>
      </c>
    </row>
    <row r="992" spans="2:15" x14ac:dyDescent="0.3">
      <c r="B992" s="126"/>
      <c r="C992" s="126"/>
      <c r="D992" s="126"/>
      <c r="E992" s="126"/>
      <c r="F992" s="127"/>
      <c r="G992" s="173"/>
      <c r="H992" s="173"/>
      <c r="I992" s="128"/>
      <c r="J992" s="150"/>
      <c r="K992" s="154"/>
      <c r="L992" s="154"/>
      <c r="M992" s="155"/>
      <c r="N992" s="152"/>
      <c r="O992" s="92" t="str">
        <f>IF(F992="","",
IF(AND(MONTH(F992)+DAY(F992)/100&gt;=MONTH('Weights &amp; Tables'!$C$26)+DAY('Weights &amp; Tables'!$C$26)/100,MONTH(F992)+DAY(F992)/100&lt;=MONTH('Weights &amp; Tables'!$D$26)+DAY('Weights &amp; Tables'!$D$26)/100),'Weights &amp; Tables'!$C$24,
IF(AND(MONTH(F992)+DAY(F992)/100&gt;=MONTH('Weights &amp; Tables'!$E$26)+DAY('Weights &amp; Tables'!$E$26)/100,MONTH(F992)+DAY(F992)/100&lt;=MONTH('Weights &amp; Tables'!$F$26)+DAY('Weights &amp; Tables'!$F$26)/100),'Weights &amp; Tables'!$E$24,
IF(AND(MONTH(F992)+DAY(F992)/100&gt;=MONTH('Weights &amp; Tables'!$G$26)+DAY('Weights &amp; Tables'!$G$26)/100,MONTH(F992)+DAY(F992)/100&lt;=MONTH('Weights &amp; Tables'!$H$26)+DAY('Weights &amp; Tables'!$H$26)/100),'Weights &amp; Tables'!$G$24,"IMPERMISSIBLE"))))</f>
        <v/>
      </c>
    </row>
    <row r="993" spans="2:15" x14ac:dyDescent="0.3">
      <c r="B993" s="126"/>
      <c r="C993" s="126"/>
      <c r="D993" s="126"/>
      <c r="E993" s="126"/>
      <c r="F993" s="127"/>
      <c r="G993" s="173"/>
      <c r="H993" s="173"/>
      <c r="I993" s="128"/>
      <c r="J993" s="150"/>
      <c r="K993" s="154"/>
      <c r="L993" s="154"/>
      <c r="M993" s="155"/>
      <c r="N993" s="152"/>
      <c r="O993" s="92" t="str">
        <f>IF(F993="","",
IF(AND(MONTH(F993)+DAY(F993)/100&gt;=MONTH('Weights &amp; Tables'!$C$26)+DAY('Weights &amp; Tables'!$C$26)/100,MONTH(F993)+DAY(F993)/100&lt;=MONTH('Weights &amp; Tables'!$D$26)+DAY('Weights &amp; Tables'!$D$26)/100),'Weights &amp; Tables'!$C$24,
IF(AND(MONTH(F993)+DAY(F993)/100&gt;=MONTH('Weights &amp; Tables'!$E$26)+DAY('Weights &amp; Tables'!$E$26)/100,MONTH(F993)+DAY(F993)/100&lt;=MONTH('Weights &amp; Tables'!$F$26)+DAY('Weights &amp; Tables'!$F$26)/100),'Weights &amp; Tables'!$E$24,
IF(AND(MONTH(F993)+DAY(F993)/100&gt;=MONTH('Weights &amp; Tables'!$G$26)+DAY('Weights &amp; Tables'!$G$26)/100,MONTH(F993)+DAY(F993)/100&lt;=MONTH('Weights &amp; Tables'!$H$26)+DAY('Weights &amp; Tables'!$H$26)/100),'Weights &amp; Tables'!$G$24,"IMPERMISSIBLE"))))</f>
        <v/>
      </c>
    </row>
    <row r="994" spans="2:15" x14ac:dyDescent="0.3">
      <c r="B994" s="126"/>
      <c r="C994" s="126"/>
      <c r="D994" s="126"/>
      <c r="E994" s="126"/>
      <c r="F994" s="127"/>
      <c r="G994" s="173"/>
      <c r="H994" s="173"/>
      <c r="I994" s="128"/>
      <c r="J994" s="150"/>
      <c r="K994" s="154"/>
      <c r="L994" s="154"/>
      <c r="M994" s="155"/>
      <c r="N994" s="152"/>
      <c r="O994" s="92" t="str">
        <f>IF(F994="","",
IF(AND(MONTH(F994)+DAY(F994)/100&gt;=MONTH('Weights &amp; Tables'!$C$26)+DAY('Weights &amp; Tables'!$C$26)/100,MONTH(F994)+DAY(F994)/100&lt;=MONTH('Weights &amp; Tables'!$D$26)+DAY('Weights &amp; Tables'!$D$26)/100),'Weights &amp; Tables'!$C$24,
IF(AND(MONTH(F994)+DAY(F994)/100&gt;=MONTH('Weights &amp; Tables'!$E$26)+DAY('Weights &amp; Tables'!$E$26)/100,MONTH(F994)+DAY(F994)/100&lt;=MONTH('Weights &amp; Tables'!$F$26)+DAY('Weights &amp; Tables'!$F$26)/100),'Weights &amp; Tables'!$E$24,
IF(AND(MONTH(F994)+DAY(F994)/100&gt;=MONTH('Weights &amp; Tables'!$G$26)+DAY('Weights &amp; Tables'!$G$26)/100,MONTH(F994)+DAY(F994)/100&lt;=MONTH('Weights &amp; Tables'!$H$26)+DAY('Weights &amp; Tables'!$H$26)/100),'Weights &amp; Tables'!$G$24,"IMPERMISSIBLE"))))</f>
        <v/>
      </c>
    </row>
    <row r="995" spans="2:15" x14ac:dyDescent="0.3">
      <c r="B995" s="126"/>
      <c r="C995" s="126"/>
      <c r="D995" s="126"/>
      <c r="E995" s="126"/>
      <c r="F995" s="127"/>
      <c r="G995" s="173"/>
      <c r="H995" s="173"/>
      <c r="I995" s="128"/>
      <c r="J995" s="150"/>
      <c r="K995" s="154"/>
      <c r="L995" s="154"/>
      <c r="M995" s="155"/>
      <c r="N995" s="152"/>
      <c r="O995" s="92" t="str">
        <f>IF(F995="","",
IF(AND(MONTH(F995)+DAY(F995)/100&gt;=MONTH('Weights &amp; Tables'!$C$26)+DAY('Weights &amp; Tables'!$C$26)/100,MONTH(F995)+DAY(F995)/100&lt;=MONTH('Weights &amp; Tables'!$D$26)+DAY('Weights &amp; Tables'!$D$26)/100),'Weights &amp; Tables'!$C$24,
IF(AND(MONTH(F995)+DAY(F995)/100&gt;=MONTH('Weights &amp; Tables'!$E$26)+DAY('Weights &amp; Tables'!$E$26)/100,MONTH(F995)+DAY(F995)/100&lt;=MONTH('Weights &amp; Tables'!$F$26)+DAY('Weights &amp; Tables'!$F$26)/100),'Weights &amp; Tables'!$E$24,
IF(AND(MONTH(F995)+DAY(F995)/100&gt;=MONTH('Weights &amp; Tables'!$G$26)+DAY('Weights &amp; Tables'!$G$26)/100,MONTH(F995)+DAY(F995)/100&lt;=MONTH('Weights &amp; Tables'!$H$26)+DAY('Weights &amp; Tables'!$H$26)/100),'Weights &amp; Tables'!$G$24,"IMPERMISSIBLE"))))</f>
        <v/>
      </c>
    </row>
    <row r="996" spans="2:15" x14ac:dyDescent="0.3">
      <c r="B996" s="126"/>
      <c r="C996" s="126"/>
      <c r="D996" s="126"/>
      <c r="E996" s="126"/>
      <c r="F996" s="127"/>
      <c r="G996" s="173"/>
      <c r="H996" s="173"/>
      <c r="I996" s="128"/>
      <c r="J996" s="150"/>
      <c r="K996" s="154"/>
      <c r="L996" s="154"/>
      <c r="M996" s="155"/>
      <c r="N996" s="152"/>
      <c r="O996" s="92" t="str">
        <f>IF(F996="","",
IF(AND(MONTH(F996)+DAY(F996)/100&gt;=MONTH('Weights &amp; Tables'!$C$26)+DAY('Weights &amp; Tables'!$C$26)/100,MONTH(F996)+DAY(F996)/100&lt;=MONTH('Weights &amp; Tables'!$D$26)+DAY('Weights &amp; Tables'!$D$26)/100),'Weights &amp; Tables'!$C$24,
IF(AND(MONTH(F996)+DAY(F996)/100&gt;=MONTH('Weights &amp; Tables'!$E$26)+DAY('Weights &amp; Tables'!$E$26)/100,MONTH(F996)+DAY(F996)/100&lt;=MONTH('Weights &amp; Tables'!$F$26)+DAY('Weights &amp; Tables'!$F$26)/100),'Weights &amp; Tables'!$E$24,
IF(AND(MONTH(F996)+DAY(F996)/100&gt;=MONTH('Weights &amp; Tables'!$G$26)+DAY('Weights &amp; Tables'!$G$26)/100,MONTH(F996)+DAY(F996)/100&lt;=MONTH('Weights &amp; Tables'!$H$26)+DAY('Weights &amp; Tables'!$H$26)/100),'Weights &amp; Tables'!$G$24,"IMPERMISSIBLE"))))</f>
        <v/>
      </c>
    </row>
    <row r="997" spans="2:15" x14ac:dyDescent="0.3">
      <c r="B997" s="126"/>
      <c r="C997" s="126"/>
      <c r="D997" s="126"/>
      <c r="E997" s="126"/>
      <c r="F997" s="127"/>
      <c r="G997" s="173"/>
      <c r="H997" s="173"/>
      <c r="I997" s="128"/>
      <c r="J997" s="150"/>
      <c r="K997" s="154"/>
      <c r="L997" s="154"/>
      <c r="M997" s="155"/>
      <c r="N997" s="152"/>
      <c r="O997" s="92" t="str">
        <f>IF(F997="","",
IF(AND(MONTH(F997)+DAY(F997)/100&gt;=MONTH('Weights &amp; Tables'!$C$26)+DAY('Weights &amp; Tables'!$C$26)/100,MONTH(F997)+DAY(F997)/100&lt;=MONTH('Weights &amp; Tables'!$D$26)+DAY('Weights &amp; Tables'!$D$26)/100),'Weights &amp; Tables'!$C$24,
IF(AND(MONTH(F997)+DAY(F997)/100&gt;=MONTH('Weights &amp; Tables'!$E$26)+DAY('Weights &amp; Tables'!$E$26)/100,MONTH(F997)+DAY(F997)/100&lt;=MONTH('Weights &amp; Tables'!$F$26)+DAY('Weights &amp; Tables'!$F$26)/100),'Weights &amp; Tables'!$E$24,
IF(AND(MONTH(F997)+DAY(F997)/100&gt;=MONTH('Weights &amp; Tables'!$G$26)+DAY('Weights &amp; Tables'!$G$26)/100,MONTH(F997)+DAY(F997)/100&lt;=MONTH('Weights &amp; Tables'!$H$26)+DAY('Weights &amp; Tables'!$H$26)/100),'Weights &amp; Tables'!$G$24,"IMPERMISSIBLE"))))</f>
        <v/>
      </c>
    </row>
    <row r="998" spans="2:15" x14ac:dyDescent="0.3">
      <c r="B998" s="126"/>
      <c r="C998" s="126"/>
      <c r="D998" s="126"/>
      <c r="E998" s="126"/>
      <c r="F998" s="127"/>
      <c r="G998" s="173"/>
      <c r="H998" s="173"/>
      <c r="I998" s="128"/>
      <c r="J998" s="150"/>
      <c r="K998" s="154"/>
      <c r="L998" s="154"/>
      <c r="M998" s="155"/>
      <c r="N998" s="152"/>
      <c r="O998" s="92" t="str">
        <f>IF(F998="","",
IF(AND(MONTH(F998)+DAY(F998)/100&gt;=MONTH('Weights &amp; Tables'!$C$26)+DAY('Weights &amp; Tables'!$C$26)/100,MONTH(F998)+DAY(F998)/100&lt;=MONTH('Weights &amp; Tables'!$D$26)+DAY('Weights &amp; Tables'!$D$26)/100),'Weights &amp; Tables'!$C$24,
IF(AND(MONTH(F998)+DAY(F998)/100&gt;=MONTH('Weights &amp; Tables'!$E$26)+DAY('Weights &amp; Tables'!$E$26)/100,MONTH(F998)+DAY(F998)/100&lt;=MONTH('Weights &amp; Tables'!$F$26)+DAY('Weights &amp; Tables'!$F$26)/100),'Weights &amp; Tables'!$E$24,
IF(AND(MONTH(F998)+DAY(F998)/100&gt;=MONTH('Weights &amp; Tables'!$G$26)+DAY('Weights &amp; Tables'!$G$26)/100,MONTH(F998)+DAY(F998)/100&lt;=MONTH('Weights &amp; Tables'!$H$26)+DAY('Weights &amp; Tables'!$H$26)/100),'Weights &amp; Tables'!$G$24,"IMPERMISSIBLE"))))</f>
        <v/>
      </c>
    </row>
    <row r="999" spans="2:15" x14ac:dyDescent="0.3">
      <c r="B999" s="126"/>
      <c r="C999" s="126"/>
      <c r="D999" s="126"/>
      <c r="E999" s="126"/>
      <c r="F999" s="127"/>
      <c r="G999" s="173"/>
      <c r="H999" s="173"/>
      <c r="I999" s="128"/>
      <c r="J999" s="150"/>
      <c r="K999" s="154"/>
      <c r="L999" s="154"/>
      <c r="M999" s="155"/>
      <c r="N999" s="152"/>
      <c r="O999" s="92" t="str">
        <f>IF(F999="","",
IF(AND(MONTH(F999)+DAY(F999)/100&gt;=MONTH('Weights &amp; Tables'!$C$26)+DAY('Weights &amp; Tables'!$C$26)/100,MONTH(F999)+DAY(F999)/100&lt;=MONTH('Weights &amp; Tables'!$D$26)+DAY('Weights &amp; Tables'!$D$26)/100),'Weights &amp; Tables'!$C$24,
IF(AND(MONTH(F999)+DAY(F999)/100&gt;=MONTH('Weights &amp; Tables'!$E$26)+DAY('Weights &amp; Tables'!$E$26)/100,MONTH(F999)+DAY(F999)/100&lt;=MONTH('Weights &amp; Tables'!$F$26)+DAY('Weights &amp; Tables'!$F$26)/100),'Weights &amp; Tables'!$E$24,
IF(AND(MONTH(F999)+DAY(F999)/100&gt;=MONTH('Weights &amp; Tables'!$G$26)+DAY('Weights &amp; Tables'!$G$26)/100,MONTH(F999)+DAY(F999)/100&lt;=MONTH('Weights &amp; Tables'!$H$26)+DAY('Weights &amp; Tables'!$H$26)/100),'Weights &amp; Tables'!$G$24,"IMPERMISSIBLE"))))</f>
        <v/>
      </c>
    </row>
    <row r="1000" spans="2:15" x14ac:dyDescent="0.3">
      <c r="B1000" s="126"/>
      <c r="C1000" s="126"/>
      <c r="D1000" s="126"/>
      <c r="E1000" s="126"/>
      <c r="F1000" s="127"/>
      <c r="G1000" s="173"/>
      <c r="H1000" s="173"/>
      <c r="I1000" s="128"/>
      <c r="J1000" s="150"/>
      <c r="K1000" s="154"/>
      <c r="L1000" s="154"/>
      <c r="M1000" s="155"/>
      <c r="N1000" s="152"/>
      <c r="O1000" s="92" t="str">
        <f>IF(F1000="","",
IF(AND(MONTH(F1000)+DAY(F1000)/100&gt;=MONTH('Weights &amp; Tables'!$C$26)+DAY('Weights &amp; Tables'!$C$26)/100,MONTH(F1000)+DAY(F1000)/100&lt;=MONTH('Weights &amp; Tables'!$D$26)+DAY('Weights &amp; Tables'!$D$26)/100),'Weights &amp; Tables'!$C$24,
IF(AND(MONTH(F1000)+DAY(F1000)/100&gt;=MONTH('Weights &amp; Tables'!$E$26)+DAY('Weights &amp; Tables'!$E$26)/100,MONTH(F1000)+DAY(F1000)/100&lt;=MONTH('Weights &amp; Tables'!$F$26)+DAY('Weights &amp; Tables'!$F$26)/100),'Weights &amp; Tables'!$E$24,
IF(AND(MONTH(F1000)+DAY(F1000)/100&gt;=MONTH('Weights &amp; Tables'!$G$26)+DAY('Weights &amp; Tables'!$G$26)/100,MONTH(F1000)+DAY(F1000)/100&lt;=MONTH('Weights &amp; Tables'!$H$26)+DAY('Weights &amp; Tables'!$H$26)/100),'Weights &amp; Tables'!$G$24,"IMPERMISSIBLE"))))</f>
        <v/>
      </c>
    </row>
    <row r="1001" spans="2:15" x14ac:dyDescent="0.3">
      <c r="B1001" s="126"/>
      <c r="C1001" s="126"/>
      <c r="D1001" s="126"/>
      <c r="E1001" s="126"/>
      <c r="F1001" s="127"/>
      <c r="G1001" s="173"/>
      <c r="H1001" s="173"/>
      <c r="I1001" s="128"/>
      <c r="J1001" s="150"/>
      <c r="K1001" s="154"/>
      <c r="L1001" s="154"/>
      <c r="M1001" s="155"/>
      <c r="N1001" s="152"/>
      <c r="O1001" s="92" t="str">
        <f>IF(F1001="","",
IF(AND(MONTH(F1001)+DAY(F1001)/100&gt;=MONTH('Weights &amp; Tables'!$C$26)+DAY('Weights &amp; Tables'!$C$26)/100,MONTH(F1001)+DAY(F1001)/100&lt;=MONTH('Weights &amp; Tables'!$D$26)+DAY('Weights &amp; Tables'!$D$26)/100),'Weights &amp; Tables'!$C$24,
IF(AND(MONTH(F1001)+DAY(F1001)/100&gt;=MONTH('Weights &amp; Tables'!$E$26)+DAY('Weights &amp; Tables'!$E$26)/100,MONTH(F1001)+DAY(F1001)/100&lt;=MONTH('Weights &amp; Tables'!$F$26)+DAY('Weights &amp; Tables'!$F$26)/100),'Weights &amp; Tables'!$E$24,
IF(AND(MONTH(F1001)+DAY(F1001)/100&gt;=MONTH('Weights &amp; Tables'!$G$26)+DAY('Weights &amp; Tables'!$G$26)/100,MONTH(F1001)+DAY(F1001)/100&lt;=MONTH('Weights &amp; Tables'!$H$26)+DAY('Weights &amp; Tables'!$H$26)/100),'Weights &amp; Tables'!$G$24,"IMPERMISSIBLE"))))</f>
        <v/>
      </c>
    </row>
    <row r="1002" spans="2:15" x14ac:dyDescent="0.3">
      <c r="B1002" s="126"/>
      <c r="C1002" s="126"/>
      <c r="D1002" s="126"/>
      <c r="E1002" s="126"/>
      <c r="F1002" s="127"/>
      <c r="G1002" s="173"/>
      <c r="H1002" s="173"/>
      <c r="I1002" s="128"/>
      <c r="J1002" s="150"/>
      <c r="K1002" s="154"/>
      <c r="L1002" s="154"/>
      <c r="M1002" s="155"/>
      <c r="N1002" s="152"/>
      <c r="O1002" s="92" t="str">
        <f>IF(F1002="","",
IF(AND(MONTH(F1002)+DAY(F1002)/100&gt;=MONTH('Weights &amp; Tables'!$C$26)+DAY('Weights &amp; Tables'!$C$26)/100,MONTH(F1002)+DAY(F1002)/100&lt;=MONTH('Weights &amp; Tables'!$D$26)+DAY('Weights &amp; Tables'!$D$26)/100),'Weights &amp; Tables'!$C$24,
IF(AND(MONTH(F1002)+DAY(F1002)/100&gt;=MONTH('Weights &amp; Tables'!$E$26)+DAY('Weights &amp; Tables'!$E$26)/100,MONTH(F1002)+DAY(F1002)/100&lt;=MONTH('Weights &amp; Tables'!$F$26)+DAY('Weights &amp; Tables'!$F$26)/100),'Weights &amp; Tables'!$E$24,
IF(AND(MONTH(F1002)+DAY(F1002)/100&gt;=MONTH('Weights &amp; Tables'!$G$26)+DAY('Weights &amp; Tables'!$G$26)/100,MONTH(F1002)+DAY(F1002)/100&lt;=MONTH('Weights &amp; Tables'!$H$26)+DAY('Weights &amp; Tables'!$H$26)/100),'Weights &amp; Tables'!$G$24,"IMPERMISSIBLE"))))</f>
        <v/>
      </c>
    </row>
    <row r="1003" spans="2:15" x14ac:dyDescent="0.3">
      <c r="B1003" s="126"/>
      <c r="C1003" s="126"/>
      <c r="D1003" s="126"/>
      <c r="E1003" s="126"/>
      <c r="F1003" s="127"/>
      <c r="G1003" s="173"/>
      <c r="H1003" s="173"/>
      <c r="I1003" s="128"/>
      <c r="J1003" s="150"/>
      <c r="K1003" s="154"/>
      <c r="L1003" s="154"/>
      <c r="M1003" s="155"/>
      <c r="N1003" s="152"/>
      <c r="O1003" s="92" t="str">
        <f>IF(F1003="","",
IF(AND(MONTH(F1003)+DAY(F1003)/100&gt;=MONTH('Weights &amp; Tables'!$C$26)+DAY('Weights &amp; Tables'!$C$26)/100,MONTH(F1003)+DAY(F1003)/100&lt;=MONTH('Weights &amp; Tables'!$D$26)+DAY('Weights &amp; Tables'!$D$26)/100),'Weights &amp; Tables'!$C$24,
IF(AND(MONTH(F1003)+DAY(F1003)/100&gt;=MONTH('Weights &amp; Tables'!$E$26)+DAY('Weights &amp; Tables'!$E$26)/100,MONTH(F1003)+DAY(F1003)/100&lt;=MONTH('Weights &amp; Tables'!$F$26)+DAY('Weights &amp; Tables'!$F$26)/100),'Weights &amp; Tables'!$E$24,
IF(AND(MONTH(F1003)+DAY(F1003)/100&gt;=MONTH('Weights &amp; Tables'!$G$26)+DAY('Weights &amp; Tables'!$G$26)/100,MONTH(F1003)+DAY(F1003)/100&lt;=MONTH('Weights &amp; Tables'!$H$26)+DAY('Weights &amp; Tables'!$H$26)/100),'Weights &amp; Tables'!$G$24,"IMPERMISSIBLE"))))</f>
        <v/>
      </c>
    </row>
    <row r="1004" spans="2:15" x14ac:dyDescent="0.3">
      <c r="B1004" s="126"/>
      <c r="C1004" s="126"/>
      <c r="D1004" s="126"/>
      <c r="E1004" s="126"/>
      <c r="F1004" s="127"/>
      <c r="G1004" s="173"/>
      <c r="H1004" s="173"/>
      <c r="I1004" s="128"/>
      <c r="J1004" s="150"/>
      <c r="K1004" s="154"/>
      <c r="L1004" s="154"/>
      <c r="M1004" s="155"/>
      <c r="N1004" s="152"/>
      <c r="O1004" s="92" t="str">
        <f>IF(F1004="","",
IF(AND(MONTH(F1004)+DAY(F1004)/100&gt;=MONTH('Weights &amp; Tables'!$C$26)+DAY('Weights &amp; Tables'!$C$26)/100,MONTH(F1004)+DAY(F1004)/100&lt;=MONTH('Weights &amp; Tables'!$D$26)+DAY('Weights &amp; Tables'!$D$26)/100),'Weights &amp; Tables'!$C$24,
IF(AND(MONTH(F1004)+DAY(F1004)/100&gt;=MONTH('Weights &amp; Tables'!$E$26)+DAY('Weights &amp; Tables'!$E$26)/100,MONTH(F1004)+DAY(F1004)/100&lt;=MONTH('Weights &amp; Tables'!$F$26)+DAY('Weights &amp; Tables'!$F$26)/100),'Weights &amp; Tables'!$E$24,
IF(AND(MONTH(F1004)+DAY(F1004)/100&gt;=MONTH('Weights &amp; Tables'!$G$26)+DAY('Weights &amp; Tables'!$G$26)/100,MONTH(F1004)+DAY(F1004)/100&lt;=MONTH('Weights &amp; Tables'!$H$26)+DAY('Weights &amp; Tables'!$H$26)/100),'Weights &amp; Tables'!$G$24,"IMPERMISSIBLE"))))</f>
        <v/>
      </c>
    </row>
    <row r="1005" spans="2:15" x14ac:dyDescent="0.3">
      <c r="B1005" s="126"/>
      <c r="C1005" s="126"/>
      <c r="D1005" s="126"/>
      <c r="E1005" s="126"/>
      <c r="F1005" s="127"/>
      <c r="G1005" s="173"/>
      <c r="H1005" s="173"/>
      <c r="I1005" s="128"/>
      <c r="J1005" s="150"/>
      <c r="K1005" s="154"/>
      <c r="L1005" s="154"/>
      <c r="M1005" s="155"/>
      <c r="N1005" s="152"/>
      <c r="O1005" s="92" t="str">
        <f>IF(F1005="","",
IF(AND(MONTH(F1005)+DAY(F1005)/100&gt;=MONTH('Weights &amp; Tables'!$C$26)+DAY('Weights &amp; Tables'!$C$26)/100,MONTH(F1005)+DAY(F1005)/100&lt;=MONTH('Weights &amp; Tables'!$D$26)+DAY('Weights &amp; Tables'!$D$26)/100),'Weights &amp; Tables'!$C$24,
IF(AND(MONTH(F1005)+DAY(F1005)/100&gt;=MONTH('Weights &amp; Tables'!$E$26)+DAY('Weights &amp; Tables'!$E$26)/100,MONTH(F1005)+DAY(F1005)/100&lt;=MONTH('Weights &amp; Tables'!$F$26)+DAY('Weights &amp; Tables'!$F$26)/100),'Weights &amp; Tables'!$E$24,
IF(AND(MONTH(F1005)+DAY(F1005)/100&gt;=MONTH('Weights &amp; Tables'!$G$26)+DAY('Weights &amp; Tables'!$G$26)/100,MONTH(F1005)+DAY(F1005)/100&lt;=MONTH('Weights &amp; Tables'!$H$26)+DAY('Weights &amp; Tables'!$H$26)/100),'Weights &amp; Tables'!$G$24,"IMPERMISSIBLE"))))</f>
        <v/>
      </c>
    </row>
    <row r="1006" spans="2:15" x14ac:dyDescent="0.3">
      <c r="B1006" s="126"/>
      <c r="C1006" s="126"/>
      <c r="D1006" s="126"/>
      <c r="E1006" s="126"/>
      <c r="F1006" s="127"/>
      <c r="G1006" s="173"/>
      <c r="H1006" s="173"/>
      <c r="I1006" s="128"/>
      <c r="J1006" s="150"/>
      <c r="K1006" s="154"/>
      <c r="L1006" s="154"/>
      <c r="M1006" s="155"/>
      <c r="N1006" s="153"/>
      <c r="O1006" s="92" t="str">
        <f>IF(F1006="","",
IF(AND(MONTH(F1006)+DAY(F1006)/100&gt;=MONTH('Weights &amp; Tables'!$C$26)+DAY('Weights &amp; Tables'!$C$26)/100,MONTH(F1006)+DAY(F1006)/100&lt;=MONTH('Weights &amp; Tables'!$D$26)+DAY('Weights &amp; Tables'!$D$26)/100),'Weights &amp; Tables'!$C$24,
IF(AND(MONTH(F1006)+DAY(F1006)/100&gt;=MONTH('Weights &amp; Tables'!$E$26)+DAY('Weights &amp; Tables'!$E$26)/100,MONTH(F1006)+DAY(F1006)/100&lt;=MONTH('Weights &amp; Tables'!$F$26)+DAY('Weights &amp; Tables'!$F$26)/100),'Weights &amp; Tables'!$E$24,
IF(AND(MONTH(F1006)+DAY(F1006)/100&gt;=MONTH('Weights &amp; Tables'!$G$26)+DAY('Weights &amp; Tables'!$G$26)/100,MONTH(F1006)+DAY(F1006)/100&lt;=MONTH('Weights &amp; Tables'!$H$26)+DAY('Weights &amp; Tables'!$H$26)/100),'Weights &amp; Tables'!$G$24,"IMPERMISSIBLE"))))</f>
        <v/>
      </c>
    </row>
  </sheetData>
  <sheetProtection algorithmName="SHA-512" hashValue="6Aq2FnrCNFLWXw0hIHDlp50c+Yv8dBu9x1lakMHbfWykqaINV/lWZ/gByYL+oZezZuhVPfQ1BRhKcfPzhtWvHw==" saltValue="istLZ+lc6afNjdahmelptw==" spinCount="100000" sheet="1" sort="0"/>
  <sortState ref="B7:M11">
    <sortCondition ref="C7:C11"/>
  </sortState>
  <mergeCells count="2">
    <mergeCell ref="F3:M3"/>
    <mergeCell ref="B4:M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00000000-000E-0000-0200-000002000000}">
            <xm:f>OR($J7=Validation!$B$4,$J7=Validation!$B$5)</xm:f>
            <x14:dxf>
              <fill>
                <patternFill patternType="solid">
                  <fgColor auto="1"/>
                  <bgColor rgb="FFFFFFCC"/>
                </patternFill>
              </fill>
              <border>
                <left style="thin">
                  <color theme="0" tint="-0.34998626667073579"/>
                </left>
                <right style="thin">
                  <color theme="0" tint="-0.34998626667073579"/>
                </right>
                <top style="thin">
                  <color theme="0" tint="-0.34998626667073579"/>
                </top>
                <bottom style="thin">
                  <color theme="0" tint="-0.34998626667073579"/>
                </bottom>
              </border>
            </x14:dxf>
          </x14:cfRule>
          <xm:sqref>K7:L1006</xm:sqref>
        </x14:conditionalFormatting>
        <x14:conditionalFormatting xmlns:xm="http://schemas.microsoft.com/office/excel/2006/main">
          <x14:cfRule type="expression" priority="1" id="{00000000-000E-0000-0200-000001000000}">
            <xm:f>$J7=Validation!$B$3</xm:f>
            <x14:dxf>
              <fill>
                <patternFill>
                  <bgColor rgb="FFFFFFCC"/>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x14:dxf>
          </x14:cfRule>
          <xm:sqref>M7:M1006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errorTitle="Invalid Input" error="Valid inputs inlcude I, II, III, and IV. ">
          <x14:formula1>
            <xm:f>Validation!$B$3:$B$6</xm:f>
          </x14:formula1>
          <xm:sqref>J7:J1006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sheetPr>
  <dimension ref="B1:G1006"/>
  <sheetViews>
    <sheetView showGridLines="0" zoomScale="80" zoomScaleNormal="80" workbookViewId="0">
      <pane ySplit="6" topLeftCell="A7" activePane="bottomLeft" state="frozen"/>
      <selection pane="bottomLeft" activeCell="B7" sqref="B7"/>
    </sheetView>
  </sheetViews>
  <sheetFormatPr defaultColWidth="8.88671875" defaultRowHeight="14.4" x14ac:dyDescent="0.3"/>
  <cols>
    <col min="1" max="1" width="5.77734375" style="85" customWidth="1"/>
    <col min="2" max="2" width="40.77734375" style="85" customWidth="1"/>
    <col min="3" max="3" width="40.77734375" style="100" customWidth="1"/>
    <col min="4" max="4" width="13.6640625" style="101" customWidth="1"/>
    <col min="5" max="5" width="29.33203125" style="85" customWidth="1"/>
    <col min="6" max="6" width="38.33203125" style="85" customWidth="1"/>
    <col min="7" max="7" width="13" style="102" hidden="1" customWidth="1"/>
    <col min="8" max="16384" width="8.88671875" style="85"/>
  </cols>
  <sheetData>
    <row r="1" spans="2:7" ht="15" thickBot="1" x14ac:dyDescent="0.35"/>
    <row r="2" spans="2:7" ht="30" customHeight="1" x14ac:dyDescent="0.3">
      <c r="B2" s="245" t="s">
        <v>81</v>
      </c>
      <c r="C2" s="251"/>
      <c r="D2" s="252"/>
      <c r="E2" s="246"/>
      <c r="F2" s="247"/>
    </row>
    <row r="3" spans="2:7" ht="134.4" customHeight="1" thickBot="1" x14ac:dyDescent="0.35">
      <c r="B3" s="248"/>
      <c r="C3" s="249"/>
      <c r="D3" s="253"/>
      <c r="E3" s="254" t="s">
        <v>127</v>
      </c>
      <c r="F3" s="255"/>
      <c r="G3" s="141"/>
    </row>
    <row r="4" spans="2:7" x14ac:dyDescent="0.3">
      <c r="B4" s="250"/>
      <c r="C4" s="353" t="s">
        <v>4</v>
      </c>
      <c r="D4" s="354"/>
      <c r="E4" s="354"/>
      <c r="F4" s="354"/>
      <c r="G4" s="356"/>
    </row>
    <row r="5" spans="2:7" ht="43.2" x14ac:dyDescent="0.3">
      <c r="B5" s="94" t="s">
        <v>31</v>
      </c>
      <c r="C5" s="95" t="s">
        <v>19</v>
      </c>
      <c r="D5" s="86" t="s">
        <v>20</v>
      </c>
      <c r="E5" s="96" t="s">
        <v>3</v>
      </c>
      <c r="F5" s="96" t="s">
        <v>2</v>
      </c>
      <c r="G5" s="86" t="s">
        <v>21</v>
      </c>
    </row>
    <row r="6" spans="2:7" x14ac:dyDescent="0.3">
      <c r="B6" s="86"/>
      <c r="C6" s="98"/>
      <c r="D6" s="86"/>
      <c r="E6" s="99"/>
      <c r="F6" s="96"/>
      <c r="G6" s="86"/>
    </row>
    <row r="7" spans="2:7" x14ac:dyDescent="0.3">
      <c r="B7" s="126"/>
      <c r="C7" s="133"/>
      <c r="D7" s="126"/>
      <c r="E7" s="134"/>
      <c r="F7" s="134"/>
      <c r="G7" s="172"/>
    </row>
    <row r="8" spans="2:7" x14ac:dyDescent="0.3">
      <c r="B8" s="126"/>
      <c r="C8" s="133"/>
      <c r="D8" s="126"/>
      <c r="E8" s="134"/>
      <c r="F8" s="134"/>
      <c r="G8" s="172"/>
    </row>
    <row r="9" spans="2:7" x14ac:dyDescent="0.3">
      <c r="B9" s="126"/>
      <c r="C9" s="133"/>
      <c r="D9" s="126"/>
      <c r="E9" s="134"/>
      <c r="F9" s="134"/>
      <c r="G9" s="172"/>
    </row>
    <row r="10" spans="2:7" x14ac:dyDescent="0.3">
      <c r="B10" s="126"/>
      <c r="C10" s="133"/>
      <c r="D10" s="126"/>
      <c r="E10" s="134"/>
      <c r="F10" s="134"/>
      <c r="G10" s="172"/>
    </row>
    <row r="11" spans="2:7" x14ac:dyDescent="0.3">
      <c r="B11" s="126"/>
      <c r="C11" s="133"/>
      <c r="D11" s="126"/>
      <c r="E11" s="134"/>
      <c r="F11" s="134"/>
      <c r="G11" s="172"/>
    </row>
    <row r="12" spans="2:7" x14ac:dyDescent="0.3">
      <c r="B12" s="126"/>
      <c r="C12" s="133"/>
      <c r="D12" s="126"/>
      <c r="E12" s="134"/>
      <c r="F12" s="134"/>
      <c r="G12" s="172"/>
    </row>
    <row r="13" spans="2:7" x14ac:dyDescent="0.3">
      <c r="B13" s="126"/>
      <c r="C13" s="133"/>
      <c r="D13" s="126"/>
      <c r="E13" s="134"/>
      <c r="F13" s="134"/>
      <c r="G13" s="172"/>
    </row>
    <row r="14" spans="2:7" x14ac:dyDescent="0.3">
      <c r="B14" s="126"/>
      <c r="C14" s="133"/>
      <c r="D14" s="126"/>
      <c r="E14" s="134"/>
      <c r="F14" s="134"/>
      <c r="G14" s="172"/>
    </row>
    <row r="15" spans="2:7" x14ac:dyDescent="0.3">
      <c r="B15" s="126"/>
      <c r="C15" s="133"/>
      <c r="D15" s="126"/>
      <c r="E15" s="134"/>
      <c r="F15" s="134"/>
      <c r="G15" s="172"/>
    </row>
    <row r="16" spans="2:7" x14ac:dyDescent="0.3">
      <c r="B16" s="126"/>
      <c r="C16" s="133"/>
      <c r="D16" s="126"/>
      <c r="E16" s="134"/>
      <c r="F16" s="134"/>
      <c r="G16" s="172"/>
    </row>
    <row r="17" spans="2:7" x14ac:dyDescent="0.3">
      <c r="B17" s="126"/>
      <c r="C17" s="133"/>
      <c r="D17" s="126"/>
      <c r="E17" s="134"/>
      <c r="F17" s="134"/>
      <c r="G17" s="172"/>
    </row>
    <row r="18" spans="2:7" x14ac:dyDescent="0.3">
      <c r="B18" s="126"/>
      <c r="C18" s="133"/>
      <c r="D18" s="126"/>
      <c r="E18" s="134"/>
      <c r="F18" s="134"/>
      <c r="G18" s="172"/>
    </row>
    <row r="19" spans="2:7" x14ac:dyDescent="0.3">
      <c r="B19" s="126"/>
      <c r="C19" s="133"/>
      <c r="D19" s="126"/>
      <c r="E19" s="134"/>
      <c r="F19" s="134"/>
      <c r="G19" s="172"/>
    </row>
    <row r="20" spans="2:7" x14ac:dyDescent="0.3">
      <c r="B20" s="126"/>
      <c r="C20" s="133"/>
      <c r="D20" s="126"/>
      <c r="E20" s="134"/>
      <c r="F20" s="134"/>
      <c r="G20" s="172"/>
    </row>
    <row r="21" spans="2:7" x14ac:dyDescent="0.3">
      <c r="B21" s="126"/>
      <c r="C21" s="133"/>
      <c r="D21" s="126"/>
      <c r="E21" s="134"/>
      <c r="F21" s="134"/>
      <c r="G21" s="172"/>
    </row>
    <row r="22" spans="2:7" x14ac:dyDescent="0.3">
      <c r="B22" s="126"/>
      <c r="C22" s="133"/>
      <c r="D22" s="126"/>
      <c r="E22" s="134"/>
      <c r="F22" s="134"/>
      <c r="G22" s="172"/>
    </row>
    <row r="23" spans="2:7" x14ac:dyDescent="0.3">
      <c r="B23" s="126"/>
      <c r="C23" s="133"/>
      <c r="D23" s="126"/>
      <c r="E23" s="134"/>
      <c r="F23" s="134"/>
      <c r="G23" s="172"/>
    </row>
    <row r="24" spans="2:7" x14ac:dyDescent="0.3">
      <c r="B24" s="126"/>
      <c r="C24" s="133"/>
      <c r="D24" s="126"/>
      <c r="E24" s="134"/>
      <c r="F24" s="134"/>
      <c r="G24" s="172"/>
    </row>
    <row r="25" spans="2:7" x14ac:dyDescent="0.3">
      <c r="B25" s="126"/>
      <c r="C25" s="133"/>
      <c r="D25" s="126"/>
      <c r="E25" s="134"/>
      <c r="F25" s="134"/>
      <c r="G25" s="172"/>
    </row>
    <row r="26" spans="2:7" x14ac:dyDescent="0.3">
      <c r="B26" s="126"/>
      <c r="C26" s="133"/>
      <c r="D26" s="126"/>
      <c r="E26" s="134"/>
      <c r="F26" s="134"/>
      <c r="G26" s="172"/>
    </row>
    <row r="27" spans="2:7" x14ac:dyDescent="0.3">
      <c r="B27" s="126"/>
      <c r="C27" s="133"/>
      <c r="D27" s="126"/>
      <c r="E27" s="134"/>
      <c r="F27" s="134"/>
      <c r="G27" s="172"/>
    </row>
    <row r="28" spans="2:7" x14ac:dyDescent="0.3">
      <c r="B28" s="126"/>
      <c r="C28" s="133"/>
      <c r="D28" s="126"/>
      <c r="E28" s="134"/>
      <c r="F28" s="134"/>
      <c r="G28" s="172"/>
    </row>
    <row r="29" spans="2:7" x14ac:dyDescent="0.3">
      <c r="B29" s="126"/>
      <c r="C29" s="133"/>
      <c r="D29" s="126"/>
      <c r="E29" s="134"/>
      <c r="F29" s="134"/>
      <c r="G29" s="172"/>
    </row>
    <row r="30" spans="2:7" x14ac:dyDescent="0.3">
      <c r="B30" s="126"/>
      <c r="C30" s="133"/>
      <c r="D30" s="126"/>
      <c r="E30" s="134"/>
      <c r="F30" s="134"/>
      <c r="G30" s="172"/>
    </row>
    <row r="31" spans="2:7" x14ac:dyDescent="0.3">
      <c r="B31" s="126"/>
      <c r="C31" s="133"/>
      <c r="D31" s="126"/>
      <c r="E31" s="134"/>
      <c r="F31" s="134"/>
      <c r="G31" s="172"/>
    </row>
    <row r="32" spans="2:7" x14ac:dyDescent="0.3">
      <c r="B32" s="126"/>
      <c r="C32" s="133"/>
      <c r="D32" s="126"/>
      <c r="E32" s="134"/>
      <c r="F32" s="134"/>
      <c r="G32" s="172"/>
    </row>
    <row r="33" spans="2:7" x14ac:dyDescent="0.3">
      <c r="B33" s="126"/>
      <c r="C33" s="133"/>
      <c r="D33" s="126"/>
      <c r="E33" s="134"/>
      <c r="F33" s="134"/>
      <c r="G33" s="172"/>
    </row>
    <row r="34" spans="2:7" x14ac:dyDescent="0.3">
      <c r="B34" s="126"/>
      <c r="C34" s="133"/>
      <c r="D34" s="126"/>
      <c r="E34" s="134"/>
      <c r="F34" s="134"/>
      <c r="G34" s="172"/>
    </row>
    <row r="35" spans="2:7" x14ac:dyDescent="0.3">
      <c r="B35" s="126"/>
      <c r="C35" s="133"/>
      <c r="D35" s="126"/>
      <c r="E35" s="134"/>
      <c r="F35" s="134"/>
      <c r="G35" s="172"/>
    </row>
    <row r="36" spans="2:7" x14ac:dyDescent="0.3">
      <c r="B36" s="126"/>
      <c r="C36" s="133"/>
      <c r="D36" s="126"/>
      <c r="E36" s="134"/>
      <c r="F36" s="134"/>
      <c r="G36" s="172"/>
    </row>
    <row r="37" spans="2:7" x14ac:dyDescent="0.3">
      <c r="B37" s="126"/>
      <c r="C37" s="133"/>
      <c r="D37" s="126"/>
      <c r="E37" s="134"/>
      <c r="F37" s="134"/>
      <c r="G37" s="172"/>
    </row>
    <row r="38" spans="2:7" x14ac:dyDescent="0.3">
      <c r="B38" s="126"/>
      <c r="C38" s="133"/>
      <c r="D38" s="126"/>
      <c r="E38" s="134"/>
      <c r="F38" s="134"/>
      <c r="G38" s="172"/>
    </row>
    <row r="39" spans="2:7" x14ac:dyDescent="0.3">
      <c r="B39" s="126"/>
      <c r="C39" s="133"/>
      <c r="D39" s="126"/>
      <c r="E39" s="134"/>
      <c r="F39" s="134"/>
      <c r="G39" s="172"/>
    </row>
    <row r="40" spans="2:7" x14ac:dyDescent="0.3">
      <c r="B40" s="126"/>
      <c r="C40" s="133"/>
      <c r="D40" s="126"/>
      <c r="E40" s="134"/>
      <c r="F40" s="134"/>
      <c r="G40" s="172"/>
    </row>
    <row r="41" spans="2:7" x14ac:dyDescent="0.3">
      <c r="B41" s="126"/>
      <c r="C41" s="133"/>
      <c r="D41" s="126"/>
      <c r="E41" s="134"/>
      <c r="F41" s="134"/>
      <c r="G41" s="172"/>
    </row>
    <row r="42" spans="2:7" x14ac:dyDescent="0.3">
      <c r="B42" s="126"/>
      <c r="C42" s="133"/>
      <c r="D42" s="126"/>
      <c r="E42" s="134"/>
      <c r="F42" s="134"/>
      <c r="G42" s="172"/>
    </row>
    <row r="43" spans="2:7" x14ac:dyDescent="0.3">
      <c r="B43" s="126"/>
      <c r="C43" s="133"/>
      <c r="D43" s="126"/>
      <c r="E43" s="134"/>
      <c r="F43" s="134"/>
      <c r="G43" s="172"/>
    </row>
    <row r="44" spans="2:7" x14ac:dyDescent="0.3">
      <c r="B44" s="126"/>
      <c r="C44" s="133"/>
      <c r="D44" s="126"/>
      <c r="E44" s="134"/>
      <c r="F44" s="134"/>
      <c r="G44" s="172"/>
    </row>
    <row r="45" spans="2:7" x14ac:dyDescent="0.3">
      <c r="B45" s="126"/>
      <c r="C45" s="133"/>
      <c r="D45" s="126"/>
      <c r="E45" s="134"/>
      <c r="F45" s="134"/>
      <c r="G45" s="172"/>
    </row>
    <row r="46" spans="2:7" x14ac:dyDescent="0.3">
      <c r="B46" s="126"/>
      <c r="C46" s="133"/>
      <c r="D46" s="126"/>
      <c r="E46" s="134"/>
      <c r="F46" s="134"/>
      <c r="G46" s="172"/>
    </row>
    <row r="47" spans="2:7" x14ac:dyDescent="0.3">
      <c r="B47" s="126"/>
      <c r="C47" s="133"/>
      <c r="D47" s="126"/>
      <c r="E47" s="134"/>
      <c r="F47" s="134"/>
      <c r="G47" s="172"/>
    </row>
    <row r="48" spans="2:7" x14ac:dyDescent="0.3">
      <c r="B48" s="126"/>
      <c r="C48" s="133"/>
      <c r="D48" s="126"/>
      <c r="E48" s="134"/>
      <c r="F48" s="134"/>
      <c r="G48" s="172"/>
    </row>
    <row r="49" spans="2:7" x14ac:dyDescent="0.3">
      <c r="B49" s="126"/>
      <c r="C49" s="133"/>
      <c r="D49" s="126"/>
      <c r="E49" s="134"/>
      <c r="F49" s="134"/>
      <c r="G49" s="172"/>
    </row>
    <row r="50" spans="2:7" x14ac:dyDescent="0.3">
      <c r="B50" s="126"/>
      <c r="C50" s="133"/>
      <c r="D50" s="126"/>
      <c r="E50" s="134"/>
      <c r="F50" s="134"/>
      <c r="G50" s="172"/>
    </row>
    <row r="51" spans="2:7" x14ac:dyDescent="0.3">
      <c r="B51" s="126"/>
      <c r="C51" s="133"/>
      <c r="D51" s="126"/>
      <c r="E51" s="134"/>
      <c r="F51" s="134"/>
      <c r="G51" s="172"/>
    </row>
    <row r="52" spans="2:7" x14ac:dyDescent="0.3">
      <c r="B52" s="126"/>
      <c r="C52" s="133"/>
      <c r="D52" s="126"/>
      <c r="E52" s="134"/>
      <c r="F52" s="134"/>
      <c r="G52" s="172"/>
    </row>
    <row r="53" spans="2:7" x14ac:dyDescent="0.3">
      <c r="B53" s="126"/>
      <c r="C53" s="133"/>
      <c r="D53" s="126"/>
      <c r="E53" s="134"/>
      <c r="F53" s="134"/>
      <c r="G53" s="172"/>
    </row>
    <row r="54" spans="2:7" x14ac:dyDescent="0.3">
      <c r="B54" s="126"/>
      <c r="C54" s="133"/>
      <c r="D54" s="126"/>
      <c r="E54" s="134"/>
      <c r="F54" s="134"/>
      <c r="G54" s="172"/>
    </row>
    <row r="55" spans="2:7" x14ac:dyDescent="0.3">
      <c r="B55" s="126"/>
      <c r="C55" s="133"/>
      <c r="D55" s="126"/>
      <c r="E55" s="134"/>
      <c r="F55" s="134"/>
      <c r="G55" s="172"/>
    </row>
    <row r="56" spans="2:7" x14ac:dyDescent="0.3">
      <c r="B56" s="126"/>
      <c r="C56" s="133"/>
      <c r="D56" s="126"/>
      <c r="E56" s="134"/>
      <c r="F56" s="134"/>
      <c r="G56" s="172"/>
    </row>
    <row r="57" spans="2:7" x14ac:dyDescent="0.3">
      <c r="B57" s="126"/>
      <c r="C57" s="133"/>
      <c r="D57" s="126"/>
      <c r="E57" s="134"/>
      <c r="F57" s="134"/>
      <c r="G57" s="172"/>
    </row>
    <row r="58" spans="2:7" x14ac:dyDescent="0.3">
      <c r="B58" s="126"/>
      <c r="C58" s="133"/>
      <c r="D58" s="126"/>
      <c r="E58" s="134"/>
      <c r="F58" s="134"/>
      <c r="G58" s="172"/>
    </row>
    <row r="59" spans="2:7" x14ac:dyDescent="0.3">
      <c r="B59" s="126"/>
      <c r="C59" s="133"/>
      <c r="D59" s="126"/>
      <c r="E59" s="134"/>
      <c r="F59" s="134"/>
      <c r="G59" s="172"/>
    </row>
    <row r="60" spans="2:7" x14ac:dyDescent="0.3">
      <c r="B60" s="126"/>
      <c r="C60" s="133"/>
      <c r="D60" s="126"/>
      <c r="E60" s="134"/>
      <c r="F60" s="134"/>
      <c r="G60" s="172"/>
    </row>
    <row r="61" spans="2:7" x14ac:dyDescent="0.3">
      <c r="B61" s="126"/>
      <c r="C61" s="133"/>
      <c r="D61" s="126"/>
      <c r="E61" s="134"/>
      <c r="F61" s="134"/>
      <c r="G61" s="172"/>
    </row>
    <row r="62" spans="2:7" x14ac:dyDescent="0.3">
      <c r="B62" s="126"/>
      <c r="C62" s="133"/>
      <c r="D62" s="126"/>
      <c r="E62" s="134"/>
      <c r="F62" s="134"/>
      <c r="G62" s="172"/>
    </row>
    <row r="63" spans="2:7" x14ac:dyDescent="0.3">
      <c r="B63" s="126"/>
      <c r="C63" s="133"/>
      <c r="D63" s="126"/>
      <c r="E63" s="134"/>
      <c r="F63" s="134"/>
      <c r="G63" s="172"/>
    </row>
    <row r="64" spans="2:7" x14ac:dyDescent="0.3">
      <c r="B64" s="126"/>
      <c r="C64" s="133"/>
      <c r="D64" s="126"/>
      <c r="E64" s="134"/>
      <c r="F64" s="134"/>
      <c r="G64" s="172"/>
    </row>
    <row r="65" spans="2:7" x14ac:dyDescent="0.3">
      <c r="B65" s="126"/>
      <c r="C65" s="133"/>
      <c r="D65" s="126"/>
      <c r="E65" s="134"/>
      <c r="F65" s="134"/>
      <c r="G65" s="172"/>
    </row>
    <row r="66" spans="2:7" x14ac:dyDescent="0.3">
      <c r="B66" s="126"/>
      <c r="C66" s="133"/>
      <c r="D66" s="126"/>
      <c r="E66" s="134"/>
      <c r="F66" s="134"/>
      <c r="G66" s="172"/>
    </row>
    <row r="67" spans="2:7" x14ac:dyDescent="0.3">
      <c r="B67" s="126"/>
      <c r="C67" s="133"/>
      <c r="D67" s="126"/>
      <c r="E67" s="134"/>
      <c r="F67" s="134"/>
      <c r="G67" s="172"/>
    </row>
    <row r="68" spans="2:7" x14ac:dyDescent="0.3">
      <c r="B68" s="126"/>
      <c r="C68" s="133"/>
      <c r="D68" s="126"/>
      <c r="E68" s="134"/>
      <c r="F68" s="134"/>
      <c r="G68" s="172"/>
    </row>
    <row r="69" spans="2:7" x14ac:dyDescent="0.3">
      <c r="B69" s="126"/>
      <c r="C69" s="133"/>
      <c r="D69" s="126"/>
      <c r="E69" s="134"/>
      <c r="F69" s="134"/>
      <c r="G69" s="172"/>
    </row>
    <row r="70" spans="2:7" x14ac:dyDescent="0.3">
      <c r="B70" s="126"/>
      <c r="C70" s="133"/>
      <c r="D70" s="126"/>
      <c r="E70" s="134"/>
      <c r="F70" s="134"/>
      <c r="G70" s="172"/>
    </row>
    <row r="71" spans="2:7" x14ac:dyDescent="0.3">
      <c r="B71" s="126"/>
      <c r="C71" s="133"/>
      <c r="D71" s="126"/>
      <c r="E71" s="134"/>
      <c r="F71" s="134"/>
      <c r="G71" s="172"/>
    </row>
    <row r="72" spans="2:7" x14ac:dyDescent="0.3">
      <c r="B72" s="126"/>
      <c r="C72" s="133"/>
      <c r="D72" s="126"/>
      <c r="E72" s="134"/>
      <c r="F72" s="134"/>
      <c r="G72" s="172"/>
    </row>
    <row r="73" spans="2:7" x14ac:dyDescent="0.3">
      <c r="B73" s="126"/>
      <c r="C73" s="133"/>
      <c r="D73" s="126"/>
      <c r="E73" s="134"/>
      <c r="F73" s="134"/>
      <c r="G73" s="172"/>
    </row>
    <row r="74" spans="2:7" x14ac:dyDescent="0.3">
      <c r="B74" s="126"/>
      <c r="C74" s="133"/>
      <c r="D74" s="126"/>
      <c r="E74" s="134"/>
      <c r="F74" s="134"/>
      <c r="G74" s="172"/>
    </row>
    <row r="75" spans="2:7" x14ac:dyDescent="0.3">
      <c r="B75" s="126"/>
      <c r="C75" s="133"/>
      <c r="D75" s="126"/>
      <c r="E75" s="134"/>
      <c r="F75" s="134"/>
      <c r="G75" s="172"/>
    </row>
    <row r="76" spans="2:7" x14ac:dyDescent="0.3">
      <c r="B76" s="126"/>
      <c r="C76" s="133"/>
      <c r="D76" s="126"/>
      <c r="E76" s="134"/>
      <c r="F76" s="134"/>
      <c r="G76" s="172"/>
    </row>
    <row r="77" spans="2:7" x14ac:dyDescent="0.3">
      <c r="B77" s="126"/>
      <c r="C77" s="133"/>
      <c r="D77" s="126"/>
      <c r="E77" s="134"/>
      <c r="F77" s="134"/>
      <c r="G77" s="172"/>
    </row>
    <row r="78" spans="2:7" x14ac:dyDescent="0.3">
      <c r="B78" s="126"/>
      <c r="C78" s="133"/>
      <c r="D78" s="126"/>
      <c r="E78" s="134"/>
      <c r="F78" s="134"/>
      <c r="G78" s="172"/>
    </row>
    <row r="79" spans="2:7" x14ac:dyDescent="0.3">
      <c r="B79" s="126"/>
      <c r="C79" s="133"/>
      <c r="D79" s="126"/>
      <c r="E79" s="134"/>
      <c r="F79" s="134"/>
      <c r="G79" s="172"/>
    </row>
    <row r="80" spans="2:7" x14ac:dyDescent="0.3">
      <c r="B80" s="126"/>
      <c r="C80" s="133"/>
      <c r="D80" s="126"/>
      <c r="E80" s="134"/>
      <c r="F80" s="134"/>
      <c r="G80" s="172"/>
    </row>
    <row r="81" spans="2:7" x14ac:dyDescent="0.3">
      <c r="B81" s="126"/>
      <c r="C81" s="133"/>
      <c r="D81" s="126"/>
      <c r="E81" s="134"/>
      <c r="F81" s="134"/>
      <c r="G81" s="172"/>
    </row>
    <row r="82" spans="2:7" x14ac:dyDescent="0.3">
      <c r="B82" s="126"/>
      <c r="C82" s="133"/>
      <c r="D82" s="126"/>
      <c r="E82" s="134"/>
      <c r="F82" s="134"/>
      <c r="G82" s="172"/>
    </row>
    <row r="83" spans="2:7" x14ac:dyDescent="0.3">
      <c r="B83" s="126"/>
      <c r="C83" s="133"/>
      <c r="D83" s="126"/>
      <c r="E83" s="134"/>
      <c r="F83" s="134"/>
      <c r="G83" s="172"/>
    </row>
    <row r="84" spans="2:7" x14ac:dyDescent="0.3">
      <c r="B84" s="126"/>
      <c r="C84" s="133"/>
      <c r="D84" s="126"/>
      <c r="E84" s="134"/>
      <c r="F84" s="134"/>
      <c r="G84" s="172"/>
    </row>
    <row r="85" spans="2:7" x14ac:dyDescent="0.3">
      <c r="B85" s="126"/>
      <c r="C85" s="133"/>
      <c r="D85" s="126"/>
      <c r="E85" s="134"/>
      <c r="F85" s="134"/>
      <c r="G85" s="172"/>
    </row>
    <row r="86" spans="2:7" x14ac:dyDescent="0.3">
      <c r="B86" s="126"/>
      <c r="C86" s="133"/>
      <c r="D86" s="126"/>
      <c r="E86" s="134"/>
      <c r="F86" s="134"/>
      <c r="G86" s="172"/>
    </row>
    <row r="87" spans="2:7" x14ac:dyDescent="0.3">
      <c r="B87" s="126"/>
      <c r="C87" s="133"/>
      <c r="D87" s="126"/>
      <c r="E87" s="134"/>
      <c r="F87" s="134"/>
      <c r="G87" s="172"/>
    </row>
    <row r="88" spans="2:7" x14ac:dyDescent="0.3">
      <c r="B88" s="126"/>
      <c r="C88" s="133"/>
      <c r="D88" s="126"/>
      <c r="E88" s="134"/>
      <c r="F88" s="134"/>
      <c r="G88" s="172"/>
    </row>
    <row r="89" spans="2:7" x14ac:dyDescent="0.3">
      <c r="B89" s="126"/>
      <c r="C89" s="133"/>
      <c r="D89" s="126"/>
      <c r="E89" s="134"/>
      <c r="F89" s="134"/>
      <c r="G89" s="172"/>
    </row>
    <row r="90" spans="2:7" x14ac:dyDescent="0.3">
      <c r="B90" s="126"/>
      <c r="C90" s="133"/>
      <c r="D90" s="126"/>
      <c r="E90" s="134"/>
      <c r="F90" s="134"/>
      <c r="G90" s="172"/>
    </row>
    <row r="91" spans="2:7" x14ac:dyDescent="0.3">
      <c r="B91" s="126"/>
      <c r="C91" s="133"/>
      <c r="D91" s="126"/>
      <c r="E91" s="134"/>
      <c r="F91" s="134"/>
      <c r="G91" s="172"/>
    </row>
    <row r="92" spans="2:7" x14ac:dyDescent="0.3">
      <c r="B92" s="126"/>
      <c r="C92" s="133"/>
      <c r="D92" s="126"/>
      <c r="E92" s="134"/>
      <c r="F92" s="134"/>
      <c r="G92" s="172"/>
    </row>
    <row r="93" spans="2:7" x14ac:dyDescent="0.3">
      <c r="B93" s="126"/>
      <c r="C93" s="133"/>
      <c r="D93" s="126"/>
      <c r="E93" s="134"/>
      <c r="F93" s="134"/>
      <c r="G93" s="172"/>
    </row>
    <row r="94" spans="2:7" x14ac:dyDescent="0.3">
      <c r="B94" s="126"/>
      <c r="C94" s="133"/>
      <c r="D94" s="126"/>
      <c r="E94" s="134"/>
      <c r="F94" s="134"/>
      <c r="G94" s="172"/>
    </row>
    <row r="95" spans="2:7" x14ac:dyDescent="0.3">
      <c r="B95" s="126"/>
      <c r="C95" s="133"/>
      <c r="D95" s="126"/>
      <c r="E95" s="134"/>
      <c r="F95" s="134"/>
      <c r="G95" s="172"/>
    </row>
    <row r="96" spans="2:7" x14ac:dyDescent="0.3">
      <c r="B96" s="126"/>
      <c r="C96" s="133"/>
      <c r="D96" s="126"/>
      <c r="E96" s="134"/>
      <c r="F96" s="134"/>
      <c r="G96" s="172"/>
    </row>
    <row r="97" spans="2:7" x14ac:dyDescent="0.3">
      <c r="B97" s="126"/>
      <c r="C97" s="133"/>
      <c r="D97" s="126"/>
      <c r="E97" s="134"/>
      <c r="F97" s="134"/>
      <c r="G97" s="172"/>
    </row>
    <row r="98" spans="2:7" x14ac:dyDescent="0.3">
      <c r="B98" s="126"/>
      <c r="C98" s="133"/>
      <c r="D98" s="126"/>
      <c r="E98" s="134"/>
      <c r="F98" s="134"/>
      <c r="G98" s="172"/>
    </row>
    <row r="99" spans="2:7" x14ac:dyDescent="0.3">
      <c r="B99" s="126"/>
      <c r="C99" s="133"/>
      <c r="D99" s="126"/>
      <c r="E99" s="134"/>
      <c r="F99" s="134"/>
      <c r="G99" s="172"/>
    </row>
    <row r="100" spans="2:7" x14ac:dyDescent="0.3">
      <c r="B100" s="126"/>
      <c r="C100" s="133"/>
      <c r="D100" s="126"/>
      <c r="E100" s="134"/>
      <c r="F100" s="134"/>
      <c r="G100" s="172"/>
    </row>
    <row r="101" spans="2:7" x14ac:dyDescent="0.3">
      <c r="B101" s="126"/>
      <c r="C101" s="133"/>
      <c r="D101" s="126"/>
      <c r="E101" s="134"/>
      <c r="F101" s="134"/>
      <c r="G101" s="172"/>
    </row>
    <row r="102" spans="2:7" x14ac:dyDescent="0.3">
      <c r="B102" s="126"/>
      <c r="C102" s="133"/>
      <c r="D102" s="126"/>
      <c r="E102" s="134"/>
      <c r="F102" s="134"/>
      <c r="G102" s="172"/>
    </row>
    <row r="103" spans="2:7" x14ac:dyDescent="0.3">
      <c r="B103" s="126"/>
      <c r="C103" s="133"/>
      <c r="D103" s="126"/>
      <c r="E103" s="134"/>
      <c r="F103" s="134"/>
      <c r="G103" s="172"/>
    </row>
    <row r="104" spans="2:7" x14ac:dyDescent="0.3">
      <c r="B104" s="126"/>
      <c r="C104" s="133"/>
      <c r="D104" s="126"/>
      <c r="E104" s="134"/>
      <c r="F104" s="134"/>
      <c r="G104" s="172"/>
    </row>
    <row r="105" spans="2:7" x14ac:dyDescent="0.3">
      <c r="B105" s="126"/>
      <c r="C105" s="133"/>
      <c r="D105" s="126"/>
      <c r="E105" s="134"/>
      <c r="F105" s="134"/>
      <c r="G105" s="172"/>
    </row>
    <row r="106" spans="2:7" x14ac:dyDescent="0.3">
      <c r="B106" s="126"/>
      <c r="C106" s="133"/>
      <c r="D106" s="126"/>
      <c r="E106" s="134"/>
      <c r="F106" s="134"/>
      <c r="G106" s="172"/>
    </row>
    <row r="107" spans="2:7" x14ac:dyDescent="0.3">
      <c r="B107" s="126"/>
      <c r="C107" s="133"/>
      <c r="D107" s="126"/>
      <c r="E107" s="134"/>
      <c r="F107" s="134"/>
      <c r="G107" s="172"/>
    </row>
    <row r="108" spans="2:7" x14ac:dyDescent="0.3">
      <c r="B108" s="126"/>
      <c r="C108" s="133"/>
      <c r="D108" s="126"/>
      <c r="E108" s="134"/>
      <c r="F108" s="134"/>
      <c r="G108" s="172"/>
    </row>
    <row r="109" spans="2:7" x14ac:dyDescent="0.3">
      <c r="B109" s="126"/>
      <c r="C109" s="133"/>
      <c r="D109" s="126"/>
      <c r="E109" s="134"/>
      <c r="F109" s="134"/>
      <c r="G109" s="172"/>
    </row>
    <row r="110" spans="2:7" x14ac:dyDescent="0.3">
      <c r="B110" s="126"/>
      <c r="C110" s="133"/>
      <c r="D110" s="126"/>
      <c r="E110" s="134"/>
      <c r="F110" s="134"/>
      <c r="G110" s="172"/>
    </row>
    <row r="111" spans="2:7" x14ac:dyDescent="0.3">
      <c r="B111" s="126"/>
      <c r="C111" s="133"/>
      <c r="D111" s="126"/>
      <c r="E111" s="134"/>
      <c r="F111" s="134"/>
      <c r="G111" s="172"/>
    </row>
    <row r="112" spans="2:7" x14ac:dyDescent="0.3">
      <c r="B112" s="126"/>
      <c r="C112" s="133"/>
      <c r="D112" s="126"/>
      <c r="E112" s="134"/>
      <c r="F112" s="134"/>
      <c r="G112" s="172"/>
    </row>
    <row r="113" spans="2:7" x14ac:dyDescent="0.3">
      <c r="B113" s="126"/>
      <c r="C113" s="133"/>
      <c r="D113" s="126"/>
      <c r="E113" s="134"/>
      <c r="F113" s="134"/>
      <c r="G113" s="172"/>
    </row>
    <row r="114" spans="2:7" x14ac:dyDescent="0.3">
      <c r="B114" s="126"/>
      <c r="C114" s="133"/>
      <c r="D114" s="126"/>
      <c r="E114" s="134"/>
      <c r="F114" s="134"/>
      <c r="G114" s="172"/>
    </row>
    <row r="115" spans="2:7" x14ac:dyDescent="0.3">
      <c r="B115" s="126"/>
      <c r="C115" s="133"/>
      <c r="D115" s="126"/>
      <c r="E115" s="134"/>
      <c r="F115" s="134"/>
      <c r="G115" s="172"/>
    </row>
    <row r="116" spans="2:7" x14ac:dyDescent="0.3">
      <c r="B116" s="126"/>
      <c r="C116" s="133"/>
      <c r="D116" s="126"/>
      <c r="E116" s="134"/>
      <c r="F116" s="134"/>
      <c r="G116" s="172"/>
    </row>
    <row r="117" spans="2:7" x14ac:dyDescent="0.3">
      <c r="B117" s="126"/>
      <c r="C117" s="133"/>
      <c r="D117" s="126"/>
      <c r="E117" s="134"/>
      <c r="F117" s="134"/>
      <c r="G117" s="172"/>
    </row>
    <row r="118" spans="2:7" x14ac:dyDescent="0.3">
      <c r="B118" s="126"/>
      <c r="C118" s="133"/>
      <c r="D118" s="126"/>
      <c r="E118" s="134"/>
      <c r="F118" s="134"/>
      <c r="G118" s="172"/>
    </row>
    <row r="119" spans="2:7" x14ac:dyDescent="0.3">
      <c r="B119" s="126"/>
      <c r="C119" s="133"/>
      <c r="D119" s="126"/>
      <c r="E119" s="134"/>
      <c r="F119" s="134"/>
      <c r="G119" s="172"/>
    </row>
    <row r="120" spans="2:7" x14ac:dyDescent="0.3">
      <c r="B120" s="126"/>
      <c r="C120" s="133"/>
      <c r="D120" s="126"/>
      <c r="E120" s="134"/>
      <c r="F120" s="134"/>
      <c r="G120" s="172"/>
    </row>
    <row r="121" spans="2:7" x14ac:dyDescent="0.3">
      <c r="B121" s="126"/>
      <c r="C121" s="133"/>
      <c r="D121" s="126"/>
      <c r="E121" s="134"/>
      <c r="F121" s="134"/>
      <c r="G121" s="172"/>
    </row>
    <row r="122" spans="2:7" x14ac:dyDescent="0.3">
      <c r="B122" s="126"/>
      <c r="C122" s="133"/>
      <c r="D122" s="126"/>
      <c r="E122" s="134"/>
      <c r="F122" s="134"/>
      <c r="G122" s="172"/>
    </row>
    <row r="123" spans="2:7" x14ac:dyDescent="0.3">
      <c r="B123" s="126"/>
      <c r="C123" s="133"/>
      <c r="D123" s="126"/>
      <c r="E123" s="134"/>
      <c r="F123" s="134"/>
      <c r="G123" s="172"/>
    </row>
    <row r="124" spans="2:7" x14ac:dyDescent="0.3">
      <c r="B124" s="126"/>
      <c r="C124" s="133"/>
      <c r="D124" s="126"/>
      <c r="E124" s="134"/>
      <c r="F124" s="134"/>
      <c r="G124" s="172"/>
    </row>
    <row r="125" spans="2:7" x14ac:dyDescent="0.3">
      <c r="B125" s="126"/>
      <c r="C125" s="133"/>
      <c r="D125" s="126"/>
      <c r="E125" s="134"/>
      <c r="F125" s="134"/>
      <c r="G125" s="172"/>
    </row>
    <row r="126" spans="2:7" x14ac:dyDescent="0.3">
      <c r="B126" s="126"/>
      <c r="C126" s="133"/>
      <c r="D126" s="126"/>
      <c r="E126" s="134"/>
      <c r="F126" s="134"/>
      <c r="G126" s="172"/>
    </row>
    <row r="127" spans="2:7" x14ac:dyDescent="0.3">
      <c r="B127" s="126"/>
      <c r="C127" s="133"/>
      <c r="D127" s="126"/>
      <c r="E127" s="134"/>
      <c r="F127" s="134"/>
      <c r="G127" s="172"/>
    </row>
    <row r="128" spans="2:7" x14ac:dyDescent="0.3">
      <c r="B128" s="126"/>
      <c r="C128" s="133"/>
      <c r="D128" s="126"/>
      <c r="E128" s="134"/>
      <c r="F128" s="134"/>
      <c r="G128" s="172"/>
    </row>
    <row r="129" spans="2:7" x14ac:dyDescent="0.3">
      <c r="B129" s="126"/>
      <c r="C129" s="133"/>
      <c r="D129" s="126"/>
      <c r="E129" s="134"/>
      <c r="F129" s="134"/>
      <c r="G129" s="172"/>
    </row>
    <row r="130" spans="2:7" x14ac:dyDescent="0.3">
      <c r="B130" s="126"/>
      <c r="C130" s="133"/>
      <c r="D130" s="126"/>
      <c r="E130" s="134"/>
      <c r="F130" s="134"/>
      <c r="G130" s="172"/>
    </row>
    <row r="131" spans="2:7" x14ac:dyDescent="0.3">
      <c r="B131" s="126"/>
      <c r="C131" s="133"/>
      <c r="D131" s="126"/>
      <c r="E131" s="134"/>
      <c r="F131" s="134"/>
      <c r="G131" s="172"/>
    </row>
    <row r="132" spans="2:7" x14ac:dyDescent="0.3">
      <c r="B132" s="126"/>
      <c r="C132" s="133"/>
      <c r="D132" s="126"/>
      <c r="E132" s="134"/>
      <c r="F132" s="134"/>
      <c r="G132" s="172"/>
    </row>
    <row r="133" spans="2:7" x14ac:dyDescent="0.3">
      <c r="B133" s="126"/>
      <c r="C133" s="133"/>
      <c r="D133" s="126"/>
      <c r="E133" s="134"/>
      <c r="F133" s="134"/>
      <c r="G133" s="172"/>
    </row>
    <row r="134" spans="2:7" x14ac:dyDescent="0.3">
      <c r="B134" s="126"/>
      <c r="C134" s="133"/>
      <c r="D134" s="126"/>
      <c r="E134" s="134"/>
      <c r="F134" s="134"/>
      <c r="G134" s="172"/>
    </row>
    <row r="135" spans="2:7" x14ac:dyDescent="0.3">
      <c r="B135" s="126"/>
      <c r="C135" s="133"/>
      <c r="D135" s="126"/>
      <c r="E135" s="134"/>
      <c r="F135" s="134"/>
      <c r="G135" s="172"/>
    </row>
    <row r="136" spans="2:7" x14ac:dyDescent="0.3">
      <c r="B136" s="126"/>
      <c r="C136" s="133"/>
      <c r="D136" s="126"/>
      <c r="E136" s="134"/>
      <c r="F136" s="134"/>
      <c r="G136" s="172"/>
    </row>
    <row r="137" spans="2:7" x14ac:dyDescent="0.3">
      <c r="B137" s="126"/>
      <c r="C137" s="133"/>
      <c r="D137" s="126"/>
      <c r="E137" s="134"/>
      <c r="F137" s="134"/>
      <c r="G137" s="172"/>
    </row>
    <row r="138" spans="2:7" x14ac:dyDescent="0.3">
      <c r="B138" s="126"/>
      <c r="C138" s="133"/>
      <c r="D138" s="126"/>
      <c r="E138" s="134"/>
      <c r="F138" s="134"/>
      <c r="G138" s="172"/>
    </row>
    <row r="139" spans="2:7" x14ac:dyDescent="0.3">
      <c r="B139" s="126"/>
      <c r="C139" s="133"/>
      <c r="D139" s="126"/>
      <c r="E139" s="134"/>
      <c r="F139" s="134"/>
      <c r="G139" s="172"/>
    </row>
    <row r="140" spans="2:7" x14ac:dyDescent="0.3">
      <c r="B140" s="126"/>
      <c r="C140" s="133"/>
      <c r="D140" s="126"/>
      <c r="E140" s="134"/>
      <c r="F140" s="134"/>
      <c r="G140" s="172"/>
    </row>
    <row r="141" spans="2:7" x14ac:dyDescent="0.3">
      <c r="B141" s="126"/>
      <c r="C141" s="133"/>
      <c r="D141" s="126"/>
      <c r="E141" s="134"/>
      <c r="F141" s="134"/>
      <c r="G141" s="172"/>
    </row>
    <row r="142" spans="2:7" x14ac:dyDescent="0.3">
      <c r="B142" s="126"/>
      <c r="C142" s="133"/>
      <c r="D142" s="126"/>
      <c r="E142" s="134"/>
      <c r="F142" s="134"/>
      <c r="G142" s="172"/>
    </row>
    <row r="143" spans="2:7" x14ac:dyDescent="0.3">
      <c r="B143" s="126"/>
      <c r="C143" s="133"/>
      <c r="D143" s="126"/>
      <c r="E143" s="134"/>
      <c r="F143" s="134"/>
      <c r="G143" s="172"/>
    </row>
    <row r="144" spans="2:7" x14ac:dyDescent="0.3">
      <c r="B144" s="126"/>
      <c r="C144" s="133"/>
      <c r="D144" s="126"/>
      <c r="E144" s="134"/>
      <c r="F144" s="134"/>
      <c r="G144" s="172"/>
    </row>
    <row r="145" spans="2:7" x14ac:dyDescent="0.3">
      <c r="B145" s="126"/>
      <c r="C145" s="133"/>
      <c r="D145" s="126"/>
      <c r="E145" s="134"/>
      <c r="F145" s="134"/>
      <c r="G145" s="172"/>
    </row>
    <row r="146" spans="2:7" x14ac:dyDescent="0.3">
      <c r="B146" s="126"/>
      <c r="C146" s="133"/>
      <c r="D146" s="126"/>
      <c r="E146" s="134"/>
      <c r="F146" s="134"/>
      <c r="G146" s="172"/>
    </row>
    <row r="147" spans="2:7" x14ac:dyDescent="0.3">
      <c r="B147" s="126"/>
      <c r="C147" s="133"/>
      <c r="D147" s="126"/>
      <c r="E147" s="134"/>
      <c r="F147" s="134"/>
      <c r="G147" s="172"/>
    </row>
    <row r="148" spans="2:7" x14ac:dyDescent="0.3">
      <c r="B148" s="126"/>
      <c r="C148" s="133"/>
      <c r="D148" s="126"/>
      <c r="E148" s="134"/>
      <c r="F148" s="134"/>
      <c r="G148" s="172"/>
    </row>
    <row r="149" spans="2:7" x14ac:dyDescent="0.3">
      <c r="B149" s="126"/>
      <c r="C149" s="133"/>
      <c r="D149" s="126"/>
      <c r="E149" s="134"/>
      <c r="F149" s="134"/>
      <c r="G149" s="172"/>
    </row>
    <row r="150" spans="2:7" x14ac:dyDescent="0.3">
      <c r="B150" s="126"/>
      <c r="C150" s="133"/>
      <c r="D150" s="126"/>
      <c r="E150" s="134"/>
      <c r="F150" s="134"/>
      <c r="G150" s="172"/>
    </row>
    <row r="151" spans="2:7" x14ac:dyDescent="0.3">
      <c r="B151" s="126"/>
      <c r="C151" s="133"/>
      <c r="D151" s="126"/>
      <c r="E151" s="134"/>
      <c r="F151" s="134"/>
      <c r="G151" s="172"/>
    </row>
    <row r="152" spans="2:7" x14ac:dyDescent="0.3">
      <c r="B152" s="126"/>
      <c r="C152" s="133"/>
      <c r="D152" s="126"/>
      <c r="E152" s="134"/>
      <c r="F152" s="134"/>
      <c r="G152" s="172"/>
    </row>
    <row r="153" spans="2:7" x14ac:dyDescent="0.3">
      <c r="B153" s="126"/>
      <c r="C153" s="133"/>
      <c r="D153" s="126"/>
      <c r="E153" s="134"/>
      <c r="F153" s="134"/>
      <c r="G153" s="172"/>
    </row>
    <row r="154" spans="2:7" x14ac:dyDescent="0.3">
      <c r="B154" s="126"/>
      <c r="C154" s="133"/>
      <c r="D154" s="126"/>
      <c r="E154" s="134"/>
      <c r="F154" s="134"/>
      <c r="G154" s="172"/>
    </row>
    <row r="155" spans="2:7" x14ac:dyDescent="0.3">
      <c r="B155" s="126"/>
      <c r="C155" s="133"/>
      <c r="D155" s="126"/>
      <c r="E155" s="134"/>
      <c r="F155" s="134"/>
      <c r="G155" s="172"/>
    </row>
    <row r="156" spans="2:7" x14ac:dyDescent="0.3">
      <c r="B156" s="126"/>
      <c r="C156" s="133"/>
      <c r="D156" s="126"/>
      <c r="E156" s="134"/>
      <c r="F156" s="134"/>
      <c r="G156" s="172"/>
    </row>
    <row r="157" spans="2:7" x14ac:dyDescent="0.3">
      <c r="B157" s="126"/>
      <c r="C157" s="133"/>
      <c r="D157" s="126"/>
      <c r="E157" s="134"/>
      <c r="F157" s="134"/>
      <c r="G157" s="172"/>
    </row>
    <row r="158" spans="2:7" x14ac:dyDescent="0.3">
      <c r="B158" s="126"/>
      <c r="C158" s="133"/>
      <c r="D158" s="126"/>
      <c r="E158" s="134"/>
      <c r="F158" s="134"/>
      <c r="G158" s="172"/>
    </row>
    <row r="159" spans="2:7" x14ac:dyDescent="0.3">
      <c r="B159" s="126"/>
      <c r="C159" s="133"/>
      <c r="D159" s="126"/>
      <c r="E159" s="134"/>
      <c r="F159" s="134"/>
      <c r="G159" s="172"/>
    </row>
    <row r="160" spans="2:7" x14ac:dyDescent="0.3">
      <c r="B160" s="126"/>
      <c r="C160" s="133"/>
      <c r="D160" s="126"/>
      <c r="E160" s="134"/>
      <c r="F160" s="134"/>
      <c r="G160" s="172"/>
    </row>
    <row r="161" spans="2:7" x14ac:dyDescent="0.3">
      <c r="B161" s="126"/>
      <c r="C161" s="133"/>
      <c r="D161" s="126"/>
      <c r="E161" s="134"/>
      <c r="F161" s="134"/>
      <c r="G161" s="172"/>
    </row>
    <row r="162" spans="2:7" x14ac:dyDescent="0.3">
      <c r="B162" s="126"/>
      <c r="C162" s="133"/>
      <c r="D162" s="126"/>
      <c r="E162" s="134"/>
      <c r="F162" s="134"/>
      <c r="G162" s="172"/>
    </row>
    <row r="163" spans="2:7" x14ac:dyDescent="0.3">
      <c r="B163" s="126"/>
      <c r="C163" s="133"/>
      <c r="D163" s="126"/>
      <c r="E163" s="134"/>
      <c r="F163" s="134"/>
      <c r="G163" s="172"/>
    </row>
    <row r="164" spans="2:7" x14ac:dyDescent="0.3">
      <c r="B164" s="126"/>
      <c r="C164" s="133"/>
      <c r="D164" s="126"/>
      <c r="E164" s="134"/>
      <c r="F164" s="134"/>
      <c r="G164" s="172"/>
    </row>
    <row r="165" spans="2:7" x14ac:dyDescent="0.3">
      <c r="B165" s="126"/>
      <c r="C165" s="133"/>
      <c r="D165" s="126"/>
      <c r="E165" s="134"/>
      <c r="F165" s="134"/>
      <c r="G165" s="172"/>
    </row>
    <row r="166" spans="2:7" x14ac:dyDescent="0.3">
      <c r="B166" s="126"/>
      <c r="C166" s="133"/>
      <c r="D166" s="126"/>
      <c r="E166" s="134"/>
      <c r="F166" s="134"/>
      <c r="G166" s="172"/>
    </row>
    <row r="167" spans="2:7" x14ac:dyDescent="0.3">
      <c r="B167" s="126"/>
      <c r="C167" s="133"/>
      <c r="D167" s="126"/>
      <c r="E167" s="134"/>
      <c r="F167" s="134"/>
      <c r="G167" s="172"/>
    </row>
    <row r="168" spans="2:7" x14ac:dyDescent="0.3">
      <c r="B168" s="126"/>
      <c r="C168" s="133"/>
      <c r="D168" s="126"/>
      <c r="E168" s="134"/>
      <c r="F168" s="134"/>
      <c r="G168" s="172"/>
    </row>
    <row r="169" spans="2:7" x14ac:dyDescent="0.3">
      <c r="B169" s="126"/>
      <c r="C169" s="133"/>
      <c r="D169" s="126"/>
      <c r="E169" s="134"/>
      <c r="F169" s="134"/>
      <c r="G169" s="172"/>
    </row>
    <row r="170" spans="2:7" x14ac:dyDescent="0.3">
      <c r="B170" s="126"/>
      <c r="C170" s="133"/>
      <c r="D170" s="126"/>
      <c r="E170" s="134"/>
      <c r="F170" s="134"/>
      <c r="G170" s="172"/>
    </row>
    <row r="171" spans="2:7" x14ac:dyDescent="0.3">
      <c r="B171" s="126"/>
      <c r="C171" s="133"/>
      <c r="D171" s="126"/>
      <c r="E171" s="134"/>
      <c r="F171" s="134"/>
      <c r="G171" s="172"/>
    </row>
    <row r="172" spans="2:7" x14ac:dyDescent="0.3">
      <c r="B172" s="126"/>
      <c r="C172" s="133"/>
      <c r="D172" s="126"/>
      <c r="E172" s="134"/>
      <c r="F172" s="134"/>
      <c r="G172" s="172"/>
    </row>
    <row r="173" spans="2:7" x14ac:dyDescent="0.3">
      <c r="B173" s="126"/>
      <c r="C173" s="133"/>
      <c r="D173" s="126"/>
      <c r="E173" s="134"/>
      <c r="F173" s="134"/>
      <c r="G173" s="172"/>
    </row>
    <row r="174" spans="2:7" x14ac:dyDescent="0.3">
      <c r="B174" s="126"/>
      <c r="C174" s="133"/>
      <c r="D174" s="126"/>
      <c r="E174" s="134"/>
      <c r="F174" s="134"/>
      <c r="G174" s="172"/>
    </row>
    <row r="175" spans="2:7" x14ac:dyDescent="0.3">
      <c r="B175" s="126"/>
      <c r="C175" s="133"/>
      <c r="D175" s="126"/>
      <c r="E175" s="134"/>
      <c r="F175" s="134"/>
      <c r="G175" s="172"/>
    </row>
    <row r="176" spans="2:7" x14ac:dyDescent="0.3">
      <c r="B176" s="126"/>
      <c r="C176" s="133"/>
      <c r="D176" s="126"/>
      <c r="E176" s="134"/>
      <c r="F176" s="134"/>
      <c r="G176" s="172"/>
    </row>
    <row r="177" spans="2:7" x14ac:dyDescent="0.3">
      <c r="B177" s="126"/>
      <c r="C177" s="133"/>
      <c r="D177" s="126"/>
      <c r="E177" s="134"/>
      <c r="F177" s="134"/>
      <c r="G177" s="172"/>
    </row>
    <row r="178" spans="2:7" x14ac:dyDescent="0.3">
      <c r="B178" s="126"/>
      <c r="C178" s="133"/>
      <c r="D178" s="126"/>
      <c r="E178" s="134"/>
      <c r="F178" s="134"/>
      <c r="G178" s="172"/>
    </row>
    <row r="179" spans="2:7" x14ac:dyDescent="0.3">
      <c r="B179" s="126"/>
      <c r="C179" s="133"/>
      <c r="D179" s="126"/>
      <c r="E179" s="134"/>
      <c r="F179" s="134"/>
      <c r="G179" s="172"/>
    </row>
    <row r="180" spans="2:7" x14ac:dyDescent="0.3">
      <c r="B180" s="126"/>
      <c r="C180" s="133"/>
      <c r="D180" s="126"/>
      <c r="E180" s="134"/>
      <c r="F180" s="134"/>
      <c r="G180" s="172"/>
    </row>
    <row r="181" spans="2:7" x14ac:dyDescent="0.3">
      <c r="B181" s="126"/>
      <c r="C181" s="133"/>
      <c r="D181" s="126"/>
      <c r="E181" s="134"/>
      <c r="F181" s="134"/>
      <c r="G181" s="172"/>
    </row>
    <row r="182" spans="2:7" x14ac:dyDescent="0.3">
      <c r="B182" s="126"/>
      <c r="C182" s="133"/>
      <c r="D182" s="126"/>
      <c r="E182" s="134"/>
      <c r="F182" s="134"/>
      <c r="G182" s="172"/>
    </row>
    <row r="183" spans="2:7" x14ac:dyDescent="0.3">
      <c r="B183" s="126"/>
      <c r="C183" s="133"/>
      <c r="D183" s="126"/>
      <c r="E183" s="134"/>
      <c r="F183" s="134"/>
      <c r="G183" s="172"/>
    </row>
    <row r="184" spans="2:7" x14ac:dyDescent="0.3">
      <c r="B184" s="126"/>
      <c r="C184" s="133"/>
      <c r="D184" s="126"/>
      <c r="E184" s="134"/>
      <c r="F184" s="134"/>
      <c r="G184" s="172"/>
    </row>
    <row r="185" spans="2:7" x14ac:dyDescent="0.3">
      <c r="B185" s="126"/>
      <c r="C185" s="133"/>
      <c r="D185" s="126"/>
      <c r="E185" s="134"/>
      <c r="F185" s="134"/>
      <c r="G185" s="172"/>
    </row>
    <row r="186" spans="2:7" x14ac:dyDescent="0.3">
      <c r="B186" s="126"/>
      <c r="C186" s="133"/>
      <c r="D186" s="126"/>
      <c r="E186" s="134"/>
      <c r="F186" s="134"/>
      <c r="G186" s="172"/>
    </row>
    <row r="187" spans="2:7" x14ac:dyDescent="0.3">
      <c r="B187" s="126"/>
      <c r="C187" s="133"/>
      <c r="D187" s="126"/>
      <c r="E187" s="134"/>
      <c r="F187" s="134"/>
      <c r="G187" s="172"/>
    </row>
    <row r="188" spans="2:7" x14ac:dyDescent="0.3">
      <c r="B188" s="126"/>
      <c r="C188" s="133"/>
      <c r="D188" s="126"/>
      <c r="E188" s="134"/>
      <c r="F188" s="134"/>
      <c r="G188" s="172"/>
    </row>
    <row r="189" spans="2:7" x14ac:dyDescent="0.3">
      <c r="B189" s="126"/>
      <c r="C189" s="133"/>
      <c r="D189" s="126"/>
      <c r="E189" s="134"/>
      <c r="F189" s="134"/>
      <c r="G189" s="172"/>
    </row>
    <row r="190" spans="2:7" x14ac:dyDescent="0.3">
      <c r="B190" s="126"/>
      <c r="C190" s="133"/>
      <c r="D190" s="126"/>
      <c r="E190" s="134"/>
      <c r="F190" s="134"/>
      <c r="G190" s="172"/>
    </row>
    <row r="191" spans="2:7" x14ac:dyDescent="0.3">
      <c r="B191" s="126"/>
      <c r="C191" s="133"/>
      <c r="D191" s="126"/>
      <c r="E191" s="134"/>
      <c r="F191" s="134"/>
      <c r="G191" s="172"/>
    </row>
    <row r="192" spans="2:7" x14ac:dyDescent="0.3">
      <c r="B192" s="126"/>
      <c r="C192" s="133"/>
      <c r="D192" s="126"/>
      <c r="E192" s="134"/>
      <c r="F192" s="134"/>
      <c r="G192" s="172"/>
    </row>
    <row r="193" spans="2:7" x14ac:dyDescent="0.3">
      <c r="B193" s="126"/>
      <c r="C193" s="133"/>
      <c r="D193" s="126"/>
      <c r="E193" s="134"/>
      <c r="F193" s="134"/>
      <c r="G193" s="172"/>
    </row>
    <row r="194" spans="2:7" x14ac:dyDescent="0.3">
      <c r="B194" s="126"/>
      <c r="C194" s="133"/>
      <c r="D194" s="126"/>
      <c r="E194" s="134"/>
      <c r="F194" s="134"/>
      <c r="G194" s="172"/>
    </row>
    <row r="195" spans="2:7" x14ac:dyDescent="0.3">
      <c r="B195" s="126"/>
      <c r="C195" s="133"/>
      <c r="D195" s="126"/>
      <c r="E195" s="134"/>
      <c r="F195" s="134"/>
      <c r="G195" s="172"/>
    </row>
    <row r="196" spans="2:7" x14ac:dyDescent="0.3">
      <c r="B196" s="126"/>
      <c r="C196" s="133"/>
      <c r="D196" s="126"/>
      <c r="E196" s="134"/>
      <c r="F196" s="134"/>
      <c r="G196" s="172"/>
    </row>
    <row r="197" spans="2:7" x14ac:dyDescent="0.3">
      <c r="B197" s="126"/>
      <c r="C197" s="133"/>
      <c r="D197" s="126"/>
      <c r="E197" s="134"/>
      <c r="F197" s="134"/>
      <c r="G197" s="172"/>
    </row>
    <row r="198" spans="2:7" x14ac:dyDescent="0.3">
      <c r="B198" s="126"/>
      <c r="C198" s="133"/>
      <c r="D198" s="126"/>
      <c r="E198" s="134"/>
      <c r="F198" s="134"/>
      <c r="G198" s="172"/>
    </row>
    <row r="199" spans="2:7" x14ac:dyDescent="0.3">
      <c r="B199" s="126"/>
      <c r="C199" s="133"/>
      <c r="D199" s="126"/>
      <c r="E199" s="134"/>
      <c r="F199" s="134"/>
      <c r="G199" s="172"/>
    </row>
    <row r="200" spans="2:7" x14ac:dyDescent="0.3">
      <c r="B200" s="126"/>
      <c r="C200" s="133"/>
      <c r="D200" s="126"/>
      <c r="E200" s="134"/>
      <c r="F200" s="134"/>
      <c r="G200" s="172"/>
    </row>
    <row r="201" spans="2:7" x14ac:dyDescent="0.3">
      <c r="B201" s="126"/>
      <c r="C201" s="133"/>
      <c r="D201" s="126"/>
      <c r="E201" s="134"/>
      <c r="F201" s="134"/>
      <c r="G201" s="172"/>
    </row>
    <row r="202" spans="2:7" x14ac:dyDescent="0.3">
      <c r="B202" s="126"/>
      <c r="C202" s="133"/>
      <c r="D202" s="126"/>
      <c r="E202" s="134"/>
      <c r="F202" s="134"/>
      <c r="G202" s="172"/>
    </row>
    <row r="203" spans="2:7" x14ac:dyDescent="0.3">
      <c r="B203" s="126"/>
      <c r="C203" s="133"/>
      <c r="D203" s="126"/>
      <c r="E203" s="134"/>
      <c r="F203" s="134"/>
      <c r="G203" s="172"/>
    </row>
    <row r="204" spans="2:7" x14ac:dyDescent="0.3">
      <c r="B204" s="126"/>
      <c r="C204" s="133"/>
      <c r="D204" s="126"/>
      <c r="E204" s="134"/>
      <c r="F204" s="134"/>
      <c r="G204" s="172"/>
    </row>
    <row r="205" spans="2:7" x14ac:dyDescent="0.3">
      <c r="B205" s="126"/>
      <c r="C205" s="133"/>
      <c r="D205" s="126"/>
      <c r="E205" s="134"/>
      <c r="F205" s="134"/>
      <c r="G205" s="172"/>
    </row>
    <row r="206" spans="2:7" x14ac:dyDescent="0.3">
      <c r="B206" s="126"/>
      <c r="C206" s="133"/>
      <c r="D206" s="126"/>
      <c r="E206" s="134"/>
      <c r="F206" s="134"/>
      <c r="G206" s="172"/>
    </row>
    <row r="207" spans="2:7" x14ac:dyDescent="0.3">
      <c r="B207" s="126"/>
      <c r="C207" s="133"/>
      <c r="D207" s="126"/>
      <c r="E207" s="134"/>
      <c r="F207" s="134"/>
      <c r="G207" s="172"/>
    </row>
    <row r="208" spans="2:7" x14ac:dyDescent="0.3">
      <c r="B208" s="126"/>
      <c r="C208" s="133"/>
      <c r="D208" s="126"/>
      <c r="E208" s="134"/>
      <c r="F208" s="134"/>
      <c r="G208" s="172"/>
    </row>
    <row r="209" spans="2:7" x14ac:dyDescent="0.3">
      <c r="B209" s="126"/>
      <c r="C209" s="133"/>
      <c r="D209" s="126"/>
      <c r="E209" s="134"/>
      <c r="F209" s="134"/>
      <c r="G209" s="172"/>
    </row>
    <row r="210" spans="2:7" x14ac:dyDescent="0.3">
      <c r="B210" s="126"/>
      <c r="C210" s="133"/>
      <c r="D210" s="126"/>
      <c r="E210" s="134"/>
      <c r="F210" s="134"/>
      <c r="G210" s="172"/>
    </row>
    <row r="211" spans="2:7" x14ac:dyDescent="0.3">
      <c r="B211" s="126"/>
      <c r="C211" s="133"/>
      <c r="D211" s="126"/>
      <c r="E211" s="134"/>
      <c r="F211" s="134"/>
      <c r="G211" s="172"/>
    </row>
    <row r="212" spans="2:7" x14ac:dyDescent="0.3">
      <c r="B212" s="126"/>
      <c r="C212" s="133"/>
      <c r="D212" s="126"/>
      <c r="E212" s="134"/>
      <c r="F212" s="134"/>
      <c r="G212" s="172"/>
    </row>
    <row r="213" spans="2:7" x14ac:dyDescent="0.3">
      <c r="B213" s="126"/>
      <c r="C213" s="133"/>
      <c r="D213" s="126"/>
      <c r="E213" s="134"/>
      <c r="F213" s="134"/>
      <c r="G213" s="172"/>
    </row>
    <row r="214" spans="2:7" x14ac:dyDescent="0.3">
      <c r="B214" s="126"/>
      <c r="C214" s="133"/>
      <c r="D214" s="126"/>
      <c r="E214" s="134"/>
      <c r="F214" s="134"/>
      <c r="G214" s="172"/>
    </row>
    <row r="215" spans="2:7" x14ac:dyDescent="0.3">
      <c r="B215" s="126"/>
      <c r="C215" s="133"/>
      <c r="D215" s="126"/>
      <c r="E215" s="134"/>
      <c r="F215" s="134"/>
      <c r="G215" s="172"/>
    </row>
    <row r="216" spans="2:7" x14ac:dyDescent="0.3">
      <c r="B216" s="126"/>
      <c r="C216" s="133"/>
      <c r="D216" s="126"/>
      <c r="E216" s="134"/>
      <c r="F216" s="134"/>
      <c r="G216" s="172"/>
    </row>
    <row r="217" spans="2:7" x14ac:dyDescent="0.3">
      <c r="B217" s="126"/>
      <c r="C217" s="133"/>
      <c r="D217" s="126"/>
      <c r="E217" s="134"/>
      <c r="F217" s="134"/>
      <c r="G217" s="172"/>
    </row>
    <row r="218" spans="2:7" x14ac:dyDescent="0.3">
      <c r="B218" s="126"/>
      <c r="C218" s="133"/>
      <c r="D218" s="126"/>
      <c r="E218" s="134"/>
      <c r="F218" s="134"/>
      <c r="G218" s="172"/>
    </row>
    <row r="219" spans="2:7" x14ac:dyDescent="0.3">
      <c r="B219" s="126"/>
      <c r="C219" s="133"/>
      <c r="D219" s="126"/>
      <c r="E219" s="134"/>
      <c r="F219" s="134"/>
      <c r="G219" s="172"/>
    </row>
    <row r="220" spans="2:7" x14ac:dyDescent="0.3">
      <c r="B220" s="126"/>
      <c r="C220" s="133"/>
      <c r="D220" s="126"/>
      <c r="E220" s="134"/>
      <c r="F220" s="134"/>
      <c r="G220" s="172"/>
    </row>
    <row r="221" spans="2:7" x14ac:dyDescent="0.3">
      <c r="B221" s="126"/>
      <c r="C221" s="133"/>
      <c r="D221" s="126"/>
      <c r="E221" s="134"/>
      <c r="F221" s="134"/>
      <c r="G221" s="172"/>
    </row>
    <row r="222" spans="2:7" x14ac:dyDescent="0.3">
      <c r="B222" s="126"/>
      <c r="C222" s="133"/>
      <c r="D222" s="126"/>
      <c r="E222" s="134"/>
      <c r="F222" s="134"/>
      <c r="G222" s="172"/>
    </row>
    <row r="223" spans="2:7" x14ac:dyDescent="0.3">
      <c r="B223" s="126"/>
      <c r="C223" s="133"/>
      <c r="D223" s="126"/>
      <c r="E223" s="134"/>
      <c r="F223" s="134"/>
      <c r="G223" s="172"/>
    </row>
    <row r="224" spans="2:7" x14ac:dyDescent="0.3">
      <c r="B224" s="126"/>
      <c r="C224" s="133"/>
      <c r="D224" s="126"/>
      <c r="E224" s="134"/>
      <c r="F224" s="134"/>
      <c r="G224" s="172"/>
    </row>
    <row r="225" spans="2:7" x14ac:dyDescent="0.3">
      <c r="B225" s="126"/>
      <c r="C225" s="133"/>
      <c r="D225" s="126"/>
      <c r="E225" s="134"/>
      <c r="F225" s="134"/>
      <c r="G225" s="172"/>
    </row>
    <row r="226" spans="2:7" x14ac:dyDescent="0.3">
      <c r="B226" s="126"/>
      <c r="C226" s="133"/>
      <c r="D226" s="126"/>
      <c r="E226" s="134"/>
      <c r="F226" s="134"/>
      <c r="G226" s="172"/>
    </row>
    <row r="227" spans="2:7" x14ac:dyDescent="0.3">
      <c r="B227" s="126"/>
      <c r="C227" s="133"/>
      <c r="D227" s="126"/>
      <c r="E227" s="134"/>
      <c r="F227" s="134"/>
      <c r="G227" s="172"/>
    </row>
    <row r="228" spans="2:7" x14ac:dyDescent="0.3">
      <c r="B228" s="126"/>
      <c r="C228" s="133"/>
      <c r="D228" s="126"/>
      <c r="E228" s="134"/>
      <c r="F228" s="134"/>
      <c r="G228" s="172"/>
    </row>
    <row r="229" spans="2:7" x14ac:dyDescent="0.3">
      <c r="B229" s="126"/>
      <c r="C229" s="133"/>
      <c r="D229" s="126"/>
      <c r="E229" s="134"/>
      <c r="F229" s="134"/>
      <c r="G229" s="172"/>
    </row>
    <row r="230" spans="2:7" x14ac:dyDescent="0.3">
      <c r="B230" s="126"/>
      <c r="C230" s="133"/>
      <c r="D230" s="126"/>
      <c r="E230" s="134"/>
      <c r="F230" s="134"/>
      <c r="G230" s="172"/>
    </row>
    <row r="231" spans="2:7" x14ac:dyDescent="0.3">
      <c r="B231" s="126"/>
      <c r="C231" s="133"/>
      <c r="D231" s="126"/>
      <c r="E231" s="134"/>
      <c r="F231" s="134"/>
      <c r="G231" s="172"/>
    </row>
    <row r="232" spans="2:7" x14ac:dyDescent="0.3">
      <c r="B232" s="126"/>
      <c r="C232" s="133"/>
      <c r="D232" s="126"/>
      <c r="E232" s="134"/>
      <c r="F232" s="134"/>
      <c r="G232" s="172"/>
    </row>
    <row r="233" spans="2:7" x14ac:dyDescent="0.3">
      <c r="B233" s="126"/>
      <c r="C233" s="133"/>
      <c r="D233" s="126"/>
      <c r="E233" s="134"/>
      <c r="F233" s="134"/>
      <c r="G233" s="172"/>
    </row>
    <row r="234" spans="2:7" x14ac:dyDescent="0.3">
      <c r="B234" s="126"/>
      <c r="C234" s="133"/>
      <c r="D234" s="126"/>
      <c r="E234" s="134"/>
      <c r="F234" s="134"/>
      <c r="G234" s="172"/>
    </row>
    <row r="235" spans="2:7" x14ac:dyDescent="0.3">
      <c r="B235" s="126"/>
      <c r="C235" s="133"/>
      <c r="D235" s="126"/>
      <c r="E235" s="134"/>
      <c r="F235" s="134"/>
      <c r="G235" s="172"/>
    </row>
    <row r="236" spans="2:7" x14ac:dyDescent="0.3">
      <c r="B236" s="126"/>
      <c r="C236" s="133"/>
      <c r="D236" s="126"/>
      <c r="E236" s="134"/>
      <c r="F236" s="134"/>
      <c r="G236" s="172"/>
    </row>
    <row r="237" spans="2:7" x14ac:dyDescent="0.3">
      <c r="B237" s="126"/>
      <c r="C237" s="133"/>
      <c r="D237" s="126"/>
      <c r="E237" s="134"/>
      <c r="F237" s="134"/>
      <c r="G237" s="172"/>
    </row>
    <row r="238" spans="2:7" x14ac:dyDescent="0.3">
      <c r="B238" s="126"/>
      <c r="C238" s="133"/>
      <c r="D238" s="126"/>
      <c r="E238" s="134"/>
      <c r="F238" s="134"/>
      <c r="G238" s="172"/>
    </row>
    <row r="239" spans="2:7" x14ac:dyDescent="0.3">
      <c r="B239" s="126"/>
      <c r="C239" s="133"/>
      <c r="D239" s="126"/>
      <c r="E239" s="134"/>
      <c r="F239" s="134"/>
      <c r="G239" s="172"/>
    </row>
    <row r="240" spans="2:7" x14ac:dyDescent="0.3">
      <c r="B240" s="126"/>
      <c r="C240" s="133"/>
      <c r="D240" s="126"/>
      <c r="E240" s="134"/>
      <c r="F240" s="134"/>
      <c r="G240" s="172"/>
    </row>
    <row r="241" spans="2:7" x14ac:dyDescent="0.3">
      <c r="B241" s="126"/>
      <c r="C241" s="133"/>
      <c r="D241" s="126"/>
      <c r="E241" s="134"/>
      <c r="F241" s="134"/>
      <c r="G241" s="172"/>
    </row>
    <row r="242" spans="2:7" x14ac:dyDescent="0.3">
      <c r="B242" s="126"/>
      <c r="C242" s="133"/>
      <c r="D242" s="126"/>
      <c r="E242" s="134"/>
      <c r="F242" s="134"/>
      <c r="G242" s="172"/>
    </row>
    <row r="243" spans="2:7" x14ac:dyDescent="0.3">
      <c r="B243" s="126"/>
      <c r="C243" s="133"/>
      <c r="D243" s="126"/>
      <c r="E243" s="134"/>
      <c r="F243" s="134"/>
      <c r="G243" s="172"/>
    </row>
    <row r="244" spans="2:7" x14ac:dyDescent="0.3">
      <c r="B244" s="126"/>
      <c r="C244" s="133"/>
      <c r="D244" s="126"/>
      <c r="E244" s="134"/>
      <c r="F244" s="134"/>
      <c r="G244" s="172"/>
    </row>
    <row r="245" spans="2:7" x14ac:dyDescent="0.3">
      <c r="B245" s="126"/>
      <c r="C245" s="133"/>
      <c r="D245" s="126"/>
      <c r="E245" s="134"/>
      <c r="F245" s="134"/>
      <c r="G245" s="172"/>
    </row>
    <row r="246" spans="2:7" x14ac:dyDescent="0.3">
      <c r="B246" s="126"/>
      <c r="C246" s="133"/>
      <c r="D246" s="126"/>
      <c r="E246" s="134"/>
      <c r="F246" s="134"/>
      <c r="G246" s="172"/>
    </row>
    <row r="247" spans="2:7" x14ac:dyDescent="0.3">
      <c r="B247" s="126"/>
      <c r="C247" s="133"/>
      <c r="D247" s="126"/>
      <c r="E247" s="134"/>
      <c r="F247" s="134"/>
      <c r="G247" s="172"/>
    </row>
    <row r="248" spans="2:7" x14ac:dyDescent="0.3">
      <c r="B248" s="126"/>
      <c r="C248" s="133"/>
      <c r="D248" s="126"/>
      <c r="E248" s="134"/>
      <c r="F248" s="134"/>
      <c r="G248" s="172"/>
    </row>
    <row r="249" spans="2:7" x14ac:dyDescent="0.3">
      <c r="B249" s="126"/>
      <c r="C249" s="133"/>
      <c r="D249" s="126"/>
      <c r="E249" s="134"/>
      <c r="F249" s="134"/>
      <c r="G249" s="172"/>
    </row>
    <row r="250" spans="2:7" x14ac:dyDescent="0.3">
      <c r="B250" s="126"/>
      <c r="C250" s="133"/>
      <c r="D250" s="126"/>
      <c r="E250" s="134"/>
      <c r="F250" s="134"/>
      <c r="G250" s="172"/>
    </row>
    <row r="251" spans="2:7" x14ac:dyDescent="0.3">
      <c r="B251" s="126"/>
      <c r="C251" s="133"/>
      <c r="D251" s="126"/>
      <c r="E251" s="134"/>
      <c r="F251" s="134"/>
      <c r="G251" s="172"/>
    </row>
    <row r="252" spans="2:7" x14ac:dyDescent="0.3">
      <c r="B252" s="126"/>
      <c r="C252" s="133"/>
      <c r="D252" s="126"/>
      <c r="E252" s="134"/>
      <c r="F252" s="134"/>
      <c r="G252" s="172"/>
    </row>
    <row r="253" spans="2:7" x14ac:dyDescent="0.3">
      <c r="B253" s="126"/>
      <c r="C253" s="133"/>
      <c r="D253" s="126"/>
      <c r="E253" s="134"/>
      <c r="F253" s="134"/>
      <c r="G253" s="172"/>
    </row>
    <row r="254" spans="2:7" x14ac:dyDescent="0.3">
      <c r="B254" s="126"/>
      <c r="C254" s="133"/>
      <c r="D254" s="126"/>
      <c r="E254" s="134"/>
      <c r="F254" s="134"/>
      <c r="G254" s="172"/>
    </row>
    <row r="255" spans="2:7" x14ac:dyDescent="0.3">
      <c r="B255" s="126"/>
      <c r="C255" s="133"/>
      <c r="D255" s="126"/>
      <c r="E255" s="134"/>
      <c r="F255" s="134"/>
      <c r="G255" s="172"/>
    </row>
    <row r="256" spans="2:7" x14ac:dyDescent="0.3">
      <c r="B256" s="126"/>
      <c r="C256" s="133"/>
      <c r="D256" s="126"/>
      <c r="E256" s="134"/>
      <c r="F256" s="134"/>
      <c r="G256" s="172"/>
    </row>
    <row r="257" spans="2:7" x14ac:dyDescent="0.3">
      <c r="B257" s="126"/>
      <c r="C257" s="133"/>
      <c r="D257" s="126"/>
      <c r="E257" s="134"/>
      <c r="F257" s="134"/>
      <c r="G257" s="172"/>
    </row>
    <row r="258" spans="2:7" x14ac:dyDescent="0.3">
      <c r="B258" s="126"/>
      <c r="C258" s="133"/>
      <c r="D258" s="126"/>
      <c r="E258" s="134"/>
      <c r="F258" s="134"/>
      <c r="G258" s="172"/>
    </row>
    <row r="259" spans="2:7" x14ac:dyDescent="0.3">
      <c r="B259" s="126"/>
      <c r="C259" s="133"/>
      <c r="D259" s="126"/>
      <c r="E259" s="134"/>
      <c r="F259" s="134"/>
      <c r="G259" s="172"/>
    </row>
    <row r="260" spans="2:7" x14ac:dyDescent="0.3">
      <c r="B260" s="126"/>
      <c r="C260" s="133"/>
      <c r="D260" s="126"/>
      <c r="E260" s="134"/>
      <c r="F260" s="134"/>
      <c r="G260" s="172"/>
    </row>
    <row r="261" spans="2:7" x14ac:dyDescent="0.3">
      <c r="B261" s="126"/>
      <c r="C261" s="133"/>
      <c r="D261" s="126"/>
      <c r="E261" s="134"/>
      <c r="F261" s="134"/>
      <c r="G261" s="172"/>
    </row>
    <row r="262" spans="2:7" x14ac:dyDescent="0.3">
      <c r="B262" s="126"/>
      <c r="C262" s="133"/>
      <c r="D262" s="126"/>
      <c r="E262" s="134"/>
      <c r="F262" s="134"/>
      <c r="G262" s="172"/>
    </row>
    <row r="263" spans="2:7" x14ac:dyDescent="0.3">
      <c r="B263" s="126"/>
      <c r="C263" s="133"/>
      <c r="D263" s="126"/>
      <c r="E263" s="134"/>
      <c r="F263" s="134"/>
      <c r="G263" s="172"/>
    </row>
    <row r="264" spans="2:7" x14ac:dyDescent="0.3">
      <c r="B264" s="126"/>
      <c r="C264" s="133"/>
      <c r="D264" s="126"/>
      <c r="E264" s="134"/>
      <c r="F264" s="134"/>
      <c r="G264" s="172"/>
    </row>
    <row r="265" spans="2:7" x14ac:dyDescent="0.3">
      <c r="B265" s="126"/>
      <c r="C265" s="133"/>
      <c r="D265" s="126"/>
      <c r="E265" s="134"/>
      <c r="F265" s="134"/>
      <c r="G265" s="172"/>
    </row>
    <row r="266" spans="2:7" x14ac:dyDescent="0.3">
      <c r="B266" s="126"/>
      <c r="C266" s="133"/>
      <c r="D266" s="126"/>
      <c r="E266" s="134"/>
      <c r="F266" s="134"/>
      <c r="G266" s="172"/>
    </row>
    <row r="267" spans="2:7" x14ac:dyDescent="0.3">
      <c r="B267" s="126"/>
      <c r="C267" s="133"/>
      <c r="D267" s="126"/>
      <c r="E267" s="134"/>
      <c r="F267" s="134"/>
      <c r="G267" s="172"/>
    </row>
    <row r="268" spans="2:7" x14ac:dyDescent="0.3">
      <c r="B268" s="126"/>
      <c r="C268" s="133"/>
      <c r="D268" s="126"/>
      <c r="E268" s="134"/>
      <c r="F268" s="134"/>
      <c r="G268" s="172"/>
    </row>
    <row r="269" spans="2:7" x14ac:dyDescent="0.3">
      <c r="B269" s="126"/>
      <c r="C269" s="133"/>
      <c r="D269" s="126"/>
      <c r="E269" s="134"/>
      <c r="F269" s="134"/>
      <c r="G269" s="172"/>
    </row>
    <row r="270" spans="2:7" x14ac:dyDescent="0.3">
      <c r="B270" s="126"/>
      <c r="C270" s="133"/>
      <c r="D270" s="126"/>
      <c r="E270" s="134"/>
      <c r="F270" s="134"/>
      <c r="G270" s="172"/>
    </row>
    <row r="271" spans="2:7" x14ac:dyDescent="0.3">
      <c r="B271" s="126"/>
      <c r="C271" s="133"/>
      <c r="D271" s="126"/>
      <c r="E271" s="134"/>
      <c r="F271" s="134"/>
      <c r="G271" s="172"/>
    </row>
    <row r="272" spans="2:7" x14ac:dyDescent="0.3">
      <c r="B272" s="126"/>
      <c r="C272" s="133"/>
      <c r="D272" s="126"/>
      <c r="E272" s="134"/>
      <c r="F272" s="134"/>
      <c r="G272" s="172"/>
    </row>
    <row r="273" spans="2:7" x14ac:dyDescent="0.3">
      <c r="B273" s="126"/>
      <c r="C273" s="133"/>
      <c r="D273" s="126"/>
      <c r="E273" s="134"/>
      <c r="F273" s="134"/>
      <c r="G273" s="172"/>
    </row>
    <row r="274" spans="2:7" x14ac:dyDescent="0.3">
      <c r="B274" s="126"/>
      <c r="C274" s="133"/>
      <c r="D274" s="126"/>
      <c r="E274" s="134"/>
      <c r="F274" s="134"/>
      <c r="G274" s="172"/>
    </row>
    <row r="275" spans="2:7" x14ac:dyDescent="0.3">
      <c r="B275" s="126"/>
      <c r="C275" s="133"/>
      <c r="D275" s="126"/>
      <c r="E275" s="134"/>
      <c r="F275" s="134"/>
      <c r="G275" s="172"/>
    </row>
    <row r="276" spans="2:7" x14ac:dyDescent="0.3">
      <c r="B276" s="126"/>
      <c r="C276" s="133"/>
      <c r="D276" s="126"/>
      <c r="E276" s="134"/>
      <c r="F276" s="134"/>
      <c r="G276" s="172"/>
    </row>
    <row r="277" spans="2:7" x14ac:dyDescent="0.3">
      <c r="B277" s="126"/>
      <c r="C277" s="133"/>
      <c r="D277" s="126"/>
      <c r="E277" s="134"/>
      <c r="F277" s="134"/>
      <c r="G277" s="172"/>
    </row>
    <row r="278" spans="2:7" x14ac:dyDescent="0.3">
      <c r="B278" s="126"/>
      <c r="C278" s="133"/>
      <c r="D278" s="126"/>
      <c r="E278" s="134"/>
      <c r="F278" s="134"/>
      <c r="G278" s="172"/>
    </row>
    <row r="279" spans="2:7" x14ac:dyDescent="0.3">
      <c r="B279" s="126"/>
      <c r="C279" s="133"/>
      <c r="D279" s="126"/>
      <c r="E279" s="134"/>
      <c r="F279" s="134"/>
      <c r="G279" s="172"/>
    </row>
    <row r="280" spans="2:7" x14ac:dyDescent="0.3">
      <c r="B280" s="126"/>
      <c r="C280" s="133"/>
      <c r="D280" s="126"/>
      <c r="E280" s="134"/>
      <c r="F280" s="134"/>
      <c r="G280" s="172"/>
    </row>
    <row r="281" spans="2:7" x14ac:dyDescent="0.3">
      <c r="B281" s="126"/>
      <c r="C281" s="133"/>
      <c r="D281" s="126"/>
      <c r="E281" s="134"/>
      <c r="F281" s="134"/>
      <c r="G281" s="172"/>
    </row>
    <row r="282" spans="2:7" x14ac:dyDescent="0.3">
      <c r="B282" s="126"/>
      <c r="C282" s="133"/>
      <c r="D282" s="126"/>
      <c r="E282" s="134"/>
      <c r="F282" s="134"/>
      <c r="G282" s="172"/>
    </row>
    <row r="283" spans="2:7" x14ac:dyDescent="0.3">
      <c r="B283" s="126"/>
      <c r="C283" s="133"/>
      <c r="D283" s="126"/>
      <c r="E283" s="134"/>
      <c r="F283" s="134"/>
      <c r="G283" s="172"/>
    </row>
    <row r="284" spans="2:7" x14ac:dyDescent="0.3">
      <c r="B284" s="126"/>
      <c r="C284" s="133"/>
      <c r="D284" s="126"/>
      <c r="E284" s="134"/>
      <c r="F284" s="134"/>
      <c r="G284" s="172"/>
    </row>
    <row r="285" spans="2:7" x14ac:dyDescent="0.3">
      <c r="B285" s="126"/>
      <c r="C285" s="133"/>
      <c r="D285" s="126"/>
      <c r="E285" s="134"/>
      <c r="F285" s="134"/>
      <c r="G285" s="172"/>
    </row>
    <row r="286" spans="2:7" x14ac:dyDescent="0.3">
      <c r="B286" s="126"/>
      <c r="C286" s="133"/>
      <c r="D286" s="126"/>
      <c r="E286" s="134"/>
      <c r="F286" s="134"/>
      <c r="G286" s="172"/>
    </row>
    <row r="287" spans="2:7" x14ac:dyDescent="0.3">
      <c r="B287" s="126"/>
      <c r="C287" s="133"/>
      <c r="D287" s="126"/>
      <c r="E287" s="134"/>
      <c r="F287" s="134"/>
      <c r="G287" s="172"/>
    </row>
    <row r="288" spans="2:7" x14ac:dyDescent="0.3">
      <c r="B288" s="126"/>
      <c r="C288" s="133"/>
      <c r="D288" s="126"/>
      <c r="E288" s="134"/>
      <c r="F288" s="134"/>
      <c r="G288" s="172"/>
    </row>
    <row r="289" spans="2:7" x14ac:dyDescent="0.3">
      <c r="B289" s="126"/>
      <c r="C289" s="133"/>
      <c r="D289" s="126"/>
      <c r="E289" s="134"/>
      <c r="F289" s="134"/>
      <c r="G289" s="172"/>
    </row>
    <row r="290" spans="2:7" x14ac:dyDescent="0.3">
      <c r="B290" s="126"/>
      <c r="C290" s="133"/>
      <c r="D290" s="126"/>
      <c r="E290" s="134"/>
      <c r="F290" s="134"/>
      <c r="G290" s="172"/>
    </row>
    <row r="291" spans="2:7" x14ac:dyDescent="0.3">
      <c r="B291" s="126"/>
      <c r="C291" s="133"/>
      <c r="D291" s="126"/>
      <c r="E291" s="134"/>
      <c r="F291" s="134"/>
      <c r="G291" s="172"/>
    </row>
    <row r="292" spans="2:7" x14ac:dyDescent="0.3">
      <c r="B292" s="126"/>
      <c r="C292" s="133"/>
      <c r="D292" s="126"/>
      <c r="E292" s="134"/>
      <c r="F292" s="134"/>
      <c r="G292" s="172"/>
    </row>
    <row r="293" spans="2:7" x14ac:dyDescent="0.3">
      <c r="B293" s="126"/>
      <c r="C293" s="133"/>
      <c r="D293" s="126"/>
      <c r="E293" s="134"/>
      <c r="F293" s="134"/>
      <c r="G293" s="172"/>
    </row>
    <row r="294" spans="2:7" x14ac:dyDescent="0.3">
      <c r="B294" s="126"/>
      <c r="C294" s="133"/>
      <c r="D294" s="126"/>
      <c r="E294" s="134"/>
      <c r="F294" s="134"/>
      <c r="G294" s="172"/>
    </row>
    <row r="295" spans="2:7" x14ac:dyDescent="0.3">
      <c r="B295" s="126"/>
      <c r="C295" s="133"/>
      <c r="D295" s="126"/>
      <c r="E295" s="134"/>
      <c r="F295" s="134"/>
      <c r="G295" s="172"/>
    </row>
    <row r="296" spans="2:7" x14ac:dyDescent="0.3">
      <c r="B296" s="126"/>
      <c r="C296" s="133"/>
      <c r="D296" s="126"/>
      <c r="E296" s="134"/>
      <c r="F296" s="134"/>
      <c r="G296" s="172"/>
    </row>
    <row r="297" spans="2:7" x14ac:dyDescent="0.3">
      <c r="B297" s="126"/>
      <c r="C297" s="133"/>
      <c r="D297" s="126"/>
      <c r="E297" s="134"/>
      <c r="F297" s="134"/>
      <c r="G297" s="172"/>
    </row>
    <row r="298" spans="2:7" x14ac:dyDescent="0.3">
      <c r="B298" s="126"/>
      <c r="C298" s="133"/>
      <c r="D298" s="126"/>
      <c r="E298" s="134"/>
      <c r="F298" s="134"/>
      <c r="G298" s="172"/>
    </row>
    <row r="299" spans="2:7" x14ac:dyDescent="0.3">
      <c r="B299" s="126"/>
      <c r="C299" s="133"/>
      <c r="D299" s="126"/>
      <c r="E299" s="134"/>
      <c r="F299" s="134"/>
      <c r="G299" s="172"/>
    </row>
    <row r="300" spans="2:7" x14ac:dyDescent="0.3">
      <c r="B300" s="126"/>
      <c r="C300" s="133"/>
      <c r="D300" s="126"/>
      <c r="E300" s="134"/>
      <c r="F300" s="134"/>
      <c r="G300" s="172"/>
    </row>
    <row r="301" spans="2:7" x14ac:dyDescent="0.3">
      <c r="B301" s="126"/>
      <c r="C301" s="133"/>
      <c r="D301" s="126"/>
      <c r="E301" s="134"/>
      <c r="F301" s="134"/>
      <c r="G301" s="172"/>
    </row>
    <row r="302" spans="2:7" x14ac:dyDescent="0.3">
      <c r="B302" s="126"/>
      <c r="C302" s="133"/>
      <c r="D302" s="126"/>
      <c r="E302" s="134"/>
      <c r="F302" s="134"/>
      <c r="G302" s="172"/>
    </row>
    <row r="303" spans="2:7" x14ac:dyDescent="0.3">
      <c r="B303" s="126"/>
      <c r="C303" s="133"/>
      <c r="D303" s="126"/>
      <c r="E303" s="134"/>
      <c r="F303" s="134"/>
      <c r="G303" s="172"/>
    </row>
    <row r="304" spans="2:7" x14ac:dyDescent="0.3">
      <c r="B304" s="126"/>
      <c r="C304" s="133"/>
      <c r="D304" s="126"/>
      <c r="E304" s="134"/>
      <c r="F304" s="134"/>
      <c r="G304" s="172"/>
    </row>
    <row r="305" spans="2:7" x14ac:dyDescent="0.3">
      <c r="B305" s="126"/>
      <c r="C305" s="133"/>
      <c r="D305" s="126"/>
      <c r="E305" s="134"/>
      <c r="F305" s="134"/>
      <c r="G305" s="172"/>
    </row>
    <row r="306" spans="2:7" x14ac:dyDescent="0.3">
      <c r="B306" s="126"/>
      <c r="C306" s="133"/>
      <c r="D306" s="126"/>
      <c r="E306" s="134"/>
      <c r="F306" s="134"/>
      <c r="G306" s="172"/>
    </row>
    <row r="307" spans="2:7" x14ac:dyDescent="0.3">
      <c r="B307" s="126"/>
      <c r="C307" s="133"/>
      <c r="D307" s="126"/>
      <c r="E307" s="134"/>
      <c r="F307" s="134"/>
      <c r="G307" s="172"/>
    </row>
    <row r="308" spans="2:7" x14ac:dyDescent="0.3">
      <c r="B308" s="126"/>
      <c r="C308" s="133"/>
      <c r="D308" s="126"/>
      <c r="E308" s="134"/>
      <c r="F308" s="134"/>
      <c r="G308" s="172"/>
    </row>
    <row r="309" spans="2:7" x14ac:dyDescent="0.3">
      <c r="B309" s="126"/>
      <c r="C309" s="133"/>
      <c r="D309" s="126"/>
      <c r="E309" s="134"/>
      <c r="F309" s="134"/>
      <c r="G309" s="172"/>
    </row>
    <row r="310" spans="2:7" x14ac:dyDescent="0.3">
      <c r="B310" s="126"/>
      <c r="C310" s="133"/>
      <c r="D310" s="126"/>
      <c r="E310" s="134"/>
      <c r="F310" s="134"/>
      <c r="G310" s="172"/>
    </row>
    <row r="311" spans="2:7" x14ac:dyDescent="0.3">
      <c r="B311" s="126"/>
      <c r="C311" s="133"/>
      <c r="D311" s="126"/>
      <c r="E311" s="134"/>
      <c r="F311" s="134"/>
      <c r="G311" s="172"/>
    </row>
    <row r="312" spans="2:7" x14ac:dyDescent="0.3">
      <c r="B312" s="126"/>
      <c r="C312" s="133"/>
      <c r="D312" s="126"/>
      <c r="E312" s="134"/>
      <c r="F312" s="134"/>
      <c r="G312" s="172"/>
    </row>
    <row r="313" spans="2:7" x14ac:dyDescent="0.3">
      <c r="B313" s="126"/>
      <c r="C313" s="133"/>
      <c r="D313" s="126"/>
      <c r="E313" s="134"/>
      <c r="F313" s="134"/>
      <c r="G313" s="172"/>
    </row>
    <row r="314" spans="2:7" x14ac:dyDescent="0.3">
      <c r="B314" s="126"/>
      <c r="C314" s="133"/>
      <c r="D314" s="126"/>
      <c r="E314" s="134"/>
      <c r="F314" s="134"/>
      <c r="G314" s="172"/>
    </row>
    <row r="315" spans="2:7" x14ac:dyDescent="0.3">
      <c r="B315" s="126"/>
      <c r="C315" s="133"/>
      <c r="D315" s="126"/>
      <c r="E315" s="134"/>
      <c r="F315" s="134"/>
      <c r="G315" s="172"/>
    </row>
    <row r="316" spans="2:7" x14ac:dyDescent="0.3">
      <c r="B316" s="126"/>
      <c r="C316" s="133"/>
      <c r="D316" s="126"/>
      <c r="E316" s="134"/>
      <c r="F316" s="134"/>
      <c r="G316" s="172"/>
    </row>
    <row r="317" spans="2:7" x14ac:dyDescent="0.3">
      <c r="B317" s="126"/>
      <c r="C317" s="133"/>
      <c r="D317" s="126"/>
      <c r="E317" s="134"/>
      <c r="F317" s="134"/>
      <c r="G317" s="172"/>
    </row>
    <row r="318" spans="2:7" x14ac:dyDescent="0.3">
      <c r="B318" s="126"/>
      <c r="C318" s="133"/>
      <c r="D318" s="126"/>
      <c r="E318" s="134"/>
      <c r="F318" s="134"/>
      <c r="G318" s="172"/>
    </row>
    <row r="319" spans="2:7" x14ac:dyDescent="0.3">
      <c r="B319" s="126"/>
      <c r="C319" s="133"/>
      <c r="D319" s="126"/>
      <c r="E319" s="134"/>
      <c r="F319" s="134"/>
      <c r="G319" s="172"/>
    </row>
    <row r="320" spans="2:7" x14ac:dyDescent="0.3">
      <c r="B320" s="126"/>
      <c r="C320" s="133"/>
      <c r="D320" s="126"/>
      <c r="E320" s="134"/>
      <c r="F320" s="134"/>
      <c r="G320" s="172"/>
    </row>
    <row r="321" spans="2:7" x14ac:dyDescent="0.3">
      <c r="B321" s="126"/>
      <c r="C321" s="133"/>
      <c r="D321" s="126"/>
      <c r="E321" s="134"/>
      <c r="F321" s="134"/>
      <c r="G321" s="172"/>
    </row>
    <row r="322" spans="2:7" x14ac:dyDescent="0.3">
      <c r="B322" s="126"/>
      <c r="C322" s="133"/>
      <c r="D322" s="126"/>
      <c r="E322" s="134"/>
      <c r="F322" s="134"/>
      <c r="G322" s="172"/>
    </row>
    <row r="323" spans="2:7" x14ac:dyDescent="0.3">
      <c r="B323" s="126"/>
      <c r="C323" s="133"/>
      <c r="D323" s="126"/>
      <c r="E323" s="134"/>
      <c r="F323" s="134"/>
      <c r="G323" s="172"/>
    </row>
    <row r="324" spans="2:7" x14ac:dyDescent="0.3">
      <c r="B324" s="126"/>
      <c r="C324" s="133"/>
      <c r="D324" s="126"/>
      <c r="E324" s="134"/>
      <c r="F324" s="134"/>
      <c r="G324" s="172"/>
    </row>
    <row r="325" spans="2:7" x14ac:dyDescent="0.3">
      <c r="B325" s="126"/>
      <c r="C325" s="133"/>
      <c r="D325" s="126"/>
      <c r="E325" s="134"/>
      <c r="F325" s="134"/>
      <c r="G325" s="172"/>
    </row>
    <row r="326" spans="2:7" x14ac:dyDescent="0.3">
      <c r="B326" s="126"/>
      <c r="C326" s="133"/>
      <c r="D326" s="126"/>
      <c r="E326" s="134"/>
      <c r="F326" s="134"/>
      <c r="G326" s="172"/>
    </row>
    <row r="327" spans="2:7" x14ac:dyDescent="0.3">
      <c r="B327" s="126"/>
      <c r="C327" s="133"/>
      <c r="D327" s="126"/>
      <c r="E327" s="134"/>
      <c r="F327" s="134"/>
      <c r="G327" s="172"/>
    </row>
    <row r="328" spans="2:7" x14ac:dyDescent="0.3">
      <c r="B328" s="126"/>
      <c r="C328" s="133"/>
      <c r="D328" s="126"/>
      <c r="E328" s="134"/>
      <c r="F328" s="134"/>
      <c r="G328" s="172"/>
    </row>
    <row r="329" spans="2:7" x14ac:dyDescent="0.3">
      <c r="B329" s="126"/>
      <c r="C329" s="133"/>
      <c r="D329" s="126"/>
      <c r="E329" s="134"/>
      <c r="F329" s="134"/>
      <c r="G329" s="172"/>
    </row>
    <row r="330" spans="2:7" x14ac:dyDescent="0.3">
      <c r="B330" s="126"/>
      <c r="C330" s="133"/>
      <c r="D330" s="126"/>
      <c r="E330" s="134"/>
      <c r="F330" s="134"/>
      <c r="G330" s="172"/>
    </row>
    <row r="331" spans="2:7" x14ac:dyDescent="0.3">
      <c r="B331" s="126"/>
      <c r="C331" s="133"/>
      <c r="D331" s="126"/>
      <c r="E331" s="134"/>
      <c r="F331" s="134"/>
      <c r="G331" s="172"/>
    </row>
    <row r="332" spans="2:7" x14ac:dyDescent="0.3">
      <c r="B332" s="126"/>
      <c r="C332" s="133"/>
      <c r="D332" s="126"/>
      <c r="E332" s="134"/>
      <c r="F332" s="134"/>
      <c r="G332" s="172"/>
    </row>
    <row r="333" spans="2:7" x14ac:dyDescent="0.3">
      <c r="B333" s="126"/>
      <c r="C333" s="133"/>
      <c r="D333" s="126"/>
      <c r="E333" s="134"/>
      <c r="F333" s="134"/>
      <c r="G333" s="172"/>
    </row>
    <row r="334" spans="2:7" x14ac:dyDescent="0.3">
      <c r="B334" s="126"/>
      <c r="C334" s="133"/>
      <c r="D334" s="126"/>
      <c r="E334" s="134"/>
      <c r="F334" s="134"/>
      <c r="G334" s="172"/>
    </row>
    <row r="335" spans="2:7" x14ac:dyDescent="0.3">
      <c r="B335" s="126"/>
      <c r="C335" s="133"/>
      <c r="D335" s="126"/>
      <c r="E335" s="134"/>
      <c r="F335" s="134"/>
      <c r="G335" s="172"/>
    </row>
    <row r="336" spans="2:7" x14ac:dyDescent="0.3">
      <c r="B336" s="126"/>
      <c r="C336" s="133"/>
      <c r="D336" s="126"/>
      <c r="E336" s="134"/>
      <c r="F336" s="134"/>
      <c r="G336" s="172"/>
    </row>
    <row r="337" spans="2:7" x14ac:dyDescent="0.3">
      <c r="B337" s="126"/>
      <c r="C337" s="133"/>
      <c r="D337" s="126"/>
      <c r="E337" s="134"/>
      <c r="F337" s="134"/>
      <c r="G337" s="172"/>
    </row>
    <row r="338" spans="2:7" x14ac:dyDescent="0.3">
      <c r="B338" s="126"/>
      <c r="C338" s="133"/>
      <c r="D338" s="126"/>
      <c r="E338" s="134"/>
      <c r="F338" s="134"/>
      <c r="G338" s="172"/>
    </row>
    <row r="339" spans="2:7" x14ac:dyDescent="0.3">
      <c r="B339" s="126"/>
      <c r="C339" s="133"/>
      <c r="D339" s="126"/>
      <c r="E339" s="134"/>
      <c r="F339" s="134"/>
      <c r="G339" s="172"/>
    </row>
    <row r="340" spans="2:7" x14ac:dyDescent="0.3">
      <c r="B340" s="126"/>
      <c r="C340" s="133"/>
      <c r="D340" s="126"/>
      <c r="E340" s="134"/>
      <c r="F340" s="134"/>
      <c r="G340" s="172"/>
    </row>
    <row r="341" spans="2:7" x14ac:dyDescent="0.3">
      <c r="B341" s="126"/>
      <c r="C341" s="133"/>
      <c r="D341" s="126"/>
      <c r="E341" s="134"/>
      <c r="F341" s="134"/>
      <c r="G341" s="172"/>
    </row>
    <row r="342" spans="2:7" x14ac:dyDescent="0.3">
      <c r="B342" s="126"/>
      <c r="C342" s="133"/>
      <c r="D342" s="126"/>
      <c r="E342" s="134"/>
      <c r="F342" s="134"/>
      <c r="G342" s="172"/>
    </row>
    <row r="343" spans="2:7" x14ac:dyDescent="0.3">
      <c r="B343" s="126"/>
      <c r="C343" s="133"/>
      <c r="D343" s="126"/>
      <c r="E343" s="134"/>
      <c r="F343" s="134"/>
      <c r="G343" s="172"/>
    </row>
    <row r="344" spans="2:7" x14ac:dyDescent="0.3">
      <c r="B344" s="126"/>
      <c r="C344" s="133"/>
      <c r="D344" s="126"/>
      <c r="E344" s="134"/>
      <c r="F344" s="134"/>
      <c r="G344" s="172"/>
    </row>
    <row r="345" spans="2:7" x14ac:dyDescent="0.3">
      <c r="B345" s="126"/>
      <c r="C345" s="133"/>
      <c r="D345" s="126"/>
      <c r="E345" s="134"/>
      <c r="F345" s="134"/>
      <c r="G345" s="172"/>
    </row>
    <row r="346" spans="2:7" x14ac:dyDescent="0.3">
      <c r="B346" s="126"/>
      <c r="C346" s="133"/>
      <c r="D346" s="126"/>
      <c r="E346" s="134"/>
      <c r="F346" s="134"/>
      <c r="G346" s="172"/>
    </row>
    <row r="347" spans="2:7" x14ac:dyDescent="0.3">
      <c r="B347" s="126"/>
      <c r="C347" s="133"/>
      <c r="D347" s="126"/>
      <c r="E347" s="134"/>
      <c r="F347" s="134"/>
      <c r="G347" s="172"/>
    </row>
    <row r="348" spans="2:7" x14ac:dyDescent="0.3">
      <c r="B348" s="126"/>
      <c r="C348" s="133"/>
      <c r="D348" s="126"/>
      <c r="E348" s="134"/>
      <c r="F348" s="134"/>
      <c r="G348" s="172"/>
    </row>
    <row r="349" spans="2:7" x14ac:dyDescent="0.3">
      <c r="B349" s="126"/>
      <c r="C349" s="133"/>
      <c r="D349" s="126"/>
      <c r="E349" s="134"/>
      <c r="F349" s="134"/>
      <c r="G349" s="172"/>
    </row>
    <row r="350" spans="2:7" x14ac:dyDescent="0.3">
      <c r="B350" s="126"/>
      <c r="C350" s="133"/>
      <c r="D350" s="126"/>
      <c r="E350" s="134"/>
      <c r="F350" s="134"/>
      <c r="G350" s="172"/>
    </row>
    <row r="351" spans="2:7" x14ac:dyDescent="0.3">
      <c r="B351" s="126"/>
      <c r="C351" s="133"/>
      <c r="D351" s="126"/>
      <c r="E351" s="134"/>
      <c r="F351" s="134"/>
      <c r="G351" s="172"/>
    </row>
    <row r="352" spans="2:7" x14ac:dyDescent="0.3">
      <c r="B352" s="126"/>
      <c r="C352" s="133"/>
      <c r="D352" s="126"/>
      <c r="E352" s="134"/>
      <c r="F352" s="134"/>
      <c r="G352" s="172"/>
    </row>
    <row r="353" spans="2:7" x14ac:dyDescent="0.3">
      <c r="B353" s="126"/>
      <c r="C353" s="133"/>
      <c r="D353" s="126"/>
      <c r="E353" s="134"/>
      <c r="F353" s="134"/>
      <c r="G353" s="172"/>
    </row>
    <row r="354" spans="2:7" x14ac:dyDescent="0.3">
      <c r="B354" s="126"/>
      <c r="C354" s="133"/>
      <c r="D354" s="126"/>
      <c r="E354" s="134"/>
      <c r="F354" s="134"/>
      <c r="G354" s="172"/>
    </row>
    <row r="355" spans="2:7" x14ac:dyDescent="0.3">
      <c r="B355" s="126"/>
      <c r="C355" s="133"/>
      <c r="D355" s="126"/>
      <c r="E355" s="134"/>
      <c r="F355" s="134"/>
      <c r="G355" s="172"/>
    </row>
    <row r="356" spans="2:7" x14ac:dyDescent="0.3">
      <c r="B356" s="126"/>
      <c r="C356" s="133"/>
      <c r="D356" s="126"/>
      <c r="E356" s="134"/>
      <c r="F356" s="134"/>
      <c r="G356" s="172"/>
    </row>
    <row r="357" spans="2:7" x14ac:dyDescent="0.3">
      <c r="B357" s="126"/>
      <c r="C357" s="133"/>
      <c r="D357" s="126"/>
      <c r="E357" s="134"/>
      <c r="F357" s="134"/>
      <c r="G357" s="172"/>
    </row>
    <row r="358" spans="2:7" x14ac:dyDescent="0.3">
      <c r="B358" s="126"/>
      <c r="C358" s="133"/>
      <c r="D358" s="126"/>
      <c r="E358" s="134"/>
      <c r="F358" s="134"/>
      <c r="G358" s="172"/>
    </row>
    <row r="359" spans="2:7" x14ac:dyDescent="0.3">
      <c r="B359" s="126"/>
      <c r="C359" s="133"/>
      <c r="D359" s="126"/>
      <c r="E359" s="134"/>
      <c r="F359" s="134"/>
      <c r="G359" s="172"/>
    </row>
    <row r="360" spans="2:7" x14ac:dyDescent="0.3">
      <c r="B360" s="126"/>
      <c r="C360" s="133"/>
      <c r="D360" s="126"/>
      <c r="E360" s="134"/>
      <c r="F360" s="134"/>
      <c r="G360" s="172"/>
    </row>
    <row r="361" spans="2:7" x14ac:dyDescent="0.3">
      <c r="B361" s="126"/>
      <c r="C361" s="133"/>
      <c r="D361" s="126"/>
      <c r="E361" s="134"/>
      <c r="F361" s="134"/>
      <c r="G361" s="172"/>
    </row>
    <row r="362" spans="2:7" x14ac:dyDescent="0.3">
      <c r="B362" s="126"/>
      <c r="C362" s="133"/>
      <c r="D362" s="126"/>
      <c r="E362" s="134"/>
      <c r="F362" s="134"/>
      <c r="G362" s="172"/>
    </row>
    <row r="363" spans="2:7" x14ac:dyDescent="0.3">
      <c r="B363" s="126"/>
      <c r="C363" s="133"/>
      <c r="D363" s="126"/>
      <c r="E363" s="134"/>
      <c r="F363" s="134"/>
      <c r="G363" s="172"/>
    </row>
    <row r="364" spans="2:7" x14ac:dyDescent="0.3">
      <c r="B364" s="126"/>
      <c r="C364" s="133"/>
      <c r="D364" s="126"/>
      <c r="E364" s="134"/>
      <c r="F364" s="134"/>
      <c r="G364" s="172"/>
    </row>
    <row r="365" spans="2:7" x14ac:dyDescent="0.3">
      <c r="B365" s="126"/>
      <c r="C365" s="133"/>
      <c r="D365" s="126"/>
      <c r="E365" s="134"/>
      <c r="F365" s="134"/>
      <c r="G365" s="172"/>
    </row>
    <row r="366" spans="2:7" x14ac:dyDescent="0.3">
      <c r="B366" s="126"/>
      <c r="C366" s="133"/>
      <c r="D366" s="126"/>
      <c r="E366" s="134"/>
      <c r="F366" s="134"/>
      <c r="G366" s="172"/>
    </row>
    <row r="367" spans="2:7" x14ac:dyDescent="0.3">
      <c r="B367" s="126"/>
      <c r="C367" s="133"/>
      <c r="D367" s="126"/>
      <c r="E367" s="134"/>
      <c r="F367" s="134"/>
      <c r="G367" s="172"/>
    </row>
    <row r="368" spans="2:7" x14ac:dyDescent="0.3">
      <c r="B368" s="126"/>
      <c r="C368" s="133"/>
      <c r="D368" s="126"/>
      <c r="E368" s="134"/>
      <c r="F368" s="134"/>
      <c r="G368" s="172"/>
    </row>
    <row r="369" spans="2:7" x14ac:dyDescent="0.3">
      <c r="B369" s="126"/>
      <c r="C369" s="133"/>
      <c r="D369" s="126"/>
      <c r="E369" s="134"/>
      <c r="F369" s="134"/>
      <c r="G369" s="172"/>
    </row>
    <row r="370" spans="2:7" x14ac:dyDescent="0.3">
      <c r="B370" s="126"/>
      <c r="C370" s="133"/>
      <c r="D370" s="126"/>
      <c r="E370" s="134"/>
      <c r="F370" s="134"/>
      <c r="G370" s="172"/>
    </row>
    <row r="371" spans="2:7" x14ac:dyDescent="0.3">
      <c r="B371" s="126"/>
      <c r="C371" s="133"/>
      <c r="D371" s="126"/>
      <c r="E371" s="134"/>
      <c r="F371" s="134"/>
      <c r="G371" s="172"/>
    </row>
    <row r="372" spans="2:7" x14ac:dyDescent="0.3">
      <c r="B372" s="126"/>
      <c r="C372" s="133"/>
      <c r="D372" s="126"/>
      <c r="E372" s="134"/>
      <c r="F372" s="134"/>
      <c r="G372" s="172"/>
    </row>
    <row r="373" spans="2:7" x14ac:dyDescent="0.3">
      <c r="B373" s="126"/>
      <c r="C373" s="133"/>
      <c r="D373" s="126"/>
      <c r="E373" s="134"/>
      <c r="F373" s="134"/>
      <c r="G373" s="172"/>
    </row>
    <row r="374" spans="2:7" x14ac:dyDescent="0.3">
      <c r="B374" s="126"/>
      <c r="C374" s="133"/>
      <c r="D374" s="126"/>
      <c r="E374" s="134"/>
      <c r="F374" s="134"/>
      <c r="G374" s="172"/>
    </row>
    <row r="375" spans="2:7" x14ac:dyDescent="0.3">
      <c r="B375" s="126"/>
      <c r="C375" s="133"/>
      <c r="D375" s="126"/>
      <c r="E375" s="134"/>
      <c r="F375" s="134"/>
      <c r="G375" s="172"/>
    </row>
    <row r="376" spans="2:7" x14ac:dyDescent="0.3">
      <c r="B376" s="126"/>
      <c r="C376" s="133"/>
      <c r="D376" s="126"/>
      <c r="E376" s="134"/>
      <c r="F376" s="134"/>
      <c r="G376" s="172"/>
    </row>
    <row r="377" spans="2:7" x14ac:dyDescent="0.3">
      <c r="B377" s="126"/>
      <c r="C377" s="133"/>
      <c r="D377" s="126"/>
      <c r="E377" s="134"/>
      <c r="F377" s="134"/>
      <c r="G377" s="172"/>
    </row>
    <row r="378" spans="2:7" x14ac:dyDescent="0.3">
      <c r="B378" s="126"/>
      <c r="C378" s="133"/>
      <c r="D378" s="126"/>
      <c r="E378" s="134"/>
      <c r="F378" s="134"/>
      <c r="G378" s="172"/>
    </row>
    <row r="379" spans="2:7" x14ac:dyDescent="0.3">
      <c r="B379" s="126"/>
      <c r="C379" s="133"/>
      <c r="D379" s="126"/>
      <c r="E379" s="134"/>
      <c r="F379" s="134"/>
      <c r="G379" s="172"/>
    </row>
    <row r="380" spans="2:7" x14ac:dyDescent="0.3">
      <c r="B380" s="126"/>
      <c r="C380" s="133"/>
      <c r="D380" s="126"/>
      <c r="E380" s="134"/>
      <c r="F380" s="134"/>
      <c r="G380" s="172"/>
    </row>
    <row r="381" spans="2:7" x14ac:dyDescent="0.3">
      <c r="B381" s="126"/>
      <c r="C381" s="133"/>
      <c r="D381" s="126"/>
      <c r="E381" s="134"/>
      <c r="F381" s="134"/>
      <c r="G381" s="172"/>
    </row>
    <row r="382" spans="2:7" x14ac:dyDescent="0.3">
      <c r="B382" s="126"/>
      <c r="C382" s="133"/>
      <c r="D382" s="126"/>
      <c r="E382" s="134"/>
      <c r="F382" s="134"/>
      <c r="G382" s="172"/>
    </row>
    <row r="383" spans="2:7" x14ac:dyDescent="0.3">
      <c r="B383" s="126"/>
      <c r="C383" s="133"/>
      <c r="D383" s="126"/>
      <c r="E383" s="134"/>
      <c r="F383" s="134"/>
      <c r="G383" s="172"/>
    </row>
    <row r="384" spans="2:7" x14ac:dyDescent="0.3">
      <c r="B384" s="126"/>
      <c r="C384" s="133"/>
      <c r="D384" s="126"/>
      <c r="E384" s="134"/>
      <c r="F384" s="134"/>
      <c r="G384" s="172"/>
    </row>
    <row r="385" spans="2:7" x14ac:dyDescent="0.3">
      <c r="B385" s="126"/>
      <c r="C385" s="133"/>
      <c r="D385" s="126"/>
      <c r="E385" s="134"/>
      <c r="F385" s="134"/>
      <c r="G385" s="172"/>
    </row>
    <row r="386" spans="2:7" x14ac:dyDescent="0.3">
      <c r="B386" s="126"/>
      <c r="C386" s="133"/>
      <c r="D386" s="126"/>
      <c r="E386" s="134"/>
      <c r="F386" s="134"/>
      <c r="G386" s="172"/>
    </row>
    <row r="387" spans="2:7" x14ac:dyDescent="0.3">
      <c r="B387" s="126"/>
      <c r="C387" s="133"/>
      <c r="D387" s="126"/>
      <c r="E387" s="134"/>
      <c r="F387" s="134"/>
      <c r="G387" s="172"/>
    </row>
    <row r="388" spans="2:7" x14ac:dyDescent="0.3">
      <c r="B388" s="126"/>
      <c r="C388" s="133"/>
      <c r="D388" s="126"/>
      <c r="E388" s="134"/>
      <c r="F388" s="134"/>
      <c r="G388" s="172"/>
    </row>
    <row r="389" spans="2:7" x14ac:dyDescent="0.3">
      <c r="B389" s="126"/>
      <c r="C389" s="133"/>
      <c r="D389" s="126"/>
      <c r="E389" s="134"/>
      <c r="F389" s="134"/>
      <c r="G389" s="172"/>
    </row>
    <row r="390" spans="2:7" x14ac:dyDescent="0.3">
      <c r="B390" s="126"/>
      <c r="C390" s="133"/>
      <c r="D390" s="126"/>
      <c r="E390" s="134"/>
      <c r="F390" s="134"/>
      <c r="G390" s="172"/>
    </row>
    <row r="391" spans="2:7" x14ac:dyDescent="0.3">
      <c r="B391" s="126"/>
      <c r="C391" s="133"/>
      <c r="D391" s="126"/>
      <c r="E391" s="134"/>
      <c r="F391" s="134"/>
      <c r="G391" s="172"/>
    </row>
    <row r="392" spans="2:7" x14ac:dyDescent="0.3">
      <c r="B392" s="126"/>
      <c r="C392" s="133"/>
      <c r="D392" s="126"/>
      <c r="E392" s="134"/>
      <c r="F392" s="134"/>
      <c r="G392" s="172"/>
    </row>
    <row r="393" spans="2:7" x14ac:dyDescent="0.3">
      <c r="B393" s="126"/>
      <c r="C393" s="133"/>
      <c r="D393" s="126"/>
      <c r="E393" s="134"/>
      <c r="F393" s="134"/>
      <c r="G393" s="172"/>
    </row>
    <row r="394" spans="2:7" x14ac:dyDescent="0.3">
      <c r="B394" s="126"/>
      <c r="C394" s="133"/>
      <c r="D394" s="126"/>
      <c r="E394" s="134"/>
      <c r="F394" s="134"/>
      <c r="G394" s="172"/>
    </row>
    <row r="395" spans="2:7" x14ac:dyDescent="0.3">
      <c r="B395" s="126"/>
      <c r="C395" s="133"/>
      <c r="D395" s="126"/>
      <c r="E395" s="134"/>
      <c r="F395" s="134"/>
      <c r="G395" s="172"/>
    </row>
    <row r="396" spans="2:7" x14ac:dyDescent="0.3">
      <c r="B396" s="126"/>
      <c r="C396" s="133"/>
      <c r="D396" s="126"/>
      <c r="E396" s="134"/>
      <c r="F396" s="134"/>
      <c r="G396" s="172"/>
    </row>
    <row r="397" spans="2:7" x14ac:dyDescent="0.3">
      <c r="B397" s="126"/>
      <c r="C397" s="133"/>
      <c r="D397" s="126"/>
      <c r="E397" s="134"/>
      <c r="F397" s="134"/>
      <c r="G397" s="172"/>
    </row>
    <row r="398" spans="2:7" x14ac:dyDescent="0.3">
      <c r="B398" s="126"/>
      <c r="C398" s="133"/>
      <c r="D398" s="126"/>
      <c r="E398" s="134"/>
      <c r="F398" s="134"/>
      <c r="G398" s="172"/>
    </row>
    <row r="399" spans="2:7" x14ac:dyDescent="0.3">
      <c r="B399" s="126"/>
      <c r="C399" s="133"/>
      <c r="D399" s="126"/>
      <c r="E399" s="134"/>
      <c r="F399" s="134"/>
      <c r="G399" s="172"/>
    </row>
    <row r="400" spans="2:7" x14ac:dyDescent="0.3">
      <c r="B400" s="126"/>
      <c r="C400" s="133"/>
      <c r="D400" s="126"/>
      <c r="E400" s="134"/>
      <c r="F400" s="134"/>
      <c r="G400" s="172"/>
    </row>
    <row r="401" spans="2:7" x14ac:dyDescent="0.3">
      <c r="B401" s="126"/>
      <c r="C401" s="133"/>
      <c r="D401" s="126"/>
      <c r="E401" s="134"/>
      <c r="F401" s="134"/>
      <c r="G401" s="172"/>
    </row>
    <row r="402" spans="2:7" x14ac:dyDescent="0.3">
      <c r="B402" s="126"/>
      <c r="C402" s="133"/>
      <c r="D402" s="126"/>
      <c r="E402" s="134"/>
      <c r="F402" s="134"/>
      <c r="G402" s="172"/>
    </row>
    <row r="403" spans="2:7" x14ac:dyDescent="0.3">
      <c r="B403" s="126"/>
      <c r="C403" s="133"/>
      <c r="D403" s="126"/>
      <c r="E403" s="134"/>
      <c r="F403" s="134"/>
      <c r="G403" s="172"/>
    </row>
    <row r="404" spans="2:7" x14ac:dyDescent="0.3">
      <c r="B404" s="126"/>
      <c r="C404" s="133"/>
      <c r="D404" s="126"/>
      <c r="E404" s="134"/>
      <c r="F404" s="134"/>
      <c r="G404" s="172"/>
    </row>
    <row r="405" spans="2:7" x14ac:dyDescent="0.3">
      <c r="B405" s="126"/>
      <c r="C405" s="133"/>
      <c r="D405" s="126"/>
      <c r="E405" s="134"/>
      <c r="F405" s="134"/>
      <c r="G405" s="172"/>
    </row>
    <row r="406" spans="2:7" x14ac:dyDescent="0.3">
      <c r="B406" s="126"/>
      <c r="C406" s="133"/>
      <c r="D406" s="126"/>
      <c r="E406" s="134"/>
      <c r="F406" s="134"/>
      <c r="G406" s="172"/>
    </row>
    <row r="407" spans="2:7" x14ac:dyDescent="0.3">
      <c r="B407" s="126"/>
      <c r="C407" s="133"/>
      <c r="D407" s="126"/>
      <c r="E407" s="134"/>
      <c r="F407" s="134"/>
      <c r="G407" s="172"/>
    </row>
    <row r="408" spans="2:7" x14ac:dyDescent="0.3">
      <c r="B408" s="126"/>
      <c r="C408" s="133"/>
      <c r="D408" s="126"/>
      <c r="E408" s="134"/>
      <c r="F408" s="134"/>
      <c r="G408" s="172"/>
    </row>
    <row r="409" spans="2:7" x14ac:dyDescent="0.3">
      <c r="B409" s="126"/>
      <c r="C409" s="133"/>
      <c r="D409" s="126"/>
      <c r="E409" s="134"/>
      <c r="F409" s="134"/>
      <c r="G409" s="172"/>
    </row>
    <row r="410" spans="2:7" x14ac:dyDescent="0.3">
      <c r="B410" s="126"/>
      <c r="C410" s="133"/>
      <c r="D410" s="126"/>
      <c r="E410" s="134"/>
      <c r="F410" s="134"/>
      <c r="G410" s="172"/>
    </row>
    <row r="411" spans="2:7" x14ac:dyDescent="0.3">
      <c r="B411" s="126"/>
      <c r="C411" s="133"/>
      <c r="D411" s="126"/>
      <c r="E411" s="134"/>
      <c r="F411" s="134"/>
      <c r="G411" s="172"/>
    </row>
    <row r="412" spans="2:7" x14ac:dyDescent="0.3">
      <c r="B412" s="126"/>
      <c r="C412" s="133"/>
      <c r="D412" s="126"/>
      <c r="E412" s="134"/>
      <c r="F412" s="134"/>
      <c r="G412" s="172"/>
    </row>
    <row r="413" spans="2:7" x14ac:dyDescent="0.3">
      <c r="B413" s="126"/>
      <c r="C413" s="133"/>
      <c r="D413" s="126"/>
      <c r="E413" s="134"/>
      <c r="F413" s="134"/>
      <c r="G413" s="172"/>
    </row>
    <row r="414" spans="2:7" x14ac:dyDescent="0.3">
      <c r="B414" s="126"/>
      <c r="C414" s="133"/>
      <c r="D414" s="126"/>
      <c r="E414" s="134"/>
      <c r="F414" s="134"/>
      <c r="G414" s="172"/>
    </row>
    <row r="415" spans="2:7" x14ac:dyDescent="0.3">
      <c r="B415" s="126"/>
      <c r="C415" s="133"/>
      <c r="D415" s="126"/>
      <c r="E415" s="134"/>
      <c r="F415" s="134"/>
      <c r="G415" s="172"/>
    </row>
    <row r="416" spans="2:7" x14ac:dyDescent="0.3">
      <c r="B416" s="126"/>
      <c r="C416" s="133"/>
      <c r="D416" s="126"/>
      <c r="E416" s="134"/>
      <c r="F416" s="134"/>
      <c r="G416" s="172"/>
    </row>
    <row r="417" spans="2:7" x14ac:dyDescent="0.3">
      <c r="B417" s="126"/>
      <c r="C417" s="133"/>
      <c r="D417" s="126"/>
      <c r="E417" s="134"/>
      <c r="F417" s="134"/>
      <c r="G417" s="172"/>
    </row>
    <row r="418" spans="2:7" x14ac:dyDescent="0.3">
      <c r="B418" s="126"/>
      <c r="C418" s="133"/>
      <c r="D418" s="126"/>
      <c r="E418" s="134"/>
      <c r="F418" s="134"/>
      <c r="G418" s="172"/>
    </row>
    <row r="419" spans="2:7" x14ac:dyDescent="0.3">
      <c r="B419" s="126"/>
      <c r="C419" s="133"/>
      <c r="D419" s="126"/>
      <c r="E419" s="134"/>
      <c r="F419" s="134"/>
      <c r="G419" s="172"/>
    </row>
    <row r="420" spans="2:7" x14ac:dyDescent="0.3">
      <c r="B420" s="126"/>
      <c r="C420" s="133"/>
      <c r="D420" s="126"/>
      <c r="E420" s="134"/>
      <c r="F420" s="134"/>
      <c r="G420" s="172"/>
    </row>
    <row r="421" spans="2:7" x14ac:dyDescent="0.3">
      <c r="B421" s="126"/>
      <c r="C421" s="133"/>
      <c r="D421" s="126"/>
      <c r="E421" s="134"/>
      <c r="F421" s="134"/>
      <c r="G421" s="172"/>
    </row>
    <row r="422" spans="2:7" x14ac:dyDescent="0.3">
      <c r="B422" s="126"/>
      <c r="C422" s="133"/>
      <c r="D422" s="126"/>
      <c r="E422" s="134"/>
      <c r="F422" s="134"/>
      <c r="G422" s="172"/>
    </row>
    <row r="423" spans="2:7" x14ac:dyDescent="0.3">
      <c r="B423" s="126"/>
      <c r="C423" s="133"/>
      <c r="D423" s="126"/>
      <c r="E423" s="134"/>
      <c r="F423" s="134"/>
      <c r="G423" s="172"/>
    </row>
    <row r="424" spans="2:7" x14ac:dyDescent="0.3">
      <c r="B424" s="126"/>
      <c r="C424" s="133"/>
      <c r="D424" s="126"/>
      <c r="E424" s="134"/>
      <c r="F424" s="134"/>
      <c r="G424" s="172"/>
    </row>
    <row r="425" spans="2:7" x14ac:dyDescent="0.3">
      <c r="B425" s="126"/>
      <c r="C425" s="133"/>
      <c r="D425" s="126"/>
      <c r="E425" s="134"/>
      <c r="F425" s="134"/>
      <c r="G425" s="172"/>
    </row>
    <row r="426" spans="2:7" x14ac:dyDescent="0.3">
      <c r="B426" s="126"/>
      <c r="C426" s="133"/>
      <c r="D426" s="126"/>
      <c r="E426" s="134"/>
      <c r="F426" s="134"/>
      <c r="G426" s="172"/>
    </row>
    <row r="427" spans="2:7" x14ac:dyDescent="0.3">
      <c r="B427" s="126"/>
      <c r="C427" s="133"/>
      <c r="D427" s="126"/>
      <c r="E427" s="134"/>
      <c r="F427" s="134"/>
      <c r="G427" s="172"/>
    </row>
    <row r="428" spans="2:7" x14ac:dyDescent="0.3">
      <c r="B428" s="126"/>
      <c r="C428" s="133"/>
      <c r="D428" s="126"/>
      <c r="E428" s="134"/>
      <c r="F428" s="134"/>
      <c r="G428" s="172"/>
    </row>
    <row r="429" spans="2:7" x14ac:dyDescent="0.3">
      <c r="B429" s="126"/>
      <c r="C429" s="133"/>
      <c r="D429" s="126"/>
      <c r="E429" s="134"/>
      <c r="F429" s="134"/>
      <c r="G429" s="172"/>
    </row>
    <row r="430" spans="2:7" x14ac:dyDescent="0.3">
      <c r="B430" s="126"/>
      <c r="C430" s="133"/>
      <c r="D430" s="126"/>
      <c r="E430" s="134"/>
      <c r="F430" s="134"/>
      <c r="G430" s="172"/>
    </row>
    <row r="431" spans="2:7" x14ac:dyDescent="0.3">
      <c r="B431" s="126"/>
      <c r="C431" s="133"/>
      <c r="D431" s="126"/>
      <c r="E431" s="134"/>
      <c r="F431" s="134"/>
      <c r="G431" s="172"/>
    </row>
    <row r="432" spans="2:7" x14ac:dyDescent="0.3">
      <c r="B432" s="126"/>
      <c r="C432" s="133"/>
      <c r="D432" s="126"/>
      <c r="E432" s="134"/>
      <c r="F432" s="134"/>
      <c r="G432" s="172"/>
    </row>
    <row r="433" spans="2:7" x14ac:dyDescent="0.3">
      <c r="B433" s="126"/>
      <c r="C433" s="133"/>
      <c r="D433" s="126"/>
      <c r="E433" s="134"/>
      <c r="F433" s="134"/>
      <c r="G433" s="172"/>
    </row>
    <row r="434" spans="2:7" x14ac:dyDescent="0.3">
      <c r="B434" s="126"/>
      <c r="C434" s="133"/>
      <c r="D434" s="126"/>
      <c r="E434" s="134"/>
      <c r="F434" s="134"/>
      <c r="G434" s="172"/>
    </row>
    <row r="435" spans="2:7" x14ac:dyDescent="0.3">
      <c r="B435" s="126"/>
      <c r="C435" s="133"/>
      <c r="D435" s="126"/>
      <c r="E435" s="134"/>
      <c r="F435" s="134"/>
      <c r="G435" s="172"/>
    </row>
    <row r="436" spans="2:7" x14ac:dyDescent="0.3">
      <c r="B436" s="126"/>
      <c r="C436" s="133"/>
      <c r="D436" s="126"/>
      <c r="E436" s="134"/>
      <c r="F436" s="134"/>
      <c r="G436" s="172"/>
    </row>
    <row r="437" spans="2:7" x14ac:dyDescent="0.3">
      <c r="B437" s="126"/>
      <c r="C437" s="133"/>
      <c r="D437" s="126"/>
      <c r="E437" s="134"/>
      <c r="F437" s="134"/>
      <c r="G437" s="172"/>
    </row>
    <row r="438" spans="2:7" x14ac:dyDescent="0.3">
      <c r="B438" s="126"/>
      <c r="C438" s="133"/>
      <c r="D438" s="126"/>
      <c r="E438" s="134"/>
      <c r="F438" s="134"/>
      <c r="G438" s="172"/>
    </row>
    <row r="439" spans="2:7" x14ac:dyDescent="0.3">
      <c r="B439" s="126"/>
      <c r="C439" s="133"/>
      <c r="D439" s="126"/>
      <c r="E439" s="134"/>
      <c r="F439" s="134"/>
      <c r="G439" s="172"/>
    </row>
    <row r="440" spans="2:7" x14ac:dyDescent="0.3">
      <c r="B440" s="126"/>
      <c r="C440" s="133"/>
      <c r="D440" s="126"/>
      <c r="E440" s="134"/>
      <c r="F440" s="134"/>
      <c r="G440" s="172"/>
    </row>
    <row r="441" spans="2:7" x14ac:dyDescent="0.3">
      <c r="B441" s="126"/>
      <c r="C441" s="133"/>
      <c r="D441" s="126"/>
      <c r="E441" s="134"/>
      <c r="F441" s="134"/>
      <c r="G441" s="172"/>
    </row>
    <row r="442" spans="2:7" x14ac:dyDescent="0.3">
      <c r="B442" s="126"/>
      <c r="C442" s="133"/>
      <c r="D442" s="126"/>
      <c r="E442" s="134"/>
      <c r="F442" s="134"/>
      <c r="G442" s="172"/>
    </row>
    <row r="443" spans="2:7" x14ac:dyDescent="0.3">
      <c r="B443" s="126"/>
      <c r="C443" s="133"/>
      <c r="D443" s="126"/>
      <c r="E443" s="134"/>
      <c r="F443" s="134"/>
      <c r="G443" s="172"/>
    </row>
    <row r="444" spans="2:7" x14ac:dyDescent="0.3">
      <c r="B444" s="126"/>
      <c r="C444" s="133"/>
      <c r="D444" s="126"/>
      <c r="E444" s="134"/>
      <c r="F444" s="134"/>
      <c r="G444" s="172"/>
    </row>
    <row r="445" spans="2:7" x14ac:dyDescent="0.3">
      <c r="B445" s="126"/>
      <c r="C445" s="133"/>
      <c r="D445" s="126"/>
      <c r="E445" s="134"/>
      <c r="F445" s="134"/>
      <c r="G445" s="172"/>
    </row>
    <row r="446" spans="2:7" x14ac:dyDescent="0.3">
      <c r="B446" s="126"/>
      <c r="C446" s="133"/>
      <c r="D446" s="126"/>
      <c r="E446" s="134"/>
      <c r="F446" s="134"/>
      <c r="G446" s="172"/>
    </row>
    <row r="447" spans="2:7" x14ac:dyDescent="0.3">
      <c r="B447" s="126"/>
      <c r="C447" s="133"/>
      <c r="D447" s="126"/>
      <c r="E447" s="134"/>
      <c r="F447" s="134"/>
      <c r="G447" s="172"/>
    </row>
    <row r="448" spans="2:7" x14ac:dyDescent="0.3">
      <c r="B448" s="126"/>
      <c r="C448" s="133"/>
      <c r="D448" s="126"/>
      <c r="E448" s="134"/>
      <c r="F448" s="134"/>
      <c r="G448" s="172"/>
    </row>
    <row r="449" spans="2:7" x14ac:dyDescent="0.3">
      <c r="B449" s="126"/>
      <c r="C449" s="133"/>
      <c r="D449" s="126"/>
      <c r="E449" s="134"/>
      <c r="F449" s="134"/>
      <c r="G449" s="172"/>
    </row>
    <row r="450" spans="2:7" x14ac:dyDescent="0.3">
      <c r="B450" s="126"/>
      <c r="C450" s="133"/>
      <c r="D450" s="126"/>
      <c r="E450" s="134"/>
      <c r="F450" s="134"/>
      <c r="G450" s="172"/>
    </row>
    <row r="451" spans="2:7" x14ac:dyDescent="0.3">
      <c r="B451" s="126"/>
      <c r="C451" s="133"/>
      <c r="D451" s="126"/>
      <c r="E451" s="134"/>
      <c r="F451" s="134"/>
      <c r="G451" s="172"/>
    </row>
    <row r="452" spans="2:7" x14ac:dyDescent="0.3">
      <c r="B452" s="126"/>
      <c r="C452" s="133"/>
      <c r="D452" s="126"/>
      <c r="E452" s="134"/>
      <c r="F452" s="134"/>
      <c r="G452" s="172"/>
    </row>
    <row r="453" spans="2:7" x14ac:dyDescent="0.3">
      <c r="B453" s="126"/>
      <c r="C453" s="133"/>
      <c r="D453" s="126"/>
      <c r="E453" s="134"/>
      <c r="F453" s="134"/>
      <c r="G453" s="172"/>
    </row>
    <row r="454" spans="2:7" x14ac:dyDescent="0.3">
      <c r="B454" s="126"/>
      <c r="C454" s="133"/>
      <c r="D454" s="126"/>
      <c r="E454" s="134"/>
      <c r="F454" s="134"/>
      <c r="G454" s="172"/>
    </row>
    <row r="455" spans="2:7" x14ac:dyDescent="0.3">
      <c r="B455" s="126"/>
      <c r="C455" s="133"/>
      <c r="D455" s="126"/>
      <c r="E455" s="134"/>
      <c r="F455" s="134"/>
      <c r="G455" s="172"/>
    </row>
    <row r="456" spans="2:7" x14ac:dyDescent="0.3">
      <c r="B456" s="126"/>
      <c r="C456" s="133"/>
      <c r="D456" s="126"/>
      <c r="E456" s="134"/>
      <c r="F456" s="134"/>
      <c r="G456" s="172"/>
    </row>
    <row r="457" spans="2:7" x14ac:dyDescent="0.3">
      <c r="B457" s="126"/>
      <c r="C457" s="133"/>
      <c r="D457" s="126"/>
      <c r="E457" s="134"/>
      <c r="F457" s="134"/>
      <c r="G457" s="172"/>
    </row>
    <row r="458" spans="2:7" x14ac:dyDescent="0.3">
      <c r="B458" s="126"/>
      <c r="C458" s="133"/>
      <c r="D458" s="126"/>
      <c r="E458" s="134"/>
      <c r="F458" s="134"/>
      <c r="G458" s="172"/>
    </row>
    <row r="459" spans="2:7" x14ac:dyDescent="0.3">
      <c r="B459" s="126"/>
      <c r="C459" s="133"/>
      <c r="D459" s="126"/>
      <c r="E459" s="134"/>
      <c r="F459" s="134"/>
      <c r="G459" s="172"/>
    </row>
    <row r="460" spans="2:7" x14ac:dyDescent="0.3">
      <c r="B460" s="126"/>
      <c r="C460" s="133"/>
      <c r="D460" s="126"/>
      <c r="E460" s="134"/>
      <c r="F460" s="134"/>
      <c r="G460" s="172"/>
    </row>
    <row r="461" spans="2:7" x14ac:dyDescent="0.3">
      <c r="B461" s="126"/>
      <c r="C461" s="133"/>
      <c r="D461" s="126"/>
      <c r="E461" s="134"/>
      <c r="F461" s="134"/>
      <c r="G461" s="172"/>
    </row>
    <row r="462" spans="2:7" x14ac:dyDescent="0.3">
      <c r="B462" s="126"/>
      <c r="C462" s="133"/>
      <c r="D462" s="126"/>
      <c r="E462" s="134"/>
      <c r="F462" s="134"/>
      <c r="G462" s="172"/>
    </row>
    <row r="463" spans="2:7" x14ac:dyDescent="0.3">
      <c r="B463" s="126"/>
      <c r="C463" s="133"/>
      <c r="D463" s="126"/>
      <c r="E463" s="134"/>
      <c r="F463" s="134"/>
      <c r="G463" s="172"/>
    </row>
    <row r="464" spans="2:7" x14ac:dyDescent="0.3">
      <c r="B464" s="126"/>
      <c r="C464" s="133"/>
      <c r="D464" s="126"/>
      <c r="E464" s="134"/>
      <c r="F464" s="134"/>
      <c r="G464" s="172"/>
    </row>
    <row r="465" spans="2:7" x14ac:dyDescent="0.3">
      <c r="B465" s="126"/>
      <c r="C465" s="133"/>
      <c r="D465" s="126"/>
      <c r="E465" s="134"/>
      <c r="F465" s="134"/>
      <c r="G465" s="172"/>
    </row>
    <row r="466" spans="2:7" x14ac:dyDescent="0.3">
      <c r="B466" s="126"/>
      <c r="C466" s="133"/>
      <c r="D466" s="126"/>
      <c r="E466" s="134"/>
      <c r="F466" s="134"/>
      <c r="G466" s="172"/>
    </row>
    <row r="467" spans="2:7" x14ac:dyDescent="0.3">
      <c r="B467" s="126"/>
      <c r="C467" s="133"/>
      <c r="D467" s="126"/>
      <c r="E467" s="134"/>
      <c r="F467" s="134"/>
      <c r="G467" s="172"/>
    </row>
    <row r="468" spans="2:7" x14ac:dyDescent="0.3">
      <c r="B468" s="126"/>
      <c r="C468" s="133"/>
      <c r="D468" s="126"/>
      <c r="E468" s="134"/>
      <c r="F468" s="134"/>
      <c r="G468" s="172"/>
    </row>
    <row r="469" spans="2:7" x14ac:dyDescent="0.3">
      <c r="B469" s="126"/>
      <c r="C469" s="133"/>
      <c r="D469" s="126"/>
      <c r="E469" s="134"/>
      <c r="F469" s="134"/>
      <c r="G469" s="172"/>
    </row>
    <row r="470" spans="2:7" x14ac:dyDescent="0.3">
      <c r="B470" s="126"/>
      <c r="C470" s="133"/>
      <c r="D470" s="126"/>
      <c r="E470" s="134"/>
      <c r="F470" s="134"/>
      <c r="G470" s="172"/>
    </row>
    <row r="471" spans="2:7" x14ac:dyDescent="0.3">
      <c r="B471" s="126"/>
      <c r="C471" s="133"/>
      <c r="D471" s="126"/>
      <c r="E471" s="134"/>
      <c r="F471" s="134"/>
      <c r="G471" s="172"/>
    </row>
    <row r="472" spans="2:7" x14ac:dyDescent="0.3">
      <c r="B472" s="126"/>
      <c r="C472" s="133"/>
      <c r="D472" s="126"/>
      <c r="E472" s="134"/>
      <c r="F472" s="134"/>
      <c r="G472" s="172"/>
    </row>
    <row r="473" spans="2:7" x14ac:dyDescent="0.3">
      <c r="B473" s="126"/>
      <c r="C473" s="133"/>
      <c r="D473" s="126"/>
      <c r="E473" s="134"/>
      <c r="F473" s="134"/>
      <c r="G473" s="172"/>
    </row>
    <row r="474" spans="2:7" x14ac:dyDescent="0.3">
      <c r="B474" s="126"/>
      <c r="C474" s="133"/>
      <c r="D474" s="126"/>
      <c r="E474" s="134"/>
      <c r="F474" s="134"/>
      <c r="G474" s="172"/>
    </row>
    <row r="475" spans="2:7" x14ac:dyDescent="0.3">
      <c r="B475" s="126"/>
      <c r="C475" s="133"/>
      <c r="D475" s="126"/>
      <c r="E475" s="134"/>
      <c r="F475" s="134"/>
      <c r="G475" s="172"/>
    </row>
    <row r="476" spans="2:7" x14ac:dyDescent="0.3">
      <c r="B476" s="126"/>
      <c r="C476" s="133"/>
      <c r="D476" s="126"/>
      <c r="E476" s="134"/>
      <c r="F476" s="134"/>
      <c r="G476" s="172"/>
    </row>
    <row r="477" spans="2:7" x14ac:dyDescent="0.3">
      <c r="B477" s="126"/>
      <c r="C477" s="133"/>
      <c r="D477" s="126"/>
      <c r="E477" s="134"/>
      <c r="F477" s="134"/>
      <c r="G477" s="172"/>
    </row>
    <row r="478" spans="2:7" x14ac:dyDescent="0.3">
      <c r="B478" s="126"/>
      <c r="C478" s="133"/>
      <c r="D478" s="126"/>
      <c r="E478" s="134"/>
      <c r="F478" s="134"/>
      <c r="G478" s="172"/>
    </row>
    <row r="479" spans="2:7" x14ac:dyDescent="0.3">
      <c r="B479" s="126"/>
      <c r="C479" s="133"/>
      <c r="D479" s="126"/>
      <c r="E479" s="134"/>
      <c r="F479" s="134"/>
      <c r="G479" s="172"/>
    </row>
    <row r="480" spans="2:7" x14ac:dyDescent="0.3">
      <c r="B480" s="126"/>
      <c r="C480" s="133"/>
      <c r="D480" s="126"/>
      <c r="E480" s="134"/>
      <c r="F480" s="134"/>
      <c r="G480" s="172"/>
    </row>
    <row r="481" spans="2:7" x14ac:dyDescent="0.3">
      <c r="B481" s="126"/>
      <c r="C481" s="133"/>
      <c r="D481" s="126"/>
      <c r="E481" s="134"/>
      <c r="F481" s="134"/>
      <c r="G481" s="172"/>
    </row>
    <row r="482" spans="2:7" x14ac:dyDescent="0.3">
      <c r="B482" s="126"/>
      <c r="C482" s="133"/>
      <c r="D482" s="126"/>
      <c r="E482" s="134"/>
      <c r="F482" s="134"/>
      <c r="G482" s="172"/>
    </row>
    <row r="483" spans="2:7" x14ac:dyDescent="0.3">
      <c r="B483" s="126"/>
      <c r="C483" s="133"/>
      <c r="D483" s="126"/>
      <c r="E483" s="134"/>
      <c r="F483" s="134"/>
      <c r="G483" s="172"/>
    </row>
    <row r="484" spans="2:7" x14ac:dyDescent="0.3">
      <c r="B484" s="126"/>
      <c r="C484" s="133"/>
      <c r="D484" s="126"/>
      <c r="E484" s="134"/>
      <c r="F484" s="134"/>
      <c r="G484" s="172"/>
    </row>
    <row r="485" spans="2:7" x14ac:dyDescent="0.3">
      <c r="B485" s="126"/>
      <c r="C485" s="133"/>
      <c r="D485" s="126"/>
      <c r="E485" s="134"/>
      <c r="F485" s="134"/>
      <c r="G485" s="172"/>
    </row>
    <row r="486" spans="2:7" x14ac:dyDescent="0.3">
      <c r="B486" s="126"/>
      <c r="C486" s="133"/>
      <c r="D486" s="126"/>
      <c r="E486" s="134"/>
      <c r="F486" s="134"/>
      <c r="G486" s="172"/>
    </row>
    <row r="487" spans="2:7" x14ac:dyDescent="0.3">
      <c r="B487" s="126"/>
      <c r="C487" s="133"/>
      <c r="D487" s="126"/>
      <c r="E487" s="134"/>
      <c r="F487" s="134"/>
      <c r="G487" s="172"/>
    </row>
    <row r="488" spans="2:7" x14ac:dyDescent="0.3">
      <c r="B488" s="126"/>
      <c r="C488" s="133"/>
      <c r="D488" s="126"/>
      <c r="E488" s="134"/>
      <c r="F488" s="134"/>
      <c r="G488" s="172"/>
    </row>
    <row r="489" spans="2:7" x14ac:dyDescent="0.3">
      <c r="B489" s="126"/>
      <c r="C489" s="133"/>
      <c r="D489" s="126"/>
      <c r="E489" s="134"/>
      <c r="F489" s="134"/>
      <c r="G489" s="172"/>
    </row>
    <row r="490" spans="2:7" x14ac:dyDescent="0.3">
      <c r="B490" s="126"/>
      <c r="C490" s="133"/>
      <c r="D490" s="126"/>
      <c r="E490" s="134"/>
      <c r="F490" s="134"/>
      <c r="G490" s="172"/>
    </row>
    <row r="491" spans="2:7" x14ac:dyDescent="0.3">
      <c r="B491" s="126"/>
      <c r="C491" s="133"/>
      <c r="D491" s="126"/>
      <c r="E491" s="134"/>
      <c r="F491" s="134"/>
      <c r="G491" s="172"/>
    </row>
    <row r="492" spans="2:7" x14ac:dyDescent="0.3">
      <c r="B492" s="126"/>
      <c r="C492" s="133"/>
      <c r="D492" s="126"/>
      <c r="E492" s="134"/>
      <c r="F492" s="134"/>
      <c r="G492" s="172"/>
    </row>
    <row r="493" spans="2:7" x14ac:dyDescent="0.3">
      <c r="B493" s="126"/>
      <c r="C493" s="133"/>
      <c r="D493" s="126"/>
      <c r="E493" s="134"/>
      <c r="F493" s="134"/>
      <c r="G493" s="172"/>
    </row>
    <row r="494" spans="2:7" x14ac:dyDescent="0.3">
      <c r="B494" s="126"/>
      <c r="C494" s="133"/>
      <c r="D494" s="126"/>
      <c r="E494" s="134"/>
      <c r="F494" s="134"/>
      <c r="G494" s="172"/>
    </row>
    <row r="495" spans="2:7" x14ac:dyDescent="0.3">
      <c r="B495" s="126"/>
      <c r="C495" s="133"/>
      <c r="D495" s="126"/>
      <c r="E495" s="134"/>
      <c r="F495" s="134"/>
      <c r="G495" s="172"/>
    </row>
    <row r="496" spans="2:7" x14ac:dyDescent="0.3">
      <c r="B496" s="126"/>
      <c r="C496" s="133"/>
      <c r="D496" s="126"/>
      <c r="E496" s="134"/>
      <c r="F496" s="134"/>
      <c r="G496" s="172"/>
    </row>
    <row r="497" spans="2:7" x14ac:dyDescent="0.3">
      <c r="B497" s="126"/>
      <c r="C497" s="133"/>
      <c r="D497" s="126"/>
      <c r="E497" s="134"/>
      <c r="F497" s="134"/>
      <c r="G497" s="172"/>
    </row>
    <row r="498" spans="2:7" x14ac:dyDescent="0.3">
      <c r="B498" s="126"/>
      <c r="C498" s="133"/>
      <c r="D498" s="126"/>
      <c r="E498" s="134"/>
      <c r="F498" s="134"/>
      <c r="G498" s="172"/>
    </row>
    <row r="499" spans="2:7" x14ac:dyDescent="0.3">
      <c r="B499" s="126"/>
      <c r="C499" s="133"/>
      <c r="D499" s="126"/>
      <c r="E499" s="134"/>
      <c r="F499" s="134"/>
      <c r="G499" s="172"/>
    </row>
    <row r="500" spans="2:7" x14ac:dyDescent="0.3">
      <c r="B500" s="126"/>
      <c r="C500" s="133"/>
      <c r="D500" s="126"/>
      <c r="E500" s="134"/>
      <c r="F500" s="134"/>
      <c r="G500" s="172"/>
    </row>
    <row r="501" spans="2:7" x14ac:dyDescent="0.3">
      <c r="B501" s="126"/>
      <c r="C501" s="133"/>
      <c r="D501" s="126"/>
      <c r="E501" s="134"/>
      <c r="F501" s="134"/>
      <c r="G501" s="172"/>
    </row>
    <row r="502" spans="2:7" x14ac:dyDescent="0.3">
      <c r="B502" s="126"/>
      <c r="C502" s="133"/>
      <c r="D502" s="126"/>
      <c r="E502" s="134"/>
      <c r="F502" s="134"/>
      <c r="G502" s="172"/>
    </row>
    <row r="503" spans="2:7" x14ac:dyDescent="0.3">
      <c r="B503" s="126"/>
      <c r="C503" s="133"/>
      <c r="D503" s="126"/>
      <c r="E503" s="134"/>
      <c r="F503" s="134"/>
      <c r="G503" s="172"/>
    </row>
    <row r="504" spans="2:7" x14ac:dyDescent="0.3">
      <c r="B504" s="126"/>
      <c r="C504" s="133"/>
      <c r="D504" s="126"/>
      <c r="E504" s="134"/>
      <c r="F504" s="134"/>
      <c r="G504" s="172"/>
    </row>
    <row r="505" spans="2:7" x14ac:dyDescent="0.3">
      <c r="B505" s="126"/>
      <c r="C505" s="133"/>
      <c r="D505" s="126"/>
      <c r="E505" s="134"/>
      <c r="F505" s="134"/>
      <c r="G505" s="172"/>
    </row>
    <row r="506" spans="2:7" x14ac:dyDescent="0.3">
      <c r="B506" s="126"/>
      <c r="C506" s="133"/>
      <c r="D506" s="126"/>
      <c r="E506" s="134"/>
      <c r="F506" s="134"/>
      <c r="G506" s="172"/>
    </row>
    <row r="507" spans="2:7" x14ac:dyDescent="0.3">
      <c r="B507" s="126"/>
      <c r="C507" s="133"/>
      <c r="D507" s="126"/>
      <c r="E507" s="134"/>
      <c r="F507" s="134"/>
      <c r="G507" s="172"/>
    </row>
    <row r="508" spans="2:7" x14ac:dyDescent="0.3">
      <c r="B508" s="126"/>
      <c r="C508" s="133"/>
      <c r="D508" s="126"/>
      <c r="E508" s="134"/>
      <c r="F508" s="134"/>
      <c r="G508" s="172"/>
    </row>
    <row r="509" spans="2:7" x14ac:dyDescent="0.3">
      <c r="B509" s="126"/>
      <c r="C509" s="133"/>
      <c r="D509" s="126"/>
      <c r="E509" s="134"/>
      <c r="F509" s="134"/>
      <c r="G509" s="172"/>
    </row>
    <row r="510" spans="2:7" x14ac:dyDescent="0.3">
      <c r="B510" s="126"/>
      <c r="C510" s="133"/>
      <c r="D510" s="126"/>
      <c r="E510" s="134"/>
      <c r="F510" s="134"/>
      <c r="G510" s="172"/>
    </row>
    <row r="511" spans="2:7" x14ac:dyDescent="0.3">
      <c r="B511" s="126"/>
      <c r="C511" s="133"/>
      <c r="D511" s="126"/>
      <c r="E511" s="134"/>
      <c r="F511" s="134"/>
      <c r="G511" s="172"/>
    </row>
    <row r="512" spans="2:7" x14ac:dyDescent="0.3">
      <c r="B512" s="126"/>
      <c r="C512" s="133"/>
      <c r="D512" s="126"/>
      <c r="E512" s="134"/>
      <c r="F512" s="134"/>
      <c r="G512" s="172"/>
    </row>
    <row r="513" spans="2:7" x14ac:dyDescent="0.3">
      <c r="B513" s="126"/>
      <c r="C513" s="133"/>
      <c r="D513" s="126"/>
      <c r="E513" s="134"/>
      <c r="F513" s="134"/>
      <c r="G513" s="172"/>
    </row>
    <row r="514" spans="2:7" x14ac:dyDescent="0.3">
      <c r="B514" s="126"/>
      <c r="C514" s="133"/>
      <c r="D514" s="126"/>
      <c r="E514" s="134"/>
      <c r="F514" s="134"/>
      <c r="G514" s="172"/>
    </row>
    <row r="515" spans="2:7" x14ac:dyDescent="0.3">
      <c r="B515" s="126"/>
      <c r="C515" s="133"/>
      <c r="D515" s="126"/>
      <c r="E515" s="134"/>
      <c r="F515" s="134"/>
      <c r="G515" s="172"/>
    </row>
    <row r="516" spans="2:7" x14ac:dyDescent="0.3">
      <c r="B516" s="126"/>
      <c r="C516" s="133"/>
      <c r="D516" s="126"/>
      <c r="E516" s="134"/>
      <c r="F516" s="134"/>
      <c r="G516" s="172"/>
    </row>
    <row r="517" spans="2:7" x14ac:dyDescent="0.3">
      <c r="B517" s="126"/>
      <c r="C517" s="133"/>
      <c r="D517" s="126"/>
      <c r="E517" s="134"/>
      <c r="F517" s="134"/>
      <c r="G517" s="172"/>
    </row>
    <row r="518" spans="2:7" x14ac:dyDescent="0.3">
      <c r="B518" s="126"/>
      <c r="C518" s="133"/>
      <c r="D518" s="126"/>
      <c r="E518" s="134"/>
      <c r="F518" s="134"/>
      <c r="G518" s="172"/>
    </row>
    <row r="519" spans="2:7" x14ac:dyDescent="0.3">
      <c r="B519" s="126"/>
      <c r="C519" s="133"/>
      <c r="D519" s="126"/>
      <c r="E519" s="134"/>
      <c r="F519" s="134"/>
      <c r="G519" s="172"/>
    </row>
    <row r="520" spans="2:7" x14ac:dyDescent="0.3">
      <c r="B520" s="126"/>
      <c r="C520" s="133"/>
      <c r="D520" s="126"/>
      <c r="E520" s="134"/>
      <c r="F520" s="134"/>
      <c r="G520" s="172"/>
    </row>
    <row r="521" spans="2:7" x14ac:dyDescent="0.3">
      <c r="B521" s="126"/>
      <c r="C521" s="133"/>
      <c r="D521" s="126"/>
      <c r="E521" s="134"/>
      <c r="F521" s="134"/>
      <c r="G521" s="172"/>
    </row>
    <row r="522" spans="2:7" x14ac:dyDescent="0.3">
      <c r="B522" s="126"/>
      <c r="C522" s="133"/>
      <c r="D522" s="126"/>
      <c r="E522" s="134"/>
      <c r="F522" s="134"/>
      <c r="G522" s="172"/>
    </row>
    <row r="523" spans="2:7" x14ac:dyDescent="0.3">
      <c r="B523" s="126"/>
      <c r="C523" s="133"/>
      <c r="D523" s="126"/>
      <c r="E523" s="134"/>
      <c r="F523" s="134"/>
      <c r="G523" s="172"/>
    </row>
    <row r="524" spans="2:7" x14ac:dyDescent="0.3">
      <c r="B524" s="126"/>
      <c r="C524" s="133"/>
      <c r="D524" s="126"/>
      <c r="E524" s="134"/>
      <c r="F524" s="134"/>
      <c r="G524" s="172"/>
    </row>
    <row r="525" spans="2:7" x14ac:dyDescent="0.3">
      <c r="B525" s="126"/>
      <c r="C525" s="133"/>
      <c r="D525" s="126"/>
      <c r="E525" s="134"/>
      <c r="F525" s="134"/>
      <c r="G525" s="172"/>
    </row>
    <row r="526" spans="2:7" x14ac:dyDescent="0.3">
      <c r="B526" s="126"/>
      <c r="C526" s="133"/>
      <c r="D526" s="126"/>
      <c r="E526" s="134"/>
      <c r="F526" s="134"/>
      <c r="G526" s="172"/>
    </row>
    <row r="527" spans="2:7" x14ac:dyDescent="0.3">
      <c r="B527" s="126"/>
      <c r="C527" s="133"/>
      <c r="D527" s="126"/>
      <c r="E527" s="134"/>
      <c r="F527" s="134"/>
      <c r="G527" s="172"/>
    </row>
    <row r="528" spans="2:7" x14ac:dyDescent="0.3">
      <c r="B528" s="126"/>
      <c r="C528" s="133"/>
      <c r="D528" s="126"/>
      <c r="E528" s="134"/>
      <c r="F528" s="134"/>
      <c r="G528" s="172"/>
    </row>
    <row r="529" spans="2:7" x14ac:dyDescent="0.3">
      <c r="B529" s="126"/>
      <c r="C529" s="133"/>
      <c r="D529" s="126"/>
      <c r="E529" s="134"/>
      <c r="F529" s="134"/>
      <c r="G529" s="172"/>
    </row>
    <row r="530" spans="2:7" x14ac:dyDescent="0.3">
      <c r="B530" s="126"/>
      <c r="C530" s="133"/>
      <c r="D530" s="126"/>
      <c r="E530" s="134"/>
      <c r="F530" s="134"/>
      <c r="G530" s="172"/>
    </row>
    <row r="531" spans="2:7" x14ac:dyDescent="0.3">
      <c r="B531" s="126"/>
      <c r="C531" s="133"/>
      <c r="D531" s="126"/>
      <c r="E531" s="134"/>
      <c r="F531" s="134"/>
      <c r="G531" s="172"/>
    </row>
    <row r="532" spans="2:7" x14ac:dyDescent="0.3">
      <c r="B532" s="126"/>
      <c r="C532" s="133"/>
      <c r="D532" s="126"/>
      <c r="E532" s="134"/>
      <c r="F532" s="134"/>
      <c r="G532" s="172"/>
    </row>
    <row r="533" spans="2:7" x14ac:dyDescent="0.3">
      <c r="B533" s="126"/>
      <c r="C533" s="133"/>
      <c r="D533" s="126"/>
      <c r="E533" s="134"/>
      <c r="F533" s="134"/>
      <c r="G533" s="172"/>
    </row>
    <row r="534" spans="2:7" x14ac:dyDescent="0.3">
      <c r="B534" s="126"/>
      <c r="C534" s="133"/>
      <c r="D534" s="126"/>
      <c r="E534" s="134"/>
      <c r="F534" s="134"/>
      <c r="G534" s="172"/>
    </row>
    <row r="535" spans="2:7" x14ac:dyDescent="0.3">
      <c r="B535" s="126"/>
      <c r="C535" s="133"/>
      <c r="D535" s="126"/>
      <c r="E535" s="134"/>
      <c r="F535" s="134"/>
      <c r="G535" s="172"/>
    </row>
    <row r="536" spans="2:7" x14ac:dyDescent="0.3">
      <c r="B536" s="126"/>
      <c r="C536" s="133"/>
      <c r="D536" s="126"/>
      <c r="E536" s="134"/>
      <c r="F536" s="134"/>
      <c r="G536" s="172"/>
    </row>
    <row r="537" spans="2:7" x14ac:dyDescent="0.3">
      <c r="B537" s="126"/>
      <c r="C537" s="133"/>
      <c r="D537" s="126"/>
      <c r="E537" s="134"/>
      <c r="F537" s="134"/>
      <c r="G537" s="172"/>
    </row>
    <row r="538" spans="2:7" x14ac:dyDescent="0.3">
      <c r="B538" s="126"/>
      <c r="C538" s="133"/>
      <c r="D538" s="126"/>
      <c r="E538" s="134"/>
      <c r="F538" s="134"/>
      <c r="G538" s="172"/>
    </row>
    <row r="539" spans="2:7" x14ac:dyDescent="0.3">
      <c r="B539" s="126"/>
      <c r="C539" s="133"/>
      <c r="D539" s="126"/>
      <c r="E539" s="134"/>
      <c r="F539" s="134"/>
      <c r="G539" s="172"/>
    </row>
    <row r="540" spans="2:7" x14ac:dyDescent="0.3">
      <c r="B540" s="126"/>
      <c r="C540" s="133"/>
      <c r="D540" s="126"/>
      <c r="E540" s="134"/>
      <c r="F540" s="134"/>
      <c r="G540" s="172"/>
    </row>
    <row r="541" spans="2:7" x14ac:dyDescent="0.3">
      <c r="B541" s="126"/>
      <c r="C541" s="133"/>
      <c r="D541" s="126"/>
      <c r="E541" s="134"/>
      <c r="F541" s="134"/>
      <c r="G541" s="172"/>
    </row>
    <row r="542" spans="2:7" x14ac:dyDescent="0.3">
      <c r="B542" s="126"/>
      <c r="C542" s="133"/>
      <c r="D542" s="126"/>
      <c r="E542" s="134"/>
      <c r="F542" s="134"/>
      <c r="G542" s="172"/>
    </row>
    <row r="543" spans="2:7" x14ac:dyDescent="0.3">
      <c r="B543" s="126"/>
      <c r="C543" s="133"/>
      <c r="D543" s="126"/>
      <c r="E543" s="134"/>
      <c r="F543" s="134"/>
      <c r="G543" s="172"/>
    </row>
    <row r="544" spans="2:7" x14ac:dyDescent="0.3">
      <c r="B544" s="126"/>
      <c r="C544" s="133"/>
      <c r="D544" s="126"/>
      <c r="E544" s="134"/>
      <c r="F544" s="134"/>
      <c r="G544" s="172"/>
    </row>
    <row r="545" spans="2:7" x14ac:dyDescent="0.3">
      <c r="B545" s="126"/>
      <c r="C545" s="133"/>
      <c r="D545" s="126"/>
      <c r="E545" s="134"/>
      <c r="F545" s="134"/>
      <c r="G545" s="172"/>
    </row>
    <row r="546" spans="2:7" x14ac:dyDescent="0.3">
      <c r="B546" s="126"/>
      <c r="C546" s="133"/>
      <c r="D546" s="126"/>
      <c r="E546" s="134"/>
      <c r="F546" s="134"/>
      <c r="G546" s="172"/>
    </row>
    <row r="547" spans="2:7" x14ac:dyDescent="0.3">
      <c r="B547" s="126"/>
      <c r="C547" s="133"/>
      <c r="D547" s="126"/>
      <c r="E547" s="134"/>
      <c r="F547" s="134"/>
      <c r="G547" s="172"/>
    </row>
    <row r="548" spans="2:7" x14ac:dyDescent="0.3">
      <c r="B548" s="126"/>
      <c r="C548" s="133"/>
      <c r="D548" s="126"/>
      <c r="E548" s="134"/>
      <c r="F548" s="134"/>
      <c r="G548" s="172"/>
    </row>
    <row r="549" spans="2:7" x14ac:dyDescent="0.3">
      <c r="B549" s="126"/>
      <c r="C549" s="133"/>
      <c r="D549" s="126"/>
      <c r="E549" s="134"/>
      <c r="F549" s="134"/>
      <c r="G549" s="172"/>
    </row>
    <row r="550" spans="2:7" x14ac:dyDescent="0.3">
      <c r="B550" s="126"/>
      <c r="C550" s="133"/>
      <c r="D550" s="126"/>
      <c r="E550" s="134"/>
      <c r="F550" s="134"/>
      <c r="G550" s="172"/>
    </row>
    <row r="551" spans="2:7" x14ac:dyDescent="0.3">
      <c r="B551" s="126"/>
      <c r="C551" s="133"/>
      <c r="D551" s="126"/>
      <c r="E551" s="134"/>
      <c r="F551" s="134"/>
      <c r="G551" s="172"/>
    </row>
    <row r="552" spans="2:7" x14ac:dyDescent="0.3">
      <c r="B552" s="126"/>
      <c r="C552" s="133"/>
      <c r="D552" s="126"/>
      <c r="E552" s="134"/>
      <c r="F552" s="134"/>
      <c r="G552" s="172"/>
    </row>
    <row r="553" spans="2:7" x14ac:dyDescent="0.3">
      <c r="B553" s="126"/>
      <c r="C553" s="133"/>
      <c r="D553" s="126"/>
      <c r="E553" s="134"/>
      <c r="F553" s="134"/>
      <c r="G553" s="172"/>
    </row>
    <row r="554" spans="2:7" x14ac:dyDescent="0.3">
      <c r="B554" s="126"/>
      <c r="C554" s="133"/>
      <c r="D554" s="126"/>
      <c r="E554" s="134"/>
      <c r="F554" s="134"/>
      <c r="G554" s="172"/>
    </row>
    <row r="555" spans="2:7" x14ac:dyDescent="0.3">
      <c r="B555" s="126"/>
      <c r="C555" s="133"/>
      <c r="D555" s="126"/>
      <c r="E555" s="134"/>
      <c r="F555" s="134"/>
      <c r="G555" s="172"/>
    </row>
    <row r="556" spans="2:7" x14ac:dyDescent="0.3">
      <c r="B556" s="126"/>
      <c r="C556" s="133"/>
      <c r="D556" s="126"/>
      <c r="E556" s="134"/>
      <c r="F556" s="134"/>
      <c r="G556" s="172"/>
    </row>
    <row r="557" spans="2:7" x14ac:dyDescent="0.3">
      <c r="B557" s="126"/>
      <c r="C557" s="133"/>
      <c r="D557" s="126"/>
      <c r="E557" s="134"/>
      <c r="F557" s="134"/>
      <c r="G557" s="172"/>
    </row>
    <row r="558" spans="2:7" x14ac:dyDescent="0.3">
      <c r="B558" s="126"/>
      <c r="C558" s="133"/>
      <c r="D558" s="126"/>
      <c r="E558" s="134"/>
      <c r="F558" s="134"/>
      <c r="G558" s="172"/>
    </row>
    <row r="559" spans="2:7" x14ac:dyDescent="0.3">
      <c r="B559" s="126"/>
      <c r="C559" s="133"/>
      <c r="D559" s="126"/>
      <c r="E559" s="134"/>
      <c r="F559" s="134"/>
      <c r="G559" s="172"/>
    </row>
    <row r="560" spans="2:7" x14ac:dyDescent="0.3">
      <c r="B560" s="126"/>
      <c r="C560" s="133"/>
      <c r="D560" s="126"/>
      <c r="E560" s="134"/>
      <c r="F560" s="134"/>
      <c r="G560" s="172"/>
    </row>
    <row r="561" spans="2:7" x14ac:dyDescent="0.3">
      <c r="B561" s="126"/>
      <c r="C561" s="133"/>
      <c r="D561" s="126"/>
      <c r="E561" s="134"/>
      <c r="F561" s="134"/>
      <c r="G561" s="172"/>
    </row>
    <row r="562" spans="2:7" x14ac:dyDescent="0.3">
      <c r="B562" s="126"/>
      <c r="C562" s="133"/>
      <c r="D562" s="126"/>
      <c r="E562" s="134"/>
      <c r="F562" s="134"/>
      <c r="G562" s="172"/>
    </row>
    <row r="563" spans="2:7" x14ac:dyDescent="0.3">
      <c r="B563" s="126"/>
      <c r="C563" s="133"/>
      <c r="D563" s="126"/>
      <c r="E563" s="134"/>
      <c r="F563" s="134"/>
      <c r="G563" s="172"/>
    </row>
    <row r="564" spans="2:7" x14ac:dyDescent="0.3">
      <c r="B564" s="126"/>
      <c r="C564" s="133"/>
      <c r="D564" s="126"/>
      <c r="E564" s="134"/>
      <c r="F564" s="134"/>
      <c r="G564" s="172"/>
    </row>
    <row r="565" spans="2:7" x14ac:dyDescent="0.3">
      <c r="B565" s="126"/>
      <c r="C565" s="133"/>
      <c r="D565" s="126"/>
      <c r="E565" s="134"/>
      <c r="F565" s="134"/>
      <c r="G565" s="172"/>
    </row>
    <row r="566" spans="2:7" x14ac:dyDescent="0.3">
      <c r="B566" s="126"/>
      <c r="C566" s="133"/>
      <c r="D566" s="126"/>
      <c r="E566" s="134"/>
      <c r="F566" s="134"/>
      <c r="G566" s="172"/>
    </row>
    <row r="567" spans="2:7" x14ac:dyDescent="0.3">
      <c r="B567" s="126"/>
      <c r="C567" s="133"/>
      <c r="D567" s="126"/>
      <c r="E567" s="134"/>
      <c r="F567" s="134"/>
      <c r="G567" s="172"/>
    </row>
    <row r="568" spans="2:7" x14ac:dyDescent="0.3">
      <c r="B568" s="126"/>
      <c r="C568" s="133"/>
      <c r="D568" s="126"/>
      <c r="E568" s="134"/>
      <c r="F568" s="134"/>
      <c r="G568" s="172"/>
    </row>
    <row r="569" spans="2:7" x14ac:dyDescent="0.3">
      <c r="B569" s="126"/>
      <c r="C569" s="133"/>
      <c r="D569" s="126"/>
      <c r="E569" s="134"/>
      <c r="F569" s="134"/>
      <c r="G569" s="172"/>
    </row>
    <row r="570" spans="2:7" x14ac:dyDescent="0.3">
      <c r="B570" s="126"/>
      <c r="C570" s="133"/>
      <c r="D570" s="126"/>
      <c r="E570" s="134"/>
      <c r="F570" s="134"/>
      <c r="G570" s="172"/>
    </row>
    <row r="571" spans="2:7" x14ac:dyDescent="0.3">
      <c r="B571" s="126"/>
      <c r="C571" s="133"/>
      <c r="D571" s="126"/>
      <c r="E571" s="134"/>
      <c r="F571" s="134"/>
      <c r="G571" s="172"/>
    </row>
    <row r="572" spans="2:7" x14ac:dyDescent="0.3">
      <c r="B572" s="126"/>
      <c r="C572" s="133"/>
      <c r="D572" s="126"/>
      <c r="E572" s="134"/>
      <c r="F572" s="134"/>
      <c r="G572" s="172"/>
    </row>
    <row r="573" spans="2:7" x14ac:dyDescent="0.3">
      <c r="B573" s="126"/>
      <c r="C573" s="133"/>
      <c r="D573" s="126"/>
      <c r="E573" s="134"/>
      <c r="F573" s="134"/>
      <c r="G573" s="172"/>
    </row>
    <row r="574" spans="2:7" x14ac:dyDescent="0.3">
      <c r="B574" s="126"/>
      <c r="C574" s="133"/>
      <c r="D574" s="126"/>
      <c r="E574" s="134"/>
      <c r="F574" s="134"/>
      <c r="G574" s="172"/>
    </row>
    <row r="575" spans="2:7" x14ac:dyDescent="0.3">
      <c r="B575" s="126"/>
      <c r="C575" s="133"/>
      <c r="D575" s="126"/>
      <c r="E575" s="134"/>
      <c r="F575" s="134"/>
      <c r="G575" s="172"/>
    </row>
    <row r="576" spans="2:7" x14ac:dyDescent="0.3">
      <c r="B576" s="126"/>
      <c r="C576" s="133"/>
      <c r="D576" s="126"/>
      <c r="E576" s="134"/>
      <c r="F576" s="134"/>
      <c r="G576" s="172"/>
    </row>
    <row r="577" spans="2:7" x14ac:dyDescent="0.3">
      <c r="B577" s="126"/>
      <c r="C577" s="133"/>
      <c r="D577" s="126"/>
      <c r="E577" s="134"/>
      <c r="F577" s="134"/>
      <c r="G577" s="172"/>
    </row>
    <row r="578" spans="2:7" x14ac:dyDescent="0.3">
      <c r="B578" s="126"/>
      <c r="C578" s="133"/>
      <c r="D578" s="126"/>
      <c r="E578" s="134"/>
      <c r="F578" s="134"/>
      <c r="G578" s="172"/>
    </row>
    <row r="579" spans="2:7" x14ac:dyDescent="0.3">
      <c r="B579" s="126"/>
      <c r="C579" s="133"/>
      <c r="D579" s="126"/>
      <c r="E579" s="134"/>
      <c r="F579" s="134"/>
      <c r="G579" s="172"/>
    </row>
    <row r="580" spans="2:7" x14ac:dyDescent="0.3">
      <c r="B580" s="126"/>
      <c r="C580" s="133"/>
      <c r="D580" s="126"/>
      <c r="E580" s="134"/>
      <c r="F580" s="134"/>
      <c r="G580" s="172"/>
    </row>
    <row r="581" spans="2:7" x14ac:dyDescent="0.3">
      <c r="B581" s="126"/>
      <c r="C581" s="133"/>
      <c r="D581" s="126"/>
      <c r="E581" s="134"/>
      <c r="F581" s="134"/>
      <c r="G581" s="172"/>
    </row>
    <row r="582" spans="2:7" x14ac:dyDescent="0.3">
      <c r="B582" s="126"/>
      <c r="C582" s="133"/>
      <c r="D582" s="126"/>
      <c r="E582" s="134"/>
      <c r="F582" s="134"/>
      <c r="G582" s="172"/>
    </row>
    <row r="583" spans="2:7" x14ac:dyDescent="0.3">
      <c r="B583" s="126"/>
      <c r="C583" s="133"/>
      <c r="D583" s="126"/>
      <c r="E583" s="134"/>
      <c r="F583" s="134"/>
      <c r="G583" s="172"/>
    </row>
    <row r="584" spans="2:7" x14ac:dyDescent="0.3">
      <c r="B584" s="126"/>
      <c r="C584" s="133"/>
      <c r="D584" s="126"/>
      <c r="E584" s="134"/>
      <c r="F584" s="134"/>
      <c r="G584" s="172"/>
    </row>
    <row r="585" spans="2:7" x14ac:dyDescent="0.3">
      <c r="B585" s="126"/>
      <c r="C585" s="133"/>
      <c r="D585" s="126"/>
      <c r="E585" s="134"/>
      <c r="F585" s="134"/>
      <c r="G585" s="172"/>
    </row>
    <row r="586" spans="2:7" x14ac:dyDescent="0.3">
      <c r="B586" s="126"/>
      <c r="C586" s="133"/>
      <c r="D586" s="126"/>
      <c r="E586" s="134"/>
      <c r="F586" s="134"/>
      <c r="G586" s="172"/>
    </row>
    <row r="587" spans="2:7" x14ac:dyDescent="0.3">
      <c r="B587" s="126"/>
      <c r="C587" s="133"/>
      <c r="D587" s="126"/>
      <c r="E587" s="134"/>
      <c r="F587" s="134"/>
      <c r="G587" s="172"/>
    </row>
    <row r="588" spans="2:7" x14ac:dyDescent="0.3">
      <c r="B588" s="126"/>
      <c r="C588" s="133"/>
      <c r="D588" s="126"/>
      <c r="E588" s="134"/>
      <c r="F588" s="134"/>
      <c r="G588" s="172"/>
    </row>
    <row r="589" spans="2:7" x14ac:dyDescent="0.3">
      <c r="B589" s="126"/>
      <c r="C589" s="133"/>
      <c r="D589" s="126"/>
      <c r="E589" s="134"/>
      <c r="F589" s="134"/>
      <c r="G589" s="172"/>
    </row>
    <row r="590" spans="2:7" x14ac:dyDescent="0.3">
      <c r="B590" s="126"/>
      <c r="C590" s="133"/>
      <c r="D590" s="126"/>
      <c r="E590" s="134"/>
      <c r="F590" s="134"/>
      <c r="G590" s="172"/>
    </row>
    <row r="591" spans="2:7" x14ac:dyDescent="0.3">
      <c r="B591" s="126"/>
      <c r="C591" s="133"/>
      <c r="D591" s="126"/>
      <c r="E591" s="134"/>
      <c r="F591" s="134"/>
      <c r="G591" s="172"/>
    </row>
    <row r="592" spans="2:7" x14ac:dyDescent="0.3">
      <c r="B592" s="126"/>
      <c r="C592" s="133"/>
      <c r="D592" s="126"/>
      <c r="E592" s="134"/>
      <c r="F592" s="134"/>
      <c r="G592" s="172"/>
    </row>
    <row r="593" spans="2:7" x14ac:dyDescent="0.3">
      <c r="B593" s="126"/>
      <c r="C593" s="133"/>
      <c r="D593" s="126"/>
      <c r="E593" s="134"/>
      <c r="F593" s="134"/>
      <c r="G593" s="172"/>
    </row>
    <row r="594" spans="2:7" x14ac:dyDescent="0.3">
      <c r="B594" s="126"/>
      <c r="C594" s="133"/>
      <c r="D594" s="126"/>
      <c r="E594" s="134"/>
      <c r="F594" s="134"/>
      <c r="G594" s="172"/>
    </row>
    <row r="595" spans="2:7" x14ac:dyDescent="0.3">
      <c r="B595" s="126"/>
      <c r="C595" s="133"/>
      <c r="D595" s="126"/>
      <c r="E595" s="134"/>
      <c r="F595" s="134"/>
      <c r="G595" s="172"/>
    </row>
    <row r="596" spans="2:7" x14ac:dyDescent="0.3">
      <c r="B596" s="126"/>
      <c r="C596" s="133"/>
      <c r="D596" s="126"/>
      <c r="E596" s="134"/>
      <c r="F596" s="134"/>
      <c r="G596" s="172"/>
    </row>
    <row r="597" spans="2:7" x14ac:dyDescent="0.3">
      <c r="B597" s="126"/>
      <c r="C597" s="133"/>
      <c r="D597" s="126"/>
      <c r="E597" s="134"/>
      <c r="F597" s="134"/>
      <c r="G597" s="172"/>
    </row>
    <row r="598" spans="2:7" x14ac:dyDescent="0.3">
      <c r="B598" s="126"/>
      <c r="C598" s="133"/>
      <c r="D598" s="126"/>
      <c r="E598" s="134"/>
      <c r="F598" s="134"/>
      <c r="G598" s="172"/>
    </row>
    <row r="599" spans="2:7" x14ac:dyDescent="0.3">
      <c r="B599" s="126"/>
      <c r="C599" s="133"/>
      <c r="D599" s="126"/>
      <c r="E599" s="134"/>
      <c r="F599" s="134"/>
      <c r="G599" s="172"/>
    </row>
    <row r="600" spans="2:7" x14ac:dyDescent="0.3">
      <c r="B600" s="126"/>
      <c r="C600" s="133"/>
      <c r="D600" s="126"/>
      <c r="E600" s="134"/>
      <c r="F600" s="134"/>
      <c r="G600" s="172"/>
    </row>
    <row r="601" spans="2:7" x14ac:dyDescent="0.3">
      <c r="B601" s="126"/>
      <c r="C601" s="133"/>
      <c r="D601" s="126"/>
      <c r="E601" s="134"/>
      <c r="F601" s="134"/>
      <c r="G601" s="172"/>
    </row>
    <row r="602" spans="2:7" x14ac:dyDescent="0.3">
      <c r="B602" s="126"/>
      <c r="C602" s="133"/>
      <c r="D602" s="126"/>
      <c r="E602" s="134"/>
      <c r="F602" s="134"/>
      <c r="G602" s="172"/>
    </row>
    <row r="603" spans="2:7" x14ac:dyDescent="0.3">
      <c r="B603" s="126"/>
      <c r="C603" s="133"/>
      <c r="D603" s="126"/>
      <c r="E603" s="134"/>
      <c r="F603" s="134"/>
      <c r="G603" s="172"/>
    </row>
    <row r="604" spans="2:7" x14ac:dyDescent="0.3">
      <c r="B604" s="126"/>
      <c r="C604" s="133"/>
      <c r="D604" s="126"/>
      <c r="E604" s="134"/>
      <c r="F604" s="134"/>
      <c r="G604" s="172"/>
    </row>
    <row r="605" spans="2:7" x14ac:dyDescent="0.3">
      <c r="B605" s="126"/>
      <c r="C605" s="133"/>
      <c r="D605" s="126"/>
      <c r="E605" s="134"/>
      <c r="F605" s="134"/>
      <c r="G605" s="172"/>
    </row>
    <row r="606" spans="2:7" x14ac:dyDescent="0.3">
      <c r="B606" s="126"/>
      <c r="C606" s="133"/>
      <c r="D606" s="126"/>
      <c r="E606" s="134"/>
      <c r="F606" s="134"/>
      <c r="G606" s="172"/>
    </row>
    <row r="607" spans="2:7" x14ac:dyDescent="0.3">
      <c r="B607" s="126"/>
      <c r="C607" s="133"/>
      <c r="D607" s="126"/>
      <c r="E607" s="134"/>
      <c r="F607" s="134"/>
      <c r="G607" s="172"/>
    </row>
    <row r="608" spans="2:7" x14ac:dyDescent="0.3">
      <c r="B608" s="126"/>
      <c r="C608" s="133"/>
      <c r="D608" s="126"/>
      <c r="E608" s="134"/>
      <c r="F608" s="134"/>
      <c r="G608" s="172"/>
    </row>
    <row r="609" spans="2:7" x14ac:dyDescent="0.3">
      <c r="B609" s="126"/>
      <c r="C609" s="133"/>
      <c r="D609" s="126"/>
      <c r="E609" s="134"/>
      <c r="F609" s="134"/>
      <c r="G609" s="172"/>
    </row>
    <row r="610" spans="2:7" x14ac:dyDescent="0.3">
      <c r="B610" s="126"/>
      <c r="C610" s="133"/>
      <c r="D610" s="126"/>
      <c r="E610" s="134"/>
      <c r="F610" s="134"/>
      <c r="G610" s="172"/>
    </row>
    <row r="611" spans="2:7" x14ac:dyDescent="0.3">
      <c r="B611" s="126"/>
      <c r="C611" s="133"/>
      <c r="D611" s="126"/>
      <c r="E611" s="134"/>
      <c r="F611" s="134"/>
      <c r="G611" s="172"/>
    </row>
    <row r="612" spans="2:7" x14ac:dyDescent="0.3">
      <c r="B612" s="126"/>
      <c r="C612" s="133"/>
      <c r="D612" s="126"/>
      <c r="E612" s="134"/>
      <c r="F612" s="134"/>
      <c r="G612" s="172"/>
    </row>
    <row r="613" spans="2:7" x14ac:dyDescent="0.3">
      <c r="B613" s="126"/>
      <c r="C613" s="133"/>
      <c r="D613" s="126"/>
      <c r="E613" s="134"/>
      <c r="F613" s="134"/>
      <c r="G613" s="172"/>
    </row>
    <row r="614" spans="2:7" x14ac:dyDescent="0.3">
      <c r="B614" s="126"/>
      <c r="C614" s="133"/>
      <c r="D614" s="126"/>
      <c r="E614" s="134"/>
      <c r="F614" s="134"/>
      <c r="G614" s="172"/>
    </row>
    <row r="615" spans="2:7" x14ac:dyDescent="0.3">
      <c r="B615" s="126"/>
      <c r="C615" s="133"/>
      <c r="D615" s="126"/>
      <c r="E615" s="134"/>
      <c r="F615" s="134"/>
      <c r="G615" s="172"/>
    </row>
    <row r="616" spans="2:7" x14ac:dyDescent="0.3">
      <c r="B616" s="126"/>
      <c r="C616" s="133"/>
      <c r="D616" s="126"/>
      <c r="E616" s="134"/>
      <c r="F616" s="134"/>
      <c r="G616" s="172"/>
    </row>
    <row r="617" spans="2:7" x14ac:dyDescent="0.3">
      <c r="B617" s="126"/>
      <c r="C617" s="133"/>
      <c r="D617" s="126"/>
      <c r="E617" s="134"/>
      <c r="F617" s="134"/>
      <c r="G617" s="172"/>
    </row>
    <row r="618" spans="2:7" x14ac:dyDescent="0.3">
      <c r="B618" s="126"/>
      <c r="C618" s="133"/>
      <c r="D618" s="126"/>
      <c r="E618" s="134"/>
      <c r="F618" s="134"/>
      <c r="G618" s="172"/>
    </row>
    <row r="619" spans="2:7" x14ac:dyDescent="0.3">
      <c r="B619" s="126"/>
      <c r="C619" s="133"/>
      <c r="D619" s="126"/>
      <c r="E619" s="134"/>
      <c r="F619" s="134"/>
      <c r="G619" s="172"/>
    </row>
    <row r="620" spans="2:7" x14ac:dyDescent="0.3">
      <c r="B620" s="126"/>
      <c r="C620" s="133"/>
      <c r="D620" s="126"/>
      <c r="E620" s="134"/>
      <c r="F620" s="134"/>
      <c r="G620" s="172"/>
    </row>
    <row r="621" spans="2:7" x14ac:dyDescent="0.3">
      <c r="B621" s="126"/>
      <c r="C621" s="133"/>
      <c r="D621" s="126"/>
      <c r="E621" s="134"/>
      <c r="F621" s="134"/>
      <c r="G621" s="172"/>
    </row>
    <row r="622" spans="2:7" x14ac:dyDescent="0.3">
      <c r="B622" s="126"/>
      <c r="C622" s="133"/>
      <c r="D622" s="126"/>
      <c r="E622" s="134"/>
      <c r="F622" s="134"/>
      <c r="G622" s="172"/>
    </row>
    <row r="623" spans="2:7" x14ac:dyDescent="0.3">
      <c r="B623" s="126"/>
      <c r="C623" s="133"/>
      <c r="D623" s="126"/>
      <c r="E623" s="134"/>
      <c r="F623" s="134"/>
      <c r="G623" s="172"/>
    </row>
    <row r="624" spans="2:7" x14ac:dyDescent="0.3">
      <c r="B624" s="126"/>
      <c r="C624" s="133"/>
      <c r="D624" s="126"/>
      <c r="E624" s="134"/>
      <c r="F624" s="134"/>
      <c r="G624" s="172"/>
    </row>
    <row r="625" spans="2:7" x14ac:dyDescent="0.3">
      <c r="B625" s="126"/>
      <c r="C625" s="133"/>
      <c r="D625" s="126"/>
      <c r="E625" s="134"/>
      <c r="F625" s="134"/>
      <c r="G625" s="172"/>
    </row>
    <row r="626" spans="2:7" x14ac:dyDescent="0.3">
      <c r="B626" s="126"/>
      <c r="C626" s="133"/>
      <c r="D626" s="126"/>
      <c r="E626" s="134"/>
      <c r="F626" s="134"/>
      <c r="G626" s="172"/>
    </row>
    <row r="627" spans="2:7" x14ac:dyDescent="0.3">
      <c r="B627" s="126"/>
      <c r="C627" s="133"/>
      <c r="D627" s="126"/>
      <c r="E627" s="134"/>
      <c r="F627" s="134"/>
      <c r="G627" s="172"/>
    </row>
    <row r="628" spans="2:7" x14ac:dyDescent="0.3">
      <c r="B628" s="126"/>
      <c r="C628" s="133"/>
      <c r="D628" s="126"/>
      <c r="E628" s="134"/>
      <c r="F628" s="134"/>
      <c r="G628" s="172"/>
    </row>
    <row r="629" spans="2:7" x14ac:dyDescent="0.3">
      <c r="B629" s="126"/>
      <c r="C629" s="133"/>
      <c r="D629" s="126"/>
      <c r="E629" s="134"/>
      <c r="F629" s="134"/>
      <c r="G629" s="172"/>
    </row>
    <row r="630" spans="2:7" x14ac:dyDescent="0.3">
      <c r="B630" s="126"/>
      <c r="C630" s="133"/>
      <c r="D630" s="126"/>
      <c r="E630" s="134"/>
      <c r="F630" s="134"/>
      <c r="G630" s="172"/>
    </row>
    <row r="631" spans="2:7" x14ac:dyDescent="0.3">
      <c r="B631" s="126"/>
      <c r="C631" s="133"/>
      <c r="D631" s="126"/>
      <c r="E631" s="134"/>
      <c r="F631" s="134"/>
      <c r="G631" s="172"/>
    </row>
    <row r="632" spans="2:7" x14ac:dyDescent="0.3">
      <c r="B632" s="126"/>
      <c r="C632" s="133"/>
      <c r="D632" s="126"/>
      <c r="E632" s="134"/>
      <c r="F632" s="134"/>
      <c r="G632" s="172"/>
    </row>
    <row r="633" spans="2:7" x14ac:dyDescent="0.3">
      <c r="B633" s="126"/>
      <c r="C633" s="133"/>
      <c r="D633" s="126"/>
      <c r="E633" s="134"/>
      <c r="F633" s="134"/>
      <c r="G633" s="172"/>
    </row>
    <row r="634" spans="2:7" x14ac:dyDescent="0.3">
      <c r="B634" s="126"/>
      <c r="C634" s="133"/>
      <c r="D634" s="126"/>
      <c r="E634" s="134"/>
      <c r="F634" s="134"/>
      <c r="G634" s="172"/>
    </row>
    <row r="635" spans="2:7" x14ac:dyDescent="0.3">
      <c r="B635" s="126"/>
      <c r="C635" s="133"/>
      <c r="D635" s="126"/>
      <c r="E635" s="134"/>
      <c r="F635" s="134"/>
      <c r="G635" s="172"/>
    </row>
    <row r="636" spans="2:7" x14ac:dyDescent="0.3">
      <c r="B636" s="126"/>
      <c r="C636" s="133"/>
      <c r="D636" s="126"/>
      <c r="E636" s="134"/>
      <c r="F636" s="134"/>
      <c r="G636" s="172"/>
    </row>
    <row r="637" spans="2:7" x14ac:dyDescent="0.3">
      <c r="B637" s="126"/>
      <c r="C637" s="133"/>
      <c r="D637" s="126"/>
      <c r="E637" s="134"/>
      <c r="F637" s="134"/>
      <c r="G637" s="172"/>
    </row>
    <row r="638" spans="2:7" x14ac:dyDescent="0.3">
      <c r="B638" s="126"/>
      <c r="C638" s="133"/>
      <c r="D638" s="126"/>
      <c r="E638" s="134"/>
      <c r="F638" s="134"/>
      <c r="G638" s="172"/>
    </row>
    <row r="639" spans="2:7" x14ac:dyDescent="0.3">
      <c r="B639" s="126"/>
      <c r="C639" s="133"/>
      <c r="D639" s="126"/>
      <c r="E639" s="134"/>
      <c r="F639" s="134"/>
      <c r="G639" s="172"/>
    </row>
    <row r="640" spans="2:7" x14ac:dyDescent="0.3">
      <c r="B640" s="126"/>
      <c r="C640" s="133"/>
      <c r="D640" s="126"/>
      <c r="E640" s="134"/>
      <c r="F640" s="134"/>
      <c r="G640" s="172"/>
    </row>
    <row r="641" spans="2:7" x14ac:dyDescent="0.3">
      <c r="B641" s="126"/>
      <c r="C641" s="133"/>
      <c r="D641" s="126"/>
      <c r="E641" s="134"/>
      <c r="F641" s="134"/>
      <c r="G641" s="172"/>
    </row>
    <row r="642" spans="2:7" x14ac:dyDescent="0.3">
      <c r="B642" s="126"/>
      <c r="C642" s="133"/>
      <c r="D642" s="126"/>
      <c r="E642" s="134"/>
      <c r="F642" s="134"/>
      <c r="G642" s="172"/>
    </row>
    <row r="643" spans="2:7" x14ac:dyDescent="0.3">
      <c r="B643" s="126"/>
      <c r="C643" s="133"/>
      <c r="D643" s="126"/>
      <c r="E643" s="134"/>
      <c r="F643" s="134"/>
      <c r="G643" s="172"/>
    </row>
    <row r="644" spans="2:7" x14ac:dyDescent="0.3">
      <c r="B644" s="126"/>
      <c r="C644" s="133"/>
      <c r="D644" s="126"/>
      <c r="E644" s="134"/>
      <c r="F644" s="134"/>
      <c r="G644" s="172"/>
    </row>
    <row r="645" spans="2:7" x14ac:dyDescent="0.3">
      <c r="B645" s="126"/>
      <c r="C645" s="133"/>
      <c r="D645" s="126"/>
      <c r="E645" s="134"/>
      <c r="F645" s="134"/>
      <c r="G645" s="172"/>
    </row>
    <row r="646" spans="2:7" x14ac:dyDescent="0.3">
      <c r="B646" s="126"/>
      <c r="C646" s="133"/>
      <c r="D646" s="126"/>
      <c r="E646" s="134"/>
      <c r="F646" s="134"/>
      <c r="G646" s="172"/>
    </row>
    <row r="647" spans="2:7" x14ac:dyDescent="0.3">
      <c r="B647" s="126"/>
      <c r="C647" s="133"/>
      <c r="D647" s="126"/>
      <c r="E647" s="134"/>
      <c r="F647" s="134"/>
      <c r="G647" s="172"/>
    </row>
    <row r="648" spans="2:7" x14ac:dyDescent="0.3">
      <c r="B648" s="126"/>
      <c r="C648" s="133"/>
      <c r="D648" s="126"/>
      <c r="E648" s="134"/>
      <c r="F648" s="134"/>
      <c r="G648" s="172"/>
    </row>
    <row r="649" spans="2:7" x14ac:dyDescent="0.3">
      <c r="B649" s="126"/>
      <c r="C649" s="133"/>
      <c r="D649" s="126"/>
      <c r="E649" s="134"/>
      <c r="F649" s="134"/>
      <c r="G649" s="172"/>
    </row>
    <row r="650" spans="2:7" x14ac:dyDescent="0.3">
      <c r="B650" s="126"/>
      <c r="C650" s="133"/>
      <c r="D650" s="126"/>
      <c r="E650" s="134"/>
      <c r="F650" s="134"/>
      <c r="G650" s="172"/>
    </row>
    <row r="651" spans="2:7" x14ac:dyDescent="0.3">
      <c r="B651" s="126"/>
      <c r="C651" s="133"/>
      <c r="D651" s="126"/>
      <c r="E651" s="134"/>
      <c r="F651" s="134"/>
      <c r="G651" s="172"/>
    </row>
    <row r="652" spans="2:7" x14ac:dyDescent="0.3">
      <c r="B652" s="126"/>
      <c r="C652" s="133"/>
      <c r="D652" s="126"/>
      <c r="E652" s="134"/>
      <c r="F652" s="134"/>
      <c r="G652" s="172"/>
    </row>
    <row r="653" spans="2:7" x14ac:dyDescent="0.3">
      <c r="B653" s="126"/>
      <c r="C653" s="133"/>
      <c r="D653" s="126"/>
      <c r="E653" s="134"/>
      <c r="F653" s="134"/>
      <c r="G653" s="172"/>
    </row>
    <row r="654" spans="2:7" x14ac:dyDescent="0.3">
      <c r="B654" s="126"/>
      <c r="C654" s="133"/>
      <c r="D654" s="126"/>
      <c r="E654" s="134"/>
      <c r="F654" s="134"/>
      <c r="G654" s="172"/>
    </row>
    <row r="655" spans="2:7" x14ac:dyDescent="0.3">
      <c r="B655" s="126"/>
      <c r="C655" s="133"/>
      <c r="D655" s="126"/>
      <c r="E655" s="134"/>
      <c r="F655" s="134"/>
      <c r="G655" s="172"/>
    </row>
    <row r="656" spans="2:7" x14ac:dyDescent="0.3">
      <c r="B656" s="126"/>
      <c r="C656" s="133"/>
      <c r="D656" s="126"/>
      <c r="E656" s="134"/>
      <c r="F656" s="134"/>
      <c r="G656" s="172"/>
    </row>
    <row r="657" spans="2:7" x14ac:dyDescent="0.3">
      <c r="B657" s="126"/>
      <c r="C657" s="133"/>
      <c r="D657" s="126"/>
      <c r="E657" s="134"/>
      <c r="F657" s="134"/>
      <c r="G657" s="172"/>
    </row>
    <row r="658" spans="2:7" x14ac:dyDescent="0.3">
      <c r="B658" s="126"/>
      <c r="C658" s="133"/>
      <c r="D658" s="126"/>
      <c r="E658" s="134"/>
      <c r="F658" s="134"/>
      <c r="G658" s="172"/>
    </row>
    <row r="659" spans="2:7" x14ac:dyDescent="0.3">
      <c r="B659" s="126"/>
      <c r="C659" s="133"/>
      <c r="D659" s="126"/>
      <c r="E659" s="134"/>
      <c r="F659" s="134"/>
      <c r="G659" s="172"/>
    </row>
    <row r="660" spans="2:7" x14ac:dyDescent="0.3">
      <c r="B660" s="126"/>
      <c r="C660" s="133"/>
      <c r="D660" s="126"/>
      <c r="E660" s="134"/>
      <c r="F660" s="134"/>
      <c r="G660" s="172"/>
    </row>
    <row r="661" spans="2:7" x14ac:dyDescent="0.3">
      <c r="B661" s="126"/>
      <c r="C661" s="133"/>
      <c r="D661" s="126"/>
      <c r="E661" s="134"/>
      <c r="F661" s="134"/>
      <c r="G661" s="172"/>
    </row>
    <row r="662" spans="2:7" x14ac:dyDescent="0.3">
      <c r="B662" s="126"/>
      <c r="C662" s="133"/>
      <c r="D662" s="126"/>
      <c r="E662" s="134"/>
      <c r="F662" s="134"/>
      <c r="G662" s="172"/>
    </row>
    <row r="663" spans="2:7" x14ac:dyDescent="0.3">
      <c r="B663" s="126"/>
      <c r="C663" s="133"/>
      <c r="D663" s="126"/>
      <c r="E663" s="134"/>
      <c r="F663" s="134"/>
      <c r="G663" s="172"/>
    </row>
    <row r="664" spans="2:7" x14ac:dyDescent="0.3">
      <c r="B664" s="126"/>
      <c r="C664" s="133"/>
      <c r="D664" s="126"/>
      <c r="E664" s="134"/>
      <c r="F664" s="134"/>
      <c r="G664" s="172"/>
    </row>
    <row r="665" spans="2:7" x14ac:dyDescent="0.3">
      <c r="B665" s="126"/>
      <c r="C665" s="133"/>
      <c r="D665" s="126"/>
      <c r="E665" s="134"/>
      <c r="F665" s="134"/>
      <c r="G665" s="172"/>
    </row>
    <row r="666" spans="2:7" x14ac:dyDescent="0.3">
      <c r="B666" s="126"/>
      <c r="C666" s="133"/>
      <c r="D666" s="126"/>
      <c r="E666" s="134"/>
      <c r="F666" s="134"/>
      <c r="G666" s="172"/>
    </row>
    <row r="667" spans="2:7" x14ac:dyDescent="0.3">
      <c r="B667" s="126"/>
      <c r="C667" s="133"/>
      <c r="D667" s="126"/>
      <c r="E667" s="134"/>
      <c r="F667" s="134"/>
      <c r="G667" s="172"/>
    </row>
    <row r="668" spans="2:7" x14ac:dyDescent="0.3">
      <c r="B668" s="126"/>
      <c r="C668" s="133"/>
      <c r="D668" s="126"/>
      <c r="E668" s="134"/>
      <c r="F668" s="134"/>
      <c r="G668" s="172"/>
    </row>
    <row r="669" spans="2:7" x14ac:dyDescent="0.3">
      <c r="B669" s="126"/>
      <c r="C669" s="133"/>
      <c r="D669" s="126"/>
      <c r="E669" s="134"/>
      <c r="F669" s="134"/>
      <c r="G669" s="172"/>
    </row>
    <row r="670" spans="2:7" x14ac:dyDescent="0.3">
      <c r="B670" s="126"/>
      <c r="C670" s="133"/>
      <c r="D670" s="126"/>
      <c r="E670" s="134"/>
      <c r="F670" s="134"/>
      <c r="G670" s="172"/>
    </row>
    <row r="671" spans="2:7" x14ac:dyDescent="0.3">
      <c r="B671" s="126"/>
      <c r="C671" s="133"/>
      <c r="D671" s="126"/>
      <c r="E671" s="134"/>
      <c r="F671" s="134"/>
      <c r="G671" s="172"/>
    </row>
    <row r="672" spans="2:7" x14ac:dyDescent="0.3">
      <c r="B672" s="126"/>
      <c r="C672" s="133"/>
      <c r="D672" s="126"/>
      <c r="E672" s="134"/>
      <c r="F672" s="134"/>
      <c r="G672" s="172"/>
    </row>
    <row r="673" spans="2:7" x14ac:dyDescent="0.3">
      <c r="B673" s="126"/>
      <c r="C673" s="133"/>
      <c r="D673" s="126"/>
      <c r="E673" s="134"/>
      <c r="F673" s="134"/>
      <c r="G673" s="172"/>
    </row>
    <row r="674" spans="2:7" x14ac:dyDescent="0.3">
      <c r="B674" s="126"/>
      <c r="C674" s="133"/>
      <c r="D674" s="126"/>
      <c r="E674" s="134"/>
      <c r="F674" s="134"/>
      <c r="G674" s="172"/>
    </row>
    <row r="675" spans="2:7" x14ac:dyDescent="0.3">
      <c r="B675" s="126"/>
      <c r="C675" s="133"/>
      <c r="D675" s="126"/>
      <c r="E675" s="134"/>
      <c r="F675" s="134"/>
      <c r="G675" s="172"/>
    </row>
    <row r="676" spans="2:7" x14ac:dyDescent="0.3">
      <c r="B676" s="126"/>
      <c r="C676" s="133"/>
      <c r="D676" s="126"/>
      <c r="E676" s="134"/>
      <c r="F676" s="134"/>
      <c r="G676" s="172"/>
    </row>
    <row r="677" spans="2:7" x14ac:dyDescent="0.3">
      <c r="B677" s="126"/>
      <c r="C677" s="133"/>
      <c r="D677" s="126"/>
      <c r="E677" s="134"/>
      <c r="F677" s="134"/>
      <c r="G677" s="172"/>
    </row>
    <row r="678" spans="2:7" x14ac:dyDescent="0.3">
      <c r="B678" s="126"/>
      <c r="C678" s="133"/>
      <c r="D678" s="126"/>
      <c r="E678" s="134"/>
      <c r="F678" s="134"/>
      <c r="G678" s="172"/>
    </row>
    <row r="679" spans="2:7" x14ac:dyDescent="0.3">
      <c r="B679" s="126"/>
      <c r="C679" s="133"/>
      <c r="D679" s="126"/>
      <c r="E679" s="134"/>
      <c r="F679" s="134"/>
      <c r="G679" s="172"/>
    </row>
    <row r="680" spans="2:7" x14ac:dyDescent="0.3">
      <c r="B680" s="126"/>
      <c r="C680" s="133"/>
      <c r="D680" s="126"/>
      <c r="E680" s="134"/>
      <c r="F680" s="134"/>
      <c r="G680" s="172"/>
    </row>
    <row r="681" spans="2:7" x14ac:dyDescent="0.3">
      <c r="B681" s="126"/>
      <c r="C681" s="133"/>
      <c r="D681" s="126"/>
      <c r="E681" s="134"/>
      <c r="F681" s="134"/>
      <c r="G681" s="172"/>
    </row>
    <row r="682" spans="2:7" x14ac:dyDescent="0.3">
      <c r="B682" s="126"/>
      <c r="C682" s="133"/>
      <c r="D682" s="126"/>
      <c r="E682" s="134"/>
      <c r="F682" s="134"/>
      <c r="G682" s="172"/>
    </row>
    <row r="683" spans="2:7" x14ac:dyDescent="0.3">
      <c r="B683" s="126"/>
      <c r="C683" s="133"/>
      <c r="D683" s="126"/>
      <c r="E683" s="134"/>
      <c r="F683" s="134"/>
      <c r="G683" s="172"/>
    </row>
    <row r="684" spans="2:7" x14ac:dyDescent="0.3">
      <c r="B684" s="126"/>
      <c r="C684" s="133"/>
      <c r="D684" s="126"/>
      <c r="E684" s="134"/>
      <c r="F684" s="134"/>
      <c r="G684" s="172"/>
    </row>
    <row r="685" spans="2:7" x14ac:dyDescent="0.3">
      <c r="B685" s="126"/>
      <c r="C685" s="133"/>
      <c r="D685" s="126"/>
      <c r="E685" s="134"/>
      <c r="F685" s="134"/>
      <c r="G685" s="172"/>
    </row>
    <row r="686" spans="2:7" x14ac:dyDescent="0.3">
      <c r="B686" s="126"/>
      <c r="C686" s="133"/>
      <c r="D686" s="126"/>
      <c r="E686" s="134"/>
      <c r="F686" s="134"/>
      <c r="G686" s="172"/>
    </row>
    <row r="687" spans="2:7" x14ac:dyDescent="0.3">
      <c r="B687" s="126"/>
      <c r="C687" s="133"/>
      <c r="D687" s="126"/>
      <c r="E687" s="134"/>
      <c r="F687" s="134"/>
      <c r="G687" s="172"/>
    </row>
    <row r="688" spans="2:7" x14ac:dyDescent="0.3">
      <c r="B688" s="126"/>
      <c r="C688" s="133"/>
      <c r="D688" s="126"/>
      <c r="E688" s="134"/>
      <c r="F688" s="134"/>
      <c r="G688" s="172"/>
    </row>
    <row r="689" spans="2:7" x14ac:dyDescent="0.3">
      <c r="B689" s="126"/>
      <c r="C689" s="133"/>
      <c r="D689" s="126"/>
      <c r="E689" s="134"/>
      <c r="F689" s="134"/>
      <c r="G689" s="172"/>
    </row>
    <row r="690" spans="2:7" x14ac:dyDescent="0.3">
      <c r="B690" s="126"/>
      <c r="C690" s="133"/>
      <c r="D690" s="126"/>
      <c r="E690" s="134"/>
      <c r="F690" s="134"/>
      <c r="G690" s="172"/>
    </row>
    <row r="691" spans="2:7" x14ac:dyDescent="0.3">
      <c r="B691" s="126"/>
      <c r="C691" s="133"/>
      <c r="D691" s="126"/>
      <c r="E691" s="134"/>
      <c r="F691" s="134"/>
      <c r="G691" s="172"/>
    </row>
    <row r="692" spans="2:7" x14ac:dyDescent="0.3">
      <c r="B692" s="126"/>
      <c r="C692" s="133"/>
      <c r="D692" s="126"/>
      <c r="E692" s="134"/>
      <c r="F692" s="134"/>
      <c r="G692" s="172"/>
    </row>
    <row r="693" spans="2:7" x14ac:dyDescent="0.3">
      <c r="B693" s="126"/>
      <c r="C693" s="133"/>
      <c r="D693" s="126"/>
      <c r="E693" s="134"/>
      <c r="F693" s="134"/>
      <c r="G693" s="172"/>
    </row>
    <row r="694" spans="2:7" x14ac:dyDescent="0.3">
      <c r="B694" s="126"/>
      <c r="C694" s="133"/>
      <c r="D694" s="126"/>
      <c r="E694" s="134"/>
      <c r="F694" s="134"/>
      <c r="G694" s="172"/>
    </row>
    <row r="695" spans="2:7" x14ac:dyDescent="0.3">
      <c r="B695" s="126"/>
      <c r="C695" s="133"/>
      <c r="D695" s="126"/>
      <c r="E695" s="134"/>
      <c r="F695" s="134"/>
      <c r="G695" s="172"/>
    </row>
    <row r="696" spans="2:7" x14ac:dyDescent="0.3">
      <c r="B696" s="126"/>
      <c r="C696" s="133"/>
      <c r="D696" s="126"/>
      <c r="E696" s="134"/>
      <c r="F696" s="134"/>
      <c r="G696" s="172"/>
    </row>
    <row r="697" spans="2:7" x14ac:dyDescent="0.3">
      <c r="B697" s="126"/>
      <c r="C697" s="133"/>
      <c r="D697" s="126"/>
      <c r="E697" s="134"/>
      <c r="F697" s="134"/>
      <c r="G697" s="172"/>
    </row>
    <row r="698" spans="2:7" x14ac:dyDescent="0.3">
      <c r="B698" s="126"/>
      <c r="C698" s="133"/>
      <c r="D698" s="126"/>
      <c r="E698" s="134"/>
      <c r="F698" s="134"/>
      <c r="G698" s="172"/>
    </row>
    <row r="699" spans="2:7" x14ac:dyDescent="0.3">
      <c r="B699" s="126"/>
      <c r="C699" s="133"/>
      <c r="D699" s="126"/>
      <c r="E699" s="134"/>
      <c r="F699" s="134"/>
      <c r="G699" s="172"/>
    </row>
    <row r="700" spans="2:7" x14ac:dyDescent="0.3">
      <c r="B700" s="126"/>
      <c r="C700" s="133"/>
      <c r="D700" s="126"/>
      <c r="E700" s="134"/>
      <c r="F700" s="134"/>
      <c r="G700" s="172"/>
    </row>
    <row r="701" spans="2:7" x14ac:dyDescent="0.3">
      <c r="B701" s="126"/>
      <c r="C701" s="133"/>
      <c r="D701" s="126"/>
      <c r="E701" s="134"/>
      <c r="F701" s="134"/>
      <c r="G701" s="172"/>
    </row>
    <row r="702" spans="2:7" x14ac:dyDescent="0.3">
      <c r="B702" s="126"/>
      <c r="C702" s="133"/>
      <c r="D702" s="126"/>
      <c r="E702" s="134"/>
      <c r="F702" s="134"/>
      <c r="G702" s="172"/>
    </row>
    <row r="703" spans="2:7" x14ac:dyDescent="0.3">
      <c r="B703" s="126"/>
      <c r="C703" s="133"/>
      <c r="D703" s="126"/>
      <c r="E703" s="134"/>
      <c r="F703" s="134"/>
      <c r="G703" s="172"/>
    </row>
    <row r="704" spans="2:7" x14ac:dyDescent="0.3">
      <c r="B704" s="126"/>
      <c r="C704" s="133"/>
      <c r="D704" s="126"/>
      <c r="E704" s="134"/>
      <c r="F704" s="134"/>
      <c r="G704" s="172"/>
    </row>
    <row r="705" spans="2:7" x14ac:dyDescent="0.3">
      <c r="B705" s="126"/>
      <c r="C705" s="133"/>
      <c r="D705" s="126"/>
      <c r="E705" s="134"/>
      <c r="F705" s="134"/>
      <c r="G705" s="172"/>
    </row>
    <row r="706" spans="2:7" x14ac:dyDescent="0.3">
      <c r="B706" s="126"/>
      <c r="C706" s="133"/>
      <c r="D706" s="126"/>
      <c r="E706" s="134"/>
      <c r="F706" s="134"/>
      <c r="G706" s="172"/>
    </row>
    <row r="707" spans="2:7" x14ac:dyDescent="0.3">
      <c r="B707" s="126"/>
      <c r="C707" s="133"/>
      <c r="D707" s="126"/>
      <c r="E707" s="134"/>
      <c r="F707" s="134"/>
      <c r="G707" s="172"/>
    </row>
    <row r="708" spans="2:7" x14ac:dyDescent="0.3">
      <c r="B708" s="126"/>
      <c r="C708" s="133"/>
      <c r="D708" s="126"/>
      <c r="E708" s="134"/>
      <c r="F708" s="134"/>
      <c r="G708" s="172"/>
    </row>
    <row r="709" spans="2:7" x14ac:dyDescent="0.3">
      <c r="B709" s="126"/>
      <c r="C709" s="133"/>
      <c r="D709" s="126"/>
      <c r="E709" s="134"/>
      <c r="F709" s="134"/>
      <c r="G709" s="172"/>
    </row>
    <row r="710" spans="2:7" x14ac:dyDescent="0.3">
      <c r="B710" s="126"/>
      <c r="C710" s="133"/>
      <c r="D710" s="126"/>
      <c r="E710" s="134"/>
      <c r="F710" s="134"/>
      <c r="G710" s="172"/>
    </row>
    <row r="711" spans="2:7" x14ac:dyDescent="0.3">
      <c r="B711" s="126"/>
      <c r="C711" s="133"/>
      <c r="D711" s="126"/>
      <c r="E711" s="134"/>
      <c r="F711" s="134"/>
      <c r="G711" s="172"/>
    </row>
    <row r="712" spans="2:7" x14ac:dyDescent="0.3">
      <c r="B712" s="126"/>
      <c r="C712" s="133"/>
      <c r="D712" s="126"/>
      <c r="E712" s="134"/>
      <c r="F712" s="134"/>
      <c r="G712" s="172"/>
    </row>
    <row r="713" spans="2:7" x14ac:dyDescent="0.3">
      <c r="B713" s="126"/>
      <c r="C713" s="133"/>
      <c r="D713" s="126"/>
      <c r="E713" s="134"/>
      <c r="F713" s="134"/>
      <c r="G713" s="172"/>
    </row>
    <row r="714" spans="2:7" x14ac:dyDescent="0.3">
      <c r="B714" s="126"/>
      <c r="C714" s="133"/>
      <c r="D714" s="126"/>
      <c r="E714" s="134"/>
      <c r="F714" s="134"/>
      <c r="G714" s="172"/>
    </row>
    <row r="715" spans="2:7" x14ac:dyDescent="0.3">
      <c r="B715" s="126"/>
      <c r="C715" s="133"/>
      <c r="D715" s="126"/>
      <c r="E715" s="134"/>
      <c r="F715" s="134"/>
      <c r="G715" s="172"/>
    </row>
    <row r="716" spans="2:7" x14ac:dyDescent="0.3">
      <c r="B716" s="126"/>
      <c r="C716" s="133"/>
      <c r="D716" s="126"/>
      <c r="E716" s="134"/>
      <c r="F716" s="134"/>
      <c r="G716" s="172"/>
    </row>
    <row r="717" spans="2:7" x14ac:dyDescent="0.3">
      <c r="B717" s="126"/>
      <c r="C717" s="133"/>
      <c r="D717" s="126"/>
      <c r="E717" s="134"/>
      <c r="F717" s="134"/>
      <c r="G717" s="172"/>
    </row>
    <row r="718" spans="2:7" x14ac:dyDescent="0.3">
      <c r="B718" s="126"/>
      <c r="C718" s="133"/>
      <c r="D718" s="126"/>
      <c r="E718" s="134"/>
      <c r="F718" s="134"/>
      <c r="G718" s="172"/>
    </row>
    <row r="719" spans="2:7" x14ac:dyDescent="0.3">
      <c r="B719" s="126"/>
      <c r="C719" s="133"/>
      <c r="D719" s="126"/>
      <c r="E719" s="134"/>
      <c r="F719" s="134"/>
      <c r="G719" s="172"/>
    </row>
    <row r="720" spans="2:7" x14ac:dyDescent="0.3">
      <c r="B720" s="126"/>
      <c r="C720" s="133"/>
      <c r="D720" s="126"/>
      <c r="E720" s="134"/>
      <c r="F720" s="134"/>
      <c r="G720" s="172"/>
    </row>
    <row r="721" spans="2:7" x14ac:dyDescent="0.3">
      <c r="B721" s="126"/>
      <c r="C721" s="133"/>
      <c r="D721" s="126"/>
      <c r="E721" s="134"/>
      <c r="F721" s="134"/>
      <c r="G721" s="172"/>
    </row>
    <row r="722" spans="2:7" x14ac:dyDescent="0.3">
      <c r="B722" s="126"/>
      <c r="C722" s="133"/>
      <c r="D722" s="126"/>
      <c r="E722" s="134"/>
      <c r="F722" s="134"/>
      <c r="G722" s="172"/>
    </row>
    <row r="723" spans="2:7" x14ac:dyDescent="0.3">
      <c r="B723" s="126"/>
      <c r="C723" s="133"/>
      <c r="D723" s="126"/>
      <c r="E723" s="134"/>
      <c r="F723" s="134"/>
      <c r="G723" s="172"/>
    </row>
    <row r="724" spans="2:7" x14ac:dyDescent="0.3">
      <c r="B724" s="126"/>
      <c r="C724" s="133"/>
      <c r="D724" s="126"/>
      <c r="E724" s="134"/>
      <c r="F724" s="134"/>
      <c r="G724" s="172"/>
    </row>
    <row r="725" spans="2:7" x14ac:dyDescent="0.3">
      <c r="B725" s="126"/>
      <c r="C725" s="133"/>
      <c r="D725" s="126"/>
      <c r="E725" s="134"/>
      <c r="F725" s="134"/>
      <c r="G725" s="172"/>
    </row>
    <row r="726" spans="2:7" x14ac:dyDescent="0.3">
      <c r="B726" s="126"/>
      <c r="C726" s="133"/>
      <c r="D726" s="126"/>
      <c r="E726" s="134"/>
      <c r="F726" s="134"/>
      <c r="G726" s="172"/>
    </row>
    <row r="727" spans="2:7" x14ac:dyDescent="0.3">
      <c r="B727" s="126"/>
      <c r="C727" s="133"/>
      <c r="D727" s="126"/>
      <c r="E727" s="134"/>
      <c r="F727" s="134"/>
      <c r="G727" s="172"/>
    </row>
    <row r="728" spans="2:7" x14ac:dyDescent="0.3">
      <c r="B728" s="126"/>
      <c r="C728" s="133"/>
      <c r="D728" s="126"/>
      <c r="E728" s="134"/>
      <c r="F728" s="134"/>
      <c r="G728" s="172"/>
    </row>
    <row r="729" spans="2:7" x14ac:dyDescent="0.3">
      <c r="B729" s="126"/>
      <c r="C729" s="133"/>
      <c r="D729" s="126"/>
      <c r="E729" s="134"/>
      <c r="F729" s="134"/>
      <c r="G729" s="172"/>
    </row>
    <row r="730" spans="2:7" x14ac:dyDescent="0.3">
      <c r="B730" s="126"/>
      <c r="C730" s="133"/>
      <c r="D730" s="126"/>
      <c r="E730" s="134"/>
      <c r="F730" s="134"/>
      <c r="G730" s="172"/>
    </row>
    <row r="731" spans="2:7" x14ac:dyDescent="0.3">
      <c r="B731" s="126"/>
      <c r="C731" s="133"/>
      <c r="D731" s="126"/>
      <c r="E731" s="134"/>
      <c r="F731" s="134"/>
      <c r="G731" s="172"/>
    </row>
    <row r="732" spans="2:7" x14ac:dyDescent="0.3">
      <c r="B732" s="126"/>
      <c r="C732" s="133"/>
      <c r="D732" s="126"/>
      <c r="E732" s="134"/>
      <c r="F732" s="134"/>
      <c r="G732" s="172"/>
    </row>
    <row r="733" spans="2:7" x14ac:dyDescent="0.3">
      <c r="B733" s="126"/>
      <c r="C733" s="133"/>
      <c r="D733" s="126"/>
      <c r="E733" s="134"/>
      <c r="F733" s="134"/>
      <c r="G733" s="172"/>
    </row>
    <row r="734" spans="2:7" x14ac:dyDescent="0.3">
      <c r="B734" s="126"/>
      <c r="C734" s="133"/>
      <c r="D734" s="126"/>
      <c r="E734" s="134"/>
      <c r="F734" s="134"/>
      <c r="G734" s="172"/>
    </row>
    <row r="735" spans="2:7" x14ac:dyDescent="0.3">
      <c r="B735" s="126"/>
      <c r="C735" s="133"/>
      <c r="D735" s="126"/>
      <c r="E735" s="134"/>
      <c r="F735" s="134"/>
      <c r="G735" s="172"/>
    </row>
    <row r="736" spans="2:7" x14ac:dyDescent="0.3">
      <c r="B736" s="126"/>
      <c r="C736" s="133"/>
      <c r="D736" s="126"/>
      <c r="E736" s="134"/>
      <c r="F736" s="134"/>
      <c r="G736" s="172"/>
    </row>
    <row r="737" spans="2:7" x14ac:dyDescent="0.3">
      <c r="B737" s="126"/>
      <c r="C737" s="133"/>
      <c r="D737" s="126"/>
      <c r="E737" s="134"/>
      <c r="F737" s="134"/>
      <c r="G737" s="172"/>
    </row>
    <row r="738" spans="2:7" x14ac:dyDescent="0.3">
      <c r="B738" s="126"/>
      <c r="C738" s="133"/>
      <c r="D738" s="126"/>
      <c r="E738" s="134"/>
      <c r="F738" s="134"/>
      <c r="G738" s="172"/>
    </row>
    <row r="739" spans="2:7" x14ac:dyDescent="0.3">
      <c r="B739" s="126"/>
      <c r="C739" s="133"/>
      <c r="D739" s="126"/>
      <c r="E739" s="134"/>
      <c r="F739" s="134"/>
      <c r="G739" s="172"/>
    </row>
    <row r="740" spans="2:7" x14ac:dyDescent="0.3">
      <c r="B740" s="126"/>
      <c r="C740" s="133"/>
      <c r="D740" s="126"/>
      <c r="E740" s="134"/>
      <c r="F740" s="134"/>
      <c r="G740" s="172"/>
    </row>
    <row r="741" spans="2:7" x14ac:dyDescent="0.3">
      <c r="B741" s="126"/>
      <c r="C741" s="133"/>
      <c r="D741" s="126"/>
      <c r="E741" s="134"/>
      <c r="F741" s="134"/>
      <c r="G741" s="172"/>
    </row>
    <row r="742" spans="2:7" x14ac:dyDescent="0.3">
      <c r="B742" s="126"/>
      <c r="C742" s="133"/>
      <c r="D742" s="126"/>
      <c r="E742" s="134"/>
      <c r="F742" s="134"/>
      <c r="G742" s="172"/>
    </row>
    <row r="743" spans="2:7" x14ac:dyDescent="0.3">
      <c r="B743" s="126"/>
      <c r="C743" s="133"/>
      <c r="D743" s="126"/>
      <c r="E743" s="134"/>
      <c r="F743" s="134"/>
      <c r="G743" s="172"/>
    </row>
    <row r="744" spans="2:7" x14ac:dyDescent="0.3">
      <c r="B744" s="126"/>
      <c r="C744" s="133"/>
      <c r="D744" s="126"/>
      <c r="E744" s="134"/>
      <c r="F744" s="134"/>
      <c r="G744" s="172"/>
    </row>
    <row r="745" spans="2:7" x14ac:dyDescent="0.3">
      <c r="B745" s="126"/>
      <c r="C745" s="133"/>
      <c r="D745" s="126"/>
      <c r="E745" s="134"/>
      <c r="F745" s="134"/>
      <c r="G745" s="172"/>
    </row>
    <row r="746" spans="2:7" x14ac:dyDescent="0.3">
      <c r="B746" s="126"/>
      <c r="C746" s="133"/>
      <c r="D746" s="126"/>
      <c r="E746" s="134"/>
      <c r="F746" s="134"/>
      <c r="G746" s="172"/>
    </row>
    <row r="747" spans="2:7" x14ac:dyDescent="0.3">
      <c r="B747" s="126"/>
      <c r="C747" s="133"/>
      <c r="D747" s="126"/>
      <c r="E747" s="134"/>
      <c r="F747" s="134"/>
      <c r="G747" s="172"/>
    </row>
    <row r="748" spans="2:7" x14ac:dyDescent="0.3">
      <c r="B748" s="126"/>
      <c r="C748" s="133"/>
      <c r="D748" s="126"/>
      <c r="E748" s="134"/>
      <c r="F748" s="134"/>
      <c r="G748" s="172"/>
    </row>
    <row r="749" spans="2:7" x14ac:dyDescent="0.3">
      <c r="B749" s="126"/>
      <c r="C749" s="133"/>
      <c r="D749" s="126"/>
      <c r="E749" s="134"/>
      <c r="F749" s="134"/>
      <c r="G749" s="172"/>
    </row>
    <row r="750" spans="2:7" x14ac:dyDescent="0.3">
      <c r="B750" s="126"/>
      <c r="C750" s="133"/>
      <c r="D750" s="126"/>
      <c r="E750" s="134"/>
      <c r="F750" s="134"/>
      <c r="G750" s="172"/>
    </row>
    <row r="751" spans="2:7" x14ac:dyDescent="0.3">
      <c r="B751" s="126"/>
      <c r="C751" s="133"/>
      <c r="D751" s="126"/>
      <c r="E751" s="134"/>
      <c r="F751" s="134"/>
      <c r="G751" s="172"/>
    </row>
    <row r="752" spans="2:7" x14ac:dyDescent="0.3">
      <c r="B752" s="126"/>
      <c r="C752" s="133"/>
      <c r="D752" s="126"/>
      <c r="E752" s="134"/>
      <c r="F752" s="134"/>
      <c r="G752" s="172"/>
    </row>
    <row r="753" spans="2:7" x14ac:dyDescent="0.3">
      <c r="B753" s="126"/>
      <c r="C753" s="133"/>
      <c r="D753" s="126"/>
      <c r="E753" s="134"/>
      <c r="F753" s="134"/>
      <c r="G753" s="172"/>
    </row>
    <row r="754" spans="2:7" x14ac:dyDescent="0.3">
      <c r="B754" s="126"/>
      <c r="C754" s="133"/>
      <c r="D754" s="126"/>
      <c r="E754" s="134"/>
      <c r="F754" s="134"/>
      <c r="G754" s="172"/>
    </row>
    <row r="755" spans="2:7" x14ac:dyDescent="0.3">
      <c r="B755" s="126"/>
      <c r="C755" s="133"/>
      <c r="D755" s="126"/>
      <c r="E755" s="134"/>
      <c r="F755" s="134"/>
      <c r="G755" s="172"/>
    </row>
    <row r="756" spans="2:7" x14ac:dyDescent="0.3">
      <c r="B756" s="126"/>
      <c r="C756" s="133"/>
      <c r="D756" s="126"/>
      <c r="E756" s="134"/>
      <c r="F756" s="134"/>
      <c r="G756" s="172"/>
    </row>
    <row r="757" spans="2:7" x14ac:dyDescent="0.3">
      <c r="B757" s="126"/>
      <c r="C757" s="133"/>
      <c r="D757" s="126"/>
      <c r="E757" s="134"/>
      <c r="F757" s="134"/>
      <c r="G757" s="172"/>
    </row>
    <row r="758" spans="2:7" x14ac:dyDescent="0.3">
      <c r="B758" s="126"/>
      <c r="C758" s="133"/>
      <c r="D758" s="126"/>
      <c r="E758" s="134"/>
      <c r="F758" s="134"/>
      <c r="G758" s="172"/>
    </row>
    <row r="759" spans="2:7" x14ac:dyDescent="0.3">
      <c r="B759" s="126"/>
      <c r="C759" s="133"/>
      <c r="D759" s="126"/>
      <c r="E759" s="134"/>
      <c r="F759" s="134"/>
      <c r="G759" s="172"/>
    </row>
    <row r="760" spans="2:7" x14ac:dyDescent="0.3">
      <c r="B760" s="126"/>
      <c r="C760" s="133"/>
      <c r="D760" s="126"/>
      <c r="E760" s="134"/>
      <c r="F760" s="134"/>
      <c r="G760" s="172"/>
    </row>
    <row r="761" spans="2:7" x14ac:dyDescent="0.3">
      <c r="B761" s="126"/>
      <c r="C761" s="133"/>
      <c r="D761" s="126"/>
      <c r="E761" s="134"/>
      <c r="F761" s="134"/>
      <c r="G761" s="172"/>
    </row>
    <row r="762" spans="2:7" x14ac:dyDescent="0.3">
      <c r="B762" s="126"/>
      <c r="C762" s="133"/>
      <c r="D762" s="126"/>
      <c r="E762" s="134"/>
      <c r="F762" s="134"/>
      <c r="G762" s="172"/>
    </row>
    <row r="763" spans="2:7" x14ac:dyDescent="0.3">
      <c r="B763" s="126"/>
      <c r="C763" s="133"/>
      <c r="D763" s="126"/>
      <c r="E763" s="134"/>
      <c r="F763" s="134"/>
      <c r="G763" s="172"/>
    </row>
    <row r="764" spans="2:7" x14ac:dyDescent="0.3">
      <c r="B764" s="126"/>
      <c r="C764" s="133"/>
      <c r="D764" s="126"/>
      <c r="E764" s="134"/>
      <c r="F764" s="134"/>
      <c r="G764" s="172"/>
    </row>
    <row r="765" spans="2:7" x14ac:dyDescent="0.3">
      <c r="B765" s="126"/>
      <c r="C765" s="133"/>
      <c r="D765" s="126"/>
      <c r="E765" s="134"/>
      <c r="F765" s="134"/>
      <c r="G765" s="172"/>
    </row>
    <row r="766" spans="2:7" x14ac:dyDescent="0.3">
      <c r="B766" s="126"/>
      <c r="C766" s="133"/>
      <c r="D766" s="126"/>
      <c r="E766" s="134"/>
      <c r="F766" s="134"/>
      <c r="G766" s="172"/>
    </row>
    <row r="767" spans="2:7" x14ac:dyDescent="0.3">
      <c r="B767" s="126"/>
      <c r="C767" s="133"/>
      <c r="D767" s="126"/>
      <c r="E767" s="134"/>
      <c r="F767" s="134"/>
      <c r="G767" s="172"/>
    </row>
    <row r="768" spans="2:7" x14ac:dyDescent="0.3">
      <c r="B768" s="126"/>
      <c r="C768" s="133"/>
      <c r="D768" s="126"/>
      <c r="E768" s="134"/>
      <c r="F768" s="134"/>
      <c r="G768" s="172"/>
    </row>
    <row r="769" spans="2:7" x14ac:dyDescent="0.3">
      <c r="B769" s="126"/>
      <c r="C769" s="133"/>
      <c r="D769" s="126"/>
      <c r="E769" s="134"/>
      <c r="F769" s="134"/>
      <c r="G769" s="172"/>
    </row>
    <row r="770" spans="2:7" x14ac:dyDescent="0.3">
      <c r="B770" s="126"/>
      <c r="C770" s="133"/>
      <c r="D770" s="126"/>
      <c r="E770" s="134"/>
      <c r="F770" s="134"/>
      <c r="G770" s="172"/>
    </row>
    <row r="771" spans="2:7" x14ac:dyDescent="0.3">
      <c r="B771" s="126"/>
      <c r="C771" s="133"/>
      <c r="D771" s="126"/>
      <c r="E771" s="134"/>
      <c r="F771" s="134"/>
      <c r="G771" s="172"/>
    </row>
    <row r="772" spans="2:7" x14ac:dyDescent="0.3">
      <c r="B772" s="126"/>
      <c r="C772" s="133"/>
      <c r="D772" s="126"/>
      <c r="E772" s="134"/>
      <c r="F772" s="134"/>
      <c r="G772" s="172"/>
    </row>
    <row r="773" spans="2:7" x14ac:dyDescent="0.3">
      <c r="B773" s="126"/>
      <c r="C773" s="133"/>
      <c r="D773" s="126"/>
      <c r="E773" s="134"/>
      <c r="F773" s="134"/>
      <c r="G773" s="172"/>
    </row>
    <row r="774" spans="2:7" x14ac:dyDescent="0.3">
      <c r="B774" s="126"/>
      <c r="C774" s="133"/>
      <c r="D774" s="126"/>
      <c r="E774" s="134"/>
      <c r="F774" s="134"/>
      <c r="G774" s="172"/>
    </row>
    <row r="775" spans="2:7" x14ac:dyDescent="0.3">
      <c r="B775" s="126"/>
      <c r="C775" s="133"/>
      <c r="D775" s="126"/>
      <c r="E775" s="134"/>
      <c r="F775" s="134"/>
      <c r="G775" s="172"/>
    </row>
    <row r="776" spans="2:7" x14ac:dyDescent="0.3">
      <c r="B776" s="126"/>
      <c r="C776" s="133"/>
      <c r="D776" s="126"/>
      <c r="E776" s="134"/>
      <c r="F776" s="134"/>
      <c r="G776" s="172"/>
    </row>
    <row r="777" spans="2:7" x14ac:dyDescent="0.3">
      <c r="B777" s="126"/>
      <c r="C777" s="133"/>
      <c r="D777" s="126"/>
      <c r="E777" s="134"/>
      <c r="F777" s="134"/>
      <c r="G777" s="172"/>
    </row>
    <row r="778" spans="2:7" x14ac:dyDescent="0.3">
      <c r="B778" s="126"/>
      <c r="C778" s="133"/>
      <c r="D778" s="126"/>
      <c r="E778" s="134"/>
      <c r="F778" s="134"/>
      <c r="G778" s="172"/>
    </row>
    <row r="779" spans="2:7" x14ac:dyDescent="0.3">
      <c r="B779" s="126"/>
      <c r="C779" s="133"/>
      <c r="D779" s="126"/>
      <c r="E779" s="134"/>
      <c r="F779" s="134"/>
      <c r="G779" s="172"/>
    </row>
    <row r="780" spans="2:7" x14ac:dyDescent="0.3">
      <c r="B780" s="126"/>
      <c r="C780" s="133"/>
      <c r="D780" s="126"/>
      <c r="E780" s="134"/>
      <c r="F780" s="134"/>
      <c r="G780" s="172"/>
    </row>
    <row r="781" spans="2:7" x14ac:dyDescent="0.3">
      <c r="B781" s="126"/>
      <c r="C781" s="133"/>
      <c r="D781" s="126"/>
      <c r="E781" s="134"/>
      <c r="F781" s="134"/>
      <c r="G781" s="172"/>
    </row>
    <row r="782" spans="2:7" x14ac:dyDescent="0.3">
      <c r="B782" s="126"/>
      <c r="C782" s="133"/>
      <c r="D782" s="126"/>
      <c r="E782" s="134"/>
      <c r="F782" s="134"/>
      <c r="G782" s="172"/>
    </row>
    <row r="783" spans="2:7" x14ac:dyDescent="0.3">
      <c r="B783" s="126"/>
      <c r="C783" s="133"/>
      <c r="D783" s="126"/>
      <c r="E783" s="134"/>
      <c r="F783" s="134"/>
      <c r="G783" s="172"/>
    </row>
    <row r="784" spans="2:7" x14ac:dyDescent="0.3">
      <c r="B784" s="126"/>
      <c r="C784" s="133"/>
      <c r="D784" s="126"/>
      <c r="E784" s="134"/>
      <c r="F784" s="134"/>
      <c r="G784" s="172"/>
    </row>
    <row r="785" spans="2:7" x14ac:dyDescent="0.3">
      <c r="B785" s="126"/>
      <c r="C785" s="133"/>
      <c r="D785" s="126"/>
      <c r="E785" s="134"/>
      <c r="F785" s="134"/>
      <c r="G785" s="172"/>
    </row>
    <row r="786" spans="2:7" x14ac:dyDescent="0.3">
      <c r="B786" s="126"/>
      <c r="C786" s="133"/>
      <c r="D786" s="126"/>
      <c r="E786" s="134"/>
      <c r="F786" s="134"/>
      <c r="G786" s="172"/>
    </row>
    <row r="787" spans="2:7" x14ac:dyDescent="0.3">
      <c r="B787" s="126"/>
      <c r="C787" s="133"/>
      <c r="D787" s="126"/>
      <c r="E787" s="134"/>
      <c r="F787" s="134"/>
      <c r="G787" s="172"/>
    </row>
    <row r="788" spans="2:7" x14ac:dyDescent="0.3">
      <c r="B788" s="126"/>
      <c r="C788" s="133"/>
      <c r="D788" s="126"/>
      <c r="E788" s="134"/>
      <c r="F788" s="134"/>
      <c r="G788" s="172"/>
    </row>
    <row r="789" spans="2:7" x14ac:dyDescent="0.3">
      <c r="B789" s="126"/>
      <c r="C789" s="133"/>
      <c r="D789" s="126"/>
      <c r="E789" s="134"/>
      <c r="F789" s="134"/>
      <c r="G789" s="172"/>
    </row>
    <row r="790" spans="2:7" x14ac:dyDescent="0.3">
      <c r="B790" s="126"/>
      <c r="C790" s="133"/>
      <c r="D790" s="126"/>
      <c r="E790" s="134"/>
      <c r="F790" s="134"/>
      <c r="G790" s="172"/>
    </row>
    <row r="791" spans="2:7" x14ac:dyDescent="0.3">
      <c r="B791" s="126"/>
      <c r="C791" s="133"/>
      <c r="D791" s="126"/>
      <c r="E791" s="134"/>
      <c r="F791" s="134"/>
      <c r="G791" s="172"/>
    </row>
    <row r="792" spans="2:7" x14ac:dyDescent="0.3">
      <c r="B792" s="126"/>
      <c r="C792" s="133"/>
      <c r="D792" s="126"/>
      <c r="E792" s="134"/>
      <c r="F792" s="134"/>
      <c r="G792" s="172"/>
    </row>
    <row r="793" spans="2:7" x14ac:dyDescent="0.3">
      <c r="B793" s="126"/>
      <c r="C793" s="133"/>
      <c r="D793" s="126"/>
      <c r="E793" s="134"/>
      <c r="F793" s="134"/>
      <c r="G793" s="172"/>
    </row>
    <row r="794" spans="2:7" x14ac:dyDescent="0.3">
      <c r="B794" s="126"/>
      <c r="C794" s="133"/>
      <c r="D794" s="126"/>
      <c r="E794" s="134"/>
      <c r="F794" s="134"/>
      <c r="G794" s="172"/>
    </row>
    <row r="795" spans="2:7" x14ac:dyDescent="0.3">
      <c r="B795" s="126"/>
      <c r="C795" s="133"/>
      <c r="D795" s="126"/>
      <c r="E795" s="134"/>
      <c r="F795" s="134"/>
      <c r="G795" s="172"/>
    </row>
    <row r="796" spans="2:7" x14ac:dyDescent="0.3">
      <c r="B796" s="126"/>
      <c r="C796" s="133"/>
      <c r="D796" s="126"/>
      <c r="E796" s="134"/>
      <c r="F796" s="134"/>
      <c r="G796" s="172"/>
    </row>
    <row r="797" spans="2:7" x14ac:dyDescent="0.3">
      <c r="B797" s="126"/>
      <c r="C797" s="133"/>
      <c r="D797" s="126"/>
      <c r="E797" s="134"/>
      <c r="F797" s="134"/>
      <c r="G797" s="172"/>
    </row>
    <row r="798" spans="2:7" x14ac:dyDescent="0.3">
      <c r="B798" s="126"/>
      <c r="C798" s="133"/>
      <c r="D798" s="126"/>
      <c r="E798" s="134"/>
      <c r="F798" s="134"/>
      <c r="G798" s="172"/>
    </row>
    <row r="799" spans="2:7" x14ac:dyDescent="0.3">
      <c r="B799" s="126"/>
      <c r="C799" s="133"/>
      <c r="D799" s="126"/>
      <c r="E799" s="134"/>
      <c r="F799" s="134"/>
      <c r="G799" s="172"/>
    </row>
    <row r="800" spans="2:7" x14ac:dyDescent="0.3">
      <c r="B800" s="126"/>
      <c r="C800" s="133"/>
      <c r="D800" s="126"/>
      <c r="E800" s="134"/>
      <c r="F800" s="134"/>
      <c r="G800" s="172"/>
    </row>
    <row r="801" spans="2:7" x14ac:dyDescent="0.3">
      <c r="B801" s="126"/>
      <c r="C801" s="133"/>
      <c r="D801" s="126"/>
      <c r="E801" s="134"/>
      <c r="F801" s="134"/>
      <c r="G801" s="172"/>
    </row>
    <row r="802" spans="2:7" x14ac:dyDescent="0.3">
      <c r="B802" s="126"/>
      <c r="C802" s="133"/>
      <c r="D802" s="126"/>
      <c r="E802" s="134"/>
      <c r="F802" s="134"/>
      <c r="G802" s="172"/>
    </row>
    <row r="803" spans="2:7" x14ac:dyDescent="0.3">
      <c r="B803" s="126"/>
      <c r="C803" s="133"/>
      <c r="D803" s="126"/>
      <c r="E803" s="134"/>
      <c r="F803" s="134"/>
      <c r="G803" s="172"/>
    </row>
    <row r="804" spans="2:7" x14ac:dyDescent="0.3">
      <c r="B804" s="126"/>
      <c r="C804" s="133"/>
      <c r="D804" s="126"/>
      <c r="E804" s="134"/>
      <c r="F804" s="134"/>
      <c r="G804" s="172"/>
    </row>
    <row r="805" spans="2:7" x14ac:dyDescent="0.3">
      <c r="B805" s="126"/>
      <c r="C805" s="133"/>
      <c r="D805" s="126"/>
      <c r="E805" s="134"/>
      <c r="F805" s="134"/>
      <c r="G805" s="172"/>
    </row>
    <row r="806" spans="2:7" x14ac:dyDescent="0.3">
      <c r="B806" s="126"/>
      <c r="C806" s="133"/>
      <c r="D806" s="126"/>
      <c r="E806" s="134"/>
      <c r="F806" s="134"/>
      <c r="G806" s="172"/>
    </row>
    <row r="807" spans="2:7" x14ac:dyDescent="0.3">
      <c r="B807" s="126"/>
      <c r="C807" s="133"/>
      <c r="D807" s="126"/>
      <c r="E807" s="134"/>
      <c r="F807" s="134"/>
      <c r="G807" s="172"/>
    </row>
    <row r="808" spans="2:7" x14ac:dyDescent="0.3">
      <c r="B808" s="126"/>
      <c r="C808" s="133"/>
      <c r="D808" s="126"/>
      <c r="E808" s="134"/>
      <c r="F808" s="134"/>
      <c r="G808" s="172"/>
    </row>
    <row r="809" spans="2:7" x14ac:dyDescent="0.3">
      <c r="B809" s="126"/>
      <c r="C809" s="133"/>
      <c r="D809" s="126"/>
      <c r="E809" s="134"/>
      <c r="F809" s="134"/>
      <c r="G809" s="172"/>
    </row>
    <row r="810" spans="2:7" x14ac:dyDescent="0.3">
      <c r="B810" s="126"/>
      <c r="C810" s="133"/>
      <c r="D810" s="126"/>
      <c r="E810" s="134"/>
      <c r="F810" s="134"/>
      <c r="G810" s="172"/>
    </row>
    <row r="811" spans="2:7" x14ac:dyDescent="0.3">
      <c r="B811" s="126"/>
      <c r="C811" s="133"/>
      <c r="D811" s="126"/>
      <c r="E811" s="134"/>
      <c r="F811" s="134"/>
      <c r="G811" s="172"/>
    </row>
    <row r="812" spans="2:7" x14ac:dyDescent="0.3">
      <c r="B812" s="126"/>
      <c r="C812" s="133"/>
      <c r="D812" s="126"/>
      <c r="E812" s="134"/>
      <c r="F812" s="134"/>
      <c r="G812" s="172"/>
    </row>
    <row r="813" spans="2:7" x14ac:dyDescent="0.3">
      <c r="B813" s="126"/>
      <c r="C813" s="133"/>
      <c r="D813" s="126"/>
      <c r="E813" s="134"/>
      <c r="F813" s="134"/>
      <c r="G813" s="172"/>
    </row>
    <row r="814" spans="2:7" x14ac:dyDescent="0.3">
      <c r="B814" s="126"/>
      <c r="C814" s="133"/>
      <c r="D814" s="126"/>
      <c r="E814" s="134"/>
      <c r="F814" s="134"/>
      <c r="G814" s="172"/>
    </row>
    <row r="815" spans="2:7" x14ac:dyDescent="0.3">
      <c r="B815" s="126"/>
      <c r="C815" s="133"/>
      <c r="D815" s="126"/>
      <c r="E815" s="134"/>
      <c r="F815" s="134"/>
      <c r="G815" s="172"/>
    </row>
    <row r="816" spans="2:7" x14ac:dyDescent="0.3">
      <c r="B816" s="126"/>
      <c r="C816" s="133"/>
      <c r="D816" s="126"/>
      <c r="E816" s="134"/>
      <c r="F816" s="134"/>
      <c r="G816" s="172"/>
    </row>
    <row r="817" spans="2:7" x14ac:dyDescent="0.3">
      <c r="B817" s="126"/>
      <c r="C817" s="133"/>
      <c r="D817" s="126"/>
      <c r="E817" s="134"/>
      <c r="F817" s="134"/>
      <c r="G817" s="172"/>
    </row>
    <row r="818" spans="2:7" x14ac:dyDescent="0.3">
      <c r="B818" s="126"/>
      <c r="C818" s="133"/>
      <c r="D818" s="126"/>
      <c r="E818" s="134"/>
      <c r="F818" s="134"/>
      <c r="G818" s="172"/>
    </row>
    <row r="819" spans="2:7" x14ac:dyDescent="0.3">
      <c r="B819" s="126"/>
      <c r="C819" s="133"/>
      <c r="D819" s="126"/>
      <c r="E819" s="134"/>
      <c r="F819" s="134"/>
      <c r="G819" s="172"/>
    </row>
    <row r="820" spans="2:7" x14ac:dyDescent="0.3">
      <c r="B820" s="126"/>
      <c r="C820" s="133"/>
      <c r="D820" s="126"/>
      <c r="E820" s="134"/>
      <c r="F820" s="134"/>
      <c r="G820" s="172"/>
    </row>
    <row r="821" spans="2:7" x14ac:dyDescent="0.3">
      <c r="B821" s="126"/>
      <c r="C821" s="133"/>
      <c r="D821" s="126"/>
      <c r="E821" s="134"/>
      <c r="F821" s="134"/>
      <c r="G821" s="172"/>
    </row>
    <row r="822" spans="2:7" x14ac:dyDescent="0.3">
      <c r="B822" s="126"/>
      <c r="C822" s="133"/>
      <c r="D822" s="126"/>
      <c r="E822" s="134"/>
      <c r="F822" s="134"/>
      <c r="G822" s="172"/>
    </row>
    <row r="823" spans="2:7" x14ac:dyDescent="0.3">
      <c r="B823" s="126"/>
      <c r="C823" s="133"/>
      <c r="D823" s="126"/>
      <c r="E823" s="134"/>
      <c r="F823" s="134"/>
      <c r="G823" s="172"/>
    </row>
    <row r="824" spans="2:7" x14ac:dyDescent="0.3">
      <c r="B824" s="126"/>
      <c r="C824" s="133"/>
      <c r="D824" s="126"/>
      <c r="E824" s="134"/>
      <c r="F824" s="134"/>
      <c r="G824" s="172"/>
    </row>
    <row r="825" spans="2:7" x14ac:dyDescent="0.3">
      <c r="B825" s="126"/>
      <c r="C825" s="133"/>
      <c r="D825" s="126"/>
      <c r="E825" s="134"/>
      <c r="F825" s="134"/>
      <c r="G825" s="172"/>
    </row>
    <row r="826" spans="2:7" x14ac:dyDescent="0.3">
      <c r="B826" s="126"/>
      <c r="C826" s="133"/>
      <c r="D826" s="126"/>
      <c r="E826" s="134"/>
      <c r="F826" s="134"/>
      <c r="G826" s="172"/>
    </row>
    <row r="827" spans="2:7" x14ac:dyDescent="0.3">
      <c r="B827" s="126"/>
      <c r="C827" s="133"/>
      <c r="D827" s="126"/>
      <c r="E827" s="134"/>
      <c r="F827" s="134"/>
      <c r="G827" s="172"/>
    </row>
    <row r="828" spans="2:7" x14ac:dyDescent="0.3">
      <c r="B828" s="126"/>
      <c r="C828" s="133"/>
      <c r="D828" s="126"/>
      <c r="E828" s="134"/>
      <c r="F828" s="134"/>
      <c r="G828" s="172"/>
    </row>
    <row r="829" spans="2:7" x14ac:dyDescent="0.3">
      <c r="B829" s="126"/>
      <c r="C829" s="133"/>
      <c r="D829" s="126"/>
      <c r="E829" s="134"/>
      <c r="F829" s="134"/>
      <c r="G829" s="172"/>
    </row>
    <row r="830" spans="2:7" x14ac:dyDescent="0.3">
      <c r="B830" s="126"/>
      <c r="C830" s="133"/>
      <c r="D830" s="126"/>
      <c r="E830" s="134"/>
      <c r="F830" s="134"/>
      <c r="G830" s="172"/>
    </row>
    <row r="831" spans="2:7" x14ac:dyDescent="0.3">
      <c r="B831" s="126"/>
      <c r="C831" s="133"/>
      <c r="D831" s="126"/>
      <c r="E831" s="134"/>
      <c r="F831" s="134"/>
      <c r="G831" s="172"/>
    </row>
    <row r="832" spans="2:7" x14ac:dyDescent="0.3">
      <c r="B832" s="126"/>
      <c r="C832" s="133"/>
      <c r="D832" s="126"/>
      <c r="E832" s="134"/>
      <c r="F832" s="134"/>
      <c r="G832" s="172"/>
    </row>
    <row r="833" spans="2:7" x14ac:dyDescent="0.3">
      <c r="B833" s="126"/>
      <c r="C833" s="133"/>
      <c r="D833" s="126"/>
      <c r="E833" s="134"/>
      <c r="F833" s="134"/>
      <c r="G833" s="172"/>
    </row>
    <row r="834" spans="2:7" x14ac:dyDescent="0.3">
      <c r="B834" s="126"/>
      <c r="C834" s="133"/>
      <c r="D834" s="126"/>
      <c r="E834" s="134"/>
      <c r="F834" s="134"/>
      <c r="G834" s="172"/>
    </row>
    <row r="835" spans="2:7" x14ac:dyDescent="0.3">
      <c r="B835" s="126"/>
      <c r="C835" s="133"/>
      <c r="D835" s="126"/>
      <c r="E835" s="134"/>
      <c r="F835" s="134"/>
      <c r="G835" s="172"/>
    </row>
    <row r="836" spans="2:7" x14ac:dyDescent="0.3">
      <c r="B836" s="126"/>
      <c r="C836" s="133"/>
      <c r="D836" s="126"/>
      <c r="E836" s="134"/>
      <c r="F836" s="134"/>
      <c r="G836" s="172"/>
    </row>
    <row r="837" spans="2:7" x14ac:dyDescent="0.3">
      <c r="B837" s="126"/>
      <c r="C837" s="133"/>
      <c r="D837" s="126"/>
      <c r="E837" s="134"/>
      <c r="F837" s="134"/>
      <c r="G837" s="172"/>
    </row>
    <row r="838" spans="2:7" x14ac:dyDescent="0.3">
      <c r="B838" s="126"/>
      <c r="C838" s="133"/>
      <c r="D838" s="126"/>
      <c r="E838" s="134"/>
      <c r="F838" s="134"/>
      <c r="G838" s="172"/>
    </row>
    <row r="839" spans="2:7" x14ac:dyDescent="0.3">
      <c r="B839" s="126"/>
      <c r="C839" s="133"/>
      <c r="D839" s="126"/>
      <c r="E839" s="134"/>
      <c r="F839" s="134"/>
      <c r="G839" s="172"/>
    </row>
    <row r="840" spans="2:7" x14ac:dyDescent="0.3">
      <c r="B840" s="126"/>
      <c r="C840" s="133"/>
      <c r="D840" s="126"/>
      <c r="E840" s="134"/>
      <c r="F840" s="134"/>
      <c r="G840" s="172"/>
    </row>
    <row r="841" spans="2:7" x14ac:dyDescent="0.3">
      <c r="B841" s="126"/>
      <c r="C841" s="133"/>
      <c r="D841" s="126"/>
      <c r="E841" s="134"/>
      <c r="F841" s="134"/>
      <c r="G841" s="172"/>
    </row>
    <row r="842" spans="2:7" x14ac:dyDescent="0.3">
      <c r="B842" s="126"/>
      <c r="C842" s="133"/>
      <c r="D842" s="126"/>
      <c r="E842" s="134"/>
      <c r="F842" s="134"/>
      <c r="G842" s="172"/>
    </row>
    <row r="843" spans="2:7" x14ac:dyDescent="0.3">
      <c r="B843" s="126"/>
      <c r="C843" s="133"/>
      <c r="D843" s="126"/>
      <c r="E843" s="134"/>
      <c r="F843" s="134"/>
      <c r="G843" s="172"/>
    </row>
    <row r="844" spans="2:7" x14ac:dyDescent="0.3">
      <c r="B844" s="126"/>
      <c r="C844" s="133"/>
      <c r="D844" s="126"/>
      <c r="E844" s="134"/>
      <c r="F844" s="134"/>
      <c r="G844" s="172"/>
    </row>
    <row r="845" spans="2:7" x14ac:dyDescent="0.3">
      <c r="B845" s="126"/>
      <c r="C845" s="133"/>
      <c r="D845" s="126"/>
      <c r="E845" s="134"/>
      <c r="F845" s="134"/>
      <c r="G845" s="172"/>
    </row>
    <row r="846" spans="2:7" x14ac:dyDescent="0.3">
      <c r="B846" s="126"/>
      <c r="C846" s="133"/>
      <c r="D846" s="126"/>
      <c r="E846" s="134"/>
      <c r="F846" s="134"/>
      <c r="G846" s="172"/>
    </row>
    <row r="847" spans="2:7" x14ac:dyDescent="0.3">
      <c r="B847" s="126"/>
      <c r="C847" s="133"/>
      <c r="D847" s="126"/>
      <c r="E847" s="134"/>
      <c r="F847" s="134"/>
      <c r="G847" s="172"/>
    </row>
    <row r="848" spans="2:7" x14ac:dyDescent="0.3">
      <c r="B848" s="126"/>
      <c r="C848" s="133"/>
      <c r="D848" s="126"/>
      <c r="E848" s="134"/>
      <c r="F848" s="134"/>
      <c r="G848" s="172"/>
    </row>
    <row r="849" spans="2:7" x14ac:dyDescent="0.3">
      <c r="B849" s="126"/>
      <c r="C849" s="133"/>
      <c r="D849" s="126"/>
      <c r="E849" s="134"/>
      <c r="F849" s="134"/>
      <c r="G849" s="172"/>
    </row>
    <row r="850" spans="2:7" x14ac:dyDescent="0.3">
      <c r="B850" s="126"/>
      <c r="C850" s="133"/>
      <c r="D850" s="126"/>
      <c r="E850" s="134"/>
      <c r="F850" s="134"/>
      <c r="G850" s="172"/>
    </row>
    <row r="851" spans="2:7" x14ac:dyDescent="0.3">
      <c r="B851" s="126"/>
      <c r="C851" s="133"/>
      <c r="D851" s="126"/>
      <c r="E851" s="134"/>
      <c r="F851" s="134"/>
      <c r="G851" s="172"/>
    </row>
    <row r="852" spans="2:7" x14ac:dyDescent="0.3">
      <c r="B852" s="126"/>
      <c r="C852" s="133"/>
      <c r="D852" s="126"/>
      <c r="E852" s="134"/>
      <c r="F852" s="134"/>
      <c r="G852" s="172"/>
    </row>
    <row r="853" spans="2:7" x14ac:dyDescent="0.3">
      <c r="B853" s="126"/>
      <c r="C853" s="133"/>
      <c r="D853" s="126"/>
      <c r="E853" s="134"/>
      <c r="F853" s="134"/>
      <c r="G853" s="172"/>
    </row>
    <row r="854" spans="2:7" x14ac:dyDescent="0.3">
      <c r="B854" s="126"/>
      <c r="C854" s="133"/>
      <c r="D854" s="126"/>
      <c r="E854" s="134"/>
      <c r="F854" s="134"/>
      <c r="G854" s="172"/>
    </row>
    <row r="855" spans="2:7" x14ac:dyDescent="0.3">
      <c r="B855" s="126"/>
      <c r="C855" s="133"/>
      <c r="D855" s="126"/>
      <c r="E855" s="134"/>
      <c r="F855" s="134"/>
      <c r="G855" s="172"/>
    </row>
    <row r="856" spans="2:7" x14ac:dyDescent="0.3">
      <c r="B856" s="126"/>
      <c r="C856" s="133"/>
      <c r="D856" s="126"/>
      <c r="E856" s="134"/>
      <c r="F856" s="134"/>
      <c r="G856" s="172"/>
    </row>
    <row r="857" spans="2:7" x14ac:dyDescent="0.3">
      <c r="B857" s="126"/>
      <c r="C857" s="133"/>
      <c r="D857" s="126"/>
      <c r="E857" s="134"/>
      <c r="F857" s="134"/>
      <c r="G857" s="172"/>
    </row>
    <row r="858" spans="2:7" x14ac:dyDescent="0.3">
      <c r="B858" s="126"/>
      <c r="C858" s="133"/>
      <c r="D858" s="126"/>
      <c r="E858" s="134"/>
      <c r="F858" s="134"/>
      <c r="G858" s="172"/>
    </row>
    <row r="859" spans="2:7" x14ac:dyDescent="0.3">
      <c r="B859" s="126"/>
      <c r="C859" s="133"/>
      <c r="D859" s="126"/>
      <c r="E859" s="134"/>
      <c r="F859" s="134"/>
      <c r="G859" s="172"/>
    </row>
    <row r="860" spans="2:7" x14ac:dyDescent="0.3">
      <c r="B860" s="126"/>
      <c r="C860" s="133"/>
      <c r="D860" s="126"/>
      <c r="E860" s="134"/>
      <c r="F860" s="134"/>
      <c r="G860" s="172"/>
    </row>
    <row r="861" spans="2:7" x14ac:dyDescent="0.3">
      <c r="B861" s="126"/>
      <c r="C861" s="133"/>
      <c r="D861" s="126"/>
      <c r="E861" s="134"/>
      <c r="F861" s="134"/>
      <c r="G861" s="172"/>
    </row>
    <row r="862" spans="2:7" x14ac:dyDescent="0.3">
      <c r="B862" s="126"/>
      <c r="C862" s="133"/>
      <c r="D862" s="126"/>
      <c r="E862" s="134"/>
      <c r="F862" s="134"/>
      <c r="G862" s="172"/>
    </row>
    <row r="863" spans="2:7" x14ac:dyDescent="0.3">
      <c r="B863" s="126"/>
      <c r="C863" s="133"/>
      <c r="D863" s="126"/>
      <c r="E863" s="134"/>
      <c r="F863" s="134"/>
      <c r="G863" s="172"/>
    </row>
    <row r="864" spans="2:7" x14ac:dyDescent="0.3">
      <c r="B864" s="126"/>
      <c r="C864" s="133"/>
      <c r="D864" s="126"/>
      <c r="E864" s="134"/>
      <c r="F864" s="134"/>
      <c r="G864" s="172"/>
    </row>
    <row r="865" spans="2:7" x14ac:dyDescent="0.3">
      <c r="B865" s="126"/>
      <c r="C865" s="133"/>
      <c r="D865" s="126"/>
      <c r="E865" s="134"/>
      <c r="F865" s="134"/>
      <c r="G865" s="172"/>
    </row>
    <row r="866" spans="2:7" x14ac:dyDescent="0.3">
      <c r="B866" s="126"/>
      <c r="C866" s="133"/>
      <c r="D866" s="126"/>
      <c r="E866" s="134"/>
      <c r="F866" s="134"/>
      <c r="G866" s="172"/>
    </row>
    <row r="867" spans="2:7" x14ac:dyDescent="0.3">
      <c r="B867" s="126"/>
      <c r="C867" s="133"/>
      <c r="D867" s="126"/>
      <c r="E867" s="134"/>
      <c r="F867" s="134"/>
      <c r="G867" s="172"/>
    </row>
    <row r="868" spans="2:7" x14ac:dyDescent="0.3">
      <c r="B868" s="126"/>
      <c r="C868" s="133"/>
      <c r="D868" s="126"/>
      <c r="E868" s="134"/>
      <c r="F868" s="134"/>
      <c r="G868" s="172"/>
    </row>
    <row r="869" spans="2:7" x14ac:dyDescent="0.3">
      <c r="B869" s="126"/>
      <c r="C869" s="133"/>
      <c r="D869" s="126"/>
      <c r="E869" s="134"/>
      <c r="F869" s="134"/>
      <c r="G869" s="172"/>
    </row>
    <row r="870" spans="2:7" x14ac:dyDescent="0.3">
      <c r="B870" s="126"/>
      <c r="C870" s="133"/>
      <c r="D870" s="126"/>
      <c r="E870" s="134"/>
      <c r="F870" s="134"/>
      <c r="G870" s="172"/>
    </row>
    <row r="871" spans="2:7" x14ac:dyDescent="0.3">
      <c r="B871" s="126"/>
      <c r="C871" s="133"/>
      <c r="D871" s="126"/>
      <c r="E871" s="134"/>
      <c r="F871" s="134"/>
      <c r="G871" s="172"/>
    </row>
    <row r="872" spans="2:7" x14ac:dyDescent="0.3">
      <c r="B872" s="126"/>
      <c r="C872" s="133"/>
      <c r="D872" s="126"/>
      <c r="E872" s="134"/>
      <c r="F872" s="134"/>
      <c r="G872" s="172"/>
    </row>
    <row r="873" spans="2:7" x14ac:dyDescent="0.3">
      <c r="B873" s="126"/>
      <c r="C873" s="133"/>
      <c r="D873" s="126"/>
      <c r="E873" s="134"/>
      <c r="F873" s="134"/>
      <c r="G873" s="172"/>
    </row>
    <row r="874" spans="2:7" x14ac:dyDescent="0.3">
      <c r="B874" s="126"/>
      <c r="C874" s="133"/>
      <c r="D874" s="126"/>
      <c r="E874" s="134"/>
      <c r="F874" s="134"/>
      <c r="G874" s="172"/>
    </row>
    <row r="875" spans="2:7" x14ac:dyDescent="0.3">
      <c r="B875" s="126"/>
      <c r="C875" s="133"/>
      <c r="D875" s="126"/>
      <c r="E875" s="134"/>
      <c r="F875" s="134"/>
      <c r="G875" s="172"/>
    </row>
    <row r="876" spans="2:7" x14ac:dyDescent="0.3">
      <c r="B876" s="126"/>
      <c r="C876" s="133"/>
      <c r="D876" s="126"/>
      <c r="E876" s="134"/>
      <c r="F876" s="134"/>
      <c r="G876" s="172"/>
    </row>
    <row r="877" spans="2:7" x14ac:dyDescent="0.3">
      <c r="B877" s="126"/>
      <c r="C877" s="133"/>
      <c r="D877" s="126"/>
      <c r="E877" s="134"/>
      <c r="F877" s="134"/>
      <c r="G877" s="172"/>
    </row>
    <row r="878" spans="2:7" x14ac:dyDescent="0.3">
      <c r="B878" s="126"/>
      <c r="C878" s="133"/>
      <c r="D878" s="126"/>
      <c r="E878" s="134"/>
      <c r="F878" s="134"/>
      <c r="G878" s="172"/>
    </row>
    <row r="879" spans="2:7" x14ac:dyDescent="0.3">
      <c r="B879" s="126"/>
      <c r="C879" s="133"/>
      <c r="D879" s="126"/>
      <c r="E879" s="134"/>
      <c r="F879" s="134"/>
      <c r="G879" s="172"/>
    </row>
    <row r="880" spans="2:7" x14ac:dyDescent="0.3">
      <c r="B880" s="126"/>
      <c r="C880" s="133"/>
      <c r="D880" s="126"/>
      <c r="E880" s="134"/>
      <c r="F880" s="134"/>
      <c r="G880" s="172"/>
    </row>
    <row r="881" spans="2:7" x14ac:dyDescent="0.3">
      <c r="B881" s="126"/>
      <c r="C881" s="133"/>
      <c r="D881" s="126"/>
      <c r="E881" s="134"/>
      <c r="F881" s="134"/>
      <c r="G881" s="172"/>
    </row>
    <row r="882" spans="2:7" x14ac:dyDescent="0.3">
      <c r="B882" s="126"/>
      <c r="C882" s="133"/>
      <c r="D882" s="126"/>
      <c r="E882" s="134"/>
      <c r="F882" s="134"/>
      <c r="G882" s="172"/>
    </row>
    <row r="883" spans="2:7" x14ac:dyDescent="0.3">
      <c r="B883" s="126"/>
      <c r="C883" s="133"/>
      <c r="D883" s="126"/>
      <c r="E883" s="134"/>
      <c r="F883" s="134"/>
      <c r="G883" s="172"/>
    </row>
    <row r="884" spans="2:7" x14ac:dyDescent="0.3">
      <c r="B884" s="126"/>
      <c r="C884" s="133"/>
      <c r="D884" s="126"/>
      <c r="E884" s="134"/>
      <c r="F884" s="134"/>
      <c r="G884" s="172"/>
    </row>
    <row r="885" spans="2:7" x14ac:dyDescent="0.3">
      <c r="B885" s="126"/>
      <c r="C885" s="133"/>
      <c r="D885" s="126"/>
      <c r="E885" s="134"/>
      <c r="F885" s="134"/>
      <c r="G885" s="172"/>
    </row>
    <row r="886" spans="2:7" x14ac:dyDescent="0.3">
      <c r="B886" s="126"/>
      <c r="C886" s="133"/>
      <c r="D886" s="126"/>
      <c r="E886" s="134"/>
      <c r="F886" s="134"/>
      <c r="G886" s="172"/>
    </row>
    <row r="887" spans="2:7" x14ac:dyDescent="0.3">
      <c r="B887" s="126"/>
      <c r="C887" s="133"/>
      <c r="D887" s="126"/>
      <c r="E887" s="134"/>
      <c r="F887" s="134"/>
      <c r="G887" s="172"/>
    </row>
    <row r="888" spans="2:7" x14ac:dyDescent="0.3">
      <c r="B888" s="126"/>
      <c r="C888" s="133"/>
      <c r="D888" s="126"/>
      <c r="E888" s="134"/>
      <c r="F888" s="134"/>
      <c r="G888" s="172"/>
    </row>
    <row r="889" spans="2:7" x14ac:dyDescent="0.3">
      <c r="B889" s="126"/>
      <c r="C889" s="133"/>
      <c r="D889" s="126"/>
      <c r="E889" s="134"/>
      <c r="F889" s="134"/>
      <c r="G889" s="172"/>
    </row>
    <row r="890" spans="2:7" x14ac:dyDescent="0.3">
      <c r="B890" s="126"/>
      <c r="C890" s="133"/>
      <c r="D890" s="126"/>
      <c r="E890" s="134"/>
      <c r="F890" s="134"/>
      <c r="G890" s="172"/>
    </row>
    <row r="891" spans="2:7" x14ac:dyDescent="0.3">
      <c r="B891" s="126"/>
      <c r="C891" s="133"/>
      <c r="D891" s="126"/>
      <c r="E891" s="134"/>
      <c r="F891" s="134"/>
      <c r="G891" s="172"/>
    </row>
    <row r="892" spans="2:7" x14ac:dyDescent="0.3">
      <c r="B892" s="126"/>
      <c r="C892" s="133"/>
      <c r="D892" s="126"/>
      <c r="E892" s="134"/>
      <c r="F892" s="134"/>
      <c r="G892" s="172"/>
    </row>
    <row r="893" spans="2:7" x14ac:dyDescent="0.3">
      <c r="B893" s="126"/>
      <c r="C893" s="133"/>
      <c r="D893" s="126"/>
      <c r="E893" s="134"/>
      <c r="F893" s="134"/>
      <c r="G893" s="172"/>
    </row>
    <row r="894" spans="2:7" x14ac:dyDescent="0.3">
      <c r="B894" s="126"/>
      <c r="C894" s="133"/>
      <c r="D894" s="126"/>
      <c r="E894" s="134"/>
      <c r="F894" s="134"/>
      <c r="G894" s="172"/>
    </row>
    <row r="895" spans="2:7" x14ac:dyDescent="0.3">
      <c r="B895" s="126"/>
      <c r="C895" s="133"/>
      <c r="D895" s="126"/>
      <c r="E895" s="134"/>
      <c r="F895" s="134"/>
      <c r="G895" s="172"/>
    </row>
    <row r="896" spans="2:7" x14ac:dyDescent="0.3">
      <c r="B896" s="126"/>
      <c r="C896" s="133"/>
      <c r="D896" s="126"/>
      <c r="E896" s="134"/>
      <c r="F896" s="134"/>
      <c r="G896" s="172"/>
    </row>
    <row r="897" spans="2:7" x14ac:dyDescent="0.3">
      <c r="B897" s="126"/>
      <c r="C897" s="133"/>
      <c r="D897" s="126"/>
      <c r="E897" s="134"/>
      <c r="F897" s="134"/>
      <c r="G897" s="172"/>
    </row>
    <row r="898" spans="2:7" x14ac:dyDescent="0.3">
      <c r="B898" s="126"/>
      <c r="C898" s="133"/>
      <c r="D898" s="126"/>
      <c r="E898" s="134"/>
      <c r="F898" s="134"/>
      <c r="G898" s="172"/>
    </row>
    <row r="899" spans="2:7" x14ac:dyDescent="0.3">
      <c r="B899" s="126"/>
      <c r="C899" s="133"/>
      <c r="D899" s="126"/>
      <c r="E899" s="134"/>
      <c r="F899" s="134"/>
      <c r="G899" s="172"/>
    </row>
    <row r="900" spans="2:7" x14ac:dyDescent="0.3">
      <c r="B900" s="126"/>
      <c r="C900" s="133"/>
      <c r="D900" s="126"/>
      <c r="E900" s="134"/>
      <c r="F900" s="134"/>
      <c r="G900" s="172"/>
    </row>
    <row r="901" spans="2:7" x14ac:dyDescent="0.3">
      <c r="B901" s="126"/>
      <c r="C901" s="133"/>
      <c r="D901" s="126"/>
      <c r="E901" s="134"/>
      <c r="F901" s="134"/>
      <c r="G901" s="172"/>
    </row>
    <row r="902" spans="2:7" x14ac:dyDescent="0.3">
      <c r="B902" s="126"/>
      <c r="C902" s="133"/>
      <c r="D902" s="126"/>
      <c r="E902" s="134"/>
      <c r="F902" s="134"/>
      <c r="G902" s="172"/>
    </row>
    <row r="903" spans="2:7" x14ac:dyDescent="0.3">
      <c r="B903" s="126"/>
      <c r="C903" s="133"/>
      <c r="D903" s="126"/>
      <c r="E903" s="134"/>
      <c r="F903" s="134"/>
      <c r="G903" s="172"/>
    </row>
    <row r="904" spans="2:7" x14ac:dyDescent="0.3">
      <c r="B904" s="126"/>
      <c r="C904" s="133"/>
      <c r="D904" s="126"/>
      <c r="E904" s="134"/>
      <c r="F904" s="134"/>
      <c r="G904" s="172"/>
    </row>
    <row r="905" spans="2:7" x14ac:dyDescent="0.3">
      <c r="B905" s="126"/>
      <c r="C905" s="133"/>
      <c r="D905" s="126"/>
      <c r="E905" s="134"/>
      <c r="F905" s="134"/>
      <c r="G905" s="172"/>
    </row>
    <row r="906" spans="2:7" x14ac:dyDescent="0.3">
      <c r="B906" s="126"/>
      <c r="C906" s="133"/>
      <c r="D906" s="126"/>
      <c r="E906" s="134"/>
      <c r="F906" s="134"/>
      <c r="G906" s="172"/>
    </row>
    <row r="907" spans="2:7" x14ac:dyDescent="0.3">
      <c r="B907" s="126"/>
      <c r="C907" s="133"/>
      <c r="D907" s="126"/>
      <c r="E907" s="134"/>
      <c r="F907" s="134"/>
      <c r="G907" s="172"/>
    </row>
    <row r="908" spans="2:7" x14ac:dyDescent="0.3">
      <c r="B908" s="126"/>
      <c r="C908" s="133"/>
      <c r="D908" s="126"/>
      <c r="E908" s="134"/>
      <c r="F908" s="134"/>
      <c r="G908" s="172"/>
    </row>
    <row r="909" spans="2:7" x14ac:dyDescent="0.3">
      <c r="B909" s="126"/>
      <c r="C909" s="133"/>
      <c r="D909" s="126"/>
      <c r="E909" s="134"/>
      <c r="F909" s="134"/>
      <c r="G909" s="172"/>
    </row>
    <row r="910" spans="2:7" x14ac:dyDescent="0.3">
      <c r="B910" s="126"/>
      <c r="C910" s="133"/>
      <c r="D910" s="126"/>
      <c r="E910" s="134"/>
      <c r="F910" s="134"/>
      <c r="G910" s="172"/>
    </row>
    <row r="911" spans="2:7" x14ac:dyDescent="0.3">
      <c r="B911" s="126"/>
      <c r="C911" s="133"/>
      <c r="D911" s="126"/>
      <c r="E911" s="134"/>
      <c r="F911" s="134"/>
      <c r="G911" s="172"/>
    </row>
    <row r="912" spans="2:7" x14ac:dyDescent="0.3">
      <c r="B912" s="126"/>
      <c r="C912" s="133"/>
      <c r="D912" s="126"/>
      <c r="E912" s="134"/>
      <c r="F912" s="134"/>
      <c r="G912" s="172"/>
    </row>
    <row r="913" spans="2:7" x14ac:dyDescent="0.3">
      <c r="B913" s="126"/>
      <c r="C913" s="133"/>
      <c r="D913" s="126"/>
      <c r="E913" s="134"/>
      <c r="F913" s="134"/>
      <c r="G913" s="172"/>
    </row>
    <row r="914" spans="2:7" x14ac:dyDescent="0.3">
      <c r="B914" s="126"/>
      <c r="C914" s="133"/>
      <c r="D914" s="126"/>
      <c r="E914" s="134"/>
      <c r="F914" s="134"/>
      <c r="G914" s="172"/>
    </row>
    <row r="915" spans="2:7" x14ac:dyDescent="0.3">
      <c r="B915" s="126"/>
      <c r="C915" s="133"/>
      <c r="D915" s="126"/>
      <c r="E915" s="134"/>
      <c r="F915" s="134"/>
      <c r="G915" s="172"/>
    </row>
    <row r="916" spans="2:7" x14ac:dyDescent="0.3">
      <c r="B916" s="126"/>
      <c r="C916" s="133"/>
      <c r="D916" s="126"/>
      <c r="E916" s="134"/>
      <c r="F916" s="134"/>
      <c r="G916" s="172"/>
    </row>
    <row r="917" spans="2:7" x14ac:dyDescent="0.3">
      <c r="B917" s="126"/>
      <c r="C917" s="133"/>
      <c r="D917" s="126"/>
      <c r="E917" s="134"/>
      <c r="F917" s="134"/>
      <c r="G917" s="172"/>
    </row>
    <row r="918" spans="2:7" x14ac:dyDescent="0.3">
      <c r="B918" s="126"/>
      <c r="C918" s="133"/>
      <c r="D918" s="126"/>
      <c r="E918" s="134"/>
      <c r="F918" s="134"/>
      <c r="G918" s="172"/>
    </row>
    <row r="919" spans="2:7" x14ac:dyDescent="0.3">
      <c r="B919" s="126"/>
      <c r="C919" s="133"/>
      <c r="D919" s="126"/>
      <c r="E919" s="134"/>
      <c r="F919" s="134"/>
      <c r="G919" s="172"/>
    </row>
    <row r="920" spans="2:7" x14ac:dyDescent="0.3">
      <c r="B920" s="126"/>
      <c r="C920" s="133"/>
      <c r="D920" s="126"/>
      <c r="E920" s="134"/>
      <c r="F920" s="134"/>
      <c r="G920" s="172"/>
    </row>
    <row r="921" spans="2:7" x14ac:dyDescent="0.3">
      <c r="B921" s="126"/>
      <c r="C921" s="133"/>
      <c r="D921" s="126"/>
      <c r="E921" s="134"/>
      <c r="F921" s="134"/>
      <c r="G921" s="172"/>
    </row>
    <row r="922" spans="2:7" x14ac:dyDescent="0.3">
      <c r="B922" s="126"/>
      <c r="C922" s="133"/>
      <c r="D922" s="126"/>
      <c r="E922" s="134"/>
      <c r="F922" s="134"/>
      <c r="G922" s="172"/>
    </row>
    <row r="923" spans="2:7" x14ac:dyDescent="0.3">
      <c r="B923" s="126"/>
      <c r="C923" s="133"/>
      <c r="D923" s="126"/>
      <c r="E923" s="134"/>
      <c r="F923" s="134"/>
      <c r="G923" s="172"/>
    </row>
    <row r="924" spans="2:7" x14ac:dyDescent="0.3">
      <c r="B924" s="126"/>
      <c r="C924" s="133"/>
      <c r="D924" s="126"/>
      <c r="E924" s="134"/>
      <c r="F924" s="134"/>
      <c r="G924" s="172"/>
    </row>
    <row r="925" spans="2:7" x14ac:dyDescent="0.3">
      <c r="B925" s="126"/>
      <c r="C925" s="133"/>
      <c r="D925" s="126"/>
      <c r="E925" s="134"/>
      <c r="F925" s="134"/>
      <c r="G925" s="172"/>
    </row>
    <row r="926" spans="2:7" x14ac:dyDescent="0.3">
      <c r="B926" s="126"/>
      <c r="C926" s="133"/>
      <c r="D926" s="126"/>
      <c r="E926" s="134"/>
      <c r="F926" s="134"/>
      <c r="G926" s="172"/>
    </row>
    <row r="927" spans="2:7" x14ac:dyDescent="0.3">
      <c r="B927" s="126"/>
      <c r="C927" s="133"/>
      <c r="D927" s="126"/>
      <c r="E927" s="134"/>
      <c r="F927" s="134"/>
      <c r="G927" s="172"/>
    </row>
    <row r="928" spans="2:7" x14ac:dyDescent="0.3">
      <c r="B928" s="126"/>
      <c r="C928" s="133"/>
      <c r="D928" s="126"/>
      <c r="E928" s="134"/>
      <c r="F928" s="134"/>
      <c r="G928" s="172"/>
    </row>
    <row r="929" spans="2:7" x14ac:dyDescent="0.3">
      <c r="B929" s="126"/>
      <c r="C929" s="133"/>
      <c r="D929" s="126"/>
      <c r="E929" s="134"/>
      <c r="F929" s="134"/>
      <c r="G929" s="172"/>
    </row>
    <row r="930" spans="2:7" x14ac:dyDescent="0.3">
      <c r="B930" s="126"/>
      <c r="C930" s="133"/>
      <c r="D930" s="126"/>
      <c r="E930" s="134"/>
      <c r="F930" s="134"/>
      <c r="G930" s="172"/>
    </row>
    <row r="931" spans="2:7" x14ac:dyDescent="0.3">
      <c r="B931" s="126"/>
      <c r="C931" s="133"/>
      <c r="D931" s="126"/>
      <c r="E931" s="134"/>
      <c r="F931" s="134"/>
      <c r="G931" s="172"/>
    </row>
    <row r="932" spans="2:7" x14ac:dyDescent="0.3">
      <c r="B932" s="126"/>
      <c r="C932" s="133"/>
      <c r="D932" s="126"/>
      <c r="E932" s="134"/>
      <c r="F932" s="134"/>
      <c r="G932" s="172"/>
    </row>
    <row r="933" spans="2:7" x14ac:dyDescent="0.3">
      <c r="B933" s="126"/>
      <c r="C933" s="133"/>
      <c r="D933" s="126"/>
      <c r="E933" s="134"/>
      <c r="F933" s="134"/>
      <c r="G933" s="172"/>
    </row>
    <row r="934" spans="2:7" x14ac:dyDescent="0.3">
      <c r="B934" s="126"/>
      <c r="C934" s="133"/>
      <c r="D934" s="126"/>
      <c r="E934" s="134"/>
      <c r="F934" s="134"/>
      <c r="G934" s="172"/>
    </row>
    <row r="935" spans="2:7" x14ac:dyDescent="0.3">
      <c r="B935" s="126"/>
      <c r="C935" s="133"/>
      <c r="D935" s="126"/>
      <c r="E935" s="134"/>
      <c r="F935" s="134"/>
      <c r="G935" s="172"/>
    </row>
    <row r="936" spans="2:7" x14ac:dyDescent="0.3">
      <c r="B936" s="126"/>
      <c r="C936" s="133"/>
      <c r="D936" s="126"/>
      <c r="E936" s="134"/>
      <c r="F936" s="134"/>
      <c r="G936" s="172"/>
    </row>
    <row r="937" spans="2:7" x14ac:dyDescent="0.3">
      <c r="B937" s="126"/>
      <c r="C937" s="133"/>
      <c r="D937" s="126"/>
      <c r="E937" s="134"/>
      <c r="F937" s="134"/>
      <c r="G937" s="172"/>
    </row>
    <row r="938" spans="2:7" x14ac:dyDescent="0.3">
      <c r="B938" s="126"/>
      <c r="C938" s="133"/>
      <c r="D938" s="126"/>
      <c r="E938" s="134"/>
      <c r="F938" s="134"/>
      <c r="G938" s="172"/>
    </row>
    <row r="939" spans="2:7" x14ac:dyDescent="0.3">
      <c r="B939" s="126"/>
      <c r="C939" s="133"/>
      <c r="D939" s="126"/>
      <c r="E939" s="134"/>
      <c r="F939" s="134"/>
      <c r="G939" s="172"/>
    </row>
    <row r="940" spans="2:7" x14ac:dyDescent="0.3">
      <c r="B940" s="126"/>
      <c r="C940" s="133"/>
      <c r="D940" s="126"/>
      <c r="E940" s="134"/>
      <c r="F940" s="134"/>
      <c r="G940" s="172"/>
    </row>
    <row r="941" spans="2:7" x14ac:dyDescent="0.3">
      <c r="B941" s="126"/>
      <c r="C941" s="133"/>
      <c r="D941" s="126"/>
      <c r="E941" s="134"/>
      <c r="F941" s="134"/>
      <c r="G941" s="172"/>
    </row>
    <row r="942" spans="2:7" x14ac:dyDescent="0.3">
      <c r="B942" s="126"/>
      <c r="C942" s="133"/>
      <c r="D942" s="126"/>
      <c r="E942" s="134"/>
      <c r="F942" s="134"/>
      <c r="G942" s="172"/>
    </row>
    <row r="943" spans="2:7" x14ac:dyDescent="0.3">
      <c r="B943" s="126"/>
      <c r="C943" s="133"/>
      <c r="D943" s="126"/>
      <c r="E943" s="134"/>
      <c r="F943" s="134"/>
      <c r="G943" s="172"/>
    </row>
    <row r="944" spans="2:7" x14ac:dyDescent="0.3">
      <c r="B944" s="126"/>
      <c r="C944" s="133"/>
      <c r="D944" s="126"/>
      <c r="E944" s="134"/>
      <c r="F944" s="134"/>
      <c r="G944" s="172"/>
    </row>
    <row r="945" spans="2:7" x14ac:dyDescent="0.3">
      <c r="B945" s="126"/>
      <c r="C945" s="133"/>
      <c r="D945" s="126"/>
      <c r="E945" s="134"/>
      <c r="F945" s="134"/>
      <c r="G945" s="172"/>
    </row>
    <row r="946" spans="2:7" x14ac:dyDescent="0.3">
      <c r="B946" s="126"/>
      <c r="C946" s="133"/>
      <c r="D946" s="126"/>
      <c r="E946" s="134"/>
      <c r="F946" s="134"/>
      <c r="G946" s="172"/>
    </row>
    <row r="947" spans="2:7" x14ac:dyDescent="0.3">
      <c r="B947" s="126"/>
      <c r="C947" s="133"/>
      <c r="D947" s="126"/>
      <c r="E947" s="134"/>
      <c r="F947" s="134"/>
      <c r="G947" s="172"/>
    </row>
    <row r="948" spans="2:7" x14ac:dyDescent="0.3">
      <c r="B948" s="126"/>
      <c r="C948" s="133"/>
      <c r="D948" s="126"/>
      <c r="E948" s="134"/>
      <c r="F948" s="134"/>
      <c r="G948" s="172"/>
    </row>
    <row r="949" spans="2:7" x14ac:dyDescent="0.3">
      <c r="B949" s="126"/>
      <c r="C949" s="133"/>
      <c r="D949" s="126"/>
      <c r="E949" s="134"/>
      <c r="F949" s="134"/>
      <c r="G949" s="172"/>
    </row>
    <row r="950" spans="2:7" x14ac:dyDescent="0.3">
      <c r="B950" s="126"/>
      <c r="C950" s="133"/>
      <c r="D950" s="126"/>
      <c r="E950" s="134"/>
      <c r="F950" s="134"/>
      <c r="G950" s="172"/>
    </row>
    <row r="951" spans="2:7" x14ac:dyDescent="0.3">
      <c r="B951" s="126"/>
      <c r="C951" s="133"/>
      <c r="D951" s="126"/>
      <c r="E951" s="134"/>
      <c r="F951" s="134"/>
      <c r="G951" s="172"/>
    </row>
    <row r="952" spans="2:7" x14ac:dyDescent="0.3">
      <c r="B952" s="126"/>
      <c r="C952" s="133"/>
      <c r="D952" s="126"/>
      <c r="E952" s="134"/>
      <c r="F952" s="134"/>
      <c r="G952" s="172"/>
    </row>
    <row r="953" spans="2:7" x14ac:dyDescent="0.3">
      <c r="B953" s="126"/>
      <c r="C953" s="133"/>
      <c r="D953" s="126"/>
      <c r="E953" s="134"/>
      <c r="F953" s="134"/>
      <c r="G953" s="172"/>
    </row>
    <row r="954" spans="2:7" x14ac:dyDescent="0.3">
      <c r="B954" s="126"/>
      <c r="C954" s="133"/>
      <c r="D954" s="126"/>
      <c r="E954" s="134"/>
      <c r="F954" s="134"/>
      <c r="G954" s="172"/>
    </row>
    <row r="955" spans="2:7" x14ac:dyDescent="0.3">
      <c r="B955" s="126"/>
      <c r="C955" s="133"/>
      <c r="D955" s="126"/>
      <c r="E955" s="134"/>
      <c r="F955" s="134"/>
      <c r="G955" s="172"/>
    </row>
    <row r="956" spans="2:7" x14ac:dyDescent="0.3">
      <c r="B956" s="126"/>
      <c r="C956" s="133"/>
      <c r="D956" s="126"/>
      <c r="E956" s="134"/>
      <c r="F956" s="134"/>
      <c r="G956" s="172"/>
    </row>
    <row r="957" spans="2:7" x14ac:dyDescent="0.3">
      <c r="B957" s="126"/>
      <c r="C957" s="133"/>
      <c r="D957" s="126"/>
      <c r="E957" s="134"/>
      <c r="F957" s="134"/>
      <c r="G957" s="172"/>
    </row>
    <row r="958" spans="2:7" x14ac:dyDescent="0.3">
      <c r="B958" s="126"/>
      <c r="C958" s="133"/>
      <c r="D958" s="126"/>
      <c r="E958" s="134"/>
      <c r="F958" s="134"/>
      <c r="G958" s="172"/>
    </row>
    <row r="959" spans="2:7" x14ac:dyDescent="0.3">
      <c r="B959" s="126"/>
      <c r="C959" s="133"/>
      <c r="D959" s="126"/>
      <c r="E959" s="134"/>
      <c r="F959" s="134"/>
      <c r="G959" s="172"/>
    </row>
    <row r="960" spans="2:7" x14ac:dyDescent="0.3">
      <c r="B960" s="126"/>
      <c r="C960" s="133"/>
      <c r="D960" s="126"/>
      <c r="E960" s="134"/>
      <c r="F960" s="134"/>
      <c r="G960" s="172"/>
    </row>
    <row r="961" spans="2:7" x14ac:dyDescent="0.3">
      <c r="B961" s="126"/>
      <c r="C961" s="133"/>
      <c r="D961" s="126"/>
      <c r="E961" s="134"/>
      <c r="F961" s="134"/>
      <c r="G961" s="172"/>
    </row>
    <row r="962" spans="2:7" x14ac:dyDescent="0.3">
      <c r="B962" s="126"/>
      <c r="C962" s="133"/>
      <c r="D962" s="126"/>
      <c r="E962" s="134"/>
      <c r="F962" s="134"/>
      <c r="G962" s="172"/>
    </row>
    <row r="963" spans="2:7" x14ac:dyDescent="0.3">
      <c r="B963" s="126"/>
      <c r="C963" s="133"/>
      <c r="D963" s="126"/>
      <c r="E963" s="134"/>
      <c r="F963" s="134"/>
      <c r="G963" s="172"/>
    </row>
    <row r="964" spans="2:7" x14ac:dyDescent="0.3">
      <c r="B964" s="126"/>
      <c r="C964" s="133"/>
      <c r="D964" s="126"/>
      <c r="E964" s="134"/>
      <c r="F964" s="134"/>
      <c r="G964" s="172"/>
    </row>
    <row r="965" spans="2:7" x14ac:dyDescent="0.3">
      <c r="B965" s="126"/>
      <c r="C965" s="133"/>
      <c r="D965" s="126"/>
      <c r="E965" s="134"/>
      <c r="F965" s="134"/>
      <c r="G965" s="172"/>
    </row>
    <row r="966" spans="2:7" x14ac:dyDescent="0.3">
      <c r="B966" s="126"/>
      <c r="C966" s="133"/>
      <c r="D966" s="126"/>
      <c r="E966" s="134"/>
      <c r="F966" s="134"/>
      <c r="G966" s="172"/>
    </row>
    <row r="967" spans="2:7" x14ac:dyDescent="0.3">
      <c r="B967" s="126"/>
      <c r="C967" s="133"/>
      <c r="D967" s="126"/>
      <c r="E967" s="134"/>
      <c r="F967" s="134"/>
      <c r="G967" s="172"/>
    </row>
    <row r="968" spans="2:7" x14ac:dyDescent="0.3">
      <c r="B968" s="126"/>
      <c r="C968" s="133"/>
      <c r="D968" s="126"/>
      <c r="E968" s="134"/>
      <c r="F968" s="134"/>
      <c r="G968" s="172"/>
    </row>
    <row r="969" spans="2:7" x14ac:dyDescent="0.3">
      <c r="B969" s="126"/>
      <c r="C969" s="133"/>
      <c r="D969" s="126"/>
      <c r="E969" s="134"/>
      <c r="F969" s="134"/>
      <c r="G969" s="172"/>
    </row>
    <row r="970" spans="2:7" x14ac:dyDescent="0.3">
      <c r="B970" s="126"/>
      <c r="C970" s="133"/>
      <c r="D970" s="126"/>
      <c r="E970" s="134"/>
      <c r="F970" s="134"/>
      <c r="G970" s="172"/>
    </row>
    <row r="971" spans="2:7" x14ac:dyDescent="0.3">
      <c r="B971" s="126"/>
      <c r="C971" s="133"/>
      <c r="D971" s="126"/>
      <c r="E971" s="134"/>
      <c r="F971" s="134"/>
      <c r="G971" s="172"/>
    </row>
    <row r="972" spans="2:7" x14ac:dyDescent="0.3">
      <c r="B972" s="126"/>
      <c r="C972" s="133"/>
      <c r="D972" s="126"/>
      <c r="E972" s="134"/>
      <c r="F972" s="134"/>
      <c r="G972" s="172"/>
    </row>
    <row r="973" spans="2:7" x14ac:dyDescent="0.3">
      <c r="B973" s="126"/>
      <c r="C973" s="133"/>
      <c r="D973" s="126"/>
      <c r="E973" s="134"/>
      <c r="F973" s="134"/>
      <c r="G973" s="172"/>
    </row>
    <row r="974" spans="2:7" x14ac:dyDescent="0.3">
      <c r="B974" s="126"/>
      <c r="C974" s="133"/>
      <c r="D974" s="126"/>
      <c r="E974" s="134"/>
      <c r="F974" s="134"/>
      <c r="G974" s="172"/>
    </row>
    <row r="975" spans="2:7" x14ac:dyDescent="0.3">
      <c r="B975" s="126"/>
      <c r="C975" s="133"/>
      <c r="D975" s="126"/>
      <c r="E975" s="134"/>
      <c r="F975" s="134"/>
      <c r="G975" s="172"/>
    </row>
    <row r="976" spans="2:7" x14ac:dyDescent="0.3">
      <c r="B976" s="126"/>
      <c r="C976" s="133"/>
      <c r="D976" s="126"/>
      <c r="E976" s="134"/>
      <c r="F976" s="134"/>
      <c r="G976" s="172"/>
    </row>
    <row r="977" spans="2:7" x14ac:dyDescent="0.3">
      <c r="B977" s="126"/>
      <c r="C977" s="133"/>
      <c r="D977" s="126"/>
      <c r="E977" s="134"/>
      <c r="F977" s="134"/>
      <c r="G977" s="172"/>
    </row>
    <row r="978" spans="2:7" x14ac:dyDescent="0.3">
      <c r="B978" s="126"/>
      <c r="C978" s="133"/>
      <c r="D978" s="126"/>
      <c r="E978" s="134"/>
      <c r="F978" s="134"/>
      <c r="G978" s="172"/>
    </row>
    <row r="979" spans="2:7" x14ac:dyDescent="0.3">
      <c r="B979" s="126"/>
      <c r="C979" s="133"/>
      <c r="D979" s="126"/>
      <c r="E979" s="134"/>
      <c r="F979" s="134"/>
      <c r="G979" s="172"/>
    </row>
    <row r="980" spans="2:7" x14ac:dyDescent="0.3">
      <c r="B980" s="126"/>
      <c r="C980" s="133"/>
      <c r="D980" s="126"/>
      <c r="E980" s="134"/>
      <c r="F980" s="134"/>
      <c r="G980" s="172"/>
    </row>
    <row r="981" spans="2:7" x14ac:dyDescent="0.3">
      <c r="B981" s="126"/>
      <c r="C981" s="133"/>
      <c r="D981" s="126"/>
      <c r="E981" s="134"/>
      <c r="F981" s="134"/>
      <c r="G981" s="172"/>
    </row>
    <row r="982" spans="2:7" x14ac:dyDescent="0.3">
      <c r="B982" s="126"/>
      <c r="C982" s="133"/>
      <c r="D982" s="126"/>
      <c r="E982" s="134"/>
      <c r="F982" s="134"/>
      <c r="G982" s="172"/>
    </row>
    <row r="983" spans="2:7" x14ac:dyDescent="0.3">
      <c r="B983" s="126"/>
      <c r="C983" s="133"/>
      <c r="D983" s="126"/>
      <c r="E983" s="134"/>
      <c r="F983" s="134"/>
      <c r="G983" s="172"/>
    </row>
    <row r="984" spans="2:7" x14ac:dyDescent="0.3">
      <c r="B984" s="126"/>
      <c r="C984" s="133"/>
      <c r="D984" s="126"/>
      <c r="E984" s="134"/>
      <c r="F984" s="134"/>
      <c r="G984" s="172"/>
    </row>
    <row r="985" spans="2:7" x14ac:dyDescent="0.3">
      <c r="B985" s="126"/>
      <c r="C985" s="133"/>
      <c r="D985" s="126"/>
      <c r="E985" s="134"/>
      <c r="F985" s="134"/>
      <c r="G985" s="172"/>
    </row>
    <row r="986" spans="2:7" x14ac:dyDescent="0.3">
      <c r="B986" s="126"/>
      <c r="C986" s="133"/>
      <c r="D986" s="126"/>
      <c r="E986" s="134"/>
      <c r="F986" s="134"/>
      <c r="G986" s="172"/>
    </row>
    <row r="987" spans="2:7" x14ac:dyDescent="0.3">
      <c r="B987" s="126"/>
      <c r="C987" s="133"/>
      <c r="D987" s="126"/>
      <c r="E987" s="134"/>
      <c r="F987" s="134"/>
      <c r="G987" s="172"/>
    </row>
    <row r="988" spans="2:7" x14ac:dyDescent="0.3">
      <c r="B988" s="126"/>
      <c r="C988" s="133"/>
      <c r="D988" s="126"/>
      <c r="E988" s="134"/>
      <c r="F988" s="134"/>
      <c r="G988" s="172"/>
    </row>
    <row r="989" spans="2:7" x14ac:dyDescent="0.3">
      <c r="B989" s="126"/>
      <c r="C989" s="133"/>
      <c r="D989" s="126"/>
      <c r="E989" s="134"/>
      <c r="F989" s="134"/>
      <c r="G989" s="172"/>
    </row>
    <row r="990" spans="2:7" x14ac:dyDescent="0.3">
      <c r="B990" s="126"/>
      <c r="C990" s="133"/>
      <c r="D990" s="126"/>
      <c r="E990" s="134"/>
      <c r="F990" s="134"/>
      <c r="G990" s="172"/>
    </row>
    <row r="991" spans="2:7" x14ac:dyDescent="0.3">
      <c r="B991" s="126"/>
      <c r="C991" s="133"/>
      <c r="D991" s="126"/>
      <c r="E991" s="134"/>
      <c r="F991" s="134"/>
      <c r="G991" s="172"/>
    </row>
    <row r="992" spans="2:7" x14ac:dyDescent="0.3">
      <c r="B992" s="126"/>
      <c r="C992" s="133"/>
      <c r="D992" s="126"/>
      <c r="E992" s="134"/>
      <c r="F992" s="134"/>
      <c r="G992" s="172"/>
    </row>
    <row r="993" spans="2:7" x14ac:dyDescent="0.3">
      <c r="B993" s="126"/>
      <c r="C993" s="133"/>
      <c r="D993" s="126"/>
      <c r="E993" s="134"/>
      <c r="F993" s="134"/>
      <c r="G993" s="172"/>
    </row>
    <row r="994" spans="2:7" x14ac:dyDescent="0.3">
      <c r="B994" s="126"/>
      <c r="C994" s="133"/>
      <c r="D994" s="126"/>
      <c r="E994" s="134"/>
      <c r="F994" s="134"/>
      <c r="G994" s="172"/>
    </row>
    <row r="995" spans="2:7" x14ac:dyDescent="0.3">
      <c r="B995" s="126"/>
      <c r="C995" s="133"/>
      <c r="D995" s="126"/>
      <c r="E995" s="134"/>
      <c r="F995" s="134"/>
      <c r="G995" s="172"/>
    </row>
    <row r="996" spans="2:7" x14ac:dyDescent="0.3">
      <c r="B996" s="126"/>
      <c r="C996" s="133"/>
      <c r="D996" s="126"/>
      <c r="E996" s="134"/>
      <c r="F996" s="134"/>
      <c r="G996" s="172"/>
    </row>
    <row r="997" spans="2:7" x14ac:dyDescent="0.3">
      <c r="B997" s="126"/>
      <c r="C997" s="133"/>
      <c r="D997" s="126"/>
      <c r="E997" s="134"/>
      <c r="F997" s="134"/>
      <c r="G997" s="172"/>
    </row>
    <row r="998" spans="2:7" x14ac:dyDescent="0.3">
      <c r="B998" s="126"/>
      <c r="C998" s="133"/>
      <c r="D998" s="126"/>
      <c r="E998" s="134"/>
      <c r="F998" s="134"/>
      <c r="G998" s="172"/>
    </row>
    <row r="999" spans="2:7" x14ac:dyDescent="0.3">
      <c r="B999" s="126"/>
      <c r="C999" s="133"/>
      <c r="D999" s="126"/>
      <c r="E999" s="134"/>
      <c r="F999" s="134"/>
      <c r="G999" s="172"/>
    </row>
    <row r="1000" spans="2:7" x14ac:dyDescent="0.3">
      <c r="B1000" s="126"/>
      <c r="C1000" s="133"/>
      <c r="D1000" s="126"/>
      <c r="E1000" s="134"/>
      <c r="F1000" s="134"/>
      <c r="G1000" s="172"/>
    </row>
    <row r="1001" spans="2:7" x14ac:dyDescent="0.3">
      <c r="B1001" s="126"/>
      <c r="C1001" s="133"/>
      <c r="D1001" s="126"/>
      <c r="E1001" s="134"/>
      <c r="F1001" s="134"/>
      <c r="G1001" s="172"/>
    </row>
    <row r="1002" spans="2:7" x14ac:dyDescent="0.3">
      <c r="B1002" s="126"/>
      <c r="C1002" s="133"/>
      <c r="D1002" s="126"/>
      <c r="E1002" s="134"/>
      <c r="F1002" s="134"/>
      <c r="G1002" s="172"/>
    </row>
    <row r="1003" spans="2:7" x14ac:dyDescent="0.3">
      <c r="B1003" s="126"/>
      <c r="C1003" s="133"/>
      <c r="D1003" s="126"/>
      <c r="E1003" s="134"/>
      <c r="F1003" s="134"/>
      <c r="G1003" s="172"/>
    </row>
    <row r="1004" spans="2:7" x14ac:dyDescent="0.3">
      <c r="B1004" s="126"/>
      <c r="C1004" s="133"/>
      <c r="D1004" s="126"/>
      <c r="E1004" s="134"/>
      <c r="F1004" s="134"/>
      <c r="G1004" s="172"/>
    </row>
    <row r="1005" spans="2:7" x14ac:dyDescent="0.3">
      <c r="B1005" s="126"/>
      <c r="C1005" s="133"/>
      <c r="D1005" s="126"/>
      <c r="E1005" s="134"/>
      <c r="F1005" s="134"/>
      <c r="G1005" s="172"/>
    </row>
    <row r="1006" spans="2:7" x14ac:dyDescent="0.3">
      <c r="B1006" s="126"/>
      <c r="C1006" s="133"/>
      <c r="D1006" s="126"/>
      <c r="E1006" s="134"/>
      <c r="F1006" s="134"/>
      <c r="G1006" s="172"/>
    </row>
  </sheetData>
  <sheetProtection algorithmName="SHA-512" hashValue="sasg7O4JYXLcjMreqOsEHzbdb3qVv+4SBC7wJv67xhEcPfdrVfge5m2U/bk17eYEYmP33J1TXtQS/fO4DL14wg==" saltValue="MvvJKNEUjYu+Iew2PkZpTQ==" spinCount="100000" sheet="1" sort="0"/>
  <sortState ref="B7:F56">
    <sortCondition ref="B7:B56"/>
  </sortState>
  <mergeCells count="1">
    <mergeCell ref="C4:G4"/>
  </mergeCells>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G1006"/>
  <sheetViews>
    <sheetView showGridLines="0" zoomScale="80" zoomScaleNormal="80" workbookViewId="0">
      <selection activeCell="B7" sqref="B7"/>
    </sheetView>
  </sheetViews>
  <sheetFormatPr defaultRowHeight="14.4" x14ac:dyDescent="0.3"/>
  <cols>
    <col min="2" max="2" width="40.77734375" customWidth="1"/>
    <col min="3" max="7" width="60.77734375" customWidth="1"/>
  </cols>
  <sheetData>
    <row r="1" spans="2:7" ht="15" thickBot="1" x14ac:dyDescent="0.35"/>
    <row r="2" spans="2:7" ht="30" customHeight="1" x14ac:dyDescent="0.3">
      <c r="B2" s="256" t="s">
        <v>174</v>
      </c>
      <c r="C2" s="257"/>
      <c r="D2" s="257"/>
      <c r="E2" s="257"/>
      <c r="F2" s="257"/>
      <c r="G2" s="258"/>
    </row>
    <row r="3" spans="2:7" ht="15" customHeight="1" thickBot="1" x14ac:dyDescent="0.35">
      <c r="B3" s="259"/>
      <c r="C3" s="260"/>
      <c r="D3" s="260"/>
      <c r="E3" s="260"/>
      <c r="F3" s="260"/>
      <c r="G3" s="261"/>
    </row>
    <row r="4" spans="2:7" x14ac:dyDescent="0.3">
      <c r="B4" s="250"/>
      <c r="C4" s="250"/>
      <c r="D4" s="250"/>
      <c r="E4" s="250"/>
      <c r="F4" s="250"/>
      <c r="G4" s="228"/>
    </row>
    <row r="5" spans="2:7" ht="43.2" x14ac:dyDescent="0.3">
      <c r="B5" s="94" t="s">
        <v>31</v>
      </c>
      <c r="C5" s="229" t="s">
        <v>175</v>
      </c>
      <c r="D5" s="227" t="s">
        <v>207</v>
      </c>
      <c r="E5" s="227" t="s">
        <v>188</v>
      </c>
      <c r="F5" s="230" t="s">
        <v>176</v>
      </c>
      <c r="G5" s="231" t="s">
        <v>177</v>
      </c>
    </row>
    <row r="6" spans="2:7" x14ac:dyDescent="0.3">
      <c r="B6" s="86"/>
      <c r="C6" s="86"/>
      <c r="D6" s="86"/>
      <c r="E6" s="86"/>
      <c r="F6" s="86"/>
      <c r="G6" s="86"/>
    </row>
    <row r="7" spans="2:7" x14ac:dyDescent="0.3">
      <c r="B7" s="238"/>
      <c r="C7" s="239"/>
      <c r="D7" s="239"/>
      <c r="E7" s="239"/>
      <c r="F7" s="239"/>
      <c r="G7" s="239"/>
    </row>
    <row r="8" spans="2:7" x14ac:dyDescent="0.3">
      <c r="B8" s="238"/>
      <c r="C8" s="239"/>
      <c r="D8" s="239"/>
      <c r="E8" s="239"/>
      <c r="F8" s="239"/>
      <c r="G8" s="239"/>
    </row>
    <row r="9" spans="2:7" x14ac:dyDescent="0.3">
      <c r="B9" s="238"/>
      <c r="C9" s="239"/>
      <c r="D9" s="239"/>
      <c r="E9" s="239"/>
      <c r="F9" s="239"/>
      <c r="G9" s="239"/>
    </row>
    <row r="10" spans="2:7" x14ac:dyDescent="0.3">
      <c r="B10" s="238"/>
      <c r="C10" s="239"/>
      <c r="D10" s="239"/>
      <c r="E10" s="239"/>
      <c r="F10" s="239"/>
      <c r="G10" s="239"/>
    </row>
    <row r="11" spans="2:7" x14ac:dyDescent="0.3">
      <c r="B11" s="238"/>
      <c r="C11" s="239"/>
      <c r="D11" s="239"/>
      <c r="E11" s="239"/>
      <c r="F11" s="239"/>
      <c r="G11" s="239"/>
    </row>
    <row r="12" spans="2:7" x14ac:dyDescent="0.3">
      <c r="B12" s="238"/>
      <c r="C12" s="239"/>
      <c r="D12" s="239"/>
      <c r="E12" s="239"/>
      <c r="F12" s="239"/>
      <c r="G12" s="239"/>
    </row>
    <row r="13" spans="2:7" x14ac:dyDescent="0.3">
      <c r="B13" s="238"/>
      <c r="C13" s="239"/>
      <c r="D13" s="239"/>
      <c r="E13" s="239"/>
      <c r="F13" s="239"/>
      <c r="G13" s="239"/>
    </row>
    <row r="14" spans="2:7" x14ac:dyDescent="0.3">
      <c r="B14" s="238"/>
      <c r="C14" s="239"/>
      <c r="D14" s="239"/>
      <c r="E14" s="239"/>
      <c r="F14" s="239"/>
      <c r="G14" s="239"/>
    </row>
    <row r="15" spans="2:7" x14ac:dyDescent="0.3">
      <c r="B15" s="238"/>
      <c r="C15" s="239"/>
      <c r="D15" s="239"/>
      <c r="E15" s="239"/>
      <c r="F15" s="239"/>
      <c r="G15" s="239"/>
    </row>
    <row r="16" spans="2:7" x14ac:dyDescent="0.3">
      <c r="B16" s="238"/>
      <c r="C16" s="239"/>
      <c r="D16" s="239"/>
      <c r="E16" s="239"/>
      <c r="F16" s="239"/>
      <c r="G16" s="239"/>
    </row>
    <row r="17" spans="2:7" x14ac:dyDescent="0.3">
      <c r="B17" s="238"/>
      <c r="C17" s="239"/>
      <c r="D17" s="239"/>
      <c r="E17" s="239"/>
      <c r="F17" s="239"/>
      <c r="G17" s="239"/>
    </row>
    <row r="18" spans="2:7" x14ac:dyDescent="0.3">
      <c r="B18" s="238"/>
      <c r="C18" s="239"/>
      <c r="D18" s="239"/>
      <c r="E18" s="239"/>
      <c r="F18" s="239"/>
      <c r="G18" s="239"/>
    </row>
    <row r="19" spans="2:7" x14ac:dyDescent="0.3">
      <c r="B19" s="238"/>
      <c r="C19" s="239"/>
      <c r="D19" s="239"/>
      <c r="E19" s="239"/>
      <c r="F19" s="239"/>
      <c r="G19" s="239"/>
    </row>
    <row r="20" spans="2:7" x14ac:dyDescent="0.3">
      <c r="B20" s="238"/>
      <c r="C20" s="239"/>
      <c r="D20" s="239"/>
      <c r="E20" s="239"/>
      <c r="F20" s="239"/>
      <c r="G20" s="239"/>
    </row>
    <row r="21" spans="2:7" x14ac:dyDescent="0.3">
      <c r="B21" s="238"/>
      <c r="C21" s="239"/>
      <c r="D21" s="239"/>
      <c r="E21" s="239"/>
      <c r="F21" s="239"/>
      <c r="G21" s="239"/>
    </row>
    <row r="22" spans="2:7" x14ac:dyDescent="0.3">
      <c r="B22" s="238"/>
      <c r="C22" s="239"/>
      <c r="D22" s="239"/>
      <c r="E22" s="239"/>
      <c r="F22" s="239"/>
      <c r="G22" s="239"/>
    </row>
    <row r="23" spans="2:7" x14ac:dyDescent="0.3">
      <c r="B23" s="238"/>
      <c r="C23" s="239"/>
      <c r="D23" s="239"/>
      <c r="E23" s="239"/>
      <c r="F23" s="239"/>
      <c r="G23" s="239"/>
    </row>
    <row r="24" spans="2:7" x14ac:dyDescent="0.3">
      <c r="B24" s="238"/>
      <c r="C24" s="239"/>
      <c r="D24" s="239"/>
      <c r="E24" s="239"/>
      <c r="F24" s="239"/>
      <c r="G24" s="239"/>
    </row>
    <row r="25" spans="2:7" x14ac:dyDescent="0.3">
      <c r="B25" s="238"/>
      <c r="C25" s="239"/>
      <c r="D25" s="239"/>
      <c r="E25" s="239"/>
      <c r="F25" s="239"/>
      <c r="G25" s="239"/>
    </row>
    <row r="26" spans="2:7" x14ac:dyDescent="0.3">
      <c r="B26" s="238"/>
      <c r="C26" s="239"/>
      <c r="D26" s="239"/>
      <c r="E26" s="239"/>
      <c r="F26" s="239"/>
      <c r="G26" s="239"/>
    </row>
    <row r="27" spans="2:7" x14ac:dyDescent="0.3">
      <c r="B27" s="238"/>
      <c r="C27" s="239"/>
      <c r="D27" s="239"/>
      <c r="E27" s="239"/>
      <c r="F27" s="239"/>
      <c r="G27" s="239"/>
    </row>
    <row r="28" spans="2:7" x14ac:dyDescent="0.3">
      <c r="B28" s="238"/>
      <c r="C28" s="239"/>
      <c r="D28" s="239"/>
      <c r="E28" s="239"/>
      <c r="F28" s="239"/>
      <c r="G28" s="239"/>
    </row>
    <row r="29" spans="2:7" x14ac:dyDescent="0.3">
      <c r="B29" s="238"/>
      <c r="C29" s="239"/>
      <c r="D29" s="239"/>
      <c r="E29" s="239"/>
      <c r="F29" s="239"/>
      <c r="G29" s="239"/>
    </row>
    <row r="30" spans="2:7" x14ac:dyDescent="0.3">
      <c r="B30" s="238"/>
      <c r="C30" s="239"/>
      <c r="D30" s="239"/>
      <c r="E30" s="239"/>
      <c r="F30" s="239"/>
      <c r="G30" s="239"/>
    </row>
    <row r="31" spans="2:7" x14ac:dyDescent="0.3">
      <c r="B31" s="238"/>
      <c r="C31" s="239"/>
      <c r="D31" s="239"/>
      <c r="E31" s="239"/>
      <c r="F31" s="239"/>
      <c r="G31" s="239"/>
    </row>
    <row r="32" spans="2:7" x14ac:dyDescent="0.3">
      <c r="B32" s="238"/>
      <c r="C32" s="239"/>
      <c r="D32" s="239"/>
      <c r="E32" s="239"/>
      <c r="F32" s="239"/>
      <c r="G32" s="239"/>
    </row>
    <row r="33" spans="2:7" x14ac:dyDescent="0.3">
      <c r="B33" s="238"/>
      <c r="C33" s="239"/>
      <c r="D33" s="239"/>
      <c r="E33" s="239"/>
      <c r="F33" s="239"/>
      <c r="G33" s="239"/>
    </row>
    <row r="34" spans="2:7" x14ac:dyDescent="0.3">
      <c r="B34" s="238"/>
      <c r="C34" s="239"/>
      <c r="D34" s="239"/>
      <c r="E34" s="239"/>
      <c r="F34" s="239"/>
      <c r="G34" s="239"/>
    </row>
    <row r="35" spans="2:7" x14ac:dyDescent="0.3">
      <c r="B35" s="238"/>
      <c r="C35" s="239"/>
      <c r="D35" s="239"/>
      <c r="E35" s="239"/>
      <c r="F35" s="239"/>
      <c r="G35" s="239"/>
    </row>
    <row r="36" spans="2:7" x14ac:dyDescent="0.3">
      <c r="B36" s="238"/>
      <c r="C36" s="239"/>
      <c r="D36" s="239"/>
      <c r="E36" s="239"/>
      <c r="F36" s="239"/>
      <c r="G36" s="239"/>
    </row>
    <row r="37" spans="2:7" x14ac:dyDescent="0.3">
      <c r="B37" s="238"/>
      <c r="C37" s="239"/>
      <c r="D37" s="239"/>
      <c r="E37" s="239"/>
      <c r="F37" s="239"/>
      <c r="G37" s="239"/>
    </row>
    <row r="38" spans="2:7" x14ac:dyDescent="0.3">
      <c r="B38" s="238"/>
      <c r="C38" s="239"/>
      <c r="D38" s="239"/>
      <c r="E38" s="239"/>
      <c r="F38" s="239"/>
      <c r="G38" s="239"/>
    </row>
    <row r="39" spans="2:7" x14ac:dyDescent="0.3">
      <c r="B39" s="238"/>
      <c r="C39" s="239"/>
      <c r="D39" s="239"/>
      <c r="E39" s="239"/>
      <c r="F39" s="239"/>
      <c r="G39" s="239"/>
    </row>
    <row r="40" spans="2:7" x14ac:dyDescent="0.3">
      <c r="B40" s="238"/>
      <c r="C40" s="239"/>
      <c r="D40" s="239"/>
      <c r="E40" s="239"/>
      <c r="F40" s="239"/>
      <c r="G40" s="239"/>
    </row>
    <row r="41" spans="2:7" x14ac:dyDescent="0.3">
      <c r="B41" s="238"/>
      <c r="C41" s="239"/>
      <c r="D41" s="239"/>
      <c r="E41" s="239"/>
      <c r="F41" s="239"/>
      <c r="G41" s="239"/>
    </row>
    <row r="42" spans="2:7" x14ac:dyDescent="0.3">
      <c r="B42" s="238"/>
      <c r="C42" s="239"/>
      <c r="D42" s="239"/>
      <c r="E42" s="239"/>
      <c r="F42" s="239"/>
      <c r="G42" s="239"/>
    </row>
    <row r="43" spans="2:7" x14ac:dyDescent="0.3">
      <c r="B43" s="238"/>
      <c r="C43" s="239"/>
      <c r="D43" s="239"/>
      <c r="E43" s="239"/>
      <c r="F43" s="239"/>
      <c r="G43" s="239"/>
    </row>
    <row r="44" spans="2:7" x14ac:dyDescent="0.3">
      <c r="B44" s="238"/>
      <c r="C44" s="239"/>
      <c r="D44" s="239"/>
      <c r="E44" s="239"/>
      <c r="F44" s="239"/>
      <c r="G44" s="239"/>
    </row>
    <row r="45" spans="2:7" x14ac:dyDescent="0.3">
      <c r="B45" s="238"/>
      <c r="C45" s="239"/>
      <c r="D45" s="239"/>
      <c r="E45" s="239"/>
      <c r="F45" s="239"/>
      <c r="G45" s="239"/>
    </row>
    <row r="46" spans="2:7" x14ac:dyDescent="0.3">
      <c r="B46" s="238"/>
      <c r="C46" s="239"/>
      <c r="D46" s="239"/>
      <c r="E46" s="239"/>
      <c r="F46" s="239"/>
      <c r="G46" s="239"/>
    </row>
    <row r="47" spans="2:7" x14ac:dyDescent="0.3">
      <c r="B47" s="238"/>
      <c r="C47" s="239"/>
      <c r="D47" s="239"/>
      <c r="E47" s="239"/>
      <c r="F47" s="239"/>
      <c r="G47" s="239"/>
    </row>
    <row r="48" spans="2:7" x14ac:dyDescent="0.3">
      <c r="B48" s="238"/>
      <c r="C48" s="239"/>
      <c r="D48" s="239"/>
      <c r="E48" s="239"/>
      <c r="F48" s="239"/>
      <c r="G48" s="239"/>
    </row>
    <row r="49" spans="2:7" x14ac:dyDescent="0.3">
      <c r="B49" s="238"/>
      <c r="C49" s="239"/>
      <c r="D49" s="239"/>
      <c r="E49" s="239"/>
      <c r="F49" s="239"/>
      <c r="G49" s="239"/>
    </row>
    <row r="50" spans="2:7" x14ac:dyDescent="0.3">
      <c r="B50" s="238"/>
      <c r="C50" s="239"/>
      <c r="D50" s="239"/>
      <c r="E50" s="239"/>
      <c r="F50" s="239"/>
      <c r="G50" s="239"/>
    </row>
    <row r="51" spans="2:7" x14ac:dyDescent="0.3">
      <c r="B51" s="238"/>
      <c r="C51" s="239"/>
      <c r="D51" s="239"/>
      <c r="E51" s="239"/>
      <c r="F51" s="239"/>
      <c r="G51" s="239"/>
    </row>
    <row r="52" spans="2:7" x14ac:dyDescent="0.3">
      <c r="B52" s="238"/>
      <c r="C52" s="239"/>
      <c r="D52" s="239"/>
      <c r="E52" s="239"/>
      <c r="F52" s="239"/>
      <c r="G52" s="239"/>
    </row>
    <row r="53" spans="2:7" x14ac:dyDescent="0.3">
      <c r="B53" s="238"/>
      <c r="C53" s="239"/>
      <c r="D53" s="239"/>
      <c r="E53" s="239"/>
      <c r="F53" s="239"/>
      <c r="G53" s="239"/>
    </row>
    <row r="54" spans="2:7" x14ac:dyDescent="0.3">
      <c r="B54" s="238"/>
      <c r="C54" s="239"/>
      <c r="D54" s="239"/>
      <c r="E54" s="239"/>
      <c r="F54" s="239"/>
      <c r="G54" s="239"/>
    </row>
    <row r="55" spans="2:7" x14ac:dyDescent="0.3">
      <c r="B55" s="238"/>
      <c r="C55" s="239"/>
      <c r="D55" s="239"/>
      <c r="E55" s="239"/>
      <c r="F55" s="239"/>
      <c r="G55" s="239"/>
    </row>
    <row r="56" spans="2:7" x14ac:dyDescent="0.3">
      <c r="B56" s="238"/>
      <c r="C56" s="239"/>
      <c r="D56" s="239"/>
      <c r="E56" s="239"/>
      <c r="F56" s="239"/>
      <c r="G56" s="239"/>
    </row>
    <row r="57" spans="2:7" x14ac:dyDescent="0.3">
      <c r="B57" s="238"/>
      <c r="C57" s="239"/>
      <c r="D57" s="239"/>
      <c r="E57" s="239"/>
      <c r="F57" s="239"/>
      <c r="G57" s="239"/>
    </row>
    <row r="58" spans="2:7" x14ac:dyDescent="0.3">
      <c r="B58" s="238"/>
      <c r="C58" s="239"/>
      <c r="D58" s="239"/>
      <c r="E58" s="239"/>
      <c r="F58" s="239"/>
      <c r="G58" s="239"/>
    </row>
    <row r="59" spans="2:7" x14ac:dyDescent="0.3">
      <c r="B59" s="238"/>
      <c r="C59" s="239"/>
      <c r="D59" s="239"/>
      <c r="E59" s="239"/>
      <c r="F59" s="239"/>
      <c r="G59" s="239"/>
    </row>
    <row r="60" spans="2:7" x14ac:dyDescent="0.3">
      <c r="B60" s="238"/>
      <c r="C60" s="239"/>
      <c r="D60" s="239"/>
      <c r="E60" s="239"/>
      <c r="F60" s="239"/>
      <c r="G60" s="239"/>
    </row>
    <row r="61" spans="2:7" x14ac:dyDescent="0.3">
      <c r="B61" s="238"/>
      <c r="C61" s="239"/>
      <c r="D61" s="239"/>
      <c r="E61" s="239"/>
      <c r="F61" s="239"/>
      <c r="G61" s="239"/>
    </row>
    <row r="62" spans="2:7" x14ac:dyDescent="0.3">
      <c r="B62" s="238"/>
      <c r="C62" s="239"/>
      <c r="D62" s="239"/>
      <c r="E62" s="239"/>
      <c r="F62" s="239"/>
      <c r="G62" s="239"/>
    </row>
    <row r="63" spans="2:7" x14ac:dyDescent="0.3">
      <c r="B63" s="238"/>
      <c r="C63" s="239"/>
      <c r="D63" s="239"/>
      <c r="E63" s="239"/>
      <c r="F63" s="239"/>
      <c r="G63" s="239"/>
    </row>
    <row r="64" spans="2:7" x14ac:dyDescent="0.3">
      <c r="B64" s="238"/>
      <c r="C64" s="239"/>
      <c r="D64" s="239"/>
      <c r="E64" s="239"/>
      <c r="F64" s="239"/>
      <c r="G64" s="239"/>
    </row>
    <row r="65" spans="2:7" x14ac:dyDescent="0.3">
      <c r="B65" s="238"/>
      <c r="C65" s="239"/>
      <c r="D65" s="239"/>
      <c r="E65" s="239"/>
      <c r="F65" s="239"/>
      <c r="G65" s="239"/>
    </row>
    <row r="66" spans="2:7" x14ac:dyDescent="0.3">
      <c r="B66" s="238"/>
      <c r="C66" s="239"/>
      <c r="D66" s="239"/>
      <c r="E66" s="239"/>
      <c r="F66" s="239"/>
      <c r="G66" s="239"/>
    </row>
    <row r="67" spans="2:7" x14ac:dyDescent="0.3">
      <c r="B67" s="238"/>
      <c r="C67" s="239"/>
      <c r="D67" s="239"/>
      <c r="E67" s="239"/>
      <c r="F67" s="239"/>
      <c r="G67" s="239"/>
    </row>
    <row r="68" spans="2:7" x14ac:dyDescent="0.3">
      <c r="B68" s="238"/>
      <c r="C68" s="239"/>
      <c r="D68" s="239"/>
      <c r="E68" s="239"/>
      <c r="F68" s="239"/>
      <c r="G68" s="239"/>
    </row>
    <row r="69" spans="2:7" x14ac:dyDescent="0.3">
      <c r="B69" s="238"/>
      <c r="C69" s="239"/>
      <c r="D69" s="239"/>
      <c r="E69" s="239"/>
      <c r="F69" s="239"/>
      <c r="G69" s="239"/>
    </row>
    <row r="70" spans="2:7" x14ac:dyDescent="0.3">
      <c r="B70" s="238"/>
      <c r="C70" s="239"/>
      <c r="D70" s="239"/>
      <c r="E70" s="239"/>
      <c r="F70" s="239"/>
      <c r="G70" s="239"/>
    </row>
    <row r="71" spans="2:7" x14ac:dyDescent="0.3">
      <c r="B71" s="238"/>
      <c r="C71" s="239"/>
      <c r="D71" s="239"/>
      <c r="E71" s="239"/>
      <c r="F71" s="239"/>
      <c r="G71" s="239"/>
    </row>
    <row r="72" spans="2:7" x14ac:dyDescent="0.3">
      <c r="B72" s="238"/>
      <c r="C72" s="239"/>
      <c r="D72" s="239"/>
      <c r="E72" s="239"/>
      <c r="F72" s="239"/>
      <c r="G72" s="239"/>
    </row>
    <row r="73" spans="2:7" x14ac:dyDescent="0.3">
      <c r="B73" s="238"/>
      <c r="C73" s="239"/>
      <c r="D73" s="239"/>
      <c r="E73" s="239"/>
      <c r="F73" s="239"/>
      <c r="G73" s="239"/>
    </row>
    <row r="74" spans="2:7" x14ac:dyDescent="0.3">
      <c r="B74" s="238"/>
      <c r="C74" s="239"/>
      <c r="D74" s="239"/>
      <c r="E74" s="239"/>
      <c r="F74" s="239"/>
      <c r="G74" s="239"/>
    </row>
    <row r="75" spans="2:7" x14ac:dyDescent="0.3">
      <c r="B75" s="238"/>
      <c r="C75" s="239"/>
      <c r="D75" s="239"/>
      <c r="E75" s="239"/>
      <c r="F75" s="239"/>
      <c r="G75" s="239"/>
    </row>
    <row r="76" spans="2:7" x14ac:dyDescent="0.3">
      <c r="B76" s="238"/>
      <c r="C76" s="239"/>
      <c r="D76" s="239"/>
      <c r="E76" s="239"/>
      <c r="F76" s="239"/>
      <c r="G76" s="239"/>
    </row>
    <row r="77" spans="2:7" x14ac:dyDescent="0.3">
      <c r="B77" s="238"/>
      <c r="C77" s="239"/>
      <c r="D77" s="239"/>
      <c r="E77" s="239"/>
      <c r="F77" s="239"/>
      <c r="G77" s="239"/>
    </row>
    <row r="78" spans="2:7" x14ac:dyDescent="0.3">
      <c r="B78" s="238"/>
      <c r="C78" s="239"/>
      <c r="D78" s="239"/>
      <c r="E78" s="239"/>
      <c r="F78" s="239"/>
      <c r="G78" s="239"/>
    </row>
    <row r="79" spans="2:7" x14ac:dyDescent="0.3">
      <c r="B79" s="238"/>
      <c r="C79" s="239"/>
      <c r="D79" s="239"/>
      <c r="E79" s="239"/>
      <c r="F79" s="239"/>
      <c r="G79" s="239"/>
    </row>
    <row r="80" spans="2:7" x14ac:dyDescent="0.3">
      <c r="B80" s="238"/>
      <c r="C80" s="239"/>
      <c r="D80" s="239"/>
      <c r="E80" s="239"/>
      <c r="F80" s="239"/>
      <c r="G80" s="239"/>
    </row>
    <row r="81" spans="2:7" x14ac:dyDescent="0.3">
      <c r="B81" s="238"/>
      <c r="C81" s="239"/>
      <c r="D81" s="239"/>
      <c r="E81" s="239"/>
      <c r="F81" s="239"/>
      <c r="G81" s="239"/>
    </row>
    <row r="82" spans="2:7" x14ac:dyDescent="0.3">
      <c r="B82" s="238"/>
      <c r="C82" s="239"/>
      <c r="D82" s="239"/>
      <c r="E82" s="239"/>
      <c r="F82" s="239"/>
      <c r="G82" s="239"/>
    </row>
    <row r="83" spans="2:7" x14ac:dyDescent="0.3">
      <c r="B83" s="238"/>
      <c r="C83" s="239"/>
      <c r="D83" s="239"/>
      <c r="E83" s="239"/>
      <c r="F83" s="239"/>
      <c r="G83" s="239"/>
    </row>
    <row r="84" spans="2:7" x14ac:dyDescent="0.3">
      <c r="B84" s="238"/>
      <c r="C84" s="239"/>
      <c r="D84" s="239"/>
      <c r="E84" s="239"/>
      <c r="F84" s="239"/>
      <c r="G84" s="239"/>
    </row>
    <row r="85" spans="2:7" x14ac:dyDescent="0.3">
      <c r="B85" s="238"/>
      <c r="C85" s="239"/>
      <c r="D85" s="239"/>
      <c r="E85" s="239"/>
      <c r="F85" s="239"/>
      <c r="G85" s="239"/>
    </row>
    <row r="86" spans="2:7" x14ac:dyDescent="0.3">
      <c r="B86" s="238"/>
      <c r="C86" s="239"/>
      <c r="D86" s="239"/>
      <c r="E86" s="239"/>
      <c r="F86" s="239"/>
      <c r="G86" s="239"/>
    </row>
    <row r="87" spans="2:7" x14ac:dyDescent="0.3">
      <c r="B87" s="238"/>
      <c r="C87" s="239"/>
      <c r="D87" s="239"/>
      <c r="E87" s="239"/>
      <c r="F87" s="239"/>
      <c r="G87" s="239"/>
    </row>
    <row r="88" spans="2:7" x14ac:dyDescent="0.3">
      <c r="B88" s="238"/>
      <c r="C88" s="239"/>
      <c r="D88" s="239"/>
      <c r="E88" s="239"/>
      <c r="F88" s="239"/>
      <c r="G88" s="239"/>
    </row>
    <row r="89" spans="2:7" x14ac:dyDescent="0.3">
      <c r="B89" s="238"/>
      <c r="C89" s="239"/>
      <c r="D89" s="239"/>
      <c r="E89" s="239"/>
      <c r="F89" s="239"/>
      <c r="G89" s="239"/>
    </row>
    <row r="90" spans="2:7" x14ac:dyDescent="0.3">
      <c r="B90" s="238"/>
      <c r="C90" s="239"/>
      <c r="D90" s="239"/>
      <c r="E90" s="239"/>
      <c r="F90" s="239"/>
      <c r="G90" s="239"/>
    </row>
    <row r="91" spans="2:7" x14ac:dyDescent="0.3">
      <c r="B91" s="238"/>
      <c r="C91" s="239"/>
      <c r="D91" s="239"/>
      <c r="E91" s="239"/>
      <c r="F91" s="239"/>
      <c r="G91" s="239"/>
    </row>
    <row r="92" spans="2:7" x14ac:dyDescent="0.3">
      <c r="B92" s="238"/>
      <c r="C92" s="239"/>
      <c r="D92" s="239"/>
      <c r="E92" s="239"/>
      <c r="F92" s="239"/>
      <c r="G92" s="239"/>
    </row>
    <row r="93" spans="2:7" x14ac:dyDescent="0.3">
      <c r="B93" s="238"/>
      <c r="C93" s="239"/>
      <c r="D93" s="239"/>
      <c r="E93" s="239"/>
      <c r="F93" s="239"/>
      <c r="G93" s="239"/>
    </row>
    <row r="94" spans="2:7" x14ac:dyDescent="0.3">
      <c r="B94" s="238"/>
      <c r="C94" s="239"/>
      <c r="D94" s="239"/>
      <c r="E94" s="239"/>
      <c r="F94" s="239"/>
      <c r="G94" s="239"/>
    </row>
    <row r="95" spans="2:7" x14ac:dyDescent="0.3">
      <c r="B95" s="238"/>
      <c r="C95" s="239"/>
      <c r="D95" s="239"/>
      <c r="E95" s="239"/>
      <c r="F95" s="239"/>
      <c r="G95" s="239"/>
    </row>
    <row r="96" spans="2:7" x14ac:dyDescent="0.3">
      <c r="B96" s="238"/>
      <c r="C96" s="239"/>
      <c r="D96" s="239"/>
      <c r="E96" s="239"/>
      <c r="F96" s="239"/>
      <c r="G96" s="239"/>
    </row>
    <row r="97" spans="2:7" x14ac:dyDescent="0.3">
      <c r="B97" s="238"/>
      <c r="C97" s="239"/>
      <c r="D97" s="239"/>
      <c r="E97" s="239"/>
      <c r="F97" s="239"/>
      <c r="G97" s="239"/>
    </row>
    <row r="98" spans="2:7" x14ac:dyDescent="0.3">
      <c r="B98" s="238"/>
      <c r="C98" s="239"/>
      <c r="D98" s="239"/>
      <c r="E98" s="239"/>
      <c r="F98" s="239"/>
      <c r="G98" s="239"/>
    </row>
    <row r="99" spans="2:7" x14ac:dyDescent="0.3">
      <c r="B99" s="238"/>
      <c r="C99" s="239"/>
      <c r="D99" s="239"/>
      <c r="E99" s="239"/>
      <c r="F99" s="239"/>
      <c r="G99" s="239"/>
    </row>
    <row r="100" spans="2:7" x14ac:dyDescent="0.3">
      <c r="B100" s="238"/>
      <c r="C100" s="239"/>
      <c r="D100" s="239"/>
      <c r="E100" s="239"/>
      <c r="F100" s="239"/>
      <c r="G100" s="239"/>
    </row>
    <row r="101" spans="2:7" x14ac:dyDescent="0.3">
      <c r="B101" s="238"/>
      <c r="C101" s="239"/>
      <c r="D101" s="239"/>
      <c r="E101" s="239"/>
      <c r="F101" s="239"/>
      <c r="G101" s="239"/>
    </row>
    <row r="102" spans="2:7" x14ac:dyDescent="0.3">
      <c r="B102" s="238"/>
      <c r="C102" s="239"/>
      <c r="D102" s="239"/>
      <c r="E102" s="239"/>
      <c r="F102" s="239"/>
      <c r="G102" s="239"/>
    </row>
    <row r="103" spans="2:7" x14ac:dyDescent="0.3">
      <c r="B103" s="238"/>
      <c r="C103" s="239"/>
      <c r="D103" s="239"/>
      <c r="E103" s="239"/>
      <c r="F103" s="239"/>
      <c r="G103" s="239"/>
    </row>
    <row r="104" spans="2:7" x14ac:dyDescent="0.3">
      <c r="B104" s="238"/>
      <c r="C104" s="239"/>
      <c r="D104" s="239"/>
      <c r="E104" s="239"/>
      <c r="F104" s="239"/>
      <c r="G104" s="239"/>
    </row>
    <row r="105" spans="2:7" x14ac:dyDescent="0.3">
      <c r="B105" s="238"/>
      <c r="C105" s="239"/>
      <c r="D105" s="239"/>
      <c r="E105" s="239"/>
      <c r="F105" s="239"/>
      <c r="G105" s="239"/>
    </row>
    <row r="106" spans="2:7" x14ac:dyDescent="0.3">
      <c r="B106" s="238"/>
      <c r="C106" s="239"/>
      <c r="D106" s="239"/>
      <c r="E106" s="239"/>
      <c r="F106" s="239"/>
      <c r="G106" s="239"/>
    </row>
    <row r="107" spans="2:7" x14ac:dyDescent="0.3">
      <c r="B107" s="238"/>
      <c r="C107" s="239"/>
      <c r="D107" s="239"/>
      <c r="E107" s="239"/>
      <c r="F107" s="239"/>
      <c r="G107" s="239"/>
    </row>
    <row r="108" spans="2:7" x14ac:dyDescent="0.3">
      <c r="B108" s="238"/>
      <c r="C108" s="239"/>
      <c r="D108" s="239"/>
      <c r="E108" s="239"/>
      <c r="F108" s="239"/>
      <c r="G108" s="239"/>
    </row>
    <row r="109" spans="2:7" x14ac:dyDescent="0.3">
      <c r="B109" s="238"/>
      <c r="C109" s="239"/>
      <c r="D109" s="239"/>
      <c r="E109" s="239"/>
      <c r="F109" s="239"/>
      <c r="G109" s="239"/>
    </row>
    <row r="110" spans="2:7" x14ac:dyDescent="0.3">
      <c r="B110" s="238"/>
      <c r="C110" s="239"/>
      <c r="D110" s="239"/>
      <c r="E110" s="239"/>
      <c r="F110" s="239"/>
      <c r="G110" s="239"/>
    </row>
    <row r="111" spans="2:7" x14ac:dyDescent="0.3">
      <c r="B111" s="238"/>
      <c r="C111" s="239"/>
      <c r="D111" s="239"/>
      <c r="E111" s="239"/>
      <c r="F111" s="239"/>
      <c r="G111" s="239"/>
    </row>
    <row r="112" spans="2:7" x14ac:dyDescent="0.3">
      <c r="B112" s="238"/>
      <c r="C112" s="239"/>
      <c r="D112" s="239"/>
      <c r="E112" s="239"/>
      <c r="F112" s="239"/>
      <c r="G112" s="239"/>
    </row>
    <row r="113" spans="2:7" x14ac:dyDescent="0.3">
      <c r="B113" s="238"/>
      <c r="C113" s="239"/>
      <c r="D113" s="239"/>
      <c r="E113" s="239"/>
      <c r="F113" s="239"/>
      <c r="G113" s="239"/>
    </row>
    <row r="114" spans="2:7" x14ac:dyDescent="0.3">
      <c r="B114" s="238"/>
      <c r="C114" s="239"/>
      <c r="D114" s="239"/>
      <c r="E114" s="239"/>
      <c r="F114" s="239"/>
      <c r="G114" s="239"/>
    </row>
    <row r="115" spans="2:7" x14ac:dyDescent="0.3">
      <c r="B115" s="238"/>
      <c r="C115" s="239"/>
      <c r="D115" s="239"/>
      <c r="E115" s="239"/>
      <c r="F115" s="239"/>
      <c r="G115" s="239"/>
    </row>
    <row r="116" spans="2:7" x14ac:dyDescent="0.3">
      <c r="B116" s="238"/>
      <c r="C116" s="239"/>
      <c r="D116" s="239"/>
      <c r="E116" s="239"/>
      <c r="F116" s="239"/>
      <c r="G116" s="239"/>
    </row>
    <row r="117" spans="2:7" x14ac:dyDescent="0.3">
      <c r="B117" s="238"/>
      <c r="C117" s="239"/>
      <c r="D117" s="239"/>
      <c r="E117" s="239"/>
      <c r="F117" s="239"/>
      <c r="G117" s="239"/>
    </row>
    <row r="118" spans="2:7" x14ac:dyDescent="0.3">
      <c r="B118" s="238"/>
      <c r="C118" s="239"/>
      <c r="D118" s="239"/>
      <c r="E118" s="239"/>
      <c r="F118" s="239"/>
      <c r="G118" s="239"/>
    </row>
    <row r="119" spans="2:7" x14ac:dyDescent="0.3">
      <c r="B119" s="238"/>
      <c r="C119" s="239"/>
      <c r="D119" s="239"/>
      <c r="E119" s="239"/>
      <c r="F119" s="239"/>
      <c r="G119" s="239"/>
    </row>
    <row r="120" spans="2:7" x14ac:dyDescent="0.3">
      <c r="B120" s="238"/>
      <c r="C120" s="239"/>
      <c r="D120" s="239"/>
      <c r="E120" s="239"/>
      <c r="F120" s="239"/>
      <c r="G120" s="239"/>
    </row>
    <row r="121" spans="2:7" x14ac:dyDescent="0.3">
      <c r="B121" s="238"/>
      <c r="C121" s="239"/>
      <c r="D121" s="239"/>
      <c r="E121" s="239"/>
      <c r="F121" s="239"/>
      <c r="G121" s="239"/>
    </row>
    <row r="122" spans="2:7" x14ac:dyDescent="0.3">
      <c r="B122" s="238"/>
      <c r="C122" s="239"/>
      <c r="D122" s="239"/>
      <c r="E122" s="239"/>
      <c r="F122" s="239"/>
      <c r="G122" s="239"/>
    </row>
    <row r="123" spans="2:7" x14ac:dyDescent="0.3">
      <c r="B123" s="238"/>
      <c r="C123" s="239"/>
      <c r="D123" s="239"/>
      <c r="E123" s="239"/>
      <c r="F123" s="239"/>
      <c r="G123" s="239"/>
    </row>
    <row r="124" spans="2:7" x14ac:dyDescent="0.3">
      <c r="B124" s="238"/>
      <c r="C124" s="239"/>
      <c r="D124" s="239"/>
      <c r="E124" s="239"/>
      <c r="F124" s="239"/>
      <c r="G124" s="239"/>
    </row>
    <row r="125" spans="2:7" x14ac:dyDescent="0.3">
      <c r="B125" s="238"/>
      <c r="C125" s="239"/>
      <c r="D125" s="239"/>
      <c r="E125" s="239"/>
      <c r="F125" s="239"/>
      <c r="G125" s="239"/>
    </row>
    <row r="126" spans="2:7" x14ac:dyDescent="0.3">
      <c r="B126" s="238"/>
      <c r="C126" s="239"/>
      <c r="D126" s="239"/>
      <c r="E126" s="239"/>
      <c r="F126" s="239"/>
      <c r="G126" s="239"/>
    </row>
    <row r="127" spans="2:7" x14ac:dyDescent="0.3">
      <c r="B127" s="238"/>
      <c r="C127" s="239"/>
      <c r="D127" s="239"/>
      <c r="E127" s="239"/>
      <c r="F127" s="239"/>
      <c r="G127" s="239"/>
    </row>
    <row r="128" spans="2:7" x14ac:dyDescent="0.3">
      <c r="B128" s="238"/>
      <c r="C128" s="239"/>
      <c r="D128" s="239"/>
      <c r="E128" s="239"/>
      <c r="F128" s="239"/>
      <c r="G128" s="239"/>
    </row>
    <row r="129" spans="2:7" x14ac:dyDescent="0.3">
      <c r="B129" s="238"/>
      <c r="C129" s="239"/>
      <c r="D129" s="239"/>
      <c r="E129" s="239"/>
      <c r="F129" s="239"/>
      <c r="G129" s="239"/>
    </row>
    <row r="130" spans="2:7" x14ac:dyDescent="0.3">
      <c r="B130" s="238"/>
      <c r="C130" s="239"/>
      <c r="D130" s="239"/>
      <c r="E130" s="239"/>
      <c r="F130" s="239"/>
      <c r="G130" s="239"/>
    </row>
    <row r="131" spans="2:7" x14ac:dyDescent="0.3">
      <c r="B131" s="238"/>
      <c r="C131" s="239"/>
      <c r="D131" s="239"/>
      <c r="E131" s="239"/>
      <c r="F131" s="239"/>
      <c r="G131" s="239"/>
    </row>
    <row r="132" spans="2:7" x14ac:dyDescent="0.3">
      <c r="B132" s="238"/>
      <c r="C132" s="239"/>
      <c r="D132" s="239"/>
      <c r="E132" s="239"/>
      <c r="F132" s="239"/>
      <c r="G132" s="239"/>
    </row>
    <row r="133" spans="2:7" x14ac:dyDescent="0.3">
      <c r="B133" s="238"/>
      <c r="C133" s="239"/>
      <c r="D133" s="239"/>
      <c r="E133" s="239"/>
      <c r="F133" s="239"/>
      <c r="G133" s="239"/>
    </row>
    <row r="134" spans="2:7" x14ac:dyDescent="0.3">
      <c r="B134" s="238"/>
      <c r="C134" s="239"/>
      <c r="D134" s="239"/>
      <c r="E134" s="239"/>
      <c r="F134" s="239"/>
      <c r="G134" s="239"/>
    </row>
    <row r="135" spans="2:7" x14ac:dyDescent="0.3">
      <c r="B135" s="238"/>
      <c r="C135" s="239"/>
      <c r="D135" s="239"/>
      <c r="E135" s="239"/>
      <c r="F135" s="239"/>
      <c r="G135" s="239"/>
    </row>
    <row r="136" spans="2:7" x14ac:dyDescent="0.3">
      <c r="B136" s="238"/>
      <c r="C136" s="239"/>
      <c r="D136" s="239"/>
      <c r="E136" s="239"/>
      <c r="F136" s="239"/>
      <c r="G136" s="239"/>
    </row>
    <row r="137" spans="2:7" x14ac:dyDescent="0.3">
      <c r="B137" s="238"/>
      <c r="C137" s="239"/>
      <c r="D137" s="239"/>
      <c r="E137" s="239"/>
      <c r="F137" s="239"/>
      <c r="G137" s="239"/>
    </row>
    <row r="138" spans="2:7" x14ac:dyDescent="0.3">
      <c r="B138" s="238"/>
      <c r="C138" s="239"/>
      <c r="D138" s="239"/>
      <c r="E138" s="239"/>
      <c r="F138" s="239"/>
      <c r="G138" s="239"/>
    </row>
    <row r="139" spans="2:7" x14ac:dyDescent="0.3">
      <c r="B139" s="238"/>
      <c r="C139" s="239"/>
      <c r="D139" s="239"/>
      <c r="E139" s="239"/>
      <c r="F139" s="239"/>
      <c r="G139" s="239"/>
    </row>
    <row r="140" spans="2:7" x14ac:dyDescent="0.3">
      <c r="B140" s="238"/>
      <c r="C140" s="239"/>
      <c r="D140" s="239"/>
      <c r="E140" s="239"/>
      <c r="F140" s="239"/>
      <c r="G140" s="239"/>
    </row>
    <row r="141" spans="2:7" x14ac:dyDescent="0.3">
      <c r="B141" s="238"/>
      <c r="C141" s="239"/>
      <c r="D141" s="239"/>
      <c r="E141" s="239"/>
      <c r="F141" s="239"/>
      <c r="G141" s="239"/>
    </row>
    <row r="142" spans="2:7" x14ac:dyDescent="0.3">
      <c r="B142" s="238"/>
      <c r="C142" s="239"/>
      <c r="D142" s="239"/>
      <c r="E142" s="239"/>
      <c r="F142" s="239"/>
      <c r="G142" s="239"/>
    </row>
    <row r="143" spans="2:7" x14ac:dyDescent="0.3">
      <c r="B143" s="238"/>
      <c r="C143" s="239"/>
      <c r="D143" s="239"/>
      <c r="E143" s="239"/>
      <c r="F143" s="239"/>
      <c r="G143" s="239"/>
    </row>
    <row r="144" spans="2:7" x14ac:dyDescent="0.3">
      <c r="B144" s="238"/>
      <c r="C144" s="239"/>
      <c r="D144" s="239"/>
      <c r="E144" s="239"/>
      <c r="F144" s="239"/>
      <c r="G144" s="239"/>
    </row>
    <row r="145" spans="2:7" x14ac:dyDescent="0.3">
      <c r="B145" s="238"/>
      <c r="C145" s="239"/>
      <c r="D145" s="239"/>
      <c r="E145" s="239"/>
      <c r="F145" s="239"/>
      <c r="G145" s="239"/>
    </row>
    <row r="146" spans="2:7" x14ac:dyDescent="0.3">
      <c r="B146" s="238"/>
      <c r="C146" s="239"/>
      <c r="D146" s="239"/>
      <c r="E146" s="239"/>
      <c r="F146" s="239"/>
      <c r="G146" s="239"/>
    </row>
    <row r="147" spans="2:7" x14ac:dyDescent="0.3">
      <c r="B147" s="238"/>
      <c r="C147" s="239"/>
      <c r="D147" s="239"/>
      <c r="E147" s="239"/>
      <c r="F147" s="239"/>
      <c r="G147" s="239"/>
    </row>
    <row r="148" spans="2:7" x14ac:dyDescent="0.3">
      <c r="B148" s="238"/>
      <c r="C148" s="239"/>
      <c r="D148" s="239"/>
      <c r="E148" s="239"/>
      <c r="F148" s="239"/>
      <c r="G148" s="239"/>
    </row>
    <row r="149" spans="2:7" x14ac:dyDescent="0.3">
      <c r="B149" s="238"/>
      <c r="C149" s="239"/>
      <c r="D149" s="239"/>
      <c r="E149" s="239"/>
      <c r="F149" s="239"/>
      <c r="G149" s="239"/>
    </row>
    <row r="150" spans="2:7" x14ac:dyDescent="0.3">
      <c r="B150" s="238"/>
      <c r="C150" s="239"/>
      <c r="D150" s="239"/>
      <c r="E150" s="239"/>
      <c r="F150" s="239"/>
      <c r="G150" s="239"/>
    </row>
    <row r="151" spans="2:7" x14ac:dyDescent="0.3">
      <c r="B151" s="238"/>
      <c r="C151" s="239"/>
      <c r="D151" s="239"/>
      <c r="E151" s="239"/>
      <c r="F151" s="239"/>
      <c r="G151" s="239"/>
    </row>
    <row r="152" spans="2:7" x14ac:dyDescent="0.3">
      <c r="B152" s="238"/>
      <c r="C152" s="239"/>
      <c r="D152" s="239"/>
      <c r="E152" s="239"/>
      <c r="F152" s="239"/>
      <c r="G152" s="239"/>
    </row>
    <row r="153" spans="2:7" x14ac:dyDescent="0.3">
      <c r="B153" s="238"/>
      <c r="C153" s="239"/>
      <c r="D153" s="239"/>
      <c r="E153" s="239"/>
      <c r="F153" s="239"/>
      <c r="G153" s="239"/>
    </row>
    <row r="154" spans="2:7" x14ac:dyDescent="0.3">
      <c r="B154" s="238"/>
      <c r="C154" s="239"/>
      <c r="D154" s="239"/>
      <c r="E154" s="239"/>
      <c r="F154" s="239"/>
      <c r="G154" s="239"/>
    </row>
    <row r="155" spans="2:7" x14ac:dyDescent="0.3">
      <c r="B155" s="238"/>
      <c r="C155" s="239"/>
      <c r="D155" s="239"/>
      <c r="E155" s="239"/>
      <c r="F155" s="239"/>
      <c r="G155" s="239"/>
    </row>
    <row r="156" spans="2:7" x14ac:dyDescent="0.3">
      <c r="B156" s="238"/>
      <c r="C156" s="239"/>
      <c r="D156" s="239"/>
      <c r="E156" s="239"/>
      <c r="F156" s="239"/>
      <c r="G156" s="239"/>
    </row>
    <row r="157" spans="2:7" x14ac:dyDescent="0.3">
      <c r="B157" s="238"/>
      <c r="C157" s="239"/>
      <c r="D157" s="239"/>
      <c r="E157" s="239"/>
      <c r="F157" s="239"/>
      <c r="G157" s="239"/>
    </row>
    <row r="158" spans="2:7" x14ac:dyDescent="0.3">
      <c r="B158" s="238"/>
      <c r="C158" s="239"/>
      <c r="D158" s="239"/>
      <c r="E158" s="239"/>
      <c r="F158" s="239"/>
      <c r="G158" s="239"/>
    </row>
    <row r="159" spans="2:7" x14ac:dyDescent="0.3">
      <c r="B159" s="238"/>
      <c r="C159" s="239"/>
      <c r="D159" s="239"/>
      <c r="E159" s="239"/>
      <c r="F159" s="239"/>
      <c r="G159" s="239"/>
    </row>
    <row r="160" spans="2:7" x14ac:dyDescent="0.3">
      <c r="B160" s="238"/>
      <c r="C160" s="239"/>
      <c r="D160" s="239"/>
      <c r="E160" s="239"/>
      <c r="F160" s="239"/>
      <c r="G160" s="239"/>
    </row>
    <row r="161" spans="2:7" x14ac:dyDescent="0.3">
      <c r="B161" s="238"/>
      <c r="C161" s="239"/>
      <c r="D161" s="239"/>
      <c r="E161" s="239"/>
      <c r="F161" s="239"/>
      <c r="G161" s="239"/>
    </row>
    <row r="162" spans="2:7" x14ac:dyDescent="0.3">
      <c r="B162" s="238"/>
      <c r="C162" s="239"/>
      <c r="D162" s="239"/>
      <c r="E162" s="239"/>
      <c r="F162" s="239"/>
      <c r="G162" s="239"/>
    </row>
    <row r="163" spans="2:7" x14ac:dyDescent="0.3">
      <c r="B163" s="238"/>
      <c r="C163" s="239"/>
      <c r="D163" s="239"/>
      <c r="E163" s="239"/>
      <c r="F163" s="239"/>
      <c r="G163" s="239"/>
    </row>
    <row r="164" spans="2:7" x14ac:dyDescent="0.3">
      <c r="B164" s="238"/>
      <c r="C164" s="239"/>
      <c r="D164" s="239"/>
      <c r="E164" s="239"/>
      <c r="F164" s="239"/>
      <c r="G164" s="239"/>
    </row>
    <row r="165" spans="2:7" x14ac:dyDescent="0.3">
      <c r="B165" s="238"/>
      <c r="C165" s="239"/>
      <c r="D165" s="239"/>
      <c r="E165" s="239"/>
      <c r="F165" s="239"/>
      <c r="G165" s="239"/>
    </row>
    <row r="166" spans="2:7" x14ac:dyDescent="0.3">
      <c r="B166" s="238"/>
      <c r="C166" s="239"/>
      <c r="D166" s="239"/>
      <c r="E166" s="239"/>
      <c r="F166" s="239"/>
      <c r="G166" s="239"/>
    </row>
    <row r="167" spans="2:7" x14ac:dyDescent="0.3">
      <c r="B167" s="238"/>
      <c r="C167" s="239"/>
      <c r="D167" s="239"/>
      <c r="E167" s="239"/>
      <c r="F167" s="239"/>
      <c r="G167" s="239"/>
    </row>
    <row r="168" spans="2:7" x14ac:dyDescent="0.3">
      <c r="B168" s="238"/>
      <c r="C168" s="239"/>
      <c r="D168" s="239"/>
      <c r="E168" s="239"/>
      <c r="F168" s="239"/>
      <c r="G168" s="239"/>
    </row>
    <row r="169" spans="2:7" x14ac:dyDescent="0.3">
      <c r="B169" s="238"/>
      <c r="C169" s="239"/>
      <c r="D169" s="239"/>
      <c r="E169" s="239"/>
      <c r="F169" s="239"/>
      <c r="G169" s="239"/>
    </row>
    <row r="170" spans="2:7" x14ac:dyDescent="0.3">
      <c r="B170" s="238"/>
      <c r="C170" s="239"/>
      <c r="D170" s="239"/>
      <c r="E170" s="239"/>
      <c r="F170" s="239"/>
      <c r="G170" s="239"/>
    </row>
    <row r="171" spans="2:7" x14ac:dyDescent="0.3">
      <c r="B171" s="238"/>
      <c r="C171" s="239"/>
      <c r="D171" s="239"/>
      <c r="E171" s="239"/>
      <c r="F171" s="239"/>
      <c r="G171" s="239"/>
    </row>
    <row r="172" spans="2:7" x14ac:dyDescent="0.3">
      <c r="B172" s="238"/>
      <c r="C172" s="239"/>
      <c r="D172" s="239"/>
      <c r="E172" s="239"/>
      <c r="F172" s="239"/>
      <c r="G172" s="239"/>
    </row>
    <row r="173" spans="2:7" x14ac:dyDescent="0.3">
      <c r="B173" s="238"/>
      <c r="C173" s="239"/>
      <c r="D173" s="239"/>
      <c r="E173" s="239"/>
      <c r="F173" s="239"/>
      <c r="G173" s="239"/>
    </row>
    <row r="174" spans="2:7" x14ac:dyDescent="0.3">
      <c r="B174" s="238"/>
      <c r="C174" s="239"/>
      <c r="D174" s="239"/>
      <c r="E174" s="239"/>
      <c r="F174" s="239"/>
      <c r="G174" s="239"/>
    </row>
    <row r="175" spans="2:7" x14ac:dyDescent="0.3">
      <c r="B175" s="238"/>
      <c r="C175" s="239"/>
      <c r="D175" s="239"/>
      <c r="E175" s="239"/>
      <c r="F175" s="239"/>
      <c r="G175" s="239"/>
    </row>
    <row r="176" spans="2:7" x14ac:dyDescent="0.3">
      <c r="B176" s="238"/>
      <c r="C176" s="239"/>
      <c r="D176" s="239"/>
      <c r="E176" s="239"/>
      <c r="F176" s="239"/>
      <c r="G176" s="239"/>
    </row>
    <row r="177" spans="2:7" x14ac:dyDescent="0.3">
      <c r="B177" s="238"/>
      <c r="C177" s="239"/>
      <c r="D177" s="239"/>
      <c r="E177" s="239"/>
      <c r="F177" s="239"/>
      <c r="G177" s="239"/>
    </row>
    <row r="178" spans="2:7" x14ac:dyDescent="0.3">
      <c r="B178" s="238"/>
      <c r="C178" s="239"/>
      <c r="D178" s="239"/>
      <c r="E178" s="239"/>
      <c r="F178" s="239"/>
      <c r="G178" s="239"/>
    </row>
    <row r="179" spans="2:7" x14ac:dyDescent="0.3">
      <c r="B179" s="238"/>
      <c r="C179" s="239"/>
      <c r="D179" s="239"/>
      <c r="E179" s="239"/>
      <c r="F179" s="239"/>
      <c r="G179" s="239"/>
    </row>
    <row r="180" spans="2:7" x14ac:dyDescent="0.3">
      <c r="B180" s="238"/>
      <c r="C180" s="239"/>
      <c r="D180" s="239"/>
      <c r="E180" s="239"/>
      <c r="F180" s="239"/>
      <c r="G180" s="239"/>
    </row>
    <row r="181" spans="2:7" x14ac:dyDescent="0.3">
      <c r="B181" s="238"/>
      <c r="C181" s="239"/>
      <c r="D181" s="239"/>
      <c r="E181" s="239"/>
      <c r="F181" s="239"/>
      <c r="G181" s="239"/>
    </row>
    <row r="182" spans="2:7" x14ac:dyDescent="0.3">
      <c r="B182" s="238"/>
      <c r="C182" s="239"/>
      <c r="D182" s="239"/>
      <c r="E182" s="239"/>
      <c r="F182" s="239"/>
      <c r="G182" s="239"/>
    </row>
    <row r="183" spans="2:7" x14ac:dyDescent="0.3">
      <c r="B183" s="238"/>
      <c r="C183" s="239"/>
      <c r="D183" s="239"/>
      <c r="E183" s="239"/>
      <c r="F183" s="239"/>
      <c r="G183" s="239"/>
    </row>
    <row r="184" spans="2:7" x14ac:dyDescent="0.3">
      <c r="B184" s="238"/>
      <c r="C184" s="239"/>
      <c r="D184" s="239"/>
      <c r="E184" s="239"/>
      <c r="F184" s="239"/>
      <c r="G184" s="239"/>
    </row>
    <row r="185" spans="2:7" x14ac:dyDescent="0.3">
      <c r="B185" s="238"/>
      <c r="C185" s="239"/>
      <c r="D185" s="239"/>
      <c r="E185" s="239"/>
      <c r="F185" s="239"/>
      <c r="G185" s="239"/>
    </row>
    <row r="186" spans="2:7" x14ac:dyDescent="0.3">
      <c r="B186" s="238"/>
      <c r="C186" s="239"/>
      <c r="D186" s="239"/>
      <c r="E186" s="239"/>
      <c r="F186" s="239"/>
      <c r="G186" s="239"/>
    </row>
    <row r="187" spans="2:7" x14ac:dyDescent="0.3">
      <c r="B187" s="238"/>
      <c r="C187" s="239"/>
      <c r="D187" s="239"/>
      <c r="E187" s="239"/>
      <c r="F187" s="239"/>
      <c r="G187" s="239"/>
    </row>
    <row r="188" spans="2:7" x14ac:dyDescent="0.3">
      <c r="B188" s="238"/>
      <c r="C188" s="239"/>
      <c r="D188" s="239"/>
      <c r="E188" s="239"/>
      <c r="F188" s="239"/>
      <c r="G188" s="239"/>
    </row>
    <row r="189" spans="2:7" x14ac:dyDescent="0.3">
      <c r="B189" s="238"/>
      <c r="C189" s="239"/>
      <c r="D189" s="239"/>
      <c r="E189" s="239"/>
      <c r="F189" s="239"/>
      <c r="G189" s="239"/>
    </row>
    <row r="190" spans="2:7" x14ac:dyDescent="0.3">
      <c r="B190" s="238"/>
      <c r="C190" s="239"/>
      <c r="D190" s="239"/>
      <c r="E190" s="239"/>
      <c r="F190" s="239"/>
      <c r="G190" s="239"/>
    </row>
    <row r="191" spans="2:7" x14ac:dyDescent="0.3">
      <c r="B191" s="238"/>
      <c r="C191" s="239"/>
      <c r="D191" s="239"/>
      <c r="E191" s="239"/>
      <c r="F191" s="239"/>
      <c r="G191" s="239"/>
    </row>
    <row r="192" spans="2:7" x14ac:dyDescent="0.3">
      <c r="B192" s="238"/>
      <c r="C192" s="239"/>
      <c r="D192" s="239"/>
      <c r="E192" s="239"/>
      <c r="F192" s="239"/>
      <c r="G192" s="239"/>
    </row>
    <row r="193" spans="2:7" x14ac:dyDescent="0.3">
      <c r="B193" s="238"/>
      <c r="C193" s="239"/>
      <c r="D193" s="239"/>
      <c r="E193" s="239"/>
      <c r="F193" s="239"/>
      <c r="G193" s="239"/>
    </row>
    <row r="194" spans="2:7" x14ac:dyDescent="0.3">
      <c r="B194" s="238"/>
      <c r="C194" s="239"/>
      <c r="D194" s="239"/>
      <c r="E194" s="239"/>
      <c r="F194" s="239"/>
      <c r="G194" s="239"/>
    </row>
    <row r="195" spans="2:7" x14ac:dyDescent="0.3">
      <c r="B195" s="238"/>
      <c r="C195" s="239"/>
      <c r="D195" s="239"/>
      <c r="E195" s="239"/>
      <c r="F195" s="239"/>
      <c r="G195" s="239"/>
    </row>
    <row r="196" spans="2:7" x14ac:dyDescent="0.3">
      <c r="B196" s="238"/>
      <c r="C196" s="239"/>
      <c r="D196" s="239"/>
      <c r="E196" s="239"/>
      <c r="F196" s="239"/>
      <c r="G196" s="239"/>
    </row>
    <row r="197" spans="2:7" x14ac:dyDescent="0.3">
      <c r="B197" s="238"/>
      <c r="C197" s="239"/>
      <c r="D197" s="239"/>
      <c r="E197" s="239"/>
      <c r="F197" s="239"/>
      <c r="G197" s="239"/>
    </row>
    <row r="198" spans="2:7" x14ac:dyDescent="0.3">
      <c r="B198" s="238"/>
      <c r="C198" s="239"/>
      <c r="D198" s="239"/>
      <c r="E198" s="239"/>
      <c r="F198" s="239"/>
      <c r="G198" s="239"/>
    </row>
    <row r="199" spans="2:7" x14ac:dyDescent="0.3">
      <c r="B199" s="238"/>
      <c r="C199" s="239"/>
      <c r="D199" s="239"/>
      <c r="E199" s="239"/>
      <c r="F199" s="239"/>
      <c r="G199" s="239"/>
    </row>
    <row r="200" spans="2:7" x14ac:dyDescent="0.3">
      <c r="B200" s="238"/>
      <c r="C200" s="239"/>
      <c r="D200" s="239"/>
      <c r="E200" s="239"/>
      <c r="F200" s="239"/>
      <c r="G200" s="239"/>
    </row>
    <row r="201" spans="2:7" x14ac:dyDescent="0.3">
      <c r="B201" s="238"/>
      <c r="C201" s="239"/>
      <c r="D201" s="239"/>
      <c r="E201" s="239"/>
      <c r="F201" s="239"/>
      <c r="G201" s="239"/>
    </row>
    <row r="202" spans="2:7" x14ac:dyDescent="0.3">
      <c r="B202" s="238"/>
      <c r="C202" s="239"/>
      <c r="D202" s="239"/>
      <c r="E202" s="239"/>
      <c r="F202" s="239"/>
      <c r="G202" s="239"/>
    </row>
    <row r="203" spans="2:7" x14ac:dyDescent="0.3">
      <c r="B203" s="238"/>
      <c r="C203" s="239"/>
      <c r="D203" s="239"/>
      <c r="E203" s="239"/>
      <c r="F203" s="239"/>
      <c r="G203" s="239"/>
    </row>
    <row r="204" spans="2:7" x14ac:dyDescent="0.3">
      <c r="B204" s="238"/>
      <c r="C204" s="239"/>
      <c r="D204" s="239"/>
      <c r="E204" s="239"/>
      <c r="F204" s="239"/>
      <c r="G204" s="239"/>
    </row>
    <row r="205" spans="2:7" x14ac:dyDescent="0.3">
      <c r="B205" s="238"/>
      <c r="C205" s="239"/>
      <c r="D205" s="239"/>
      <c r="E205" s="239"/>
      <c r="F205" s="239"/>
      <c r="G205" s="239"/>
    </row>
    <row r="206" spans="2:7" x14ac:dyDescent="0.3">
      <c r="B206" s="238"/>
      <c r="C206" s="239"/>
      <c r="D206" s="239"/>
      <c r="E206" s="239"/>
      <c r="F206" s="239"/>
      <c r="G206" s="239"/>
    </row>
    <row r="207" spans="2:7" x14ac:dyDescent="0.3">
      <c r="B207" s="238"/>
      <c r="C207" s="239"/>
      <c r="D207" s="239"/>
      <c r="E207" s="239"/>
      <c r="F207" s="239"/>
      <c r="G207" s="239"/>
    </row>
    <row r="208" spans="2:7" x14ac:dyDescent="0.3">
      <c r="B208" s="238"/>
      <c r="C208" s="239"/>
      <c r="D208" s="239"/>
      <c r="E208" s="239"/>
      <c r="F208" s="239"/>
      <c r="G208" s="239"/>
    </row>
    <row r="209" spans="2:7" x14ac:dyDescent="0.3">
      <c r="B209" s="238"/>
      <c r="C209" s="239"/>
      <c r="D209" s="239"/>
      <c r="E209" s="239"/>
      <c r="F209" s="239"/>
      <c r="G209" s="239"/>
    </row>
    <row r="210" spans="2:7" x14ac:dyDescent="0.3">
      <c r="B210" s="238"/>
      <c r="C210" s="239"/>
      <c r="D210" s="239"/>
      <c r="E210" s="239"/>
      <c r="F210" s="239"/>
      <c r="G210" s="239"/>
    </row>
    <row r="211" spans="2:7" x14ac:dyDescent="0.3">
      <c r="B211" s="238"/>
      <c r="C211" s="239"/>
      <c r="D211" s="239"/>
      <c r="E211" s="239"/>
      <c r="F211" s="239"/>
      <c r="G211" s="239"/>
    </row>
    <row r="212" spans="2:7" x14ac:dyDescent="0.3">
      <c r="B212" s="238"/>
      <c r="C212" s="239"/>
      <c r="D212" s="239"/>
      <c r="E212" s="239"/>
      <c r="F212" s="239"/>
      <c r="G212" s="239"/>
    </row>
    <row r="213" spans="2:7" x14ac:dyDescent="0.3">
      <c r="B213" s="238"/>
      <c r="C213" s="239"/>
      <c r="D213" s="239"/>
      <c r="E213" s="239"/>
      <c r="F213" s="239"/>
      <c r="G213" s="239"/>
    </row>
    <row r="214" spans="2:7" x14ac:dyDescent="0.3">
      <c r="B214" s="238"/>
      <c r="C214" s="239"/>
      <c r="D214" s="239"/>
      <c r="E214" s="239"/>
      <c r="F214" s="239"/>
      <c r="G214" s="239"/>
    </row>
    <row r="215" spans="2:7" x14ac:dyDescent="0.3">
      <c r="B215" s="238"/>
      <c r="C215" s="239"/>
      <c r="D215" s="239"/>
      <c r="E215" s="239"/>
      <c r="F215" s="239"/>
      <c r="G215" s="239"/>
    </row>
    <row r="216" spans="2:7" x14ac:dyDescent="0.3">
      <c r="B216" s="238"/>
      <c r="C216" s="239"/>
      <c r="D216" s="239"/>
      <c r="E216" s="239"/>
      <c r="F216" s="239"/>
      <c r="G216" s="239"/>
    </row>
    <row r="217" spans="2:7" x14ac:dyDescent="0.3">
      <c r="B217" s="238"/>
      <c r="C217" s="239"/>
      <c r="D217" s="239"/>
      <c r="E217" s="239"/>
      <c r="F217" s="239"/>
      <c r="G217" s="239"/>
    </row>
    <row r="218" spans="2:7" x14ac:dyDescent="0.3">
      <c r="B218" s="238"/>
      <c r="C218" s="239"/>
      <c r="D218" s="239"/>
      <c r="E218" s="239"/>
      <c r="F218" s="239"/>
      <c r="G218" s="239"/>
    </row>
    <row r="219" spans="2:7" x14ac:dyDescent="0.3">
      <c r="B219" s="238"/>
      <c r="C219" s="239"/>
      <c r="D219" s="239"/>
      <c r="E219" s="239"/>
      <c r="F219" s="239"/>
      <c r="G219" s="239"/>
    </row>
    <row r="220" spans="2:7" x14ac:dyDescent="0.3">
      <c r="B220" s="238"/>
      <c r="C220" s="239"/>
      <c r="D220" s="239"/>
      <c r="E220" s="239"/>
      <c r="F220" s="239"/>
      <c r="G220" s="239"/>
    </row>
    <row r="221" spans="2:7" x14ac:dyDescent="0.3">
      <c r="B221" s="238"/>
      <c r="C221" s="239"/>
      <c r="D221" s="239"/>
      <c r="E221" s="239"/>
      <c r="F221" s="239"/>
      <c r="G221" s="239"/>
    </row>
    <row r="222" spans="2:7" x14ac:dyDescent="0.3">
      <c r="B222" s="238"/>
      <c r="C222" s="239"/>
      <c r="D222" s="239"/>
      <c r="E222" s="239"/>
      <c r="F222" s="239"/>
      <c r="G222" s="239"/>
    </row>
    <row r="223" spans="2:7" x14ac:dyDescent="0.3">
      <c r="B223" s="238"/>
      <c r="C223" s="239"/>
      <c r="D223" s="239"/>
      <c r="E223" s="239"/>
      <c r="F223" s="239"/>
      <c r="G223" s="239"/>
    </row>
    <row r="224" spans="2:7" x14ac:dyDescent="0.3">
      <c r="B224" s="238"/>
      <c r="C224" s="239"/>
      <c r="D224" s="239"/>
      <c r="E224" s="239"/>
      <c r="F224" s="239"/>
      <c r="G224" s="239"/>
    </row>
    <row r="225" spans="2:7" x14ac:dyDescent="0.3">
      <c r="B225" s="238"/>
      <c r="C225" s="239"/>
      <c r="D225" s="239"/>
      <c r="E225" s="239"/>
      <c r="F225" s="239"/>
      <c r="G225" s="239"/>
    </row>
    <row r="226" spans="2:7" x14ac:dyDescent="0.3">
      <c r="B226" s="238"/>
      <c r="C226" s="239"/>
      <c r="D226" s="239"/>
      <c r="E226" s="239"/>
      <c r="F226" s="239"/>
      <c r="G226" s="239"/>
    </row>
    <row r="227" spans="2:7" x14ac:dyDescent="0.3">
      <c r="B227" s="238"/>
      <c r="C227" s="239"/>
      <c r="D227" s="239"/>
      <c r="E227" s="239"/>
      <c r="F227" s="239"/>
      <c r="G227" s="239"/>
    </row>
    <row r="228" spans="2:7" x14ac:dyDescent="0.3">
      <c r="B228" s="238"/>
      <c r="C228" s="239"/>
      <c r="D228" s="239"/>
      <c r="E228" s="239"/>
      <c r="F228" s="239"/>
      <c r="G228" s="239"/>
    </row>
    <row r="229" spans="2:7" x14ac:dyDescent="0.3">
      <c r="B229" s="238"/>
      <c r="C229" s="239"/>
      <c r="D229" s="239"/>
      <c r="E229" s="239"/>
      <c r="F229" s="239"/>
      <c r="G229" s="239"/>
    </row>
    <row r="230" spans="2:7" x14ac:dyDescent="0.3">
      <c r="B230" s="238"/>
      <c r="C230" s="239"/>
      <c r="D230" s="239"/>
      <c r="E230" s="239"/>
      <c r="F230" s="239"/>
      <c r="G230" s="239"/>
    </row>
    <row r="231" spans="2:7" x14ac:dyDescent="0.3">
      <c r="B231" s="238"/>
      <c r="C231" s="239"/>
      <c r="D231" s="239"/>
      <c r="E231" s="239"/>
      <c r="F231" s="239"/>
      <c r="G231" s="239"/>
    </row>
    <row r="232" spans="2:7" x14ac:dyDescent="0.3">
      <c r="B232" s="238"/>
      <c r="C232" s="239"/>
      <c r="D232" s="239"/>
      <c r="E232" s="239"/>
      <c r="F232" s="239"/>
      <c r="G232" s="239"/>
    </row>
    <row r="233" spans="2:7" x14ac:dyDescent="0.3">
      <c r="B233" s="238"/>
      <c r="C233" s="239"/>
      <c r="D233" s="239"/>
      <c r="E233" s="239"/>
      <c r="F233" s="239"/>
      <c r="G233" s="239"/>
    </row>
    <row r="234" spans="2:7" x14ac:dyDescent="0.3">
      <c r="B234" s="238"/>
      <c r="C234" s="239"/>
      <c r="D234" s="239"/>
      <c r="E234" s="239"/>
      <c r="F234" s="239"/>
      <c r="G234" s="239"/>
    </row>
    <row r="235" spans="2:7" x14ac:dyDescent="0.3">
      <c r="B235" s="238"/>
      <c r="C235" s="239"/>
      <c r="D235" s="239"/>
      <c r="E235" s="239"/>
      <c r="F235" s="239"/>
      <c r="G235" s="239"/>
    </row>
    <row r="236" spans="2:7" x14ac:dyDescent="0.3">
      <c r="B236" s="238"/>
      <c r="C236" s="239"/>
      <c r="D236" s="239"/>
      <c r="E236" s="239"/>
      <c r="F236" s="239"/>
      <c r="G236" s="239"/>
    </row>
    <row r="237" spans="2:7" x14ac:dyDescent="0.3">
      <c r="B237" s="238"/>
      <c r="C237" s="239"/>
      <c r="D237" s="239"/>
      <c r="E237" s="239"/>
      <c r="F237" s="239"/>
      <c r="G237" s="239"/>
    </row>
    <row r="238" spans="2:7" x14ac:dyDescent="0.3">
      <c r="B238" s="238"/>
      <c r="C238" s="239"/>
      <c r="D238" s="239"/>
      <c r="E238" s="239"/>
      <c r="F238" s="239"/>
      <c r="G238" s="239"/>
    </row>
    <row r="239" spans="2:7" x14ac:dyDescent="0.3">
      <c r="B239" s="238"/>
      <c r="C239" s="239"/>
      <c r="D239" s="239"/>
      <c r="E239" s="239"/>
      <c r="F239" s="239"/>
      <c r="G239" s="239"/>
    </row>
    <row r="240" spans="2:7" x14ac:dyDescent="0.3">
      <c r="B240" s="238"/>
      <c r="C240" s="239"/>
      <c r="D240" s="239"/>
      <c r="E240" s="239"/>
      <c r="F240" s="239"/>
      <c r="G240" s="239"/>
    </row>
    <row r="241" spans="2:7" x14ac:dyDescent="0.3">
      <c r="B241" s="238"/>
      <c r="C241" s="239"/>
      <c r="D241" s="239"/>
      <c r="E241" s="239"/>
      <c r="F241" s="239"/>
      <c r="G241" s="239"/>
    </row>
    <row r="242" spans="2:7" x14ac:dyDescent="0.3">
      <c r="B242" s="238"/>
      <c r="C242" s="239"/>
      <c r="D242" s="239"/>
      <c r="E242" s="239"/>
      <c r="F242" s="239"/>
      <c r="G242" s="239"/>
    </row>
    <row r="243" spans="2:7" x14ac:dyDescent="0.3">
      <c r="B243" s="238"/>
      <c r="C243" s="239"/>
      <c r="D243" s="239"/>
      <c r="E243" s="239"/>
      <c r="F243" s="239"/>
      <c r="G243" s="239"/>
    </row>
    <row r="244" spans="2:7" x14ac:dyDescent="0.3">
      <c r="B244" s="238"/>
      <c r="C244" s="239"/>
      <c r="D244" s="239"/>
      <c r="E244" s="239"/>
      <c r="F244" s="239"/>
      <c r="G244" s="239"/>
    </row>
    <row r="245" spans="2:7" x14ac:dyDescent="0.3">
      <c r="B245" s="238"/>
      <c r="C245" s="239"/>
      <c r="D245" s="239"/>
      <c r="E245" s="239"/>
      <c r="F245" s="239"/>
      <c r="G245" s="239"/>
    </row>
    <row r="246" spans="2:7" x14ac:dyDescent="0.3">
      <c r="B246" s="238"/>
      <c r="C246" s="239"/>
      <c r="D246" s="239"/>
      <c r="E246" s="239"/>
      <c r="F246" s="239"/>
      <c r="G246" s="239"/>
    </row>
    <row r="247" spans="2:7" x14ac:dyDescent="0.3">
      <c r="B247" s="238"/>
      <c r="C247" s="239"/>
      <c r="D247" s="239"/>
      <c r="E247" s="239"/>
      <c r="F247" s="239"/>
      <c r="G247" s="239"/>
    </row>
    <row r="248" spans="2:7" x14ac:dyDescent="0.3">
      <c r="B248" s="238"/>
      <c r="C248" s="239"/>
      <c r="D248" s="239"/>
      <c r="E248" s="239"/>
      <c r="F248" s="239"/>
      <c r="G248" s="239"/>
    </row>
    <row r="249" spans="2:7" x14ac:dyDescent="0.3">
      <c r="B249" s="238"/>
      <c r="C249" s="239"/>
      <c r="D249" s="239"/>
      <c r="E249" s="239"/>
      <c r="F249" s="239"/>
      <c r="G249" s="239"/>
    </row>
    <row r="250" spans="2:7" x14ac:dyDescent="0.3">
      <c r="B250" s="238"/>
      <c r="C250" s="239"/>
      <c r="D250" s="239"/>
      <c r="E250" s="239"/>
      <c r="F250" s="239"/>
      <c r="G250" s="239"/>
    </row>
    <row r="251" spans="2:7" x14ac:dyDescent="0.3">
      <c r="B251" s="238"/>
      <c r="C251" s="239"/>
      <c r="D251" s="239"/>
      <c r="E251" s="239"/>
      <c r="F251" s="239"/>
      <c r="G251" s="239"/>
    </row>
    <row r="252" spans="2:7" x14ac:dyDescent="0.3">
      <c r="B252" s="238"/>
      <c r="C252" s="239"/>
      <c r="D252" s="239"/>
      <c r="E252" s="239"/>
      <c r="F252" s="239"/>
      <c r="G252" s="239"/>
    </row>
    <row r="253" spans="2:7" x14ac:dyDescent="0.3">
      <c r="B253" s="238"/>
      <c r="C253" s="239"/>
      <c r="D253" s="239"/>
      <c r="E253" s="239"/>
      <c r="F253" s="239"/>
      <c r="G253" s="239"/>
    </row>
    <row r="254" spans="2:7" x14ac:dyDescent="0.3">
      <c r="B254" s="238"/>
      <c r="C254" s="239"/>
      <c r="D254" s="239"/>
      <c r="E254" s="239"/>
      <c r="F254" s="239"/>
      <c r="G254" s="239"/>
    </row>
    <row r="255" spans="2:7" x14ac:dyDescent="0.3">
      <c r="B255" s="238"/>
      <c r="C255" s="239"/>
      <c r="D255" s="239"/>
      <c r="E255" s="239"/>
      <c r="F255" s="239"/>
      <c r="G255" s="239"/>
    </row>
    <row r="256" spans="2:7" x14ac:dyDescent="0.3">
      <c r="B256" s="238"/>
      <c r="C256" s="239"/>
      <c r="D256" s="239"/>
      <c r="E256" s="239"/>
      <c r="F256" s="239"/>
      <c r="G256" s="239"/>
    </row>
    <row r="257" spans="2:7" x14ac:dyDescent="0.3">
      <c r="B257" s="238"/>
      <c r="C257" s="239"/>
      <c r="D257" s="239"/>
      <c r="E257" s="239"/>
      <c r="F257" s="239"/>
      <c r="G257" s="239"/>
    </row>
    <row r="258" spans="2:7" x14ac:dyDescent="0.3">
      <c r="B258" s="238"/>
      <c r="C258" s="239"/>
      <c r="D258" s="239"/>
      <c r="E258" s="239"/>
      <c r="F258" s="239"/>
      <c r="G258" s="239"/>
    </row>
    <row r="259" spans="2:7" x14ac:dyDescent="0.3">
      <c r="B259" s="238"/>
      <c r="C259" s="239"/>
      <c r="D259" s="239"/>
      <c r="E259" s="239"/>
      <c r="F259" s="239"/>
      <c r="G259" s="239"/>
    </row>
    <row r="260" spans="2:7" x14ac:dyDescent="0.3">
      <c r="B260" s="238"/>
      <c r="C260" s="239"/>
      <c r="D260" s="239"/>
      <c r="E260" s="239"/>
      <c r="F260" s="239"/>
      <c r="G260" s="239"/>
    </row>
    <row r="261" spans="2:7" x14ac:dyDescent="0.3">
      <c r="B261" s="238"/>
      <c r="C261" s="239"/>
      <c r="D261" s="239"/>
      <c r="E261" s="239"/>
      <c r="F261" s="239"/>
      <c r="G261" s="239"/>
    </row>
    <row r="262" spans="2:7" x14ac:dyDescent="0.3">
      <c r="B262" s="238"/>
      <c r="C262" s="239"/>
      <c r="D262" s="239"/>
      <c r="E262" s="239"/>
      <c r="F262" s="239"/>
      <c r="G262" s="239"/>
    </row>
    <row r="263" spans="2:7" x14ac:dyDescent="0.3">
      <c r="B263" s="238"/>
      <c r="C263" s="239"/>
      <c r="D263" s="239"/>
      <c r="E263" s="239"/>
      <c r="F263" s="239"/>
      <c r="G263" s="239"/>
    </row>
    <row r="264" spans="2:7" x14ac:dyDescent="0.3">
      <c r="B264" s="238"/>
      <c r="C264" s="239"/>
      <c r="D264" s="239"/>
      <c r="E264" s="239"/>
      <c r="F264" s="239"/>
      <c r="G264" s="239"/>
    </row>
    <row r="265" spans="2:7" x14ac:dyDescent="0.3">
      <c r="B265" s="238"/>
      <c r="C265" s="239"/>
      <c r="D265" s="239"/>
      <c r="E265" s="239"/>
      <c r="F265" s="239"/>
      <c r="G265" s="239"/>
    </row>
    <row r="266" spans="2:7" x14ac:dyDescent="0.3">
      <c r="B266" s="238"/>
      <c r="C266" s="239"/>
      <c r="D266" s="239"/>
      <c r="E266" s="239"/>
      <c r="F266" s="239"/>
      <c r="G266" s="239"/>
    </row>
    <row r="267" spans="2:7" x14ac:dyDescent="0.3">
      <c r="B267" s="238"/>
      <c r="C267" s="239"/>
      <c r="D267" s="239"/>
      <c r="E267" s="239"/>
      <c r="F267" s="239"/>
      <c r="G267" s="239"/>
    </row>
    <row r="268" spans="2:7" x14ac:dyDescent="0.3">
      <c r="B268" s="238"/>
      <c r="C268" s="239"/>
      <c r="D268" s="239"/>
      <c r="E268" s="239"/>
      <c r="F268" s="239"/>
      <c r="G268" s="239"/>
    </row>
    <row r="269" spans="2:7" x14ac:dyDescent="0.3">
      <c r="B269" s="238"/>
      <c r="C269" s="239"/>
      <c r="D269" s="239"/>
      <c r="E269" s="239"/>
      <c r="F269" s="239"/>
      <c r="G269" s="239"/>
    </row>
    <row r="270" spans="2:7" x14ac:dyDescent="0.3">
      <c r="B270" s="238"/>
      <c r="C270" s="239"/>
      <c r="D270" s="239"/>
      <c r="E270" s="239"/>
      <c r="F270" s="239"/>
      <c r="G270" s="239"/>
    </row>
    <row r="271" spans="2:7" x14ac:dyDescent="0.3">
      <c r="B271" s="238"/>
      <c r="C271" s="239"/>
      <c r="D271" s="239"/>
      <c r="E271" s="239"/>
      <c r="F271" s="239"/>
      <c r="G271" s="239"/>
    </row>
    <row r="272" spans="2:7" x14ac:dyDescent="0.3">
      <c r="B272" s="238"/>
      <c r="C272" s="239"/>
      <c r="D272" s="239"/>
      <c r="E272" s="239"/>
      <c r="F272" s="239"/>
      <c r="G272" s="239"/>
    </row>
    <row r="273" spans="2:7" x14ac:dyDescent="0.3">
      <c r="B273" s="238"/>
      <c r="C273" s="239"/>
      <c r="D273" s="239"/>
      <c r="E273" s="239"/>
      <c r="F273" s="239"/>
      <c r="G273" s="239"/>
    </row>
    <row r="274" spans="2:7" x14ac:dyDescent="0.3">
      <c r="B274" s="238"/>
      <c r="C274" s="239"/>
      <c r="D274" s="239"/>
      <c r="E274" s="239"/>
      <c r="F274" s="239"/>
      <c r="G274" s="239"/>
    </row>
    <row r="275" spans="2:7" x14ac:dyDescent="0.3">
      <c r="B275" s="238"/>
      <c r="C275" s="239"/>
      <c r="D275" s="239"/>
      <c r="E275" s="239"/>
      <c r="F275" s="239"/>
      <c r="G275" s="239"/>
    </row>
    <row r="276" spans="2:7" x14ac:dyDescent="0.3">
      <c r="B276" s="238"/>
      <c r="C276" s="239"/>
      <c r="D276" s="239"/>
      <c r="E276" s="239"/>
      <c r="F276" s="239"/>
      <c r="G276" s="239"/>
    </row>
    <row r="277" spans="2:7" x14ac:dyDescent="0.3">
      <c r="B277" s="238"/>
      <c r="C277" s="239"/>
      <c r="D277" s="239"/>
      <c r="E277" s="239"/>
      <c r="F277" s="239"/>
      <c r="G277" s="239"/>
    </row>
    <row r="278" spans="2:7" x14ac:dyDescent="0.3">
      <c r="B278" s="238"/>
      <c r="C278" s="239"/>
      <c r="D278" s="239"/>
      <c r="E278" s="239"/>
      <c r="F278" s="239"/>
      <c r="G278" s="239"/>
    </row>
    <row r="279" spans="2:7" x14ac:dyDescent="0.3">
      <c r="B279" s="238"/>
      <c r="C279" s="239"/>
      <c r="D279" s="239"/>
      <c r="E279" s="239"/>
      <c r="F279" s="239"/>
      <c r="G279" s="239"/>
    </row>
    <row r="280" spans="2:7" x14ac:dyDescent="0.3">
      <c r="B280" s="238"/>
      <c r="C280" s="239"/>
      <c r="D280" s="239"/>
      <c r="E280" s="239"/>
      <c r="F280" s="239"/>
      <c r="G280" s="239"/>
    </row>
    <row r="281" spans="2:7" x14ac:dyDescent="0.3">
      <c r="B281" s="238"/>
      <c r="C281" s="239"/>
      <c r="D281" s="239"/>
      <c r="E281" s="239"/>
      <c r="F281" s="239"/>
      <c r="G281" s="239"/>
    </row>
    <row r="282" spans="2:7" x14ac:dyDescent="0.3">
      <c r="B282" s="238"/>
      <c r="C282" s="239"/>
      <c r="D282" s="239"/>
      <c r="E282" s="239"/>
      <c r="F282" s="239"/>
      <c r="G282" s="239"/>
    </row>
    <row r="283" spans="2:7" x14ac:dyDescent="0.3">
      <c r="B283" s="238"/>
      <c r="C283" s="239"/>
      <c r="D283" s="239"/>
      <c r="E283" s="239"/>
      <c r="F283" s="239"/>
      <c r="G283" s="239"/>
    </row>
    <row r="284" spans="2:7" x14ac:dyDescent="0.3">
      <c r="B284" s="238"/>
      <c r="C284" s="239"/>
      <c r="D284" s="239"/>
      <c r="E284" s="239"/>
      <c r="F284" s="239"/>
      <c r="G284" s="239"/>
    </row>
    <row r="285" spans="2:7" x14ac:dyDescent="0.3">
      <c r="B285" s="238"/>
      <c r="C285" s="239"/>
      <c r="D285" s="239"/>
      <c r="E285" s="239"/>
      <c r="F285" s="239"/>
      <c r="G285" s="239"/>
    </row>
    <row r="286" spans="2:7" x14ac:dyDescent="0.3">
      <c r="B286" s="238"/>
      <c r="C286" s="239"/>
      <c r="D286" s="239"/>
      <c r="E286" s="239"/>
      <c r="F286" s="239"/>
      <c r="G286" s="239"/>
    </row>
    <row r="287" spans="2:7" x14ac:dyDescent="0.3">
      <c r="B287" s="238"/>
      <c r="C287" s="239"/>
      <c r="D287" s="239"/>
      <c r="E287" s="239"/>
      <c r="F287" s="239"/>
      <c r="G287" s="239"/>
    </row>
    <row r="288" spans="2:7" x14ac:dyDescent="0.3">
      <c r="B288" s="238"/>
      <c r="C288" s="239"/>
      <c r="D288" s="239"/>
      <c r="E288" s="239"/>
      <c r="F288" s="239"/>
      <c r="G288" s="239"/>
    </row>
    <row r="289" spans="2:7" x14ac:dyDescent="0.3">
      <c r="B289" s="238"/>
      <c r="C289" s="239"/>
      <c r="D289" s="239"/>
      <c r="E289" s="239"/>
      <c r="F289" s="239"/>
      <c r="G289" s="239"/>
    </row>
    <row r="290" spans="2:7" x14ac:dyDescent="0.3">
      <c r="B290" s="238"/>
      <c r="C290" s="239"/>
      <c r="D290" s="239"/>
      <c r="E290" s="239"/>
      <c r="F290" s="239"/>
      <c r="G290" s="239"/>
    </row>
    <row r="291" spans="2:7" x14ac:dyDescent="0.3">
      <c r="B291" s="238"/>
      <c r="C291" s="239"/>
      <c r="D291" s="239"/>
      <c r="E291" s="239"/>
      <c r="F291" s="239"/>
      <c r="G291" s="239"/>
    </row>
    <row r="292" spans="2:7" x14ac:dyDescent="0.3">
      <c r="B292" s="238"/>
      <c r="C292" s="239"/>
      <c r="D292" s="239"/>
      <c r="E292" s="239"/>
      <c r="F292" s="239"/>
      <c r="G292" s="239"/>
    </row>
    <row r="293" spans="2:7" x14ac:dyDescent="0.3">
      <c r="B293" s="238"/>
      <c r="C293" s="239"/>
      <c r="D293" s="239"/>
      <c r="E293" s="239"/>
      <c r="F293" s="239"/>
      <c r="G293" s="239"/>
    </row>
    <row r="294" spans="2:7" x14ac:dyDescent="0.3">
      <c r="B294" s="238"/>
      <c r="C294" s="239"/>
      <c r="D294" s="239"/>
      <c r="E294" s="239"/>
      <c r="F294" s="239"/>
      <c r="G294" s="239"/>
    </row>
    <row r="295" spans="2:7" x14ac:dyDescent="0.3">
      <c r="B295" s="238"/>
      <c r="C295" s="239"/>
      <c r="D295" s="239"/>
      <c r="E295" s="239"/>
      <c r="F295" s="239"/>
      <c r="G295" s="239"/>
    </row>
    <row r="296" spans="2:7" x14ac:dyDescent="0.3">
      <c r="B296" s="238"/>
      <c r="C296" s="239"/>
      <c r="D296" s="239"/>
      <c r="E296" s="239"/>
      <c r="F296" s="239"/>
      <c r="G296" s="239"/>
    </row>
    <row r="297" spans="2:7" x14ac:dyDescent="0.3">
      <c r="B297" s="238"/>
      <c r="C297" s="239"/>
      <c r="D297" s="239"/>
      <c r="E297" s="239"/>
      <c r="F297" s="239"/>
      <c r="G297" s="239"/>
    </row>
    <row r="298" spans="2:7" x14ac:dyDescent="0.3">
      <c r="B298" s="238"/>
      <c r="C298" s="239"/>
      <c r="D298" s="239"/>
      <c r="E298" s="239"/>
      <c r="F298" s="239"/>
      <c r="G298" s="239"/>
    </row>
    <row r="299" spans="2:7" x14ac:dyDescent="0.3">
      <c r="B299" s="238"/>
      <c r="C299" s="239"/>
      <c r="D299" s="239"/>
      <c r="E299" s="239"/>
      <c r="F299" s="239"/>
      <c r="G299" s="239"/>
    </row>
    <row r="300" spans="2:7" x14ac:dyDescent="0.3">
      <c r="B300" s="238"/>
      <c r="C300" s="239"/>
      <c r="D300" s="239"/>
      <c r="E300" s="239"/>
      <c r="F300" s="239"/>
      <c r="G300" s="239"/>
    </row>
    <row r="301" spans="2:7" x14ac:dyDescent="0.3">
      <c r="B301" s="238"/>
      <c r="C301" s="239"/>
      <c r="D301" s="239"/>
      <c r="E301" s="239"/>
      <c r="F301" s="239"/>
      <c r="G301" s="239"/>
    </row>
    <row r="302" spans="2:7" x14ac:dyDescent="0.3">
      <c r="B302" s="238"/>
      <c r="C302" s="239"/>
      <c r="D302" s="239"/>
      <c r="E302" s="239"/>
      <c r="F302" s="239"/>
      <c r="G302" s="239"/>
    </row>
    <row r="303" spans="2:7" x14ac:dyDescent="0.3">
      <c r="B303" s="238"/>
      <c r="C303" s="239"/>
      <c r="D303" s="239"/>
      <c r="E303" s="239"/>
      <c r="F303" s="239"/>
      <c r="G303" s="239"/>
    </row>
    <row r="304" spans="2:7" x14ac:dyDescent="0.3">
      <c r="B304" s="238"/>
      <c r="C304" s="239"/>
      <c r="D304" s="239"/>
      <c r="E304" s="239"/>
      <c r="F304" s="239"/>
      <c r="G304" s="239"/>
    </row>
    <row r="305" spans="2:7" x14ac:dyDescent="0.3">
      <c r="B305" s="238"/>
      <c r="C305" s="239"/>
      <c r="D305" s="239"/>
      <c r="E305" s="239"/>
      <c r="F305" s="239"/>
      <c r="G305" s="239"/>
    </row>
    <row r="306" spans="2:7" x14ac:dyDescent="0.3">
      <c r="B306" s="238"/>
      <c r="C306" s="239"/>
      <c r="D306" s="239"/>
      <c r="E306" s="239"/>
      <c r="F306" s="239"/>
      <c r="G306" s="239"/>
    </row>
    <row r="307" spans="2:7" x14ac:dyDescent="0.3">
      <c r="B307" s="238"/>
      <c r="C307" s="239"/>
      <c r="D307" s="239"/>
      <c r="E307" s="239"/>
      <c r="F307" s="239"/>
      <c r="G307" s="239"/>
    </row>
    <row r="308" spans="2:7" x14ac:dyDescent="0.3">
      <c r="B308" s="238"/>
      <c r="C308" s="239"/>
      <c r="D308" s="239"/>
      <c r="E308" s="239"/>
      <c r="F308" s="239"/>
      <c r="G308" s="239"/>
    </row>
    <row r="309" spans="2:7" x14ac:dyDescent="0.3">
      <c r="B309" s="238"/>
      <c r="C309" s="239"/>
      <c r="D309" s="239"/>
      <c r="E309" s="239"/>
      <c r="F309" s="239"/>
      <c r="G309" s="239"/>
    </row>
    <row r="310" spans="2:7" x14ac:dyDescent="0.3">
      <c r="B310" s="238"/>
      <c r="C310" s="239"/>
      <c r="D310" s="239"/>
      <c r="E310" s="239"/>
      <c r="F310" s="239"/>
      <c r="G310" s="239"/>
    </row>
    <row r="311" spans="2:7" x14ac:dyDescent="0.3">
      <c r="B311" s="238"/>
      <c r="C311" s="239"/>
      <c r="D311" s="239"/>
      <c r="E311" s="239"/>
      <c r="F311" s="239"/>
      <c r="G311" s="239"/>
    </row>
    <row r="312" spans="2:7" x14ac:dyDescent="0.3">
      <c r="B312" s="238"/>
      <c r="C312" s="239"/>
      <c r="D312" s="239"/>
      <c r="E312" s="239"/>
      <c r="F312" s="239"/>
      <c r="G312" s="239"/>
    </row>
    <row r="313" spans="2:7" x14ac:dyDescent="0.3">
      <c r="B313" s="238"/>
      <c r="C313" s="239"/>
      <c r="D313" s="239"/>
      <c r="E313" s="239"/>
      <c r="F313" s="239"/>
      <c r="G313" s="239"/>
    </row>
    <row r="314" spans="2:7" x14ac:dyDescent="0.3">
      <c r="B314" s="238"/>
      <c r="C314" s="239"/>
      <c r="D314" s="239"/>
      <c r="E314" s="239"/>
      <c r="F314" s="239"/>
      <c r="G314" s="239"/>
    </row>
    <row r="315" spans="2:7" x14ac:dyDescent="0.3">
      <c r="B315" s="238"/>
      <c r="C315" s="239"/>
      <c r="D315" s="239"/>
      <c r="E315" s="239"/>
      <c r="F315" s="239"/>
      <c r="G315" s="239"/>
    </row>
    <row r="316" spans="2:7" x14ac:dyDescent="0.3">
      <c r="B316" s="238"/>
      <c r="C316" s="239"/>
      <c r="D316" s="239"/>
      <c r="E316" s="239"/>
      <c r="F316" s="239"/>
      <c r="G316" s="239"/>
    </row>
    <row r="317" spans="2:7" x14ac:dyDescent="0.3">
      <c r="B317" s="238"/>
      <c r="C317" s="239"/>
      <c r="D317" s="239"/>
      <c r="E317" s="239"/>
      <c r="F317" s="239"/>
      <c r="G317" s="239"/>
    </row>
    <row r="318" spans="2:7" x14ac:dyDescent="0.3">
      <c r="B318" s="238"/>
      <c r="C318" s="239"/>
      <c r="D318" s="239"/>
      <c r="E318" s="239"/>
      <c r="F318" s="239"/>
      <c r="G318" s="239"/>
    </row>
    <row r="319" spans="2:7" x14ac:dyDescent="0.3">
      <c r="B319" s="238"/>
      <c r="C319" s="239"/>
      <c r="D319" s="239"/>
      <c r="E319" s="239"/>
      <c r="F319" s="239"/>
      <c r="G319" s="239"/>
    </row>
    <row r="320" spans="2:7" x14ac:dyDescent="0.3">
      <c r="B320" s="238"/>
      <c r="C320" s="239"/>
      <c r="D320" s="239"/>
      <c r="E320" s="239"/>
      <c r="F320" s="239"/>
      <c r="G320" s="239"/>
    </row>
    <row r="321" spans="2:7" x14ac:dyDescent="0.3">
      <c r="B321" s="238"/>
      <c r="C321" s="239"/>
      <c r="D321" s="239"/>
      <c r="E321" s="239"/>
      <c r="F321" s="239"/>
      <c r="G321" s="239"/>
    </row>
    <row r="322" spans="2:7" x14ac:dyDescent="0.3">
      <c r="B322" s="238"/>
      <c r="C322" s="239"/>
      <c r="D322" s="239"/>
      <c r="E322" s="239"/>
      <c r="F322" s="239"/>
      <c r="G322" s="239"/>
    </row>
    <row r="323" spans="2:7" x14ac:dyDescent="0.3">
      <c r="B323" s="238"/>
      <c r="C323" s="239"/>
      <c r="D323" s="239"/>
      <c r="E323" s="239"/>
      <c r="F323" s="239"/>
      <c r="G323" s="239"/>
    </row>
    <row r="324" spans="2:7" x14ac:dyDescent="0.3">
      <c r="B324" s="238"/>
      <c r="C324" s="239"/>
      <c r="D324" s="239"/>
      <c r="E324" s="239"/>
      <c r="F324" s="239"/>
      <c r="G324" s="239"/>
    </row>
    <row r="325" spans="2:7" x14ac:dyDescent="0.3">
      <c r="B325" s="238"/>
      <c r="C325" s="239"/>
      <c r="D325" s="239"/>
      <c r="E325" s="239"/>
      <c r="F325" s="239"/>
      <c r="G325" s="239"/>
    </row>
    <row r="326" spans="2:7" x14ac:dyDescent="0.3">
      <c r="B326" s="238"/>
      <c r="C326" s="239"/>
      <c r="D326" s="239"/>
      <c r="E326" s="239"/>
      <c r="F326" s="239"/>
      <c r="G326" s="239"/>
    </row>
    <row r="327" spans="2:7" x14ac:dyDescent="0.3">
      <c r="B327" s="238"/>
      <c r="C327" s="239"/>
      <c r="D327" s="239"/>
      <c r="E327" s="239"/>
      <c r="F327" s="239"/>
      <c r="G327" s="239"/>
    </row>
    <row r="328" spans="2:7" x14ac:dyDescent="0.3">
      <c r="B328" s="238"/>
      <c r="C328" s="239"/>
      <c r="D328" s="239"/>
      <c r="E328" s="239"/>
      <c r="F328" s="239"/>
      <c r="G328" s="239"/>
    </row>
    <row r="329" spans="2:7" x14ac:dyDescent="0.3">
      <c r="B329" s="238"/>
      <c r="C329" s="239"/>
      <c r="D329" s="239"/>
      <c r="E329" s="239"/>
      <c r="F329" s="239"/>
      <c r="G329" s="239"/>
    </row>
    <row r="330" spans="2:7" x14ac:dyDescent="0.3">
      <c r="B330" s="238"/>
      <c r="C330" s="239"/>
      <c r="D330" s="239"/>
      <c r="E330" s="239"/>
      <c r="F330" s="239"/>
      <c r="G330" s="239"/>
    </row>
    <row r="331" spans="2:7" x14ac:dyDescent="0.3">
      <c r="B331" s="238"/>
      <c r="C331" s="239"/>
      <c r="D331" s="239"/>
      <c r="E331" s="239"/>
      <c r="F331" s="239"/>
      <c r="G331" s="239"/>
    </row>
    <row r="332" spans="2:7" x14ac:dyDescent="0.3">
      <c r="B332" s="238"/>
      <c r="C332" s="239"/>
      <c r="D332" s="239"/>
      <c r="E332" s="239"/>
      <c r="F332" s="239"/>
      <c r="G332" s="239"/>
    </row>
    <row r="333" spans="2:7" x14ac:dyDescent="0.3">
      <c r="B333" s="238"/>
      <c r="C333" s="239"/>
      <c r="D333" s="239"/>
      <c r="E333" s="239"/>
      <c r="F333" s="239"/>
      <c r="G333" s="239"/>
    </row>
    <row r="334" spans="2:7" x14ac:dyDescent="0.3">
      <c r="B334" s="238"/>
      <c r="C334" s="239"/>
      <c r="D334" s="239"/>
      <c r="E334" s="239"/>
      <c r="F334" s="239"/>
      <c r="G334" s="239"/>
    </row>
    <row r="335" spans="2:7" x14ac:dyDescent="0.3">
      <c r="B335" s="238"/>
      <c r="C335" s="239"/>
      <c r="D335" s="239"/>
      <c r="E335" s="239"/>
      <c r="F335" s="239"/>
      <c r="G335" s="239"/>
    </row>
    <row r="336" spans="2:7" x14ac:dyDescent="0.3">
      <c r="B336" s="238"/>
      <c r="C336" s="239"/>
      <c r="D336" s="239"/>
      <c r="E336" s="239"/>
      <c r="F336" s="239"/>
      <c r="G336" s="239"/>
    </row>
    <row r="337" spans="2:7" x14ac:dyDescent="0.3">
      <c r="B337" s="238"/>
      <c r="C337" s="239"/>
      <c r="D337" s="239"/>
      <c r="E337" s="239"/>
      <c r="F337" s="239"/>
      <c r="G337" s="239"/>
    </row>
    <row r="338" spans="2:7" x14ac:dyDescent="0.3">
      <c r="B338" s="238"/>
      <c r="C338" s="239"/>
      <c r="D338" s="239"/>
      <c r="E338" s="239"/>
      <c r="F338" s="239"/>
      <c r="G338" s="239"/>
    </row>
    <row r="339" spans="2:7" x14ac:dyDescent="0.3">
      <c r="B339" s="238"/>
      <c r="C339" s="239"/>
      <c r="D339" s="239"/>
      <c r="E339" s="239"/>
      <c r="F339" s="239"/>
      <c r="G339" s="239"/>
    </row>
    <row r="340" spans="2:7" x14ac:dyDescent="0.3">
      <c r="B340" s="238"/>
      <c r="C340" s="239"/>
      <c r="D340" s="239"/>
      <c r="E340" s="239"/>
      <c r="F340" s="239"/>
      <c r="G340" s="239"/>
    </row>
    <row r="341" spans="2:7" x14ac:dyDescent="0.3">
      <c r="B341" s="238"/>
      <c r="C341" s="239"/>
      <c r="D341" s="239"/>
      <c r="E341" s="239"/>
      <c r="F341" s="239"/>
      <c r="G341" s="239"/>
    </row>
    <row r="342" spans="2:7" x14ac:dyDescent="0.3">
      <c r="B342" s="238"/>
      <c r="C342" s="239"/>
      <c r="D342" s="239"/>
      <c r="E342" s="239"/>
      <c r="F342" s="239"/>
      <c r="G342" s="239"/>
    </row>
    <row r="343" spans="2:7" x14ac:dyDescent="0.3">
      <c r="B343" s="238"/>
      <c r="C343" s="239"/>
      <c r="D343" s="239"/>
      <c r="E343" s="239"/>
      <c r="F343" s="239"/>
      <c r="G343" s="239"/>
    </row>
    <row r="344" spans="2:7" x14ac:dyDescent="0.3">
      <c r="B344" s="238"/>
      <c r="C344" s="239"/>
      <c r="D344" s="239"/>
      <c r="E344" s="239"/>
      <c r="F344" s="239"/>
      <c r="G344" s="239"/>
    </row>
    <row r="345" spans="2:7" x14ac:dyDescent="0.3">
      <c r="B345" s="238"/>
      <c r="C345" s="239"/>
      <c r="D345" s="239"/>
      <c r="E345" s="239"/>
      <c r="F345" s="239"/>
      <c r="G345" s="239"/>
    </row>
    <row r="346" spans="2:7" x14ac:dyDescent="0.3">
      <c r="B346" s="238"/>
      <c r="C346" s="239"/>
      <c r="D346" s="239"/>
      <c r="E346" s="239"/>
      <c r="F346" s="239"/>
      <c r="G346" s="239"/>
    </row>
    <row r="347" spans="2:7" x14ac:dyDescent="0.3">
      <c r="B347" s="238"/>
      <c r="C347" s="239"/>
      <c r="D347" s="239"/>
      <c r="E347" s="239"/>
      <c r="F347" s="239"/>
      <c r="G347" s="239"/>
    </row>
    <row r="348" spans="2:7" x14ac:dyDescent="0.3">
      <c r="B348" s="238"/>
      <c r="C348" s="239"/>
      <c r="D348" s="239"/>
      <c r="E348" s="239"/>
      <c r="F348" s="239"/>
      <c r="G348" s="239"/>
    </row>
    <row r="349" spans="2:7" x14ac:dyDescent="0.3">
      <c r="B349" s="238"/>
      <c r="C349" s="239"/>
      <c r="D349" s="239"/>
      <c r="E349" s="239"/>
      <c r="F349" s="239"/>
      <c r="G349" s="239"/>
    </row>
    <row r="350" spans="2:7" x14ac:dyDescent="0.3">
      <c r="B350" s="238"/>
      <c r="C350" s="239"/>
      <c r="D350" s="239"/>
      <c r="E350" s="239"/>
      <c r="F350" s="239"/>
      <c r="G350" s="239"/>
    </row>
    <row r="351" spans="2:7" x14ac:dyDescent="0.3">
      <c r="B351" s="238"/>
      <c r="C351" s="239"/>
      <c r="D351" s="239"/>
      <c r="E351" s="239"/>
      <c r="F351" s="239"/>
      <c r="G351" s="239"/>
    </row>
    <row r="352" spans="2:7" x14ac:dyDescent="0.3">
      <c r="B352" s="238"/>
      <c r="C352" s="239"/>
      <c r="D352" s="239"/>
      <c r="E352" s="239"/>
      <c r="F352" s="239"/>
      <c r="G352" s="239"/>
    </row>
    <row r="353" spans="2:7" x14ac:dyDescent="0.3">
      <c r="B353" s="238"/>
      <c r="C353" s="239"/>
      <c r="D353" s="239"/>
      <c r="E353" s="239"/>
      <c r="F353" s="239"/>
      <c r="G353" s="239"/>
    </row>
    <row r="354" spans="2:7" x14ac:dyDescent="0.3">
      <c r="B354" s="238"/>
      <c r="C354" s="239"/>
      <c r="D354" s="239"/>
      <c r="E354" s="239"/>
      <c r="F354" s="239"/>
      <c r="G354" s="239"/>
    </row>
    <row r="355" spans="2:7" x14ac:dyDescent="0.3">
      <c r="B355" s="238"/>
      <c r="C355" s="239"/>
      <c r="D355" s="239"/>
      <c r="E355" s="239"/>
      <c r="F355" s="239"/>
      <c r="G355" s="239"/>
    </row>
    <row r="356" spans="2:7" x14ac:dyDescent="0.3">
      <c r="B356" s="238"/>
      <c r="C356" s="239"/>
      <c r="D356" s="239"/>
      <c r="E356" s="239"/>
      <c r="F356" s="239"/>
      <c r="G356" s="239"/>
    </row>
    <row r="357" spans="2:7" x14ac:dyDescent="0.3">
      <c r="B357" s="238"/>
      <c r="C357" s="239"/>
      <c r="D357" s="239"/>
      <c r="E357" s="239"/>
      <c r="F357" s="239"/>
      <c r="G357" s="239"/>
    </row>
    <row r="358" spans="2:7" x14ac:dyDescent="0.3">
      <c r="B358" s="238"/>
      <c r="C358" s="239"/>
      <c r="D358" s="239"/>
      <c r="E358" s="239"/>
      <c r="F358" s="239"/>
      <c r="G358" s="239"/>
    </row>
    <row r="359" spans="2:7" x14ac:dyDescent="0.3">
      <c r="B359" s="238"/>
      <c r="C359" s="239"/>
      <c r="D359" s="239"/>
      <c r="E359" s="239"/>
      <c r="F359" s="239"/>
      <c r="G359" s="239"/>
    </row>
    <row r="360" spans="2:7" x14ac:dyDescent="0.3">
      <c r="B360" s="238"/>
      <c r="C360" s="239"/>
      <c r="D360" s="239"/>
      <c r="E360" s="239"/>
      <c r="F360" s="239"/>
      <c r="G360" s="239"/>
    </row>
    <row r="361" spans="2:7" x14ac:dyDescent="0.3">
      <c r="B361" s="238"/>
      <c r="C361" s="239"/>
      <c r="D361" s="239"/>
      <c r="E361" s="239"/>
      <c r="F361" s="239"/>
      <c r="G361" s="239"/>
    </row>
    <row r="362" spans="2:7" x14ac:dyDescent="0.3">
      <c r="B362" s="238"/>
      <c r="C362" s="239"/>
      <c r="D362" s="239"/>
      <c r="E362" s="239"/>
      <c r="F362" s="239"/>
      <c r="G362" s="239"/>
    </row>
    <row r="363" spans="2:7" x14ac:dyDescent="0.3">
      <c r="B363" s="238"/>
      <c r="C363" s="239"/>
      <c r="D363" s="239"/>
      <c r="E363" s="239"/>
      <c r="F363" s="239"/>
      <c r="G363" s="239"/>
    </row>
    <row r="364" spans="2:7" x14ac:dyDescent="0.3">
      <c r="B364" s="238"/>
      <c r="C364" s="239"/>
      <c r="D364" s="239"/>
      <c r="E364" s="239"/>
      <c r="F364" s="239"/>
      <c r="G364" s="239"/>
    </row>
    <row r="365" spans="2:7" x14ac:dyDescent="0.3">
      <c r="B365" s="238"/>
      <c r="C365" s="239"/>
      <c r="D365" s="239"/>
      <c r="E365" s="239"/>
      <c r="F365" s="239"/>
      <c r="G365" s="239"/>
    </row>
    <row r="366" spans="2:7" x14ac:dyDescent="0.3">
      <c r="B366" s="238"/>
      <c r="C366" s="239"/>
      <c r="D366" s="239"/>
      <c r="E366" s="239"/>
      <c r="F366" s="239"/>
      <c r="G366" s="239"/>
    </row>
    <row r="367" spans="2:7" x14ac:dyDescent="0.3">
      <c r="B367" s="238"/>
      <c r="C367" s="239"/>
      <c r="D367" s="239"/>
      <c r="E367" s="239"/>
      <c r="F367" s="239"/>
      <c r="G367" s="239"/>
    </row>
    <row r="368" spans="2:7" x14ac:dyDescent="0.3">
      <c r="B368" s="238"/>
      <c r="C368" s="239"/>
      <c r="D368" s="239"/>
      <c r="E368" s="239"/>
      <c r="F368" s="239"/>
      <c r="G368" s="239"/>
    </row>
    <row r="369" spans="2:7" x14ac:dyDescent="0.3">
      <c r="B369" s="238"/>
      <c r="C369" s="239"/>
      <c r="D369" s="239"/>
      <c r="E369" s="239"/>
      <c r="F369" s="239"/>
      <c r="G369" s="239"/>
    </row>
    <row r="370" spans="2:7" x14ac:dyDescent="0.3">
      <c r="B370" s="238"/>
      <c r="C370" s="239"/>
      <c r="D370" s="239"/>
      <c r="E370" s="239"/>
      <c r="F370" s="239"/>
      <c r="G370" s="239"/>
    </row>
    <row r="371" spans="2:7" x14ac:dyDescent="0.3">
      <c r="B371" s="238"/>
      <c r="C371" s="239"/>
      <c r="D371" s="239"/>
      <c r="E371" s="239"/>
      <c r="F371" s="239"/>
      <c r="G371" s="239"/>
    </row>
    <row r="372" spans="2:7" x14ac:dyDescent="0.3">
      <c r="B372" s="238"/>
      <c r="C372" s="239"/>
      <c r="D372" s="239"/>
      <c r="E372" s="239"/>
      <c r="F372" s="239"/>
      <c r="G372" s="239"/>
    </row>
    <row r="373" spans="2:7" x14ac:dyDescent="0.3">
      <c r="B373" s="238"/>
      <c r="C373" s="239"/>
      <c r="D373" s="239"/>
      <c r="E373" s="239"/>
      <c r="F373" s="239"/>
      <c r="G373" s="239"/>
    </row>
    <row r="374" spans="2:7" x14ac:dyDescent="0.3">
      <c r="B374" s="238"/>
      <c r="C374" s="239"/>
      <c r="D374" s="239"/>
      <c r="E374" s="239"/>
      <c r="F374" s="239"/>
      <c r="G374" s="239"/>
    </row>
    <row r="375" spans="2:7" x14ac:dyDescent="0.3">
      <c r="B375" s="238"/>
      <c r="C375" s="239"/>
      <c r="D375" s="239"/>
      <c r="E375" s="239"/>
      <c r="F375" s="239"/>
      <c r="G375" s="239"/>
    </row>
    <row r="376" spans="2:7" x14ac:dyDescent="0.3">
      <c r="B376" s="238"/>
      <c r="C376" s="239"/>
      <c r="D376" s="239"/>
      <c r="E376" s="239"/>
      <c r="F376" s="239"/>
      <c r="G376" s="239"/>
    </row>
    <row r="377" spans="2:7" x14ac:dyDescent="0.3">
      <c r="B377" s="238"/>
      <c r="C377" s="239"/>
      <c r="D377" s="239"/>
      <c r="E377" s="239"/>
      <c r="F377" s="239"/>
      <c r="G377" s="239"/>
    </row>
    <row r="378" spans="2:7" x14ac:dyDescent="0.3">
      <c r="B378" s="238"/>
      <c r="C378" s="239"/>
      <c r="D378" s="239"/>
      <c r="E378" s="239"/>
      <c r="F378" s="239"/>
      <c r="G378" s="239"/>
    </row>
    <row r="379" spans="2:7" x14ac:dyDescent="0.3">
      <c r="B379" s="238"/>
      <c r="C379" s="239"/>
      <c r="D379" s="239"/>
      <c r="E379" s="239"/>
      <c r="F379" s="239"/>
      <c r="G379" s="239"/>
    </row>
    <row r="380" spans="2:7" x14ac:dyDescent="0.3">
      <c r="B380" s="238"/>
      <c r="C380" s="239"/>
      <c r="D380" s="239"/>
      <c r="E380" s="239"/>
      <c r="F380" s="239"/>
      <c r="G380" s="239"/>
    </row>
    <row r="381" spans="2:7" x14ac:dyDescent="0.3">
      <c r="B381" s="238"/>
      <c r="C381" s="239"/>
      <c r="D381" s="239"/>
      <c r="E381" s="239"/>
      <c r="F381" s="239"/>
      <c r="G381" s="239"/>
    </row>
    <row r="382" spans="2:7" x14ac:dyDescent="0.3">
      <c r="B382" s="238"/>
      <c r="C382" s="239"/>
      <c r="D382" s="239"/>
      <c r="E382" s="239"/>
      <c r="F382" s="239"/>
      <c r="G382" s="239"/>
    </row>
    <row r="383" spans="2:7" x14ac:dyDescent="0.3">
      <c r="B383" s="238"/>
      <c r="C383" s="239"/>
      <c r="D383" s="239"/>
      <c r="E383" s="239"/>
      <c r="F383" s="239"/>
      <c r="G383" s="239"/>
    </row>
    <row r="384" spans="2:7" x14ac:dyDescent="0.3">
      <c r="B384" s="238"/>
      <c r="C384" s="239"/>
      <c r="D384" s="239"/>
      <c r="E384" s="239"/>
      <c r="F384" s="239"/>
      <c r="G384" s="239"/>
    </row>
    <row r="385" spans="2:7" x14ac:dyDescent="0.3">
      <c r="B385" s="238"/>
      <c r="C385" s="239"/>
      <c r="D385" s="239"/>
      <c r="E385" s="239"/>
      <c r="F385" s="239"/>
      <c r="G385" s="239"/>
    </row>
    <row r="386" spans="2:7" x14ac:dyDescent="0.3">
      <c r="B386" s="238"/>
      <c r="C386" s="239"/>
      <c r="D386" s="239"/>
      <c r="E386" s="239"/>
      <c r="F386" s="239"/>
      <c r="G386" s="239"/>
    </row>
    <row r="387" spans="2:7" x14ac:dyDescent="0.3">
      <c r="B387" s="238"/>
      <c r="C387" s="239"/>
      <c r="D387" s="239"/>
      <c r="E387" s="239"/>
      <c r="F387" s="239"/>
      <c r="G387" s="239"/>
    </row>
    <row r="388" spans="2:7" x14ac:dyDescent="0.3">
      <c r="B388" s="238"/>
      <c r="C388" s="239"/>
      <c r="D388" s="239"/>
      <c r="E388" s="239"/>
      <c r="F388" s="239"/>
      <c r="G388" s="239"/>
    </row>
    <row r="389" spans="2:7" x14ac:dyDescent="0.3">
      <c r="B389" s="238"/>
      <c r="C389" s="239"/>
      <c r="D389" s="239"/>
      <c r="E389" s="239"/>
      <c r="F389" s="239"/>
      <c r="G389" s="239"/>
    </row>
    <row r="390" spans="2:7" x14ac:dyDescent="0.3">
      <c r="B390" s="238"/>
      <c r="C390" s="239"/>
      <c r="D390" s="239"/>
      <c r="E390" s="239"/>
      <c r="F390" s="239"/>
      <c r="G390" s="239"/>
    </row>
    <row r="391" spans="2:7" x14ac:dyDescent="0.3">
      <c r="B391" s="238"/>
      <c r="C391" s="239"/>
      <c r="D391" s="239"/>
      <c r="E391" s="239"/>
      <c r="F391" s="239"/>
      <c r="G391" s="239"/>
    </row>
    <row r="392" spans="2:7" x14ac:dyDescent="0.3">
      <c r="B392" s="238"/>
      <c r="C392" s="239"/>
      <c r="D392" s="239"/>
      <c r="E392" s="239"/>
      <c r="F392" s="239"/>
      <c r="G392" s="239"/>
    </row>
    <row r="393" spans="2:7" x14ac:dyDescent="0.3">
      <c r="B393" s="238"/>
      <c r="C393" s="239"/>
      <c r="D393" s="239"/>
      <c r="E393" s="239"/>
      <c r="F393" s="239"/>
      <c r="G393" s="239"/>
    </row>
    <row r="394" spans="2:7" x14ac:dyDescent="0.3">
      <c r="B394" s="238"/>
      <c r="C394" s="239"/>
      <c r="D394" s="239"/>
      <c r="E394" s="239"/>
      <c r="F394" s="239"/>
      <c r="G394" s="239"/>
    </row>
    <row r="395" spans="2:7" x14ac:dyDescent="0.3">
      <c r="B395" s="238"/>
      <c r="C395" s="239"/>
      <c r="D395" s="239"/>
      <c r="E395" s="239"/>
      <c r="F395" s="239"/>
      <c r="G395" s="239"/>
    </row>
    <row r="396" spans="2:7" x14ac:dyDescent="0.3">
      <c r="B396" s="238"/>
      <c r="C396" s="239"/>
      <c r="D396" s="239"/>
      <c r="E396" s="239"/>
      <c r="F396" s="239"/>
      <c r="G396" s="239"/>
    </row>
    <row r="397" spans="2:7" x14ac:dyDescent="0.3">
      <c r="B397" s="238"/>
      <c r="C397" s="239"/>
      <c r="D397" s="239"/>
      <c r="E397" s="239"/>
      <c r="F397" s="239"/>
      <c r="G397" s="239"/>
    </row>
    <row r="398" spans="2:7" x14ac:dyDescent="0.3">
      <c r="B398" s="238"/>
      <c r="C398" s="239"/>
      <c r="D398" s="239"/>
      <c r="E398" s="239"/>
      <c r="F398" s="239"/>
      <c r="G398" s="239"/>
    </row>
    <row r="399" spans="2:7" x14ac:dyDescent="0.3">
      <c r="B399" s="238"/>
      <c r="C399" s="239"/>
      <c r="D399" s="239"/>
      <c r="E399" s="239"/>
      <c r="F399" s="239"/>
      <c r="G399" s="239"/>
    </row>
    <row r="400" spans="2:7" x14ac:dyDescent="0.3">
      <c r="B400" s="238"/>
      <c r="C400" s="239"/>
      <c r="D400" s="239"/>
      <c r="E400" s="239"/>
      <c r="F400" s="239"/>
      <c r="G400" s="239"/>
    </row>
    <row r="401" spans="2:7" x14ac:dyDescent="0.3">
      <c r="B401" s="238"/>
      <c r="C401" s="239"/>
      <c r="D401" s="239"/>
      <c r="E401" s="239"/>
      <c r="F401" s="239"/>
      <c r="G401" s="239"/>
    </row>
    <row r="402" spans="2:7" x14ac:dyDescent="0.3">
      <c r="B402" s="238"/>
      <c r="C402" s="239"/>
      <c r="D402" s="239"/>
      <c r="E402" s="239"/>
      <c r="F402" s="239"/>
      <c r="G402" s="239"/>
    </row>
    <row r="403" spans="2:7" x14ac:dyDescent="0.3">
      <c r="B403" s="238"/>
      <c r="C403" s="239"/>
      <c r="D403" s="239"/>
      <c r="E403" s="239"/>
      <c r="F403" s="239"/>
      <c r="G403" s="239"/>
    </row>
    <row r="404" spans="2:7" x14ac:dyDescent="0.3">
      <c r="B404" s="238"/>
      <c r="C404" s="239"/>
      <c r="D404" s="239"/>
      <c r="E404" s="239"/>
      <c r="F404" s="239"/>
      <c r="G404" s="239"/>
    </row>
    <row r="405" spans="2:7" x14ac:dyDescent="0.3">
      <c r="B405" s="238"/>
      <c r="C405" s="239"/>
      <c r="D405" s="239"/>
      <c r="E405" s="239"/>
      <c r="F405" s="239"/>
      <c r="G405" s="239"/>
    </row>
    <row r="406" spans="2:7" x14ac:dyDescent="0.3">
      <c r="B406" s="238"/>
      <c r="C406" s="239"/>
      <c r="D406" s="239"/>
      <c r="E406" s="239"/>
      <c r="F406" s="239"/>
      <c r="G406" s="239"/>
    </row>
    <row r="407" spans="2:7" x14ac:dyDescent="0.3">
      <c r="B407" s="238"/>
      <c r="C407" s="239"/>
      <c r="D407" s="239"/>
      <c r="E407" s="239"/>
      <c r="F407" s="239"/>
      <c r="G407" s="239"/>
    </row>
    <row r="408" spans="2:7" x14ac:dyDescent="0.3">
      <c r="B408" s="238"/>
      <c r="C408" s="239"/>
      <c r="D408" s="239"/>
      <c r="E408" s="239"/>
      <c r="F408" s="239"/>
      <c r="G408" s="239"/>
    </row>
    <row r="409" spans="2:7" x14ac:dyDescent="0.3">
      <c r="B409" s="238"/>
      <c r="C409" s="239"/>
      <c r="D409" s="239"/>
      <c r="E409" s="239"/>
      <c r="F409" s="239"/>
      <c r="G409" s="239"/>
    </row>
    <row r="410" spans="2:7" x14ac:dyDescent="0.3">
      <c r="B410" s="238"/>
      <c r="C410" s="239"/>
      <c r="D410" s="239"/>
      <c r="E410" s="239"/>
      <c r="F410" s="239"/>
      <c r="G410" s="239"/>
    </row>
    <row r="411" spans="2:7" x14ac:dyDescent="0.3">
      <c r="B411" s="238"/>
      <c r="C411" s="239"/>
      <c r="D411" s="239"/>
      <c r="E411" s="239"/>
      <c r="F411" s="239"/>
      <c r="G411" s="239"/>
    </row>
    <row r="412" spans="2:7" x14ac:dyDescent="0.3">
      <c r="B412" s="238"/>
      <c r="C412" s="239"/>
      <c r="D412" s="239"/>
      <c r="E412" s="239"/>
      <c r="F412" s="239"/>
      <c r="G412" s="239"/>
    </row>
    <row r="413" spans="2:7" x14ac:dyDescent="0.3">
      <c r="B413" s="238"/>
      <c r="C413" s="239"/>
      <c r="D413" s="239"/>
      <c r="E413" s="239"/>
      <c r="F413" s="239"/>
      <c r="G413" s="239"/>
    </row>
    <row r="414" spans="2:7" x14ac:dyDescent="0.3">
      <c r="B414" s="238"/>
      <c r="C414" s="239"/>
      <c r="D414" s="239"/>
      <c r="E414" s="239"/>
      <c r="F414" s="239"/>
      <c r="G414" s="239"/>
    </row>
    <row r="415" spans="2:7" x14ac:dyDescent="0.3">
      <c r="B415" s="238"/>
      <c r="C415" s="239"/>
      <c r="D415" s="239"/>
      <c r="E415" s="239"/>
      <c r="F415" s="239"/>
      <c r="G415" s="239"/>
    </row>
    <row r="416" spans="2:7" x14ac:dyDescent="0.3">
      <c r="B416" s="238"/>
      <c r="C416" s="239"/>
      <c r="D416" s="239"/>
      <c r="E416" s="239"/>
      <c r="F416" s="239"/>
      <c r="G416" s="239"/>
    </row>
    <row r="417" spans="2:7" x14ac:dyDescent="0.3">
      <c r="B417" s="238"/>
      <c r="C417" s="239"/>
      <c r="D417" s="239"/>
      <c r="E417" s="239"/>
      <c r="F417" s="239"/>
      <c r="G417" s="239"/>
    </row>
    <row r="418" spans="2:7" x14ac:dyDescent="0.3">
      <c r="B418" s="238"/>
      <c r="C418" s="239"/>
      <c r="D418" s="239"/>
      <c r="E418" s="239"/>
      <c r="F418" s="239"/>
      <c r="G418" s="239"/>
    </row>
    <row r="419" spans="2:7" x14ac:dyDescent="0.3">
      <c r="B419" s="238"/>
      <c r="C419" s="239"/>
      <c r="D419" s="239"/>
      <c r="E419" s="239"/>
      <c r="F419" s="239"/>
      <c r="G419" s="239"/>
    </row>
    <row r="420" spans="2:7" x14ac:dyDescent="0.3">
      <c r="B420" s="238"/>
      <c r="C420" s="239"/>
      <c r="D420" s="239"/>
      <c r="E420" s="239"/>
      <c r="F420" s="239"/>
      <c r="G420" s="239"/>
    </row>
    <row r="421" spans="2:7" x14ac:dyDescent="0.3">
      <c r="B421" s="238"/>
      <c r="C421" s="239"/>
      <c r="D421" s="239"/>
      <c r="E421" s="239"/>
      <c r="F421" s="239"/>
      <c r="G421" s="239"/>
    </row>
    <row r="422" spans="2:7" x14ac:dyDescent="0.3">
      <c r="B422" s="238"/>
      <c r="C422" s="239"/>
      <c r="D422" s="239"/>
      <c r="E422" s="239"/>
      <c r="F422" s="239"/>
      <c r="G422" s="239"/>
    </row>
    <row r="423" spans="2:7" x14ac:dyDescent="0.3">
      <c r="B423" s="238"/>
      <c r="C423" s="239"/>
      <c r="D423" s="239"/>
      <c r="E423" s="239"/>
      <c r="F423" s="239"/>
      <c r="G423" s="239"/>
    </row>
    <row r="424" spans="2:7" x14ac:dyDescent="0.3">
      <c r="B424" s="238"/>
      <c r="C424" s="239"/>
      <c r="D424" s="239"/>
      <c r="E424" s="239"/>
      <c r="F424" s="239"/>
      <c r="G424" s="239"/>
    </row>
    <row r="425" spans="2:7" x14ac:dyDescent="0.3">
      <c r="B425" s="238"/>
      <c r="C425" s="239"/>
      <c r="D425" s="239"/>
      <c r="E425" s="239"/>
      <c r="F425" s="239"/>
      <c r="G425" s="239"/>
    </row>
    <row r="426" spans="2:7" x14ac:dyDescent="0.3">
      <c r="B426" s="238"/>
      <c r="C426" s="239"/>
      <c r="D426" s="239"/>
      <c r="E426" s="239"/>
      <c r="F426" s="239"/>
      <c r="G426" s="239"/>
    </row>
    <row r="427" spans="2:7" x14ac:dyDescent="0.3">
      <c r="B427" s="238"/>
      <c r="C427" s="239"/>
      <c r="D427" s="239"/>
      <c r="E427" s="239"/>
      <c r="F427" s="239"/>
      <c r="G427" s="239"/>
    </row>
    <row r="428" spans="2:7" x14ac:dyDescent="0.3">
      <c r="B428" s="238"/>
      <c r="C428" s="239"/>
      <c r="D428" s="239"/>
      <c r="E428" s="239"/>
      <c r="F428" s="239"/>
      <c r="G428" s="239"/>
    </row>
    <row r="429" spans="2:7" x14ac:dyDescent="0.3">
      <c r="B429" s="238"/>
      <c r="C429" s="239"/>
      <c r="D429" s="239"/>
      <c r="E429" s="239"/>
      <c r="F429" s="239"/>
      <c r="G429" s="239"/>
    </row>
    <row r="430" spans="2:7" x14ac:dyDescent="0.3">
      <c r="B430" s="238"/>
      <c r="C430" s="239"/>
      <c r="D430" s="239"/>
      <c r="E430" s="239"/>
      <c r="F430" s="239"/>
      <c r="G430" s="239"/>
    </row>
    <row r="431" spans="2:7" x14ac:dyDescent="0.3">
      <c r="B431" s="238"/>
      <c r="C431" s="239"/>
      <c r="D431" s="239"/>
      <c r="E431" s="239"/>
      <c r="F431" s="239"/>
      <c r="G431" s="239"/>
    </row>
    <row r="432" spans="2:7" x14ac:dyDescent="0.3">
      <c r="B432" s="238"/>
      <c r="C432" s="239"/>
      <c r="D432" s="239"/>
      <c r="E432" s="239"/>
      <c r="F432" s="239"/>
      <c r="G432" s="239"/>
    </row>
    <row r="433" spans="2:7" x14ac:dyDescent="0.3">
      <c r="B433" s="238"/>
      <c r="C433" s="239"/>
      <c r="D433" s="239"/>
      <c r="E433" s="239"/>
      <c r="F433" s="239"/>
      <c r="G433" s="239"/>
    </row>
    <row r="434" spans="2:7" x14ac:dyDescent="0.3">
      <c r="B434" s="238"/>
      <c r="C434" s="239"/>
      <c r="D434" s="239"/>
      <c r="E434" s="239"/>
      <c r="F434" s="239"/>
      <c r="G434" s="239"/>
    </row>
    <row r="435" spans="2:7" x14ac:dyDescent="0.3">
      <c r="B435" s="238"/>
      <c r="C435" s="239"/>
      <c r="D435" s="239"/>
      <c r="E435" s="239"/>
      <c r="F435" s="239"/>
      <c r="G435" s="239"/>
    </row>
    <row r="436" spans="2:7" x14ac:dyDescent="0.3">
      <c r="B436" s="238"/>
      <c r="C436" s="239"/>
      <c r="D436" s="239"/>
      <c r="E436" s="239"/>
      <c r="F436" s="239"/>
      <c r="G436" s="239"/>
    </row>
    <row r="437" spans="2:7" x14ac:dyDescent="0.3">
      <c r="B437" s="238"/>
      <c r="C437" s="239"/>
      <c r="D437" s="239"/>
      <c r="E437" s="239"/>
      <c r="F437" s="239"/>
      <c r="G437" s="239"/>
    </row>
    <row r="438" spans="2:7" x14ac:dyDescent="0.3">
      <c r="B438" s="238"/>
      <c r="C438" s="239"/>
      <c r="D438" s="239"/>
      <c r="E438" s="239"/>
      <c r="F438" s="239"/>
      <c r="G438" s="239"/>
    </row>
    <row r="439" spans="2:7" x14ac:dyDescent="0.3">
      <c r="B439" s="238"/>
      <c r="C439" s="239"/>
      <c r="D439" s="239"/>
      <c r="E439" s="239"/>
      <c r="F439" s="239"/>
      <c r="G439" s="239"/>
    </row>
    <row r="440" spans="2:7" x14ac:dyDescent="0.3">
      <c r="B440" s="238"/>
      <c r="C440" s="239"/>
      <c r="D440" s="239"/>
      <c r="E440" s="239"/>
      <c r="F440" s="239"/>
      <c r="G440" s="239"/>
    </row>
    <row r="441" spans="2:7" x14ac:dyDescent="0.3">
      <c r="B441" s="238"/>
      <c r="C441" s="239"/>
      <c r="D441" s="239"/>
      <c r="E441" s="239"/>
      <c r="F441" s="239"/>
      <c r="G441" s="239"/>
    </row>
    <row r="442" spans="2:7" x14ac:dyDescent="0.3">
      <c r="B442" s="238"/>
      <c r="C442" s="239"/>
      <c r="D442" s="239"/>
      <c r="E442" s="239"/>
      <c r="F442" s="239"/>
      <c r="G442" s="239"/>
    </row>
    <row r="443" spans="2:7" x14ac:dyDescent="0.3">
      <c r="B443" s="238"/>
      <c r="C443" s="239"/>
      <c r="D443" s="239"/>
      <c r="E443" s="239"/>
      <c r="F443" s="239"/>
      <c r="G443" s="239"/>
    </row>
    <row r="444" spans="2:7" x14ac:dyDescent="0.3">
      <c r="B444" s="238"/>
      <c r="C444" s="239"/>
      <c r="D444" s="239"/>
      <c r="E444" s="239"/>
      <c r="F444" s="239"/>
      <c r="G444" s="239"/>
    </row>
    <row r="445" spans="2:7" x14ac:dyDescent="0.3">
      <c r="B445" s="238"/>
      <c r="C445" s="239"/>
      <c r="D445" s="239"/>
      <c r="E445" s="239"/>
      <c r="F445" s="239"/>
      <c r="G445" s="239"/>
    </row>
    <row r="446" spans="2:7" x14ac:dyDescent="0.3">
      <c r="B446" s="238"/>
      <c r="C446" s="239"/>
      <c r="D446" s="239"/>
      <c r="E446" s="239"/>
      <c r="F446" s="239"/>
      <c r="G446" s="239"/>
    </row>
    <row r="447" spans="2:7" x14ac:dyDescent="0.3">
      <c r="B447" s="238"/>
      <c r="C447" s="239"/>
      <c r="D447" s="239"/>
      <c r="E447" s="239"/>
      <c r="F447" s="239"/>
      <c r="G447" s="239"/>
    </row>
    <row r="448" spans="2:7" x14ac:dyDescent="0.3">
      <c r="B448" s="238"/>
      <c r="C448" s="239"/>
      <c r="D448" s="239"/>
      <c r="E448" s="239"/>
      <c r="F448" s="239"/>
      <c r="G448" s="239"/>
    </row>
    <row r="449" spans="2:7" x14ac:dyDescent="0.3">
      <c r="B449" s="238"/>
      <c r="C449" s="239"/>
      <c r="D449" s="239"/>
      <c r="E449" s="239"/>
      <c r="F449" s="239"/>
      <c r="G449" s="239"/>
    </row>
    <row r="450" spans="2:7" x14ac:dyDescent="0.3">
      <c r="B450" s="238"/>
      <c r="C450" s="239"/>
      <c r="D450" s="239"/>
      <c r="E450" s="239"/>
      <c r="F450" s="239"/>
      <c r="G450" s="239"/>
    </row>
    <row r="451" spans="2:7" x14ac:dyDescent="0.3">
      <c r="B451" s="238"/>
      <c r="C451" s="239"/>
      <c r="D451" s="239"/>
      <c r="E451" s="239"/>
      <c r="F451" s="239"/>
      <c r="G451" s="239"/>
    </row>
    <row r="452" spans="2:7" x14ac:dyDescent="0.3">
      <c r="B452" s="238"/>
      <c r="C452" s="239"/>
      <c r="D452" s="239"/>
      <c r="E452" s="239"/>
      <c r="F452" s="239"/>
      <c r="G452" s="239"/>
    </row>
    <row r="453" spans="2:7" x14ac:dyDescent="0.3">
      <c r="B453" s="238"/>
      <c r="C453" s="239"/>
      <c r="D453" s="239"/>
      <c r="E453" s="239"/>
      <c r="F453" s="239"/>
      <c r="G453" s="239"/>
    </row>
    <row r="454" spans="2:7" x14ac:dyDescent="0.3">
      <c r="B454" s="238"/>
      <c r="C454" s="239"/>
      <c r="D454" s="239"/>
      <c r="E454" s="239"/>
      <c r="F454" s="239"/>
      <c r="G454" s="239"/>
    </row>
    <row r="455" spans="2:7" x14ac:dyDescent="0.3">
      <c r="B455" s="238"/>
      <c r="C455" s="239"/>
      <c r="D455" s="239"/>
      <c r="E455" s="239"/>
      <c r="F455" s="239"/>
      <c r="G455" s="239"/>
    </row>
    <row r="456" spans="2:7" x14ac:dyDescent="0.3">
      <c r="B456" s="238"/>
      <c r="C456" s="239"/>
      <c r="D456" s="239"/>
      <c r="E456" s="239"/>
      <c r="F456" s="239"/>
      <c r="G456" s="239"/>
    </row>
    <row r="457" spans="2:7" x14ac:dyDescent="0.3">
      <c r="B457" s="238"/>
      <c r="C457" s="239"/>
      <c r="D457" s="239"/>
      <c r="E457" s="239"/>
      <c r="F457" s="239"/>
      <c r="G457" s="239"/>
    </row>
    <row r="458" spans="2:7" x14ac:dyDescent="0.3">
      <c r="B458" s="238"/>
      <c r="C458" s="239"/>
      <c r="D458" s="239"/>
      <c r="E458" s="239"/>
      <c r="F458" s="239"/>
      <c r="G458" s="239"/>
    </row>
    <row r="459" spans="2:7" x14ac:dyDescent="0.3">
      <c r="B459" s="238"/>
      <c r="C459" s="239"/>
      <c r="D459" s="239"/>
      <c r="E459" s="239"/>
      <c r="F459" s="239"/>
      <c r="G459" s="239"/>
    </row>
    <row r="460" spans="2:7" x14ac:dyDescent="0.3">
      <c r="B460" s="238"/>
      <c r="C460" s="239"/>
      <c r="D460" s="239"/>
      <c r="E460" s="239"/>
      <c r="F460" s="239"/>
      <c r="G460" s="239"/>
    </row>
    <row r="461" spans="2:7" x14ac:dyDescent="0.3">
      <c r="B461" s="238"/>
      <c r="C461" s="239"/>
      <c r="D461" s="239"/>
      <c r="E461" s="239"/>
      <c r="F461" s="239"/>
      <c r="G461" s="239"/>
    </row>
    <row r="462" spans="2:7" x14ac:dyDescent="0.3">
      <c r="B462" s="238"/>
      <c r="C462" s="239"/>
      <c r="D462" s="239"/>
      <c r="E462" s="239"/>
      <c r="F462" s="239"/>
      <c r="G462" s="239"/>
    </row>
    <row r="463" spans="2:7" x14ac:dyDescent="0.3">
      <c r="B463" s="238"/>
      <c r="C463" s="239"/>
      <c r="D463" s="239"/>
      <c r="E463" s="239"/>
      <c r="F463" s="239"/>
      <c r="G463" s="239"/>
    </row>
    <row r="464" spans="2:7" x14ac:dyDescent="0.3">
      <c r="B464" s="238"/>
      <c r="C464" s="239"/>
      <c r="D464" s="239"/>
      <c r="E464" s="239"/>
      <c r="F464" s="239"/>
      <c r="G464" s="239"/>
    </row>
    <row r="465" spans="2:7" x14ac:dyDescent="0.3">
      <c r="B465" s="238"/>
      <c r="C465" s="239"/>
      <c r="D465" s="239"/>
      <c r="E465" s="239"/>
      <c r="F465" s="239"/>
      <c r="G465" s="239"/>
    </row>
    <row r="466" spans="2:7" x14ac:dyDescent="0.3">
      <c r="B466" s="238"/>
      <c r="C466" s="239"/>
      <c r="D466" s="239"/>
      <c r="E466" s="239"/>
      <c r="F466" s="239"/>
      <c r="G466" s="239"/>
    </row>
    <row r="467" spans="2:7" x14ac:dyDescent="0.3">
      <c r="B467" s="238"/>
      <c r="C467" s="239"/>
      <c r="D467" s="239"/>
      <c r="E467" s="239"/>
      <c r="F467" s="239"/>
      <c r="G467" s="239"/>
    </row>
    <row r="468" spans="2:7" x14ac:dyDescent="0.3">
      <c r="B468" s="238"/>
      <c r="C468" s="239"/>
      <c r="D468" s="239"/>
      <c r="E468" s="239"/>
      <c r="F468" s="239"/>
      <c r="G468" s="239"/>
    </row>
    <row r="469" spans="2:7" x14ac:dyDescent="0.3">
      <c r="B469" s="238"/>
      <c r="C469" s="239"/>
      <c r="D469" s="239"/>
      <c r="E469" s="239"/>
      <c r="F469" s="239"/>
      <c r="G469" s="239"/>
    </row>
    <row r="470" spans="2:7" x14ac:dyDescent="0.3">
      <c r="B470" s="238"/>
      <c r="C470" s="239"/>
      <c r="D470" s="239"/>
      <c r="E470" s="239"/>
      <c r="F470" s="239"/>
      <c r="G470" s="239"/>
    </row>
    <row r="471" spans="2:7" x14ac:dyDescent="0.3">
      <c r="B471" s="238"/>
      <c r="C471" s="239"/>
      <c r="D471" s="239"/>
      <c r="E471" s="239"/>
      <c r="F471" s="239"/>
      <c r="G471" s="239"/>
    </row>
    <row r="472" spans="2:7" x14ac:dyDescent="0.3">
      <c r="B472" s="238"/>
      <c r="C472" s="239"/>
      <c r="D472" s="239"/>
      <c r="E472" s="239"/>
      <c r="F472" s="239"/>
      <c r="G472" s="239"/>
    </row>
    <row r="473" spans="2:7" x14ac:dyDescent="0.3">
      <c r="B473" s="238"/>
      <c r="C473" s="239"/>
      <c r="D473" s="239"/>
      <c r="E473" s="239"/>
      <c r="F473" s="239"/>
      <c r="G473" s="239"/>
    </row>
    <row r="474" spans="2:7" x14ac:dyDescent="0.3">
      <c r="B474" s="238"/>
      <c r="C474" s="239"/>
      <c r="D474" s="239"/>
      <c r="E474" s="239"/>
      <c r="F474" s="239"/>
      <c r="G474" s="239"/>
    </row>
    <row r="475" spans="2:7" x14ac:dyDescent="0.3">
      <c r="B475" s="238"/>
      <c r="C475" s="239"/>
      <c r="D475" s="239"/>
      <c r="E475" s="239"/>
      <c r="F475" s="239"/>
      <c r="G475" s="239"/>
    </row>
    <row r="476" spans="2:7" x14ac:dyDescent="0.3">
      <c r="B476" s="238"/>
      <c r="C476" s="239"/>
      <c r="D476" s="239"/>
      <c r="E476" s="239"/>
      <c r="F476" s="239"/>
      <c r="G476" s="239"/>
    </row>
    <row r="477" spans="2:7" x14ac:dyDescent="0.3">
      <c r="B477" s="238"/>
      <c r="C477" s="239"/>
      <c r="D477" s="239"/>
      <c r="E477" s="239"/>
      <c r="F477" s="239"/>
      <c r="G477" s="239"/>
    </row>
    <row r="478" spans="2:7" x14ac:dyDescent="0.3">
      <c r="B478" s="238"/>
      <c r="C478" s="239"/>
      <c r="D478" s="239"/>
      <c r="E478" s="239"/>
      <c r="F478" s="239"/>
      <c r="G478" s="239"/>
    </row>
    <row r="479" spans="2:7" x14ac:dyDescent="0.3">
      <c r="B479" s="238"/>
      <c r="C479" s="239"/>
      <c r="D479" s="239"/>
      <c r="E479" s="239"/>
      <c r="F479" s="239"/>
      <c r="G479" s="239"/>
    </row>
    <row r="480" spans="2:7" x14ac:dyDescent="0.3">
      <c r="B480" s="238"/>
      <c r="C480" s="239"/>
      <c r="D480" s="239"/>
      <c r="E480" s="239"/>
      <c r="F480" s="239"/>
      <c r="G480" s="239"/>
    </row>
    <row r="481" spans="2:7" x14ac:dyDescent="0.3">
      <c r="B481" s="238"/>
      <c r="C481" s="239"/>
      <c r="D481" s="239"/>
      <c r="E481" s="239"/>
      <c r="F481" s="239"/>
      <c r="G481" s="239"/>
    </row>
    <row r="482" spans="2:7" x14ac:dyDescent="0.3">
      <c r="B482" s="238"/>
      <c r="C482" s="239"/>
      <c r="D482" s="239"/>
      <c r="E482" s="239"/>
      <c r="F482" s="239"/>
      <c r="G482" s="239"/>
    </row>
    <row r="483" spans="2:7" x14ac:dyDescent="0.3">
      <c r="B483" s="238"/>
      <c r="C483" s="239"/>
      <c r="D483" s="239"/>
      <c r="E483" s="239"/>
      <c r="F483" s="239"/>
      <c r="G483" s="239"/>
    </row>
    <row r="484" spans="2:7" x14ac:dyDescent="0.3">
      <c r="B484" s="238"/>
      <c r="C484" s="239"/>
      <c r="D484" s="239"/>
      <c r="E484" s="239"/>
      <c r="F484" s="239"/>
      <c r="G484" s="239"/>
    </row>
    <row r="485" spans="2:7" x14ac:dyDescent="0.3">
      <c r="B485" s="238"/>
      <c r="C485" s="239"/>
      <c r="D485" s="239"/>
      <c r="E485" s="239"/>
      <c r="F485" s="239"/>
      <c r="G485" s="239"/>
    </row>
    <row r="486" spans="2:7" x14ac:dyDescent="0.3">
      <c r="B486" s="238"/>
      <c r="C486" s="239"/>
      <c r="D486" s="239"/>
      <c r="E486" s="239"/>
      <c r="F486" s="239"/>
      <c r="G486" s="239"/>
    </row>
    <row r="487" spans="2:7" x14ac:dyDescent="0.3">
      <c r="B487" s="238"/>
      <c r="C487" s="239"/>
      <c r="D487" s="239"/>
      <c r="E487" s="239"/>
      <c r="F487" s="239"/>
      <c r="G487" s="239"/>
    </row>
    <row r="488" spans="2:7" x14ac:dyDescent="0.3">
      <c r="B488" s="238"/>
      <c r="C488" s="239"/>
      <c r="D488" s="239"/>
      <c r="E488" s="239"/>
      <c r="F488" s="239"/>
      <c r="G488" s="239"/>
    </row>
    <row r="489" spans="2:7" x14ac:dyDescent="0.3">
      <c r="B489" s="238"/>
      <c r="C489" s="239"/>
      <c r="D489" s="239"/>
      <c r="E489" s="239"/>
      <c r="F489" s="239"/>
      <c r="G489" s="239"/>
    </row>
    <row r="490" spans="2:7" x14ac:dyDescent="0.3">
      <c r="B490" s="238"/>
      <c r="C490" s="239"/>
      <c r="D490" s="239"/>
      <c r="E490" s="239"/>
      <c r="F490" s="239"/>
      <c r="G490" s="239"/>
    </row>
    <row r="491" spans="2:7" x14ac:dyDescent="0.3">
      <c r="B491" s="238"/>
      <c r="C491" s="239"/>
      <c r="D491" s="239"/>
      <c r="E491" s="239"/>
      <c r="F491" s="239"/>
      <c r="G491" s="239"/>
    </row>
    <row r="492" spans="2:7" x14ac:dyDescent="0.3">
      <c r="B492" s="238"/>
      <c r="C492" s="239"/>
      <c r="D492" s="239"/>
      <c r="E492" s="239"/>
      <c r="F492" s="239"/>
      <c r="G492" s="239"/>
    </row>
    <row r="493" spans="2:7" x14ac:dyDescent="0.3">
      <c r="B493" s="238"/>
      <c r="C493" s="239"/>
      <c r="D493" s="239"/>
      <c r="E493" s="239"/>
      <c r="F493" s="239"/>
      <c r="G493" s="239"/>
    </row>
    <row r="494" spans="2:7" x14ac:dyDescent="0.3">
      <c r="B494" s="238"/>
      <c r="C494" s="239"/>
      <c r="D494" s="239"/>
      <c r="E494" s="239"/>
      <c r="F494" s="239"/>
      <c r="G494" s="239"/>
    </row>
    <row r="495" spans="2:7" x14ac:dyDescent="0.3">
      <c r="B495" s="238"/>
      <c r="C495" s="239"/>
      <c r="D495" s="239"/>
      <c r="E495" s="239"/>
      <c r="F495" s="239"/>
      <c r="G495" s="239"/>
    </row>
    <row r="496" spans="2:7" x14ac:dyDescent="0.3">
      <c r="B496" s="238"/>
      <c r="C496" s="239"/>
      <c r="D496" s="239"/>
      <c r="E496" s="239"/>
      <c r="F496" s="239"/>
      <c r="G496" s="239"/>
    </row>
    <row r="497" spans="2:7" x14ac:dyDescent="0.3">
      <c r="B497" s="238"/>
      <c r="C497" s="239"/>
      <c r="D497" s="239"/>
      <c r="E497" s="239"/>
      <c r="F497" s="239"/>
      <c r="G497" s="239"/>
    </row>
    <row r="498" spans="2:7" x14ac:dyDescent="0.3">
      <c r="B498" s="238"/>
      <c r="C498" s="239"/>
      <c r="D498" s="239"/>
      <c r="E498" s="239"/>
      <c r="F498" s="239"/>
      <c r="G498" s="239"/>
    </row>
    <row r="499" spans="2:7" x14ac:dyDescent="0.3">
      <c r="B499" s="238"/>
      <c r="C499" s="239"/>
      <c r="D499" s="239"/>
      <c r="E499" s="239"/>
      <c r="F499" s="239"/>
      <c r="G499" s="239"/>
    </row>
    <row r="500" spans="2:7" x14ac:dyDescent="0.3">
      <c r="B500" s="238"/>
      <c r="C500" s="239"/>
      <c r="D500" s="239"/>
      <c r="E500" s="239"/>
      <c r="F500" s="239"/>
      <c r="G500" s="239"/>
    </row>
    <row r="501" spans="2:7" x14ac:dyDescent="0.3">
      <c r="B501" s="238"/>
      <c r="C501" s="239"/>
      <c r="D501" s="239"/>
      <c r="E501" s="239"/>
      <c r="F501" s="239"/>
      <c r="G501" s="239"/>
    </row>
    <row r="502" spans="2:7" x14ac:dyDescent="0.3">
      <c r="B502" s="238"/>
      <c r="C502" s="239"/>
      <c r="D502" s="239"/>
      <c r="E502" s="239"/>
      <c r="F502" s="239"/>
      <c r="G502" s="239"/>
    </row>
    <row r="503" spans="2:7" x14ac:dyDescent="0.3">
      <c r="B503" s="238"/>
      <c r="C503" s="239"/>
      <c r="D503" s="239"/>
      <c r="E503" s="239"/>
      <c r="F503" s="239"/>
      <c r="G503" s="239"/>
    </row>
    <row r="504" spans="2:7" x14ac:dyDescent="0.3">
      <c r="B504" s="238"/>
      <c r="C504" s="239"/>
      <c r="D504" s="239"/>
      <c r="E504" s="239"/>
      <c r="F504" s="239"/>
      <c r="G504" s="239"/>
    </row>
    <row r="505" spans="2:7" x14ac:dyDescent="0.3">
      <c r="B505" s="238"/>
      <c r="C505" s="239"/>
      <c r="D505" s="239"/>
      <c r="E505" s="239"/>
      <c r="F505" s="239"/>
      <c r="G505" s="239"/>
    </row>
    <row r="506" spans="2:7" x14ac:dyDescent="0.3">
      <c r="B506" s="238"/>
      <c r="C506" s="239"/>
      <c r="D506" s="239"/>
      <c r="E506" s="239"/>
      <c r="F506" s="239"/>
      <c r="G506" s="239"/>
    </row>
    <row r="507" spans="2:7" x14ac:dyDescent="0.3">
      <c r="B507" s="238"/>
      <c r="C507" s="239"/>
      <c r="D507" s="239"/>
      <c r="E507" s="239"/>
      <c r="F507" s="239"/>
      <c r="G507" s="239"/>
    </row>
    <row r="508" spans="2:7" x14ac:dyDescent="0.3">
      <c r="B508" s="238"/>
      <c r="C508" s="239"/>
      <c r="D508" s="239"/>
      <c r="E508" s="239"/>
      <c r="F508" s="239"/>
      <c r="G508" s="239"/>
    </row>
    <row r="509" spans="2:7" x14ac:dyDescent="0.3">
      <c r="B509" s="238"/>
      <c r="C509" s="239"/>
      <c r="D509" s="239"/>
      <c r="E509" s="239"/>
      <c r="F509" s="239"/>
      <c r="G509" s="239"/>
    </row>
    <row r="510" spans="2:7" x14ac:dyDescent="0.3">
      <c r="B510" s="238"/>
      <c r="C510" s="239"/>
      <c r="D510" s="239"/>
      <c r="E510" s="239"/>
      <c r="F510" s="239"/>
      <c r="G510" s="239"/>
    </row>
    <row r="511" spans="2:7" x14ac:dyDescent="0.3">
      <c r="B511" s="238"/>
      <c r="C511" s="239"/>
      <c r="D511" s="239"/>
      <c r="E511" s="239"/>
      <c r="F511" s="239"/>
      <c r="G511" s="239"/>
    </row>
    <row r="512" spans="2:7" x14ac:dyDescent="0.3">
      <c r="B512" s="238"/>
      <c r="C512" s="239"/>
      <c r="D512" s="239"/>
      <c r="E512" s="239"/>
      <c r="F512" s="239"/>
      <c r="G512" s="239"/>
    </row>
    <row r="513" spans="2:7" x14ac:dyDescent="0.3">
      <c r="B513" s="238"/>
      <c r="C513" s="239"/>
      <c r="D513" s="239"/>
      <c r="E513" s="239"/>
      <c r="F513" s="239"/>
      <c r="G513" s="239"/>
    </row>
    <row r="514" spans="2:7" x14ac:dyDescent="0.3">
      <c r="B514" s="238"/>
      <c r="C514" s="239"/>
      <c r="D514" s="239"/>
      <c r="E514" s="239"/>
      <c r="F514" s="239"/>
      <c r="G514" s="239"/>
    </row>
    <row r="515" spans="2:7" x14ac:dyDescent="0.3">
      <c r="B515" s="238"/>
      <c r="C515" s="239"/>
      <c r="D515" s="239"/>
      <c r="E515" s="239"/>
      <c r="F515" s="239"/>
      <c r="G515" s="239"/>
    </row>
    <row r="516" spans="2:7" x14ac:dyDescent="0.3">
      <c r="B516" s="238"/>
      <c r="C516" s="239"/>
      <c r="D516" s="239"/>
      <c r="E516" s="239"/>
      <c r="F516" s="239"/>
      <c r="G516" s="239"/>
    </row>
    <row r="517" spans="2:7" x14ac:dyDescent="0.3">
      <c r="B517" s="238"/>
      <c r="C517" s="239"/>
      <c r="D517" s="239"/>
      <c r="E517" s="239"/>
      <c r="F517" s="239"/>
      <c r="G517" s="239"/>
    </row>
    <row r="518" spans="2:7" x14ac:dyDescent="0.3">
      <c r="B518" s="238"/>
      <c r="C518" s="239"/>
      <c r="D518" s="239"/>
      <c r="E518" s="239"/>
      <c r="F518" s="239"/>
      <c r="G518" s="239"/>
    </row>
    <row r="519" spans="2:7" x14ac:dyDescent="0.3">
      <c r="B519" s="238"/>
      <c r="C519" s="239"/>
      <c r="D519" s="239"/>
      <c r="E519" s="239"/>
      <c r="F519" s="239"/>
      <c r="G519" s="239"/>
    </row>
    <row r="520" spans="2:7" x14ac:dyDescent="0.3">
      <c r="B520" s="238"/>
      <c r="C520" s="239"/>
      <c r="D520" s="239"/>
      <c r="E520" s="239"/>
      <c r="F520" s="239"/>
      <c r="G520" s="239"/>
    </row>
    <row r="521" spans="2:7" x14ac:dyDescent="0.3">
      <c r="B521" s="238"/>
      <c r="C521" s="239"/>
      <c r="D521" s="239"/>
      <c r="E521" s="239"/>
      <c r="F521" s="239"/>
      <c r="G521" s="239"/>
    </row>
    <row r="522" spans="2:7" x14ac:dyDescent="0.3">
      <c r="B522" s="238"/>
      <c r="C522" s="239"/>
      <c r="D522" s="239"/>
      <c r="E522" s="239"/>
      <c r="F522" s="239"/>
      <c r="G522" s="239"/>
    </row>
    <row r="523" spans="2:7" x14ac:dyDescent="0.3">
      <c r="B523" s="238"/>
      <c r="C523" s="239"/>
      <c r="D523" s="239"/>
      <c r="E523" s="239"/>
      <c r="F523" s="239"/>
      <c r="G523" s="239"/>
    </row>
    <row r="524" spans="2:7" x14ac:dyDescent="0.3">
      <c r="B524" s="238"/>
      <c r="C524" s="239"/>
      <c r="D524" s="239"/>
      <c r="E524" s="239"/>
      <c r="F524" s="239"/>
      <c r="G524" s="239"/>
    </row>
    <row r="525" spans="2:7" x14ac:dyDescent="0.3">
      <c r="B525" s="238"/>
      <c r="C525" s="239"/>
      <c r="D525" s="239"/>
      <c r="E525" s="239"/>
      <c r="F525" s="239"/>
      <c r="G525" s="239"/>
    </row>
    <row r="526" spans="2:7" x14ac:dyDescent="0.3">
      <c r="B526" s="238"/>
      <c r="C526" s="239"/>
      <c r="D526" s="239"/>
      <c r="E526" s="239"/>
      <c r="F526" s="239"/>
      <c r="G526" s="239"/>
    </row>
    <row r="527" spans="2:7" x14ac:dyDescent="0.3">
      <c r="B527" s="238"/>
      <c r="C527" s="239"/>
      <c r="D527" s="239"/>
      <c r="E527" s="239"/>
      <c r="F527" s="239"/>
      <c r="G527" s="239"/>
    </row>
    <row r="528" spans="2:7" x14ac:dyDescent="0.3">
      <c r="B528" s="238"/>
      <c r="C528" s="239"/>
      <c r="D528" s="239"/>
      <c r="E528" s="239"/>
      <c r="F528" s="239"/>
      <c r="G528" s="239"/>
    </row>
    <row r="529" spans="2:7" x14ac:dyDescent="0.3">
      <c r="B529" s="238"/>
      <c r="C529" s="239"/>
      <c r="D529" s="239"/>
      <c r="E529" s="239"/>
      <c r="F529" s="239"/>
      <c r="G529" s="239"/>
    </row>
    <row r="530" spans="2:7" x14ac:dyDescent="0.3">
      <c r="B530" s="238"/>
      <c r="C530" s="239"/>
      <c r="D530" s="239"/>
      <c r="E530" s="239"/>
      <c r="F530" s="239"/>
      <c r="G530" s="239"/>
    </row>
    <row r="531" spans="2:7" x14ac:dyDescent="0.3">
      <c r="B531" s="238"/>
      <c r="C531" s="239"/>
      <c r="D531" s="239"/>
      <c r="E531" s="239"/>
      <c r="F531" s="239"/>
      <c r="G531" s="239"/>
    </row>
    <row r="532" spans="2:7" x14ac:dyDescent="0.3">
      <c r="B532" s="238"/>
      <c r="C532" s="239"/>
      <c r="D532" s="239"/>
      <c r="E532" s="239"/>
      <c r="F532" s="239"/>
      <c r="G532" s="239"/>
    </row>
    <row r="533" spans="2:7" x14ac:dyDescent="0.3">
      <c r="B533" s="238"/>
      <c r="C533" s="239"/>
      <c r="D533" s="239"/>
      <c r="E533" s="239"/>
      <c r="F533" s="239"/>
      <c r="G533" s="239"/>
    </row>
    <row r="534" spans="2:7" x14ac:dyDescent="0.3">
      <c r="B534" s="238"/>
      <c r="C534" s="239"/>
      <c r="D534" s="239"/>
      <c r="E534" s="239"/>
      <c r="F534" s="239"/>
      <c r="G534" s="239"/>
    </row>
    <row r="535" spans="2:7" x14ac:dyDescent="0.3">
      <c r="B535" s="238"/>
      <c r="C535" s="239"/>
      <c r="D535" s="239"/>
      <c r="E535" s="239"/>
      <c r="F535" s="239"/>
      <c r="G535" s="239"/>
    </row>
    <row r="536" spans="2:7" x14ac:dyDescent="0.3">
      <c r="B536" s="238"/>
      <c r="C536" s="239"/>
      <c r="D536" s="239"/>
      <c r="E536" s="239"/>
      <c r="F536" s="239"/>
      <c r="G536" s="239"/>
    </row>
    <row r="537" spans="2:7" x14ac:dyDescent="0.3">
      <c r="B537" s="238"/>
      <c r="C537" s="239"/>
      <c r="D537" s="239"/>
      <c r="E537" s="239"/>
      <c r="F537" s="239"/>
      <c r="G537" s="239"/>
    </row>
    <row r="538" spans="2:7" x14ac:dyDescent="0.3">
      <c r="B538" s="238"/>
      <c r="C538" s="239"/>
      <c r="D538" s="239"/>
      <c r="E538" s="239"/>
      <c r="F538" s="239"/>
      <c r="G538" s="239"/>
    </row>
    <row r="539" spans="2:7" x14ac:dyDescent="0.3">
      <c r="B539" s="238"/>
      <c r="C539" s="239"/>
      <c r="D539" s="239"/>
      <c r="E539" s="239"/>
      <c r="F539" s="239"/>
      <c r="G539" s="239"/>
    </row>
    <row r="540" spans="2:7" x14ac:dyDescent="0.3">
      <c r="B540" s="238"/>
      <c r="C540" s="239"/>
      <c r="D540" s="239"/>
      <c r="E540" s="239"/>
      <c r="F540" s="239"/>
      <c r="G540" s="239"/>
    </row>
    <row r="541" spans="2:7" x14ac:dyDescent="0.3">
      <c r="B541" s="238"/>
      <c r="C541" s="239"/>
      <c r="D541" s="239"/>
      <c r="E541" s="239"/>
      <c r="F541" s="239"/>
      <c r="G541" s="239"/>
    </row>
    <row r="542" spans="2:7" x14ac:dyDescent="0.3">
      <c r="B542" s="238"/>
      <c r="C542" s="239"/>
      <c r="D542" s="239"/>
      <c r="E542" s="239"/>
      <c r="F542" s="239"/>
      <c r="G542" s="239"/>
    </row>
    <row r="543" spans="2:7" x14ac:dyDescent="0.3">
      <c r="B543" s="238"/>
      <c r="C543" s="239"/>
      <c r="D543" s="239"/>
      <c r="E543" s="239"/>
      <c r="F543" s="239"/>
      <c r="G543" s="239"/>
    </row>
    <row r="544" spans="2:7" x14ac:dyDescent="0.3">
      <c r="B544" s="238"/>
      <c r="C544" s="239"/>
      <c r="D544" s="239"/>
      <c r="E544" s="239"/>
      <c r="F544" s="239"/>
      <c r="G544" s="239"/>
    </row>
    <row r="545" spans="2:7" x14ac:dyDescent="0.3">
      <c r="B545" s="238"/>
      <c r="C545" s="239"/>
      <c r="D545" s="239"/>
      <c r="E545" s="239"/>
      <c r="F545" s="239"/>
      <c r="G545" s="239"/>
    </row>
    <row r="546" spans="2:7" x14ac:dyDescent="0.3">
      <c r="B546" s="238"/>
      <c r="C546" s="239"/>
      <c r="D546" s="239"/>
      <c r="E546" s="239"/>
      <c r="F546" s="239"/>
      <c r="G546" s="239"/>
    </row>
    <row r="547" spans="2:7" x14ac:dyDescent="0.3">
      <c r="B547" s="238"/>
      <c r="C547" s="239"/>
      <c r="D547" s="239"/>
      <c r="E547" s="239"/>
      <c r="F547" s="239"/>
      <c r="G547" s="239"/>
    </row>
    <row r="548" spans="2:7" x14ac:dyDescent="0.3">
      <c r="B548" s="238"/>
      <c r="C548" s="239"/>
      <c r="D548" s="239"/>
      <c r="E548" s="239"/>
      <c r="F548" s="239"/>
      <c r="G548" s="239"/>
    </row>
    <row r="549" spans="2:7" x14ac:dyDescent="0.3">
      <c r="B549" s="238"/>
      <c r="C549" s="239"/>
      <c r="D549" s="239"/>
      <c r="E549" s="239"/>
      <c r="F549" s="239"/>
      <c r="G549" s="239"/>
    </row>
    <row r="550" spans="2:7" x14ac:dyDescent="0.3">
      <c r="B550" s="238"/>
      <c r="C550" s="239"/>
      <c r="D550" s="239"/>
      <c r="E550" s="239"/>
      <c r="F550" s="239"/>
      <c r="G550" s="239"/>
    </row>
    <row r="551" spans="2:7" x14ac:dyDescent="0.3">
      <c r="B551" s="238"/>
      <c r="C551" s="239"/>
      <c r="D551" s="239"/>
      <c r="E551" s="239"/>
      <c r="F551" s="239"/>
      <c r="G551" s="239"/>
    </row>
    <row r="552" spans="2:7" x14ac:dyDescent="0.3">
      <c r="B552" s="238"/>
      <c r="C552" s="239"/>
      <c r="D552" s="239"/>
      <c r="E552" s="239"/>
      <c r="F552" s="239"/>
      <c r="G552" s="239"/>
    </row>
    <row r="553" spans="2:7" x14ac:dyDescent="0.3">
      <c r="B553" s="238"/>
      <c r="C553" s="239"/>
      <c r="D553" s="239"/>
      <c r="E553" s="239"/>
      <c r="F553" s="239"/>
      <c r="G553" s="239"/>
    </row>
    <row r="554" spans="2:7" x14ac:dyDescent="0.3">
      <c r="B554" s="238"/>
      <c r="C554" s="239"/>
      <c r="D554" s="239"/>
      <c r="E554" s="239"/>
      <c r="F554" s="239"/>
      <c r="G554" s="239"/>
    </row>
    <row r="555" spans="2:7" x14ac:dyDescent="0.3">
      <c r="B555" s="238"/>
      <c r="C555" s="239"/>
      <c r="D555" s="239"/>
      <c r="E555" s="239"/>
      <c r="F555" s="239"/>
      <c r="G555" s="239"/>
    </row>
    <row r="556" spans="2:7" x14ac:dyDescent="0.3">
      <c r="B556" s="238"/>
      <c r="C556" s="239"/>
      <c r="D556" s="239"/>
      <c r="E556" s="239"/>
      <c r="F556" s="239"/>
      <c r="G556" s="239"/>
    </row>
    <row r="557" spans="2:7" x14ac:dyDescent="0.3">
      <c r="B557" s="238"/>
      <c r="C557" s="239"/>
      <c r="D557" s="239"/>
      <c r="E557" s="239"/>
      <c r="F557" s="239"/>
      <c r="G557" s="239"/>
    </row>
    <row r="558" spans="2:7" x14ac:dyDescent="0.3">
      <c r="B558" s="238"/>
      <c r="C558" s="239"/>
      <c r="D558" s="239"/>
      <c r="E558" s="239"/>
      <c r="F558" s="239"/>
      <c r="G558" s="239"/>
    </row>
    <row r="559" spans="2:7" x14ac:dyDescent="0.3">
      <c r="B559" s="238"/>
      <c r="C559" s="239"/>
      <c r="D559" s="239"/>
      <c r="E559" s="239"/>
      <c r="F559" s="239"/>
      <c r="G559" s="239"/>
    </row>
    <row r="560" spans="2:7" x14ac:dyDescent="0.3">
      <c r="B560" s="238"/>
      <c r="C560" s="239"/>
      <c r="D560" s="239"/>
      <c r="E560" s="239"/>
      <c r="F560" s="239"/>
      <c r="G560" s="239"/>
    </row>
    <row r="561" spans="2:7" x14ac:dyDescent="0.3">
      <c r="B561" s="238"/>
      <c r="C561" s="239"/>
      <c r="D561" s="239"/>
      <c r="E561" s="239"/>
      <c r="F561" s="239"/>
      <c r="G561" s="239"/>
    </row>
    <row r="562" spans="2:7" x14ac:dyDescent="0.3">
      <c r="B562" s="238"/>
      <c r="C562" s="239"/>
      <c r="D562" s="239"/>
      <c r="E562" s="239"/>
      <c r="F562" s="239"/>
      <c r="G562" s="239"/>
    </row>
    <row r="563" spans="2:7" x14ac:dyDescent="0.3">
      <c r="B563" s="238"/>
      <c r="C563" s="239"/>
      <c r="D563" s="239"/>
      <c r="E563" s="239"/>
      <c r="F563" s="239"/>
      <c r="G563" s="239"/>
    </row>
    <row r="564" spans="2:7" x14ac:dyDescent="0.3">
      <c r="B564" s="238"/>
      <c r="C564" s="239"/>
      <c r="D564" s="239"/>
      <c r="E564" s="239"/>
      <c r="F564" s="239"/>
      <c r="G564" s="239"/>
    </row>
    <row r="565" spans="2:7" x14ac:dyDescent="0.3">
      <c r="B565" s="238"/>
      <c r="C565" s="239"/>
      <c r="D565" s="239"/>
      <c r="E565" s="239"/>
      <c r="F565" s="239"/>
      <c r="G565" s="239"/>
    </row>
    <row r="566" spans="2:7" x14ac:dyDescent="0.3">
      <c r="B566" s="238"/>
      <c r="C566" s="239"/>
      <c r="D566" s="239"/>
      <c r="E566" s="239"/>
      <c r="F566" s="239"/>
      <c r="G566" s="239"/>
    </row>
    <row r="567" spans="2:7" x14ac:dyDescent="0.3">
      <c r="B567" s="238"/>
      <c r="C567" s="239"/>
      <c r="D567" s="239"/>
      <c r="E567" s="239"/>
      <c r="F567" s="239"/>
      <c r="G567" s="239"/>
    </row>
    <row r="568" spans="2:7" x14ac:dyDescent="0.3">
      <c r="B568" s="238"/>
      <c r="C568" s="239"/>
      <c r="D568" s="239"/>
      <c r="E568" s="239"/>
      <c r="F568" s="239"/>
      <c r="G568" s="239"/>
    </row>
    <row r="569" spans="2:7" x14ac:dyDescent="0.3">
      <c r="B569" s="238"/>
      <c r="C569" s="239"/>
      <c r="D569" s="239"/>
      <c r="E569" s="239"/>
      <c r="F569" s="239"/>
      <c r="G569" s="239"/>
    </row>
    <row r="570" spans="2:7" x14ac:dyDescent="0.3">
      <c r="B570" s="238"/>
      <c r="C570" s="239"/>
      <c r="D570" s="239"/>
      <c r="E570" s="239"/>
      <c r="F570" s="239"/>
      <c r="G570" s="239"/>
    </row>
    <row r="571" spans="2:7" x14ac:dyDescent="0.3">
      <c r="B571" s="238"/>
      <c r="C571" s="239"/>
      <c r="D571" s="239"/>
      <c r="E571" s="239"/>
      <c r="F571" s="239"/>
      <c r="G571" s="239"/>
    </row>
    <row r="572" spans="2:7" x14ac:dyDescent="0.3">
      <c r="B572" s="238"/>
      <c r="C572" s="239"/>
      <c r="D572" s="239"/>
      <c r="E572" s="239"/>
      <c r="F572" s="239"/>
      <c r="G572" s="239"/>
    </row>
    <row r="573" spans="2:7" x14ac:dyDescent="0.3">
      <c r="B573" s="238"/>
      <c r="C573" s="239"/>
      <c r="D573" s="239"/>
      <c r="E573" s="239"/>
      <c r="F573" s="239"/>
      <c r="G573" s="239"/>
    </row>
    <row r="574" spans="2:7" x14ac:dyDescent="0.3">
      <c r="B574" s="238"/>
      <c r="C574" s="239"/>
      <c r="D574" s="239"/>
      <c r="E574" s="239"/>
      <c r="F574" s="239"/>
      <c r="G574" s="239"/>
    </row>
    <row r="575" spans="2:7" x14ac:dyDescent="0.3">
      <c r="B575" s="238"/>
      <c r="C575" s="239"/>
      <c r="D575" s="239"/>
      <c r="E575" s="239"/>
      <c r="F575" s="239"/>
      <c r="G575" s="239"/>
    </row>
    <row r="576" spans="2:7" x14ac:dyDescent="0.3">
      <c r="B576" s="238"/>
      <c r="C576" s="239"/>
      <c r="D576" s="239"/>
      <c r="E576" s="239"/>
      <c r="F576" s="239"/>
      <c r="G576" s="239"/>
    </row>
    <row r="577" spans="2:7" x14ac:dyDescent="0.3">
      <c r="B577" s="238"/>
      <c r="C577" s="239"/>
      <c r="D577" s="239"/>
      <c r="E577" s="239"/>
      <c r="F577" s="239"/>
      <c r="G577" s="239"/>
    </row>
    <row r="578" spans="2:7" x14ac:dyDescent="0.3">
      <c r="B578" s="238"/>
      <c r="C578" s="239"/>
      <c r="D578" s="239"/>
      <c r="E578" s="239"/>
      <c r="F578" s="239"/>
      <c r="G578" s="239"/>
    </row>
    <row r="579" spans="2:7" x14ac:dyDescent="0.3">
      <c r="B579" s="238"/>
      <c r="C579" s="239"/>
      <c r="D579" s="239"/>
      <c r="E579" s="239"/>
      <c r="F579" s="239"/>
      <c r="G579" s="239"/>
    </row>
    <row r="580" spans="2:7" x14ac:dyDescent="0.3">
      <c r="B580" s="238"/>
      <c r="C580" s="239"/>
      <c r="D580" s="239"/>
      <c r="E580" s="239"/>
      <c r="F580" s="239"/>
      <c r="G580" s="239"/>
    </row>
    <row r="581" spans="2:7" x14ac:dyDescent="0.3">
      <c r="B581" s="238"/>
      <c r="C581" s="239"/>
      <c r="D581" s="239"/>
      <c r="E581" s="239"/>
      <c r="F581" s="239"/>
      <c r="G581" s="239"/>
    </row>
    <row r="582" spans="2:7" x14ac:dyDescent="0.3">
      <c r="B582" s="238"/>
      <c r="C582" s="239"/>
      <c r="D582" s="239"/>
      <c r="E582" s="239"/>
      <c r="F582" s="239"/>
      <c r="G582" s="239"/>
    </row>
    <row r="583" spans="2:7" x14ac:dyDescent="0.3">
      <c r="B583" s="238"/>
      <c r="C583" s="239"/>
      <c r="D583" s="239"/>
      <c r="E583" s="239"/>
      <c r="F583" s="239"/>
      <c r="G583" s="239"/>
    </row>
    <row r="584" spans="2:7" x14ac:dyDescent="0.3">
      <c r="B584" s="238"/>
      <c r="C584" s="239"/>
      <c r="D584" s="239"/>
      <c r="E584" s="239"/>
      <c r="F584" s="239"/>
      <c r="G584" s="239"/>
    </row>
    <row r="585" spans="2:7" x14ac:dyDescent="0.3">
      <c r="B585" s="238"/>
      <c r="C585" s="239"/>
      <c r="D585" s="239"/>
      <c r="E585" s="239"/>
      <c r="F585" s="239"/>
      <c r="G585" s="239"/>
    </row>
    <row r="586" spans="2:7" x14ac:dyDescent="0.3">
      <c r="B586" s="238"/>
      <c r="C586" s="239"/>
      <c r="D586" s="239"/>
      <c r="E586" s="239"/>
      <c r="F586" s="239"/>
      <c r="G586" s="239"/>
    </row>
    <row r="587" spans="2:7" x14ac:dyDescent="0.3">
      <c r="B587" s="238"/>
      <c r="C587" s="239"/>
      <c r="D587" s="239"/>
      <c r="E587" s="239"/>
      <c r="F587" s="239"/>
      <c r="G587" s="239"/>
    </row>
    <row r="588" spans="2:7" x14ac:dyDescent="0.3">
      <c r="B588" s="238"/>
      <c r="C588" s="239"/>
      <c r="D588" s="239"/>
      <c r="E588" s="239"/>
      <c r="F588" s="239"/>
      <c r="G588" s="239"/>
    </row>
    <row r="589" spans="2:7" x14ac:dyDescent="0.3">
      <c r="B589" s="238"/>
      <c r="C589" s="239"/>
      <c r="D589" s="239"/>
      <c r="E589" s="239"/>
      <c r="F589" s="239"/>
      <c r="G589" s="239"/>
    </row>
    <row r="590" spans="2:7" x14ac:dyDescent="0.3">
      <c r="B590" s="238"/>
      <c r="C590" s="239"/>
      <c r="D590" s="239"/>
      <c r="E590" s="239"/>
      <c r="F590" s="239"/>
      <c r="G590" s="239"/>
    </row>
    <row r="591" spans="2:7" x14ac:dyDescent="0.3">
      <c r="B591" s="238"/>
      <c r="C591" s="239"/>
      <c r="D591" s="239"/>
      <c r="E591" s="239"/>
      <c r="F591" s="239"/>
      <c r="G591" s="239"/>
    </row>
    <row r="592" spans="2:7" x14ac:dyDescent="0.3">
      <c r="B592" s="238"/>
      <c r="C592" s="239"/>
      <c r="D592" s="239"/>
      <c r="E592" s="239"/>
      <c r="F592" s="239"/>
      <c r="G592" s="239"/>
    </row>
    <row r="593" spans="2:7" x14ac:dyDescent="0.3">
      <c r="B593" s="238"/>
      <c r="C593" s="239"/>
      <c r="D593" s="239"/>
      <c r="E593" s="239"/>
      <c r="F593" s="239"/>
      <c r="G593" s="239"/>
    </row>
    <row r="594" spans="2:7" x14ac:dyDescent="0.3">
      <c r="B594" s="238"/>
      <c r="C594" s="239"/>
      <c r="D594" s="239"/>
      <c r="E594" s="239"/>
      <c r="F594" s="239"/>
      <c r="G594" s="239"/>
    </row>
    <row r="595" spans="2:7" x14ac:dyDescent="0.3">
      <c r="B595" s="238"/>
      <c r="C595" s="239"/>
      <c r="D595" s="239"/>
      <c r="E595" s="239"/>
      <c r="F595" s="239"/>
      <c r="G595" s="239"/>
    </row>
    <row r="596" spans="2:7" x14ac:dyDescent="0.3">
      <c r="B596" s="238"/>
      <c r="C596" s="239"/>
      <c r="D596" s="239"/>
      <c r="E596" s="239"/>
      <c r="F596" s="239"/>
      <c r="G596" s="239"/>
    </row>
    <row r="597" spans="2:7" x14ac:dyDescent="0.3">
      <c r="B597" s="238"/>
      <c r="C597" s="239"/>
      <c r="D597" s="239"/>
      <c r="E597" s="239"/>
      <c r="F597" s="239"/>
      <c r="G597" s="239"/>
    </row>
    <row r="598" spans="2:7" x14ac:dyDescent="0.3">
      <c r="B598" s="238"/>
      <c r="C598" s="239"/>
      <c r="D598" s="239"/>
      <c r="E598" s="239"/>
      <c r="F598" s="239"/>
      <c r="G598" s="239"/>
    </row>
    <row r="599" spans="2:7" x14ac:dyDescent="0.3">
      <c r="B599" s="238"/>
      <c r="C599" s="239"/>
      <c r="D599" s="239"/>
      <c r="E599" s="239"/>
      <c r="F599" s="239"/>
      <c r="G599" s="239"/>
    </row>
    <row r="600" spans="2:7" x14ac:dyDescent="0.3">
      <c r="B600" s="238"/>
      <c r="C600" s="239"/>
      <c r="D600" s="239"/>
      <c r="E600" s="239"/>
      <c r="F600" s="239"/>
      <c r="G600" s="239"/>
    </row>
    <row r="601" spans="2:7" x14ac:dyDescent="0.3">
      <c r="B601" s="238"/>
      <c r="C601" s="239"/>
      <c r="D601" s="239"/>
      <c r="E601" s="239"/>
      <c r="F601" s="239"/>
      <c r="G601" s="239"/>
    </row>
    <row r="602" spans="2:7" x14ac:dyDescent="0.3">
      <c r="B602" s="238"/>
      <c r="C602" s="239"/>
      <c r="D602" s="239"/>
      <c r="E602" s="239"/>
      <c r="F602" s="239"/>
      <c r="G602" s="239"/>
    </row>
    <row r="603" spans="2:7" x14ac:dyDescent="0.3">
      <c r="B603" s="238"/>
      <c r="C603" s="239"/>
      <c r="D603" s="239"/>
      <c r="E603" s="239"/>
      <c r="F603" s="239"/>
      <c r="G603" s="239"/>
    </row>
    <row r="604" spans="2:7" x14ac:dyDescent="0.3">
      <c r="B604" s="238"/>
      <c r="C604" s="239"/>
      <c r="D604" s="239"/>
      <c r="E604" s="239"/>
      <c r="F604" s="239"/>
      <c r="G604" s="239"/>
    </row>
    <row r="605" spans="2:7" x14ac:dyDescent="0.3">
      <c r="B605" s="238"/>
      <c r="C605" s="239"/>
      <c r="D605" s="239"/>
      <c r="E605" s="239"/>
      <c r="F605" s="239"/>
      <c r="G605" s="239"/>
    </row>
    <row r="606" spans="2:7" x14ac:dyDescent="0.3">
      <c r="B606" s="238"/>
      <c r="C606" s="239"/>
      <c r="D606" s="239"/>
      <c r="E606" s="239"/>
      <c r="F606" s="239"/>
      <c r="G606" s="239"/>
    </row>
    <row r="607" spans="2:7" x14ac:dyDescent="0.3">
      <c r="B607" s="238"/>
      <c r="C607" s="239"/>
      <c r="D607" s="239"/>
      <c r="E607" s="239"/>
      <c r="F607" s="239"/>
      <c r="G607" s="239"/>
    </row>
    <row r="608" spans="2:7" x14ac:dyDescent="0.3">
      <c r="B608" s="238"/>
      <c r="C608" s="239"/>
      <c r="D608" s="239"/>
      <c r="E608" s="239"/>
      <c r="F608" s="239"/>
      <c r="G608" s="239"/>
    </row>
    <row r="609" spans="2:7" x14ac:dyDescent="0.3">
      <c r="B609" s="238"/>
      <c r="C609" s="239"/>
      <c r="D609" s="239"/>
      <c r="E609" s="239"/>
      <c r="F609" s="239"/>
      <c r="G609" s="239"/>
    </row>
    <row r="610" spans="2:7" x14ac:dyDescent="0.3">
      <c r="B610" s="238"/>
      <c r="C610" s="239"/>
      <c r="D610" s="239"/>
      <c r="E610" s="239"/>
      <c r="F610" s="239"/>
      <c r="G610" s="239"/>
    </row>
    <row r="611" spans="2:7" x14ac:dyDescent="0.3">
      <c r="B611" s="238"/>
      <c r="C611" s="239"/>
      <c r="D611" s="239"/>
      <c r="E611" s="239"/>
      <c r="F611" s="239"/>
      <c r="G611" s="239"/>
    </row>
    <row r="612" spans="2:7" x14ac:dyDescent="0.3">
      <c r="B612" s="238"/>
      <c r="C612" s="239"/>
      <c r="D612" s="239"/>
      <c r="E612" s="239"/>
      <c r="F612" s="239"/>
      <c r="G612" s="239"/>
    </row>
    <row r="613" spans="2:7" x14ac:dyDescent="0.3">
      <c r="B613" s="238"/>
      <c r="C613" s="239"/>
      <c r="D613" s="239"/>
      <c r="E613" s="239"/>
      <c r="F613" s="239"/>
      <c r="G613" s="239"/>
    </row>
    <row r="614" spans="2:7" x14ac:dyDescent="0.3">
      <c r="B614" s="238"/>
      <c r="C614" s="239"/>
      <c r="D614" s="239"/>
      <c r="E614" s="239"/>
      <c r="F614" s="239"/>
      <c r="G614" s="239"/>
    </row>
    <row r="615" spans="2:7" x14ac:dyDescent="0.3">
      <c r="B615" s="238"/>
      <c r="C615" s="239"/>
      <c r="D615" s="239"/>
      <c r="E615" s="239"/>
      <c r="F615" s="239"/>
      <c r="G615" s="239"/>
    </row>
    <row r="616" spans="2:7" x14ac:dyDescent="0.3">
      <c r="B616" s="238"/>
      <c r="C616" s="239"/>
      <c r="D616" s="239"/>
      <c r="E616" s="239"/>
      <c r="F616" s="239"/>
      <c r="G616" s="239"/>
    </row>
    <row r="617" spans="2:7" x14ac:dyDescent="0.3">
      <c r="B617" s="238"/>
      <c r="C617" s="239"/>
      <c r="D617" s="239"/>
      <c r="E617" s="239"/>
      <c r="F617" s="239"/>
      <c r="G617" s="239"/>
    </row>
    <row r="618" spans="2:7" x14ac:dyDescent="0.3">
      <c r="B618" s="238"/>
      <c r="C618" s="239"/>
      <c r="D618" s="239"/>
      <c r="E618" s="239"/>
      <c r="F618" s="239"/>
      <c r="G618" s="239"/>
    </row>
    <row r="619" spans="2:7" x14ac:dyDescent="0.3">
      <c r="B619" s="238"/>
      <c r="C619" s="239"/>
      <c r="D619" s="239"/>
      <c r="E619" s="239"/>
      <c r="F619" s="239"/>
      <c r="G619" s="239"/>
    </row>
    <row r="620" spans="2:7" x14ac:dyDescent="0.3">
      <c r="B620" s="238"/>
      <c r="C620" s="239"/>
      <c r="D620" s="239"/>
      <c r="E620" s="239"/>
      <c r="F620" s="239"/>
      <c r="G620" s="239"/>
    </row>
    <row r="621" spans="2:7" x14ac:dyDescent="0.3">
      <c r="B621" s="238"/>
      <c r="C621" s="239"/>
      <c r="D621" s="239"/>
      <c r="E621" s="239"/>
      <c r="F621" s="239"/>
      <c r="G621" s="239"/>
    </row>
    <row r="622" spans="2:7" x14ac:dyDescent="0.3">
      <c r="B622" s="238"/>
      <c r="C622" s="239"/>
      <c r="D622" s="239"/>
      <c r="E622" s="239"/>
      <c r="F622" s="239"/>
      <c r="G622" s="239"/>
    </row>
    <row r="623" spans="2:7" x14ac:dyDescent="0.3">
      <c r="B623" s="238"/>
      <c r="C623" s="239"/>
      <c r="D623" s="239"/>
      <c r="E623" s="239"/>
      <c r="F623" s="239"/>
      <c r="G623" s="239"/>
    </row>
    <row r="624" spans="2:7" x14ac:dyDescent="0.3">
      <c r="B624" s="238"/>
      <c r="C624" s="239"/>
      <c r="D624" s="239"/>
      <c r="E624" s="239"/>
      <c r="F624" s="239"/>
      <c r="G624" s="239"/>
    </row>
    <row r="625" spans="2:7" x14ac:dyDescent="0.3">
      <c r="B625" s="238"/>
      <c r="C625" s="239"/>
      <c r="D625" s="239"/>
      <c r="E625" s="239"/>
      <c r="F625" s="239"/>
      <c r="G625" s="239"/>
    </row>
    <row r="626" spans="2:7" x14ac:dyDescent="0.3">
      <c r="B626" s="238"/>
      <c r="C626" s="239"/>
      <c r="D626" s="239"/>
      <c r="E626" s="239"/>
      <c r="F626" s="239"/>
      <c r="G626" s="239"/>
    </row>
    <row r="627" spans="2:7" x14ac:dyDescent="0.3">
      <c r="B627" s="238"/>
      <c r="C627" s="239"/>
      <c r="D627" s="239"/>
      <c r="E627" s="239"/>
      <c r="F627" s="239"/>
      <c r="G627" s="239"/>
    </row>
    <row r="628" spans="2:7" x14ac:dyDescent="0.3">
      <c r="B628" s="238"/>
      <c r="C628" s="239"/>
      <c r="D628" s="239"/>
      <c r="E628" s="239"/>
      <c r="F628" s="239"/>
      <c r="G628" s="239"/>
    </row>
    <row r="629" spans="2:7" x14ac:dyDescent="0.3">
      <c r="B629" s="238"/>
      <c r="C629" s="239"/>
      <c r="D629" s="239"/>
      <c r="E629" s="239"/>
      <c r="F629" s="239"/>
      <c r="G629" s="239"/>
    </row>
    <row r="630" spans="2:7" x14ac:dyDescent="0.3">
      <c r="B630" s="238"/>
      <c r="C630" s="239"/>
      <c r="D630" s="239"/>
      <c r="E630" s="239"/>
      <c r="F630" s="239"/>
      <c r="G630" s="239"/>
    </row>
    <row r="631" spans="2:7" x14ac:dyDescent="0.3">
      <c r="B631" s="238"/>
      <c r="C631" s="239"/>
      <c r="D631" s="239"/>
      <c r="E631" s="239"/>
      <c r="F631" s="239"/>
      <c r="G631" s="239"/>
    </row>
    <row r="632" spans="2:7" x14ac:dyDescent="0.3">
      <c r="B632" s="238"/>
      <c r="C632" s="239"/>
      <c r="D632" s="239"/>
      <c r="E632" s="239"/>
      <c r="F632" s="239"/>
      <c r="G632" s="239"/>
    </row>
    <row r="633" spans="2:7" x14ac:dyDescent="0.3">
      <c r="B633" s="238"/>
      <c r="C633" s="239"/>
      <c r="D633" s="239"/>
      <c r="E633" s="239"/>
      <c r="F633" s="239"/>
      <c r="G633" s="239"/>
    </row>
    <row r="634" spans="2:7" x14ac:dyDescent="0.3">
      <c r="B634" s="238"/>
      <c r="C634" s="239"/>
      <c r="D634" s="239"/>
      <c r="E634" s="239"/>
      <c r="F634" s="239"/>
      <c r="G634" s="239"/>
    </row>
    <row r="635" spans="2:7" x14ac:dyDescent="0.3">
      <c r="B635" s="238"/>
      <c r="C635" s="239"/>
      <c r="D635" s="239"/>
      <c r="E635" s="239"/>
      <c r="F635" s="239"/>
      <c r="G635" s="239"/>
    </row>
    <row r="636" spans="2:7" x14ac:dyDescent="0.3">
      <c r="B636" s="238"/>
      <c r="C636" s="239"/>
      <c r="D636" s="239"/>
      <c r="E636" s="239"/>
      <c r="F636" s="239"/>
      <c r="G636" s="239"/>
    </row>
    <row r="637" spans="2:7" x14ac:dyDescent="0.3">
      <c r="B637" s="238"/>
      <c r="C637" s="239"/>
      <c r="D637" s="239"/>
      <c r="E637" s="239"/>
      <c r="F637" s="239"/>
      <c r="G637" s="239"/>
    </row>
    <row r="638" spans="2:7" x14ac:dyDescent="0.3">
      <c r="B638" s="238"/>
      <c r="C638" s="239"/>
      <c r="D638" s="239"/>
      <c r="E638" s="239"/>
      <c r="F638" s="239"/>
      <c r="G638" s="239"/>
    </row>
    <row r="639" spans="2:7" x14ac:dyDescent="0.3">
      <c r="B639" s="238"/>
      <c r="C639" s="239"/>
      <c r="D639" s="239"/>
      <c r="E639" s="239"/>
      <c r="F639" s="239"/>
      <c r="G639" s="239"/>
    </row>
    <row r="640" spans="2:7" x14ac:dyDescent="0.3">
      <c r="B640" s="238"/>
      <c r="C640" s="239"/>
      <c r="D640" s="239"/>
      <c r="E640" s="239"/>
      <c r="F640" s="239"/>
      <c r="G640" s="239"/>
    </row>
    <row r="641" spans="2:7" x14ac:dyDescent="0.3">
      <c r="B641" s="238"/>
      <c r="C641" s="239"/>
      <c r="D641" s="239"/>
      <c r="E641" s="239"/>
      <c r="F641" s="239"/>
      <c r="G641" s="239"/>
    </row>
    <row r="642" spans="2:7" x14ac:dyDescent="0.3">
      <c r="B642" s="238"/>
      <c r="C642" s="239"/>
      <c r="D642" s="239"/>
      <c r="E642" s="239"/>
      <c r="F642" s="239"/>
      <c r="G642" s="239"/>
    </row>
    <row r="643" spans="2:7" x14ac:dyDescent="0.3">
      <c r="B643" s="238"/>
      <c r="C643" s="239"/>
      <c r="D643" s="239"/>
      <c r="E643" s="239"/>
      <c r="F643" s="239"/>
      <c r="G643" s="239"/>
    </row>
    <row r="644" spans="2:7" x14ac:dyDescent="0.3">
      <c r="B644" s="238"/>
      <c r="C644" s="239"/>
      <c r="D644" s="239"/>
      <c r="E644" s="239"/>
      <c r="F644" s="239"/>
      <c r="G644" s="239"/>
    </row>
    <row r="645" spans="2:7" x14ac:dyDescent="0.3">
      <c r="B645" s="238"/>
      <c r="C645" s="239"/>
      <c r="D645" s="239"/>
      <c r="E645" s="239"/>
      <c r="F645" s="239"/>
      <c r="G645" s="239"/>
    </row>
    <row r="646" spans="2:7" x14ac:dyDescent="0.3">
      <c r="B646" s="238"/>
      <c r="C646" s="239"/>
      <c r="D646" s="239"/>
      <c r="E646" s="239"/>
      <c r="F646" s="239"/>
      <c r="G646" s="239"/>
    </row>
    <row r="647" spans="2:7" x14ac:dyDescent="0.3">
      <c r="B647" s="238"/>
      <c r="C647" s="239"/>
      <c r="D647" s="239"/>
      <c r="E647" s="239"/>
      <c r="F647" s="239"/>
      <c r="G647" s="239"/>
    </row>
    <row r="648" spans="2:7" x14ac:dyDescent="0.3">
      <c r="B648" s="238"/>
      <c r="C648" s="239"/>
      <c r="D648" s="239"/>
      <c r="E648" s="239"/>
      <c r="F648" s="239"/>
      <c r="G648" s="239"/>
    </row>
    <row r="649" spans="2:7" x14ac:dyDescent="0.3">
      <c r="B649" s="238"/>
      <c r="C649" s="239"/>
      <c r="D649" s="239"/>
      <c r="E649" s="239"/>
      <c r="F649" s="239"/>
      <c r="G649" s="239"/>
    </row>
    <row r="650" spans="2:7" x14ac:dyDescent="0.3">
      <c r="B650" s="238"/>
      <c r="C650" s="239"/>
      <c r="D650" s="239"/>
      <c r="E650" s="239"/>
      <c r="F650" s="239"/>
      <c r="G650" s="239"/>
    </row>
    <row r="651" spans="2:7" x14ac:dyDescent="0.3">
      <c r="B651" s="238"/>
      <c r="C651" s="239"/>
      <c r="D651" s="239"/>
      <c r="E651" s="239"/>
      <c r="F651" s="239"/>
      <c r="G651" s="239"/>
    </row>
    <row r="652" spans="2:7" x14ac:dyDescent="0.3">
      <c r="B652" s="238"/>
      <c r="C652" s="239"/>
      <c r="D652" s="239"/>
      <c r="E652" s="239"/>
      <c r="F652" s="239"/>
      <c r="G652" s="239"/>
    </row>
    <row r="653" spans="2:7" x14ac:dyDescent="0.3">
      <c r="B653" s="238"/>
      <c r="C653" s="239"/>
      <c r="D653" s="239"/>
      <c r="E653" s="239"/>
      <c r="F653" s="239"/>
      <c r="G653" s="239"/>
    </row>
    <row r="654" spans="2:7" x14ac:dyDescent="0.3">
      <c r="B654" s="238"/>
      <c r="C654" s="239"/>
      <c r="D654" s="239"/>
      <c r="E654" s="239"/>
      <c r="F654" s="239"/>
      <c r="G654" s="239"/>
    </row>
    <row r="655" spans="2:7" x14ac:dyDescent="0.3">
      <c r="B655" s="238"/>
      <c r="C655" s="239"/>
      <c r="D655" s="239"/>
      <c r="E655" s="239"/>
      <c r="F655" s="239"/>
      <c r="G655" s="239"/>
    </row>
    <row r="656" spans="2:7" x14ac:dyDescent="0.3">
      <c r="B656" s="238"/>
      <c r="C656" s="239"/>
      <c r="D656" s="239"/>
      <c r="E656" s="239"/>
      <c r="F656" s="239"/>
      <c r="G656" s="239"/>
    </row>
    <row r="657" spans="2:7" x14ac:dyDescent="0.3">
      <c r="B657" s="238"/>
      <c r="C657" s="239"/>
      <c r="D657" s="239"/>
      <c r="E657" s="239"/>
      <c r="F657" s="239"/>
      <c r="G657" s="239"/>
    </row>
    <row r="658" spans="2:7" x14ac:dyDescent="0.3">
      <c r="B658" s="238"/>
      <c r="C658" s="239"/>
      <c r="D658" s="239"/>
      <c r="E658" s="239"/>
      <c r="F658" s="239"/>
      <c r="G658" s="239"/>
    </row>
    <row r="659" spans="2:7" x14ac:dyDescent="0.3">
      <c r="B659" s="238"/>
      <c r="C659" s="239"/>
      <c r="D659" s="239"/>
      <c r="E659" s="239"/>
      <c r="F659" s="239"/>
      <c r="G659" s="239"/>
    </row>
    <row r="660" spans="2:7" x14ac:dyDescent="0.3">
      <c r="B660" s="238"/>
      <c r="C660" s="239"/>
      <c r="D660" s="239"/>
      <c r="E660" s="239"/>
      <c r="F660" s="239"/>
      <c r="G660" s="239"/>
    </row>
    <row r="661" spans="2:7" x14ac:dyDescent="0.3">
      <c r="B661" s="238"/>
      <c r="C661" s="239"/>
      <c r="D661" s="239"/>
      <c r="E661" s="239"/>
      <c r="F661" s="239"/>
      <c r="G661" s="239"/>
    </row>
    <row r="662" spans="2:7" x14ac:dyDescent="0.3">
      <c r="B662" s="238"/>
      <c r="C662" s="239"/>
      <c r="D662" s="239"/>
      <c r="E662" s="239"/>
      <c r="F662" s="239"/>
      <c r="G662" s="239"/>
    </row>
    <row r="663" spans="2:7" x14ac:dyDescent="0.3">
      <c r="B663" s="238"/>
      <c r="C663" s="239"/>
      <c r="D663" s="239"/>
      <c r="E663" s="239"/>
      <c r="F663" s="239"/>
      <c r="G663" s="239"/>
    </row>
    <row r="664" spans="2:7" x14ac:dyDescent="0.3">
      <c r="B664" s="238"/>
      <c r="C664" s="239"/>
      <c r="D664" s="239"/>
      <c r="E664" s="239"/>
      <c r="F664" s="239"/>
      <c r="G664" s="239"/>
    </row>
    <row r="665" spans="2:7" x14ac:dyDescent="0.3">
      <c r="B665" s="238"/>
      <c r="C665" s="239"/>
      <c r="D665" s="239"/>
      <c r="E665" s="239"/>
      <c r="F665" s="239"/>
      <c r="G665" s="239"/>
    </row>
    <row r="666" spans="2:7" x14ac:dyDescent="0.3">
      <c r="B666" s="238"/>
      <c r="C666" s="239"/>
      <c r="D666" s="239"/>
      <c r="E666" s="239"/>
      <c r="F666" s="239"/>
      <c r="G666" s="239"/>
    </row>
    <row r="667" spans="2:7" x14ac:dyDescent="0.3">
      <c r="B667" s="238"/>
      <c r="C667" s="239"/>
      <c r="D667" s="239"/>
      <c r="E667" s="239"/>
      <c r="F667" s="239"/>
      <c r="G667" s="239"/>
    </row>
    <row r="668" spans="2:7" x14ac:dyDescent="0.3">
      <c r="B668" s="238"/>
      <c r="C668" s="239"/>
      <c r="D668" s="239"/>
      <c r="E668" s="239"/>
      <c r="F668" s="239"/>
      <c r="G668" s="239"/>
    </row>
    <row r="669" spans="2:7" x14ac:dyDescent="0.3">
      <c r="B669" s="238"/>
      <c r="C669" s="239"/>
      <c r="D669" s="239"/>
      <c r="E669" s="239"/>
      <c r="F669" s="239"/>
      <c r="G669" s="239"/>
    </row>
    <row r="670" spans="2:7" x14ac:dyDescent="0.3">
      <c r="B670" s="238"/>
      <c r="C670" s="239"/>
      <c r="D670" s="239"/>
      <c r="E670" s="239"/>
      <c r="F670" s="239"/>
      <c r="G670" s="239"/>
    </row>
    <row r="671" spans="2:7" x14ac:dyDescent="0.3">
      <c r="B671" s="238"/>
      <c r="C671" s="239"/>
      <c r="D671" s="239"/>
      <c r="E671" s="239"/>
      <c r="F671" s="239"/>
      <c r="G671" s="239"/>
    </row>
    <row r="672" spans="2:7" x14ac:dyDescent="0.3">
      <c r="B672" s="238"/>
      <c r="C672" s="239"/>
      <c r="D672" s="239"/>
      <c r="E672" s="239"/>
      <c r="F672" s="239"/>
      <c r="G672" s="239"/>
    </row>
    <row r="673" spans="2:7" x14ac:dyDescent="0.3">
      <c r="B673" s="238"/>
      <c r="C673" s="239"/>
      <c r="D673" s="239"/>
      <c r="E673" s="239"/>
      <c r="F673" s="239"/>
      <c r="G673" s="239"/>
    </row>
    <row r="674" spans="2:7" x14ac:dyDescent="0.3">
      <c r="B674" s="238"/>
      <c r="C674" s="239"/>
      <c r="D674" s="239"/>
      <c r="E674" s="239"/>
      <c r="F674" s="239"/>
      <c r="G674" s="239"/>
    </row>
    <row r="675" spans="2:7" x14ac:dyDescent="0.3">
      <c r="B675" s="238"/>
      <c r="C675" s="239"/>
      <c r="D675" s="239"/>
      <c r="E675" s="239"/>
      <c r="F675" s="239"/>
      <c r="G675" s="239"/>
    </row>
    <row r="676" spans="2:7" x14ac:dyDescent="0.3">
      <c r="B676" s="238"/>
      <c r="C676" s="239"/>
      <c r="D676" s="239"/>
      <c r="E676" s="239"/>
      <c r="F676" s="239"/>
      <c r="G676" s="239"/>
    </row>
    <row r="677" spans="2:7" x14ac:dyDescent="0.3">
      <c r="B677" s="238"/>
      <c r="C677" s="239"/>
      <c r="D677" s="239"/>
      <c r="E677" s="239"/>
      <c r="F677" s="239"/>
      <c r="G677" s="239"/>
    </row>
    <row r="678" spans="2:7" x14ac:dyDescent="0.3">
      <c r="B678" s="238"/>
      <c r="C678" s="239"/>
      <c r="D678" s="239"/>
      <c r="E678" s="239"/>
      <c r="F678" s="239"/>
      <c r="G678" s="239"/>
    </row>
    <row r="679" spans="2:7" x14ac:dyDescent="0.3">
      <c r="B679" s="238"/>
      <c r="C679" s="239"/>
      <c r="D679" s="239"/>
      <c r="E679" s="239"/>
      <c r="F679" s="239"/>
      <c r="G679" s="239"/>
    </row>
    <row r="680" spans="2:7" x14ac:dyDescent="0.3">
      <c r="B680" s="238"/>
      <c r="C680" s="239"/>
      <c r="D680" s="239"/>
      <c r="E680" s="239"/>
      <c r="F680" s="239"/>
      <c r="G680" s="239"/>
    </row>
    <row r="681" spans="2:7" x14ac:dyDescent="0.3">
      <c r="B681" s="238"/>
      <c r="C681" s="239"/>
      <c r="D681" s="239"/>
      <c r="E681" s="239"/>
      <c r="F681" s="239"/>
      <c r="G681" s="239"/>
    </row>
    <row r="682" spans="2:7" x14ac:dyDescent="0.3">
      <c r="B682" s="238"/>
      <c r="C682" s="239"/>
      <c r="D682" s="239"/>
      <c r="E682" s="239"/>
      <c r="F682" s="239"/>
      <c r="G682" s="239"/>
    </row>
    <row r="683" spans="2:7" x14ac:dyDescent="0.3">
      <c r="B683" s="238"/>
      <c r="C683" s="239"/>
      <c r="D683" s="239"/>
      <c r="E683" s="239"/>
      <c r="F683" s="239"/>
      <c r="G683" s="239"/>
    </row>
    <row r="684" spans="2:7" x14ac:dyDescent="0.3">
      <c r="B684" s="238"/>
      <c r="C684" s="239"/>
      <c r="D684" s="239"/>
      <c r="E684" s="239"/>
      <c r="F684" s="239"/>
      <c r="G684" s="239"/>
    </row>
    <row r="685" spans="2:7" x14ac:dyDescent="0.3">
      <c r="B685" s="238"/>
      <c r="C685" s="239"/>
      <c r="D685" s="239"/>
      <c r="E685" s="239"/>
      <c r="F685" s="239"/>
      <c r="G685" s="239"/>
    </row>
    <row r="686" spans="2:7" x14ac:dyDescent="0.3">
      <c r="B686" s="238"/>
      <c r="C686" s="239"/>
      <c r="D686" s="239"/>
      <c r="E686" s="239"/>
      <c r="F686" s="239"/>
      <c r="G686" s="239"/>
    </row>
    <row r="687" spans="2:7" x14ac:dyDescent="0.3">
      <c r="B687" s="238"/>
      <c r="C687" s="239"/>
      <c r="D687" s="239"/>
      <c r="E687" s="239"/>
      <c r="F687" s="239"/>
      <c r="G687" s="239"/>
    </row>
    <row r="688" spans="2:7" x14ac:dyDescent="0.3">
      <c r="B688" s="238"/>
      <c r="C688" s="239"/>
      <c r="D688" s="239"/>
      <c r="E688" s="239"/>
      <c r="F688" s="239"/>
      <c r="G688" s="239"/>
    </row>
    <row r="689" spans="2:7" x14ac:dyDescent="0.3">
      <c r="B689" s="238"/>
      <c r="C689" s="239"/>
      <c r="D689" s="239"/>
      <c r="E689" s="239"/>
      <c r="F689" s="239"/>
      <c r="G689" s="239"/>
    </row>
    <row r="690" spans="2:7" x14ac:dyDescent="0.3">
      <c r="B690" s="238"/>
      <c r="C690" s="239"/>
      <c r="D690" s="239"/>
      <c r="E690" s="239"/>
      <c r="F690" s="239"/>
      <c r="G690" s="239"/>
    </row>
    <row r="691" spans="2:7" x14ac:dyDescent="0.3">
      <c r="B691" s="238"/>
      <c r="C691" s="239"/>
      <c r="D691" s="239"/>
      <c r="E691" s="239"/>
      <c r="F691" s="239"/>
      <c r="G691" s="239"/>
    </row>
    <row r="692" spans="2:7" x14ac:dyDescent="0.3">
      <c r="B692" s="238"/>
      <c r="C692" s="239"/>
      <c r="D692" s="239"/>
      <c r="E692" s="239"/>
      <c r="F692" s="239"/>
      <c r="G692" s="239"/>
    </row>
    <row r="693" spans="2:7" x14ac:dyDescent="0.3">
      <c r="B693" s="238"/>
      <c r="C693" s="239"/>
      <c r="D693" s="239"/>
      <c r="E693" s="239"/>
      <c r="F693" s="239"/>
      <c r="G693" s="239"/>
    </row>
    <row r="694" spans="2:7" x14ac:dyDescent="0.3">
      <c r="B694" s="238"/>
      <c r="C694" s="239"/>
      <c r="D694" s="239"/>
      <c r="E694" s="239"/>
      <c r="F694" s="239"/>
      <c r="G694" s="239"/>
    </row>
    <row r="695" spans="2:7" x14ac:dyDescent="0.3">
      <c r="B695" s="238"/>
      <c r="C695" s="239"/>
      <c r="D695" s="239"/>
      <c r="E695" s="239"/>
      <c r="F695" s="239"/>
      <c r="G695" s="239"/>
    </row>
    <row r="696" spans="2:7" x14ac:dyDescent="0.3">
      <c r="B696" s="238"/>
      <c r="C696" s="239"/>
      <c r="D696" s="239"/>
      <c r="E696" s="239"/>
      <c r="F696" s="239"/>
      <c r="G696" s="239"/>
    </row>
    <row r="697" spans="2:7" x14ac:dyDescent="0.3">
      <c r="B697" s="238"/>
      <c r="C697" s="239"/>
      <c r="D697" s="239"/>
      <c r="E697" s="239"/>
      <c r="F697" s="239"/>
      <c r="G697" s="239"/>
    </row>
    <row r="698" spans="2:7" x14ac:dyDescent="0.3">
      <c r="B698" s="238"/>
      <c r="C698" s="239"/>
      <c r="D698" s="239"/>
      <c r="E698" s="239"/>
      <c r="F698" s="239"/>
      <c r="G698" s="239"/>
    </row>
    <row r="699" spans="2:7" x14ac:dyDescent="0.3">
      <c r="B699" s="238"/>
      <c r="C699" s="239"/>
      <c r="D699" s="239"/>
      <c r="E699" s="239"/>
      <c r="F699" s="239"/>
      <c r="G699" s="239"/>
    </row>
    <row r="700" spans="2:7" x14ac:dyDescent="0.3">
      <c r="B700" s="238"/>
      <c r="C700" s="239"/>
      <c r="D700" s="239"/>
      <c r="E700" s="239"/>
      <c r="F700" s="239"/>
      <c r="G700" s="239"/>
    </row>
    <row r="701" spans="2:7" x14ac:dyDescent="0.3">
      <c r="B701" s="238"/>
      <c r="C701" s="239"/>
      <c r="D701" s="239"/>
      <c r="E701" s="239"/>
      <c r="F701" s="239"/>
      <c r="G701" s="239"/>
    </row>
    <row r="702" spans="2:7" x14ac:dyDescent="0.3">
      <c r="B702" s="238"/>
      <c r="C702" s="239"/>
      <c r="D702" s="239"/>
      <c r="E702" s="239"/>
      <c r="F702" s="239"/>
      <c r="G702" s="239"/>
    </row>
    <row r="703" spans="2:7" x14ac:dyDescent="0.3">
      <c r="B703" s="238"/>
      <c r="C703" s="239"/>
      <c r="D703" s="239"/>
      <c r="E703" s="239"/>
      <c r="F703" s="239"/>
      <c r="G703" s="239"/>
    </row>
    <row r="704" spans="2:7" x14ac:dyDescent="0.3">
      <c r="B704" s="238"/>
      <c r="C704" s="239"/>
      <c r="D704" s="239"/>
      <c r="E704" s="239"/>
      <c r="F704" s="239"/>
      <c r="G704" s="239"/>
    </row>
    <row r="705" spans="2:7" x14ac:dyDescent="0.3">
      <c r="B705" s="238"/>
      <c r="C705" s="239"/>
      <c r="D705" s="239"/>
      <c r="E705" s="239"/>
      <c r="F705" s="239"/>
      <c r="G705" s="239"/>
    </row>
    <row r="706" spans="2:7" x14ac:dyDescent="0.3">
      <c r="B706" s="238"/>
      <c r="C706" s="239"/>
      <c r="D706" s="239"/>
      <c r="E706" s="239"/>
      <c r="F706" s="239"/>
      <c r="G706" s="239"/>
    </row>
    <row r="707" spans="2:7" x14ac:dyDescent="0.3">
      <c r="B707" s="238"/>
      <c r="C707" s="239"/>
      <c r="D707" s="239"/>
      <c r="E707" s="239"/>
      <c r="F707" s="239"/>
      <c r="G707" s="239"/>
    </row>
    <row r="708" spans="2:7" x14ac:dyDescent="0.3">
      <c r="B708" s="238"/>
      <c r="C708" s="239"/>
      <c r="D708" s="239"/>
      <c r="E708" s="239"/>
      <c r="F708" s="239"/>
      <c r="G708" s="239"/>
    </row>
    <row r="709" spans="2:7" x14ac:dyDescent="0.3">
      <c r="B709" s="238"/>
      <c r="C709" s="239"/>
      <c r="D709" s="239"/>
      <c r="E709" s="239"/>
      <c r="F709" s="239"/>
      <c r="G709" s="239"/>
    </row>
    <row r="710" spans="2:7" x14ac:dyDescent="0.3">
      <c r="B710" s="238"/>
      <c r="C710" s="239"/>
      <c r="D710" s="239"/>
      <c r="E710" s="239"/>
      <c r="F710" s="239"/>
      <c r="G710" s="239"/>
    </row>
    <row r="711" spans="2:7" x14ac:dyDescent="0.3">
      <c r="B711" s="238"/>
      <c r="C711" s="239"/>
      <c r="D711" s="239"/>
      <c r="E711" s="239"/>
      <c r="F711" s="239"/>
      <c r="G711" s="239"/>
    </row>
    <row r="712" spans="2:7" x14ac:dyDescent="0.3">
      <c r="B712" s="238"/>
      <c r="C712" s="239"/>
      <c r="D712" s="239"/>
      <c r="E712" s="239"/>
      <c r="F712" s="239"/>
      <c r="G712" s="239"/>
    </row>
    <row r="713" spans="2:7" x14ac:dyDescent="0.3">
      <c r="B713" s="238"/>
      <c r="C713" s="239"/>
      <c r="D713" s="239"/>
      <c r="E713" s="239"/>
      <c r="F713" s="239"/>
      <c r="G713" s="239"/>
    </row>
    <row r="714" spans="2:7" x14ac:dyDescent="0.3">
      <c r="B714" s="238"/>
      <c r="C714" s="239"/>
      <c r="D714" s="239"/>
      <c r="E714" s="239"/>
      <c r="F714" s="239"/>
      <c r="G714" s="239"/>
    </row>
    <row r="715" spans="2:7" x14ac:dyDescent="0.3">
      <c r="B715" s="238"/>
      <c r="C715" s="239"/>
      <c r="D715" s="239"/>
      <c r="E715" s="239"/>
      <c r="F715" s="239"/>
      <c r="G715" s="239"/>
    </row>
    <row r="716" spans="2:7" x14ac:dyDescent="0.3">
      <c r="B716" s="238"/>
      <c r="C716" s="239"/>
      <c r="D716" s="239"/>
      <c r="E716" s="239"/>
      <c r="F716" s="239"/>
      <c r="G716" s="239"/>
    </row>
    <row r="717" spans="2:7" x14ac:dyDescent="0.3">
      <c r="B717" s="238"/>
      <c r="C717" s="239"/>
      <c r="D717" s="239"/>
      <c r="E717" s="239"/>
      <c r="F717" s="239"/>
      <c r="G717" s="239"/>
    </row>
    <row r="718" spans="2:7" x14ac:dyDescent="0.3">
      <c r="B718" s="238"/>
      <c r="C718" s="239"/>
      <c r="D718" s="239"/>
      <c r="E718" s="239"/>
      <c r="F718" s="239"/>
      <c r="G718" s="239"/>
    </row>
    <row r="719" spans="2:7" x14ac:dyDescent="0.3">
      <c r="B719" s="238"/>
      <c r="C719" s="239"/>
      <c r="D719" s="239"/>
      <c r="E719" s="239"/>
      <c r="F719" s="239"/>
      <c r="G719" s="239"/>
    </row>
    <row r="720" spans="2:7" x14ac:dyDescent="0.3">
      <c r="B720" s="238"/>
      <c r="C720" s="239"/>
      <c r="D720" s="239"/>
      <c r="E720" s="239"/>
      <c r="F720" s="239"/>
      <c r="G720" s="239"/>
    </row>
    <row r="721" spans="2:7" x14ac:dyDescent="0.3">
      <c r="B721" s="238"/>
      <c r="C721" s="239"/>
      <c r="D721" s="239"/>
      <c r="E721" s="239"/>
      <c r="F721" s="239"/>
      <c r="G721" s="239"/>
    </row>
    <row r="722" spans="2:7" x14ac:dyDescent="0.3">
      <c r="B722" s="238"/>
      <c r="C722" s="239"/>
      <c r="D722" s="239"/>
      <c r="E722" s="239"/>
      <c r="F722" s="239"/>
      <c r="G722" s="239"/>
    </row>
    <row r="723" spans="2:7" x14ac:dyDescent="0.3">
      <c r="B723" s="238"/>
      <c r="C723" s="239"/>
      <c r="D723" s="239"/>
      <c r="E723" s="239"/>
      <c r="F723" s="239"/>
      <c r="G723" s="239"/>
    </row>
    <row r="724" spans="2:7" x14ac:dyDescent="0.3">
      <c r="B724" s="238"/>
      <c r="C724" s="239"/>
      <c r="D724" s="239"/>
      <c r="E724" s="239"/>
      <c r="F724" s="239"/>
      <c r="G724" s="239"/>
    </row>
    <row r="725" spans="2:7" x14ac:dyDescent="0.3">
      <c r="B725" s="238"/>
      <c r="C725" s="239"/>
      <c r="D725" s="239"/>
      <c r="E725" s="239"/>
      <c r="F725" s="239"/>
      <c r="G725" s="239"/>
    </row>
    <row r="726" spans="2:7" x14ac:dyDescent="0.3">
      <c r="B726" s="238"/>
      <c r="C726" s="239"/>
      <c r="D726" s="239"/>
      <c r="E726" s="239"/>
      <c r="F726" s="239"/>
      <c r="G726" s="239"/>
    </row>
    <row r="727" spans="2:7" x14ac:dyDescent="0.3">
      <c r="B727" s="238"/>
      <c r="C727" s="239"/>
      <c r="D727" s="239"/>
      <c r="E727" s="239"/>
      <c r="F727" s="239"/>
      <c r="G727" s="239"/>
    </row>
    <row r="728" spans="2:7" x14ac:dyDescent="0.3">
      <c r="B728" s="238"/>
      <c r="C728" s="239"/>
      <c r="D728" s="239"/>
      <c r="E728" s="239"/>
      <c r="F728" s="239"/>
      <c r="G728" s="239"/>
    </row>
    <row r="729" spans="2:7" x14ac:dyDescent="0.3">
      <c r="B729" s="238"/>
      <c r="C729" s="239"/>
      <c r="D729" s="239"/>
      <c r="E729" s="239"/>
      <c r="F729" s="239"/>
      <c r="G729" s="239"/>
    </row>
    <row r="730" spans="2:7" x14ac:dyDescent="0.3">
      <c r="B730" s="238"/>
      <c r="C730" s="239"/>
      <c r="D730" s="239"/>
      <c r="E730" s="239"/>
      <c r="F730" s="239"/>
      <c r="G730" s="239"/>
    </row>
    <row r="731" spans="2:7" x14ac:dyDescent="0.3">
      <c r="B731" s="238"/>
      <c r="C731" s="239"/>
      <c r="D731" s="239"/>
      <c r="E731" s="239"/>
      <c r="F731" s="239"/>
      <c r="G731" s="239"/>
    </row>
    <row r="732" spans="2:7" x14ac:dyDescent="0.3">
      <c r="B732" s="238"/>
      <c r="C732" s="239"/>
      <c r="D732" s="239"/>
      <c r="E732" s="239"/>
      <c r="F732" s="239"/>
      <c r="G732" s="239"/>
    </row>
    <row r="733" spans="2:7" x14ac:dyDescent="0.3">
      <c r="B733" s="238"/>
      <c r="C733" s="239"/>
      <c r="D733" s="239"/>
      <c r="E733" s="239"/>
      <c r="F733" s="239"/>
      <c r="G733" s="239"/>
    </row>
    <row r="734" spans="2:7" x14ac:dyDescent="0.3">
      <c r="B734" s="238"/>
      <c r="C734" s="239"/>
      <c r="D734" s="239"/>
      <c r="E734" s="239"/>
      <c r="F734" s="239"/>
      <c r="G734" s="239"/>
    </row>
    <row r="735" spans="2:7" x14ac:dyDescent="0.3">
      <c r="B735" s="238"/>
      <c r="C735" s="239"/>
      <c r="D735" s="239"/>
      <c r="E735" s="239"/>
      <c r="F735" s="239"/>
      <c r="G735" s="239"/>
    </row>
    <row r="736" spans="2:7" x14ac:dyDescent="0.3">
      <c r="B736" s="238"/>
      <c r="C736" s="239"/>
      <c r="D736" s="239"/>
      <c r="E736" s="239"/>
      <c r="F736" s="239"/>
      <c r="G736" s="239"/>
    </row>
    <row r="737" spans="2:7" x14ac:dyDescent="0.3">
      <c r="B737" s="238"/>
      <c r="C737" s="239"/>
      <c r="D737" s="239"/>
      <c r="E737" s="239"/>
      <c r="F737" s="239"/>
      <c r="G737" s="239"/>
    </row>
    <row r="738" spans="2:7" x14ac:dyDescent="0.3">
      <c r="B738" s="238"/>
      <c r="C738" s="239"/>
      <c r="D738" s="239"/>
      <c r="E738" s="239"/>
      <c r="F738" s="239"/>
      <c r="G738" s="239"/>
    </row>
    <row r="739" spans="2:7" x14ac:dyDescent="0.3">
      <c r="B739" s="238"/>
      <c r="C739" s="239"/>
      <c r="D739" s="239"/>
      <c r="E739" s="239"/>
      <c r="F739" s="239"/>
      <c r="G739" s="239"/>
    </row>
    <row r="740" spans="2:7" x14ac:dyDescent="0.3">
      <c r="B740" s="238"/>
      <c r="C740" s="239"/>
      <c r="D740" s="239"/>
      <c r="E740" s="239"/>
      <c r="F740" s="239"/>
      <c r="G740" s="239"/>
    </row>
    <row r="741" spans="2:7" x14ac:dyDescent="0.3">
      <c r="B741" s="238"/>
      <c r="C741" s="239"/>
      <c r="D741" s="239"/>
      <c r="E741" s="239"/>
      <c r="F741" s="239"/>
      <c r="G741" s="239"/>
    </row>
    <row r="742" spans="2:7" x14ac:dyDescent="0.3">
      <c r="B742" s="238"/>
      <c r="C742" s="239"/>
      <c r="D742" s="239"/>
      <c r="E742" s="239"/>
      <c r="F742" s="239"/>
      <c r="G742" s="239"/>
    </row>
    <row r="743" spans="2:7" x14ac:dyDescent="0.3">
      <c r="B743" s="238"/>
      <c r="C743" s="239"/>
      <c r="D743" s="239"/>
      <c r="E743" s="239"/>
      <c r="F743" s="239"/>
      <c r="G743" s="239"/>
    </row>
    <row r="744" spans="2:7" x14ac:dyDescent="0.3">
      <c r="B744" s="238"/>
      <c r="C744" s="239"/>
      <c r="D744" s="239"/>
      <c r="E744" s="239"/>
      <c r="F744" s="239"/>
      <c r="G744" s="239"/>
    </row>
    <row r="745" spans="2:7" x14ac:dyDescent="0.3">
      <c r="B745" s="238"/>
      <c r="C745" s="239"/>
      <c r="D745" s="239"/>
      <c r="E745" s="239"/>
      <c r="F745" s="239"/>
      <c r="G745" s="239"/>
    </row>
    <row r="746" spans="2:7" x14ac:dyDescent="0.3">
      <c r="B746" s="238"/>
      <c r="C746" s="239"/>
      <c r="D746" s="239"/>
      <c r="E746" s="239"/>
      <c r="F746" s="239"/>
      <c r="G746" s="239"/>
    </row>
    <row r="747" spans="2:7" x14ac:dyDescent="0.3">
      <c r="B747" s="238"/>
      <c r="C747" s="239"/>
      <c r="D747" s="239"/>
      <c r="E747" s="239"/>
      <c r="F747" s="239"/>
      <c r="G747" s="239"/>
    </row>
    <row r="748" spans="2:7" x14ac:dyDescent="0.3">
      <c r="B748" s="238"/>
      <c r="C748" s="239"/>
      <c r="D748" s="239"/>
      <c r="E748" s="239"/>
      <c r="F748" s="239"/>
      <c r="G748" s="239"/>
    </row>
    <row r="749" spans="2:7" x14ac:dyDescent="0.3">
      <c r="B749" s="238"/>
      <c r="C749" s="239"/>
      <c r="D749" s="239"/>
      <c r="E749" s="239"/>
      <c r="F749" s="239"/>
      <c r="G749" s="239"/>
    </row>
    <row r="750" spans="2:7" x14ac:dyDescent="0.3">
      <c r="B750" s="238"/>
      <c r="C750" s="239"/>
      <c r="D750" s="239"/>
      <c r="E750" s="239"/>
      <c r="F750" s="239"/>
      <c r="G750" s="239"/>
    </row>
    <row r="751" spans="2:7" x14ac:dyDescent="0.3">
      <c r="B751" s="238"/>
      <c r="C751" s="239"/>
      <c r="D751" s="239"/>
      <c r="E751" s="239"/>
      <c r="F751" s="239"/>
      <c r="G751" s="239"/>
    </row>
    <row r="752" spans="2:7" x14ac:dyDescent="0.3">
      <c r="B752" s="238"/>
      <c r="C752" s="239"/>
      <c r="D752" s="239"/>
      <c r="E752" s="239"/>
      <c r="F752" s="239"/>
      <c r="G752" s="239"/>
    </row>
    <row r="753" spans="2:7" x14ac:dyDescent="0.3">
      <c r="B753" s="238"/>
      <c r="C753" s="239"/>
      <c r="D753" s="239"/>
      <c r="E753" s="239"/>
      <c r="F753" s="239"/>
      <c r="G753" s="239"/>
    </row>
    <row r="754" spans="2:7" x14ac:dyDescent="0.3">
      <c r="B754" s="238"/>
      <c r="C754" s="239"/>
      <c r="D754" s="239"/>
      <c r="E754" s="239"/>
      <c r="F754" s="239"/>
      <c r="G754" s="239"/>
    </row>
    <row r="755" spans="2:7" x14ac:dyDescent="0.3">
      <c r="B755" s="238"/>
      <c r="C755" s="239"/>
      <c r="D755" s="239"/>
      <c r="E755" s="239"/>
      <c r="F755" s="239"/>
      <c r="G755" s="239"/>
    </row>
    <row r="756" spans="2:7" x14ac:dyDescent="0.3">
      <c r="B756" s="238"/>
      <c r="C756" s="239"/>
      <c r="D756" s="239"/>
      <c r="E756" s="239"/>
      <c r="F756" s="239"/>
      <c r="G756" s="239"/>
    </row>
    <row r="757" spans="2:7" x14ac:dyDescent="0.3">
      <c r="B757" s="238"/>
      <c r="C757" s="239"/>
      <c r="D757" s="239"/>
      <c r="E757" s="239"/>
      <c r="F757" s="239"/>
      <c r="G757" s="239"/>
    </row>
    <row r="758" spans="2:7" x14ac:dyDescent="0.3">
      <c r="B758" s="238"/>
      <c r="C758" s="239"/>
      <c r="D758" s="239"/>
      <c r="E758" s="239"/>
      <c r="F758" s="239"/>
      <c r="G758" s="239"/>
    </row>
    <row r="759" spans="2:7" x14ac:dyDescent="0.3">
      <c r="B759" s="238"/>
      <c r="C759" s="239"/>
      <c r="D759" s="239"/>
      <c r="E759" s="239"/>
      <c r="F759" s="239"/>
      <c r="G759" s="239"/>
    </row>
    <row r="760" spans="2:7" x14ac:dyDescent="0.3">
      <c r="B760" s="238"/>
      <c r="C760" s="239"/>
      <c r="D760" s="239"/>
      <c r="E760" s="239"/>
      <c r="F760" s="239"/>
      <c r="G760" s="239"/>
    </row>
    <row r="761" spans="2:7" x14ac:dyDescent="0.3">
      <c r="B761" s="238"/>
      <c r="C761" s="239"/>
      <c r="D761" s="239"/>
      <c r="E761" s="239"/>
      <c r="F761" s="239"/>
      <c r="G761" s="239"/>
    </row>
    <row r="762" spans="2:7" x14ac:dyDescent="0.3">
      <c r="B762" s="238"/>
      <c r="C762" s="239"/>
      <c r="D762" s="239"/>
      <c r="E762" s="239"/>
      <c r="F762" s="239"/>
      <c r="G762" s="239"/>
    </row>
    <row r="763" spans="2:7" x14ac:dyDescent="0.3">
      <c r="B763" s="238"/>
      <c r="C763" s="239"/>
      <c r="D763" s="239"/>
      <c r="E763" s="239"/>
      <c r="F763" s="239"/>
      <c r="G763" s="239"/>
    </row>
    <row r="764" spans="2:7" x14ac:dyDescent="0.3">
      <c r="B764" s="238"/>
      <c r="C764" s="239"/>
      <c r="D764" s="239"/>
      <c r="E764" s="239"/>
      <c r="F764" s="239"/>
      <c r="G764" s="239"/>
    </row>
    <row r="765" spans="2:7" x14ac:dyDescent="0.3">
      <c r="B765" s="238"/>
      <c r="C765" s="239"/>
      <c r="D765" s="239"/>
      <c r="E765" s="239"/>
      <c r="F765" s="239"/>
      <c r="G765" s="239"/>
    </row>
    <row r="766" spans="2:7" x14ac:dyDescent="0.3">
      <c r="B766" s="238"/>
      <c r="C766" s="239"/>
      <c r="D766" s="239"/>
      <c r="E766" s="239"/>
      <c r="F766" s="239"/>
      <c r="G766" s="239"/>
    </row>
    <row r="767" spans="2:7" x14ac:dyDescent="0.3">
      <c r="B767" s="238"/>
      <c r="C767" s="239"/>
      <c r="D767" s="239"/>
      <c r="E767" s="239"/>
      <c r="F767" s="239"/>
      <c r="G767" s="239"/>
    </row>
    <row r="768" spans="2:7" x14ac:dyDescent="0.3">
      <c r="B768" s="238"/>
      <c r="C768" s="239"/>
      <c r="D768" s="239"/>
      <c r="E768" s="239"/>
      <c r="F768" s="239"/>
      <c r="G768" s="239"/>
    </row>
    <row r="769" spans="2:7" x14ac:dyDescent="0.3">
      <c r="B769" s="238"/>
      <c r="C769" s="239"/>
      <c r="D769" s="239"/>
      <c r="E769" s="239"/>
      <c r="F769" s="239"/>
      <c r="G769" s="239"/>
    </row>
    <row r="770" spans="2:7" x14ac:dyDescent="0.3">
      <c r="B770" s="238"/>
      <c r="C770" s="239"/>
      <c r="D770" s="239"/>
      <c r="E770" s="239"/>
      <c r="F770" s="239"/>
      <c r="G770" s="239"/>
    </row>
    <row r="771" spans="2:7" x14ac:dyDescent="0.3">
      <c r="B771" s="238"/>
      <c r="C771" s="239"/>
      <c r="D771" s="239"/>
      <c r="E771" s="239"/>
      <c r="F771" s="239"/>
      <c r="G771" s="239"/>
    </row>
    <row r="772" spans="2:7" x14ac:dyDescent="0.3">
      <c r="B772" s="238"/>
      <c r="C772" s="239"/>
      <c r="D772" s="239"/>
      <c r="E772" s="239"/>
      <c r="F772" s="239"/>
      <c r="G772" s="239"/>
    </row>
    <row r="773" spans="2:7" x14ac:dyDescent="0.3">
      <c r="B773" s="238"/>
      <c r="C773" s="239"/>
      <c r="D773" s="239"/>
      <c r="E773" s="239"/>
      <c r="F773" s="239"/>
      <c r="G773" s="239"/>
    </row>
    <row r="774" spans="2:7" x14ac:dyDescent="0.3">
      <c r="B774" s="238"/>
      <c r="C774" s="239"/>
      <c r="D774" s="239"/>
      <c r="E774" s="239"/>
      <c r="F774" s="239"/>
      <c r="G774" s="239"/>
    </row>
    <row r="775" spans="2:7" x14ac:dyDescent="0.3">
      <c r="B775" s="238"/>
      <c r="C775" s="239"/>
      <c r="D775" s="239"/>
      <c r="E775" s="239"/>
      <c r="F775" s="239"/>
      <c r="G775" s="239"/>
    </row>
    <row r="776" spans="2:7" x14ac:dyDescent="0.3">
      <c r="B776" s="238"/>
      <c r="C776" s="239"/>
      <c r="D776" s="239"/>
      <c r="E776" s="239"/>
      <c r="F776" s="239"/>
      <c r="G776" s="239"/>
    </row>
    <row r="777" spans="2:7" x14ac:dyDescent="0.3">
      <c r="B777" s="238"/>
      <c r="C777" s="239"/>
      <c r="D777" s="239"/>
      <c r="E777" s="239"/>
      <c r="F777" s="239"/>
      <c r="G777" s="239"/>
    </row>
    <row r="778" spans="2:7" x14ac:dyDescent="0.3">
      <c r="B778" s="238"/>
      <c r="C778" s="239"/>
      <c r="D778" s="239"/>
      <c r="E778" s="239"/>
      <c r="F778" s="239"/>
      <c r="G778" s="239"/>
    </row>
    <row r="779" spans="2:7" x14ac:dyDescent="0.3">
      <c r="B779" s="238"/>
      <c r="C779" s="239"/>
      <c r="D779" s="239"/>
      <c r="E779" s="239"/>
      <c r="F779" s="239"/>
      <c r="G779" s="239"/>
    </row>
    <row r="780" spans="2:7" x14ac:dyDescent="0.3">
      <c r="B780" s="238"/>
      <c r="C780" s="239"/>
      <c r="D780" s="239"/>
      <c r="E780" s="239"/>
      <c r="F780" s="239"/>
      <c r="G780" s="239"/>
    </row>
    <row r="781" spans="2:7" x14ac:dyDescent="0.3">
      <c r="B781" s="238"/>
      <c r="C781" s="239"/>
      <c r="D781" s="239"/>
      <c r="E781" s="239"/>
      <c r="F781" s="239"/>
      <c r="G781" s="239"/>
    </row>
    <row r="782" spans="2:7" x14ac:dyDescent="0.3">
      <c r="B782" s="238"/>
      <c r="C782" s="239"/>
      <c r="D782" s="239"/>
      <c r="E782" s="239"/>
      <c r="F782" s="239"/>
      <c r="G782" s="239"/>
    </row>
    <row r="783" spans="2:7" x14ac:dyDescent="0.3">
      <c r="B783" s="238"/>
      <c r="C783" s="239"/>
      <c r="D783" s="239"/>
      <c r="E783" s="239"/>
      <c r="F783" s="239"/>
      <c r="G783" s="239"/>
    </row>
    <row r="784" spans="2:7" x14ac:dyDescent="0.3">
      <c r="B784" s="238"/>
      <c r="C784" s="239"/>
      <c r="D784" s="239"/>
      <c r="E784" s="239"/>
      <c r="F784" s="239"/>
      <c r="G784" s="239"/>
    </row>
    <row r="785" spans="2:7" x14ac:dyDescent="0.3">
      <c r="B785" s="238"/>
      <c r="C785" s="239"/>
      <c r="D785" s="239"/>
      <c r="E785" s="239"/>
      <c r="F785" s="239"/>
      <c r="G785" s="239"/>
    </row>
    <row r="786" spans="2:7" x14ac:dyDescent="0.3">
      <c r="B786" s="238"/>
      <c r="C786" s="239"/>
      <c r="D786" s="239"/>
      <c r="E786" s="239"/>
      <c r="F786" s="239"/>
      <c r="G786" s="239"/>
    </row>
    <row r="787" spans="2:7" x14ac:dyDescent="0.3">
      <c r="B787" s="238"/>
      <c r="C787" s="239"/>
      <c r="D787" s="239"/>
      <c r="E787" s="239"/>
      <c r="F787" s="239"/>
      <c r="G787" s="239"/>
    </row>
    <row r="788" spans="2:7" x14ac:dyDescent="0.3">
      <c r="B788" s="238"/>
      <c r="C788" s="239"/>
      <c r="D788" s="239"/>
      <c r="E788" s="239"/>
      <c r="F788" s="239"/>
      <c r="G788" s="239"/>
    </row>
    <row r="789" spans="2:7" x14ac:dyDescent="0.3">
      <c r="B789" s="238"/>
      <c r="C789" s="239"/>
      <c r="D789" s="239"/>
      <c r="E789" s="239"/>
      <c r="F789" s="239"/>
      <c r="G789" s="239"/>
    </row>
    <row r="790" spans="2:7" x14ac:dyDescent="0.3">
      <c r="B790" s="238"/>
      <c r="C790" s="239"/>
      <c r="D790" s="239"/>
      <c r="E790" s="239"/>
      <c r="F790" s="239"/>
      <c r="G790" s="239"/>
    </row>
    <row r="791" spans="2:7" x14ac:dyDescent="0.3">
      <c r="B791" s="238"/>
      <c r="C791" s="239"/>
      <c r="D791" s="239"/>
      <c r="E791" s="239"/>
      <c r="F791" s="239"/>
      <c r="G791" s="239"/>
    </row>
    <row r="792" spans="2:7" x14ac:dyDescent="0.3">
      <c r="B792" s="238"/>
      <c r="C792" s="239"/>
      <c r="D792" s="239"/>
      <c r="E792" s="239"/>
      <c r="F792" s="239"/>
      <c r="G792" s="239"/>
    </row>
    <row r="793" spans="2:7" x14ac:dyDescent="0.3">
      <c r="B793" s="238"/>
      <c r="C793" s="239"/>
      <c r="D793" s="239"/>
      <c r="E793" s="239"/>
      <c r="F793" s="239"/>
      <c r="G793" s="239"/>
    </row>
    <row r="794" spans="2:7" x14ac:dyDescent="0.3">
      <c r="B794" s="238"/>
      <c r="C794" s="239"/>
      <c r="D794" s="239"/>
      <c r="E794" s="239"/>
      <c r="F794" s="239"/>
      <c r="G794" s="239"/>
    </row>
    <row r="795" spans="2:7" x14ac:dyDescent="0.3">
      <c r="B795" s="238"/>
      <c r="C795" s="239"/>
      <c r="D795" s="239"/>
      <c r="E795" s="239"/>
      <c r="F795" s="239"/>
      <c r="G795" s="239"/>
    </row>
    <row r="796" spans="2:7" x14ac:dyDescent="0.3">
      <c r="B796" s="238"/>
      <c r="C796" s="239"/>
      <c r="D796" s="239"/>
      <c r="E796" s="239"/>
      <c r="F796" s="239"/>
      <c r="G796" s="239"/>
    </row>
    <row r="797" spans="2:7" x14ac:dyDescent="0.3">
      <c r="B797" s="238"/>
      <c r="C797" s="239"/>
      <c r="D797" s="239"/>
      <c r="E797" s="239"/>
      <c r="F797" s="239"/>
      <c r="G797" s="239"/>
    </row>
    <row r="798" spans="2:7" x14ac:dyDescent="0.3">
      <c r="B798" s="238"/>
      <c r="C798" s="239"/>
      <c r="D798" s="239"/>
      <c r="E798" s="239"/>
      <c r="F798" s="239"/>
      <c r="G798" s="239"/>
    </row>
    <row r="799" spans="2:7" x14ac:dyDescent="0.3">
      <c r="B799" s="238"/>
      <c r="C799" s="239"/>
      <c r="D799" s="239"/>
      <c r="E799" s="239"/>
      <c r="F799" s="239"/>
      <c r="G799" s="239"/>
    </row>
    <row r="800" spans="2:7" x14ac:dyDescent="0.3">
      <c r="B800" s="238"/>
      <c r="C800" s="239"/>
      <c r="D800" s="239"/>
      <c r="E800" s="239"/>
      <c r="F800" s="239"/>
      <c r="G800" s="239"/>
    </row>
    <row r="801" spans="2:7" x14ac:dyDescent="0.3">
      <c r="B801" s="238"/>
      <c r="C801" s="239"/>
      <c r="D801" s="239"/>
      <c r="E801" s="239"/>
      <c r="F801" s="239"/>
      <c r="G801" s="239"/>
    </row>
    <row r="802" spans="2:7" x14ac:dyDescent="0.3">
      <c r="B802" s="238"/>
      <c r="C802" s="239"/>
      <c r="D802" s="239"/>
      <c r="E802" s="239"/>
      <c r="F802" s="239"/>
      <c r="G802" s="239"/>
    </row>
    <row r="803" spans="2:7" x14ac:dyDescent="0.3">
      <c r="B803" s="238"/>
      <c r="C803" s="239"/>
      <c r="D803" s="239"/>
      <c r="E803" s="239"/>
      <c r="F803" s="239"/>
      <c r="G803" s="239"/>
    </row>
    <row r="804" spans="2:7" x14ac:dyDescent="0.3">
      <c r="B804" s="238"/>
      <c r="C804" s="239"/>
      <c r="D804" s="239"/>
      <c r="E804" s="239"/>
      <c r="F804" s="239"/>
      <c r="G804" s="239"/>
    </row>
    <row r="805" spans="2:7" x14ac:dyDescent="0.3">
      <c r="B805" s="238"/>
      <c r="C805" s="239"/>
      <c r="D805" s="239"/>
      <c r="E805" s="239"/>
      <c r="F805" s="239"/>
      <c r="G805" s="239"/>
    </row>
    <row r="806" spans="2:7" x14ac:dyDescent="0.3">
      <c r="B806" s="238"/>
      <c r="C806" s="239"/>
      <c r="D806" s="239"/>
      <c r="E806" s="239"/>
      <c r="F806" s="239"/>
      <c r="G806" s="239"/>
    </row>
    <row r="807" spans="2:7" x14ac:dyDescent="0.3">
      <c r="B807" s="238"/>
      <c r="C807" s="239"/>
      <c r="D807" s="239"/>
      <c r="E807" s="239"/>
      <c r="F807" s="239"/>
      <c r="G807" s="239"/>
    </row>
    <row r="808" spans="2:7" x14ac:dyDescent="0.3">
      <c r="B808" s="238"/>
      <c r="C808" s="239"/>
      <c r="D808" s="239"/>
      <c r="E808" s="239"/>
      <c r="F808" s="239"/>
      <c r="G808" s="239"/>
    </row>
    <row r="809" spans="2:7" x14ac:dyDescent="0.3">
      <c r="B809" s="238"/>
      <c r="C809" s="239"/>
      <c r="D809" s="239"/>
      <c r="E809" s="239"/>
      <c r="F809" s="239"/>
      <c r="G809" s="239"/>
    </row>
    <row r="810" spans="2:7" x14ac:dyDescent="0.3">
      <c r="B810" s="238"/>
      <c r="C810" s="239"/>
      <c r="D810" s="239"/>
      <c r="E810" s="239"/>
      <c r="F810" s="239"/>
      <c r="G810" s="239"/>
    </row>
    <row r="811" spans="2:7" x14ac:dyDescent="0.3">
      <c r="B811" s="238"/>
      <c r="C811" s="239"/>
      <c r="D811" s="239"/>
      <c r="E811" s="239"/>
      <c r="F811" s="239"/>
      <c r="G811" s="239"/>
    </row>
    <row r="812" spans="2:7" x14ac:dyDescent="0.3">
      <c r="B812" s="238"/>
      <c r="C812" s="239"/>
      <c r="D812" s="239"/>
      <c r="E812" s="239"/>
      <c r="F812" s="239"/>
      <c r="G812" s="239"/>
    </row>
    <row r="813" spans="2:7" x14ac:dyDescent="0.3">
      <c r="B813" s="238"/>
      <c r="C813" s="239"/>
      <c r="D813" s="239"/>
      <c r="E813" s="239"/>
      <c r="F813" s="239"/>
      <c r="G813" s="239"/>
    </row>
    <row r="814" spans="2:7" x14ac:dyDescent="0.3">
      <c r="B814" s="238"/>
      <c r="C814" s="239"/>
      <c r="D814" s="239"/>
      <c r="E814" s="239"/>
      <c r="F814" s="239"/>
      <c r="G814" s="239"/>
    </row>
    <row r="815" spans="2:7" x14ac:dyDescent="0.3">
      <c r="B815" s="238"/>
      <c r="C815" s="239"/>
      <c r="D815" s="239"/>
      <c r="E815" s="239"/>
      <c r="F815" s="239"/>
      <c r="G815" s="239"/>
    </row>
    <row r="816" spans="2:7" x14ac:dyDescent="0.3">
      <c r="B816" s="238"/>
      <c r="C816" s="239"/>
      <c r="D816" s="239"/>
      <c r="E816" s="239"/>
      <c r="F816" s="239"/>
      <c r="G816" s="239"/>
    </row>
    <row r="817" spans="2:7" x14ac:dyDescent="0.3">
      <c r="B817" s="238"/>
      <c r="C817" s="239"/>
      <c r="D817" s="239"/>
      <c r="E817" s="239"/>
      <c r="F817" s="239"/>
      <c r="G817" s="239"/>
    </row>
    <row r="818" spans="2:7" x14ac:dyDescent="0.3">
      <c r="B818" s="238"/>
      <c r="C818" s="239"/>
      <c r="D818" s="239"/>
      <c r="E818" s="239"/>
      <c r="F818" s="239"/>
      <c r="G818" s="239"/>
    </row>
    <row r="819" spans="2:7" x14ac:dyDescent="0.3">
      <c r="B819" s="238"/>
      <c r="C819" s="239"/>
      <c r="D819" s="239"/>
      <c r="E819" s="239"/>
      <c r="F819" s="239"/>
      <c r="G819" s="239"/>
    </row>
    <row r="820" spans="2:7" x14ac:dyDescent="0.3">
      <c r="B820" s="238"/>
      <c r="C820" s="239"/>
      <c r="D820" s="239"/>
      <c r="E820" s="239"/>
      <c r="F820" s="239"/>
      <c r="G820" s="239"/>
    </row>
    <row r="821" spans="2:7" x14ac:dyDescent="0.3">
      <c r="B821" s="238"/>
      <c r="C821" s="239"/>
      <c r="D821" s="239"/>
      <c r="E821" s="239"/>
      <c r="F821" s="239"/>
      <c r="G821" s="239"/>
    </row>
    <row r="822" spans="2:7" x14ac:dyDescent="0.3">
      <c r="B822" s="238"/>
      <c r="C822" s="239"/>
      <c r="D822" s="239"/>
      <c r="E822" s="239"/>
      <c r="F822" s="239"/>
      <c r="G822" s="239"/>
    </row>
    <row r="823" spans="2:7" x14ac:dyDescent="0.3">
      <c r="B823" s="238"/>
      <c r="C823" s="239"/>
      <c r="D823" s="239"/>
      <c r="E823" s="239"/>
      <c r="F823" s="239"/>
      <c r="G823" s="239"/>
    </row>
    <row r="824" spans="2:7" x14ac:dyDescent="0.3">
      <c r="B824" s="238"/>
      <c r="C824" s="239"/>
      <c r="D824" s="239"/>
      <c r="E824" s="239"/>
      <c r="F824" s="239"/>
      <c r="G824" s="239"/>
    </row>
    <row r="825" spans="2:7" x14ac:dyDescent="0.3">
      <c r="B825" s="238"/>
      <c r="C825" s="239"/>
      <c r="D825" s="239"/>
      <c r="E825" s="239"/>
      <c r="F825" s="239"/>
      <c r="G825" s="239"/>
    </row>
    <row r="826" spans="2:7" x14ac:dyDescent="0.3">
      <c r="B826" s="238"/>
      <c r="C826" s="239"/>
      <c r="D826" s="239"/>
      <c r="E826" s="239"/>
      <c r="F826" s="239"/>
      <c r="G826" s="239"/>
    </row>
    <row r="827" spans="2:7" x14ac:dyDescent="0.3">
      <c r="B827" s="238"/>
      <c r="C827" s="239"/>
      <c r="D827" s="239"/>
      <c r="E827" s="239"/>
      <c r="F827" s="239"/>
      <c r="G827" s="239"/>
    </row>
    <row r="828" spans="2:7" x14ac:dyDescent="0.3">
      <c r="B828" s="238"/>
      <c r="C828" s="239"/>
      <c r="D828" s="239"/>
      <c r="E828" s="239"/>
      <c r="F828" s="239"/>
      <c r="G828" s="239"/>
    </row>
    <row r="829" spans="2:7" x14ac:dyDescent="0.3">
      <c r="B829" s="238"/>
      <c r="C829" s="239"/>
      <c r="D829" s="239"/>
      <c r="E829" s="239"/>
      <c r="F829" s="239"/>
      <c r="G829" s="239"/>
    </row>
    <row r="830" spans="2:7" x14ac:dyDescent="0.3">
      <c r="B830" s="238"/>
      <c r="C830" s="239"/>
      <c r="D830" s="239"/>
      <c r="E830" s="239"/>
      <c r="F830" s="239"/>
      <c r="G830" s="239"/>
    </row>
    <row r="831" spans="2:7" x14ac:dyDescent="0.3">
      <c r="B831" s="238"/>
      <c r="C831" s="239"/>
      <c r="D831" s="239"/>
      <c r="E831" s="239"/>
      <c r="F831" s="239"/>
      <c r="G831" s="239"/>
    </row>
    <row r="832" spans="2:7" x14ac:dyDescent="0.3">
      <c r="B832" s="238"/>
      <c r="C832" s="239"/>
      <c r="D832" s="239"/>
      <c r="E832" s="239"/>
      <c r="F832" s="239"/>
      <c r="G832" s="239"/>
    </row>
    <row r="833" spans="2:7" x14ac:dyDescent="0.3">
      <c r="B833" s="238"/>
      <c r="C833" s="239"/>
      <c r="D833" s="239"/>
      <c r="E833" s="239"/>
      <c r="F833" s="239"/>
      <c r="G833" s="239"/>
    </row>
    <row r="834" spans="2:7" x14ac:dyDescent="0.3">
      <c r="B834" s="238"/>
      <c r="C834" s="239"/>
      <c r="D834" s="239"/>
      <c r="E834" s="239"/>
      <c r="F834" s="239"/>
      <c r="G834" s="239"/>
    </row>
    <row r="835" spans="2:7" x14ac:dyDescent="0.3">
      <c r="B835" s="238"/>
      <c r="C835" s="239"/>
      <c r="D835" s="239"/>
      <c r="E835" s="239"/>
      <c r="F835" s="239"/>
      <c r="G835" s="239"/>
    </row>
    <row r="836" spans="2:7" x14ac:dyDescent="0.3">
      <c r="B836" s="238"/>
      <c r="C836" s="239"/>
      <c r="D836" s="239"/>
      <c r="E836" s="239"/>
      <c r="F836" s="239"/>
      <c r="G836" s="239"/>
    </row>
    <row r="837" spans="2:7" x14ac:dyDescent="0.3">
      <c r="B837" s="238"/>
      <c r="C837" s="239"/>
      <c r="D837" s="239"/>
      <c r="E837" s="239"/>
      <c r="F837" s="239"/>
      <c r="G837" s="239"/>
    </row>
    <row r="838" spans="2:7" x14ac:dyDescent="0.3">
      <c r="B838" s="238"/>
      <c r="C838" s="239"/>
      <c r="D838" s="239"/>
      <c r="E838" s="239"/>
      <c r="F838" s="239"/>
      <c r="G838" s="239"/>
    </row>
    <row r="839" spans="2:7" x14ac:dyDescent="0.3">
      <c r="B839" s="238"/>
      <c r="C839" s="239"/>
      <c r="D839" s="239"/>
      <c r="E839" s="239"/>
      <c r="F839" s="239"/>
      <c r="G839" s="239"/>
    </row>
    <row r="840" spans="2:7" x14ac:dyDescent="0.3">
      <c r="B840" s="238"/>
      <c r="C840" s="239"/>
      <c r="D840" s="239"/>
      <c r="E840" s="239"/>
      <c r="F840" s="239"/>
      <c r="G840" s="239"/>
    </row>
    <row r="841" spans="2:7" x14ac:dyDescent="0.3">
      <c r="B841" s="238"/>
      <c r="C841" s="239"/>
      <c r="D841" s="239"/>
      <c r="E841" s="239"/>
      <c r="F841" s="239"/>
      <c r="G841" s="239"/>
    </row>
    <row r="842" spans="2:7" x14ac:dyDescent="0.3">
      <c r="B842" s="238"/>
      <c r="C842" s="239"/>
      <c r="D842" s="239"/>
      <c r="E842" s="239"/>
      <c r="F842" s="239"/>
      <c r="G842" s="239"/>
    </row>
    <row r="843" spans="2:7" x14ac:dyDescent="0.3">
      <c r="B843" s="238"/>
      <c r="C843" s="239"/>
      <c r="D843" s="239"/>
      <c r="E843" s="239"/>
      <c r="F843" s="239"/>
      <c r="G843" s="239"/>
    </row>
    <row r="844" spans="2:7" x14ac:dyDescent="0.3">
      <c r="B844" s="238"/>
      <c r="C844" s="239"/>
      <c r="D844" s="239"/>
      <c r="E844" s="239"/>
      <c r="F844" s="239"/>
      <c r="G844" s="239"/>
    </row>
    <row r="845" spans="2:7" x14ac:dyDescent="0.3">
      <c r="B845" s="238"/>
      <c r="C845" s="239"/>
      <c r="D845" s="239"/>
      <c r="E845" s="239"/>
      <c r="F845" s="239"/>
      <c r="G845" s="239"/>
    </row>
    <row r="846" spans="2:7" x14ac:dyDescent="0.3">
      <c r="B846" s="238"/>
      <c r="C846" s="239"/>
      <c r="D846" s="239"/>
      <c r="E846" s="239"/>
      <c r="F846" s="239"/>
      <c r="G846" s="239"/>
    </row>
    <row r="847" spans="2:7" x14ac:dyDescent="0.3">
      <c r="B847" s="238"/>
      <c r="C847" s="239"/>
      <c r="D847" s="239"/>
      <c r="E847" s="239"/>
      <c r="F847" s="239"/>
      <c r="G847" s="239"/>
    </row>
    <row r="848" spans="2:7" x14ac:dyDescent="0.3">
      <c r="B848" s="238"/>
      <c r="C848" s="239"/>
      <c r="D848" s="239"/>
      <c r="E848" s="239"/>
      <c r="F848" s="239"/>
      <c r="G848" s="239"/>
    </row>
    <row r="849" spans="2:7" x14ac:dyDescent="0.3">
      <c r="B849" s="238"/>
      <c r="C849" s="239"/>
      <c r="D849" s="239"/>
      <c r="E849" s="239"/>
      <c r="F849" s="239"/>
      <c r="G849" s="239"/>
    </row>
    <row r="850" spans="2:7" x14ac:dyDescent="0.3">
      <c r="B850" s="238"/>
      <c r="C850" s="239"/>
      <c r="D850" s="239"/>
      <c r="E850" s="239"/>
      <c r="F850" s="239"/>
      <c r="G850" s="239"/>
    </row>
    <row r="851" spans="2:7" x14ac:dyDescent="0.3">
      <c r="B851" s="238"/>
      <c r="C851" s="239"/>
      <c r="D851" s="239"/>
      <c r="E851" s="239"/>
      <c r="F851" s="239"/>
      <c r="G851" s="239"/>
    </row>
    <row r="852" spans="2:7" x14ac:dyDescent="0.3">
      <c r="B852" s="238"/>
      <c r="C852" s="239"/>
      <c r="D852" s="239"/>
      <c r="E852" s="239"/>
      <c r="F852" s="239"/>
      <c r="G852" s="239"/>
    </row>
    <row r="853" spans="2:7" x14ac:dyDescent="0.3">
      <c r="B853" s="238"/>
      <c r="C853" s="239"/>
      <c r="D853" s="239"/>
      <c r="E853" s="239"/>
      <c r="F853" s="239"/>
      <c r="G853" s="239"/>
    </row>
    <row r="854" spans="2:7" x14ac:dyDescent="0.3">
      <c r="B854" s="238"/>
      <c r="C854" s="239"/>
      <c r="D854" s="239"/>
      <c r="E854" s="239"/>
      <c r="F854" s="239"/>
      <c r="G854" s="239"/>
    </row>
    <row r="855" spans="2:7" x14ac:dyDescent="0.3">
      <c r="B855" s="238"/>
      <c r="C855" s="239"/>
      <c r="D855" s="239"/>
      <c r="E855" s="239"/>
      <c r="F855" s="239"/>
      <c r="G855" s="239"/>
    </row>
    <row r="856" spans="2:7" x14ac:dyDescent="0.3">
      <c r="B856" s="238"/>
      <c r="C856" s="239"/>
      <c r="D856" s="239"/>
      <c r="E856" s="239"/>
      <c r="F856" s="239"/>
      <c r="G856" s="239"/>
    </row>
    <row r="857" spans="2:7" x14ac:dyDescent="0.3">
      <c r="B857" s="238"/>
      <c r="C857" s="239"/>
      <c r="D857" s="239"/>
      <c r="E857" s="239"/>
      <c r="F857" s="239"/>
      <c r="G857" s="239"/>
    </row>
    <row r="858" spans="2:7" x14ac:dyDescent="0.3">
      <c r="B858" s="238"/>
      <c r="C858" s="239"/>
      <c r="D858" s="239"/>
      <c r="E858" s="239"/>
      <c r="F858" s="239"/>
      <c r="G858" s="239"/>
    </row>
    <row r="859" spans="2:7" x14ac:dyDescent="0.3">
      <c r="B859" s="238"/>
      <c r="C859" s="239"/>
      <c r="D859" s="239"/>
      <c r="E859" s="239"/>
      <c r="F859" s="239"/>
      <c r="G859" s="239"/>
    </row>
    <row r="860" spans="2:7" x14ac:dyDescent="0.3">
      <c r="B860" s="238"/>
      <c r="C860" s="239"/>
      <c r="D860" s="239"/>
      <c r="E860" s="239"/>
      <c r="F860" s="239"/>
      <c r="G860" s="239"/>
    </row>
    <row r="861" spans="2:7" x14ac:dyDescent="0.3">
      <c r="B861" s="238"/>
      <c r="C861" s="239"/>
      <c r="D861" s="239"/>
      <c r="E861" s="239"/>
      <c r="F861" s="239"/>
      <c r="G861" s="239"/>
    </row>
    <row r="862" spans="2:7" x14ac:dyDescent="0.3">
      <c r="B862" s="238"/>
      <c r="C862" s="239"/>
      <c r="D862" s="239"/>
      <c r="E862" s="239"/>
      <c r="F862" s="239"/>
      <c r="G862" s="239"/>
    </row>
    <row r="863" spans="2:7" x14ac:dyDescent="0.3">
      <c r="B863" s="238"/>
      <c r="C863" s="239"/>
      <c r="D863" s="239"/>
      <c r="E863" s="239"/>
      <c r="F863" s="239"/>
      <c r="G863" s="239"/>
    </row>
    <row r="864" spans="2:7" x14ac:dyDescent="0.3">
      <c r="B864" s="238"/>
      <c r="C864" s="239"/>
      <c r="D864" s="239"/>
      <c r="E864" s="239"/>
      <c r="F864" s="239"/>
      <c r="G864" s="239"/>
    </row>
    <row r="865" spans="2:7" x14ac:dyDescent="0.3">
      <c r="B865" s="238"/>
      <c r="C865" s="239"/>
      <c r="D865" s="239"/>
      <c r="E865" s="239"/>
      <c r="F865" s="239"/>
      <c r="G865" s="239"/>
    </row>
    <row r="866" spans="2:7" x14ac:dyDescent="0.3">
      <c r="B866" s="238"/>
      <c r="C866" s="239"/>
      <c r="D866" s="239"/>
      <c r="E866" s="239"/>
      <c r="F866" s="239"/>
      <c r="G866" s="239"/>
    </row>
    <row r="867" spans="2:7" x14ac:dyDescent="0.3">
      <c r="B867" s="238"/>
      <c r="C867" s="239"/>
      <c r="D867" s="239"/>
      <c r="E867" s="239"/>
      <c r="F867" s="239"/>
      <c r="G867" s="239"/>
    </row>
    <row r="868" spans="2:7" x14ac:dyDescent="0.3">
      <c r="B868" s="238"/>
      <c r="C868" s="239"/>
      <c r="D868" s="239"/>
      <c r="E868" s="239"/>
      <c r="F868" s="239"/>
      <c r="G868" s="239"/>
    </row>
    <row r="869" spans="2:7" x14ac:dyDescent="0.3">
      <c r="B869" s="238"/>
      <c r="C869" s="239"/>
      <c r="D869" s="239"/>
      <c r="E869" s="239"/>
      <c r="F869" s="239"/>
      <c r="G869" s="239"/>
    </row>
    <row r="870" spans="2:7" x14ac:dyDescent="0.3">
      <c r="B870" s="238"/>
      <c r="C870" s="239"/>
      <c r="D870" s="239"/>
      <c r="E870" s="239"/>
      <c r="F870" s="239"/>
      <c r="G870" s="239"/>
    </row>
    <row r="871" spans="2:7" x14ac:dyDescent="0.3">
      <c r="B871" s="238"/>
      <c r="C871" s="239"/>
      <c r="D871" s="239"/>
      <c r="E871" s="239"/>
      <c r="F871" s="239"/>
      <c r="G871" s="239"/>
    </row>
    <row r="872" spans="2:7" x14ac:dyDescent="0.3">
      <c r="B872" s="238"/>
      <c r="C872" s="239"/>
      <c r="D872" s="239"/>
      <c r="E872" s="239"/>
      <c r="F872" s="239"/>
      <c r="G872" s="239"/>
    </row>
    <row r="873" spans="2:7" x14ac:dyDescent="0.3">
      <c r="B873" s="238"/>
      <c r="C873" s="239"/>
      <c r="D873" s="239"/>
      <c r="E873" s="239"/>
      <c r="F873" s="239"/>
      <c r="G873" s="239"/>
    </row>
    <row r="874" spans="2:7" x14ac:dyDescent="0.3">
      <c r="B874" s="238"/>
      <c r="C874" s="239"/>
      <c r="D874" s="239"/>
      <c r="E874" s="239"/>
      <c r="F874" s="239"/>
      <c r="G874" s="239"/>
    </row>
    <row r="875" spans="2:7" x14ac:dyDescent="0.3">
      <c r="B875" s="238"/>
      <c r="C875" s="239"/>
      <c r="D875" s="239"/>
      <c r="E875" s="239"/>
      <c r="F875" s="239"/>
      <c r="G875" s="239"/>
    </row>
    <row r="876" spans="2:7" x14ac:dyDescent="0.3">
      <c r="B876" s="238"/>
      <c r="C876" s="239"/>
      <c r="D876" s="239"/>
      <c r="E876" s="239"/>
      <c r="F876" s="239"/>
      <c r="G876" s="239"/>
    </row>
    <row r="877" spans="2:7" x14ac:dyDescent="0.3">
      <c r="B877" s="238"/>
      <c r="C877" s="239"/>
      <c r="D877" s="239"/>
      <c r="E877" s="239"/>
      <c r="F877" s="239"/>
      <c r="G877" s="239"/>
    </row>
    <row r="878" spans="2:7" x14ac:dyDescent="0.3">
      <c r="B878" s="238"/>
      <c r="C878" s="239"/>
      <c r="D878" s="239"/>
      <c r="E878" s="239"/>
      <c r="F878" s="239"/>
      <c r="G878" s="239"/>
    </row>
    <row r="879" spans="2:7" x14ac:dyDescent="0.3">
      <c r="B879" s="238"/>
      <c r="C879" s="239"/>
      <c r="D879" s="239"/>
      <c r="E879" s="239"/>
      <c r="F879" s="239"/>
      <c r="G879" s="239"/>
    </row>
    <row r="880" spans="2:7" x14ac:dyDescent="0.3">
      <c r="B880" s="238"/>
      <c r="C880" s="239"/>
      <c r="D880" s="239"/>
      <c r="E880" s="239"/>
      <c r="F880" s="239"/>
      <c r="G880" s="239"/>
    </row>
    <row r="881" spans="2:7" x14ac:dyDescent="0.3">
      <c r="B881" s="238"/>
      <c r="C881" s="239"/>
      <c r="D881" s="239"/>
      <c r="E881" s="239"/>
      <c r="F881" s="239"/>
      <c r="G881" s="239"/>
    </row>
    <row r="882" spans="2:7" x14ac:dyDescent="0.3">
      <c r="B882" s="238"/>
      <c r="C882" s="239"/>
      <c r="D882" s="239"/>
      <c r="E882" s="239"/>
      <c r="F882" s="239"/>
      <c r="G882" s="239"/>
    </row>
    <row r="883" spans="2:7" x14ac:dyDescent="0.3">
      <c r="B883" s="238"/>
      <c r="C883" s="239"/>
      <c r="D883" s="239"/>
      <c r="E883" s="239"/>
      <c r="F883" s="239"/>
      <c r="G883" s="239"/>
    </row>
    <row r="884" spans="2:7" x14ac:dyDescent="0.3">
      <c r="B884" s="238"/>
      <c r="C884" s="239"/>
      <c r="D884" s="239"/>
      <c r="E884" s="239"/>
      <c r="F884" s="239"/>
      <c r="G884" s="239"/>
    </row>
    <row r="885" spans="2:7" x14ac:dyDescent="0.3">
      <c r="B885" s="238"/>
      <c r="C885" s="239"/>
      <c r="D885" s="239"/>
      <c r="E885" s="239"/>
      <c r="F885" s="239"/>
      <c r="G885" s="239"/>
    </row>
    <row r="886" spans="2:7" x14ac:dyDescent="0.3">
      <c r="B886" s="238"/>
      <c r="C886" s="239"/>
      <c r="D886" s="239"/>
      <c r="E886" s="239"/>
      <c r="F886" s="239"/>
      <c r="G886" s="239"/>
    </row>
    <row r="887" spans="2:7" x14ac:dyDescent="0.3">
      <c r="B887" s="238"/>
      <c r="C887" s="239"/>
      <c r="D887" s="239"/>
      <c r="E887" s="239"/>
      <c r="F887" s="239"/>
      <c r="G887" s="239"/>
    </row>
    <row r="888" spans="2:7" x14ac:dyDescent="0.3">
      <c r="B888" s="238"/>
      <c r="C888" s="239"/>
      <c r="D888" s="239"/>
      <c r="E888" s="239"/>
      <c r="F888" s="239"/>
      <c r="G888" s="239"/>
    </row>
    <row r="889" spans="2:7" x14ac:dyDescent="0.3">
      <c r="B889" s="238"/>
      <c r="C889" s="239"/>
      <c r="D889" s="239"/>
      <c r="E889" s="239"/>
      <c r="F889" s="239"/>
      <c r="G889" s="239"/>
    </row>
    <row r="890" spans="2:7" x14ac:dyDescent="0.3">
      <c r="B890" s="238"/>
      <c r="C890" s="239"/>
      <c r="D890" s="239"/>
      <c r="E890" s="239"/>
      <c r="F890" s="239"/>
      <c r="G890" s="239"/>
    </row>
    <row r="891" spans="2:7" x14ac:dyDescent="0.3">
      <c r="B891" s="238"/>
      <c r="C891" s="239"/>
      <c r="D891" s="239"/>
      <c r="E891" s="239"/>
      <c r="F891" s="239"/>
      <c r="G891" s="239"/>
    </row>
    <row r="892" spans="2:7" x14ac:dyDescent="0.3">
      <c r="B892" s="238"/>
      <c r="C892" s="239"/>
      <c r="D892" s="239"/>
      <c r="E892" s="239"/>
      <c r="F892" s="239"/>
      <c r="G892" s="239"/>
    </row>
    <row r="893" spans="2:7" x14ac:dyDescent="0.3">
      <c r="B893" s="238"/>
      <c r="C893" s="239"/>
      <c r="D893" s="239"/>
      <c r="E893" s="239"/>
      <c r="F893" s="239"/>
      <c r="G893" s="239"/>
    </row>
    <row r="894" spans="2:7" x14ac:dyDescent="0.3">
      <c r="B894" s="238"/>
      <c r="C894" s="239"/>
      <c r="D894" s="239"/>
      <c r="E894" s="239"/>
      <c r="F894" s="239"/>
      <c r="G894" s="239"/>
    </row>
    <row r="895" spans="2:7" x14ac:dyDescent="0.3">
      <c r="B895" s="238"/>
      <c r="C895" s="239"/>
      <c r="D895" s="239"/>
      <c r="E895" s="239"/>
      <c r="F895" s="239"/>
      <c r="G895" s="239"/>
    </row>
    <row r="896" spans="2:7" x14ac:dyDescent="0.3">
      <c r="B896" s="238"/>
      <c r="C896" s="239"/>
      <c r="D896" s="239"/>
      <c r="E896" s="239"/>
      <c r="F896" s="239"/>
      <c r="G896" s="239"/>
    </row>
    <row r="897" spans="2:7" x14ac:dyDescent="0.3">
      <c r="B897" s="238"/>
      <c r="C897" s="239"/>
      <c r="D897" s="239"/>
      <c r="E897" s="239"/>
      <c r="F897" s="239"/>
      <c r="G897" s="239"/>
    </row>
    <row r="898" spans="2:7" x14ac:dyDescent="0.3">
      <c r="B898" s="238"/>
      <c r="C898" s="239"/>
      <c r="D898" s="239"/>
      <c r="E898" s="239"/>
      <c r="F898" s="239"/>
      <c r="G898" s="239"/>
    </row>
    <row r="899" spans="2:7" x14ac:dyDescent="0.3">
      <c r="B899" s="238"/>
      <c r="C899" s="239"/>
      <c r="D899" s="239"/>
      <c r="E899" s="239"/>
      <c r="F899" s="239"/>
      <c r="G899" s="239"/>
    </row>
    <row r="900" spans="2:7" x14ac:dyDescent="0.3">
      <c r="B900" s="238"/>
      <c r="C900" s="239"/>
      <c r="D900" s="239"/>
      <c r="E900" s="239"/>
      <c r="F900" s="239"/>
      <c r="G900" s="239"/>
    </row>
    <row r="901" spans="2:7" x14ac:dyDescent="0.3">
      <c r="B901" s="238"/>
      <c r="C901" s="239"/>
      <c r="D901" s="239"/>
      <c r="E901" s="239"/>
      <c r="F901" s="239"/>
      <c r="G901" s="239"/>
    </row>
    <row r="902" spans="2:7" x14ac:dyDescent="0.3">
      <c r="B902" s="238"/>
      <c r="C902" s="239"/>
      <c r="D902" s="239"/>
      <c r="E902" s="239"/>
      <c r="F902" s="239"/>
      <c r="G902" s="239"/>
    </row>
    <row r="903" spans="2:7" x14ac:dyDescent="0.3">
      <c r="B903" s="238"/>
      <c r="C903" s="239"/>
      <c r="D903" s="239"/>
      <c r="E903" s="239"/>
      <c r="F903" s="239"/>
      <c r="G903" s="239"/>
    </row>
    <row r="904" spans="2:7" x14ac:dyDescent="0.3">
      <c r="B904" s="238"/>
      <c r="C904" s="239"/>
      <c r="D904" s="239"/>
      <c r="E904" s="239"/>
      <c r="F904" s="239"/>
      <c r="G904" s="239"/>
    </row>
    <row r="905" spans="2:7" x14ac:dyDescent="0.3">
      <c r="B905" s="238"/>
      <c r="C905" s="239"/>
      <c r="D905" s="239"/>
      <c r="E905" s="239"/>
      <c r="F905" s="239"/>
      <c r="G905" s="239"/>
    </row>
    <row r="906" spans="2:7" x14ac:dyDescent="0.3">
      <c r="B906" s="238"/>
      <c r="C906" s="239"/>
      <c r="D906" s="239"/>
      <c r="E906" s="239"/>
      <c r="F906" s="239"/>
      <c r="G906" s="239"/>
    </row>
    <row r="907" spans="2:7" x14ac:dyDescent="0.3">
      <c r="B907" s="238"/>
      <c r="C907" s="239"/>
      <c r="D907" s="239"/>
      <c r="E907" s="239"/>
      <c r="F907" s="239"/>
      <c r="G907" s="239"/>
    </row>
    <row r="908" spans="2:7" x14ac:dyDescent="0.3">
      <c r="B908" s="238"/>
      <c r="C908" s="239"/>
      <c r="D908" s="239"/>
      <c r="E908" s="239"/>
      <c r="F908" s="239"/>
      <c r="G908" s="239"/>
    </row>
    <row r="909" spans="2:7" x14ac:dyDescent="0.3">
      <c r="B909" s="238"/>
      <c r="C909" s="239"/>
      <c r="D909" s="239"/>
      <c r="E909" s="239"/>
      <c r="F909" s="239"/>
      <c r="G909" s="239"/>
    </row>
    <row r="910" spans="2:7" x14ac:dyDescent="0.3">
      <c r="B910" s="238"/>
      <c r="C910" s="239"/>
      <c r="D910" s="239"/>
      <c r="E910" s="239"/>
      <c r="F910" s="239"/>
      <c r="G910" s="239"/>
    </row>
    <row r="911" spans="2:7" x14ac:dyDescent="0.3">
      <c r="B911" s="238"/>
      <c r="C911" s="239"/>
      <c r="D911" s="239"/>
      <c r="E911" s="239"/>
      <c r="F911" s="239"/>
      <c r="G911" s="239"/>
    </row>
    <row r="912" spans="2:7" x14ac:dyDescent="0.3">
      <c r="B912" s="238"/>
      <c r="C912" s="239"/>
      <c r="D912" s="239"/>
      <c r="E912" s="239"/>
      <c r="F912" s="239"/>
      <c r="G912" s="239"/>
    </row>
    <row r="913" spans="2:7" x14ac:dyDescent="0.3">
      <c r="B913" s="238"/>
      <c r="C913" s="239"/>
      <c r="D913" s="239"/>
      <c r="E913" s="239"/>
      <c r="F913" s="239"/>
      <c r="G913" s="239"/>
    </row>
    <row r="914" spans="2:7" x14ac:dyDescent="0.3">
      <c r="B914" s="238"/>
      <c r="C914" s="239"/>
      <c r="D914" s="239"/>
      <c r="E914" s="239"/>
      <c r="F914" s="239"/>
      <c r="G914" s="239"/>
    </row>
    <row r="915" spans="2:7" x14ac:dyDescent="0.3">
      <c r="B915" s="238"/>
      <c r="C915" s="239"/>
      <c r="D915" s="239"/>
      <c r="E915" s="239"/>
      <c r="F915" s="239"/>
      <c r="G915" s="239"/>
    </row>
    <row r="916" spans="2:7" x14ac:dyDescent="0.3">
      <c r="B916" s="238"/>
      <c r="C916" s="239"/>
      <c r="D916" s="239"/>
      <c r="E916" s="239"/>
      <c r="F916" s="239"/>
      <c r="G916" s="239"/>
    </row>
    <row r="917" spans="2:7" x14ac:dyDescent="0.3">
      <c r="B917" s="238"/>
      <c r="C917" s="239"/>
      <c r="D917" s="239"/>
      <c r="E917" s="239"/>
      <c r="F917" s="239"/>
      <c r="G917" s="239"/>
    </row>
    <row r="918" spans="2:7" x14ac:dyDescent="0.3">
      <c r="B918" s="238"/>
      <c r="C918" s="239"/>
      <c r="D918" s="239"/>
      <c r="E918" s="239"/>
      <c r="F918" s="239"/>
      <c r="G918" s="239"/>
    </row>
    <row r="919" spans="2:7" x14ac:dyDescent="0.3">
      <c r="B919" s="238"/>
      <c r="C919" s="239"/>
      <c r="D919" s="239"/>
      <c r="E919" s="239"/>
      <c r="F919" s="239"/>
      <c r="G919" s="239"/>
    </row>
    <row r="920" spans="2:7" x14ac:dyDescent="0.3">
      <c r="B920" s="238"/>
      <c r="C920" s="239"/>
      <c r="D920" s="239"/>
      <c r="E920" s="239"/>
      <c r="F920" s="239"/>
      <c r="G920" s="239"/>
    </row>
    <row r="921" spans="2:7" x14ac:dyDescent="0.3">
      <c r="B921" s="238"/>
      <c r="C921" s="239"/>
      <c r="D921" s="239"/>
      <c r="E921" s="239"/>
      <c r="F921" s="239"/>
      <c r="G921" s="239"/>
    </row>
    <row r="922" spans="2:7" x14ac:dyDescent="0.3">
      <c r="B922" s="238"/>
      <c r="C922" s="239"/>
      <c r="D922" s="239"/>
      <c r="E922" s="239"/>
      <c r="F922" s="239"/>
      <c r="G922" s="239"/>
    </row>
    <row r="923" spans="2:7" x14ac:dyDescent="0.3">
      <c r="B923" s="238"/>
      <c r="C923" s="239"/>
      <c r="D923" s="239"/>
      <c r="E923" s="239"/>
      <c r="F923" s="239"/>
      <c r="G923" s="239"/>
    </row>
    <row r="924" spans="2:7" x14ac:dyDescent="0.3">
      <c r="B924" s="238"/>
      <c r="C924" s="239"/>
      <c r="D924" s="239"/>
      <c r="E924" s="239"/>
      <c r="F924" s="239"/>
      <c r="G924" s="239"/>
    </row>
    <row r="925" spans="2:7" x14ac:dyDescent="0.3">
      <c r="B925" s="238"/>
      <c r="C925" s="239"/>
      <c r="D925" s="239"/>
      <c r="E925" s="239"/>
      <c r="F925" s="239"/>
      <c r="G925" s="239"/>
    </row>
    <row r="926" spans="2:7" x14ac:dyDescent="0.3">
      <c r="B926" s="238"/>
      <c r="C926" s="239"/>
      <c r="D926" s="239"/>
      <c r="E926" s="239"/>
      <c r="F926" s="239"/>
      <c r="G926" s="239"/>
    </row>
    <row r="927" spans="2:7" x14ac:dyDescent="0.3">
      <c r="B927" s="238"/>
      <c r="C927" s="239"/>
      <c r="D927" s="239"/>
      <c r="E927" s="239"/>
      <c r="F927" s="239"/>
      <c r="G927" s="239"/>
    </row>
    <row r="928" spans="2:7" x14ac:dyDescent="0.3">
      <c r="B928" s="238"/>
      <c r="C928" s="239"/>
      <c r="D928" s="239"/>
      <c r="E928" s="239"/>
      <c r="F928" s="239"/>
      <c r="G928" s="239"/>
    </row>
    <row r="929" spans="2:7" x14ac:dyDescent="0.3">
      <c r="B929" s="238"/>
      <c r="C929" s="239"/>
      <c r="D929" s="239"/>
      <c r="E929" s="239"/>
      <c r="F929" s="239"/>
      <c r="G929" s="239"/>
    </row>
    <row r="930" spans="2:7" x14ac:dyDescent="0.3">
      <c r="B930" s="238"/>
      <c r="C930" s="239"/>
      <c r="D930" s="239"/>
      <c r="E930" s="239"/>
      <c r="F930" s="239"/>
      <c r="G930" s="239"/>
    </row>
    <row r="931" spans="2:7" x14ac:dyDescent="0.3">
      <c r="B931" s="238"/>
      <c r="C931" s="239"/>
      <c r="D931" s="239"/>
      <c r="E931" s="239"/>
      <c r="F931" s="239"/>
      <c r="G931" s="239"/>
    </row>
    <row r="932" spans="2:7" x14ac:dyDescent="0.3">
      <c r="B932" s="238"/>
      <c r="C932" s="239"/>
      <c r="D932" s="239"/>
      <c r="E932" s="239"/>
      <c r="F932" s="239"/>
      <c r="G932" s="239"/>
    </row>
    <row r="933" spans="2:7" x14ac:dyDescent="0.3">
      <c r="B933" s="238"/>
      <c r="C933" s="239"/>
      <c r="D933" s="239"/>
      <c r="E933" s="239"/>
      <c r="F933" s="239"/>
      <c r="G933" s="239"/>
    </row>
    <row r="934" spans="2:7" x14ac:dyDescent="0.3">
      <c r="B934" s="238"/>
      <c r="C934" s="239"/>
      <c r="D934" s="239"/>
      <c r="E934" s="239"/>
      <c r="F934" s="239"/>
      <c r="G934" s="239"/>
    </row>
    <row r="935" spans="2:7" x14ac:dyDescent="0.3">
      <c r="B935" s="238"/>
      <c r="C935" s="239"/>
      <c r="D935" s="239"/>
      <c r="E935" s="239"/>
      <c r="F935" s="239"/>
      <c r="G935" s="239"/>
    </row>
    <row r="936" spans="2:7" x14ac:dyDescent="0.3">
      <c r="B936" s="238"/>
      <c r="C936" s="239"/>
      <c r="D936" s="239"/>
      <c r="E936" s="239"/>
      <c r="F936" s="239"/>
      <c r="G936" s="239"/>
    </row>
    <row r="937" spans="2:7" x14ac:dyDescent="0.3">
      <c r="B937" s="238"/>
      <c r="C937" s="239"/>
      <c r="D937" s="239"/>
      <c r="E937" s="239"/>
      <c r="F937" s="239"/>
      <c r="G937" s="239"/>
    </row>
    <row r="938" spans="2:7" x14ac:dyDescent="0.3">
      <c r="B938" s="238"/>
      <c r="C938" s="239"/>
      <c r="D938" s="239"/>
      <c r="E938" s="239"/>
      <c r="F938" s="239"/>
      <c r="G938" s="239"/>
    </row>
    <row r="939" spans="2:7" x14ac:dyDescent="0.3">
      <c r="B939" s="238"/>
      <c r="C939" s="239"/>
      <c r="D939" s="239"/>
      <c r="E939" s="239"/>
      <c r="F939" s="239"/>
      <c r="G939" s="239"/>
    </row>
    <row r="940" spans="2:7" x14ac:dyDescent="0.3">
      <c r="B940" s="238"/>
      <c r="C940" s="239"/>
      <c r="D940" s="239"/>
      <c r="E940" s="239"/>
      <c r="F940" s="239"/>
      <c r="G940" s="239"/>
    </row>
    <row r="941" spans="2:7" x14ac:dyDescent="0.3">
      <c r="B941" s="238"/>
      <c r="C941" s="239"/>
      <c r="D941" s="239"/>
      <c r="E941" s="239"/>
      <c r="F941" s="239"/>
      <c r="G941" s="239"/>
    </row>
    <row r="942" spans="2:7" x14ac:dyDescent="0.3">
      <c r="B942" s="238"/>
      <c r="C942" s="239"/>
      <c r="D942" s="239"/>
      <c r="E942" s="239"/>
      <c r="F942" s="239"/>
      <c r="G942" s="239"/>
    </row>
    <row r="943" spans="2:7" x14ac:dyDescent="0.3">
      <c r="B943" s="238"/>
      <c r="C943" s="239"/>
      <c r="D943" s="239"/>
      <c r="E943" s="239"/>
      <c r="F943" s="239"/>
      <c r="G943" s="239"/>
    </row>
    <row r="944" spans="2:7" x14ac:dyDescent="0.3">
      <c r="B944" s="238"/>
      <c r="C944" s="239"/>
      <c r="D944" s="239"/>
      <c r="E944" s="239"/>
      <c r="F944" s="239"/>
      <c r="G944" s="239"/>
    </row>
    <row r="945" spans="2:7" x14ac:dyDescent="0.3">
      <c r="B945" s="238"/>
      <c r="C945" s="239"/>
      <c r="D945" s="239"/>
      <c r="E945" s="239"/>
      <c r="F945" s="239"/>
      <c r="G945" s="239"/>
    </row>
    <row r="946" spans="2:7" x14ac:dyDescent="0.3">
      <c r="B946" s="238"/>
      <c r="C946" s="239"/>
      <c r="D946" s="239"/>
      <c r="E946" s="239"/>
      <c r="F946" s="239"/>
      <c r="G946" s="239"/>
    </row>
    <row r="947" spans="2:7" x14ac:dyDescent="0.3">
      <c r="B947" s="238"/>
      <c r="C947" s="239"/>
      <c r="D947" s="239"/>
      <c r="E947" s="239"/>
      <c r="F947" s="239"/>
      <c r="G947" s="239"/>
    </row>
    <row r="948" spans="2:7" x14ac:dyDescent="0.3">
      <c r="B948" s="238"/>
      <c r="C948" s="239"/>
      <c r="D948" s="239"/>
      <c r="E948" s="239"/>
      <c r="F948" s="239"/>
      <c r="G948" s="239"/>
    </row>
    <row r="949" spans="2:7" x14ac:dyDescent="0.3">
      <c r="B949" s="238"/>
      <c r="C949" s="239"/>
      <c r="D949" s="239"/>
      <c r="E949" s="239"/>
      <c r="F949" s="239"/>
      <c r="G949" s="239"/>
    </row>
    <row r="950" spans="2:7" x14ac:dyDescent="0.3">
      <c r="B950" s="238"/>
      <c r="C950" s="239"/>
      <c r="D950" s="239"/>
      <c r="E950" s="239"/>
      <c r="F950" s="239"/>
      <c r="G950" s="239"/>
    </row>
    <row r="951" spans="2:7" x14ac:dyDescent="0.3">
      <c r="B951" s="238"/>
      <c r="C951" s="239"/>
      <c r="D951" s="239"/>
      <c r="E951" s="239"/>
      <c r="F951" s="239"/>
      <c r="G951" s="239"/>
    </row>
    <row r="952" spans="2:7" x14ac:dyDescent="0.3">
      <c r="B952" s="238"/>
      <c r="C952" s="239"/>
      <c r="D952" s="239"/>
      <c r="E952" s="239"/>
      <c r="F952" s="239"/>
      <c r="G952" s="239"/>
    </row>
    <row r="953" spans="2:7" x14ac:dyDescent="0.3">
      <c r="B953" s="238"/>
      <c r="C953" s="239"/>
      <c r="D953" s="239"/>
      <c r="E953" s="239"/>
      <c r="F953" s="239"/>
      <c r="G953" s="239"/>
    </row>
    <row r="954" spans="2:7" x14ac:dyDescent="0.3">
      <c r="B954" s="238"/>
      <c r="C954" s="239"/>
      <c r="D954" s="239"/>
      <c r="E954" s="239"/>
      <c r="F954" s="239"/>
      <c r="G954" s="239"/>
    </row>
    <row r="955" spans="2:7" x14ac:dyDescent="0.3">
      <c r="B955" s="238"/>
      <c r="C955" s="239"/>
      <c r="D955" s="239"/>
      <c r="E955" s="239"/>
      <c r="F955" s="239"/>
      <c r="G955" s="239"/>
    </row>
    <row r="956" spans="2:7" x14ac:dyDescent="0.3">
      <c r="B956" s="238"/>
      <c r="C956" s="239"/>
      <c r="D956" s="239"/>
      <c r="E956" s="239"/>
      <c r="F956" s="239"/>
      <c r="G956" s="239"/>
    </row>
    <row r="957" spans="2:7" x14ac:dyDescent="0.3">
      <c r="B957" s="238"/>
      <c r="C957" s="239"/>
      <c r="D957" s="239"/>
      <c r="E957" s="239"/>
      <c r="F957" s="239"/>
      <c r="G957" s="239"/>
    </row>
    <row r="958" spans="2:7" x14ac:dyDescent="0.3">
      <c r="B958" s="238"/>
      <c r="C958" s="239"/>
      <c r="D958" s="239"/>
      <c r="E958" s="239"/>
      <c r="F958" s="239"/>
      <c r="G958" s="239"/>
    </row>
    <row r="959" spans="2:7" x14ac:dyDescent="0.3">
      <c r="B959" s="238"/>
      <c r="C959" s="239"/>
      <c r="D959" s="239"/>
      <c r="E959" s="239"/>
      <c r="F959" s="239"/>
      <c r="G959" s="239"/>
    </row>
    <row r="960" spans="2:7" x14ac:dyDescent="0.3">
      <c r="B960" s="238"/>
      <c r="C960" s="239"/>
      <c r="D960" s="239"/>
      <c r="E960" s="239"/>
      <c r="F960" s="239"/>
      <c r="G960" s="239"/>
    </row>
    <row r="961" spans="2:7" x14ac:dyDescent="0.3">
      <c r="B961" s="238"/>
      <c r="C961" s="239"/>
      <c r="D961" s="239"/>
      <c r="E961" s="239"/>
      <c r="F961" s="239"/>
      <c r="G961" s="239"/>
    </row>
    <row r="962" spans="2:7" x14ac:dyDescent="0.3">
      <c r="B962" s="238"/>
      <c r="C962" s="239"/>
      <c r="D962" s="239"/>
      <c r="E962" s="239"/>
      <c r="F962" s="239"/>
      <c r="G962" s="239"/>
    </row>
    <row r="963" spans="2:7" x14ac:dyDescent="0.3">
      <c r="B963" s="238"/>
      <c r="C963" s="239"/>
      <c r="D963" s="239"/>
      <c r="E963" s="239"/>
      <c r="F963" s="239"/>
      <c r="G963" s="239"/>
    </row>
    <row r="964" spans="2:7" x14ac:dyDescent="0.3">
      <c r="B964" s="238"/>
      <c r="C964" s="239"/>
      <c r="D964" s="239"/>
      <c r="E964" s="239"/>
      <c r="F964" s="239"/>
      <c r="G964" s="239"/>
    </row>
    <row r="965" spans="2:7" x14ac:dyDescent="0.3">
      <c r="B965" s="238"/>
      <c r="C965" s="239"/>
      <c r="D965" s="239"/>
      <c r="E965" s="239"/>
      <c r="F965" s="239"/>
      <c r="G965" s="239"/>
    </row>
    <row r="966" spans="2:7" x14ac:dyDescent="0.3">
      <c r="B966" s="238"/>
      <c r="C966" s="239"/>
      <c r="D966" s="239"/>
      <c r="E966" s="239"/>
      <c r="F966" s="239"/>
      <c r="G966" s="239"/>
    </row>
    <row r="967" spans="2:7" x14ac:dyDescent="0.3">
      <c r="B967" s="238"/>
      <c r="C967" s="239"/>
      <c r="D967" s="239"/>
      <c r="E967" s="239"/>
      <c r="F967" s="239"/>
      <c r="G967" s="239"/>
    </row>
    <row r="968" spans="2:7" x14ac:dyDescent="0.3">
      <c r="B968" s="238"/>
      <c r="C968" s="239"/>
      <c r="D968" s="239"/>
      <c r="E968" s="239"/>
      <c r="F968" s="239"/>
      <c r="G968" s="239"/>
    </row>
    <row r="969" spans="2:7" x14ac:dyDescent="0.3">
      <c r="B969" s="238"/>
      <c r="C969" s="239"/>
      <c r="D969" s="239"/>
      <c r="E969" s="239"/>
      <c r="F969" s="239"/>
      <c r="G969" s="239"/>
    </row>
    <row r="970" spans="2:7" x14ac:dyDescent="0.3">
      <c r="B970" s="238"/>
      <c r="C970" s="239"/>
      <c r="D970" s="239"/>
      <c r="E970" s="239"/>
      <c r="F970" s="239"/>
      <c r="G970" s="239"/>
    </row>
    <row r="971" spans="2:7" x14ac:dyDescent="0.3">
      <c r="B971" s="238"/>
      <c r="C971" s="239"/>
      <c r="D971" s="239"/>
      <c r="E971" s="239"/>
      <c r="F971" s="239"/>
      <c r="G971" s="239"/>
    </row>
    <row r="972" spans="2:7" x14ac:dyDescent="0.3">
      <c r="B972" s="238"/>
      <c r="C972" s="239"/>
      <c r="D972" s="239"/>
      <c r="E972" s="239"/>
      <c r="F972" s="239"/>
      <c r="G972" s="239"/>
    </row>
    <row r="973" spans="2:7" x14ac:dyDescent="0.3">
      <c r="B973" s="238"/>
      <c r="C973" s="239"/>
      <c r="D973" s="239"/>
      <c r="E973" s="239"/>
      <c r="F973" s="239"/>
      <c r="G973" s="239"/>
    </row>
    <row r="974" spans="2:7" x14ac:dyDescent="0.3">
      <c r="B974" s="238"/>
      <c r="C974" s="239"/>
      <c r="D974" s="239"/>
      <c r="E974" s="239"/>
      <c r="F974" s="239"/>
      <c r="G974" s="239"/>
    </row>
    <row r="975" spans="2:7" x14ac:dyDescent="0.3">
      <c r="B975" s="238"/>
      <c r="C975" s="239"/>
      <c r="D975" s="239"/>
      <c r="E975" s="239"/>
      <c r="F975" s="239"/>
      <c r="G975" s="239"/>
    </row>
    <row r="976" spans="2:7" x14ac:dyDescent="0.3">
      <c r="B976" s="238"/>
      <c r="C976" s="239"/>
      <c r="D976" s="239"/>
      <c r="E976" s="239"/>
      <c r="F976" s="239"/>
      <c r="G976" s="239"/>
    </row>
    <row r="977" spans="2:7" x14ac:dyDescent="0.3">
      <c r="B977" s="238"/>
      <c r="C977" s="239"/>
      <c r="D977" s="239"/>
      <c r="E977" s="239"/>
      <c r="F977" s="239"/>
      <c r="G977" s="239"/>
    </row>
    <row r="978" spans="2:7" x14ac:dyDescent="0.3">
      <c r="B978" s="238"/>
      <c r="C978" s="239"/>
      <c r="D978" s="239"/>
      <c r="E978" s="239"/>
      <c r="F978" s="239"/>
      <c r="G978" s="239"/>
    </row>
    <row r="979" spans="2:7" x14ac:dyDescent="0.3">
      <c r="B979" s="238"/>
      <c r="C979" s="239"/>
      <c r="D979" s="239"/>
      <c r="E979" s="239"/>
      <c r="F979" s="239"/>
      <c r="G979" s="239"/>
    </row>
    <row r="980" spans="2:7" x14ac:dyDescent="0.3">
      <c r="B980" s="238"/>
      <c r="C980" s="239"/>
      <c r="D980" s="239"/>
      <c r="E980" s="239"/>
      <c r="F980" s="239"/>
      <c r="G980" s="239"/>
    </row>
    <row r="981" spans="2:7" x14ac:dyDescent="0.3">
      <c r="B981" s="238"/>
      <c r="C981" s="239"/>
      <c r="D981" s="239"/>
      <c r="E981" s="239"/>
      <c r="F981" s="239"/>
      <c r="G981" s="239"/>
    </row>
    <row r="982" spans="2:7" x14ac:dyDescent="0.3">
      <c r="B982" s="238"/>
      <c r="C982" s="239"/>
      <c r="D982" s="239"/>
      <c r="E982" s="239"/>
      <c r="F982" s="239"/>
      <c r="G982" s="239"/>
    </row>
    <row r="983" spans="2:7" x14ac:dyDescent="0.3">
      <c r="B983" s="238"/>
      <c r="C983" s="239"/>
      <c r="D983" s="239"/>
      <c r="E983" s="239"/>
      <c r="F983" s="239"/>
      <c r="G983" s="239"/>
    </row>
    <row r="984" spans="2:7" x14ac:dyDescent="0.3">
      <c r="B984" s="238"/>
      <c r="C984" s="239"/>
      <c r="D984" s="239"/>
      <c r="E984" s="239"/>
      <c r="F984" s="239"/>
      <c r="G984" s="239"/>
    </row>
    <row r="985" spans="2:7" x14ac:dyDescent="0.3">
      <c r="B985" s="238"/>
      <c r="C985" s="239"/>
      <c r="D985" s="239"/>
      <c r="E985" s="239"/>
      <c r="F985" s="239"/>
      <c r="G985" s="239"/>
    </row>
    <row r="986" spans="2:7" x14ac:dyDescent="0.3">
      <c r="B986" s="238"/>
      <c r="C986" s="239"/>
      <c r="D986" s="239"/>
      <c r="E986" s="239"/>
      <c r="F986" s="239"/>
      <c r="G986" s="239"/>
    </row>
    <row r="987" spans="2:7" x14ac:dyDescent="0.3">
      <c r="B987" s="238"/>
      <c r="C987" s="239"/>
      <c r="D987" s="239"/>
      <c r="E987" s="239"/>
      <c r="F987" s="239"/>
      <c r="G987" s="239"/>
    </row>
    <row r="988" spans="2:7" x14ac:dyDescent="0.3">
      <c r="B988" s="238"/>
      <c r="C988" s="239"/>
      <c r="D988" s="239"/>
      <c r="E988" s="239"/>
      <c r="F988" s="239"/>
      <c r="G988" s="239"/>
    </row>
    <row r="989" spans="2:7" x14ac:dyDescent="0.3">
      <c r="B989" s="238"/>
      <c r="C989" s="239"/>
      <c r="D989" s="239"/>
      <c r="E989" s="239"/>
      <c r="F989" s="239"/>
      <c r="G989" s="239"/>
    </row>
    <row r="990" spans="2:7" x14ac:dyDescent="0.3">
      <c r="B990" s="238"/>
      <c r="C990" s="239"/>
      <c r="D990" s="239"/>
      <c r="E990" s="239"/>
      <c r="F990" s="239"/>
      <c r="G990" s="239"/>
    </row>
    <row r="991" spans="2:7" x14ac:dyDescent="0.3">
      <c r="B991" s="238"/>
      <c r="C991" s="239"/>
      <c r="D991" s="239"/>
      <c r="E991" s="239"/>
      <c r="F991" s="239"/>
      <c r="G991" s="239"/>
    </row>
    <row r="992" spans="2:7" x14ac:dyDescent="0.3">
      <c r="B992" s="238"/>
      <c r="C992" s="239"/>
      <c r="D992" s="239"/>
      <c r="E992" s="239"/>
      <c r="F992" s="239"/>
      <c r="G992" s="239"/>
    </row>
    <row r="993" spans="2:7" x14ac:dyDescent="0.3">
      <c r="B993" s="238"/>
      <c r="C993" s="239"/>
      <c r="D993" s="239"/>
      <c r="E993" s="239"/>
      <c r="F993" s="239"/>
      <c r="G993" s="239"/>
    </row>
    <row r="994" spans="2:7" x14ac:dyDescent="0.3">
      <c r="B994" s="238"/>
      <c r="C994" s="239"/>
      <c r="D994" s="239"/>
      <c r="E994" s="239"/>
      <c r="F994" s="239"/>
      <c r="G994" s="239"/>
    </row>
    <row r="995" spans="2:7" x14ac:dyDescent="0.3">
      <c r="B995" s="238"/>
      <c r="C995" s="239"/>
      <c r="D995" s="239"/>
      <c r="E995" s="239"/>
      <c r="F995" s="239"/>
      <c r="G995" s="239"/>
    </row>
    <row r="996" spans="2:7" x14ac:dyDescent="0.3">
      <c r="B996" s="238"/>
      <c r="C996" s="239"/>
      <c r="D996" s="239"/>
      <c r="E996" s="239"/>
      <c r="F996" s="239"/>
      <c r="G996" s="239"/>
    </row>
    <row r="997" spans="2:7" x14ac:dyDescent="0.3">
      <c r="B997" s="238"/>
      <c r="C997" s="239"/>
      <c r="D997" s="239"/>
      <c r="E997" s="239"/>
      <c r="F997" s="239"/>
      <c r="G997" s="239"/>
    </row>
    <row r="998" spans="2:7" x14ac:dyDescent="0.3">
      <c r="B998" s="238"/>
      <c r="C998" s="239"/>
      <c r="D998" s="239"/>
      <c r="E998" s="239"/>
      <c r="F998" s="239"/>
      <c r="G998" s="239"/>
    </row>
    <row r="999" spans="2:7" x14ac:dyDescent="0.3">
      <c r="B999" s="238"/>
      <c r="C999" s="239"/>
      <c r="D999" s="239"/>
      <c r="E999" s="239"/>
      <c r="F999" s="239"/>
      <c r="G999" s="239"/>
    </row>
    <row r="1000" spans="2:7" x14ac:dyDescent="0.3">
      <c r="B1000" s="238"/>
      <c r="C1000" s="239"/>
      <c r="D1000" s="239"/>
      <c r="E1000" s="239"/>
      <c r="F1000" s="239"/>
      <c r="G1000" s="239"/>
    </row>
    <row r="1001" spans="2:7" x14ac:dyDescent="0.3">
      <c r="B1001" s="238"/>
      <c r="C1001" s="239"/>
      <c r="D1001" s="239"/>
      <c r="E1001" s="239"/>
      <c r="F1001" s="239"/>
      <c r="G1001" s="239"/>
    </row>
    <row r="1002" spans="2:7" x14ac:dyDescent="0.3">
      <c r="B1002" s="238"/>
      <c r="C1002" s="239"/>
      <c r="D1002" s="239"/>
      <c r="E1002" s="239"/>
      <c r="F1002" s="239"/>
      <c r="G1002" s="239"/>
    </row>
    <row r="1003" spans="2:7" x14ac:dyDescent="0.3">
      <c r="B1003" s="238"/>
      <c r="C1003" s="239"/>
      <c r="D1003" s="239"/>
      <c r="E1003" s="239"/>
      <c r="F1003" s="239"/>
      <c r="G1003" s="239"/>
    </row>
    <row r="1004" spans="2:7" x14ac:dyDescent="0.3">
      <c r="B1004" s="238"/>
      <c r="C1004" s="239"/>
      <c r="D1004" s="239"/>
      <c r="E1004" s="239"/>
      <c r="F1004" s="239"/>
      <c r="G1004" s="239"/>
    </row>
    <row r="1005" spans="2:7" x14ac:dyDescent="0.3">
      <c r="B1005" s="238"/>
      <c r="C1005" s="239"/>
      <c r="D1005" s="239"/>
      <c r="E1005" s="239"/>
      <c r="F1005" s="239"/>
      <c r="G1005" s="239"/>
    </row>
    <row r="1006" spans="2:7" x14ac:dyDescent="0.3">
      <c r="B1006" s="238"/>
      <c r="C1006" s="239"/>
      <c r="D1006" s="239"/>
      <c r="E1006" s="239"/>
      <c r="F1006" s="239"/>
      <c r="G1006" s="239"/>
    </row>
  </sheetData>
  <sheetProtection algorithmName="SHA-512" hashValue="VV9NITqZKhNoVRJVb11oNNd8f9qyZg3lwa9GIx6Y06Aw9ivLOOGzRfnXyB37P7d5sTJQZEqxnM/t9gr6f11E7Q==" saltValue="syPX3zFk8xaZXr9lWLPlJQ==" spinCount="100000" sheet="1" sort="0"/>
  <sortState ref="B7:G11">
    <sortCondition ref="B7:B1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B1:I1006"/>
  <sheetViews>
    <sheetView showGridLines="0" zoomScale="80" zoomScaleNormal="80" workbookViewId="0">
      <pane ySplit="6" topLeftCell="A7" activePane="bottomLeft" state="frozen"/>
      <selection pane="bottomLeft" activeCell="B7" sqref="B7"/>
    </sheetView>
  </sheetViews>
  <sheetFormatPr defaultColWidth="8.88671875" defaultRowHeight="14.4" x14ac:dyDescent="0.3"/>
  <cols>
    <col min="1" max="1" width="5.77734375" style="85" customWidth="1"/>
    <col min="2" max="2" width="12.33203125" style="104" customWidth="1"/>
    <col min="3" max="3" width="40.77734375" style="85" customWidth="1"/>
    <col min="4" max="5" width="12.33203125" style="104" customWidth="1"/>
    <col min="6" max="7" width="19.6640625" style="104" customWidth="1"/>
    <col min="8" max="9" width="12.6640625" style="104" customWidth="1"/>
    <col min="10" max="16384" width="8.88671875" style="85"/>
  </cols>
  <sheetData>
    <row r="1" spans="2:9" ht="15" thickBot="1" x14ac:dyDescent="0.35"/>
    <row r="2" spans="2:9" s="175" customFormat="1" ht="30" customHeight="1" x14ac:dyDescent="0.3">
      <c r="B2" s="245" t="s">
        <v>82</v>
      </c>
      <c r="C2" s="246"/>
      <c r="D2" s="262"/>
      <c r="E2" s="262"/>
      <c r="F2" s="262"/>
      <c r="G2" s="262"/>
      <c r="H2" s="262"/>
      <c r="I2" s="263"/>
    </row>
    <row r="3" spans="2:9" ht="55.2" customHeight="1" thickBot="1" x14ac:dyDescent="0.35">
      <c r="B3" s="248"/>
      <c r="C3" s="249"/>
      <c r="D3" s="249"/>
      <c r="E3" s="249"/>
      <c r="F3" s="249"/>
      <c r="G3" s="264"/>
      <c r="H3" s="357" t="s">
        <v>115</v>
      </c>
      <c r="I3" s="358"/>
    </row>
    <row r="4" spans="2:9" x14ac:dyDescent="0.3">
      <c r="B4" s="353" t="s">
        <v>14</v>
      </c>
      <c r="C4" s="354"/>
      <c r="D4" s="354"/>
      <c r="E4" s="354"/>
      <c r="F4" s="354"/>
      <c r="G4" s="354"/>
      <c r="H4" s="354"/>
      <c r="I4" s="355"/>
    </row>
    <row r="5" spans="2:9" s="103" customFormat="1" ht="57.6" x14ac:dyDescent="0.3">
      <c r="B5" s="86" t="s">
        <v>15</v>
      </c>
      <c r="C5" s="86" t="s">
        <v>10</v>
      </c>
      <c r="D5" s="86" t="s">
        <v>9</v>
      </c>
      <c r="E5" s="86" t="s">
        <v>8</v>
      </c>
      <c r="F5" s="86" t="s">
        <v>106</v>
      </c>
      <c r="G5" s="86" t="s">
        <v>107</v>
      </c>
      <c r="H5" s="86" t="s">
        <v>108</v>
      </c>
      <c r="I5" s="86" t="s">
        <v>109</v>
      </c>
    </row>
    <row r="6" spans="2:9" s="103" customFormat="1" x14ac:dyDescent="0.3">
      <c r="B6" s="86"/>
      <c r="C6" s="86"/>
      <c r="D6" s="86"/>
      <c r="E6" s="86"/>
      <c r="F6" s="86"/>
      <c r="G6" s="86"/>
      <c r="H6" s="86"/>
      <c r="I6" s="86"/>
    </row>
    <row r="7" spans="2:9" x14ac:dyDescent="0.3">
      <c r="B7" s="128"/>
      <c r="C7" s="126"/>
      <c r="D7" s="126"/>
      <c r="E7" s="126"/>
      <c r="F7" s="135"/>
      <c r="G7" s="135"/>
      <c r="H7" s="130"/>
      <c r="I7" s="128"/>
    </row>
    <row r="8" spans="2:9" x14ac:dyDescent="0.3">
      <c r="B8" s="128"/>
      <c r="C8" s="126"/>
      <c r="D8" s="126"/>
      <c r="E8" s="126"/>
      <c r="F8" s="135"/>
      <c r="G8" s="135"/>
      <c r="H8" s="130"/>
      <c r="I8" s="128"/>
    </row>
    <row r="9" spans="2:9" x14ac:dyDescent="0.3">
      <c r="B9" s="128"/>
      <c r="C9" s="126"/>
      <c r="D9" s="126"/>
      <c r="E9" s="126"/>
      <c r="F9" s="135"/>
      <c r="G9" s="135"/>
      <c r="H9" s="130"/>
      <c r="I9" s="128"/>
    </row>
    <row r="10" spans="2:9" x14ac:dyDescent="0.3">
      <c r="B10" s="128"/>
      <c r="C10" s="126"/>
      <c r="D10" s="126"/>
      <c r="E10" s="126"/>
      <c r="F10" s="135"/>
      <c r="G10" s="135"/>
      <c r="H10" s="130"/>
      <c r="I10" s="128"/>
    </row>
    <row r="11" spans="2:9" x14ac:dyDescent="0.3">
      <c r="B11" s="128"/>
      <c r="C11" s="126"/>
      <c r="D11" s="126"/>
      <c r="E11" s="126"/>
      <c r="F11" s="135"/>
      <c r="G11" s="135"/>
      <c r="H11" s="130"/>
      <c r="I11" s="128"/>
    </row>
    <row r="12" spans="2:9" x14ac:dyDescent="0.3">
      <c r="B12" s="128"/>
      <c r="C12" s="126"/>
      <c r="D12" s="126"/>
      <c r="E12" s="126"/>
      <c r="F12" s="135"/>
      <c r="G12" s="135"/>
      <c r="H12" s="130"/>
      <c r="I12" s="128"/>
    </row>
    <row r="13" spans="2:9" x14ac:dyDescent="0.3">
      <c r="B13" s="128"/>
      <c r="C13" s="126"/>
      <c r="D13" s="126"/>
      <c r="E13" s="126"/>
      <c r="F13" s="135"/>
      <c r="G13" s="135"/>
      <c r="H13" s="130"/>
      <c r="I13" s="128"/>
    </row>
    <row r="14" spans="2:9" x14ac:dyDescent="0.3">
      <c r="B14" s="128"/>
      <c r="C14" s="126"/>
      <c r="D14" s="126"/>
      <c r="E14" s="126"/>
      <c r="F14" s="135"/>
      <c r="G14" s="135"/>
      <c r="H14" s="130"/>
      <c r="I14" s="128"/>
    </row>
    <row r="15" spans="2:9" x14ac:dyDescent="0.3">
      <c r="B15" s="128"/>
      <c r="C15" s="126"/>
      <c r="D15" s="126"/>
      <c r="E15" s="126"/>
      <c r="F15" s="135"/>
      <c r="G15" s="135"/>
      <c r="H15" s="130"/>
      <c r="I15" s="130"/>
    </row>
    <row r="16" spans="2:9" x14ac:dyDescent="0.3">
      <c r="B16" s="128"/>
      <c r="C16" s="126"/>
      <c r="D16" s="126"/>
      <c r="E16" s="126"/>
      <c r="F16" s="135"/>
      <c r="G16" s="135"/>
      <c r="H16" s="130"/>
      <c r="I16" s="130"/>
    </row>
    <row r="17" spans="2:9" x14ac:dyDescent="0.3">
      <c r="B17" s="128"/>
      <c r="C17" s="126"/>
      <c r="D17" s="126"/>
      <c r="E17" s="126"/>
      <c r="F17" s="135"/>
      <c r="G17" s="135"/>
      <c r="H17" s="130"/>
      <c r="I17" s="130"/>
    </row>
    <row r="18" spans="2:9" x14ac:dyDescent="0.3">
      <c r="B18" s="128"/>
      <c r="C18" s="126"/>
      <c r="D18" s="126"/>
      <c r="E18" s="126"/>
      <c r="F18" s="135"/>
      <c r="G18" s="135"/>
      <c r="H18" s="130"/>
      <c r="I18" s="130"/>
    </row>
    <row r="19" spans="2:9" x14ac:dyDescent="0.3">
      <c r="B19" s="128"/>
      <c r="C19" s="126"/>
      <c r="D19" s="126"/>
      <c r="E19" s="126"/>
      <c r="F19" s="135"/>
      <c r="G19" s="135"/>
      <c r="H19" s="130"/>
      <c r="I19" s="130"/>
    </row>
    <row r="20" spans="2:9" x14ac:dyDescent="0.3">
      <c r="B20" s="128"/>
      <c r="C20" s="126"/>
      <c r="D20" s="126"/>
      <c r="E20" s="126"/>
      <c r="F20" s="135"/>
      <c r="G20" s="135"/>
      <c r="H20" s="130"/>
      <c r="I20" s="130"/>
    </row>
    <row r="21" spans="2:9" x14ac:dyDescent="0.3">
      <c r="B21" s="128"/>
      <c r="C21" s="126"/>
      <c r="D21" s="126"/>
      <c r="E21" s="126"/>
      <c r="F21" s="135"/>
      <c r="G21" s="135"/>
      <c r="H21" s="130"/>
      <c r="I21" s="130"/>
    </row>
    <row r="22" spans="2:9" x14ac:dyDescent="0.3">
      <c r="B22" s="128"/>
      <c r="C22" s="126"/>
      <c r="D22" s="126"/>
      <c r="E22" s="126"/>
      <c r="F22" s="135"/>
      <c r="G22" s="135"/>
      <c r="H22" s="130"/>
      <c r="I22" s="130"/>
    </row>
    <row r="23" spans="2:9" x14ac:dyDescent="0.3">
      <c r="B23" s="128"/>
      <c r="C23" s="126"/>
      <c r="D23" s="126"/>
      <c r="E23" s="126"/>
      <c r="F23" s="135"/>
      <c r="G23" s="135"/>
      <c r="H23" s="130"/>
      <c r="I23" s="130"/>
    </row>
    <row r="24" spans="2:9" x14ac:dyDescent="0.3">
      <c r="B24" s="128"/>
      <c r="C24" s="126"/>
      <c r="D24" s="126"/>
      <c r="E24" s="126"/>
      <c r="F24" s="135"/>
      <c r="G24" s="135"/>
      <c r="H24" s="130"/>
      <c r="I24" s="130"/>
    </row>
    <row r="25" spans="2:9" x14ac:dyDescent="0.3">
      <c r="B25" s="128"/>
      <c r="C25" s="126"/>
      <c r="D25" s="126"/>
      <c r="E25" s="126"/>
      <c r="F25" s="135"/>
      <c r="G25" s="135"/>
      <c r="H25" s="130"/>
      <c r="I25" s="130"/>
    </row>
    <row r="26" spans="2:9" x14ac:dyDescent="0.3">
      <c r="B26" s="128"/>
      <c r="C26" s="126"/>
      <c r="D26" s="126"/>
      <c r="E26" s="126"/>
      <c r="F26" s="135"/>
      <c r="G26" s="135"/>
      <c r="H26" s="130"/>
      <c r="I26" s="130"/>
    </row>
    <row r="27" spans="2:9" x14ac:dyDescent="0.3">
      <c r="B27" s="128"/>
      <c r="C27" s="126"/>
      <c r="D27" s="126"/>
      <c r="E27" s="126"/>
      <c r="F27" s="135"/>
      <c r="G27" s="135"/>
      <c r="H27" s="130"/>
      <c r="I27" s="130"/>
    </row>
    <row r="28" spans="2:9" x14ac:dyDescent="0.3">
      <c r="B28" s="128"/>
      <c r="C28" s="126"/>
      <c r="D28" s="126"/>
      <c r="E28" s="126"/>
      <c r="F28" s="135"/>
      <c r="G28" s="135"/>
      <c r="H28" s="130"/>
      <c r="I28" s="128"/>
    </row>
    <row r="29" spans="2:9" x14ac:dyDescent="0.3">
      <c r="B29" s="128"/>
      <c r="C29" s="126"/>
      <c r="D29" s="126"/>
      <c r="E29" s="126"/>
      <c r="F29" s="135"/>
      <c r="G29" s="135"/>
      <c r="H29" s="130"/>
      <c r="I29" s="128"/>
    </row>
    <row r="30" spans="2:9" x14ac:dyDescent="0.3">
      <c r="B30" s="128"/>
      <c r="C30" s="126"/>
      <c r="D30" s="126"/>
      <c r="E30" s="126"/>
      <c r="F30" s="135"/>
      <c r="G30" s="135"/>
      <c r="H30" s="130"/>
      <c r="I30" s="128"/>
    </row>
    <row r="31" spans="2:9" x14ac:dyDescent="0.3">
      <c r="B31" s="128"/>
      <c r="C31" s="126"/>
      <c r="D31" s="126"/>
      <c r="E31" s="126"/>
      <c r="F31" s="135"/>
      <c r="G31" s="135"/>
      <c r="H31" s="130"/>
      <c r="I31" s="128"/>
    </row>
    <row r="32" spans="2:9" x14ac:dyDescent="0.3">
      <c r="B32" s="128"/>
      <c r="C32" s="126"/>
      <c r="D32" s="126"/>
      <c r="E32" s="126"/>
      <c r="F32" s="135"/>
      <c r="G32" s="135"/>
      <c r="H32" s="130"/>
      <c r="I32" s="128"/>
    </row>
    <row r="33" spans="2:9" x14ac:dyDescent="0.3">
      <c r="B33" s="128"/>
      <c r="C33" s="126"/>
      <c r="D33" s="126"/>
      <c r="E33" s="126"/>
      <c r="F33" s="135"/>
      <c r="G33" s="135"/>
      <c r="H33" s="130"/>
      <c r="I33" s="128"/>
    </row>
    <row r="34" spans="2:9" x14ac:dyDescent="0.3">
      <c r="B34" s="128"/>
      <c r="C34" s="126"/>
      <c r="D34" s="126"/>
      <c r="E34" s="126"/>
      <c r="F34" s="135"/>
      <c r="G34" s="135"/>
      <c r="H34" s="130"/>
      <c r="I34" s="128"/>
    </row>
    <row r="35" spans="2:9" x14ac:dyDescent="0.3">
      <c r="B35" s="128"/>
      <c r="C35" s="126"/>
      <c r="D35" s="126"/>
      <c r="E35" s="126"/>
      <c r="F35" s="135"/>
      <c r="G35" s="135"/>
      <c r="H35" s="130"/>
      <c r="I35" s="128"/>
    </row>
    <row r="36" spans="2:9" x14ac:dyDescent="0.3">
      <c r="B36" s="128"/>
      <c r="C36" s="126"/>
      <c r="D36" s="126"/>
      <c r="E36" s="126"/>
      <c r="F36" s="135"/>
      <c r="G36" s="135"/>
      <c r="H36" s="130"/>
      <c r="I36" s="128"/>
    </row>
    <row r="37" spans="2:9" x14ac:dyDescent="0.3">
      <c r="B37" s="128"/>
      <c r="C37" s="126"/>
      <c r="D37" s="126"/>
      <c r="E37" s="126"/>
      <c r="F37" s="135"/>
      <c r="G37" s="135"/>
      <c r="H37" s="130"/>
      <c r="I37" s="128"/>
    </row>
    <row r="38" spans="2:9" x14ac:dyDescent="0.3">
      <c r="B38" s="128"/>
      <c r="C38" s="126"/>
      <c r="D38" s="126"/>
      <c r="E38" s="126"/>
      <c r="F38" s="135"/>
      <c r="G38" s="135"/>
      <c r="H38" s="130"/>
      <c r="I38" s="128"/>
    </row>
    <row r="39" spans="2:9" x14ac:dyDescent="0.3">
      <c r="B39" s="128"/>
      <c r="C39" s="126"/>
      <c r="D39" s="126"/>
      <c r="E39" s="126"/>
      <c r="F39" s="135"/>
      <c r="G39" s="135"/>
      <c r="H39" s="130"/>
      <c r="I39" s="128"/>
    </row>
    <row r="40" spans="2:9" x14ac:dyDescent="0.3">
      <c r="B40" s="128"/>
      <c r="C40" s="126"/>
      <c r="D40" s="126"/>
      <c r="E40" s="126"/>
      <c r="F40" s="135"/>
      <c r="G40" s="135"/>
      <c r="H40" s="130"/>
      <c r="I40" s="128"/>
    </row>
    <row r="41" spans="2:9" x14ac:dyDescent="0.3">
      <c r="B41" s="128"/>
      <c r="C41" s="126"/>
      <c r="D41" s="126"/>
      <c r="E41" s="126"/>
      <c r="F41" s="135"/>
      <c r="G41" s="135"/>
      <c r="H41" s="130"/>
      <c r="I41" s="128"/>
    </row>
    <row r="42" spans="2:9" x14ac:dyDescent="0.3">
      <c r="B42" s="128"/>
      <c r="C42" s="126"/>
      <c r="D42" s="126"/>
      <c r="E42" s="126"/>
      <c r="F42" s="135"/>
      <c r="G42" s="135"/>
      <c r="H42" s="130"/>
      <c r="I42" s="128"/>
    </row>
    <row r="43" spans="2:9" x14ac:dyDescent="0.3">
      <c r="B43" s="128"/>
      <c r="C43" s="126"/>
      <c r="D43" s="126"/>
      <c r="E43" s="126"/>
      <c r="F43" s="135"/>
      <c r="G43" s="135"/>
      <c r="H43" s="130"/>
      <c r="I43" s="128"/>
    </row>
    <row r="44" spans="2:9" x14ac:dyDescent="0.3">
      <c r="B44" s="128"/>
      <c r="C44" s="126"/>
      <c r="D44" s="126"/>
      <c r="E44" s="126"/>
      <c r="F44" s="135"/>
      <c r="G44" s="135"/>
      <c r="H44" s="130"/>
      <c r="I44" s="128"/>
    </row>
    <row r="45" spans="2:9" x14ac:dyDescent="0.3">
      <c r="B45" s="128"/>
      <c r="C45" s="126"/>
      <c r="D45" s="126"/>
      <c r="E45" s="126"/>
      <c r="F45" s="135"/>
      <c r="G45" s="135"/>
      <c r="H45" s="130"/>
      <c r="I45" s="128"/>
    </row>
    <row r="46" spans="2:9" x14ac:dyDescent="0.3">
      <c r="B46" s="128"/>
      <c r="C46" s="126"/>
      <c r="D46" s="126"/>
      <c r="E46" s="126"/>
      <c r="F46" s="135"/>
      <c r="G46" s="135"/>
      <c r="H46" s="130"/>
      <c r="I46" s="128"/>
    </row>
    <row r="47" spans="2:9" x14ac:dyDescent="0.3">
      <c r="B47" s="128"/>
      <c r="C47" s="126"/>
      <c r="D47" s="126"/>
      <c r="E47" s="126"/>
      <c r="F47" s="135"/>
      <c r="G47" s="135"/>
      <c r="H47" s="130"/>
      <c r="I47" s="128"/>
    </row>
    <row r="48" spans="2:9" x14ac:dyDescent="0.3">
      <c r="B48" s="128"/>
      <c r="C48" s="126"/>
      <c r="D48" s="126"/>
      <c r="E48" s="126"/>
      <c r="F48" s="135"/>
      <c r="G48" s="135"/>
      <c r="H48" s="130"/>
      <c r="I48" s="128"/>
    </row>
    <row r="49" spans="2:9" x14ac:dyDescent="0.3">
      <c r="B49" s="128"/>
      <c r="C49" s="126"/>
      <c r="D49" s="126"/>
      <c r="E49" s="126"/>
      <c r="F49" s="135"/>
      <c r="G49" s="135"/>
      <c r="H49" s="130"/>
      <c r="I49" s="128"/>
    </row>
    <row r="50" spans="2:9" x14ac:dyDescent="0.3">
      <c r="B50" s="128"/>
      <c r="C50" s="126"/>
      <c r="D50" s="126"/>
      <c r="E50" s="126"/>
      <c r="F50" s="135"/>
      <c r="G50" s="135"/>
      <c r="H50" s="130"/>
      <c r="I50" s="128"/>
    </row>
    <row r="51" spans="2:9" x14ac:dyDescent="0.3">
      <c r="B51" s="128"/>
      <c r="C51" s="126"/>
      <c r="D51" s="126"/>
      <c r="E51" s="126"/>
      <c r="F51" s="135"/>
      <c r="G51" s="135"/>
      <c r="H51" s="130"/>
      <c r="I51" s="128"/>
    </row>
    <row r="52" spans="2:9" x14ac:dyDescent="0.3">
      <c r="B52" s="128"/>
      <c r="C52" s="126"/>
      <c r="D52" s="126"/>
      <c r="E52" s="126"/>
      <c r="F52" s="135"/>
      <c r="G52" s="135"/>
      <c r="H52" s="130"/>
      <c r="I52" s="128"/>
    </row>
    <row r="53" spans="2:9" x14ac:dyDescent="0.3">
      <c r="B53" s="128"/>
      <c r="C53" s="126"/>
      <c r="D53" s="126"/>
      <c r="E53" s="126"/>
      <c r="F53" s="135"/>
      <c r="G53" s="135"/>
      <c r="H53" s="130"/>
      <c r="I53" s="128"/>
    </row>
    <row r="54" spans="2:9" x14ac:dyDescent="0.3">
      <c r="B54" s="128"/>
      <c r="C54" s="126"/>
      <c r="D54" s="126"/>
      <c r="E54" s="126"/>
      <c r="F54" s="135"/>
      <c r="G54" s="135"/>
      <c r="H54" s="130"/>
      <c r="I54" s="128"/>
    </row>
    <row r="55" spans="2:9" x14ac:dyDescent="0.3">
      <c r="B55" s="128"/>
      <c r="C55" s="126"/>
      <c r="D55" s="126"/>
      <c r="E55" s="126"/>
      <c r="F55" s="135"/>
      <c r="G55" s="135"/>
      <c r="H55" s="130"/>
      <c r="I55" s="128"/>
    </row>
    <row r="56" spans="2:9" x14ac:dyDescent="0.3">
      <c r="B56" s="128"/>
      <c r="C56" s="126"/>
      <c r="D56" s="126"/>
      <c r="E56" s="126"/>
      <c r="F56" s="135"/>
      <c r="G56" s="135"/>
      <c r="H56" s="130"/>
      <c r="I56" s="128"/>
    </row>
    <row r="57" spans="2:9" x14ac:dyDescent="0.3">
      <c r="B57" s="128"/>
      <c r="C57" s="126"/>
      <c r="D57" s="126"/>
      <c r="E57" s="126"/>
      <c r="F57" s="135"/>
      <c r="G57" s="135"/>
      <c r="H57" s="130"/>
      <c r="I57" s="128"/>
    </row>
    <row r="58" spans="2:9" x14ac:dyDescent="0.3">
      <c r="B58" s="128"/>
      <c r="C58" s="126"/>
      <c r="D58" s="126"/>
      <c r="E58" s="126"/>
      <c r="F58" s="135"/>
      <c r="G58" s="135"/>
      <c r="H58" s="130"/>
      <c r="I58" s="128"/>
    </row>
    <row r="59" spans="2:9" x14ac:dyDescent="0.3">
      <c r="B59" s="128"/>
      <c r="C59" s="126"/>
      <c r="D59" s="126"/>
      <c r="E59" s="126"/>
      <c r="F59" s="135"/>
      <c r="G59" s="135"/>
      <c r="H59" s="130"/>
      <c r="I59" s="128"/>
    </row>
    <row r="60" spans="2:9" x14ac:dyDescent="0.3">
      <c r="B60" s="128"/>
      <c r="C60" s="126"/>
      <c r="D60" s="126"/>
      <c r="E60" s="126"/>
      <c r="F60" s="135"/>
      <c r="G60" s="135"/>
      <c r="H60" s="130"/>
      <c r="I60" s="128"/>
    </row>
    <row r="61" spans="2:9" x14ac:dyDescent="0.3">
      <c r="B61" s="128"/>
      <c r="C61" s="126"/>
      <c r="D61" s="126"/>
      <c r="E61" s="126"/>
      <c r="F61" s="135"/>
      <c r="G61" s="135"/>
      <c r="H61" s="130"/>
      <c r="I61" s="128"/>
    </row>
    <row r="62" spans="2:9" x14ac:dyDescent="0.3">
      <c r="B62" s="128"/>
      <c r="C62" s="126"/>
      <c r="D62" s="126"/>
      <c r="E62" s="126"/>
      <c r="F62" s="135"/>
      <c r="G62" s="135"/>
      <c r="H62" s="130"/>
      <c r="I62" s="128"/>
    </row>
    <row r="63" spans="2:9" x14ac:dyDescent="0.3">
      <c r="B63" s="128"/>
      <c r="C63" s="126"/>
      <c r="D63" s="126"/>
      <c r="E63" s="126"/>
      <c r="F63" s="135"/>
      <c r="G63" s="135"/>
      <c r="H63" s="130"/>
      <c r="I63" s="128"/>
    </row>
    <row r="64" spans="2:9" x14ac:dyDescent="0.3">
      <c r="B64" s="128"/>
      <c r="C64" s="126"/>
      <c r="D64" s="126"/>
      <c r="E64" s="126"/>
      <c r="F64" s="135"/>
      <c r="G64" s="135"/>
      <c r="H64" s="130"/>
      <c r="I64" s="128"/>
    </row>
    <row r="65" spans="2:9" x14ac:dyDescent="0.3">
      <c r="B65" s="128"/>
      <c r="C65" s="126"/>
      <c r="D65" s="126"/>
      <c r="E65" s="126"/>
      <c r="F65" s="135"/>
      <c r="G65" s="135"/>
      <c r="H65" s="130"/>
      <c r="I65" s="128"/>
    </row>
    <row r="66" spans="2:9" x14ac:dyDescent="0.3">
      <c r="B66" s="128"/>
      <c r="C66" s="126"/>
      <c r="D66" s="126"/>
      <c r="E66" s="126"/>
      <c r="F66" s="135"/>
      <c r="G66" s="135"/>
      <c r="H66" s="130"/>
      <c r="I66" s="128"/>
    </row>
    <row r="67" spans="2:9" x14ac:dyDescent="0.3">
      <c r="B67" s="128"/>
      <c r="C67" s="126"/>
      <c r="D67" s="126"/>
      <c r="E67" s="126"/>
      <c r="F67" s="135"/>
      <c r="G67" s="135"/>
      <c r="H67" s="130"/>
      <c r="I67" s="128"/>
    </row>
    <row r="68" spans="2:9" x14ac:dyDescent="0.3">
      <c r="B68" s="128"/>
      <c r="C68" s="126"/>
      <c r="D68" s="126"/>
      <c r="E68" s="126"/>
      <c r="F68" s="135"/>
      <c r="G68" s="135"/>
      <c r="H68" s="130"/>
      <c r="I68" s="128"/>
    </row>
    <row r="69" spans="2:9" x14ac:dyDescent="0.3">
      <c r="B69" s="128"/>
      <c r="C69" s="126"/>
      <c r="D69" s="126"/>
      <c r="E69" s="126"/>
      <c r="F69" s="135"/>
      <c r="G69" s="135"/>
      <c r="H69" s="130"/>
      <c r="I69" s="128"/>
    </row>
    <row r="70" spans="2:9" x14ac:dyDescent="0.3">
      <c r="B70" s="128"/>
      <c r="C70" s="126"/>
      <c r="D70" s="126"/>
      <c r="E70" s="126"/>
      <c r="F70" s="135"/>
      <c r="G70" s="135"/>
      <c r="H70" s="130"/>
      <c r="I70" s="128"/>
    </row>
    <row r="71" spans="2:9" x14ac:dyDescent="0.3">
      <c r="B71" s="128"/>
      <c r="C71" s="126"/>
      <c r="D71" s="126"/>
      <c r="E71" s="126"/>
      <c r="F71" s="135"/>
      <c r="G71" s="135"/>
      <c r="H71" s="130"/>
      <c r="I71" s="128"/>
    </row>
    <row r="72" spans="2:9" x14ac:dyDescent="0.3">
      <c r="B72" s="128"/>
      <c r="C72" s="126"/>
      <c r="D72" s="126"/>
      <c r="E72" s="126"/>
      <c r="F72" s="135"/>
      <c r="G72" s="135"/>
      <c r="H72" s="130"/>
      <c r="I72" s="128"/>
    </row>
    <row r="73" spans="2:9" x14ac:dyDescent="0.3">
      <c r="B73" s="128"/>
      <c r="C73" s="126"/>
      <c r="D73" s="126"/>
      <c r="E73" s="126"/>
      <c r="F73" s="135"/>
      <c r="G73" s="135"/>
      <c r="H73" s="130"/>
      <c r="I73" s="128"/>
    </row>
    <row r="74" spans="2:9" x14ac:dyDescent="0.3">
      <c r="B74" s="128"/>
      <c r="C74" s="126"/>
      <c r="D74" s="126"/>
      <c r="E74" s="126"/>
      <c r="F74" s="135"/>
      <c r="G74" s="135"/>
      <c r="H74" s="130"/>
      <c r="I74" s="128"/>
    </row>
    <row r="75" spans="2:9" x14ac:dyDescent="0.3">
      <c r="B75" s="128"/>
      <c r="C75" s="126"/>
      <c r="D75" s="126"/>
      <c r="E75" s="126"/>
      <c r="F75" s="135"/>
      <c r="G75" s="135"/>
      <c r="H75" s="130"/>
      <c r="I75" s="128"/>
    </row>
    <row r="76" spans="2:9" x14ac:dyDescent="0.3">
      <c r="B76" s="128"/>
      <c r="C76" s="126"/>
      <c r="D76" s="126"/>
      <c r="E76" s="126"/>
      <c r="F76" s="135"/>
      <c r="G76" s="135"/>
      <c r="H76" s="130"/>
      <c r="I76" s="128"/>
    </row>
    <row r="77" spans="2:9" x14ac:dyDescent="0.3">
      <c r="B77" s="128"/>
      <c r="C77" s="126"/>
      <c r="D77" s="126"/>
      <c r="E77" s="126"/>
      <c r="F77" s="135"/>
      <c r="G77" s="135"/>
      <c r="H77" s="130"/>
      <c r="I77" s="128"/>
    </row>
    <row r="78" spans="2:9" x14ac:dyDescent="0.3">
      <c r="B78" s="128"/>
      <c r="C78" s="126"/>
      <c r="D78" s="126"/>
      <c r="E78" s="126"/>
      <c r="F78" s="135"/>
      <c r="G78" s="135"/>
      <c r="H78" s="130"/>
      <c r="I78" s="128"/>
    </row>
    <row r="79" spans="2:9" x14ac:dyDescent="0.3">
      <c r="B79" s="128"/>
      <c r="C79" s="126"/>
      <c r="D79" s="126"/>
      <c r="E79" s="126"/>
      <c r="F79" s="135"/>
      <c r="G79" s="135"/>
      <c r="H79" s="130"/>
      <c r="I79" s="128"/>
    </row>
    <row r="80" spans="2:9" x14ac:dyDescent="0.3">
      <c r="B80" s="128"/>
      <c r="C80" s="126"/>
      <c r="D80" s="126"/>
      <c r="E80" s="126"/>
      <c r="F80" s="135"/>
      <c r="G80" s="135"/>
      <c r="H80" s="130"/>
      <c r="I80" s="128"/>
    </row>
    <row r="81" spans="2:9" x14ac:dyDescent="0.3">
      <c r="B81" s="128"/>
      <c r="C81" s="126"/>
      <c r="D81" s="126"/>
      <c r="E81" s="126"/>
      <c r="F81" s="135"/>
      <c r="G81" s="135"/>
      <c r="H81" s="130"/>
      <c r="I81" s="128"/>
    </row>
    <row r="82" spans="2:9" x14ac:dyDescent="0.3">
      <c r="B82" s="128"/>
      <c r="C82" s="126"/>
      <c r="D82" s="126"/>
      <c r="E82" s="126"/>
      <c r="F82" s="135"/>
      <c r="G82" s="135"/>
      <c r="H82" s="130"/>
      <c r="I82" s="128"/>
    </row>
    <row r="83" spans="2:9" x14ac:dyDescent="0.3">
      <c r="B83" s="128"/>
      <c r="C83" s="126"/>
      <c r="D83" s="126"/>
      <c r="E83" s="126"/>
      <c r="F83" s="135"/>
      <c r="G83" s="135"/>
      <c r="H83" s="130"/>
      <c r="I83" s="128"/>
    </row>
    <row r="84" spans="2:9" x14ac:dyDescent="0.3">
      <c r="B84" s="128"/>
      <c r="C84" s="126"/>
      <c r="D84" s="126"/>
      <c r="E84" s="126"/>
      <c r="F84" s="135"/>
      <c r="G84" s="135"/>
      <c r="H84" s="130"/>
      <c r="I84" s="128"/>
    </row>
    <row r="85" spans="2:9" x14ac:dyDescent="0.3">
      <c r="B85" s="128"/>
      <c r="C85" s="126"/>
      <c r="D85" s="126"/>
      <c r="E85" s="126"/>
      <c r="F85" s="135"/>
      <c r="G85" s="135"/>
      <c r="H85" s="130"/>
      <c r="I85" s="128"/>
    </row>
    <row r="86" spans="2:9" x14ac:dyDescent="0.3">
      <c r="B86" s="128"/>
      <c r="C86" s="126"/>
      <c r="D86" s="126"/>
      <c r="E86" s="126"/>
      <c r="F86" s="135"/>
      <c r="G86" s="135"/>
      <c r="H86" s="130"/>
      <c r="I86" s="128"/>
    </row>
    <row r="87" spans="2:9" x14ac:dyDescent="0.3">
      <c r="B87" s="128"/>
      <c r="C87" s="126"/>
      <c r="D87" s="126"/>
      <c r="E87" s="126"/>
      <c r="F87" s="135"/>
      <c r="G87" s="135"/>
      <c r="H87" s="130"/>
      <c r="I87" s="128"/>
    </row>
    <row r="88" spans="2:9" x14ac:dyDescent="0.3">
      <c r="B88" s="128"/>
      <c r="C88" s="126"/>
      <c r="D88" s="126"/>
      <c r="E88" s="126"/>
      <c r="F88" s="135"/>
      <c r="G88" s="135"/>
      <c r="H88" s="130"/>
      <c r="I88" s="128"/>
    </row>
    <row r="89" spans="2:9" x14ac:dyDescent="0.3">
      <c r="B89" s="128"/>
      <c r="C89" s="126"/>
      <c r="D89" s="126"/>
      <c r="E89" s="126"/>
      <c r="F89" s="135"/>
      <c r="G89" s="135"/>
      <c r="H89" s="130"/>
      <c r="I89" s="128"/>
    </row>
    <row r="90" spans="2:9" x14ac:dyDescent="0.3">
      <c r="B90" s="128"/>
      <c r="C90" s="126"/>
      <c r="D90" s="126"/>
      <c r="E90" s="126"/>
      <c r="F90" s="135"/>
      <c r="G90" s="135"/>
      <c r="H90" s="130"/>
      <c r="I90" s="128"/>
    </row>
    <row r="91" spans="2:9" x14ac:dyDescent="0.3">
      <c r="B91" s="128"/>
      <c r="C91" s="126"/>
      <c r="D91" s="126"/>
      <c r="E91" s="126"/>
      <c r="F91" s="135"/>
      <c r="G91" s="135"/>
      <c r="H91" s="130"/>
      <c r="I91" s="128"/>
    </row>
    <row r="92" spans="2:9" x14ac:dyDescent="0.3">
      <c r="B92" s="128"/>
      <c r="C92" s="126"/>
      <c r="D92" s="126"/>
      <c r="E92" s="126"/>
      <c r="F92" s="135"/>
      <c r="G92" s="135"/>
      <c r="H92" s="130"/>
      <c r="I92" s="128"/>
    </row>
    <row r="93" spans="2:9" x14ac:dyDescent="0.3">
      <c r="B93" s="128"/>
      <c r="C93" s="126"/>
      <c r="D93" s="126"/>
      <c r="E93" s="126"/>
      <c r="F93" s="135"/>
      <c r="G93" s="135"/>
      <c r="H93" s="130"/>
      <c r="I93" s="128"/>
    </row>
    <row r="94" spans="2:9" x14ac:dyDescent="0.3">
      <c r="B94" s="128"/>
      <c r="C94" s="126"/>
      <c r="D94" s="126"/>
      <c r="E94" s="126"/>
      <c r="F94" s="135"/>
      <c r="G94" s="135"/>
      <c r="H94" s="130"/>
      <c r="I94" s="128"/>
    </row>
    <row r="95" spans="2:9" x14ac:dyDescent="0.3">
      <c r="B95" s="128"/>
      <c r="C95" s="126"/>
      <c r="D95" s="126"/>
      <c r="E95" s="126"/>
      <c r="F95" s="135"/>
      <c r="G95" s="135"/>
      <c r="H95" s="130"/>
      <c r="I95" s="128"/>
    </row>
    <row r="96" spans="2:9" x14ac:dyDescent="0.3">
      <c r="B96" s="128"/>
      <c r="C96" s="126"/>
      <c r="D96" s="126"/>
      <c r="E96" s="126"/>
      <c r="F96" s="135"/>
      <c r="G96" s="135"/>
      <c r="H96" s="130"/>
      <c r="I96" s="128"/>
    </row>
    <row r="97" spans="2:9" x14ac:dyDescent="0.3">
      <c r="B97" s="128"/>
      <c r="C97" s="126"/>
      <c r="D97" s="126"/>
      <c r="E97" s="126"/>
      <c r="F97" s="135"/>
      <c r="G97" s="135"/>
      <c r="H97" s="130"/>
      <c r="I97" s="128"/>
    </row>
    <row r="98" spans="2:9" x14ac:dyDescent="0.3">
      <c r="B98" s="128"/>
      <c r="C98" s="126"/>
      <c r="D98" s="126"/>
      <c r="E98" s="126"/>
      <c r="F98" s="135"/>
      <c r="G98" s="135"/>
      <c r="H98" s="130"/>
      <c r="I98" s="128"/>
    </row>
    <row r="99" spans="2:9" x14ac:dyDescent="0.3">
      <c r="B99" s="128"/>
      <c r="C99" s="126"/>
      <c r="D99" s="126"/>
      <c r="E99" s="126"/>
      <c r="F99" s="135"/>
      <c r="G99" s="135"/>
      <c r="H99" s="130"/>
      <c r="I99" s="128"/>
    </row>
    <row r="100" spans="2:9" x14ac:dyDescent="0.3">
      <c r="B100" s="128"/>
      <c r="C100" s="126"/>
      <c r="D100" s="126"/>
      <c r="E100" s="126"/>
      <c r="F100" s="135"/>
      <c r="G100" s="135"/>
      <c r="H100" s="130"/>
      <c r="I100" s="128"/>
    </row>
    <row r="101" spans="2:9" x14ac:dyDescent="0.3">
      <c r="B101" s="128"/>
      <c r="C101" s="126"/>
      <c r="D101" s="126"/>
      <c r="E101" s="126"/>
      <c r="F101" s="135"/>
      <c r="G101" s="135"/>
      <c r="H101" s="130"/>
      <c r="I101" s="128"/>
    </row>
    <row r="102" spans="2:9" x14ac:dyDescent="0.3">
      <c r="B102" s="128"/>
      <c r="C102" s="126"/>
      <c r="D102" s="126"/>
      <c r="E102" s="126"/>
      <c r="F102" s="135"/>
      <c r="G102" s="135"/>
      <c r="H102" s="130"/>
      <c r="I102" s="128"/>
    </row>
    <row r="103" spans="2:9" x14ac:dyDescent="0.3">
      <c r="B103" s="128"/>
      <c r="C103" s="126"/>
      <c r="D103" s="126"/>
      <c r="E103" s="126"/>
      <c r="F103" s="135"/>
      <c r="G103" s="135"/>
      <c r="H103" s="130"/>
      <c r="I103" s="128"/>
    </row>
    <row r="104" spans="2:9" x14ac:dyDescent="0.3">
      <c r="B104" s="128"/>
      <c r="C104" s="126"/>
      <c r="D104" s="126"/>
      <c r="E104" s="126"/>
      <c r="F104" s="135"/>
      <c r="G104" s="135"/>
      <c r="H104" s="130"/>
      <c r="I104" s="128"/>
    </row>
    <row r="105" spans="2:9" x14ac:dyDescent="0.3">
      <c r="B105" s="128"/>
      <c r="C105" s="126"/>
      <c r="D105" s="126"/>
      <c r="E105" s="126"/>
      <c r="F105" s="135"/>
      <c r="G105" s="135"/>
      <c r="H105" s="130"/>
      <c r="I105" s="128"/>
    </row>
    <row r="106" spans="2:9" x14ac:dyDescent="0.3">
      <c r="B106" s="128"/>
      <c r="C106" s="126"/>
      <c r="D106" s="126"/>
      <c r="E106" s="126"/>
      <c r="F106" s="135"/>
      <c r="G106" s="135"/>
      <c r="H106" s="130"/>
      <c r="I106" s="128"/>
    </row>
    <row r="107" spans="2:9" x14ac:dyDescent="0.3">
      <c r="B107" s="128"/>
      <c r="C107" s="126"/>
      <c r="D107" s="126"/>
      <c r="E107" s="126"/>
      <c r="F107" s="135"/>
      <c r="G107" s="135"/>
      <c r="H107" s="130"/>
      <c r="I107" s="128"/>
    </row>
    <row r="108" spans="2:9" x14ac:dyDescent="0.3">
      <c r="B108" s="128"/>
      <c r="C108" s="126"/>
      <c r="D108" s="126"/>
      <c r="E108" s="126"/>
      <c r="F108" s="135"/>
      <c r="G108" s="135"/>
      <c r="H108" s="130"/>
      <c r="I108" s="128"/>
    </row>
    <row r="109" spans="2:9" x14ac:dyDescent="0.3">
      <c r="B109" s="128"/>
      <c r="C109" s="126"/>
      <c r="D109" s="126"/>
      <c r="E109" s="126"/>
      <c r="F109" s="135"/>
      <c r="G109" s="135"/>
      <c r="H109" s="130"/>
      <c r="I109" s="128"/>
    </row>
    <row r="110" spans="2:9" x14ac:dyDescent="0.3">
      <c r="B110" s="128"/>
      <c r="C110" s="126"/>
      <c r="D110" s="126"/>
      <c r="E110" s="126"/>
      <c r="F110" s="135"/>
      <c r="G110" s="135"/>
      <c r="H110" s="130"/>
      <c r="I110" s="128"/>
    </row>
    <row r="111" spans="2:9" x14ac:dyDescent="0.3">
      <c r="B111" s="128"/>
      <c r="C111" s="126"/>
      <c r="D111" s="126"/>
      <c r="E111" s="126"/>
      <c r="F111" s="135"/>
      <c r="G111" s="135"/>
      <c r="H111" s="130"/>
      <c r="I111" s="128"/>
    </row>
    <row r="112" spans="2:9" x14ac:dyDescent="0.3">
      <c r="B112" s="128"/>
      <c r="C112" s="126"/>
      <c r="D112" s="126"/>
      <c r="E112" s="126"/>
      <c r="F112" s="135"/>
      <c r="G112" s="135"/>
      <c r="H112" s="130"/>
      <c r="I112" s="128"/>
    </row>
    <row r="113" spans="2:9" x14ac:dyDescent="0.3">
      <c r="B113" s="128"/>
      <c r="C113" s="126"/>
      <c r="D113" s="126"/>
      <c r="E113" s="126"/>
      <c r="F113" s="135"/>
      <c r="G113" s="135"/>
      <c r="H113" s="130"/>
      <c r="I113" s="128"/>
    </row>
    <row r="114" spans="2:9" x14ac:dyDescent="0.3">
      <c r="B114" s="128"/>
      <c r="C114" s="126"/>
      <c r="D114" s="126"/>
      <c r="E114" s="126"/>
      <c r="F114" s="135"/>
      <c r="G114" s="135"/>
      <c r="H114" s="130"/>
      <c r="I114" s="128"/>
    </row>
    <row r="115" spans="2:9" x14ac:dyDescent="0.3">
      <c r="B115" s="128"/>
      <c r="C115" s="126"/>
      <c r="D115" s="126"/>
      <c r="E115" s="126"/>
      <c r="F115" s="135"/>
      <c r="G115" s="135"/>
      <c r="H115" s="130"/>
      <c r="I115" s="128"/>
    </row>
    <row r="116" spans="2:9" x14ac:dyDescent="0.3">
      <c r="B116" s="128"/>
      <c r="C116" s="126"/>
      <c r="D116" s="126"/>
      <c r="E116" s="126"/>
      <c r="F116" s="135"/>
      <c r="G116" s="135"/>
      <c r="H116" s="130"/>
      <c r="I116" s="128"/>
    </row>
    <row r="117" spans="2:9" x14ac:dyDescent="0.3">
      <c r="B117" s="128"/>
      <c r="C117" s="126"/>
      <c r="D117" s="126"/>
      <c r="E117" s="126"/>
      <c r="F117" s="135"/>
      <c r="G117" s="135"/>
      <c r="H117" s="130"/>
      <c r="I117" s="128"/>
    </row>
    <row r="118" spans="2:9" x14ac:dyDescent="0.3">
      <c r="B118" s="128"/>
      <c r="C118" s="126"/>
      <c r="D118" s="126"/>
      <c r="E118" s="126"/>
      <c r="F118" s="135"/>
      <c r="G118" s="135"/>
      <c r="H118" s="130"/>
      <c r="I118" s="128"/>
    </row>
    <row r="119" spans="2:9" x14ac:dyDescent="0.3">
      <c r="B119" s="128"/>
      <c r="C119" s="126"/>
      <c r="D119" s="126"/>
      <c r="E119" s="126"/>
      <c r="F119" s="135"/>
      <c r="G119" s="135"/>
      <c r="H119" s="130"/>
      <c r="I119" s="128"/>
    </row>
    <row r="120" spans="2:9" x14ac:dyDescent="0.3">
      <c r="B120" s="128"/>
      <c r="C120" s="126"/>
      <c r="D120" s="126"/>
      <c r="E120" s="126"/>
      <c r="F120" s="135"/>
      <c r="G120" s="135"/>
      <c r="H120" s="130"/>
      <c r="I120" s="128"/>
    </row>
    <row r="121" spans="2:9" x14ac:dyDescent="0.3">
      <c r="B121" s="128"/>
      <c r="C121" s="126"/>
      <c r="D121" s="126"/>
      <c r="E121" s="126"/>
      <c r="F121" s="135"/>
      <c r="G121" s="135"/>
      <c r="H121" s="130"/>
      <c r="I121" s="128"/>
    </row>
    <row r="122" spans="2:9" x14ac:dyDescent="0.3">
      <c r="B122" s="128"/>
      <c r="C122" s="126"/>
      <c r="D122" s="126"/>
      <c r="E122" s="126"/>
      <c r="F122" s="135"/>
      <c r="G122" s="135"/>
      <c r="H122" s="130"/>
      <c r="I122" s="128"/>
    </row>
    <row r="123" spans="2:9" x14ac:dyDescent="0.3">
      <c r="B123" s="128"/>
      <c r="C123" s="126"/>
      <c r="D123" s="126"/>
      <c r="E123" s="126"/>
      <c r="F123" s="135"/>
      <c r="G123" s="135"/>
      <c r="H123" s="130"/>
      <c r="I123" s="128"/>
    </row>
    <row r="124" spans="2:9" x14ac:dyDescent="0.3">
      <c r="B124" s="128"/>
      <c r="C124" s="126"/>
      <c r="D124" s="126"/>
      <c r="E124" s="126"/>
      <c r="F124" s="135"/>
      <c r="G124" s="135"/>
      <c r="H124" s="130"/>
      <c r="I124" s="128"/>
    </row>
    <row r="125" spans="2:9" x14ac:dyDescent="0.3">
      <c r="B125" s="128"/>
      <c r="C125" s="126"/>
      <c r="D125" s="126"/>
      <c r="E125" s="126"/>
      <c r="F125" s="135"/>
      <c r="G125" s="135"/>
      <c r="H125" s="130"/>
      <c r="I125" s="128"/>
    </row>
    <row r="126" spans="2:9" x14ac:dyDescent="0.3">
      <c r="B126" s="128"/>
      <c r="C126" s="126"/>
      <c r="D126" s="126"/>
      <c r="E126" s="126"/>
      <c r="F126" s="135"/>
      <c r="G126" s="135"/>
      <c r="H126" s="130"/>
      <c r="I126" s="128"/>
    </row>
    <row r="127" spans="2:9" x14ac:dyDescent="0.3">
      <c r="B127" s="128"/>
      <c r="C127" s="126"/>
      <c r="D127" s="126"/>
      <c r="E127" s="126"/>
      <c r="F127" s="135"/>
      <c r="G127" s="135"/>
      <c r="H127" s="130"/>
      <c r="I127" s="128"/>
    </row>
    <row r="128" spans="2:9" x14ac:dyDescent="0.3">
      <c r="B128" s="128"/>
      <c r="C128" s="126"/>
      <c r="D128" s="126"/>
      <c r="E128" s="126"/>
      <c r="F128" s="135"/>
      <c r="G128" s="135"/>
      <c r="H128" s="130"/>
      <c r="I128" s="128"/>
    </row>
    <row r="129" spans="2:9" x14ac:dyDescent="0.3">
      <c r="B129" s="128"/>
      <c r="C129" s="126"/>
      <c r="D129" s="126"/>
      <c r="E129" s="126"/>
      <c r="F129" s="135"/>
      <c r="G129" s="135"/>
      <c r="H129" s="130"/>
      <c r="I129" s="128"/>
    </row>
    <row r="130" spans="2:9" x14ac:dyDescent="0.3">
      <c r="B130" s="128"/>
      <c r="C130" s="126"/>
      <c r="D130" s="126"/>
      <c r="E130" s="126"/>
      <c r="F130" s="135"/>
      <c r="G130" s="135"/>
      <c r="H130" s="130"/>
      <c r="I130" s="128"/>
    </row>
    <row r="131" spans="2:9" x14ac:dyDescent="0.3">
      <c r="B131" s="128"/>
      <c r="C131" s="126"/>
      <c r="D131" s="126"/>
      <c r="E131" s="126"/>
      <c r="F131" s="135"/>
      <c r="G131" s="135"/>
      <c r="H131" s="130"/>
      <c r="I131" s="128"/>
    </row>
    <row r="132" spans="2:9" x14ac:dyDescent="0.3">
      <c r="B132" s="128"/>
      <c r="C132" s="126"/>
      <c r="D132" s="126"/>
      <c r="E132" s="126"/>
      <c r="F132" s="135"/>
      <c r="G132" s="135"/>
      <c r="H132" s="130"/>
      <c r="I132" s="128"/>
    </row>
    <row r="133" spans="2:9" x14ac:dyDescent="0.3">
      <c r="B133" s="128"/>
      <c r="C133" s="126"/>
      <c r="D133" s="126"/>
      <c r="E133" s="126"/>
      <c r="F133" s="135"/>
      <c r="G133" s="135"/>
      <c r="H133" s="130"/>
      <c r="I133" s="128"/>
    </row>
    <row r="134" spans="2:9" x14ac:dyDescent="0.3">
      <c r="B134" s="128"/>
      <c r="C134" s="126"/>
      <c r="D134" s="126"/>
      <c r="E134" s="126"/>
      <c r="F134" s="135"/>
      <c r="G134" s="135"/>
      <c r="H134" s="130"/>
      <c r="I134" s="128"/>
    </row>
    <row r="135" spans="2:9" x14ac:dyDescent="0.3">
      <c r="B135" s="128"/>
      <c r="C135" s="126"/>
      <c r="D135" s="126"/>
      <c r="E135" s="126"/>
      <c r="F135" s="135"/>
      <c r="G135" s="135"/>
      <c r="H135" s="130"/>
      <c r="I135" s="128"/>
    </row>
    <row r="136" spans="2:9" x14ac:dyDescent="0.3">
      <c r="B136" s="128"/>
      <c r="C136" s="126"/>
      <c r="D136" s="126"/>
      <c r="E136" s="126"/>
      <c r="F136" s="135"/>
      <c r="G136" s="135"/>
      <c r="H136" s="130"/>
      <c r="I136" s="128"/>
    </row>
    <row r="137" spans="2:9" x14ac:dyDescent="0.3">
      <c r="B137" s="128"/>
      <c r="C137" s="126"/>
      <c r="D137" s="126"/>
      <c r="E137" s="126"/>
      <c r="F137" s="135"/>
      <c r="G137" s="135"/>
      <c r="H137" s="130"/>
      <c r="I137" s="128"/>
    </row>
    <row r="138" spans="2:9" x14ac:dyDescent="0.3">
      <c r="B138" s="128"/>
      <c r="C138" s="126"/>
      <c r="D138" s="126"/>
      <c r="E138" s="126"/>
      <c r="F138" s="135"/>
      <c r="G138" s="135"/>
      <c r="H138" s="130"/>
      <c r="I138" s="128"/>
    </row>
    <row r="139" spans="2:9" x14ac:dyDescent="0.3">
      <c r="B139" s="128"/>
      <c r="C139" s="126"/>
      <c r="D139" s="126"/>
      <c r="E139" s="126"/>
      <c r="F139" s="135"/>
      <c r="G139" s="135"/>
      <c r="H139" s="130"/>
      <c r="I139" s="128"/>
    </row>
    <row r="140" spans="2:9" x14ac:dyDescent="0.3">
      <c r="B140" s="128"/>
      <c r="C140" s="126"/>
      <c r="D140" s="126"/>
      <c r="E140" s="126"/>
      <c r="F140" s="135"/>
      <c r="G140" s="135"/>
      <c r="H140" s="130"/>
      <c r="I140" s="128"/>
    </row>
    <row r="141" spans="2:9" x14ac:dyDescent="0.3">
      <c r="B141" s="128"/>
      <c r="C141" s="126"/>
      <c r="D141" s="126"/>
      <c r="E141" s="126"/>
      <c r="F141" s="135"/>
      <c r="G141" s="135"/>
      <c r="H141" s="130"/>
      <c r="I141" s="128"/>
    </row>
    <row r="142" spans="2:9" x14ac:dyDescent="0.3">
      <c r="B142" s="128"/>
      <c r="C142" s="126"/>
      <c r="D142" s="126"/>
      <c r="E142" s="126"/>
      <c r="F142" s="135"/>
      <c r="G142" s="135"/>
      <c r="H142" s="130"/>
      <c r="I142" s="128"/>
    </row>
    <row r="143" spans="2:9" x14ac:dyDescent="0.3">
      <c r="B143" s="128"/>
      <c r="C143" s="126"/>
      <c r="D143" s="126"/>
      <c r="E143" s="126"/>
      <c r="F143" s="135"/>
      <c r="G143" s="135"/>
      <c r="H143" s="130"/>
      <c r="I143" s="128"/>
    </row>
    <row r="144" spans="2:9" x14ac:dyDescent="0.3">
      <c r="B144" s="128"/>
      <c r="C144" s="126"/>
      <c r="D144" s="126"/>
      <c r="E144" s="126"/>
      <c r="F144" s="135"/>
      <c r="G144" s="135"/>
      <c r="H144" s="130"/>
      <c r="I144" s="128"/>
    </row>
    <row r="145" spans="2:9" x14ac:dyDescent="0.3">
      <c r="B145" s="128"/>
      <c r="C145" s="126"/>
      <c r="D145" s="126"/>
      <c r="E145" s="126"/>
      <c r="F145" s="135"/>
      <c r="G145" s="135"/>
      <c r="H145" s="130"/>
      <c r="I145" s="128"/>
    </row>
    <row r="146" spans="2:9" x14ac:dyDescent="0.3">
      <c r="B146" s="128"/>
      <c r="C146" s="126"/>
      <c r="D146" s="126"/>
      <c r="E146" s="126"/>
      <c r="F146" s="135"/>
      <c r="G146" s="135"/>
      <c r="H146" s="130"/>
      <c r="I146" s="128"/>
    </row>
    <row r="147" spans="2:9" x14ac:dyDescent="0.3">
      <c r="B147" s="128"/>
      <c r="C147" s="126"/>
      <c r="D147" s="126"/>
      <c r="E147" s="126"/>
      <c r="F147" s="135"/>
      <c r="G147" s="135"/>
      <c r="H147" s="130"/>
      <c r="I147" s="128"/>
    </row>
    <row r="148" spans="2:9" x14ac:dyDescent="0.3">
      <c r="B148" s="128"/>
      <c r="C148" s="126"/>
      <c r="D148" s="126"/>
      <c r="E148" s="126"/>
      <c r="F148" s="135"/>
      <c r="G148" s="135"/>
      <c r="H148" s="130"/>
      <c r="I148" s="128"/>
    </row>
    <row r="149" spans="2:9" x14ac:dyDescent="0.3">
      <c r="B149" s="128"/>
      <c r="C149" s="126"/>
      <c r="D149" s="126"/>
      <c r="E149" s="126"/>
      <c r="F149" s="135"/>
      <c r="G149" s="135"/>
      <c r="H149" s="130"/>
      <c r="I149" s="128"/>
    </row>
    <row r="150" spans="2:9" x14ac:dyDescent="0.3">
      <c r="B150" s="128"/>
      <c r="C150" s="126"/>
      <c r="D150" s="126"/>
      <c r="E150" s="126"/>
      <c r="F150" s="135"/>
      <c r="G150" s="135"/>
      <c r="H150" s="130"/>
      <c r="I150" s="128"/>
    </row>
    <row r="151" spans="2:9" x14ac:dyDescent="0.3">
      <c r="B151" s="128"/>
      <c r="C151" s="126"/>
      <c r="D151" s="126"/>
      <c r="E151" s="126"/>
      <c r="F151" s="135"/>
      <c r="G151" s="135"/>
      <c r="H151" s="130"/>
      <c r="I151" s="128"/>
    </row>
    <row r="152" spans="2:9" x14ac:dyDescent="0.3">
      <c r="B152" s="128"/>
      <c r="C152" s="126"/>
      <c r="D152" s="126"/>
      <c r="E152" s="126"/>
      <c r="F152" s="135"/>
      <c r="G152" s="135"/>
      <c r="H152" s="130"/>
      <c r="I152" s="128"/>
    </row>
    <row r="153" spans="2:9" x14ac:dyDescent="0.3">
      <c r="B153" s="128"/>
      <c r="C153" s="126"/>
      <c r="D153" s="126"/>
      <c r="E153" s="126"/>
      <c r="F153" s="135"/>
      <c r="G153" s="135"/>
      <c r="H153" s="130"/>
      <c r="I153" s="128"/>
    </row>
    <row r="154" spans="2:9" x14ac:dyDescent="0.3">
      <c r="B154" s="128"/>
      <c r="C154" s="126"/>
      <c r="D154" s="126"/>
      <c r="E154" s="126"/>
      <c r="F154" s="135"/>
      <c r="G154" s="135"/>
      <c r="H154" s="130"/>
      <c r="I154" s="128"/>
    </row>
    <row r="155" spans="2:9" x14ac:dyDescent="0.3">
      <c r="B155" s="128"/>
      <c r="C155" s="126"/>
      <c r="D155" s="126"/>
      <c r="E155" s="126"/>
      <c r="F155" s="135"/>
      <c r="G155" s="135"/>
      <c r="H155" s="130"/>
      <c r="I155" s="128"/>
    </row>
    <row r="156" spans="2:9" x14ac:dyDescent="0.3">
      <c r="B156" s="128"/>
      <c r="C156" s="126"/>
      <c r="D156" s="126"/>
      <c r="E156" s="126"/>
      <c r="F156" s="135"/>
      <c r="G156" s="135"/>
      <c r="H156" s="130"/>
      <c r="I156" s="128"/>
    </row>
    <row r="157" spans="2:9" x14ac:dyDescent="0.3">
      <c r="B157" s="128"/>
      <c r="C157" s="126"/>
      <c r="D157" s="126"/>
      <c r="E157" s="126"/>
      <c r="F157" s="135"/>
      <c r="G157" s="135"/>
      <c r="H157" s="130"/>
      <c r="I157" s="128"/>
    </row>
    <row r="158" spans="2:9" x14ac:dyDescent="0.3">
      <c r="B158" s="128"/>
      <c r="C158" s="126"/>
      <c r="D158" s="126"/>
      <c r="E158" s="126"/>
      <c r="F158" s="135"/>
      <c r="G158" s="135"/>
      <c r="H158" s="130"/>
      <c r="I158" s="128"/>
    </row>
    <row r="159" spans="2:9" x14ac:dyDescent="0.3">
      <c r="B159" s="128"/>
      <c r="C159" s="126"/>
      <c r="D159" s="126"/>
      <c r="E159" s="126"/>
      <c r="F159" s="135"/>
      <c r="G159" s="135"/>
      <c r="H159" s="130"/>
      <c r="I159" s="128"/>
    </row>
    <row r="160" spans="2:9" x14ac:dyDescent="0.3">
      <c r="B160" s="128"/>
      <c r="C160" s="126"/>
      <c r="D160" s="126"/>
      <c r="E160" s="126"/>
      <c r="F160" s="135"/>
      <c r="G160" s="135"/>
      <c r="H160" s="130"/>
      <c r="I160" s="128"/>
    </row>
    <row r="161" spans="2:9" x14ac:dyDescent="0.3">
      <c r="B161" s="128"/>
      <c r="C161" s="126"/>
      <c r="D161" s="126"/>
      <c r="E161" s="126"/>
      <c r="F161" s="135"/>
      <c r="G161" s="135"/>
      <c r="H161" s="130"/>
      <c r="I161" s="128"/>
    </row>
    <row r="162" spans="2:9" x14ac:dyDescent="0.3">
      <c r="B162" s="128"/>
      <c r="C162" s="126"/>
      <c r="D162" s="126"/>
      <c r="E162" s="126"/>
      <c r="F162" s="135"/>
      <c r="G162" s="135"/>
      <c r="H162" s="130"/>
      <c r="I162" s="128"/>
    </row>
    <row r="163" spans="2:9" x14ac:dyDescent="0.3">
      <c r="B163" s="128"/>
      <c r="C163" s="126"/>
      <c r="D163" s="126"/>
      <c r="E163" s="126"/>
      <c r="F163" s="135"/>
      <c r="G163" s="135"/>
      <c r="H163" s="130"/>
      <c r="I163" s="128"/>
    </row>
    <row r="164" spans="2:9" x14ac:dyDescent="0.3">
      <c r="B164" s="128"/>
      <c r="C164" s="126"/>
      <c r="D164" s="126"/>
      <c r="E164" s="126"/>
      <c r="F164" s="135"/>
      <c r="G164" s="135"/>
      <c r="H164" s="130"/>
      <c r="I164" s="128"/>
    </row>
    <row r="165" spans="2:9" x14ac:dyDescent="0.3">
      <c r="B165" s="128"/>
      <c r="C165" s="126"/>
      <c r="D165" s="126"/>
      <c r="E165" s="126"/>
      <c r="F165" s="135"/>
      <c r="G165" s="135"/>
      <c r="H165" s="130"/>
      <c r="I165" s="128"/>
    </row>
    <row r="166" spans="2:9" x14ac:dyDescent="0.3">
      <c r="B166" s="128"/>
      <c r="C166" s="126"/>
      <c r="D166" s="126"/>
      <c r="E166" s="126"/>
      <c r="F166" s="135"/>
      <c r="G166" s="135"/>
      <c r="H166" s="130"/>
      <c r="I166" s="128"/>
    </row>
    <row r="167" spans="2:9" x14ac:dyDescent="0.3">
      <c r="B167" s="128"/>
      <c r="C167" s="126"/>
      <c r="D167" s="126"/>
      <c r="E167" s="126"/>
      <c r="F167" s="135"/>
      <c r="G167" s="135"/>
      <c r="H167" s="130"/>
      <c r="I167" s="128"/>
    </row>
    <row r="168" spans="2:9" x14ac:dyDescent="0.3">
      <c r="B168" s="128"/>
      <c r="C168" s="126"/>
      <c r="D168" s="126"/>
      <c r="E168" s="126"/>
      <c r="F168" s="135"/>
      <c r="G168" s="135"/>
      <c r="H168" s="130"/>
      <c r="I168" s="128"/>
    </row>
    <row r="169" spans="2:9" x14ac:dyDescent="0.3">
      <c r="B169" s="128"/>
      <c r="C169" s="126"/>
      <c r="D169" s="126"/>
      <c r="E169" s="126"/>
      <c r="F169" s="135"/>
      <c r="G169" s="135"/>
      <c r="H169" s="130"/>
      <c r="I169" s="128"/>
    </row>
    <row r="170" spans="2:9" x14ac:dyDescent="0.3">
      <c r="B170" s="128"/>
      <c r="C170" s="126"/>
      <c r="D170" s="126"/>
      <c r="E170" s="126"/>
      <c r="F170" s="135"/>
      <c r="G170" s="135"/>
      <c r="H170" s="130"/>
      <c r="I170" s="128"/>
    </row>
    <row r="171" spans="2:9" x14ac:dyDescent="0.3">
      <c r="B171" s="128"/>
      <c r="C171" s="126"/>
      <c r="D171" s="126"/>
      <c r="E171" s="126"/>
      <c r="F171" s="135"/>
      <c r="G171" s="135"/>
      <c r="H171" s="130"/>
      <c r="I171" s="128"/>
    </row>
    <row r="172" spans="2:9" x14ac:dyDescent="0.3">
      <c r="B172" s="128"/>
      <c r="C172" s="126"/>
      <c r="D172" s="126"/>
      <c r="E172" s="126"/>
      <c r="F172" s="135"/>
      <c r="G172" s="135"/>
      <c r="H172" s="130"/>
      <c r="I172" s="128"/>
    </row>
    <row r="173" spans="2:9" x14ac:dyDescent="0.3">
      <c r="B173" s="128"/>
      <c r="C173" s="126"/>
      <c r="D173" s="126"/>
      <c r="E173" s="126"/>
      <c r="F173" s="135"/>
      <c r="G173" s="135"/>
      <c r="H173" s="130"/>
      <c r="I173" s="128"/>
    </row>
    <row r="174" spans="2:9" x14ac:dyDescent="0.3">
      <c r="B174" s="128"/>
      <c r="C174" s="126"/>
      <c r="D174" s="126"/>
      <c r="E174" s="126"/>
      <c r="F174" s="135"/>
      <c r="G174" s="135"/>
      <c r="H174" s="130"/>
      <c r="I174" s="128"/>
    </row>
    <row r="175" spans="2:9" x14ac:dyDescent="0.3">
      <c r="B175" s="128"/>
      <c r="C175" s="126"/>
      <c r="D175" s="126"/>
      <c r="E175" s="126"/>
      <c r="F175" s="135"/>
      <c r="G175" s="135"/>
      <c r="H175" s="130"/>
      <c r="I175" s="128"/>
    </row>
    <row r="176" spans="2:9" x14ac:dyDescent="0.3">
      <c r="B176" s="128"/>
      <c r="C176" s="126"/>
      <c r="D176" s="126"/>
      <c r="E176" s="126"/>
      <c r="F176" s="135"/>
      <c r="G176" s="135"/>
      <c r="H176" s="130"/>
      <c r="I176" s="128"/>
    </row>
    <row r="177" spans="2:9" x14ac:dyDescent="0.3">
      <c r="B177" s="128"/>
      <c r="C177" s="126"/>
      <c r="D177" s="126"/>
      <c r="E177" s="126"/>
      <c r="F177" s="135"/>
      <c r="G177" s="135"/>
      <c r="H177" s="130"/>
      <c r="I177" s="128"/>
    </row>
    <row r="178" spans="2:9" x14ac:dyDescent="0.3">
      <c r="B178" s="128"/>
      <c r="C178" s="126"/>
      <c r="D178" s="126"/>
      <c r="E178" s="126"/>
      <c r="F178" s="135"/>
      <c r="G178" s="135"/>
      <c r="H178" s="130"/>
      <c r="I178" s="128"/>
    </row>
    <row r="179" spans="2:9" x14ac:dyDescent="0.3">
      <c r="B179" s="128"/>
      <c r="C179" s="126"/>
      <c r="D179" s="126"/>
      <c r="E179" s="126"/>
      <c r="F179" s="135"/>
      <c r="G179" s="135"/>
      <c r="H179" s="130"/>
      <c r="I179" s="128"/>
    </row>
    <row r="180" spans="2:9" x14ac:dyDescent="0.3">
      <c r="B180" s="128"/>
      <c r="C180" s="126"/>
      <c r="D180" s="126"/>
      <c r="E180" s="126"/>
      <c r="F180" s="135"/>
      <c r="G180" s="135"/>
      <c r="H180" s="130"/>
      <c r="I180" s="128"/>
    </row>
    <row r="181" spans="2:9" x14ac:dyDescent="0.3">
      <c r="B181" s="128"/>
      <c r="C181" s="126"/>
      <c r="D181" s="126"/>
      <c r="E181" s="126"/>
      <c r="F181" s="135"/>
      <c r="G181" s="135"/>
      <c r="H181" s="130"/>
      <c r="I181" s="128"/>
    </row>
    <row r="182" spans="2:9" x14ac:dyDescent="0.3">
      <c r="B182" s="128"/>
      <c r="C182" s="126"/>
      <c r="D182" s="126"/>
      <c r="E182" s="126"/>
      <c r="F182" s="135"/>
      <c r="G182" s="135"/>
      <c r="H182" s="130"/>
      <c r="I182" s="128"/>
    </row>
    <row r="183" spans="2:9" x14ac:dyDescent="0.3">
      <c r="B183" s="128"/>
      <c r="C183" s="126"/>
      <c r="D183" s="126"/>
      <c r="E183" s="126"/>
      <c r="F183" s="135"/>
      <c r="G183" s="135"/>
      <c r="H183" s="130"/>
      <c r="I183" s="128"/>
    </row>
    <row r="184" spans="2:9" x14ac:dyDescent="0.3">
      <c r="B184" s="128"/>
      <c r="C184" s="126"/>
      <c r="D184" s="126"/>
      <c r="E184" s="126"/>
      <c r="F184" s="135"/>
      <c r="G184" s="135"/>
      <c r="H184" s="130"/>
      <c r="I184" s="128"/>
    </row>
    <row r="185" spans="2:9" x14ac:dyDescent="0.3">
      <c r="B185" s="128"/>
      <c r="C185" s="126"/>
      <c r="D185" s="126"/>
      <c r="E185" s="126"/>
      <c r="F185" s="135"/>
      <c r="G185" s="135"/>
      <c r="H185" s="130"/>
      <c r="I185" s="128"/>
    </row>
    <row r="186" spans="2:9" x14ac:dyDescent="0.3">
      <c r="B186" s="128"/>
      <c r="C186" s="126"/>
      <c r="D186" s="126"/>
      <c r="E186" s="126"/>
      <c r="F186" s="135"/>
      <c r="G186" s="135"/>
      <c r="H186" s="130"/>
      <c r="I186" s="128"/>
    </row>
    <row r="187" spans="2:9" x14ac:dyDescent="0.3">
      <c r="B187" s="128"/>
      <c r="C187" s="126"/>
      <c r="D187" s="126"/>
      <c r="E187" s="126"/>
      <c r="F187" s="135"/>
      <c r="G187" s="135"/>
      <c r="H187" s="130"/>
      <c r="I187" s="128"/>
    </row>
    <row r="188" spans="2:9" x14ac:dyDescent="0.3">
      <c r="B188" s="128"/>
      <c r="C188" s="126"/>
      <c r="D188" s="126"/>
      <c r="E188" s="126"/>
      <c r="F188" s="135"/>
      <c r="G188" s="135"/>
      <c r="H188" s="130"/>
      <c r="I188" s="128"/>
    </row>
    <row r="189" spans="2:9" x14ac:dyDescent="0.3">
      <c r="B189" s="128"/>
      <c r="C189" s="126"/>
      <c r="D189" s="126"/>
      <c r="E189" s="126"/>
      <c r="F189" s="135"/>
      <c r="G189" s="135"/>
      <c r="H189" s="130"/>
      <c r="I189" s="128"/>
    </row>
    <row r="190" spans="2:9" x14ac:dyDescent="0.3">
      <c r="B190" s="128"/>
      <c r="C190" s="126"/>
      <c r="D190" s="126"/>
      <c r="E190" s="126"/>
      <c r="F190" s="135"/>
      <c r="G190" s="135"/>
      <c r="H190" s="130"/>
      <c r="I190" s="128"/>
    </row>
    <row r="191" spans="2:9" x14ac:dyDescent="0.3">
      <c r="B191" s="128"/>
      <c r="C191" s="126"/>
      <c r="D191" s="126"/>
      <c r="E191" s="126"/>
      <c r="F191" s="135"/>
      <c r="G191" s="135"/>
      <c r="H191" s="130"/>
      <c r="I191" s="128"/>
    </row>
    <row r="192" spans="2:9" x14ac:dyDescent="0.3">
      <c r="B192" s="128"/>
      <c r="C192" s="126"/>
      <c r="D192" s="126"/>
      <c r="E192" s="126"/>
      <c r="F192" s="135"/>
      <c r="G192" s="135"/>
      <c r="H192" s="130"/>
      <c r="I192" s="128"/>
    </row>
    <row r="193" spans="2:9" x14ac:dyDescent="0.3">
      <c r="B193" s="128"/>
      <c r="C193" s="126"/>
      <c r="D193" s="126"/>
      <c r="E193" s="126"/>
      <c r="F193" s="135"/>
      <c r="G193" s="135"/>
      <c r="H193" s="130"/>
      <c r="I193" s="128"/>
    </row>
    <row r="194" spans="2:9" x14ac:dyDescent="0.3">
      <c r="B194" s="128"/>
      <c r="C194" s="126"/>
      <c r="D194" s="126"/>
      <c r="E194" s="126"/>
      <c r="F194" s="135"/>
      <c r="G194" s="135"/>
      <c r="H194" s="130"/>
      <c r="I194" s="128"/>
    </row>
    <row r="195" spans="2:9" x14ac:dyDescent="0.3">
      <c r="B195" s="128"/>
      <c r="C195" s="126"/>
      <c r="D195" s="126"/>
      <c r="E195" s="126"/>
      <c r="F195" s="135"/>
      <c r="G195" s="135"/>
      <c r="H195" s="130"/>
      <c r="I195" s="128"/>
    </row>
    <row r="196" spans="2:9" x14ac:dyDescent="0.3">
      <c r="B196" s="128"/>
      <c r="C196" s="126"/>
      <c r="D196" s="126"/>
      <c r="E196" s="126"/>
      <c r="F196" s="135"/>
      <c r="G196" s="135"/>
      <c r="H196" s="130"/>
      <c r="I196" s="128"/>
    </row>
    <row r="197" spans="2:9" x14ac:dyDescent="0.3">
      <c r="B197" s="128"/>
      <c r="C197" s="126"/>
      <c r="D197" s="126"/>
      <c r="E197" s="126"/>
      <c r="F197" s="135"/>
      <c r="G197" s="135"/>
      <c r="H197" s="130"/>
      <c r="I197" s="128"/>
    </row>
    <row r="198" spans="2:9" x14ac:dyDescent="0.3">
      <c r="B198" s="128"/>
      <c r="C198" s="126"/>
      <c r="D198" s="126"/>
      <c r="E198" s="126"/>
      <c r="F198" s="135"/>
      <c r="G198" s="135"/>
      <c r="H198" s="130"/>
      <c r="I198" s="128"/>
    </row>
    <row r="199" spans="2:9" x14ac:dyDescent="0.3">
      <c r="B199" s="128"/>
      <c r="C199" s="126"/>
      <c r="D199" s="126"/>
      <c r="E199" s="126"/>
      <c r="F199" s="135"/>
      <c r="G199" s="135"/>
      <c r="H199" s="130"/>
      <c r="I199" s="128"/>
    </row>
    <row r="200" spans="2:9" x14ac:dyDescent="0.3">
      <c r="B200" s="128"/>
      <c r="C200" s="126"/>
      <c r="D200" s="126"/>
      <c r="E200" s="126"/>
      <c r="F200" s="135"/>
      <c r="G200" s="135"/>
      <c r="H200" s="130"/>
      <c r="I200" s="128"/>
    </row>
    <row r="201" spans="2:9" x14ac:dyDescent="0.3">
      <c r="B201" s="128"/>
      <c r="C201" s="126"/>
      <c r="D201" s="126"/>
      <c r="E201" s="126"/>
      <c r="F201" s="135"/>
      <c r="G201" s="135"/>
      <c r="H201" s="130"/>
      <c r="I201" s="128"/>
    </row>
    <row r="202" spans="2:9" x14ac:dyDescent="0.3">
      <c r="B202" s="128"/>
      <c r="C202" s="126"/>
      <c r="D202" s="126"/>
      <c r="E202" s="126"/>
      <c r="F202" s="135"/>
      <c r="G202" s="135"/>
      <c r="H202" s="130"/>
      <c r="I202" s="128"/>
    </row>
    <row r="203" spans="2:9" x14ac:dyDescent="0.3">
      <c r="B203" s="128"/>
      <c r="C203" s="126"/>
      <c r="D203" s="126"/>
      <c r="E203" s="126"/>
      <c r="F203" s="135"/>
      <c r="G203" s="135"/>
      <c r="H203" s="130"/>
      <c r="I203" s="128"/>
    </row>
    <row r="204" spans="2:9" x14ac:dyDescent="0.3">
      <c r="B204" s="128"/>
      <c r="C204" s="126"/>
      <c r="D204" s="126"/>
      <c r="E204" s="126"/>
      <c r="F204" s="135"/>
      <c r="G204" s="135"/>
      <c r="H204" s="130"/>
      <c r="I204" s="128"/>
    </row>
    <row r="205" spans="2:9" x14ac:dyDescent="0.3">
      <c r="B205" s="128"/>
      <c r="C205" s="126"/>
      <c r="D205" s="126"/>
      <c r="E205" s="126"/>
      <c r="F205" s="135"/>
      <c r="G205" s="135"/>
      <c r="H205" s="130"/>
      <c r="I205" s="128"/>
    </row>
    <row r="206" spans="2:9" x14ac:dyDescent="0.3">
      <c r="B206" s="128"/>
      <c r="C206" s="126"/>
      <c r="D206" s="126"/>
      <c r="E206" s="126"/>
      <c r="F206" s="135"/>
      <c r="G206" s="135"/>
      <c r="H206" s="130"/>
      <c r="I206" s="128"/>
    </row>
    <row r="207" spans="2:9" x14ac:dyDescent="0.3">
      <c r="B207" s="128"/>
      <c r="C207" s="126"/>
      <c r="D207" s="126"/>
      <c r="E207" s="126"/>
      <c r="F207" s="135"/>
      <c r="G207" s="135"/>
      <c r="H207" s="130"/>
      <c r="I207" s="128"/>
    </row>
    <row r="208" spans="2:9" x14ac:dyDescent="0.3">
      <c r="B208" s="128"/>
      <c r="C208" s="126"/>
      <c r="D208" s="126"/>
      <c r="E208" s="126"/>
      <c r="F208" s="135"/>
      <c r="G208" s="135"/>
      <c r="H208" s="130"/>
      <c r="I208" s="128"/>
    </row>
    <row r="209" spans="2:9" x14ac:dyDescent="0.3">
      <c r="B209" s="128"/>
      <c r="C209" s="126"/>
      <c r="D209" s="126"/>
      <c r="E209" s="126"/>
      <c r="F209" s="135"/>
      <c r="G209" s="135"/>
      <c r="H209" s="130"/>
      <c r="I209" s="128"/>
    </row>
    <row r="210" spans="2:9" x14ac:dyDescent="0.3">
      <c r="B210" s="128"/>
      <c r="C210" s="126"/>
      <c r="D210" s="126"/>
      <c r="E210" s="126"/>
      <c r="F210" s="135"/>
      <c r="G210" s="135"/>
      <c r="H210" s="130"/>
      <c r="I210" s="128"/>
    </row>
    <row r="211" spans="2:9" x14ac:dyDescent="0.3">
      <c r="B211" s="128"/>
      <c r="C211" s="126"/>
      <c r="D211" s="126"/>
      <c r="E211" s="126"/>
      <c r="F211" s="135"/>
      <c r="G211" s="135"/>
      <c r="H211" s="130"/>
      <c r="I211" s="128"/>
    </row>
    <row r="212" spans="2:9" x14ac:dyDescent="0.3">
      <c r="B212" s="128"/>
      <c r="C212" s="126"/>
      <c r="D212" s="126"/>
      <c r="E212" s="126"/>
      <c r="F212" s="135"/>
      <c r="G212" s="135"/>
      <c r="H212" s="130"/>
      <c r="I212" s="128"/>
    </row>
    <row r="213" spans="2:9" x14ac:dyDescent="0.3">
      <c r="B213" s="128"/>
      <c r="C213" s="126"/>
      <c r="D213" s="126"/>
      <c r="E213" s="126"/>
      <c r="F213" s="135"/>
      <c r="G213" s="135"/>
      <c r="H213" s="130"/>
      <c r="I213" s="128"/>
    </row>
    <row r="214" spans="2:9" x14ac:dyDescent="0.3">
      <c r="B214" s="128"/>
      <c r="C214" s="126"/>
      <c r="D214" s="126"/>
      <c r="E214" s="126"/>
      <c r="F214" s="135"/>
      <c r="G214" s="135"/>
      <c r="H214" s="130"/>
      <c r="I214" s="128"/>
    </row>
    <row r="215" spans="2:9" x14ac:dyDescent="0.3">
      <c r="B215" s="128"/>
      <c r="C215" s="126"/>
      <c r="D215" s="126"/>
      <c r="E215" s="126"/>
      <c r="F215" s="135"/>
      <c r="G215" s="135"/>
      <c r="H215" s="130"/>
      <c r="I215" s="128"/>
    </row>
    <row r="216" spans="2:9" x14ac:dyDescent="0.3">
      <c r="B216" s="128"/>
      <c r="C216" s="126"/>
      <c r="D216" s="126"/>
      <c r="E216" s="126"/>
      <c r="F216" s="135"/>
      <c r="G216" s="135"/>
      <c r="H216" s="130"/>
      <c r="I216" s="128"/>
    </row>
    <row r="217" spans="2:9" x14ac:dyDescent="0.3">
      <c r="B217" s="128"/>
      <c r="C217" s="126"/>
      <c r="D217" s="126"/>
      <c r="E217" s="126"/>
      <c r="F217" s="135"/>
      <c r="G217" s="135"/>
      <c r="H217" s="130"/>
      <c r="I217" s="128"/>
    </row>
    <row r="218" spans="2:9" x14ac:dyDescent="0.3">
      <c r="B218" s="128"/>
      <c r="C218" s="126"/>
      <c r="D218" s="126"/>
      <c r="E218" s="126"/>
      <c r="F218" s="135"/>
      <c r="G218" s="135"/>
      <c r="H218" s="130"/>
      <c r="I218" s="128"/>
    </row>
    <row r="219" spans="2:9" x14ac:dyDescent="0.3">
      <c r="B219" s="128"/>
      <c r="C219" s="126"/>
      <c r="D219" s="126"/>
      <c r="E219" s="126"/>
      <c r="F219" s="135"/>
      <c r="G219" s="135"/>
      <c r="H219" s="130"/>
      <c r="I219" s="128"/>
    </row>
    <row r="220" spans="2:9" x14ac:dyDescent="0.3">
      <c r="B220" s="128"/>
      <c r="C220" s="126"/>
      <c r="D220" s="126"/>
      <c r="E220" s="126"/>
      <c r="F220" s="135"/>
      <c r="G220" s="135"/>
      <c r="H220" s="130"/>
      <c r="I220" s="128"/>
    </row>
    <row r="221" spans="2:9" x14ac:dyDescent="0.3">
      <c r="B221" s="128"/>
      <c r="C221" s="126"/>
      <c r="D221" s="126"/>
      <c r="E221" s="126"/>
      <c r="F221" s="135"/>
      <c r="G221" s="135"/>
      <c r="H221" s="130"/>
      <c r="I221" s="128"/>
    </row>
    <row r="222" spans="2:9" x14ac:dyDescent="0.3">
      <c r="B222" s="128"/>
      <c r="C222" s="126"/>
      <c r="D222" s="126"/>
      <c r="E222" s="126"/>
      <c r="F222" s="135"/>
      <c r="G222" s="135"/>
      <c r="H222" s="130"/>
      <c r="I222" s="128"/>
    </row>
    <row r="223" spans="2:9" x14ac:dyDescent="0.3">
      <c r="B223" s="128"/>
      <c r="C223" s="126"/>
      <c r="D223" s="126"/>
      <c r="E223" s="126"/>
      <c r="F223" s="135"/>
      <c r="G223" s="135"/>
      <c r="H223" s="130"/>
      <c r="I223" s="128"/>
    </row>
    <row r="224" spans="2:9" x14ac:dyDescent="0.3">
      <c r="B224" s="128"/>
      <c r="C224" s="126"/>
      <c r="D224" s="126"/>
      <c r="E224" s="126"/>
      <c r="F224" s="135"/>
      <c r="G224" s="135"/>
      <c r="H224" s="130"/>
      <c r="I224" s="128"/>
    </row>
    <row r="225" spans="2:9" x14ac:dyDescent="0.3">
      <c r="B225" s="128"/>
      <c r="C225" s="126"/>
      <c r="D225" s="126"/>
      <c r="E225" s="126"/>
      <c r="F225" s="135"/>
      <c r="G225" s="135"/>
      <c r="H225" s="130"/>
      <c r="I225" s="128"/>
    </row>
    <row r="226" spans="2:9" x14ac:dyDescent="0.3">
      <c r="B226" s="128"/>
      <c r="C226" s="126"/>
      <c r="D226" s="126"/>
      <c r="E226" s="126"/>
      <c r="F226" s="135"/>
      <c r="G226" s="135"/>
      <c r="H226" s="130"/>
      <c r="I226" s="128"/>
    </row>
    <row r="227" spans="2:9" x14ac:dyDescent="0.3">
      <c r="B227" s="128"/>
      <c r="C227" s="126"/>
      <c r="D227" s="126"/>
      <c r="E227" s="126"/>
      <c r="F227" s="135"/>
      <c r="G227" s="135"/>
      <c r="H227" s="130"/>
      <c r="I227" s="128"/>
    </row>
    <row r="228" spans="2:9" x14ac:dyDescent="0.3">
      <c r="B228" s="128"/>
      <c r="C228" s="126"/>
      <c r="D228" s="126"/>
      <c r="E228" s="126"/>
      <c r="F228" s="135"/>
      <c r="G228" s="135"/>
      <c r="H228" s="130"/>
      <c r="I228" s="128"/>
    </row>
    <row r="229" spans="2:9" x14ac:dyDescent="0.3">
      <c r="B229" s="128"/>
      <c r="C229" s="126"/>
      <c r="D229" s="126"/>
      <c r="E229" s="126"/>
      <c r="F229" s="135"/>
      <c r="G229" s="135"/>
      <c r="H229" s="130"/>
      <c r="I229" s="128"/>
    </row>
    <row r="230" spans="2:9" x14ac:dyDescent="0.3">
      <c r="B230" s="128"/>
      <c r="C230" s="126"/>
      <c r="D230" s="126"/>
      <c r="E230" s="126"/>
      <c r="F230" s="135"/>
      <c r="G230" s="135"/>
      <c r="H230" s="130"/>
      <c r="I230" s="128"/>
    </row>
    <row r="231" spans="2:9" x14ac:dyDescent="0.3">
      <c r="B231" s="128"/>
      <c r="C231" s="126"/>
      <c r="D231" s="126"/>
      <c r="E231" s="126"/>
      <c r="F231" s="135"/>
      <c r="G231" s="135"/>
      <c r="H231" s="130"/>
      <c r="I231" s="128"/>
    </row>
    <row r="232" spans="2:9" x14ac:dyDescent="0.3">
      <c r="B232" s="128"/>
      <c r="C232" s="126"/>
      <c r="D232" s="126"/>
      <c r="E232" s="126"/>
      <c r="F232" s="135"/>
      <c r="G232" s="135"/>
      <c r="H232" s="130"/>
      <c r="I232" s="128"/>
    </row>
    <row r="233" spans="2:9" x14ac:dyDescent="0.3">
      <c r="B233" s="128"/>
      <c r="C233" s="126"/>
      <c r="D233" s="126"/>
      <c r="E233" s="126"/>
      <c r="F233" s="135"/>
      <c r="G233" s="135"/>
      <c r="H233" s="130"/>
      <c r="I233" s="128"/>
    </row>
    <row r="234" spans="2:9" x14ac:dyDescent="0.3">
      <c r="B234" s="128"/>
      <c r="C234" s="126"/>
      <c r="D234" s="126"/>
      <c r="E234" s="126"/>
      <c r="F234" s="135"/>
      <c r="G234" s="135"/>
      <c r="H234" s="130"/>
      <c r="I234" s="128"/>
    </row>
    <row r="235" spans="2:9" x14ac:dyDescent="0.3">
      <c r="B235" s="128"/>
      <c r="C235" s="126"/>
      <c r="D235" s="126"/>
      <c r="E235" s="126"/>
      <c r="F235" s="135"/>
      <c r="G235" s="135"/>
      <c r="H235" s="130"/>
      <c r="I235" s="128"/>
    </row>
    <row r="236" spans="2:9" x14ac:dyDescent="0.3">
      <c r="B236" s="128"/>
      <c r="C236" s="126"/>
      <c r="D236" s="126"/>
      <c r="E236" s="126"/>
      <c r="F236" s="135"/>
      <c r="G236" s="135"/>
      <c r="H236" s="130"/>
      <c r="I236" s="128"/>
    </row>
    <row r="237" spans="2:9" x14ac:dyDescent="0.3">
      <c r="B237" s="128"/>
      <c r="C237" s="126"/>
      <c r="D237" s="126"/>
      <c r="E237" s="126"/>
      <c r="F237" s="135"/>
      <c r="G237" s="135"/>
      <c r="H237" s="130"/>
      <c r="I237" s="128"/>
    </row>
    <row r="238" spans="2:9" x14ac:dyDescent="0.3">
      <c r="B238" s="128"/>
      <c r="C238" s="126"/>
      <c r="D238" s="126"/>
      <c r="E238" s="126"/>
      <c r="F238" s="135"/>
      <c r="G238" s="135"/>
      <c r="H238" s="130"/>
      <c r="I238" s="128"/>
    </row>
    <row r="239" spans="2:9" x14ac:dyDescent="0.3">
      <c r="B239" s="128"/>
      <c r="C239" s="126"/>
      <c r="D239" s="126"/>
      <c r="E239" s="126"/>
      <c r="F239" s="135"/>
      <c r="G239" s="135"/>
      <c r="H239" s="130"/>
      <c r="I239" s="128"/>
    </row>
    <row r="240" spans="2:9" x14ac:dyDescent="0.3">
      <c r="B240" s="128"/>
      <c r="C240" s="126"/>
      <c r="D240" s="126"/>
      <c r="E240" s="126"/>
      <c r="F240" s="135"/>
      <c r="G240" s="135"/>
      <c r="H240" s="130"/>
      <c r="I240" s="128"/>
    </row>
    <row r="241" spans="2:9" x14ac:dyDescent="0.3">
      <c r="B241" s="128"/>
      <c r="C241" s="126"/>
      <c r="D241" s="126"/>
      <c r="E241" s="126"/>
      <c r="F241" s="135"/>
      <c r="G241" s="135"/>
      <c r="H241" s="130"/>
      <c r="I241" s="128"/>
    </row>
    <row r="242" spans="2:9" x14ac:dyDescent="0.3">
      <c r="B242" s="128"/>
      <c r="C242" s="126"/>
      <c r="D242" s="126"/>
      <c r="E242" s="126"/>
      <c r="F242" s="135"/>
      <c r="G242" s="135"/>
      <c r="H242" s="130"/>
      <c r="I242" s="128"/>
    </row>
    <row r="243" spans="2:9" x14ac:dyDescent="0.3">
      <c r="B243" s="128"/>
      <c r="C243" s="126"/>
      <c r="D243" s="126"/>
      <c r="E243" s="126"/>
      <c r="F243" s="135"/>
      <c r="G243" s="135"/>
      <c r="H243" s="130"/>
      <c r="I243" s="128"/>
    </row>
    <row r="244" spans="2:9" x14ac:dyDescent="0.3">
      <c r="B244" s="128"/>
      <c r="C244" s="126"/>
      <c r="D244" s="126"/>
      <c r="E244" s="126"/>
      <c r="F244" s="135"/>
      <c r="G244" s="135"/>
      <c r="H244" s="130"/>
      <c r="I244" s="128"/>
    </row>
    <row r="245" spans="2:9" x14ac:dyDescent="0.3">
      <c r="B245" s="128"/>
      <c r="C245" s="126"/>
      <c r="D245" s="126"/>
      <c r="E245" s="126"/>
      <c r="F245" s="135"/>
      <c r="G245" s="135"/>
      <c r="H245" s="130"/>
      <c r="I245" s="128"/>
    </row>
    <row r="246" spans="2:9" x14ac:dyDescent="0.3">
      <c r="B246" s="128"/>
      <c r="C246" s="126"/>
      <c r="D246" s="126"/>
      <c r="E246" s="126"/>
      <c r="F246" s="135"/>
      <c r="G246" s="135"/>
      <c r="H246" s="130"/>
      <c r="I246" s="128"/>
    </row>
    <row r="247" spans="2:9" x14ac:dyDescent="0.3">
      <c r="B247" s="128"/>
      <c r="C247" s="126"/>
      <c r="D247" s="126"/>
      <c r="E247" s="126"/>
      <c r="F247" s="135"/>
      <c r="G247" s="135"/>
      <c r="H247" s="130"/>
      <c r="I247" s="128"/>
    </row>
    <row r="248" spans="2:9" x14ac:dyDescent="0.3">
      <c r="B248" s="128"/>
      <c r="C248" s="126"/>
      <c r="D248" s="126"/>
      <c r="E248" s="126"/>
      <c r="F248" s="135"/>
      <c r="G248" s="135"/>
      <c r="H248" s="130"/>
      <c r="I248" s="128"/>
    </row>
    <row r="249" spans="2:9" x14ac:dyDescent="0.3">
      <c r="B249" s="128"/>
      <c r="C249" s="126"/>
      <c r="D249" s="126"/>
      <c r="E249" s="126"/>
      <c r="F249" s="135"/>
      <c r="G249" s="135"/>
      <c r="H249" s="130"/>
      <c r="I249" s="128"/>
    </row>
    <row r="250" spans="2:9" x14ac:dyDescent="0.3">
      <c r="B250" s="128"/>
      <c r="C250" s="126"/>
      <c r="D250" s="126"/>
      <c r="E250" s="126"/>
      <c r="F250" s="135"/>
      <c r="G250" s="135"/>
      <c r="H250" s="130"/>
      <c r="I250" s="128"/>
    </row>
    <row r="251" spans="2:9" x14ac:dyDescent="0.3">
      <c r="B251" s="128"/>
      <c r="C251" s="126"/>
      <c r="D251" s="126"/>
      <c r="E251" s="126"/>
      <c r="F251" s="135"/>
      <c r="G251" s="135"/>
      <c r="H251" s="130"/>
      <c r="I251" s="128"/>
    </row>
    <row r="252" spans="2:9" x14ac:dyDescent="0.3">
      <c r="B252" s="128"/>
      <c r="C252" s="126"/>
      <c r="D252" s="126"/>
      <c r="E252" s="126"/>
      <c r="F252" s="135"/>
      <c r="G252" s="135"/>
      <c r="H252" s="130"/>
      <c r="I252" s="128"/>
    </row>
    <row r="253" spans="2:9" x14ac:dyDescent="0.3">
      <c r="B253" s="128"/>
      <c r="C253" s="126"/>
      <c r="D253" s="126"/>
      <c r="E253" s="126"/>
      <c r="F253" s="135"/>
      <c r="G253" s="135"/>
      <c r="H253" s="130"/>
      <c r="I253" s="128"/>
    </row>
    <row r="254" spans="2:9" x14ac:dyDescent="0.3">
      <c r="B254" s="128"/>
      <c r="C254" s="126"/>
      <c r="D254" s="126"/>
      <c r="E254" s="126"/>
      <c r="F254" s="135"/>
      <c r="G254" s="135"/>
      <c r="H254" s="130"/>
      <c r="I254" s="128"/>
    </row>
    <row r="255" spans="2:9" x14ac:dyDescent="0.3">
      <c r="B255" s="128"/>
      <c r="C255" s="126"/>
      <c r="D255" s="126"/>
      <c r="E255" s="126"/>
      <c r="F255" s="135"/>
      <c r="G255" s="135"/>
      <c r="H255" s="130"/>
      <c r="I255" s="128"/>
    </row>
    <row r="256" spans="2:9" x14ac:dyDescent="0.3">
      <c r="B256" s="128"/>
      <c r="C256" s="126"/>
      <c r="D256" s="126"/>
      <c r="E256" s="126"/>
      <c r="F256" s="135"/>
      <c r="G256" s="135"/>
      <c r="H256" s="130"/>
      <c r="I256" s="128"/>
    </row>
    <row r="257" spans="2:9" x14ac:dyDescent="0.3">
      <c r="B257" s="128"/>
      <c r="C257" s="126"/>
      <c r="D257" s="126"/>
      <c r="E257" s="126"/>
      <c r="F257" s="135"/>
      <c r="G257" s="135"/>
      <c r="H257" s="130"/>
      <c r="I257" s="128"/>
    </row>
    <row r="258" spans="2:9" x14ac:dyDescent="0.3">
      <c r="B258" s="128"/>
      <c r="C258" s="126"/>
      <c r="D258" s="126"/>
      <c r="E258" s="126"/>
      <c r="F258" s="135"/>
      <c r="G258" s="135"/>
      <c r="H258" s="130"/>
      <c r="I258" s="128"/>
    </row>
    <row r="259" spans="2:9" x14ac:dyDescent="0.3">
      <c r="B259" s="128"/>
      <c r="C259" s="126"/>
      <c r="D259" s="126"/>
      <c r="E259" s="126"/>
      <c r="F259" s="135"/>
      <c r="G259" s="135"/>
      <c r="H259" s="130"/>
      <c r="I259" s="128"/>
    </row>
    <row r="260" spans="2:9" x14ac:dyDescent="0.3">
      <c r="B260" s="128"/>
      <c r="C260" s="126"/>
      <c r="D260" s="126"/>
      <c r="E260" s="126"/>
      <c r="F260" s="135"/>
      <c r="G260" s="135"/>
      <c r="H260" s="130"/>
      <c r="I260" s="128"/>
    </row>
    <row r="261" spans="2:9" x14ac:dyDescent="0.3">
      <c r="B261" s="128"/>
      <c r="C261" s="126"/>
      <c r="D261" s="126"/>
      <c r="E261" s="126"/>
      <c r="F261" s="135"/>
      <c r="G261" s="135"/>
      <c r="H261" s="130"/>
      <c r="I261" s="128"/>
    </row>
    <row r="262" spans="2:9" x14ac:dyDescent="0.3">
      <c r="B262" s="128"/>
      <c r="C262" s="126"/>
      <c r="D262" s="126"/>
      <c r="E262" s="126"/>
      <c r="F262" s="135"/>
      <c r="G262" s="135"/>
      <c r="H262" s="130"/>
      <c r="I262" s="128"/>
    </row>
    <row r="263" spans="2:9" x14ac:dyDescent="0.3">
      <c r="B263" s="128"/>
      <c r="C263" s="126"/>
      <c r="D263" s="126"/>
      <c r="E263" s="126"/>
      <c r="F263" s="135"/>
      <c r="G263" s="135"/>
      <c r="H263" s="130"/>
      <c r="I263" s="128"/>
    </row>
    <row r="264" spans="2:9" x14ac:dyDescent="0.3">
      <c r="B264" s="128"/>
      <c r="C264" s="126"/>
      <c r="D264" s="126"/>
      <c r="E264" s="126"/>
      <c r="F264" s="135"/>
      <c r="G264" s="135"/>
      <c r="H264" s="130"/>
      <c r="I264" s="128"/>
    </row>
    <row r="265" spans="2:9" x14ac:dyDescent="0.3">
      <c r="B265" s="128"/>
      <c r="C265" s="126"/>
      <c r="D265" s="126"/>
      <c r="E265" s="126"/>
      <c r="F265" s="135"/>
      <c r="G265" s="135"/>
      <c r="H265" s="130"/>
      <c r="I265" s="128"/>
    </row>
    <row r="266" spans="2:9" x14ac:dyDescent="0.3">
      <c r="B266" s="128"/>
      <c r="C266" s="126"/>
      <c r="D266" s="126"/>
      <c r="E266" s="126"/>
      <c r="F266" s="135"/>
      <c r="G266" s="135"/>
      <c r="H266" s="130"/>
      <c r="I266" s="128"/>
    </row>
    <row r="267" spans="2:9" x14ac:dyDescent="0.3">
      <c r="B267" s="128"/>
      <c r="C267" s="126"/>
      <c r="D267" s="126"/>
      <c r="E267" s="126"/>
      <c r="F267" s="135"/>
      <c r="G267" s="135"/>
      <c r="H267" s="130"/>
      <c r="I267" s="128"/>
    </row>
    <row r="268" spans="2:9" x14ac:dyDescent="0.3">
      <c r="B268" s="128"/>
      <c r="C268" s="126"/>
      <c r="D268" s="126"/>
      <c r="E268" s="126"/>
      <c r="F268" s="135"/>
      <c r="G268" s="135"/>
      <c r="H268" s="130"/>
      <c r="I268" s="128"/>
    </row>
    <row r="269" spans="2:9" x14ac:dyDescent="0.3">
      <c r="B269" s="128"/>
      <c r="C269" s="126"/>
      <c r="D269" s="126"/>
      <c r="E269" s="126"/>
      <c r="F269" s="135"/>
      <c r="G269" s="135"/>
      <c r="H269" s="130"/>
      <c r="I269" s="128"/>
    </row>
    <row r="270" spans="2:9" x14ac:dyDescent="0.3">
      <c r="B270" s="128"/>
      <c r="C270" s="126"/>
      <c r="D270" s="126"/>
      <c r="E270" s="126"/>
      <c r="F270" s="135"/>
      <c r="G270" s="135"/>
      <c r="H270" s="130"/>
      <c r="I270" s="128"/>
    </row>
    <row r="271" spans="2:9" x14ac:dyDescent="0.3">
      <c r="B271" s="128"/>
      <c r="C271" s="126"/>
      <c r="D271" s="126"/>
      <c r="E271" s="126"/>
      <c r="F271" s="135"/>
      <c r="G271" s="135"/>
      <c r="H271" s="130"/>
      <c r="I271" s="128"/>
    </row>
    <row r="272" spans="2:9" x14ac:dyDescent="0.3">
      <c r="B272" s="128"/>
      <c r="C272" s="126"/>
      <c r="D272" s="126"/>
      <c r="E272" s="126"/>
      <c r="F272" s="135"/>
      <c r="G272" s="135"/>
      <c r="H272" s="130"/>
      <c r="I272" s="128"/>
    </row>
    <row r="273" spans="2:9" x14ac:dyDescent="0.3">
      <c r="B273" s="128"/>
      <c r="C273" s="126"/>
      <c r="D273" s="126"/>
      <c r="E273" s="126"/>
      <c r="F273" s="135"/>
      <c r="G273" s="135"/>
      <c r="H273" s="130"/>
      <c r="I273" s="128"/>
    </row>
    <row r="274" spans="2:9" x14ac:dyDescent="0.3">
      <c r="B274" s="128"/>
      <c r="C274" s="126"/>
      <c r="D274" s="126"/>
      <c r="E274" s="126"/>
      <c r="F274" s="135"/>
      <c r="G274" s="135"/>
      <c r="H274" s="130"/>
      <c r="I274" s="128"/>
    </row>
    <row r="275" spans="2:9" x14ac:dyDescent="0.3">
      <c r="B275" s="128"/>
      <c r="C275" s="126"/>
      <c r="D275" s="126"/>
      <c r="E275" s="126"/>
      <c r="F275" s="135"/>
      <c r="G275" s="135"/>
      <c r="H275" s="130"/>
      <c r="I275" s="128"/>
    </row>
    <row r="276" spans="2:9" x14ac:dyDescent="0.3">
      <c r="B276" s="128"/>
      <c r="C276" s="126"/>
      <c r="D276" s="126"/>
      <c r="E276" s="126"/>
      <c r="F276" s="135"/>
      <c r="G276" s="135"/>
      <c r="H276" s="130"/>
      <c r="I276" s="128"/>
    </row>
    <row r="277" spans="2:9" x14ac:dyDescent="0.3">
      <c r="B277" s="128"/>
      <c r="C277" s="126"/>
      <c r="D277" s="126"/>
      <c r="E277" s="126"/>
      <c r="F277" s="135"/>
      <c r="G277" s="135"/>
      <c r="H277" s="130"/>
      <c r="I277" s="128"/>
    </row>
    <row r="278" spans="2:9" x14ac:dyDescent="0.3">
      <c r="B278" s="128"/>
      <c r="C278" s="126"/>
      <c r="D278" s="126"/>
      <c r="E278" s="126"/>
      <c r="F278" s="135"/>
      <c r="G278" s="135"/>
      <c r="H278" s="130"/>
      <c r="I278" s="128"/>
    </row>
    <row r="279" spans="2:9" x14ac:dyDescent="0.3">
      <c r="B279" s="128"/>
      <c r="C279" s="126"/>
      <c r="D279" s="126"/>
      <c r="E279" s="126"/>
      <c r="F279" s="135"/>
      <c r="G279" s="135"/>
      <c r="H279" s="130"/>
      <c r="I279" s="128"/>
    </row>
    <row r="280" spans="2:9" x14ac:dyDescent="0.3">
      <c r="B280" s="128"/>
      <c r="C280" s="126"/>
      <c r="D280" s="126"/>
      <c r="E280" s="126"/>
      <c r="F280" s="135"/>
      <c r="G280" s="135"/>
      <c r="H280" s="130"/>
      <c r="I280" s="128"/>
    </row>
    <row r="281" spans="2:9" x14ac:dyDescent="0.3">
      <c r="B281" s="128"/>
      <c r="C281" s="126"/>
      <c r="D281" s="126"/>
      <c r="E281" s="126"/>
      <c r="F281" s="135"/>
      <c r="G281" s="135"/>
      <c r="H281" s="130"/>
      <c r="I281" s="128"/>
    </row>
    <row r="282" spans="2:9" x14ac:dyDescent="0.3">
      <c r="B282" s="128"/>
      <c r="C282" s="126"/>
      <c r="D282" s="126"/>
      <c r="E282" s="126"/>
      <c r="F282" s="135"/>
      <c r="G282" s="135"/>
      <c r="H282" s="130"/>
      <c r="I282" s="128"/>
    </row>
    <row r="283" spans="2:9" x14ac:dyDescent="0.3">
      <c r="B283" s="128"/>
      <c r="C283" s="126"/>
      <c r="D283" s="126"/>
      <c r="E283" s="126"/>
      <c r="F283" s="135"/>
      <c r="G283" s="135"/>
      <c r="H283" s="130"/>
      <c r="I283" s="128"/>
    </row>
    <row r="284" spans="2:9" x14ac:dyDescent="0.3">
      <c r="B284" s="128"/>
      <c r="C284" s="126"/>
      <c r="D284" s="126"/>
      <c r="E284" s="126"/>
      <c r="F284" s="135"/>
      <c r="G284" s="135"/>
      <c r="H284" s="130"/>
      <c r="I284" s="128"/>
    </row>
    <row r="285" spans="2:9" x14ac:dyDescent="0.3">
      <c r="B285" s="128"/>
      <c r="C285" s="126"/>
      <c r="D285" s="126"/>
      <c r="E285" s="126"/>
      <c r="F285" s="135"/>
      <c r="G285" s="135"/>
      <c r="H285" s="130"/>
      <c r="I285" s="128"/>
    </row>
    <row r="286" spans="2:9" x14ac:dyDescent="0.3">
      <c r="B286" s="128"/>
      <c r="C286" s="126"/>
      <c r="D286" s="126"/>
      <c r="E286" s="126"/>
      <c r="F286" s="135"/>
      <c r="G286" s="135"/>
      <c r="H286" s="130"/>
      <c r="I286" s="128"/>
    </row>
    <row r="287" spans="2:9" x14ac:dyDescent="0.3">
      <c r="B287" s="128"/>
      <c r="C287" s="126"/>
      <c r="D287" s="126"/>
      <c r="E287" s="126"/>
      <c r="F287" s="135"/>
      <c r="G287" s="135"/>
      <c r="H287" s="130"/>
      <c r="I287" s="128"/>
    </row>
    <row r="288" spans="2:9" x14ac:dyDescent="0.3">
      <c r="B288" s="128"/>
      <c r="C288" s="126"/>
      <c r="D288" s="126"/>
      <c r="E288" s="126"/>
      <c r="F288" s="135"/>
      <c r="G288" s="135"/>
      <c r="H288" s="130"/>
      <c r="I288" s="128"/>
    </row>
    <row r="289" spans="2:9" x14ac:dyDescent="0.3">
      <c r="B289" s="128"/>
      <c r="C289" s="126"/>
      <c r="D289" s="126"/>
      <c r="E289" s="126"/>
      <c r="F289" s="135"/>
      <c r="G289" s="135"/>
      <c r="H289" s="130"/>
      <c r="I289" s="128"/>
    </row>
    <row r="290" spans="2:9" x14ac:dyDescent="0.3">
      <c r="B290" s="128"/>
      <c r="C290" s="126"/>
      <c r="D290" s="126"/>
      <c r="E290" s="126"/>
      <c r="F290" s="135"/>
      <c r="G290" s="135"/>
      <c r="H290" s="130"/>
      <c r="I290" s="128"/>
    </row>
    <row r="291" spans="2:9" x14ac:dyDescent="0.3">
      <c r="B291" s="128"/>
      <c r="C291" s="126"/>
      <c r="D291" s="126"/>
      <c r="E291" s="126"/>
      <c r="F291" s="135"/>
      <c r="G291" s="135"/>
      <c r="H291" s="130"/>
      <c r="I291" s="128"/>
    </row>
    <row r="292" spans="2:9" x14ac:dyDescent="0.3">
      <c r="B292" s="128"/>
      <c r="C292" s="126"/>
      <c r="D292" s="126"/>
      <c r="E292" s="126"/>
      <c r="F292" s="135"/>
      <c r="G292" s="135"/>
      <c r="H292" s="130"/>
      <c r="I292" s="128"/>
    </row>
    <row r="293" spans="2:9" x14ac:dyDescent="0.3">
      <c r="B293" s="128"/>
      <c r="C293" s="126"/>
      <c r="D293" s="126"/>
      <c r="E293" s="126"/>
      <c r="F293" s="135"/>
      <c r="G293" s="135"/>
      <c r="H293" s="130"/>
      <c r="I293" s="128"/>
    </row>
    <row r="294" spans="2:9" x14ac:dyDescent="0.3">
      <c r="B294" s="128"/>
      <c r="C294" s="126"/>
      <c r="D294" s="126"/>
      <c r="E294" s="126"/>
      <c r="F294" s="135"/>
      <c r="G294" s="135"/>
      <c r="H294" s="130"/>
      <c r="I294" s="128"/>
    </row>
    <row r="295" spans="2:9" x14ac:dyDescent="0.3">
      <c r="B295" s="128"/>
      <c r="C295" s="126"/>
      <c r="D295" s="126"/>
      <c r="E295" s="126"/>
      <c r="F295" s="135"/>
      <c r="G295" s="135"/>
      <c r="H295" s="130"/>
      <c r="I295" s="128"/>
    </row>
    <row r="296" spans="2:9" x14ac:dyDescent="0.3">
      <c r="B296" s="128"/>
      <c r="C296" s="126"/>
      <c r="D296" s="126"/>
      <c r="E296" s="126"/>
      <c r="F296" s="135"/>
      <c r="G296" s="135"/>
      <c r="H296" s="130"/>
      <c r="I296" s="128"/>
    </row>
    <row r="297" spans="2:9" x14ac:dyDescent="0.3">
      <c r="B297" s="128"/>
      <c r="C297" s="126"/>
      <c r="D297" s="126"/>
      <c r="E297" s="126"/>
      <c r="F297" s="135"/>
      <c r="G297" s="135"/>
      <c r="H297" s="130"/>
      <c r="I297" s="128"/>
    </row>
    <row r="298" spans="2:9" x14ac:dyDescent="0.3">
      <c r="B298" s="128"/>
      <c r="C298" s="126"/>
      <c r="D298" s="126"/>
      <c r="E298" s="126"/>
      <c r="F298" s="135"/>
      <c r="G298" s="135"/>
      <c r="H298" s="130"/>
      <c r="I298" s="128"/>
    </row>
    <row r="299" spans="2:9" x14ac:dyDescent="0.3">
      <c r="B299" s="128"/>
      <c r="C299" s="126"/>
      <c r="D299" s="126"/>
      <c r="E299" s="126"/>
      <c r="F299" s="135"/>
      <c r="G299" s="135"/>
      <c r="H299" s="130"/>
      <c r="I299" s="128"/>
    </row>
    <row r="300" spans="2:9" x14ac:dyDescent="0.3">
      <c r="B300" s="128"/>
      <c r="C300" s="126"/>
      <c r="D300" s="126"/>
      <c r="E300" s="126"/>
      <c r="F300" s="135"/>
      <c r="G300" s="135"/>
      <c r="H300" s="130"/>
      <c r="I300" s="128"/>
    </row>
    <row r="301" spans="2:9" x14ac:dyDescent="0.3">
      <c r="B301" s="128"/>
      <c r="C301" s="126"/>
      <c r="D301" s="126"/>
      <c r="E301" s="126"/>
      <c r="F301" s="135"/>
      <c r="G301" s="135"/>
      <c r="H301" s="130"/>
      <c r="I301" s="128"/>
    </row>
    <row r="302" spans="2:9" x14ac:dyDescent="0.3">
      <c r="B302" s="128"/>
      <c r="C302" s="126"/>
      <c r="D302" s="126"/>
      <c r="E302" s="126"/>
      <c r="F302" s="135"/>
      <c r="G302" s="135"/>
      <c r="H302" s="130"/>
      <c r="I302" s="128"/>
    </row>
    <row r="303" spans="2:9" x14ac:dyDescent="0.3">
      <c r="B303" s="128"/>
      <c r="C303" s="126"/>
      <c r="D303" s="126"/>
      <c r="E303" s="126"/>
      <c r="F303" s="135"/>
      <c r="G303" s="135"/>
      <c r="H303" s="130"/>
      <c r="I303" s="128"/>
    </row>
    <row r="304" spans="2:9" x14ac:dyDescent="0.3">
      <c r="B304" s="128"/>
      <c r="C304" s="126"/>
      <c r="D304" s="126"/>
      <c r="E304" s="126"/>
      <c r="F304" s="135"/>
      <c r="G304" s="135"/>
      <c r="H304" s="130"/>
      <c r="I304" s="128"/>
    </row>
    <row r="305" spans="2:9" x14ac:dyDescent="0.3">
      <c r="B305" s="128"/>
      <c r="C305" s="126"/>
      <c r="D305" s="126"/>
      <c r="E305" s="126"/>
      <c r="F305" s="135"/>
      <c r="G305" s="135"/>
      <c r="H305" s="130"/>
      <c r="I305" s="128"/>
    </row>
    <row r="306" spans="2:9" x14ac:dyDescent="0.3">
      <c r="B306" s="128"/>
      <c r="C306" s="126"/>
      <c r="D306" s="126"/>
      <c r="E306" s="126"/>
      <c r="F306" s="135"/>
      <c r="G306" s="135"/>
      <c r="H306" s="130"/>
      <c r="I306" s="128"/>
    </row>
    <row r="307" spans="2:9" x14ac:dyDescent="0.3">
      <c r="B307" s="128"/>
      <c r="C307" s="126"/>
      <c r="D307" s="126"/>
      <c r="E307" s="126"/>
      <c r="F307" s="135"/>
      <c r="G307" s="135"/>
      <c r="H307" s="130"/>
      <c r="I307" s="128"/>
    </row>
    <row r="308" spans="2:9" x14ac:dyDescent="0.3">
      <c r="B308" s="128"/>
      <c r="C308" s="126"/>
      <c r="D308" s="126"/>
      <c r="E308" s="126"/>
      <c r="F308" s="135"/>
      <c r="G308" s="135"/>
      <c r="H308" s="130"/>
      <c r="I308" s="128"/>
    </row>
    <row r="309" spans="2:9" x14ac:dyDescent="0.3">
      <c r="B309" s="128"/>
      <c r="C309" s="126"/>
      <c r="D309" s="126"/>
      <c r="E309" s="126"/>
      <c r="F309" s="135"/>
      <c r="G309" s="135"/>
      <c r="H309" s="130"/>
      <c r="I309" s="128"/>
    </row>
    <row r="310" spans="2:9" x14ac:dyDescent="0.3">
      <c r="B310" s="128"/>
      <c r="C310" s="126"/>
      <c r="D310" s="126"/>
      <c r="E310" s="126"/>
      <c r="F310" s="135"/>
      <c r="G310" s="135"/>
      <c r="H310" s="130"/>
      <c r="I310" s="128"/>
    </row>
    <row r="311" spans="2:9" x14ac:dyDescent="0.3">
      <c r="B311" s="128"/>
      <c r="C311" s="126"/>
      <c r="D311" s="126"/>
      <c r="E311" s="126"/>
      <c r="F311" s="135"/>
      <c r="G311" s="135"/>
      <c r="H311" s="130"/>
      <c r="I311" s="128"/>
    </row>
    <row r="312" spans="2:9" x14ac:dyDescent="0.3">
      <c r="B312" s="128"/>
      <c r="C312" s="126"/>
      <c r="D312" s="126"/>
      <c r="E312" s="126"/>
      <c r="F312" s="135"/>
      <c r="G312" s="135"/>
      <c r="H312" s="130"/>
      <c r="I312" s="128"/>
    </row>
    <row r="313" spans="2:9" x14ac:dyDescent="0.3">
      <c r="B313" s="128"/>
      <c r="C313" s="126"/>
      <c r="D313" s="126"/>
      <c r="E313" s="126"/>
      <c r="F313" s="135"/>
      <c r="G313" s="135"/>
      <c r="H313" s="130"/>
      <c r="I313" s="128"/>
    </row>
    <row r="314" spans="2:9" x14ac:dyDescent="0.3">
      <c r="B314" s="128"/>
      <c r="C314" s="126"/>
      <c r="D314" s="126"/>
      <c r="E314" s="126"/>
      <c r="F314" s="135"/>
      <c r="G314" s="135"/>
      <c r="H314" s="130"/>
      <c r="I314" s="128"/>
    </row>
    <row r="315" spans="2:9" x14ac:dyDescent="0.3">
      <c r="B315" s="128"/>
      <c r="C315" s="126"/>
      <c r="D315" s="126"/>
      <c r="E315" s="126"/>
      <c r="F315" s="135"/>
      <c r="G315" s="135"/>
      <c r="H315" s="130"/>
      <c r="I315" s="128"/>
    </row>
    <row r="316" spans="2:9" x14ac:dyDescent="0.3">
      <c r="B316" s="128"/>
      <c r="C316" s="126"/>
      <c r="D316" s="126"/>
      <c r="E316" s="126"/>
      <c r="F316" s="135"/>
      <c r="G316" s="135"/>
      <c r="H316" s="130"/>
      <c r="I316" s="128"/>
    </row>
    <row r="317" spans="2:9" x14ac:dyDescent="0.3">
      <c r="B317" s="128"/>
      <c r="C317" s="126"/>
      <c r="D317" s="126"/>
      <c r="E317" s="126"/>
      <c r="F317" s="135"/>
      <c r="G317" s="135"/>
      <c r="H317" s="130"/>
      <c r="I317" s="128"/>
    </row>
    <row r="318" spans="2:9" x14ac:dyDescent="0.3">
      <c r="B318" s="128"/>
      <c r="C318" s="126"/>
      <c r="D318" s="126"/>
      <c r="E318" s="126"/>
      <c r="F318" s="135"/>
      <c r="G318" s="135"/>
      <c r="H318" s="130"/>
      <c r="I318" s="128"/>
    </row>
    <row r="319" spans="2:9" x14ac:dyDescent="0.3">
      <c r="B319" s="128"/>
      <c r="C319" s="126"/>
      <c r="D319" s="126"/>
      <c r="E319" s="126"/>
      <c r="F319" s="135"/>
      <c r="G319" s="135"/>
      <c r="H319" s="130"/>
      <c r="I319" s="128"/>
    </row>
    <row r="320" spans="2:9" x14ac:dyDescent="0.3">
      <c r="B320" s="128"/>
      <c r="C320" s="126"/>
      <c r="D320" s="126"/>
      <c r="E320" s="126"/>
      <c r="F320" s="135"/>
      <c r="G320" s="135"/>
      <c r="H320" s="130"/>
      <c r="I320" s="128"/>
    </row>
    <row r="321" spans="2:9" x14ac:dyDescent="0.3">
      <c r="B321" s="128"/>
      <c r="C321" s="126"/>
      <c r="D321" s="126"/>
      <c r="E321" s="126"/>
      <c r="F321" s="135"/>
      <c r="G321" s="135"/>
      <c r="H321" s="130"/>
      <c r="I321" s="128"/>
    </row>
    <row r="322" spans="2:9" x14ac:dyDescent="0.3">
      <c r="B322" s="128"/>
      <c r="C322" s="126"/>
      <c r="D322" s="126"/>
      <c r="E322" s="126"/>
      <c r="F322" s="135"/>
      <c r="G322" s="135"/>
      <c r="H322" s="130"/>
      <c r="I322" s="128"/>
    </row>
    <row r="323" spans="2:9" x14ac:dyDescent="0.3">
      <c r="B323" s="128"/>
      <c r="C323" s="126"/>
      <c r="D323" s="126"/>
      <c r="E323" s="126"/>
      <c r="F323" s="135"/>
      <c r="G323" s="135"/>
      <c r="H323" s="130"/>
      <c r="I323" s="128"/>
    </row>
    <row r="324" spans="2:9" x14ac:dyDescent="0.3">
      <c r="B324" s="128"/>
      <c r="C324" s="126"/>
      <c r="D324" s="126"/>
      <c r="E324" s="126"/>
      <c r="F324" s="135"/>
      <c r="G324" s="135"/>
      <c r="H324" s="130"/>
      <c r="I324" s="128"/>
    </row>
    <row r="325" spans="2:9" x14ac:dyDescent="0.3">
      <c r="B325" s="128"/>
      <c r="C325" s="126"/>
      <c r="D325" s="126"/>
      <c r="E325" s="126"/>
      <c r="F325" s="135"/>
      <c r="G325" s="135"/>
      <c r="H325" s="130"/>
      <c r="I325" s="128"/>
    </row>
    <row r="326" spans="2:9" x14ac:dyDescent="0.3">
      <c r="B326" s="128"/>
      <c r="C326" s="126"/>
      <c r="D326" s="126"/>
      <c r="E326" s="126"/>
      <c r="F326" s="135"/>
      <c r="G326" s="135"/>
      <c r="H326" s="130"/>
      <c r="I326" s="128"/>
    </row>
    <row r="327" spans="2:9" x14ac:dyDescent="0.3">
      <c r="B327" s="128"/>
      <c r="C327" s="126"/>
      <c r="D327" s="126"/>
      <c r="E327" s="126"/>
      <c r="F327" s="135"/>
      <c r="G327" s="135"/>
      <c r="H327" s="130"/>
      <c r="I327" s="128"/>
    </row>
    <row r="328" spans="2:9" x14ac:dyDescent="0.3">
      <c r="B328" s="128"/>
      <c r="C328" s="126"/>
      <c r="D328" s="126"/>
      <c r="E328" s="126"/>
      <c r="F328" s="135"/>
      <c r="G328" s="135"/>
      <c r="H328" s="130"/>
      <c r="I328" s="128"/>
    </row>
    <row r="329" spans="2:9" x14ac:dyDescent="0.3">
      <c r="B329" s="128"/>
      <c r="C329" s="126"/>
      <c r="D329" s="126"/>
      <c r="E329" s="126"/>
      <c r="F329" s="135"/>
      <c r="G329" s="135"/>
      <c r="H329" s="130"/>
      <c r="I329" s="128"/>
    </row>
    <row r="330" spans="2:9" x14ac:dyDescent="0.3">
      <c r="B330" s="128"/>
      <c r="C330" s="126"/>
      <c r="D330" s="126"/>
      <c r="E330" s="126"/>
      <c r="F330" s="135"/>
      <c r="G330" s="135"/>
      <c r="H330" s="130"/>
      <c r="I330" s="128"/>
    </row>
    <row r="331" spans="2:9" x14ac:dyDescent="0.3">
      <c r="B331" s="128"/>
      <c r="C331" s="126"/>
      <c r="D331" s="126"/>
      <c r="E331" s="126"/>
      <c r="F331" s="135"/>
      <c r="G331" s="135"/>
      <c r="H331" s="130"/>
      <c r="I331" s="128"/>
    </row>
    <row r="332" spans="2:9" x14ac:dyDescent="0.3">
      <c r="B332" s="128"/>
      <c r="C332" s="126"/>
      <c r="D332" s="126"/>
      <c r="E332" s="126"/>
      <c r="F332" s="135"/>
      <c r="G332" s="135"/>
      <c r="H332" s="130"/>
      <c r="I332" s="128"/>
    </row>
    <row r="333" spans="2:9" x14ac:dyDescent="0.3">
      <c r="B333" s="128"/>
      <c r="C333" s="126"/>
      <c r="D333" s="126"/>
      <c r="E333" s="126"/>
      <c r="F333" s="135"/>
      <c r="G333" s="135"/>
      <c r="H333" s="130"/>
      <c r="I333" s="128"/>
    </row>
    <row r="334" spans="2:9" x14ac:dyDescent="0.3">
      <c r="B334" s="128"/>
      <c r="C334" s="126"/>
      <c r="D334" s="126"/>
      <c r="E334" s="126"/>
      <c r="F334" s="135"/>
      <c r="G334" s="135"/>
      <c r="H334" s="130"/>
      <c r="I334" s="128"/>
    </row>
    <row r="335" spans="2:9" x14ac:dyDescent="0.3">
      <c r="B335" s="128"/>
      <c r="C335" s="126"/>
      <c r="D335" s="126"/>
      <c r="E335" s="126"/>
      <c r="F335" s="135"/>
      <c r="G335" s="135"/>
      <c r="H335" s="130"/>
      <c r="I335" s="128"/>
    </row>
    <row r="336" spans="2:9" x14ac:dyDescent="0.3">
      <c r="B336" s="128"/>
      <c r="C336" s="126"/>
      <c r="D336" s="126"/>
      <c r="E336" s="126"/>
      <c r="F336" s="135"/>
      <c r="G336" s="135"/>
      <c r="H336" s="130"/>
      <c r="I336" s="128"/>
    </row>
    <row r="337" spans="2:9" x14ac:dyDescent="0.3">
      <c r="B337" s="128"/>
      <c r="C337" s="126"/>
      <c r="D337" s="126"/>
      <c r="E337" s="126"/>
      <c r="F337" s="135"/>
      <c r="G337" s="135"/>
      <c r="H337" s="130"/>
      <c r="I337" s="128"/>
    </row>
    <row r="338" spans="2:9" x14ac:dyDescent="0.3">
      <c r="B338" s="128"/>
      <c r="C338" s="126"/>
      <c r="D338" s="126"/>
      <c r="E338" s="126"/>
      <c r="F338" s="135"/>
      <c r="G338" s="135"/>
      <c r="H338" s="130"/>
      <c r="I338" s="128"/>
    </row>
    <row r="339" spans="2:9" x14ac:dyDescent="0.3">
      <c r="B339" s="128"/>
      <c r="C339" s="126"/>
      <c r="D339" s="126"/>
      <c r="E339" s="126"/>
      <c r="F339" s="135"/>
      <c r="G339" s="135"/>
      <c r="H339" s="130"/>
      <c r="I339" s="128"/>
    </row>
    <row r="340" spans="2:9" x14ac:dyDescent="0.3">
      <c r="B340" s="128"/>
      <c r="C340" s="126"/>
      <c r="D340" s="126"/>
      <c r="E340" s="126"/>
      <c r="F340" s="135"/>
      <c r="G340" s="135"/>
      <c r="H340" s="130"/>
      <c r="I340" s="128"/>
    </row>
    <row r="341" spans="2:9" x14ac:dyDescent="0.3">
      <c r="B341" s="128"/>
      <c r="C341" s="126"/>
      <c r="D341" s="126"/>
      <c r="E341" s="126"/>
      <c r="F341" s="135"/>
      <c r="G341" s="135"/>
      <c r="H341" s="130"/>
      <c r="I341" s="128"/>
    </row>
    <row r="342" spans="2:9" x14ac:dyDescent="0.3">
      <c r="B342" s="128"/>
      <c r="C342" s="126"/>
      <c r="D342" s="126"/>
      <c r="E342" s="126"/>
      <c r="F342" s="135"/>
      <c r="G342" s="135"/>
      <c r="H342" s="130"/>
      <c r="I342" s="128"/>
    </row>
    <row r="343" spans="2:9" x14ac:dyDescent="0.3">
      <c r="B343" s="128"/>
      <c r="C343" s="126"/>
      <c r="D343" s="126"/>
      <c r="E343" s="126"/>
      <c r="F343" s="135"/>
      <c r="G343" s="135"/>
      <c r="H343" s="130"/>
      <c r="I343" s="128"/>
    </row>
    <row r="344" spans="2:9" x14ac:dyDescent="0.3">
      <c r="B344" s="128"/>
      <c r="C344" s="126"/>
      <c r="D344" s="126"/>
      <c r="E344" s="126"/>
      <c r="F344" s="135"/>
      <c r="G344" s="135"/>
      <c r="H344" s="130"/>
      <c r="I344" s="128"/>
    </row>
    <row r="345" spans="2:9" x14ac:dyDescent="0.3">
      <c r="B345" s="128"/>
      <c r="C345" s="126"/>
      <c r="D345" s="126"/>
      <c r="E345" s="126"/>
      <c r="F345" s="135"/>
      <c r="G345" s="135"/>
      <c r="H345" s="130"/>
      <c r="I345" s="128"/>
    </row>
    <row r="346" spans="2:9" x14ac:dyDescent="0.3">
      <c r="B346" s="128"/>
      <c r="C346" s="126"/>
      <c r="D346" s="126"/>
      <c r="E346" s="126"/>
      <c r="F346" s="135"/>
      <c r="G346" s="135"/>
      <c r="H346" s="130"/>
      <c r="I346" s="128"/>
    </row>
    <row r="347" spans="2:9" x14ac:dyDescent="0.3">
      <c r="B347" s="128"/>
      <c r="C347" s="126"/>
      <c r="D347" s="126"/>
      <c r="E347" s="126"/>
      <c r="F347" s="135"/>
      <c r="G347" s="135"/>
      <c r="H347" s="130"/>
      <c r="I347" s="128"/>
    </row>
    <row r="348" spans="2:9" x14ac:dyDescent="0.3">
      <c r="B348" s="128"/>
      <c r="C348" s="126"/>
      <c r="D348" s="126"/>
      <c r="E348" s="126"/>
      <c r="F348" s="135"/>
      <c r="G348" s="135"/>
      <c r="H348" s="130"/>
      <c r="I348" s="128"/>
    </row>
    <row r="349" spans="2:9" x14ac:dyDescent="0.3">
      <c r="B349" s="128"/>
      <c r="C349" s="126"/>
      <c r="D349" s="126"/>
      <c r="E349" s="126"/>
      <c r="F349" s="135"/>
      <c r="G349" s="135"/>
      <c r="H349" s="130"/>
      <c r="I349" s="128"/>
    </row>
    <row r="350" spans="2:9" x14ac:dyDescent="0.3">
      <c r="B350" s="128"/>
      <c r="C350" s="126"/>
      <c r="D350" s="126"/>
      <c r="E350" s="126"/>
      <c r="F350" s="135"/>
      <c r="G350" s="135"/>
      <c r="H350" s="130"/>
      <c r="I350" s="128"/>
    </row>
    <row r="351" spans="2:9" x14ac:dyDescent="0.3">
      <c r="B351" s="128"/>
      <c r="C351" s="126"/>
      <c r="D351" s="126"/>
      <c r="E351" s="126"/>
      <c r="F351" s="135"/>
      <c r="G351" s="135"/>
      <c r="H351" s="130"/>
      <c r="I351" s="128"/>
    </row>
    <row r="352" spans="2:9" x14ac:dyDescent="0.3">
      <c r="B352" s="128"/>
      <c r="C352" s="126"/>
      <c r="D352" s="126"/>
      <c r="E352" s="126"/>
      <c r="F352" s="135"/>
      <c r="G352" s="135"/>
      <c r="H352" s="130"/>
      <c r="I352" s="128"/>
    </row>
    <row r="353" spans="2:9" x14ac:dyDescent="0.3">
      <c r="B353" s="128"/>
      <c r="C353" s="126"/>
      <c r="D353" s="126"/>
      <c r="E353" s="126"/>
      <c r="F353" s="135"/>
      <c r="G353" s="135"/>
      <c r="H353" s="130"/>
      <c r="I353" s="128"/>
    </row>
    <row r="354" spans="2:9" x14ac:dyDescent="0.3">
      <c r="B354" s="128"/>
      <c r="C354" s="126"/>
      <c r="D354" s="126"/>
      <c r="E354" s="126"/>
      <c r="F354" s="135"/>
      <c r="G354" s="135"/>
      <c r="H354" s="130"/>
      <c r="I354" s="128"/>
    </row>
    <row r="355" spans="2:9" x14ac:dyDescent="0.3">
      <c r="B355" s="128"/>
      <c r="C355" s="126"/>
      <c r="D355" s="126"/>
      <c r="E355" s="126"/>
      <c r="F355" s="135"/>
      <c r="G355" s="135"/>
      <c r="H355" s="130"/>
      <c r="I355" s="128"/>
    </row>
    <row r="356" spans="2:9" x14ac:dyDescent="0.3">
      <c r="B356" s="128"/>
      <c r="C356" s="126"/>
      <c r="D356" s="126"/>
      <c r="E356" s="126"/>
      <c r="F356" s="135"/>
      <c r="G356" s="135"/>
      <c r="H356" s="130"/>
      <c r="I356" s="128"/>
    </row>
    <row r="357" spans="2:9" x14ac:dyDescent="0.3">
      <c r="B357" s="128"/>
      <c r="C357" s="126"/>
      <c r="D357" s="126"/>
      <c r="E357" s="126"/>
      <c r="F357" s="135"/>
      <c r="G357" s="135"/>
      <c r="H357" s="130"/>
      <c r="I357" s="128"/>
    </row>
    <row r="358" spans="2:9" x14ac:dyDescent="0.3">
      <c r="B358" s="128"/>
      <c r="C358" s="126"/>
      <c r="D358" s="126"/>
      <c r="E358" s="126"/>
      <c r="F358" s="135"/>
      <c r="G358" s="135"/>
      <c r="H358" s="130"/>
      <c r="I358" s="128"/>
    </row>
    <row r="359" spans="2:9" x14ac:dyDescent="0.3">
      <c r="B359" s="128"/>
      <c r="C359" s="126"/>
      <c r="D359" s="126"/>
      <c r="E359" s="126"/>
      <c r="F359" s="135"/>
      <c r="G359" s="135"/>
      <c r="H359" s="130"/>
      <c r="I359" s="128"/>
    </row>
    <row r="360" spans="2:9" x14ac:dyDescent="0.3">
      <c r="B360" s="128"/>
      <c r="C360" s="126"/>
      <c r="D360" s="126"/>
      <c r="E360" s="126"/>
      <c r="F360" s="135"/>
      <c r="G360" s="135"/>
      <c r="H360" s="130"/>
      <c r="I360" s="128"/>
    </row>
    <row r="361" spans="2:9" x14ac:dyDescent="0.3">
      <c r="B361" s="128"/>
      <c r="C361" s="126"/>
      <c r="D361" s="126"/>
      <c r="E361" s="126"/>
      <c r="F361" s="135"/>
      <c r="G361" s="135"/>
      <c r="H361" s="130"/>
      <c r="I361" s="128"/>
    </row>
    <row r="362" spans="2:9" x14ac:dyDescent="0.3">
      <c r="B362" s="128"/>
      <c r="C362" s="126"/>
      <c r="D362" s="126"/>
      <c r="E362" s="126"/>
      <c r="F362" s="135"/>
      <c r="G362" s="135"/>
      <c r="H362" s="130"/>
      <c r="I362" s="128"/>
    </row>
    <row r="363" spans="2:9" x14ac:dyDescent="0.3">
      <c r="B363" s="128"/>
      <c r="C363" s="126"/>
      <c r="D363" s="126"/>
      <c r="E363" s="126"/>
      <c r="F363" s="135"/>
      <c r="G363" s="135"/>
      <c r="H363" s="130"/>
      <c r="I363" s="128"/>
    </row>
    <row r="364" spans="2:9" x14ac:dyDescent="0.3">
      <c r="B364" s="128"/>
      <c r="C364" s="126"/>
      <c r="D364" s="126"/>
      <c r="E364" s="126"/>
      <c r="F364" s="135"/>
      <c r="G364" s="135"/>
      <c r="H364" s="130"/>
      <c r="I364" s="128"/>
    </row>
    <row r="365" spans="2:9" x14ac:dyDescent="0.3">
      <c r="B365" s="128"/>
      <c r="C365" s="126"/>
      <c r="D365" s="126"/>
      <c r="E365" s="126"/>
      <c r="F365" s="135"/>
      <c r="G365" s="135"/>
      <c r="H365" s="130"/>
      <c r="I365" s="128"/>
    </row>
    <row r="366" spans="2:9" x14ac:dyDescent="0.3">
      <c r="B366" s="128"/>
      <c r="C366" s="126"/>
      <c r="D366" s="126"/>
      <c r="E366" s="126"/>
      <c r="F366" s="135"/>
      <c r="G366" s="135"/>
      <c r="H366" s="130"/>
      <c r="I366" s="128"/>
    </row>
    <row r="367" spans="2:9" x14ac:dyDescent="0.3">
      <c r="B367" s="128"/>
      <c r="C367" s="126"/>
      <c r="D367" s="126"/>
      <c r="E367" s="126"/>
      <c r="F367" s="135"/>
      <c r="G367" s="135"/>
      <c r="H367" s="130"/>
      <c r="I367" s="128"/>
    </row>
    <row r="368" spans="2:9" x14ac:dyDescent="0.3">
      <c r="B368" s="128"/>
      <c r="C368" s="126"/>
      <c r="D368" s="126"/>
      <c r="E368" s="126"/>
      <c r="F368" s="135"/>
      <c r="G368" s="135"/>
      <c r="H368" s="130"/>
      <c r="I368" s="128"/>
    </row>
    <row r="369" spans="2:9" x14ac:dyDescent="0.3">
      <c r="B369" s="128"/>
      <c r="C369" s="126"/>
      <c r="D369" s="126"/>
      <c r="E369" s="126"/>
      <c r="F369" s="135"/>
      <c r="G369" s="135"/>
      <c r="H369" s="130"/>
      <c r="I369" s="128"/>
    </row>
    <row r="370" spans="2:9" x14ac:dyDescent="0.3">
      <c r="B370" s="128"/>
      <c r="C370" s="126"/>
      <c r="D370" s="126"/>
      <c r="E370" s="126"/>
      <c r="F370" s="135"/>
      <c r="G370" s="135"/>
      <c r="H370" s="130"/>
      <c r="I370" s="128"/>
    </row>
    <row r="371" spans="2:9" x14ac:dyDescent="0.3">
      <c r="B371" s="128"/>
      <c r="C371" s="126"/>
      <c r="D371" s="126"/>
      <c r="E371" s="126"/>
      <c r="F371" s="135"/>
      <c r="G371" s="135"/>
      <c r="H371" s="130"/>
      <c r="I371" s="128"/>
    </row>
    <row r="372" spans="2:9" x14ac:dyDescent="0.3">
      <c r="B372" s="128"/>
      <c r="C372" s="126"/>
      <c r="D372" s="126"/>
      <c r="E372" s="126"/>
      <c r="F372" s="135"/>
      <c r="G372" s="135"/>
      <c r="H372" s="130"/>
      <c r="I372" s="128"/>
    </row>
    <row r="373" spans="2:9" x14ac:dyDescent="0.3">
      <c r="B373" s="128"/>
      <c r="C373" s="126"/>
      <c r="D373" s="126"/>
      <c r="E373" s="126"/>
      <c r="F373" s="135"/>
      <c r="G373" s="135"/>
      <c r="H373" s="130"/>
      <c r="I373" s="128"/>
    </row>
    <row r="374" spans="2:9" x14ac:dyDescent="0.3">
      <c r="B374" s="128"/>
      <c r="C374" s="126"/>
      <c r="D374" s="126"/>
      <c r="E374" s="126"/>
      <c r="F374" s="135"/>
      <c r="G374" s="135"/>
      <c r="H374" s="130"/>
      <c r="I374" s="128"/>
    </row>
    <row r="375" spans="2:9" x14ac:dyDescent="0.3">
      <c r="B375" s="128"/>
      <c r="C375" s="126"/>
      <c r="D375" s="126"/>
      <c r="E375" s="126"/>
      <c r="F375" s="135"/>
      <c r="G375" s="135"/>
      <c r="H375" s="130"/>
      <c r="I375" s="128"/>
    </row>
    <row r="376" spans="2:9" x14ac:dyDescent="0.3">
      <c r="B376" s="128"/>
      <c r="C376" s="126"/>
      <c r="D376" s="126"/>
      <c r="E376" s="126"/>
      <c r="F376" s="135"/>
      <c r="G376" s="135"/>
      <c r="H376" s="130"/>
      <c r="I376" s="128"/>
    </row>
    <row r="377" spans="2:9" x14ac:dyDescent="0.3">
      <c r="B377" s="128"/>
      <c r="C377" s="126"/>
      <c r="D377" s="126"/>
      <c r="E377" s="126"/>
      <c r="F377" s="135"/>
      <c r="G377" s="135"/>
      <c r="H377" s="130"/>
      <c r="I377" s="128"/>
    </row>
    <row r="378" spans="2:9" x14ac:dyDescent="0.3">
      <c r="B378" s="128"/>
      <c r="C378" s="126"/>
      <c r="D378" s="126"/>
      <c r="E378" s="126"/>
      <c r="F378" s="135"/>
      <c r="G378" s="135"/>
      <c r="H378" s="130"/>
      <c r="I378" s="128"/>
    </row>
    <row r="379" spans="2:9" x14ac:dyDescent="0.3">
      <c r="B379" s="128"/>
      <c r="C379" s="126"/>
      <c r="D379" s="126"/>
      <c r="E379" s="126"/>
      <c r="F379" s="135"/>
      <c r="G379" s="135"/>
      <c r="H379" s="130"/>
      <c r="I379" s="128"/>
    </row>
    <row r="380" spans="2:9" x14ac:dyDescent="0.3">
      <c r="B380" s="128"/>
      <c r="C380" s="126"/>
      <c r="D380" s="126"/>
      <c r="E380" s="126"/>
      <c r="F380" s="135"/>
      <c r="G380" s="135"/>
      <c r="H380" s="130"/>
      <c r="I380" s="128"/>
    </row>
    <row r="381" spans="2:9" x14ac:dyDescent="0.3">
      <c r="B381" s="128"/>
      <c r="C381" s="126"/>
      <c r="D381" s="126"/>
      <c r="E381" s="126"/>
      <c r="F381" s="135"/>
      <c r="G381" s="135"/>
      <c r="H381" s="130"/>
      <c r="I381" s="128"/>
    </row>
    <row r="382" spans="2:9" x14ac:dyDescent="0.3">
      <c r="B382" s="128"/>
      <c r="C382" s="126"/>
      <c r="D382" s="126"/>
      <c r="E382" s="126"/>
      <c r="F382" s="135"/>
      <c r="G382" s="135"/>
      <c r="H382" s="130"/>
      <c r="I382" s="128"/>
    </row>
    <row r="383" spans="2:9" x14ac:dyDescent="0.3">
      <c r="B383" s="128"/>
      <c r="C383" s="126"/>
      <c r="D383" s="126"/>
      <c r="E383" s="126"/>
      <c r="F383" s="135"/>
      <c r="G383" s="135"/>
      <c r="H383" s="130"/>
      <c r="I383" s="128"/>
    </row>
    <row r="384" spans="2:9" x14ac:dyDescent="0.3">
      <c r="B384" s="128"/>
      <c r="C384" s="126"/>
      <c r="D384" s="126"/>
      <c r="E384" s="126"/>
      <c r="F384" s="135"/>
      <c r="G384" s="135"/>
      <c r="H384" s="130"/>
      <c r="I384" s="128"/>
    </row>
    <row r="385" spans="2:9" x14ac:dyDescent="0.3">
      <c r="B385" s="128"/>
      <c r="C385" s="126"/>
      <c r="D385" s="126"/>
      <c r="E385" s="126"/>
      <c r="F385" s="135"/>
      <c r="G385" s="135"/>
      <c r="H385" s="130"/>
      <c r="I385" s="128"/>
    </row>
    <row r="386" spans="2:9" x14ac:dyDescent="0.3">
      <c r="B386" s="128"/>
      <c r="C386" s="126"/>
      <c r="D386" s="126"/>
      <c r="E386" s="126"/>
      <c r="F386" s="135"/>
      <c r="G386" s="135"/>
      <c r="H386" s="130"/>
      <c r="I386" s="128"/>
    </row>
    <row r="387" spans="2:9" x14ac:dyDescent="0.3">
      <c r="B387" s="128"/>
      <c r="C387" s="126"/>
      <c r="D387" s="126"/>
      <c r="E387" s="126"/>
      <c r="F387" s="135"/>
      <c r="G387" s="135"/>
      <c r="H387" s="130"/>
      <c r="I387" s="128"/>
    </row>
    <row r="388" spans="2:9" x14ac:dyDescent="0.3">
      <c r="B388" s="128"/>
      <c r="C388" s="126"/>
      <c r="D388" s="126"/>
      <c r="E388" s="126"/>
      <c r="F388" s="135"/>
      <c r="G388" s="135"/>
      <c r="H388" s="130"/>
      <c r="I388" s="128"/>
    </row>
    <row r="389" spans="2:9" x14ac:dyDescent="0.3">
      <c r="B389" s="128"/>
      <c r="C389" s="126"/>
      <c r="D389" s="126"/>
      <c r="E389" s="126"/>
      <c r="F389" s="135"/>
      <c r="G389" s="135"/>
      <c r="H389" s="130"/>
      <c r="I389" s="128"/>
    </row>
    <row r="390" spans="2:9" x14ac:dyDescent="0.3">
      <c r="B390" s="128"/>
      <c r="C390" s="126"/>
      <c r="D390" s="126"/>
      <c r="E390" s="126"/>
      <c r="F390" s="135"/>
      <c r="G390" s="135"/>
      <c r="H390" s="130"/>
      <c r="I390" s="128"/>
    </row>
    <row r="391" spans="2:9" x14ac:dyDescent="0.3">
      <c r="B391" s="128"/>
      <c r="C391" s="126"/>
      <c r="D391" s="126"/>
      <c r="E391" s="126"/>
      <c r="F391" s="135"/>
      <c r="G391" s="135"/>
      <c r="H391" s="130"/>
      <c r="I391" s="128"/>
    </row>
    <row r="392" spans="2:9" x14ac:dyDescent="0.3">
      <c r="B392" s="128"/>
      <c r="C392" s="126"/>
      <c r="D392" s="126"/>
      <c r="E392" s="126"/>
      <c r="F392" s="135"/>
      <c r="G392" s="135"/>
      <c r="H392" s="130"/>
      <c r="I392" s="128"/>
    </row>
    <row r="393" spans="2:9" x14ac:dyDescent="0.3">
      <c r="B393" s="128"/>
      <c r="C393" s="126"/>
      <c r="D393" s="126"/>
      <c r="E393" s="126"/>
      <c r="F393" s="135"/>
      <c r="G393" s="135"/>
      <c r="H393" s="130"/>
      <c r="I393" s="128"/>
    </row>
    <row r="394" spans="2:9" x14ac:dyDescent="0.3">
      <c r="B394" s="128"/>
      <c r="C394" s="126"/>
      <c r="D394" s="126"/>
      <c r="E394" s="126"/>
      <c r="F394" s="135"/>
      <c r="G394" s="135"/>
      <c r="H394" s="130"/>
      <c r="I394" s="128"/>
    </row>
    <row r="395" spans="2:9" x14ac:dyDescent="0.3">
      <c r="B395" s="128"/>
      <c r="C395" s="126"/>
      <c r="D395" s="126"/>
      <c r="E395" s="126"/>
      <c r="F395" s="135"/>
      <c r="G395" s="135"/>
      <c r="H395" s="130"/>
      <c r="I395" s="128"/>
    </row>
    <row r="396" spans="2:9" x14ac:dyDescent="0.3">
      <c r="B396" s="128"/>
      <c r="C396" s="126"/>
      <c r="D396" s="126"/>
      <c r="E396" s="126"/>
      <c r="F396" s="135"/>
      <c r="G396" s="135"/>
      <c r="H396" s="130"/>
      <c r="I396" s="128"/>
    </row>
    <row r="397" spans="2:9" x14ac:dyDescent="0.3">
      <c r="B397" s="128"/>
      <c r="C397" s="126"/>
      <c r="D397" s="126"/>
      <c r="E397" s="126"/>
      <c r="F397" s="135"/>
      <c r="G397" s="135"/>
      <c r="H397" s="130"/>
      <c r="I397" s="128"/>
    </row>
    <row r="398" spans="2:9" x14ac:dyDescent="0.3">
      <c r="B398" s="128"/>
      <c r="C398" s="126"/>
      <c r="D398" s="126"/>
      <c r="E398" s="126"/>
      <c r="F398" s="135"/>
      <c r="G398" s="135"/>
      <c r="H398" s="130"/>
      <c r="I398" s="128"/>
    </row>
    <row r="399" spans="2:9" x14ac:dyDescent="0.3">
      <c r="B399" s="128"/>
      <c r="C399" s="126"/>
      <c r="D399" s="126"/>
      <c r="E399" s="126"/>
      <c r="F399" s="135"/>
      <c r="G399" s="135"/>
      <c r="H399" s="130"/>
      <c r="I399" s="128"/>
    </row>
    <row r="400" spans="2:9" x14ac:dyDescent="0.3">
      <c r="B400" s="128"/>
      <c r="C400" s="126"/>
      <c r="D400" s="126"/>
      <c r="E400" s="126"/>
      <c r="F400" s="135"/>
      <c r="G400" s="135"/>
      <c r="H400" s="130"/>
      <c r="I400" s="128"/>
    </row>
    <row r="401" spans="2:9" x14ac:dyDescent="0.3">
      <c r="B401" s="128"/>
      <c r="C401" s="126"/>
      <c r="D401" s="126"/>
      <c r="E401" s="126"/>
      <c r="F401" s="135"/>
      <c r="G401" s="135"/>
      <c r="H401" s="130"/>
      <c r="I401" s="128"/>
    </row>
    <row r="402" spans="2:9" x14ac:dyDescent="0.3">
      <c r="B402" s="128"/>
      <c r="C402" s="126"/>
      <c r="D402" s="126"/>
      <c r="E402" s="126"/>
      <c r="F402" s="135"/>
      <c r="G402" s="135"/>
      <c r="H402" s="130"/>
      <c r="I402" s="128"/>
    </row>
    <row r="403" spans="2:9" x14ac:dyDescent="0.3">
      <c r="B403" s="128"/>
      <c r="C403" s="126"/>
      <c r="D403" s="126"/>
      <c r="E403" s="126"/>
      <c r="F403" s="135"/>
      <c r="G403" s="135"/>
      <c r="H403" s="130"/>
      <c r="I403" s="128"/>
    </row>
    <row r="404" spans="2:9" x14ac:dyDescent="0.3">
      <c r="B404" s="128"/>
      <c r="C404" s="126"/>
      <c r="D404" s="126"/>
      <c r="E404" s="126"/>
      <c r="F404" s="135"/>
      <c r="G404" s="135"/>
      <c r="H404" s="130"/>
      <c r="I404" s="128"/>
    </row>
    <row r="405" spans="2:9" x14ac:dyDescent="0.3">
      <c r="B405" s="128"/>
      <c r="C405" s="126"/>
      <c r="D405" s="126"/>
      <c r="E405" s="126"/>
      <c r="F405" s="135"/>
      <c r="G405" s="135"/>
      <c r="H405" s="130"/>
      <c r="I405" s="128"/>
    </row>
    <row r="406" spans="2:9" x14ac:dyDescent="0.3">
      <c r="B406" s="128"/>
      <c r="C406" s="126"/>
      <c r="D406" s="126"/>
      <c r="E406" s="126"/>
      <c r="F406" s="135"/>
      <c r="G406" s="135"/>
      <c r="H406" s="130"/>
      <c r="I406" s="128"/>
    </row>
    <row r="407" spans="2:9" x14ac:dyDescent="0.3">
      <c r="B407" s="128"/>
      <c r="C407" s="126"/>
      <c r="D407" s="126"/>
      <c r="E407" s="126"/>
      <c r="F407" s="135"/>
      <c r="G407" s="135"/>
      <c r="H407" s="130"/>
      <c r="I407" s="128"/>
    </row>
    <row r="408" spans="2:9" x14ac:dyDescent="0.3">
      <c r="B408" s="128"/>
      <c r="C408" s="126"/>
      <c r="D408" s="126"/>
      <c r="E408" s="126"/>
      <c r="F408" s="135"/>
      <c r="G408" s="135"/>
      <c r="H408" s="130"/>
      <c r="I408" s="128"/>
    </row>
    <row r="409" spans="2:9" x14ac:dyDescent="0.3">
      <c r="B409" s="128"/>
      <c r="C409" s="126"/>
      <c r="D409" s="126"/>
      <c r="E409" s="126"/>
      <c r="F409" s="135"/>
      <c r="G409" s="135"/>
      <c r="H409" s="130"/>
      <c r="I409" s="128"/>
    </row>
    <row r="410" spans="2:9" x14ac:dyDescent="0.3">
      <c r="B410" s="128"/>
      <c r="C410" s="126"/>
      <c r="D410" s="126"/>
      <c r="E410" s="126"/>
      <c r="F410" s="135"/>
      <c r="G410" s="135"/>
      <c r="H410" s="130"/>
      <c r="I410" s="128"/>
    </row>
    <row r="411" spans="2:9" x14ac:dyDescent="0.3">
      <c r="B411" s="128"/>
      <c r="C411" s="126"/>
      <c r="D411" s="126"/>
      <c r="E411" s="126"/>
      <c r="F411" s="135"/>
      <c r="G411" s="135"/>
      <c r="H411" s="130"/>
      <c r="I411" s="128"/>
    </row>
    <row r="412" spans="2:9" x14ac:dyDescent="0.3">
      <c r="B412" s="128"/>
      <c r="C412" s="126"/>
      <c r="D412" s="126"/>
      <c r="E412" s="126"/>
      <c r="F412" s="135"/>
      <c r="G412" s="135"/>
      <c r="H412" s="130"/>
      <c r="I412" s="128"/>
    </row>
    <row r="413" spans="2:9" x14ac:dyDescent="0.3">
      <c r="B413" s="128"/>
      <c r="C413" s="126"/>
      <c r="D413" s="126"/>
      <c r="E413" s="126"/>
      <c r="F413" s="135"/>
      <c r="G413" s="135"/>
      <c r="H413" s="130"/>
      <c r="I413" s="128"/>
    </row>
    <row r="414" spans="2:9" x14ac:dyDescent="0.3">
      <c r="B414" s="128"/>
      <c r="C414" s="126"/>
      <c r="D414" s="126"/>
      <c r="E414" s="126"/>
      <c r="F414" s="135"/>
      <c r="G414" s="135"/>
      <c r="H414" s="130"/>
      <c r="I414" s="128"/>
    </row>
    <row r="415" spans="2:9" x14ac:dyDescent="0.3">
      <c r="B415" s="128"/>
      <c r="C415" s="126"/>
      <c r="D415" s="126"/>
      <c r="E415" s="126"/>
      <c r="F415" s="135"/>
      <c r="G415" s="135"/>
      <c r="H415" s="130"/>
      <c r="I415" s="128"/>
    </row>
    <row r="416" spans="2:9" x14ac:dyDescent="0.3">
      <c r="B416" s="128"/>
      <c r="C416" s="126"/>
      <c r="D416" s="126"/>
      <c r="E416" s="126"/>
      <c r="F416" s="135"/>
      <c r="G416" s="135"/>
      <c r="H416" s="130"/>
      <c r="I416" s="128"/>
    </row>
    <row r="417" spans="2:9" x14ac:dyDescent="0.3">
      <c r="B417" s="128"/>
      <c r="C417" s="126"/>
      <c r="D417" s="126"/>
      <c r="E417" s="126"/>
      <c r="F417" s="135"/>
      <c r="G417" s="135"/>
      <c r="H417" s="130"/>
      <c r="I417" s="128"/>
    </row>
    <row r="418" spans="2:9" x14ac:dyDescent="0.3">
      <c r="B418" s="128"/>
      <c r="C418" s="126"/>
      <c r="D418" s="126"/>
      <c r="E418" s="126"/>
      <c r="F418" s="135"/>
      <c r="G418" s="135"/>
      <c r="H418" s="130"/>
      <c r="I418" s="128"/>
    </row>
    <row r="419" spans="2:9" x14ac:dyDescent="0.3">
      <c r="B419" s="128"/>
      <c r="C419" s="126"/>
      <c r="D419" s="126"/>
      <c r="E419" s="126"/>
      <c r="F419" s="135"/>
      <c r="G419" s="135"/>
      <c r="H419" s="130"/>
      <c r="I419" s="128"/>
    </row>
    <row r="420" spans="2:9" x14ac:dyDescent="0.3">
      <c r="B420" s="128"/>
      <c r="C420" s="126"/>
      <c r="D420" s="126"/>
      <c r="E420" s="126"/>
      <c r="F420" s="135"/>
      <c r="G420" s="135"/>
      <c r="H420" s="130"/>
      <c r="I420" s="128"/>
    </row>
    <row r="421" spans="2:9" x14ac:dyDescent="0.3">
      <c r="B421" s="128"/>
      <c r="C421" s="126"/>
      <c r="D421" s="126"/>
      <c r="E421" s="126"/>
      <c r="F421" s="135"/>
      <c r="G421" s="135"/>
      <c r="H421" s="130"/>
      <c r="I421" s="128"/>
    </row>
    <row r="422" spans="2:9" x14ac:dyDescent="0.3">
      <c r="B422" s="128"/>
      <c r="C422" s="126"/>
      <c r="D422" s="126"/>
      <c r="E422" s="126"/>
      <c r="F422" s="135"/>
      <c r="G422" s="135"/>
      <c r="H422" s="130"/>
      <c r="I422" s="128"/>
    </row>
    <row r="423" spans="2:9" x14ac:dyDescent="0.3">
      <c r="B423" s="128"/>
      <c r="C423" s="126"/>
      <c r="D423" s="126"/>
      <c r="E423" s="126"/>
      <c r="F423" s="135"/>
      <c r="G423" s="135"/>
      <c r="H423" s="130"/>
      <c r="I423" s="128"/>
    </row>
    <row r="424" spans="2:9" x14ac:dyDescent="0.3">
      <c r="B424" s="128"/>
      <c r="C424" s="126"/>
      <c r="D424" s="126"/>
      <c r="E424" s="126"/>
      <c r="F424" s="135"/>
      <c r="G424" s="135"/>
      <c r="H424" s="130"/>
      <c r="I424" s="128"/>
    </row>
    <row r="425" spans="2:9" x14ac:dyDescent="0.3">
      <c r="B425" s="128"/>
      <c r="C425" s="126"/>
      <c r="D425" s="126"/>
      <c r="E425" s="126"/>
      <c r="F425" s="135"/>
      <c r="G425" s="135"/>
      <c r="H425" s="130"/>
      <c r="I425" s="128"/>
    </row>
    <row r="426" spans="2:9" x14ac:dyDescent="0.3">
      <c r="B426" s="128"/>
      <c r="C426" s="126"/>
      <c r="D426" s="126"/>
      <c r="E426" s="126"/>
      <c r="F426" s="135"/>
      <c r="G426" s="135"/>
      <c r="H426" s="130"/>
      <c r="I426" s="128"/>
    </row>
    <row r="427" spans="2:9" x14ac:dyDescent="0.3">
      <c r="B427" s="128"/>
      <c r="C427" s="126"/>
      <c r="D427" s="126"/>
      <c r="E427" s="126"/>
      <c r="F427" s="135"/>
      <c r="G427" s="135"/>
      <c r="H427" s="130"/>
      <c r="I427" s="128"/>
    </row>
    <row r="428" spans="2:9" x14ac:dyDescent="0.3">
      <c r="B428" s="128"/>
      <c r="C428" s="126"/>
      <c r="D428" s="126"/>
      <c r="E428" s="126"/>
      <c r="F428" s="135"/>
      <c r="G428" s="135"/>
      <c r="H428" s="130"/>
      <c r="I428" s="128"/>
    </row>
    <row r="429" spans="2:9" x14ac:dyDescent="0.3">
      <c r="B429" s="128"/>
      <c r="C429" s="126"/>
      <c r="D429" s="126"/>
      <c r="E429" s="126"/>
      <c r="F429" s="135"/>
      <c r="G429" s="135"/>
      <c r="H429" s="130"/>
      <c r="I429" s="128"/>
    </row>
    <row r="430" spans="2:9" x14ac:dyDescent="0.3">
      <c r="B430" s="128"/>
      <c r="C430" s="126"/>
      <c r="D430" s="126"/>
      <c r="E430" s="126"/>
      <c r="F430" s="135"/>
      <c r="G430" s="135"/>
      <c r="H430" s="130"/>
      <c r="I430" s="128"/>
    </row>
    <row r="431" spans="2:9" x14ac:dyDescent="0.3">
      <c r="B431" s="128"/>
      <c r="C431" s="126"/>
      <c r="D431" s="126"/>
      <c r="E431" s="126"/>
      <c r="F431" s="135"/>
      <c r="G431" s="135"/>
      <c r="H431" s="130"/>
      <c r="I431" s="128"/>
    </row>
    <row r="432" spans="2:9" x14ac:dyDescent="0.3">
      <c r="B432" s="128"/>
      <c r="C432" s="126"/>
      <c r="D432" s="126"/>
      <c r="E432" s="126"/>
      <c r="F432" s="135"/>
      <c r="G432" s="135"/>
      <c r="H432" s="130"/>
      <c r="I432" s="128"/>
    </row>
    <row r="433" spans="2:9" x14ac:dyDescent="0.3">
      <c r="B433" s="128"/>
      <c r="C433" s="126"/>
      <c r="D433" s="126"/>
      <c r="E433" s="126"/>
      <c r="F433" s="135"/>
      <c r="G433" s="135"/>
      <c r="H433" s="130"/>
      <c r="I433" s="128"/>
    </row>
    <row r="434" spans="2:9" x14ac:dyDescent="0.3">
      <c r="B434" s="128"/>
      <c r="C434" s="126"/>
      <c r="D434" s="126"/>
      <c r="E434" s="126"/>
      <c r="F434" s="135"/>
      <c r="G434" s="135"/>
      <c r="H434" s="130"/>
      <c r="I434" s="128"/>
    </row>
    <row r="435" spans="2:9" x14ac:dyDescent="0.3">
      <c r="B435" s="128"/>
      <c r="C435" s="126"/>
      <c r="D435" s="126"/>
      <c r="E435" s="126"/>
      <c r="F435" s="135"/>
      <c r="G435" s="135"/>
      <c r="H435" s="130"/>
      <c r="I435" s="128"/>
    </row>
    <row r="436" spans="2:9" x14ac:dyDescent="0.3">
      <c r="B436" s="128"/>
      <c r="C436" s="126"/>
      <c r="D436" s="126"/>
      <c r="E436" s="126"/>
      <c r="F436" s="135"/>
      <c r="G436" s="135"/>
      <c r="H436" s="130"/>
      <c r="I436" s="128"/>
    </row>
    <row r="437" spans="2:9" x14ac:dyDescent="0.3">
      <c r="B437" s="128"/>
      <c r="C437" s="126"/>
      <c r="D437" s="126"/>
      <c r="E437" s="126"/>
      <c r="F437" s="135"/>
      <c r="G437" s="135"/>
      <c r="H437" s="130"/>
      <c r="I437" s="128"/>
    </row>
    <row r="438" spans="2:9" x14ac:dyDescent="0.3">
      <c r="B438" s="128"/>
      <c r="C438" s="126"/>
      <c r="D438" s="126"/>
      <c r="E438" s="126"/>
      <c r="F438" s="135"/>
      <c r="G438" s="135"/>
      <c r="H438" s="130"/>
      <c r="I438" s="128"/>
    </row>
    <row r="439" spans="2:9" x14ac:dyDescent="0.3">
      <c r="B439" s="128"/>
      <c r="C439" s="126"/>
      <c r="D439" s="126"/>
      <c r="E439" s="126"/>
      <c r="F439" s="135"/>
      <c r="G439" s="135"/>
      <c r="H439" s="130"/>
      <c r="I439" s="128"/>
    </row>
    <row r="440" spans="2:9" x14ac:dyDescent="0.3">
      <c r="B440" s="128"/>
      <c r="C440" s="126"/>
      <c r="D440" s="126"/>
      <c r="E440" s="126"/>
      <c r="F440" s="135"/>
      <c r="G440" s="135"/>
      <c r="H440" s="130"/>
      <c r="I440" s="128"/>
    </row>
    <row r="441" spans="2:9" x14ac:dyDescent="0.3">
      <c r="B441" s="128"/>
      <c r="C441" s="126"/>
      <c r="D441" s="126"/>
      <c r="E441" s="126"/>
      <c r="F441" s="135"/>
      <c r="G441" s="135"/>
      <c r="H441" s="130"/>
      <c r="I441" s="128"/>
    </row>
    <row r="442" spans="2:9" x14ac:dyDescent="0.3">
      <c r="B442" s="128"/>
      <c r="C442" s="126"/>
      <c r="D442" s="126"/>
      <c r="E442" s="126"/>
      <c r="F442" s="135"/>
      <c r="G442" s="135"/>
      <c r="H442" s="130"/>
      <c r="I442" s="128"/>
    </row>
    <row r="443" spans="2:9" x14ac:dyDescent="0.3">
      <c r="B443" s="128"/>
      <c r="C443" s="126"/>
      <c r="D443" s="126"/>
      <c r="E443" s="126"/>
      <c r="F443" s="135"/>
      <c r="G443" s="135"/>
      <c r="H443" s="130"/>
      <c r="I443" s="128"/>
    </row>
    <row r="444" spans="2:9" x14ac:dyDescent="0.3">
      <c r="B444" s="128"/>
      <c r="C444" s="126"/>
      <c r="D444" s="126"/>
      <c r="E444" s="126"/>
      <c r="F444" s="135"/>
      <c r="G444" s="135"/>
      <c r="H444" s="130"/>
      <c r="I444" s="128"/>
    </row>
    <row r="445" spans="2:9" x14ac:dyDescent="0.3">
      <c r="B445" s="128"/>
      <c r="C445" s="126"/>
      <c r="D445" s="126"/>
      <c r="E445" s="126"/>
      <c r="F445" s="135"/>
      <c r="G445" s="135"/>
      <c r="H445" s="130"/>
      <c r="I445" s="128"/>
    </row>
    <row r="446" spans="2:9" x14ac:dyDescent="0.3">
      <c r="B446" s="128"/>
      <c r="C446" s="126"/>
      <c r="D446" s="126"/>
      <c r="E446" s="126"/>
      <c r="F446" s="135"/>
      <c r="G446" s="135"/>
      <c r="H446" s="130"/>
      <c r="I446" s="128"/>
    </row>
    <row r="447" spans="2:9" x14ac:dyDescent="0.3">
      <c r="B447" s="128"/>
      <c r="C447" s="126"/>
      <c r="D447" s="126"/>
      <c r="E447" s="126"/>
      <c r="F447" s="135"/>
      <c r="G447" s="135"/>
      <c r="H447" s="130"/>
      <c r="I447" s="128"/>
    </row>
    <row r="448" spans="2:9" x14ac:dyDescent="0.3">
      <c r="B448" s="128"/>
      <c r="C448" s="126"/>
      <c r="D448" s="126"/>
      <c r="E448" s="126"/>
      <c r="F448" s="135"/>
      <c r="G448" s="135"/>
      <c r="H448" s="130"/>
      <c r="I448" s="128"/>
    </row>
    <row r="449" spans="2:9" x14ac:dyDescent="0.3">
      <c r="B449" s="128"/>
      <c r="C449" s="126"/>
      <c r="D449" s="126"/>
      <c r="E449" s="126"/>
      <c r="F449" s="135"/>
      <c r="G449" s="135"/>
      <c r="H449" s="130"/>
      <c r="I449" s="128"/>
    </row>
    <row r="450" spans="2:9" x14ac:dyDescent="0.3">
      <c r="B450" s="128"/>
      <c r="C450" s="126"/>
      <c r="D450" s="126"/>
      <c r="E450" s="126"/>
      <c r="F450" s="135"/>
      <c r="G450" s="135"/>
      <c r="H450" s="130"/>
      <c r="I450" s="128"/>
    </row>
    <row r="451" spans="2:9" x14ac:dyDescent="0.3">
      <c r="B451" s="128"/>
      <c r="C451" s="126"/>
      <c r="D451" s="126"/>
      <c r="E451" s="126"/>
      <c r="F451" s="135"/>
      <c r="G451" s="135"/>
      <c r="H451" s="130"/>
      <c r="I451" s="128"/>
    </row>
    <row r="452" spans="2:9" x14ac:dyDescent="0.3">
      <c r="B452" s="128"/>
      <c r="C452" s="126"/>
      <c r="D452" s="126"/>
      <c r="E452" s="126"/>
      <c r="F452" s="135"/>
      <c r="G452" s="135"/>
      <c r="H452" s="130"/>
      <c r="I452" s="128"/>
    </row>
    <row r="453" spans="2:9" x14ac:dyDescent="0.3">
      <c r="B453" s="128"/>
      <c r="C453" s="126"/>
      <c r="D453" s="126"/>
      <c r="E453" s="126"/>
      <c r="F453" s="135"/>
      <c r="G453" s="135"/>
      <c r="H453" s="130"/>
      <c r="I453" s="128"/>
    </row>
    <row r="454" spans="2:9" x14ac:dyDescent="0.3">
      <c r="B454" s="128"/>
      <c r="C454" s="126"/>
      <c r="D454" s="126"/>
      <c r="E454" s="126"/>
      <c r="F454" s="135"/>
      <c r="G454" s="135"/>
      <c r="H454" s="130"/>
      <c r="I454" s="128"/>
    </row>
    <row r="455" spans="2:9" x14ac:dyDescent="0.3">
      <c r="B455" s="128"/>
      <c r="C455" s="126"/>
      <c r="D455" s="126"/>
      <c r="E455" s="126"/>
      <c r="F455" s="135"/>
      <c r="G455" s="135"/>
      <c r="H455" s="130"/>
      <c r="I455" s="128"/>
    </row>
    <row r="456" spans="2:9" x14ac:dyDescent="0.3">
      <c r="B456" s="128"/>
      <c r="C456" s="126"/>
      <c r="D456" s="126"/>
      <c r="E456" s="126"/>
      <c r="F456" s="135"/>
      <c r="G456" s="135"/>
      <c r="H456" s="130"/>
      <c r="I456" s="128"/>
    </row>
    <row r="457" spans="2:9" x14ac:dyDescent="0.3">
      <c r="B457" s="128"/>
      <c r="C457" s="126"/>
      <c r="D457" s="126"/>
      <c r="E457" s="126"/>
      <c r="F457" s="135"/>
      <c r="G457" s="135"/>
      <c r="H457" s="130"/>
      <c r="I457" s="128"/>
    </row>
    <row r="458" spans="2:9" x14ac:dyDescent="0.3">
      <c r="B458" s="128"/>
      <c r="C458" s="126"/>
      <c r="D458" s="126"/>
      <c r="E458" s="126"/>
      <c r="F458" s="135"/>
      <c r="G458" s="135"/>
      <c r="H458" s="130"/>
      <c r="I458" s="128"/>
    </row>
    <row r="459" spans="2:9" x14ac:dyDescent="0.3">
      <c r="B459" s="128"/>
      <c r="C459" s="126"/>
      <c r="D459" s="126"/>
      <c r="E459" s="126"/>
      <c r="F459" s="135"/>
      <c r="G459" s="135"/>
      <c r="H459" s="130"/>
      <c r="I459" s="128"/>
    </row>
    <row r="460" spans="2:9" x14ac:dyDescent="0.3">
      <c r="B460" s="128"/>
      <c r="C460" s="126"/>
      <c r="D460" s="126"/>
      <c r="E460" s="126"/>
      <c r="F460" s="135"/>
      <c r="G460" s="135"/>
      <c r="H460" s="130"/>
      <c r="I460" s="128"/>
    </row>
    <row r="461" spans="2:9" x14ac:dyDescent="0.3">
      <c r="B461" s="128"/>
      <c r="C461" s="126"/>
      <c r="D461" s="126"/>
      <c r="E461" s="126"/>
      <c r="F461" s="135"/>
      <c r="G461" s="135"/>
      <c r="H461" s="130"/>
      <c r="I461" s="128"/>
    </row>
    <row r="462" spans="2:9" x14ac:dyDescent="0.3">
      <c r="B462" s="128"/>
      <c r="C462" s="126"/>
      <c r="D462" s="126"/>
      <c r="E462" s="126"/>
      <c r="F462" s="135"/>
      <c r="G462" s="135"/>
      <c r="H462" s="130"/>
      <c r="I462" s="128"/>
    </row>
    <row r="463" spans="2:9" x14ac:dyDescent="0.3">
      <c r="B463" s="128"/>
      <c r="C463" s="126"/>
      <c r="D463" s="126"/>
      <c r="E463" s="126"/>
      <c r="F463" s="135"/>
      <c r="G463" s="135"/>
      <c r="H463" s="130"/>
      <c r="I463" s="128"/>
    </row>
    <row r="464" spans="2:9" x14ac:dyDescent="0.3">
      <c r="B464" s="128"/>
      <c r="C464" s="126"/>
      <c r="D464" s="126"/>
      <c r="E464" s="126"/>
      <c r="F464" s="135"/>
      <c r="G464" s="135"/>
      <c r="H464" s="130"/>
      <c r="I464" s="128"/>
    </row>
    <row r="465" spans="2:9" x14ac:dyDescent="0.3">
      <c r="B465" s="128"/>
      <c r="C465" s="126"/>
      <c r="D465" s="126"/>
      <c r="E465" s="126"/>
      <c r="F465" s="135"/>
      <c r="G465" s="135"/>
      <c r="H465" s="130"/>
      <c r="I465" s="128"/>
    </row>
    <row r="466" spans="2:9" x14ac:dyDescent="0.3">
      <c r="B466" s="128"/>
      <c r="C466" s="126"/>
      <c r="D466" s="126"/>
      <c r="E466" s="126"/>
      <c r="F466" s="135"/>
      <c r="G466" s="135"/>
      <c r="H466" s="130"/>
      <c r="I466" s="128"/>
    </row>
    <row r="467" spans="2:9" x14ac:dyDescent="0.3">
      <c r="B467" s="128"/>
      <c r="C467" s="126"/>
      <c r="D467" s="126"/>
      <c r="E467" s="126"/>
      <c r="F467" s="135"/>
      <c r="G467" s="135"/>
      <c r="H467" s="130"/>
      <c r="I467" s="128"/>
    </row>
    <row r="468" spans="2:9" x14ac:dyDescent="0.3">
      <c r="B468" s="128"/>
      <c r="C468" s="126"/>
      <c r="D468" s="126"/>
      <c r="E468" s="126"/>
      <c r="F468" s="135"/>
      <c r="G468" s="135"/>
      <c r="H468" s="130"/>
      <c r="I468" s="128"/>
    </row>
    <row r="469" spans="2:9" x14ac:dyDescent="0.3">
      <c r="B469" s="128"/>
      <c r="C469" s="126"/>
      <c r="D469" s="126"/>
      <c r="E469" s="126"/>
      <c r="F469" s="135"/>
      <c r="G469" s="135"/>
      <c r="H469" s="130"/>
      <c r="I469" s="128"/>
    </row>
    <row r="470" spans="2:9" x14ac:dyDescent="0.3">
      <c r="B470" s="128"/>
      <c r="C470" s="126"/>
      <c r="D470" s="126"/>
      <c r="E470" s="126"/>
      <c r="F470" s="135"/>
      <c r="G470" s="135"/>
      <c r="H470" s="130"/>
      <c r="I470" s="128"/>
    </row>
    <row r="471" spans="2:9" x14ac:dyDescent="0.3">
      <c r="B471" s="128"/>
      <c r="C471" s="126"/>
      <c r="D471" s="126"/>
      <c r="E471" s="126"/>
      <c r="F471" s="135"/>
      <c r="G471" s="135"/>
      <c r="H471" s="130"/>
      <c r="I471" s="128"/>
    </row>
    <row r="472" spans="2:9" x14ac:dyDescent="0.3">
      <c r="B472" s="128"/>
      <c r="C472" s="126"/>
      <c r="D472" s="126"/>
      <c r="E472" s="126"/>
      <c r="F472" s="135"/>
      <c r="G472" s="135"/>
      <c r="H472" s="130"/>
      <c r="I472" s="128"/>
    </row>
    <row r="473" spans="2:9" x14ac:dyDescent="0.3">
      <c r="B473" s="128"/>
      <c r="C473" s="126"/>
      <c r="D473" s="126"/>
      <c r="E473" s="126"/>
      <c r="F473" s="135"/>
      <c r="G473" s="135"/>
      <c r="H473" s="130"/>
      <c r="I473" s="128"/>
    </row>
    <row r="474" spans="2:9" x14ac:dyDescent="0.3">
      <c r="B474" s="128"/>
      <c r="C474" s="126"/>
      <c r="D474" s="126"/>
      <c r="E474" s="126"/>
      <c r="F474" s="135"/>
      <c r="G474" s="135"/>
      <c r="H474" s="130"/>
      <c r="I474" s="128"/>
    </row>
    <row r="475" spans="2:9" x14ac:dyDescent="0.3">
      <c r="B475" s="128"/>
      <c r="C475" s="126"/>
      <c r="D475" s="126"/>
      <c r="E475" s="126"/>
      <c r="F475" s="135"/>
      <c r="G475" s="135"/>
      <c r="H475" s="130"/>
      <c r="I475" s="128"/>
    </row>
    <row r="476" spans="2:9" x14ac:dyDescent="0.3">
      <c r="B476" s="128"/>
      <c r="C476" s="126"/>
      <c r="D476" s="126"/>
      <c r="E476" s="126"/>
      <c r="F476" s="135"/>
      <c r="G476" s="135"/>
      <c r="H476" s="130"/>
      <c r="I476" s="128"/>
    </row>
    <row r="477" spans="2:9" x14ac:dyDescent="0.3">
      <c r="B477" s="128"/>
      <c r="C477" s="126"/>
      <c r="D477" s="126"/>
      <c r="E477" s="126"/>
      <c r="F477" s="135"/>
      <c r="G477" s="135"/>
      <c r="H477" s="130"/>
      <c r="I477" s="128"/>
    </row>
    <row r="478" spans="2:9" x14ac:dyDescent="0.3">
      <c r="B478" s="128"/>
      <c r="C478" s="126"/>
      <c r="D478" s="126"/>
      <c r="E478" s="126"/>
      <c r="F478" s="135"/>
      <c r="G478" s="135"/>
      <c r="H478" s="130"/>
      <c r="I478" s="128"/>
    </row>
    <row r="479" spans="2:9" x14ac:dyDescent="0.3">
      <c r="B479" s="128"/>
      <c r="C479" s="126"/>
      <c r="D479" s="126"/>
      <c r="E479" s="126"/>
      <c r="F479" s="135"/>
      <c r="G479" s="135"/>
      <c r="H479" s="130"/>
      <c r="I479" s="128"/>
    </row>
    <row r="480" spans="2:9" x14ac:dyDescent="0.3">
      <c r="B480" s="128"/>
      <c r="C480" s="126"/>
      <c r="D480" s="126"/>
      <c r="E480" s="126"/>
      <c r="F480" s="135"/>
      <c r="G480" s="135"/>
      <c r="H480" s="130"/>
      <c r="I480" s="128"/>
    </row>
    <row r="481" spans="2:9" x14ac:dyDescent="0.3">
      <c r="B481" s="128"/>
      <c r="C481" s="126"/>
      <c r="D481" s="126"/>
      <c r="E481" s="126"/>
      <c r="F481" s="135"/>
      <c r="G481" s="135"/>
      <c r="H481" s="130"/>
      <c r="I481" s="128"/>
    </row>
    <row r="482" spans="2:9" x14ac:dyDescent="0.3">
      <c r="B482" s="128"/>
      <c r="C482" s="126"/>
      <c r="D482" s="126"/>
      <c r="E482" s="126"/>
      <c r="F482" s="135"/>
      <c r="G482" s="135"/>
      <c r="H482" s="130"/>
      <c r="I482" s="128"/>
    </row>
    <row r="483" spans="2:9" x14ac:dyDescent="0.3">
      <c r="B483" s="128"/>
      <c r="C483" s="126"/>
      <c r="D483" s="126"/>
      <c r="E483" s="126"/>
      <c r="F483" s="135"/>
      <c r="G483" s="135"/>
      <c r="H483" s="130"/>
      <c r="I483" s="128"/>
    </row>
    <row r="484" spans="2:9" x14ac:dyDescent="0.3">
      <c r="B484" s="128"/>
      <c r="C484" s="126"/>
      <c r="D484" s="126"/>
      <c r="E484" s="126"/>
      <c r="F484" s="135"/>
      <c r="G484" s="135"/>
      <c r="H484" s="130"/>
      <c r="I484" s="128"/>
    </row>
    <row r="485" spans="2:9" x14ac:dyDescent="0.3">
      <c r="B485" s="128"/>
      <c r="C485" s="126"/>
      <c r="D485" s="126"/>
      <c r="E485" s="126"/>
      <c r="F485" s="135"/>
      <c r="G485" s="135"/>
      <c r="H485" s="130"/>
      <c r="I485" s="128"/>
    </row>
    <row r="486" spans="2:9" x14ac:dyDescent="0.3">
      <c r="B486" s="128"/>
      <c r="C486" s="126"/>
      <c r="D486" s="126"/>
      <c r="E486" s="126"/>
      <c r="F486" s="135"/>
      <c r="G486" s="135"/>
      <c r="H486" s="130"/>
      <c r="I486" s="128"/>
    </row>
    <row r="487" spans="2:9" x14ac:dyDescent="0.3">
      <c r="B487" s="128"/>
      <c r="C487" s="126"/>
      <c r="D487" s="126"/>
      <c r="E487" s="126"/>
      <c r="F487" s="135"/>
      <c r="G487" s="135"/>
      <c r="H487" s="130"/>
      <c r="I487" s="128"/>
    </row>
    <row r="488" spans="2:9" x14ac:dyDescent="0.3">
      <c r="B488" s="128"/>
      <c r="C488" s="126"/>
      <c r="D488" s="126"/>
      <c r="E488" s="126"/>
      <c r="F488" s="135"/>
      <c r="G488" s="135"/>
      <c r="H488" s="130"/>
      <c r="I488" s="128"/>
    </row>
    <row r="489" spans="2:9" x14ac:dyDescent="0.3">
      <c r="B489" s="128"/>
      <c r="C489" s="126"/>
      <c r="D489" s="126"/>
      <c r="E489" s="126"/>
      <c r="F489" s="135"/>
      <c r="G489" s="135"/>
      <c r="H489" s="130"/>
      <c r="I489" s="128"/>
    </row>
    <row r="490" spans="2:9" x14ac:dyDescent="0.3">
      <c r="B490" s="128"/>
      <c r="C490" s="126"/>
      <c r="D490" s="126"/>
      <c r="E490" s="126"/>
      <c r="F490" s="135"/>
      <c r="G490" s="135"/>
      <c r="H490" s="130"/>
      <c r="I490" s="128"/>
    </row>
    <row r="491" spans="2:9" x14ac:dyDescent="0.3">
      <c r="B491" s="128"/>
      <c r="C491" s="126"/>
      <c r="D491" s="126"/>
      <c r="E491" s="126"/>
      <c r="F491" s="135"/>
      <c r="G491" s="135"/>
      <c r="H491" s="130"/>
      <c r="I491" s="128"/>
    </row>
    <row r="492" spans="2:9" x14ac:dyDescent="0.3">
      <c r="B492" s="128"/>
      <c r="C492" s="126"/>
      <c r="D492" s="126"/>
      <c r="E492" s="126"/>
      <c r="F492" s="135"/>
      <c r="G492" s="135"/>
      <c r="H492" s="130"/>
      <c r="I492" s="128"/>
    </row>
    <row r="493" spans="2:9" x14ac:dyDescent="0.3">
      <c r="B493" s="128"/>
      <c r="C493" s="126"/>
      <c r="D493" s="126"/>
      <c r="E493" s="126"/>
      <c r="F493" s="135"/>
      <c r="G493" s="135"/>
      <c r="H493" s="130"/>
      <c r="I493" s="128"/>
    </row>
    <row r="494" spans="2:9" x14ac:dyDescent="0.3">
      <c r="B494" s="128"/>
      <c r="C494" s="126"/>
      <c r="D494" s="126"/>
      <c r="E494" s="126"/>
      <c r="F494" s="135"/>
      <c r="G494" s="135"/>
      <c r="H494" s="130"/>
      <c r="I494" s="128"/>
    </row>
    <row r="495" spans="2:9" x14ac:dyDescent="0.3">
      <c r="B495" s="128"/>
      <c r="C495" s="126"/>
      <c r="D495" s="126"/>
      <c r="E495" s="126"/>
      <c r="F495" s="135"/>
      <c r="G495" s="135"/>
      <c r="H495" s="130"/>
      <c r="I495" s="128"/>
    </row>
    <row r="496" spans="2:9" x14ac:dyDescent="0.3">
      <c r="B496" s="128"/>
      <c r="C496" s="126"/>
      <c r="D496" s="126"/>
      <c r="E496" s="126"/>
      <c r="F496" s="135"/>
      <c r="G496" s="135"/>
      <c r="H496" s="130"/>
      <c r="I496" s="128"/>
    </row>
    <row r="497" spans="2:9" x14ac:dyDescent="0.3">
      <c r="B497" s="128"/>
      <c r="C497" s="126"/>
      <c r="D497" s="126"/>
      <c r="E497" s="126"/>
      <c r="F497" s="135"/>
      <c r="G497" s="135"/>
      <c r="H497" s="130"/>
      <c r="I497" s="128"/>
    </row>
    <row r="498" spans="2:9" x14ac:dyDescent="0.3">
      <c r="B498" s="128"/>
      <c r="C498" s="126"/>
      <c r="D498" s="126"/>
      <c r="E498" s="126"/>
      <c r="F498" s="135"/>
      <c r="G498" s="135"/>
      <c r="H498" s="130"/>
      <c r="I498" s="128"/>
    </row>
    <row r="499" spans="2:9" x14ac:dyDescent="0.3">
      <c r="B499" s="128"/>
      <c r="C499" s="126"/>
      <c r="D499" s="126"/>
      <c r="E499" s="126"/>
      <c r="F499" s="135"/>
      <c r="G499" s="135"/>
      <c r="H499" s="130"/>
      <c r="I499" s="128"/>
    </row>
    <row r="500" spans="2:9" x14ac:dyDescent="0.3">
      <c r="B500" s="128"/>
      <c r="C500" s="126"/>
      <c r="D500" s="126"/>
      <c r="E500" s="126"/>
      <c r="F500" s="135"/>
      <c r="G500" s="135"/>
      <c r="H500" s="130"/>
      <c r="I500" s="128"/>
    </row>
    <row r="501" spans="2:9" x14ac:dyDescent="0.3">
      <c r="B501" s="128"/>
      <c r="C501" s="126"/>
      <c r="D501" s="126"/>
      <c r="E501" s="126"/>
      <c r="F501" s="135"/>
      <c r="G501" s="135"/>
      <c r="H501" s="130"/>
      <c r="I501" s="128"/>
    </row>
    <row r="502" spans="2:9" x14ac:dyDescent="0.3">
      <c r="B502" s="128"/>
      <c r="C502" s="126"/>
      <c r="D502" s="126"/>
      <c r="E502" s="126"/>
      <c r="F502" s="135"/>
      <c r="G502" s="135"/>
      <c r="H502" s="130"/>
      <c r="I502" s="128"/>
    </row>
    <row r="503" spans="2:9" x14ac:dyDescent="0.3">
      <c r="B503" s="128"/>
      <c r="C503" s="126"/>
      <c r="D503" s="126"/>
      <c r="E503" s="126"/>
      <c r="F503" s="135"/>
      <c r="G503" s="135"/>
      <c r="H503" s="130"/>
      <c r="I503" s="128"/>
    </row>
    <row r="504" spans="2:9" x14ac:dyDescent="0.3">
      <c r="B504" s="128"/>
      <c r="C504" s="126"/>
      <c r="D504" s="126"/>
      <c r="E504" s="126"/>
      <c r="F504" s="135"/>
      <c r="G504" s="135"/>
      <c r="H504" s="130"/>
      <c r="I504" s="128"/>
    </row>
    <row r="505" spans="2:9" x14ac:dyDescent="0.3">
      <c r="B505" s="128"/>
      <c r="C505" s="126"/>
      <c r="D505" s="126"/>
      <c r="E505" s="126"/>
      <c r="F505" s="135"/>
      <c r="G505" s="135"/>
      <c r="H505" s="130"/>
      <c r="I505" s="128"/>
    </row>
    <row r="506" spans="2:9" x14ac:dyDescent="0.3">
      <c r="B506" s="128"/>
      <c r="C506" s="126"/>
      <c r="D506" s="126"/>
      <c r="E506" s="126"/>
      <c r="F506" s="135"/>
      <c r="G506" s="135"/>
      <c r="H506" s="130"/>
      <c r="I506" s="128"/>
    </row>
    <row r="507" spans="2:9" x14ac:dyDescent="0.3">
      <c r="B507" s="128"/>
      <c r="C507" s="126"/>
      <c r="D507" s="126"/>
      <c r="E507" s="126"/>
      <c r="F507" s="135"/>
      <c r="G507" s="135"/>
      <c r="H507" s="130"/>
      <c r="I507" s="128"/>
    </row>
    <row r="508" spans="2:9" x14ac:dyDescent="0.3">
      <c r="B508" s="128"/>
      <c r="C508" s="126"/>
      <c r="D508" s="126"/>
      <c r="E508" s="126"/>
      <c r="F508" s="135"/>
      <c r="G508" s="135"/>
      <c r="H508" s="130"/>
      <c r="I508" s="128"/>
    </row>
    <row r="509" spans="2:9" x14ac:dyDescent="0.3">
      <c r="B509" s="128"/>
      <c r="C509" s="126"/>
      <c r="D509" s="126"/>
      <c r="E509" s="126"/>
      <c r="F509" s="135"/>
      <c r="G509" s="135"/>
      <c r="H509" s="130"/>
      <c r="I509" s="128"/>
    </row>
    <row r="510" spans="2:9" x14ac:dyDescent="0.3">
      <c r="B510" s="128"/>
      <c r="C510" s="126"/>
      <c r="D510" s="126"/>
      <c r="E510" s="126"/>
      <c r="F510" s="135"/>
      <c r="G510" s="135"/>
      <c r="H510" s="130"/>
      <c r="I510" s="128"/>
    </row>
    <row r="511" spans="2:9" x14ac:dyDescent="0.3">
      <c r="B511" s="128"/>
      <c r="C511" s="126"/>
      <c r="D511" s="126"/>
      <c r="E511" s="126"/>
      <c r="F511" s="135"/>
      <c r="G511" s="135"/>
      <c r="H511" s="130"/>
      <c r="I511" s="128"/>
    </row>
    <row r="512" spans="2:9" x14ac:dyDescent="0.3">
      <c r="B512" s="128"/>
      <c r="C512" s="126"/>
      <c r="D512" s="126"/>
      <c r="E512" s="126"/>
      <c r="F512" s="135"/>
      <c r="G512" s="135"/>
      <c r="H512" s="130"/>
      <c r="I512" s="128"/>
    </row>
    <row r="513" spans="2:9" x14ac:dyDescent="0.3">
      <c r="B513" s="128"/>
      <c r="C513" s="126"/>
      <c r="D513" s="126"/>
      <c r="E513" s="126"/>
      <c r="F513" s="135"/>
      <c r="G513" s="135"/>
      <c r="H513" s="130"/>
      <c r="I513" s="128"/>
    </row>
    <row r="514" spans="2:9" x14ac:dyDescent="0.3">
      <c r="B514" s="128"/>
      <c r="C514" s="126"/>
      <c r="D514" s="126"/>
      <c r="E514" s="126"/>
      <c r="F514" s="135"/>
      <c r="G514" s="135"/>
      <c r="H514" s="130"/>
      <c r="I514" s="128"/>
    </row>
    <row r="515" spans="2:9" x14ac:dyDescent="0.3">
      <c r="B515" s="128"/>
      <c r="C515" s="126"/>
      <c r="D515" s="126"/>
      <c r="E515" s="126"/>
      <c r="F515" s="135"/>
      <c r="G515" s="135"/>
      <c r="H515" s="130"/>
      <c r="I515" s="128"/>
    </row>
    <row r="516" spans="2:9" x14ac:dyDescent="0.3">
      <c r="B516" s="128"/>
      <c r="C516" s="126"/>
      <c r="D516" s="126"/>
      <c r="E516" s="126"/>
      <c r="F516" s="135"/>
      <c r="G516" s="135"/>
      <c r="H516" s="130"/>
      <c r="I516" s="128"/>
    </row>
    <row r="517" spans="2:9" x14ac:dyDescent="0.3">
      <c r="B517" s="128"/>
      <c r="C517" s="126"/>
      <c r="D517" s="126"/>
      <c r="E517" s="126"/>
      <c r="F517" s="135"/>
      <c r="G517" s="135"/>
      <c r="H517" s="130"/>
      <c r="I517" s="128"/>
    </row>
    <row r="518" spans="2:9" x14ac:dyDescent="0.3">
      <c r="B518" s="128"/>
      <c r="C518" s="126"/>
      <c r="D518" s="126"/>
      <c r="E518" s="126"/>
      <c r="F518" s="135"/>
      <c r="G518" s="135"/>
      <c r="H518" s="130"/>
      <c r="I518" s="128"/>
    </row>
    <row r="519" spans="2:9" x14ac:dyDescent="0.3">
      <c r="B519" s="128"/>
      <c r="C519" s="126"/>
      <c r="D519" s="126"/>
      <c r="E519" s="126"/>
      <c r="F519" s="135"/>
      <c r="G519" s="135"/>
      <c r="H519" s="130"/>
      <c r="I519" s="128"/>
    </row>
    <row r="520" spans="2:9" x14ac:dyDescent="0.3">
      <c r="B520" s="128"/>
      <c r="C520" s="126"/>
      <c r="D520" s="126"/>
      <c r="E520" s="126"/>
      <c r="F520" s="135"/>
      <c r="G520" s="135"/>
      <c r="H520" s="130"/>
      <c r="I520" s="128"/>
    </row>
    <row r="521" spans="2:9" x14ac:dyDescent="0.3">
      <c r="B521" s="128"/>
      <c r="C521" s="126"/>
      <c r="D521" s="126"/>
      <c r="E521" s="126"/>
      <c r="F521" s="135"/>
      <c r="G521" s="135"/>
      <c r="H521" s="130"/>
      <c r="I521" s="128"/>
    </row>
    <row r="522" spans="2:9" x14ac:dyDescent="0.3">
      <c r="B522" s="128"/>
      <c r="C522" s="126"/>
      <c r="D522" s="126"/>
      <c r="E522" s="126"/>
      <c r="F522" s="135"/>
      <c r="G522" s="135"/>
      <c r="H522" s="130"/>
      <c r="I522" s="128"/>
    </row>
    <row r="523" spans="2:9" x14ac:dyDescent="0.3">
      <c r="B523" s="128"/>
      <c r="C523" s="126"/>
      <c r="D523" s="126"/>
      <c r="E523" s="126"/>
      <c r="F523" s="135"/>
      <c r="G523" s="135"/>
      <c r="H523" s="130"/>
      <c r="I523" s="128"/>
    </row>
    <row r="524" spans="2:9" x14ac:dyDescent="0.3">
      <c r="B524" s="128"/>
      <c r="C524" s="126"/>
      <c r="D524" s="126"/>
      <c r="E524" s="126"/>
      <c r="F524" s="135"/>
      <c r="G524" s="135"/>
      <c r="H524" s="130"/>
      <c r="I524" s="128"/>
    </row>
    <row r="525" spans="2:9" x14ac:dyDescent="0.3">
      <c r="B525" s="128"/>
      <c r="C525" s="126"/>
      <c r="D525" s="126"/>
      <c r="E525" s="126"/>
      <c r="F525" s="135"/>
      <c r="G525" s="135"/>
      <c r="H525" s="130"/>
      <c r="I525" s="128"/>
    </row>
    <row r="526" spans="2:9" x14ac:dyDescent="0.3">
      <c r="B526" s="128"/>
      <c r="C526" s="126"/>
      <c r="D526" s="126"/>
      <c r="E526" s="126"/>
      <c r="F526" s="135"/>
      <c r="G526" s="135"/>
      <c r="H526" s="130"/>
      <c r="I526" s="128"/>
    </row>
    <row r="527" spans="2:9" x14ac:dyDescent="0.3">
      <c r="B527" s="128"/>
      <c r="C527" s="126"/>
      <c r="D527" s="126"/>
      <c r="E527" s="126"/>
      <c r="F527" s="135"/>
      <c r="G527" s="135"/>
      <c r="H527" s="130"/>
      <c r="I527" s="128"/>
    </row>
    <row r="528" spans="2:9" x14ac:dyDescent="0.3">
      <c r="B528" s="128"/>
      <c r="C528" s="126"/>
      <c r="D528" s="126"/>
      <c r="E528" s="126"/>
      <c r="F528" s="135"/>
      <c r="G528" s="135"/>
      <c r="H528" s="130"/>
      <c r="I528" s="128"/>
    </row>
    <row r="529" spans="2:9" x14ac:dyDescent="0.3">
      <c r="B529" s="128"/>
      <c r="C529" s="126"/>
      <c r="D529" s="126"/>
      <c r="E529" s="126"/>
      <c r="F529" s="135"/>
      <c r="G529" s="135"/>
      <c r="H529" s="130"/>
      <c r="I529" s="128"/>
    </row>
    <row r="530" spans="2:9" x14ac:dyDescent="0.3">
      <c r="B530" s="128"/>
      <c r="C530" s="126"/>
      <c r="D530" s="126"/>
      <c r="E530" s="126"/>
      <c r="F530" s="135"/>
      <c r="G530" s="135"/>
      <c r="H530" s="130"/>
      <c r="I530" s="128"/>
    </row>
    <row r="531" spans="2:9" x14ac:dyDescent="0.3">
      <c r="B531" s="128"/>
      <c r="C531" s="126"/>
      <c r="D531" s="126"/>
      <c r="E531" s="126"/>
      <c r="F531" s="135"/>
      <c r="G531" s="135"/>
      <c r="H531" s="130"/>
      <c r="I531" s="128"/>
    </row>
    <row r="532" spans="2:9" x14ac:dyDescent="0.3">
      <c r="B532" s="128"/>
      <c r="C532" s="126"/>
      <c r="D532" s="126"/>
      <c r="E532" s="126"/>
      <c r="F532" s="135"/>
      <c r="G532" s="135"/>
      <c r="H532" s="130"/>
      <c r="I532" s="128"/>
    </row>
    <row r="533" spans="2:9" x14ac:dyDescent="0.3">
      <c r="B533" s="128"/>
      <c r="C533" s="126"/>
      <c r="D533" s="126"/>
      <c r="E533" s="126"/>
      <c r="F533" s="135"/>
      <c r="G533" s="135"/>
      <c r="H533" s="130"/>
      <c r="I533" s="128"/>
    </row>
    <row r="534" spans="2:9" x14ac:dyDescent="0.3">
      <c r="B534" s="128"/>
      <c r="C534" s="126"/>
      <c r="D534" s="126"/>
      <c r="E534" s="126"/>
      <c r="F534" s="135"/>
      <c r="G534" s="135"/>
      <c r="H534" s="130"/>
      <c r="I534" s="128"/>
    </row>
    <row r="535" spans="2:9" x14ac:dyDescent="0.3">
      <c r="B535" s="128"/>
      <c r="C535" s="126"/>
      <c r="D535" s="126"/>
      <c r="E535" s="126"/>
      <c r="F535" s="135"/>
      <c r="G535" s="135"/>
      <c r="H535" s="130"/>
      <c r="I535" s="128"/>
    </row>
    <row r="536" spans="2:9" x14ac:dyDescent="0.3">
      <c r="B536" s="128"/>
      <c r="C536" s="126"/>
      <c r="D536" s="126"/>
      <c r="E536" s="126"/>
      <c r="F536" s="135"/>
      <c r="G536" s="135"/>
      <c r="H536" s="130"/>
      <c r="I536" s="128"/>
    </row>
    <row r="537" spans="2:9" x14ac:dyDescent="0.3">
      <c r="B537" s="128"/>
      <c r="C537" s="126"/>
      <c r="D537" s="126"/>
      <c r="E537" s="126"/>
      <c r="F537" s="135"/>
      <c r="G537" s="135"/>
      <c r="H537" s="130"/>
      <c r="I537" s="128"/>
    </row>
    <row r="538" spans="2:9" x14ac:dyDescent="0.3">
      <c r="B538" s="128"/>
      <c r="C538" s="126"/>
      <c r="D538" s="126"/>
      <c r="E538" s="126"/>
      <c r="F538" s="135"/>
      <c r="G538" s="135"/>
      <c r="H538" s="130"/>
      <c r="I538" s="128"/>
    </row>
    <row r="539" spans="2:9" x14ac:dyDescent="0.3">
      <c r="B539" s="128"/>
      <c r="C539" s="126"/>
      <c r="D539" s="126"/>
      <c r="E539" s="126"/>
      <c r="F539" s="135"/>
      <c r="G539" s="135"/>
      <c r="H539" s="130"/>
      <c r="I539" s="128"/>
    </row>
    <row r="540" spans="2:9" x14ac:dyDescent="0.3">
      <c r="B540" s="128"/>
      <c r="C540" s="126"/>
      <c r="D540" s="126"/>
      <c r="E540" s="126"/>
      <c r="F540" s="135"/>
      <c r="G540" s="135"/>
      <c r="H540" s="130"/>
      <c r="I540" s="128"/>
    </row>
    <row r="541" spans="2:9" x14ac:dyDescent="0.3">
      <c r="B541" s="128"/>
      <c r="C541" s="126"/>
      <c r="D541" s="126"/>
      <c r="E541" s="126"/>
      <c r="F541" s="135"/>
      <c r="G541" s="135"/>
      <c r="H541" s="130"/>
      <c r="I541" s="128"/>
    </row>
    <row r="542" spans="2:9" x14ac:dyDescent="0.3">
      <c r="B542" s="128"/>
      <c r="C542" s="126"/>
      <c r="D542" s="126"/>
      <c r="E542" s="126"/>
      <c r="F542" s="135"/>
      <c r="G542" s="135"/>
      <c r="H542" s="130"/>
      <c r="I542" s="128"/>
    </row>
    <row r="543" spans="2:9" x14ac:dyDescent="0.3">
      <c r="B543" s="128"/>
      <c r="C543" s="126"/>
      <c r="D543" s="126"/>
      <c r="E543" s="126"/>
      <c r="F543" s="135"/>
      <c r="G543" s="135"/>
      <c r="H543" s="130"/>
      <c r="I543" s="128"/>
    </row>
    <row r="544" spans="2:9" x14ac:dyDescent="0.3">
      <c r="B544" s="128"/>
      <c r="C544" s="126"/>
      <c r="D544" s="126"/>
      <c r="E544" s="126"/>
      <c r="F544" s="135"/>
      <c r="G544" s="135"/>
      <c r="H544" s="130"/>
      <c r="I544" s="128"/>
    </row>
    <row r="545" spans="2:9" x14ac:dyDescent="0.3">
      <c r="B545" s="128"/>
      <c r="C545" s="126"/>
      <c r="D545" s="126"/>
      <c r="E545" s="126"/>
      <c r="F545" s="135"/>
      <c r="G545" s="135"/>
      <c r="H545" s="130"/>
      <c r="I545" s="128"/>
    </row>
    <row r="546" spans="2:9" x14ac:dyDescent="0.3">
      <c r="B546" s="128"/>
      <c r="C546" s="126"/>
      <c r="D546" s="126"/>
      <c r="E546" s="126"/>
      <c r="F546" s="135"/>
      <c r="G546" s="135"/>
      <c r="H546" s="130"/>
      <c r="I546" s="128"/>
    </row>
    <row r="547" spans="2:9" x14ac:dyDescent="0.3">
      <c r="B547" s="128"/>
      <c r="C547" s="126"/>
      <c r="D547" s="126"/>
      <c r="E547" s="126"/>
      <c r="F547" s="135"/>
      <c r="G547" s="135"/>
      <c r="H547" s="130"/>
      <c r="I547" s="128"/>
    </row>
    <row r="548" spans="2:9" x14ac:dyDescent="0.3">
      <c r="B548" s="128"/>
      <c r="C548" s="126"/>
      <c r="D548" s="126"/>
      <c r="E548" s="126"/>
      <c r="F548" s="135"/>
      <c r="G548" s="135"/>
      <c r="H548" s="130"/>
      <c r="I548" s="128"/>
    </row>
    <row r="549" spans="2:9" x14ac:dyDescent="0.3">
      <c r="B549" s="128"/>
      <c r="C549" s="126"/>
      <c r="D549" s="126"/>
      <c r="E549" s="126"/>
      <c r="F549" s="135"/>
      <c r="G549" s="135"/>
      <c r="H549" s="130"/>
      <c r="I549" s="128"/>
    </row>
    <row r="550" spans="2:9" x14ac:dyDescent="0.3">
      <c r="B550" s="128"/>
      <c r="C550" s="126"/>
      <c r="D550" s="126"/>
      <c r="E550" s="126"/>
      <c r="F550" s="135"/>
      <c r="G550" s="135"/>
      <c r="H550" s="130"/>
      <c r="I550" s="128"/>
    </row>
    <row r="551" spans="2:9" x14ac:dyDescent="0.3">
      <c r="B551" s="128"/>
      <c r="C551" s="126"/>
      <c r="D551" s="126"/>
      <c r="E551" s="126"/>
      <c r="F551" s="135"/>
      <c r="G551" s="135"/>
      <c r="H551" s="130"/>
      <c r="I551" s="128"/>
    </row>
    <row r="552" spans="2:9" x14ac:dyDescent="0.3">
      <c r="B552" s="128"/>
      <c r="C552" s="126"/>
      <c r="D552" s="126"/>
      <c r="E552" s="126"/>
      <c r="F552" s="135"/>
      <c r="G552" s="135"/>
      <c r="H552" s="130"/>
      <c r="I552" s="128"/>
    </row>
    <row r="553" spans="2:9" x14ac:dyDescent="0.3">
      <c r="B553" s="128"/>
      <c r="C553" s="126"/>
      <c r="D553" s="126"/>
      <c r="E553" s="126"/>
      <c r="F553" s="135"/>
      <c r="G553" s="135"/>
      <c r="H553" s="130"/>
      <c r="I553" s="128"/>
    </row>
    <row r="554" spans="2:9" x14ac:dyDescent="0.3">
      <c r="B554" s="128"/>
      <c r="C554" s="126"/>
      <c r="D554" s="126"/>
      <c r="E554" s="126"/>
      <c r="F554" s="135"/>
      <c r="G554" s="135"/>
      <c r="H554" s="130"/>
      <c r="I554" s="128"/>
    </row>
    <row r="555" spans="2:9" x14ac:dyDescent="0.3">
      <c r="B555" s="128"/>
      <c r="C555" s="126"/>
      <c r="D555" s="126"/>
      <c r="E555" s="126"/>
      <c r="F555" s="135"/>
      <c r="G555" s="135"/>
      <c r="H555" s="130"/>
      <c r="I555" s="128"/>
    </row>
    <row r="556" spans="2:9" x14ac:dyDescent="0.3">
      <c r="B556" s="128"/>
      <c r="C556" s="126"/>
      <c r="D556" s="126"/>
      <c r="E556" s="126"/>
      <c r="F556" s="135"/>
      <c r="G556" s="135"/>
      <c r="H556" s="130"/>
      <c r="I556" s="128"/>
    </row>
    <row r="557" spans="2:9" x14ac:dyDescent="0.3">
      <c r="B557" s="128"/>
      <c r="C557" s="126"/>
      <c r="D557" s="126"/>
      <c r="E557" s="126"/>
      <c r="F557" s="135"/>
      <c r="G557" s="135"/>
      <c r="H557" s="130"/>
      <c r="I557" s="128"/>
    </row>
    <row r="558" spans="2:9" x14ac:dyDescent="0.3">
      <c r="B558" s="128"/>
      <c r="C558" s="126"/>
      <c r="D558" s="126"/>
      <c r="E558" s="126"/>
      <c r="F558" s="135"/>
      <c r="G558" s="135"/>
      <c r="H558" s="130"/>
      <c r="I558" s="128"/>
    </row>
    <row r="559" spans="2:9" x14ac:dyDescent="0.3">
      <c r="B559" s="128"/>
      <c r="C559" s="126"/>
      <c r="D559" s="126"/>
      <c r="E559" s="126"/>
      <c r="F559" s="135"/>
      <c r="G559" s="135"/>
      <c r="H559" s="130"/>
      <c r="I559" s="128"/>
    </row>
    <row r="560" spans="2:9" x14ac:dyDescent="0.3">
      <c r="B560" s="128"/>
      <c r="C560" s="126"/>
      <c r="D560" s="126"/>
      <c r="E560" s="126"/>
      <c r="F560" s="135"/>
      <c r="G560" s="135"/>
      <c r="H560" s="130"/>
      <c r="I560" s="128"/>
    </row>
    <row r="561" spans="2:9" x14ac:dyDescent="0.3">
      <c r="B561" s="128"/>
      <c r="C561" s="126"/>
      <c r="D561" s="126"/>
      <c r="E561" s="126"/>
      <c r="F561" s="135"/>
      <c r="G561" s="135"/>
      <c r="H561" s="130"/>
      <c r="I561" s="128"/>
    </row>
    <row r="562" spans="2:9" x14ac:dyDescent="0.3">
      <c r="B562" s="128"/>
      <c r="C562" s="126"/>
      <c r="D562" s="126"/>
      <c r="E562" s="126"/>
      <c r="F562" s="135"/>
      <c r="G562" s="135"/>
      <c r="H562" s="130"/>
      <c r="I562" s="128"/>
    </row>
    <row r="563" spans="2:9" x14ac:dyDescent="0.3">
      <c r="B563" s="128"/>
      <c r="C563" s="126"/>
      <c r="D563" s="126"/>
      <c r="E563" s="126"/>
      <c r="F563" s="135"/>
      <c r="G563" s="135"/>
      <c r="H563" s="130"/>
      <c r="I563" s="128"/>
    </row>
    <row r="564" spans="2:9" x14ac:dyDescent="0.3">
      <c r="B564" s="128"/>
      <c r="C564" s="126"/>
      <c r="D564" s="126"/>
      <c r="E564" s="126"/>
      <c r="F564" s="135"/>
      <c r="G564" s="135"/>
      <c r="H564" s="130"/>
      <c r="I564" s="128"/>
    </row>
    <row r="565" spans="2:9" x14ac:dyDescent="0.3">
      <c r="B565" s="128"/>
      <c r="C565" s="126"/>
      <c r="D565" s="126"/>
      <c r="E565" s="126"/>
      <c r="F565" s="135"/>
      <c r="G565" s="135"/>
      <c r="H565" s="130"/>
      <c r="I565" s="128"/>
    </row>
    <row r="566" spans="2:9" x14ac:dyDescent="0.3">
      <c r="B566" s="128"/>
      <c r="C566" s="126"/>
      <c r="D566" s="126"/>
      <c r="E566" s="126"/>
      <c r="F566" s="135"/>
      <c r="G566" s="135"/>
      <c r="H566" s="130"/>
      <c r="I566" s="128"/>
    </row>
    <row r="567" spans="2:9" x14ac:dyDescent="0.3">
      <c r="B567" s="128"/>
      <c r="C567" s="126"/>
      <c r="D567" s="126"/>
      <c r="E567" s="126"/>
      <c r="F567" s="135"/>
      <c r="G567" s="135"/>
      <c r="H567" s="130"/>
      <c r="I567" s="128"/>
    </row>
    <row r="568" spans="2:9" x14ac:dyDescent="0.3">
      <c r="B568" s="128"/>
      <c r="C568" s="126"/>
      <c r="D568" s="126"/>
      <c r="E568" s="126"/>
      <c r="F568" s="135"/>
      <c r="G568" s="135"/>
      <c r="H568" s="130"/>
      <c r="I568" s="128"/>
    </row>
    <row r="569" spans="2:9" x14ac:dyDescent="0.3">
      <c r="B569" s="128"/>
      <c r="C569" s="126"/>
      <c r="D569" s="126"/>
      <c r="E569" s="126"/>
      <c r="F569" s="135"/>
      <c r="G569" s="135"/>
      <c r="H569" s="130"/>
      <c r="I569" s="128"/>
    </row>
    <row r="570" spans="2:9" x14ac:dyDescent="0.3">
      <c r="B570" s="128"/>
      <c r="C570" s="126"/>
      <c r="D570" s="126"/>
      <c r="E570" s="126"/>
      <c r="F570" s="135"/>
      <c r="G570" s="135"/>
      <c r="H570" s="130"/>
      <c r="I570" s="128"/>
    </row>
    <row r="571" spans="2:9" x14ac:dyDescent="0.3">
      <c r="B571" s="128"/>
      <c r="C571" s="126"/>
      <c r="D571" s="126"/>
      <c r="E571" s="126"/>
      <c r="F571" s="135"/>
      <c r="G571" s="135"/>
      <c r="H571" s="130"/>
      <c r="I571" s="128"/>
    </row>
    <row r="572" spans="2:9" x14ac:dyDescent="0.3">
      <c r="B572" s="128"/>
      <c r="C572" s="126"/>
      <c r="D572" s="126"/>
      <c r="E572" s="126"/>
      <c r="F572" s="135"/>
      <c r="G572" s="135"/>
      <c r="H572" s="130"/>
      <c r="I572" s="128"/>
    </row>
    <row r="573" spans="2:9" x14ac:dyDescent="0.3">
      <c r="B573" s="128"/>
      <c r="C573" s="126"/>
      <c r="D573" s="126"/>
      <c r="E573" s="126"/>
      <c r="F573" s="135"/>
      <c r="G573" s="135"/>
      <c r="H573" s="130"/>
      <c r="I573" s="128"/>
    </row>
    <row r="574" spans="2:9" x14ac:dyDescent="0.3">
      <c r="B574" s="128"/>
      <c r="C574" s="126"/>
      <c r="D574" s="126"/>
      <c r="E574" s="126"/>
      <c r="F574" s="135"/>
      <c r="G574" s="135"/>
      <c r="H574" s="130"/>
      <c r="I574" s="128"/>
    </row>
    <row r="575" spans="2:9" x14ac:dyDescent="0.3">
      <c r="B575" s="128"/>
      <c r="C575" s="126"/>
      <c r="D575" s="126"/>
      <c r="E575" s="126"/>
      <c r="F575" s="135"/>
      <c r="G575" s="135"/>
      <c r="H575" s="130"/>
      <c r="I575" s="128"/>
    </row>
    <row r="576" spans="2:9" x14ac:dyDescent="0.3">
      <c r="B576" s="128"/>
      <c r="C576" s="126"/>
      <c r="D576" s="126"/>
      <c r="E576" s="126"/>
      <c r="F576" s="135"/>
      <c r="G576" s="135"/>
      <c r="H576" s="130"/>
      <c r="I576" s="128"/>
    </row>
    <row r="577" spans="2:9" x14ac:dyDescent="0.3">
      <c r="B577" s="128"/>
      <c r="C577" s="126"/>
      <c r="D577" s="126"/>
      <c r="E577" s="126"/>
      <c r="F577" s="135"/>
      <c r="G577" s="135"/>
      <c r="H577" s="130"/>
      <c r="I577" s="128"/>
    </row>
    <row r="578" spans="2:9" x14ac:dyDescent="0.3">
      <c r="B578" s="128"/>
      <c r="C578" s="126"/>
      <c r="D578" s="126"/>
      <c r="E578" s="126"/>
      <c r="F578" s="135"/>
      <c r="G578" s="135"/>
      <c r="H578" s="130"/>
      <c r="I578" s="128"/>
    </row>
    <row r="579" spans="2:9" x14ac:dyDescent="0.3">
      <c r="B579" s="128"/>
      <c r="C579" s="126"/>
      <c r="D579" s="126"/>
      <c r="E579" s="126"/>
      <c r="F579" s="135"/>
      <c r="G579" s="135"/>
      <c r="H579" s="130"/>
      <c r="I579" s="128"/>
    </row>
    <row r="580" spans="2:9" x14ac:dyDescent="0.3">
      <c r="B580" s="128"/>
      <c r="C580" s="126"/>
      <c r="D580" s="126"/>
      <c r="E580" s="126"/>
      <c r="F580" s="135"/>
      <c r="G580" s="135"/>
      <c r="H580" s="130"/>
      <c r="I580" s="128"/>
    </row>
    <row r="581" spans="2:9" x14ac:dyDescent="0.3">
      <c r="B581" s="128"/>
      <c r="C581" s="126"/>
      <c r="D581" s="126"/>
      <c r="E581" s="126"/>
      <c r="F581" s="135"/>
      <c r="G581" s="135"/>
      <c r="H581" s="130"/>
      <c r="I581" s="128"/>
    </row>
    <row r="582" spans="2:9" x14ac:dyDescent="0.3">
      <c r="B582" s="128"/>
      <c r="C582" s="126"/>
      <c r="D582" s="126"/>
      <c r="E582" s="126"/>
      <c r="F582" s="135"/>
      <c r="G582" s="135"/>
      <c r="H582" s="130"/>
      <c r="I582" s="128"/>
    </row>
    <row r="583" spans="2:9" x14ac:dyDescent="0.3">
      <c r="B583" s="128"/>
      <c r="C583" s="126"/>
      <c r="D583" s="126"/>
      <c r="E583" s="126"/>
      <c r="F583" s="135"/>
      <c r="G583" s="135"/>
      <c r="H583" s="130"/>
      <c r="I583" s="128"/>
    </row>
    <row r="584" spans="2:9" x14ac:dyDescent="0.3">
      <c r="B584" s="128"/>
      <c r="C584" s="126"/>
      <c r="D584" s="126"/>
      <c r="E584" s="126"/>
      <c r="F584" s="135"/>
      <c r="G584" s="135"/>
      <c r="H584" s="130"/>
      <c r="I584" s="128"/>
    </row>
    <row r="585" spans="2:9" x14ac:dyDescent="0.3">
      <c r="B585" s="128"/>
      <c r="C585" s="126"/>
      <c r="D585" s="126"/>
      <c r="E585" s="126"/>
      <c r="F585" s="135"/>
      <c r="G585" s="135"/>
      <c r="H585" s="130"/>
      <c r="I585" s="128"/>
    </row>
    <row r="586" spans="2:9" x14ac:dyDescent="0.3">
      <c r="B586" s="128"/>
      <c r="C586" s="126"/>
      <c r="D586" s="126"/>
      <c r="E586" s="126"/>
      <c r="F586" s="135"/>
      <c r="G586" s="135"/>
      <c r="H586" s="130"/>
      <c r="I586" s="128"/>
    </row>
    <row r="587" spans="2:9" x14ac:dyDescent="0.3">
      <c r="B587" s="128"/>
      <c r="C587" s="126"/>
      <c r="D587" s="126"/>
      <c r="E587" s="126"/>
      <c r="F587" s="135"/>
      <c r="G587" s="135"/>
      <c r="H587" s="130"/>
      <c r="I587" s="128"/>
    </row>
    <row r="588" spans="2:9" x14ac:dyDescent="0.3">
      <c r="B588" s="128"/>
      <c r="C588" s="126"/>
      <c r="D588" s="126"/>
      <c r="E588" s="126"/>
      <c r="F588" s="135"/>
      <c r="G588" s="135"/>
      <c r="H588" s="130"/>
      <c r="I588" s="128"/>
    </row>
    <row r="589" spans="2:9" x14ac:dyDescent="0.3">
      <c r="B589" s="128"/>
      <c r="C589" s="126"/>
      <c r="D589" s="126"/>
      <c r="E589" s="126"/>
      <c r="F589" s="135"/>
      <c r="G589" s="135"/>
      <c r="H589" s="130"/>
      <c r="I589" s="128"/>
    </row>
    <row r="590" spans="2:9" x14ac:dyDescent="0.3">
      <c r="B590" s="128"/>
      <c r="C590" s="126"/>
      <c r="D590" s="126"/>
      <c r="E590" s="126"/>
      <c r="F590" s="135"/>
      <c r="G590" s="135"/>
      <c r="H590" s="130"/>
      <c r="I590" s="128"/>
    </row>
    <row r="591" spans="2:9" x14ac:dyDescent="0.3">
      <c r="B591" s="128"/>
      <c r="C591" s="126"/>
      <c r="D591" s="126"/>
      <c r="E591" s="126"/>
      <c r="F591" s="135"/>
      <c r="G591" s="135"/>
      <c r="H591" s="130"/>
      <c r="I591" s="128"/>
    </row>
    <row r="592" spans="2:9" x14ac:dyDescent="0.3">
      <c r="B592" s="128"/>
      <c r="C592" s="126"/>
      <c r="D592" s="126"/>
      <c r="E592" s="126"/>
      <c r="F592" s="135"/>
      <c r="G592" s="135"/>
      <c r="H592" s="130"/>
      <c r="I592" s="128"/>
    </row>
    <row r="593" spans="2:9" x14ac:dyDescent="0.3">
      <c r="B593" s="128"/>
      <c r="C593" s="126"/>
      <c r="D593" s="126"/>
      <c r="E593" s="126"/>
      <c r="F593" s="135"/>
      <c r="G593" s="135"/>
      <c r="H593" s="130"/>
      <c r="I593" s="128"/>
    </row>
    <row r="594" spans="2:9" x14ac:dyDescent="0.3">
      <c r="B594" s="128"/>
      <c r="C594" s="126"/>
      <c r="D594" s="126"/>
      <c r="E594" s="126"/>
      <c r="F594" s="135"/>
      <c r="G594" s="135"/>
      <c r="H594" s="130"/>
      <c r="I594" s="128"/>
    </row>
    <row r="595" spans="2:9" x14ac:dyDescent="0.3">
      <c r="B595" s="128"/>
      <c r="C595" s="126"/>
      <c r="D595" s="126"/>
      <c r="E595" s="126"/>
      <c r="F595" s="135"/>
      <c r="G595" s="135"/>
      <c r="H595" s="130"/>
      <c r="I595" s="128"/>
    </row>
    <row r="596" spans="2:9" x14ac:dyDescent="0.3">
      <c r="B596" s="128"/>
      <c r="C596" s="126"/>
      <c r="D596" s="126"/>
      <c r="E596" s="126"/>
      <c r="F596" s="135"/>
      <c r="G596" s="135"/>
      <c r="H596" s="130"/>
      <c r="I596" s="128"/>
    </row>
    <row r="597" spans="2:9" x14ac:dyDescent="0.3">
      <c r="B597" s="128"/>
      <c r="C597" s="126"/>
      <c r="D597" s="126"/>
      <c r="E597" s="126"/>
      <c r="F597" s="135"/>
      <c r="G597" s="135"/>
      <c r="H597" s="130"/>
      <c r="I597" s="128"/>
    </row>
    <row r="598" spans="2:9" x14ac:dyDescent="0.3">
      <c r="B598" s="128"/>
      <c r="C598" s="126"/>
      <c r="D598" s="126"/>
      <c r="E598" s="126"/>
      <c r="F598" s="135"/>
      <c r="G598" s="135"/>
      <c r="H598" s="130"/>
      <c r="I598" s="128"/>
    </row>
    <row r="599" spans="2:9" x14ac:dyDescent="0.3">
      <c r="B599" s="128"/>
      <c r="C599" s="126"/>
      <c r="D599" s="126"/>
      <c r="E599" s="126"/>
      <c r="F599" s="135"/>
      <c r="G599" s="135"/>
      <c r="H599" s="130"/>
      <c r="I599" s="128"/>
    </row>
    <row r="600" spans="2:9" x14ac:dyDescent="0.3">
      <c r="B600" s="128"/>
      <c r="C600" s="126"/>
      <c r="D600" s="126"/>
      <c r="E600" s="126"/>
      <c r="F600" s="135"/>
      <c r="G600" s="135"/>
      <c r="H600" s="130"/>
      <c r="I600" s="128"/>
    </row>
    <row r="601" spans="2:9" x14ac:dyDescent="0.3">
      <c r="B601" s="128"/>
      <c r="C601" s="126"/>
      <c r="D601" s="126"/>
      <c r="E601" s="126"/>
      <c r="F601" s="135"/>
      <c r="G601" s="135"/>
      <c r="H601" s="130"/>
      <c r="I601" s="128"/>
    </row>
    <row r="602" spans="2:9" x14ac:dyDescent="0.3">
      <c r="B602" s="128"/>
      <c r="C602" s="126"/>
      <c r="D602" s="126"/>
      <c r="E602" s="126"/>
      <c r="F602" s="135"/>
      <c r="G602" s="135"/>
      <c r="H602" s="130"/>
      <c r="I602" s="128"/>
    </row>
    <row r="603" spans="2:9" x14ac:dyDescent="0.3">
      <c r="B603" s="128"/>
      <c r="C603" s="126"/>
      <c r="D603" s="126"/>
      <c r="E603" s="126"/>
      <c r="F603" s="135"/>
      <c r="G603" s="135"/>
      <c r="H603" s="130"/>
      <c r="I603" s="128"/>
    </row>
    <row r="604" spans="2:9" x14ac:dyDescent="0.3">
      <c r="B604" s="128"/>
      <c r="C604" s="126"/>
      <c r="D604" s="126"/>
      <c r="E604" s="126"/>
      <c r="F604" s="135"/>
      <c r="G604" s="135"/>
      <c r="H604" s="130"/>
      <c r="I604" s="128"/>
    </row>
    <row r="605" spans="2:9" x14ac:dyDescent="0.3">
      <c r="B605" s="128"/>
      <c r="C605" s="126"/>
      <c r="D605" s="126"/>
      <c r="E605" s="126"/>
      <c r="F605" s="135"/>
      <c r="G605" s="135"/>
      <c r="H605" s="130"/>
      <c r="I605" s="128"/>
    </row>
    <row r="606" spans="2:9" x14ac:dyDescent="0.3">
      <c r="B606" s="128"/>
      <c r="C606" s="126"/>
      <c r="D606" s="126"/>
      <c r="E606" s="126"/>
      <c r="F606" s="135"/>
      <c r="G606" s="135"/>
      <c r="H606" s="130"/>
      <c r="I606" s="128"/>
    </row>
    <row r="607" spans="2:9" x14ac:dyDescent="0.3">
      <c r="B607" s="128"/>
      <c r="C607" s="126"/>
      <c r="D607" s="126"/>
      <c r="E607" s="126"/>
      <c r="F607" s="135"/>
      <c r="G607" s="135"/>
      <c r="H607" s="130"/>
      <c r="I607" s="128"/>
    </row>
    <row r="608" spans="2:9" x14ac:dyDescent="0.3">
      <c r="B608" s="128"/>
      <c r="C608" s="126"/>
      <c r="D608" s="126"/>
      <c r="E608" s="126"/>
      <c r="F608" s="135"/>
      <c r="G608" s="135"/>
      <c r="H608" s="130"/>
      <c r="I608" s="128"/>
    </row>
    <row r="609" spans="2:9" x14ac:dyDescent="0.3">
      <c r="B609" s="128"/>
      <c r="C609" s="126"/>
      <c r="D609" s="126"/>
      <c r="E609" s="126"/>
      <c r="F609" s="135"/>
      <c r="G609" s="135"/>
      <c r="H609" s="130"/>
      <c r="I609" s="128"/>
    </row>
    <row r="610" spans="2:9" x14ac:dyDescent="0.3">
      <c r="B610" s="128"/>
      <c r="C610" s="126"/>
      <c r="D610" s="126"/>
      <c r="E610" s="126"/>
      <c r="F610" s="135"/>
      <c r="G610" s="135"/>
      <c r="H610" s="130"/>
      <c r="I610" s="128"/>
    </row>
    <row r="611" spans="2:9" x14ac:dyDescent="0.3">
      <c r="B611" s="128"/>
      <c r="C611" s="126"/>
      <c r="D611" s="126"/>
      <c r="E611" s="126"/>
      <c r="F611" s="135"/>
      <c r="G611" s="135"/>
      <c r="H611" s="130"/>
      <c r="I611" s="128"/>
    </row>
    <row r="612" spans="2:9" x14ac:dyDescent="0.3">
      <c r="B612" s="128"/>
      <c r="C612" s="126"/>
      <c r="D612" s="126"/>
      <c r="E612" s="126"/>
      <c r="F612" s="135"/>
      <c r="G612" s="135"/>
      <c r="H612" s="130"/>
      <c r="I612" s="128"/>
    </row>
    <row r="613" spans="2:9" x14ac:dyDescent="0.3">
      <c r="B613" s="128"/>
      <c r="C613" s="126"/>
      <c r="D613" s="126"/>
      <c r="E613" s="126"/>
      <c r="F613" s="135"/>
      <c r="G613" s="135"/>
      <c r="H613" s="130"/>
      <c r="I613" s="128"/>
    </row>
    <row r="614" spans="2:9" x14ac:dyDescent="0.3">
      <c r="B614" s="128"/>
      <c r="C614" s="126"/>
      <c r="D614" s="126"/>
      <c r="E614" s="126"/>
      <c r="F614" s="135"/>
      <c r="G614" s="135"/>
      <c r="H614" s="130"/>
      <c r="I614" s="128"/>
    </row>
    <row r="615" spans="2:9" x14ac:dyDescent="0.3">
      <c r="B615" s="128"/>
      <c r="C615" s="126"/>
      <c r="D615" s="126"/>
      <c r="E615" s="126"/>
      <c r="F615" s="135"/>
      <c r="G615" s="135"/>
      <c r="H615" s="130"/>
      <c r="I615" s="128"/>
    </row>
    <row r="616" spans="2:9" x14ac:dyDescent="0.3">
      <c r="B616" s="128"/>
      <c r="C616" s="126"/>
      <c r="D616" s="126"/>
      <c r="E616" s="126"/>
      <c r="F616" s="135"/>
      <c r="G616" s="135"/>
      <c r="H616" s="130"/>
      <c r="I616" s="128"/>
    </row>
    <row r="617" spans="2:9" x14ac:dyDescent="0.3">
      <c r="B617" s="128"/>
      <c r="C617" s="126"/>
      <c r="D617" s="126"/>
      <c r="E617" s="126"/>
      <c r="F617" s="135"/>
      <c r="G617" s="135"/>
      <c r="H617" s="130"/>
      <c r="I617" s="128"/>
    </row>
    <row r="618" spans="2:9" x14ac:dyDescent="0.3">
      <c r="B618" s="128"/>
      <c r="C618" s="126"/>
      <c r="D618" s="126"/>
      <c r="E618" s="126"/>
      <c r="F618" s="135"/>
      <c r="G618" s="135"/>
      <c r="H618" s="130"/>
      <c r="I618" s="128"/>
    </row>
    <row r="619" spans="2:9" x14ac:dyDescent="0.3">
      <c r="B619" s="128"/>
      <c r="C619" s="126"/>
      <c r="D619" s="126"/>
      <c r="E619" s="126"/>
      <c r="F619" s="135"/>
      <c r="G619" s="135"/>
      <c r="H619" s="130"/>
      <c r="I619" s="128"/>
    </row>
    <row r="620" spans="2:9" x14ac:dyDescent="0.3">
      <c r="B620" s="128"/>
      <c r="C620" s="126"/>
      <c r="D620" s="126"/>
      <c r="E620" s="126"/>
      <c r="F620" s="135"/>
      <c r="G620" s="135"/>
      <c r="H620" s="130"/>
      <c r="I620" s="128"/>
    </row>
    <row r="621" spans="2:9" x14ac:dyDescent="0.3">
      <c r="B621" s="128"/>
      <c r="C621" s="126"/>
      <c r="D621" s="126"/>
      <c r="E621" s="126"/>
      <c r="F621" s="135"/>
      <c r="G621" s="135"/>
      <c r="H621" s="130"/>
      <c r="I621" s="128"/>
    </row>
    <row r="622" spans="2:9" x14ac:dyDescent="0.3">
      <c r="B622" s="128"/>
      <c r="C622" s="126"/>
      <c r="D622" s="126"/>
      <c r="E622" s="126"/>
      <c r="F622" s="135"/>
      <c r="G622" s="135"/>
      <c r="H622" s="130"/>
      <c r="I622" s="128"/>
    </row>
    <row r="623" spans="2:9" x14ac:dyDescent="0.3">
      <c r="B623" s="128"/>
      <c r="C623" s="126"/>
      <c r="D623" s="126"/>
      <c r="E623" s="126"/>
      <c r="F623" s="135"/>
      <c r="G623" s="135"/>
      <c r="H623" s="130"/>
      <c r="I623" s="128"/>
    </row>
    <row r="624" spans="2:9" x14ac:dyDescent="0.3">
      <c r="B624" s="128"/>
      <c r="C624" s="126"/>
      <c r="D624" s="126"/>
      <c r="E624" s="126"/>
      <c r="F624" s="135"/>
      <c r="G624" s="135"/>
      <c r="H624" s="130"/>
      <c r="I624" s="128"/>
    </row>
    <row r="625" spans="2:9" x14ac:dyDescent="0.3">
      <c r="B625" s="128"/>
      <c r="C625" s="126"/>
      <c r="D625" s="126"/>
      <c r="E625" s="126"/>
      <c r="F625" s="135"/>
      <c r="G625" s="135"/>
      <c r="H625" s="130"/>
      <c r="I625" s="128"/>
    </row>
    <row r="626" spans="2:9" x14ac:dyDescent="0.3">
      <c r="B626" s="128"/>
      <c r="C626" s="126"/>
      <c r="D626" s="126"/>
      <c r="E626" s="126"/>
      <c r="F626" s="135"/>
      <c r="G626" s="135"/>
      <c r="H626" s="130"/>
      <c r="I626" s="128"/>
    </row>
    <row r="627" spans="2:9" x14ac:dyDescent="0.3">
      <c r="B627" s="128"/>
      <c r="C627" s="126"/>
      <c r="D627" s="126"/>
      <c r="E627" s="126"/>
      <c r="F627" s="135"/>
      <c r="G627" s="135"/>
      <c r="H627" s="130"/>
      <c r="I627" s="128"/>
    </row>
    <row r="628" spans="2:9" x14ac:dyDescent="0.3">
      <c r="B628" s="128"/>
      <c r="C628" s="126"/>
      <c r="D628" s="126"/>
      <c r="E628" s="126"/>
      <c r="F628" s="135"/>
      <c r="G628" s="135"/>
      <c r="H628" s="130"/>
      <c r="I628" s="128"/>
    </row>
    <row r="629" spans="2:9" x14ac:dyDescent="0.3">
      <c r="B629" s="128"/>
      <c r="C629" s="126"/>
      <c r="D629" s="126"/>
      <c r="E629" s="126"/>
      <c r="F629" s="135"/>
      <c r="G629" s="135"/>
      <c r="H629" s="130"/>
      <c r="I629" s="128"/>
    </row>
    <row r="630" spans="2:9" x14ac:dyDescent="0.3">
      <c r="B630" s="128"/>
      <c r="C630" s="126"/>
      <c r="D630" s="126"/>
      <c r="E630" s="126"/>
      <c r="F630" s="135"/>
      <c r="G630" s="135"/>
      <c r="H630" s="130"/>
      <c r="I630" s="128"/>
    </row>
    <row r="631" spans="2:9" x14ac:dyDescent="0.3">
      <c r="B631" s="128"/>
      <c r="C631" s="126"/>
      <c r="D631" s="126"/>
      <c r="E631" s="126"/>
      <c r="F631" s="135"/>
      <c r="G631" s="135"/>
      <c r="H631" s="130"/>
      <c r="I631" s="128"/>
    </row>
    <row r="632" spans="2:9" x14ac:dyDescent="0.3">
      <c r="B632" s="128"/>
      <c r="C632" s="126"/>
      <c r="D632" s="126"/>
      <c r="E632" s="126"/>
      <c r="F632" s="135"/>
      <c r="G632" s="135"/>
      <c r="H632" s="130"/>
      <c r="I632" s="128"/>
    </row>
    <row r="633" spans="2:9" x14ac:dyDescent="0.3">
      <c r="B633" s="128"/>
      <c r="C633" s="126"/>
      <c r="D633" s="126"/>
      <c r="E633" s="126"/>
      <c r="F633" s="135"/>
      <c r="G633" s="135"/>
      <c r="H633" s="130"/>
      <c r="I633" s="128"/>
    </row>
    <row r="634" spans="2:9" x14ac:dyDescent="0.3">
      <c r="B634" s="128"/>
      <c r="C634" s="126"/>
      <c r="D634" s="126"/>
      <c r="E634" s="126"/>
      <c r="F634" s="135"/>
      <c r="G634" s="135"/>
      <c r="H634" s="130"/>
      <c r="I634" s="128"/>
    </row>
    <row r="635" spans="2:9" x14ac:dyDescent="0.3">
      <c r="B635" s="128"/>
      <c r="C635" s="126"/>
      <c r="D635" s="126"/>
      <c r="E635" s="126"/>
      <c r="F635" s="135"/>
      <c r="G635" s="135"/>
      <c r="H635" s="130"/>
      <c r="I635" s="128"/>
    </row>
    <row r="636" spans="2:9" x14ac:dyDescent="0.3">
      <c r="B636" s="128"/>
      <c r="C636" s="126"/>
      <c r="D636" s="126"/>
      <c r="E636" s="126"/>
      <c r="F636" s="135"/>
      <c r="G636" s="135"/>
      <c r="H636" s="130"/>
      <c r="I636" s="128"/>
    </row>
    <row r="637" spans="2:9" x14ac:dyDescent="0.3">
      <c r="B637" s="128"/>
      <c r="C637" s="126"/>
      <c r="D637" s="126"/>
      <c r="E637" s="126"/>
      <c r="F637" s="135"/>
      <c r="G637" s="135"/>
      <c r="H637" s="130"/>
      <c r="I637" s="128"/>
    </row>
    <row r="638" spans="2:9" x14ac:dyDescent="0.3">
      <c r="B638" s="128"/>
      <c r="C638" s="126"/>
      <c r="D638" s="126"/>
      <c r="E638" s="126"/>
      <c r="F638" s="135"/>
      <c r="G638" s="135"/>
      <c r="H638" s="130"/>
      <c r="I638" s="128"/>
    </row>
    <row r="639" spans="2:9" x14ac:dyDescent="0.3">
      <c r="B639" s="128"/>
      <c r="C639" s="126"/>
      <c r="D639" s="126"/>
      <c r="E639" s="126"/>
      <c r="F639" s="135"/>
      <c r="G639" s="135"/>
      <c r="H639" s="130"/>
      <c r="I639" s="128"/>
    </row>
    <row r="640" spans="2:9" x14ac:dyDescent="0.3">
      <c r="B640" s="128"/>
      <c r="C640" s="126"/>
      <c r="D640" s="126"/>
      <c r="E640" s="126"/>
      <c r="F640" s="135"/>
      <c r="G640" s="135"/>
      <c r="H640" s="130"/>
      <c r="I640" s="128"/>
    </row>
    <row r="641" spans="2:9" x14ac:dyDescent="0.3">
      <c r="B641" s="128"/>
      <c r="C641" s="126"/>
      <c r="D641" s="126"/>
      <c r="E641" s="126"/>
      <c r="F641" s="135"/>
      <c r="G641" s="135"/>
      <c r="H641" s="130"/>
      <c r="I641" s="128"/>
    </row>
    <row r="642" spans="2:9" x14ac:dyDescent="0.3">
      <c r="B642" s="128"/>
      <c r="C642" s="126"/>
      <c r="D642" s="126"/>
      <c r="E642" s="126"/>
      <c r="F642" s="135"/>
      <c r="G642" s="135"/>
      <c r="H642" s="130"/>
      <c r="I642" s="128"/>
    </row>
    <row r="643" spans="2:9" x14ac:dyDescent="0.3">
      <c r="B643" s="128"/>
      <c r="C643" s="126"/>
      <c r="D643" s="126"/>
      <c r="E643" s="126"/>
      <c r="F643" s="135"/>
      <c r="G643" s="135"/>
      <c r="H643" s="130"/>
      <c r="I643" s="128"/>
    </row>
    <row r="644" spans="2:9" x14ac:dyDescent="0.3">
      <c r="B644" s="128"/>
      <c r="C644" s="126"/>
      <c r="D644" s="126"/>
      <c r="E644" s="126"/>
      <c r="F644" s="135"/>
      <c r="G644" s="135"/>
      <c r="H644" s="130"/>
      <c r="I644" s="128"/>
    </row>
    <row r="645" spans="2:9" x14ac:dyDescent="0.3">
      <c r="B645" s="128"/>
      <c r="C645" s="126"/>
      <c r="D645" s="126"/>
      <c r="E645" s="126"/>
      <c r="F645" s="135"/>
      <c r="G645" s="135"/>
      <c r="H645" s="130"/>
      <c r="I645" s="128"/>
    </row>
    <row r="646" spans="2:9" x14ac:dyDescent="0.3">
      <c r="B646" s="128"/>
      <c r="C646" s="126"/>
      <c r="D646" s="126"/>
      <c r="E646" s="126"/>
      <c r="F646" s="135"/>
      <c r="G646" s="135"/>
      <c r="H646" s="130"/>
      <c r="I646" s="128"/>
    </row>
    <row r="647" spans="2:9" x14ac:dyDescent="0.3">
      <c r="B647" s="128"/>
      <c r="C647" s="126"/>
      <c r="D647" s="126"/>
      <c r="E647" s="126"/>
      <c r="F647" s="135"/>
      <c r="G647" s="135"/>
      <c r="H647" s="130"/>
      <c r="I647" s="128"/>
    </row>
    <row r="648" spans="2:9" x14ac:dyDescent="0.3">
      <c r="B648" s="128"/>
      <c r="C648" s="126"/>
      <c r="D648" s="126"/>
      <c r="E648" s="126"/>
      <c r="F648" s="135"/>
      <c r="G648" s="135"/>
      <c r="H648" s="130"/>
      <c r="I648" s="128"/>
    </row>
    <row r="649" spans="2:9" x14ac:dyDescent="0.3">
      <c r="B649" s="128"/>
      <c r="C649" s="126"/>
      <c r="D649" s="126"/>
      <c r="E649" s="126"/>
      <c r="F649" s="135"/>
      <c r="G649" s="135"/>
      <c r="H649" s="130"/>
      <c r="I649" s="128"/>
    </row>
    <row r="650" spans="2:9" x14ac:dyDescent="0.3">
      <c r="B650" s="128"/>
      <c r="C650" s="126"/>
      <c r="D650" s="126"/>
      <c r="E650" s="126"/>
      <c r="F650" s="135"/>
      <c r="G650" s="135"/>
      <c r="H650" s="130"/>
      <c r="I650" s="128"/>
    </row>
    <row r="651" spans="2:9" x14ac:dyDescent="0.3">
      <c r="B651" s="128"/>
      <c r="C651" s="126"/>
      <c r="D651" s="126"/>
      <c r="E651" s="126"/>
      <c r="F651" s="135"/>
      <c r="G651" s="135"/>
      <c r="H651" s="130"/>
      <c r="I651" s="128"/>
    </row>
    <row r="652" spans="2:9" x14ac:dyDescent="0.3">
      <c r="B652" s="128"/>
      <c r="C652" s="126"/>
      <c r="D652" s="126"/>
      <c r="E652" s="126"/>
      <c r="F652" s="135"/>
      <c r="G652" s="135"/>
      <c r="H652" s="130"/>
      <c r="I652" s="128"/>
    </row>
    <row r="653" spans="2:9" x14ac:dyDescent="0.3">
      <c r="B653" s="128"/>
      <c r="C653" s="126"/>
      <c r="D653" s="126"/>
      <c r="E653" s="126"/>
      <c r="F653" s="135"/>
      <c r="G653" s="135"/>
      <c r="H653" s="130"/>
      <c r="I653" s="128"/>
    </row>
    <row r="654" spans="2:9" x14ac:dyDescent="0.3">
      <c r="B654" s="128"/>
      <c r="C654" s="126"/>
      <c r="D654" s="126"/>
      <c r="E654" s="126"/>
      <c r="F654" s="135"/>
      <c r="G654" s="135"/>
      <c r="H654" s="130"/>
      <c r="I654" s="128"/>
    </row>
    <row r="655" spans="2:9" x14ac:dyDescent="0.3">
      <c r="B655" s="128"/>
      <c r="C655" s="126"/>
      <c r="D655" s="126"/>
      <c r="E655" s="126"/>
      <c r="F655" s="135"/>
      <c r="G655" s="135"/>
      <c r="H655" s="130"/>
      <c r="I655" s="128"/>
    </row>
    <row r="656" spans="2:9" x14ac:dyDescent="0.3">
      <c r="B656" s="128"/>
      <c r="C656" s="126"/>
      <c r="D656" s="126"/>
      <c r="E656" s="126"/>
      <c r="F656" s="135"/>
      <c r="G656" s="135"/>
      <c r="H656" s="130"/>
      <c r="I656" s="128"/>
    </row>
    <row r="657" spans="2:9" x14ac:dyDescent="0.3">
      <c r="B657" s="128"/>
      <c r="C657" s="126"/>
      <c r="D657" s="126"/>
      <c r="E657" s="126"/>
      <c r="F657" s="135"/>
      <c r="G657" s="135"/>
      <c r="H657" s="130"/>
      <c r="I657" s="128"/>
    </row>
    <row r="658" spans="2:9" x14ac:dyDescent="0.3">
      <c r="B658" s="128"/>
      <c r="C658" s="126"/>
      <c r="D658" s="126"/>
      <c r="E658" s="126"/>
      <c r="F658" s="135"/>
      <c r="G658" s="135"/>
      <c r="H658" s="130"/>
      <c r="I658" s="128"/>
    </row>
    <row r="659" spans="2:9" x14ac:dyDescent="0.3">
      <c r="B659" s="128"/>
      <c r="C659" s="126"/>
      <c r="D659" s="126"/>
      <c r="E659" s="126"/>
      <c r="F659" s="135"/>
      <c r="G659" s="135"/>
      <c r="H659" s="130"/>
      <c r="I659" s="128"/>
    </row>
    <row r="660" spans="2:9" x14ac:dyDescent="0.3">
      <c r="B660" s="128"/>
      <c r="C660" s="126"/>
      <c r="D660" s="126"/>
      <c r="E660" s="126"/>
      <c r="F660" s="135"/>
      <c r="G660" s="135"/>
      <c r="H660" s="130"/>
      <c r="I660" s="128"/>
    </row>
    <row r="661" spans="2:9" x14ac:dyDescent="0.3">
      <c r="B661" s="128"/>
      <c r="C661" s="126"/>
      <c r="D661" s="126"/>
      <c r="E661" s="126"/>
      <c r="F661" s="135"/>
      <c r="G661" s="135"/>
      <c r="H661" s="130"/>
      <c r="I661" s="128"/>
    </row>
    <row r="662" spans="2:9" x14ac:dyDescent="0.3">
      <c r="B662" s="128"/>
      <c r="C662" s="126"/>
      <c r="D662" s="126"/>
      <c r="E662" s="126"/>
      <c r="F662" s="135"/>
      <c r="G662" s="135"/>
      <c r="H662" s="130"/>
      <c r="I662" s="128"/>
    </row>
    <row r="663" spans="2:9" x14ac:dyDescent="0.3">
      <c r="B663" s="128"/>
      <c r="C663" s="126"/>
      <c r="D663" s="126"/>
      <c r="E663" s="126"/>
      <c r="F663" s="135"/>
      <c r="G663" s="135"/>
      <c r="H663" s="130"/>
      <c r="I663" s="128"/>
    </row>
    <row r="664" spans="2:9" x14ac:dyDescent="0.3">
      <c r="B664" s="128"/>
      <c r="C664" s="126"/>
      <c r="D664" s="126"/>
      <c r="E664" s="126"/>
      <c r="F664" s="135"/>
      <c r="G664" s="135"/>
      <c r="H664" s="130"/>
      <c r="I664" s="128"/>
    </row>
    <row r="665" spans="2:9" x14ac:dyDescent="0.3">
      <c r="B665" s="128"/>
      <c r="C665" s="126"/>
      <c r="D665" s="126"/>
      <c r="E665" s="126"/>
      <c r="F665" s="135"/>
      <c r="G665" s="135"/>
      <c r="H665" s="130"/>
      <c r="I665" s="128"/>
    </row>
    <row r="666" spans="2:9" x14ac:dyDescent="0.3">
      <c r="B666" s="128"/>
      <c r="C666" s="126"/>
      <c r="D666" s="126"/>
      <c r="E666" s="126"/>
      <c r="F666" s="135"/>
      <c r="G666" s="135"/>
      <c r="H666" s="130"/>
      <c r="I666" s="128"/>
    </row>
    <row r="667" spans="2:9" x14ac:dyDescent="0.3">
      <c r="B667" s="128"/>
      <c r="C667" s="126"/>
      <c r="D667" s="126"/>
      <c r="E667" s="126"/>
      <c r="F667" s="135"/>
      <c r="G667" s="135"/>
      <c r="H667" s="130"/>
      <c r="I667" s="128"/>
    </row>
    <row r="668" spans="2:9" x14ac:dyDescent="0.3">
      <c r="B668" s="128"/>
      <c r="C668" s="126"/>
      <c r="D668" s="126"/>
      <c r="E668" s="126"/>
      <c r="F668" s="135"/>
      <c r="G668" s="135"/>
      <c r="H668" s="130"/>
      <c r="I668" s="128"/>
    </row>
    <row r="669" spans="2:9" x14ac:dyDescent="0.3">
      <c r="B669" s="128"/>
      <c r="C669" s="126"/>
      <c r="D669" s="126"/>
      <c r="E669" s="126"/>
      <c r="F669" s="135"/>
      <c r="G669" s="135"/>
      <c r="H669" s="130"/>
      <c r="I669" s="128"/>
    </row>
    <row r="670" spans="2:9" x14ac:dyDescent="0.3">
      <c r="B670" s="128"/>
      <c r="C670" s="126"/>
      <c r="D670" s="126"/>
      <c r="E670" s="126"/>
      <c r="F670" s="135"/>
      <c r="G670" s="135"/>
      <c r="H670" s="130"/>
      <c r="I670" s="128"/>
    </row>
    <row r="671" spans="2:9" x14ac:dyDescent="0.3">
      <c r="B671" s="128"/>
      <c r="C671" s="126"/>
      <c r="D671" s="126"/>
      <c r="E671" s="126"/>
      <c r="F671" s="135"/>
      <c r="G671" s="135"/>
      <c r="H671" s="130"/>
      <c r="I671" s="128"/>
    </row>
    <row r="672" spans="2:9" x14ac:dyDescent="0.3">
      <c r="B672" s="128"/>
      <c r="C672" s="126"/>
      <c r="D672" s="126"/>
      <c r="E672" s="126"/>
      <c r="F672" s="135"/>
      <c r="G672" s="135"/>
      <c r="H672" s="130"/>
      <c r="I672" s="128"/>
    </row>
    <row r="673" spans="2:9" x14ac:dyDescent="0.3">
      <c r="B673" s="128"/>
      <c r="C673" s="126"/>
      <c r="D673" s="126"/>
      <c r="E673" s="126"/>
      <c r="F673" s="135"/>
      <c r="G673" s="135"/>
      <c r="H673" s="130"/>
      <c r="I673" s="128"/>
    </row>
    <row r="674" spans="2:9" x14ac:dyDescent="0.3">
      <c r="B674" s="128"/>
      <c r="C674" s="126"/>
      <c r="D674" s="126"/>
      <c r="E674" s="126"/>
      <c r="F674" s="135"/>
      <c r="G674" s="135"/>
      <c r="H674" s="130"/>
      <c r="I674" s="128"/>
    </row>
    <row r="675" spans="2:9" x14ac:dyDescent="0.3">
      <c r="B675" s="128"/>
      <c r="C675" s="126"/>
      <c r="D675" s="126"/>
      <c r="E675" s="126"/>
      <c r="F675" s="135"/>
      <c r="G675" s="135"/>
      <c r="H675" s="130"/>
      <c r="I675" s="128"/>
    </row>
    <row r="676" spans="2:9" x14ac:dyDescent="0.3">
      <c r="B676" s="128"/>
      <c r="C676" s="126"/>
      <c r="D676" s="126"/>
      <c r="E676" s="126"/>
      <c r="F676" s="135"/>
      <c r="G676" s="135"/>
      <c r="H676" s="130"/>
      <c r="I676" s="128"/>
    </row>
    <row r="677" spans="2:9" x14ac:dyDescent="0.3">
      <c r="B677" s="128"/>
      <c r="C677" s="126"/>
      <c r="D677" s="126"/>
      <c r="E677" s="126"/>
      <c r="F677" s="135"/>
      <c r="G677" s="135"/>
      <c r="H677" s="130"/>
      <c r="I677" s="128"/>
    </row>
    <row r="678" spans="2:9" x14ac:dyDescent="0.3">
      <c r="B678" s="128"/>
      <c r="C678" s="126"/>
      <c r="D678" s="126"/>
      <c r="E678" s="126"/>
      <c r="F678" s="135"/>
      <c r="G678" s="135"/>
      <c r="H678" s="130"/>
      <c r="I678" s="128"/>
    </row>
    <row r="679" spans="2:9" x14ac:dyDescent="0.3">
      <c r="B679" s="128"/>
      <c r="C679" s="126"/>
      <c r="D679" s="126"/>
      <c r="E679" s="126"/>
      <c r="F679" s="135"/>
      <c r="G679" s="135"/>
      <c r="H679" s="130"/>
      <c r="I679" s="128"/>
    </row>
    <row r="680" spans="2:9" x14ac:dyDescent="0.3">
      <c r="B680" s="128"/>
      <c r="C680" s="126"/>
      <c r="D680" s="126"/>
      <c r="E680" s="126"/>
      <c r="F680" s="135"/>
      <c r="G680" s="135"/>
      <c r="H680" s="130"/>
      <c r="I680" s="128"/>
    </row>
    <row r="681" spans="2:9" x14ac:dyDescent="0.3">
      <c r="B681" s="128"/>
      <c r="C681" s="126"/>
      <c r="D681" s="126"/>
      <c r="E681" s="126"/>
      <c r="F681" s="135"/>
      <c r="G681" s="135"/>
      <c r="H681" s="130"/>
      <c r="I681" s="128"/>
    </row>
    <row r="682" spans="2:9" x14ac:dyDescent="0.3">
      <c r="B682" s="128"/>
      <c r="C682" s="126"/>
      <c r="D682" s="126"/>
      <c r="E682" s="126"/>
      <c r="F682" s="135"/>
      <c r="G682" s="135"/>
      <c r="H682" s="130"/>
      <c r="I682" s="128"/>
    </row>
    <row r="683" spans="2:9" x14ac:dyDescent="0.3">
      <c r="B683" s="128"/>
      <c r="C683" s="126"/>
      <c r="D683" s="126"/>
      <c r="E683" s="126"/>
      <c r="F683" s="135"/>
      <c r="G683" s="135"/>
      <c r="H683" s="130"/>
      <c r="I683" s="128"/>
    </row>
    <row r="684" spans="2:9" x14ac:dyDescent="0.3">
      <c r="B684" s="128"/>
      <c r="C684" s="126"/>
      <c r="D684" s="126"/>
      <c r="E684" s="126"/>
      <c r="F684" s="135"/>
      <c r="G684" s="135"/>
      <c r="H684" s="130"/>
      <c r="I684" s="128"/>
    </row>
    <row r="685" spans="2:9" x14ac:dyDescent="0.3">
      <c r="B685" s="128"/>
      <c r="C685" s="126"/>
      <c r="D685" s="126"/>
      <c r="E685" s="126"/>
      <c r="F685" s="135"/>
      <c r="G685" s="135"/>
      <c r="H685" s="130"/>
      <c r="I685" s="128"/>
    </row>
    <row r="686" spans="2:9" x14ac:dyDescent="0.3">
      <c r="B686" s="128"/>
      <c r="C686" s="126"/>
      <c r="D686" s="126"/>
      <c r="E686" s="126"/>
      <c r="F686" s="135"/>
      <c r="G686" s="135"/>
      <c r="H686" s="130"/>
      <c r="I686" s="128"/>
    </row>
    <row r="687" spans="2:9" x14ac:dyDescent="0.3">
      <c r="B687" s="128"/>
      <c r="C687" s="126"/>
      <c r="D687" s="126"/>
      <c r="E687" s="126"/>
      <c r="F687" s="135"/>
      <c r="G687" s="135"/>
      <c r="H687" s="130"/>
      <c r="I687" s="128"/>
    </row>
    <row r="688" spans="2:9" x14ac:dyDescent="0.3">
      <c r="B688" s="128"/>
      <c r="C688" s="126"/>
      <c r="D688" s="126"/>
      <c r="E688" s="126"/>
      <c r="F688" s="135"/>
      <c r="G688" s="135"/>
      <c r="H688" s="130"/>
      <c r="I688" s="128"/>
    </row>
    <row r="689" spans="2:9" x14ac:dyDescent="0.3">
      <c r="B689" s="128"/>
      <c r="C689" s="126"/>
      <c r="D689" s="126"/>
      <c r="E689" s="126"/>
      <c r="F689" s="135"/>
      <c r="G689" s="135"/>
      <c r="H689" s="130"/>
      <c r="I689" s="128"/>
    </row>
    <row r="690" spans="2:9" x14ac:dyDescent="0.3">
      <c r="B690" s="128"/>
      <c r="C690" s="126"/>
      <c r="D690" s="126"/>
      <c r="E690" s="126"/>
      <c r="F690" s="135"/>
      <c r="G690" s="135"/>
      <c r="H690" s="130"/>
      <c r="I690" s="128"/>
    </row>
    <row r="691" spans="2:9" x14ac:dyDescent="0.3">
      <c r="B691" s="128"/>
      <c r="C691" s="126"/>
      <c r="D691" s="126"/>
      <c r="E691" s="126"/>
      <c r="F691" s="135"/>
      <c r="G691" s="135"/>
      <c r="H691" s="130"/>
      <c r="I691" s="128"/>
    </row>
    <row r="692" spans="2:9" x14ac:dyDescent="0.3">
      <c r="B692" s="128"/>
      <c r="C692" s="126"/>
      <c r="D692" s="126"/>
      <c r="E692" s="126"/>
      <c r="F692" s="135"/>
      <c r="G692" s="135"/>
      <c r="H692" s="130"/>
      <c r="I692" s="128"/>
    </row>
    <row r="693" spans="2:9" x14ac:dyDescent="0.3">
      <c r="B693" s="128"/>
      <c r="C693" s="126"/>
      <c r="D693" s="126"/>
      <c r="E693" s="126"/>
      <c r="F693" s="135"/>
      <c r="G693" s="135"/>
      <c r="H693" s="130"/>
      <c r="I693" s="128"/>
    </row>
    <row r="694" spans="2:9" x14ac:dyDescent="0.3">
      <c r="B694" s="128"/>
      <c r="C694" s="126"/>
      <c r="D694" s="126"/>
      <c r="E694" s="126"/>
      <c r="F694" s="135"/>
      <c r="G694" s="135"/>
      <c r="H694" s="130"/>
      <c r="I694" s="128"/>
    </row>
    <row r="695" spans="2:9" x14ac:dyDescent="0.3">
      <c r="B695" s="128"/>
      <c r="C695" s="126"/>
      <c r="D695" s="126"/>
      <c r="E695" s="126"/>
      <c r="F695" s="135"/>
      <c r="G695" s="135"/>
      <c r="H695" s="130"/>
      <c r="I695" s="128"/>
    </row>
    <row r="696" spans="2:9" x14ac:dyDescent="0.3">
      <c r="B696" s="128"/>
      <c r="C696" s="126"/>
      <c r="D696" s="126"/>
      <c r="E696" s="126"/>
      <c r="F696" s="135"/>
      <c r="G696" s="135"/>
      <c r="H696" s="130"/>
      <c r="I696" s="128"/>
    </row>
    <row r="697" spans="2:9" x14ac:dyDescent="0.3">
      <c r="B697" s="128"/>
      <c r="C697" s="126"/>
      <c r="D697" s="126"/>
      <c r="E697" s="126"/>
      <c r="F697" s="135"/>
      <c r="G697" s="135"/>
      <c r="H697" s="130"/>
      <c r="I697" s="128"/>
    </row>
    <row r="698" spans="2:9" x14ac:dyDescent="0.3">
      <c r="B698" s="128"/>
      <c r="C698" s="126"/>
      <c r="D698" s="126"/>
      <c r="E698" s="126"/>
      <c r="F698" s="135"/>
      <c r="G698" s="135"/>
      <c r="H698" s="130"/>
      <c r="I698" s="128"/>
    </row>
    <row r="699" spans="2:9" x14ac:dyDescent="0.3">
      <c r="B699" s="128"/>
      <c r="C699" s="126"/>
      <c r="D699" s="126"/>
      <c r="E699" s="126"/>
      <c r="F699" s="135"/>
      <c r="G699" s="135"/>
      <c r="H699" s="130"/>
      <c r="I699" s="128"/>
    </row>
    <row r="700" spans="2:9" x14ac:dyDescent="0.3">
      <c r="B700" s="128"/>
      <c r="C700" s="126"/>
      <c r="D700" s="126"/>
      <c r="E700" s="126"/>
      <c r="F700" s="135"/>
      <c r="G700" s="135"/>
      <c r="H700" s="130"/>
      <c r="I700" s="128"/>
    </row>
    <row r="701" spans="2:9" x14ac:dyDescent="0.3">
      <c r="B701" s="128"/>
      <c r="C701" s="126"/>
      <c r="D701" s="126"/>
      <c r="E701" s="126"/>
      <c r="F701" s="135"/>
      <c r="G701" s="135"/>
      <c r="H701" s="130"/>
      <c r="I701" s="128"/>
    </row>
    <row r="702" spans="2:9" x14ac:dyDescent="0.3">
      <c r="B702" s="128"/>
      <c r="C702" s="126"/>
      <c r="D702" s="126"/>
      <c r="E702" s="126"/>
      <c r="F702" s="135"/>
      <c r="G702" s="135"/>
      <c r="H702" s="130"/>
      <c r="I702" s="128"/>
    </row>
    <row r="703" spans="2:9" x14ac:dyDescent="0.3">
      <c r="B703" s="128"/>
      <c r="C703" s="126"/>
      <c r="D703" s="126"/>
      <c r="E703" s="126"/>
      <c r="F703" s="135"/>
      <c r="G703" s="135"/>
      <c r="H703" s="130"/>
      <c r="I703" s="128"/>
    </row>
    <row r="704" spans="2:9" x14ac:dyDescent="0.3">
      <c r="B704" s="128"/>
      <c r="C704" s="126"/>
      <c r="D704" s="126"/>
      <c r="E704" s="126"/>
      <c r="F704" s="135"/>
      <c r="G704" s="135"/>
      <c r="H704" s="130"/>
      <c r="I704" s="128"/>
    </row>
    <row r="705" spans="2:9" x14ac:dyDescent="0.3">
      <c r="B705" s="128"/>
      <c r="C705" s="126"/>
      <c r="D705" s="126"/>
      <c r="E705" s="126"/>
      <c r="F705" s="135"/>
      <c r="G705" s="135"/>
      <c r="H705" s="130"/>
      <c r="I705" s="128"/>
    </row>
    <row r="706" spans="2:9" x14ac:dyDescent="0.3">
      <c r="B706" s="128"/>
      <c r="C706" s="126"/>
      <c r="D706" s="126"/>
      <c r="E706" s="126"/>
      <c r="F706" s="135"/>
      <c r="G706" s="135"/>
      <c r="H706" s="130"/>
      <c r="I706" s="128"/>
    </row>
    <row r="707" spans="2:9" x14ac:dyDescent="0.3">
      <c r="B707" s="128"/>
      <c r="C707" s="126"/>
      <c r="D707" s="126"/>
      <c r="E707" s="126"/>
      <c r="F707" s="135"/>
      <c r="G707" s="135"/>
      <c r="H707" s="130"/>
      <c r="I707" s="128"/>
    </row>
    <row r="708" spans="2:9" x14ac:dyDescent="0.3">
      <c r="B708" s="128"/>
      <c r="C708" s="126"/>
      <c r="D708" s="126"/>
      <c r="E708" s="126"/>
      <c r="F708" s="135"/>
      <c r="G708" s="135"/>
      <c r="H708" s="130"/>
      <c r="I708" s="128"/>
    </row>
    <row r="709" spans="2:9" x14ac:dyDescent="0.3">
      <c r="B709" s="128"/>
      <c r="C709" s="126"/>
      <c r="D709" s="126"/>
      <c r="E709" s="126"/>
      <c r="F709" s="135"/>
      <c r="G709" s="135"/>
      <c r="H709" s="130"/>
      <c r="I709" s="128"/>
    </row>
    <row r="710" spans="2:9" x14ac:dyDescent="0.3">
      <c r="B710" s="128"/>
      <c r="C710" s="126"/>
      <c r="D710" s="126"/>
      <c r="E710" s="126"/>
      <c r="F710" s="135"/>
      <c r="G710" s="135"/>
      <c r="H710" s="130"/>
      <c r="I710" s="128"/>
    </row>
    <row r="711" spans="2:9" x14ac:dyDescent="0.3">
      <c r="B711" s="128"/>
      <c r="C711" s="126"/>
      <c r="D711" s="126"/>
      <c r="E711" s="126"/>
      <c r="F711" s="135"/>
      <c r="G711" s="135"/>
      <c r="H711" s="130"/>
      <c r="I711" s="128"/>
    </row>
    <row r="712" spans="2:9" x14ac:dyDescent="0.3">
      <c r="B712" s="128"/>
      <c r="C712" s="126"/>
      <c r="D712" s="126"/>
      <c r="E712" s="126"/>
      <c r="F712" s="135"/>
      <c r="G712" s="135"/>
      <c r="H712" s="130"/>
      <c r="I712" s="128"/>
    </row>
    <row r="713" spans="2:9" x14ac:dyDescent="0.3">
      <c r="B713" s="128"/>
      <c r="C713" s="126"/>
      <c r="D713" s="126"/>
      <c r="E713" s="126"/>
      <c r="F713" s="135"/>
      <c r="G713" s="135"/>
      <c r="H713" s="130"/>
      <c r="I713" s="128"/>
    </row>
    <row r="714" spans="2:9" x14ac:dyDescent="0.3">
      <c r="B714" s="128"/>
      <c r="C714" s="126"/>
      <c r="D714" s="126"/>
      <c r="E714" s="126"/>
      <c r="F714" s="135"/>
      <c r="G714" s="135"/>
      <c r="H714" s="130"/>
      <c r="I714" s="128"/>
    </row>
    <row r="715" spans="2:9" x14ac:dyDescent="0.3">
      <c r="B715" s="128"/>
      <c r="C715" s="126"/>
      <c r="D715" s="126"/>
      <c r="E715" s="126"/>
      <c r="F715" s="135"/>
      <c r="G715" s="135"/>
      <c r="H715" s="130"/>
      <c r="I715" s="128"/>
    </row>
    <row r="716" spans="2:9" x14ac:dyDescent="0.3">
      <c r="B716" s="128"/>
      <c r="C716" s="126"/>
      <c r="D716" s="126"/>
      <c r="E716" s="126"/>
      <c r="F716" s="135"/>
      <c r="G716" s="135"/>
      <c r="H716" s="130"/>
      <c r="I716" s="128"/>
    </row>
    <row r="717" spans="2:9" x14ac:dyDescent="0.3">
      <c r="B717" s="128"/>
      <c r="C717" s="126"/>
      <c r="D717" s="126"/>
      <c r="E717" s="126"/>
      <c r="F717" s="135"/>
      <c r="G717" s="135"/>
      <c r="H717" s="130"/>
      <c r="I717" s="128"/>
    </row>
    <row r="718" spans="2:9" x14ac:dyDescent="0.3">
      <c r="B718" s="128"/>
      <c r="C718" s="126"/>
      <c r="D718" s="126"/>
      <c r="E718" s="126"/>
      <c r="F718" s="135"/>
      <c r="G718" s="135"/>
      <c r="H718" s="130"/>
      <c r="I718" s="128"/>
    </row>
    <row r="719" spans="2:9" x14ac:dyDescent="0.3">
      <c r="B719" s="128"/>
      <c r="C719" s="126"/>
      <c r="D719" s="126"/>
      <c r="E719" s="126"/>
      <c r="F719" s="135"/>
      <c r="G719" s="135"/>
      <c r="H719" s="130"/>
      <c r="I719" s="128"/>
    </row>
    <row r="720" spans="2:9" x14ac:dyDescent="0.3">
      <c r="B720" s="128"/>
      <c r="C720" s="126"/>
      <c r="D720" s="126"/>
      <c r="E720" s="126"/>
      <c r="F720" s="135"/>
      <c r="G720" s="135"/>
      <c r="H720" s="130"/>
      <c r="I720" s="128"/>
    </row>
    <row r="721" spans="2:9" x14ac:dyDescent="0.3">
      <c r="B721" s="128"/>
      <c r="C721" s="126"/>
      <c r="D721" s="126"/>
      <c r="E721" s="126"/>
      <c r="F721" s="135"/>
      <c r="G721" s="135"/>
      <c r="H721" s="130"/>
      <c r="I721" s="128"/>
    </row>
    <row r="722" spans="2:9" x14ac:dyDescent="0.3">
      <c r="B722" s="128"/>
      <c r="C722" s="126"/>
      <c r="D722" s="126"/>
      <c r="E722" s="126"/>
      <c r="F722" s="135"/>
      <c r="G722" s="135"/>
      <c r="H722" s="130"/>
      <c r="I722" s="128"/>
    </row>
    <row r="723" spans="2:9" x14ac:dyDescent="0.3">
      <c r="B723" s="128"/>
      <c r="C723" s="126"/>
      <c r="D723" s="126"/>
      <c r="E723" s="126"/>
      <c r="F723" s="135"/>
      <c r="G723" s="135"/>
      <c r="H723" s="130"/>
      <c r="I723" s="128"/>
    </row>
    <row r="724" spans="2:9" x14ac:dyDescent="0.3">
      <c r="B724" s="128"/>
      <c r="C724" s="126"/>
      <c r="D724" s="126"/>
      <c r="E724" s="126"/>
      <c r="F724" s="135"/>
      <c r="G724" s="135"/>
      <c r="H724" s="130"/>
      <c r="I724" s="128"/>
    </row>
    <row r="725" spans="2:9" x14ac:dyDescent="0.3">
      <c r="B725" s="128"/>
      <c r="C725" s="126"/>
      <c r="D725" s="126"/>
      <c r="E725" s="126"/>
      <c r="F725" s="135"/>
      <c r="G725" s="135"/>
      <c r="H725" s="130"/>
      <c r="I725" s="128"/>
    </row>
    <row r="726" spans="2:9" x14ac:dyDescent="0.3">
      <c r="B726" s="128"/>
      <c r="C726" s="126"/>
      <c r="D726" s="126"/>
      <c r="E726" s="126"/>
      <c r="F726" s="135"/>
      <c r="G726" s="135"/>
      <c r="H726" s="130"/>
      <c r="I726" s="128"/>
    </row>
    <row r="727" spans="2:9" x14ac:dyDescent="0.3">
      <c r="B727" s="128"/>
      <c r="C727" s="126"/>
      <c r="D727" s="126"/>
      <c r="E727" s="126"/>
      <c r="F727" s="135"/>
      <c r="G727" s="135"/>
      <c r="H727" s="130"/>
      <c r="I727" s="128"/>
    </row>
    <row r="728" spans="2:9" x14ac:dyDescent="0.3">
      <c r="B728" s="128"/>
      <c r="C728" s="126"/>
      <c r="D728" s="126"/>
      <c r="E728" s="126"/>
      <c r="F728" s="135"/>
      <c r="G728" s="135"/>
      <c r="H728" s="130"/>
      <c r="I728" s="128"/>
    </row>
    <row r="729" spans="2:9" x14ac:dyDescent="0.3">
      <c r="B729" s="128"/>
      <c r="C729" s="126"/>
      <c r="D729" s="126"/>
      <c r="E729" s="126"/>
      <c r="F729" s="135"/>
      <c r="G729" s="135"/>
      <c r="H729" s="130"/>
      <c r="I729" s="128"/>
    </row>
    <row r="730" spans="2:9" x14ac:dyDescent="0.3">
      <c r="B730" s="128"/>
      <c r="C730" s="126"/>
      <c r="D730" s="126"/>
      <c r="E730" s="126"/>
      <c r="F730" s="135"/>
      <c r="G730" s="135"/>
      <c r="H730" s="130"/>
      <c r="I730" s="128"/>
    </row>
    <row r="731" spans="2:9" x14ac:dyDescent="0.3">
      <c r="B731" s="128"/>
      <c r="C731" s="126"/>
      <c r="D731" s="126"/>
      <c r="E731" s="126"/>
      <c r="F731" s="135"/>
      <c r="G731" s="135"/>
      <c r="H731" s="130"/>
      <c r="I731" s="128"/>
    </row>
    <row r="732" spans="2:9" x14ac:dyDescent="0.3">
      <c r="B732" s="128"/>
      <c r="C732" s="126"/>
      <c r="D732" s="126"/>
      <c r="E732" s="126"/>
      <c r="F732" s="135"/>
      <c r="G732" s="135"/>
      <c r="H732" s="130"/>
      <c r="I732" s="128"/>
    </row>
    <row r="733" spans="2:9" x14ac:dyDescent="0.3">
      <c r="B733" s="128"/>
      <c r="C733" s="126"/>
      <c r="D733" s="126"/>
      <c r="E733" s="126"/>
      <c r="F733" s="135"/>
      <c r="G733" s="135"/>
      <c r="H733" s="130"/>
      <c r="I733" s="128"/>
    </row>
    <row r="734" spans="2:9" x14ac:dyDescent="0.3">
      <c r="B734" s="128"/>
      <c r="C734" s="126"/>
      <c r="D734" s="126"/>
      <c r="E734" s="126"/>
      <c r="F734" s="135"/>
      <c r="G734" s="135"/>
      <c r="H734" s="130"/>
      <c r="I734" s="128"/>
    </row>
    <row r="735" spans="2:9" x14ac:dyDescent="0.3">
      <c r="B735" s="128"/>
      <c r="C735" s="126"/>
      <c r="D735" s="126"/>
      <c r="E735" s="126"/>
      <c r="F735" s="135"/>
      <c r="G735" s="135"/>
      <c r="H735" s="130"/>
      <c r="I735" s="128"/>
    </row>
    <row r="736" spans="2:9" x14ac:dyDescent="0.3">
      <c r="B736" s="128"/>
      <c r="C736" s="126"/>
      <c r="D736" s="126"/>
      <c r="E736" s="126"/>
      <c r="F736" s="135"/>
      <c r="G736" s="135"/>
      <c r="H736" s="130"/>
      <c r="I736" s="128"/>
    </row>
    <row r="737" spans="2:9" x14ac:dyDescent="0.3">
      <c r="B737" s="128"/>
      <c r="C737" s="126"/>
      <c r="D737" s="126"/>
      <c r="E737" s="126"/>
      <c r="F737" s="135"/>
      <c r="G737" s="135"/>
      <c r="H737" s="130"/>
      <c r="I737" s="128"/>
    </row>
    <row r="738" spans="2:9" x14ac:dyDescent="0.3">
      <c r="B738" s="128"/>
      <c r="C738" s="126"/>
      <c r="D738" s="126"/>
      <c r="E738" s="126"/>
      <c r="F738" s="135"/>
      <c r="G738" s="135"/>
      <c r="H738" s="130"/>
      <c r="I738" s="128"/>
    </row>
    <row r="739" spans="2:9" x14ac:dyDescent="0.3">
      <c r="B739" s="128"/>
      <c r="C739" s="126"/>
      <c r="D739" s="126"/>
      <c r="E739" s="126"/>
      <c r="F739" s="135"/>
      <c r="G739" s="135"/>
      <c r="H739" s="130"/>
      <c r="I739" s="128"/>
    </row>
    <row r="740" spans="2:9" x14ac:dyDescent="0.3">
      <c r="B740" s="128"/>
      <c r="C740" s="126"/>
      <c r="D740" s="126"/>
      <c r="E740" s="126"/>
      <c r="F740" s="135"/>
      <c r="G740" s="135"/>
      <c r="H740" s="130"/>
      <c r="I740" s="128"/>
    </row>
    <row r="741" spans="2:9" x14ac:dyDescent="0.3">
      <c r="B741" s="128"/>
      <c r="C741" s="126"/>
      <c r="D741" s="126"/>
      <c r="E741" s="126"/>
      <c r="F741" s="135"/>
      <c r="G741" s="135"/>
      <c r="H741" s="130"/>
      <c r="I741" s="128"/>
    </row>
    <row r="742" spans="2:9" x14ac:dyDescent="0.3">
      <c r="B742" s="128"/>
      <c r="C742" s="126"/>
      <c r="D742" s="126"/>
      <c r="E742" s="126"/>
      <c r="F742" s="135"/>
      <c r="G742" s="135"/>
      <c r="H742" s="130"/>
      <c r="I742" s="128"/>
    </row>
    <row r="743" spans="2:9" x14ac:dyDescent="0.3">
      <c r="B743" s="128"/>
      <c r="C743" s="126"/>
      <c r="D743" s="126"/>
      <c r="E743" s="126"/>
      <c r="F743" s="135"/>
      <c r="G743" s="135"/>
      <c r="H743" s="130"/>
      <c r="I743" s="128"/>
    </row>
    <row r="744" spans="2:9" x14ac:dyDescent="0.3">
      <c r="B744" s="128"/>
      <c r="C744" s="126"/>
      <c r="D744" s="126"/>
      <c r="E744" s="126"/>
      <c r="F744" s="135"/>
      <c r="G744" s="135"/>
      <c r="H744" s="130"/>
      <c r="I744" s="128"/>
    </row>
    <row r="745" spans="2:9" x14ac:dyDescent="0.3">
      <c r="B745" s="128"/>
      <c r="C745" s="126"/>
      <c r="D745" s="126"/>
      <c r="E745" s="126"/>
      <c r="F745" s="135"/>
      <c r="G745" s="135"/>
      <c r="H745" s="130"/>
      <c r="I745" s="128"/>
    </row>
    <row r="746" spans="2:9" x14ac:dyDescent="0.3">
      <c r="B746" s="128"/>
      <c r="C746" s="126"/>
      <c r="D746" s="126"/>
      <c r="E746" s="126"/>
      <c r="F746" s="135"/>
      <c r="G746" s="135"/>
      <c r="H746" s="130"/>
      <c r="I746" s="128"/>
    </row>
    <row r="747" spans="2:9" x14ac:dyDescent="0.3">
      <c r="B747" s="128"/>
      <c r="C747" s="126"/>
      <c r="D747" s="126"/>
      <c r="E747" s="126"/>
      <c r="F747" s="135"/>
      <c r="G747" s="135"/>
      <c r="H747" s="130"/>
      <c r="I747" s="128"/>
    </row>
    <row r="748" spans="2:9" x14ac:dyDescent="0.3">
      <c r="B748" s="128"/>
      <c r="C748" s="126"/>
      <c r="D748" s="126"/>
      <c r="E748" s="126"/>
      <c r="F748" s="135"/>
      <c r="G748" s="135"/>
      <c r="H748" s="130"/>
      <c r="I748" s="128"/>
    </row>
    <row r="749" spans="2:9" x14ac:dyDescent="0.3">
      <c r="B749" s="128"/>
      <c r="C749" s="126"/>
      <c r="D749" s="126"/>
      <c r="E749" s="126"/>
      <c r="F749" s="135"/>
      <c r="G749" s="135"/>
      <c r="H749" s="130"/>
      <c r="I749" s="128"/>
    </row>
    <row r="750" spans="2:9" x14ac:dyDescent="0.3">
      <c r="B750" s="128"/>
      <c r="C750" s="126"/>
      <c r="D750" s="126"/>
      <c r="E750" s="126"/>
      <c r="F750" s="135"/>
      <c r="G750" s="135"/>
      <c r="H750" s="130"/>
      <c r="I750" s="128"/>
    </row>
    <row r="751" spans="2:9" x14ac:dyDescent="0.3">
      <c r="B751" s="128"/>
      <c r="C751" s="126"/>
      <c r="D751" s="126"/>
      <c r="E751" s="126"/>
      <c r="F751" s="135"/>
      <c r="G751" s="135"/>
      <c r="H751" s="130"/>
      <c r="I751" s="128"/>
    </row>
    <row r="752" spans="2:9" x14ac:dyDescent="0.3">
      <c r="B752" s="128"/>
      <c r="C752" s="126"/>
      <c r="D752" s="126"/>
      <c r="E752" s="126"/>
      <c r="F752" s="135"/>
      <c r="G752" s="135"/>
      <c r="H752" s="130"/>
      <c r="I752" s="128"/>
    </row>
    <row r="753" spans="2:9" x14ac:dyDescent="0.3">
      <c r="B753" s="128"/>
      <c r="C753" s="126"/>
      <c r="D753" s="126"/>
      <c r="E753" s="126"/>
      <c r="F753" s="135"/>
      <c r="G753" s="135"/>
      <c r="H753" s="130"/>
      <c r="I753" s="128"/>
    </row>
    <row r="754" spans="2:9" x14ac:dyDescent="0.3">
      <c r="B754" s="128"/>
      <c r="C754" s="126"/>
      <c r="D754" s="126"/>
      <c r="E754" s="126"/>
      <c r="F754" s="135"/>
      <c r="G754" s="135"/>
      <c r="H754" s="130"/>
      <c r="I754" s="128"/>
    </row>
    <row r="755" spans="2:9" x14ac:dyDescent="0.3">
      <c r="B755" s="128"/>
      <c r="C755" s="126"/>
      <c r="D755" s="126"/>
      <c r="E755" s="126"/>
      <c r="F755" s="135"/>
      <c r="G755" s="135"/>
      <c r="H755" s="130"/>
      <c r="I755" s="128"/>
    </row>
    <row r="756" spans="2:9" x14ac:dyDescent="0.3">
      <c r="B756" s="128"/>
      <c r="C756" s="126"/>
      <c r="D756" s="126"/>
      <c r="E756" s="126"/>
      <c r="F756" s="135"/>
      <c r="G756" s="135"/>
      <c r="H756" s="130"/>
      <c r="I756" s="128"/>
    </row>
    <row r="757" spans="2:9" x14ac:dyDescent="0.3">
      <c r="B757" s="128"/>
      <c r="C757" s="126"/>
      <c r="D757" s="126"/>
      <c r="E757" s="126"/>
      <c r="F757" s="135"/>
      <c r="G757" s="135"/>
      <c r="H757" s="130"/>
      <c r="I757" s="128"/>
    </row>
    <row r="758" spans="2:9" x14ac:dyDescent="0.3">
      <c r="B758" s="128"/>
      <c r="C758" s="126"/>
      <c r="D758" s="126"/>
      <c r="E758" s="126"/>
      <c r="F758" s="135"/>
      <c r="G758" s="135"/>
      <c r="H758" s="130"/>
      <c r="I758" s="128"/>
    </row>
    <row r="759" spans="2:9" x14ac:dyDescent="0.3">
      <c r="B759" s="128"/>
      <c r="C759" s="126"/>
      <c r="D759" s="126"/>
      <c r="E759" s="126"/>
      <c r="F759" s="135"/>
      <c r="G759" s="135"/>
      <c r="H759" s="130"/>
      <c r="I759" s="128"/>
    </row>
    <row r="760" spans="2:9" x14ac:dyDescent="0.3">
      <c r="B760" s="128"/>
      <c r="C760" s="126"/>
      <c r="D760" s="126"/>
      <c r="E760" s="126"/>
      <c r="F760" s="135"/>
      <c r="G760" s="135"/>
      <c r="H760" s="130"/>
      <c r="I760" s="128"/>
    </row>
    <row r="761" spans="2:9" x14ac:dyDescent="0.3">
      <c r="B761" s="128"/>
      <c r="C761" s="126"/>
      <c r="D761" s="126"/>
      <c r="E761" s="126"/>
      <c r="F761" s="135"/>
      <c r="G761" s="135"/>
      <c r="H761" s="130"/>
      <c r="I761" s="128"/>
    </row>
    <row r="762" spans="2:9" x14ac:dyDescent="0.3">
      <c r="B762" s="128"/>
      <c r="C762" s="126"/>
      <c r="D762" s="126"/>
      <c r="E762" s="126"/>
      <c r="F762" s="135"/>
      <c r="G762" s="135"/>
      <c r="H762" s="130"/>
      <c r="I762" s="128"/>
    </row>
    <row r="763" spans="2:9" x14ac:dyDescent="0.3">
      <c r="B763" s="128"/>
      <c r="C763" s="126"/>
      <c r="D763" s="126"/>
      <c r="E763" s="126"/>
      <c r="F763" s="135"/>
      <c r="G763" s="135"/>
      <c r="H763" s="130"/>
      <c r="I763" s="128"/>
    </row>
    <row r="764" spans="2:9" x14ac:dyDescent="0.3">
      <c r="B764" s="128"/>
      <c r="C764" s="126"/>
      <c r="D764" s="126"/>
      <c r="E764" s="126"/>
      <c r="F764" s="135"/>
      <c r="G764" s="135"/>
      <c r="H764" s="130"/>
      <c r="I764" s="128"/>
    </row>
    <row r="765" spans="2:9" x14ac:dyDescent="0.3">
      <c r="B765" s="128"/>
      <c r="C765" s="126"/>
      <c r="D765" s="126"/>
      <c r="E765" s="126"/>
      <c r="F765" s="135"/>
      <c r="G765" s="135"/>
      <c r="H765" s="130"/>
      <c r="I765" s="128"/>
    </row>
    <row r="766" spans="2:9" x14ac:dyDescent="0.3">
      <c r="B766" s="128"/>
      <c r="C766" s="126"/>
      <c r="D766" s="126"/>
      <c r="E766" s="126"/>
      <c r="F766" s="135"/>
      <c r="G766" s="135"/>
      <c r="H766" s="130"/>
      <c r="I766" s="128"/>
    </row>
    <row r="767" spans="2:9" x14ac:dyDescent="0.3">
      <c r="B767" s="128"/>
      <c r="C767" s="126"/>
      <c r="D767" s="126"/>
      <c r="E767" s="126"/>
      <c r="F767" s="135"/>
      <c r="G767" s="135"/>
      <c r="H767" s="130"/>
      <c r="I767" s="128"/>
    </row>
    <row r="768" spans="2:9" x14ac:dyDescent="0.3">
      <c r="B768" s="128"/>
      <c r="C768" s="126"/>
      <c r="D768" s="126"/>
      <c r="E768" s="126"/>
      <c r="F768" s="135"/>
      <c r="G768" s="135"/>
      <c r="H768" s="130"/>
      <c r="I768" s="128"/>
    </row>
    <row r="769" spans="2:9" x14ac:dyDescent="0.3">
      <c r="B769" s="128"/>
      <c r="C769" s="126"/>
      <c r="D769" s="126"/>
      <c r="E769" s="126"/>
      <c r="F769" s="135"/>
      <c r="G769" s="135"/>
      <c r="H769" s="130"/>
      <c r="I769" s="128"/>
    </row>
    <row r="770" spans="2:9" x14ac:dyDescent="0.3">
      <c r="B770" s="128"/>
      <c r="C770" s="126"/>
      <c r="D770" s="126"/>
      <c r="E770" s="126"/>
      <c r="F770" s="135"/>
      <c r="G770" s="135"/>
      <c r="H770" s="130"/>
      <c r="I770" s="128"/>
    </row>
    <row r="771" spans="2:9" x14ac:dyDescent="0.3">
      <c r="B771" s="128"/>
      <c r="C771" s="126"/>
      <c r="D771" s="126"/>
      <c r="E771" s="126"/>
      <c r="F771" s="135"/>
      <c r="G771" s="135"/>
      <c r="H771" s="130"/>
      <c r="I771" s="128"/>
    </row>
    <row r="772" spans="2:9" x14ac:dyDescent="0.3">
      <c r="B772" s="128"/>
      <c r="C772" s="126"/>
      <c r="D772" s="126"/>
      <c r="E772" s="126"/>
      <c r="F772" s="135"/>
      <c r="G772" s="135"/>
      <c r="H772" s="130"/>
      <c r="I772" s="128"/>
    </row>
    <row r="773" spans="2:9" x14ac:dyDescent="0.3">
      <c r="B773" s="128"/>
      <c r="C773" s="126"/>
      <c r="D773" s="126"/>
      <c r="E773" s="126"/>
      <c r="F773" s="135"/>
      <c r="G773" s="135"/>
      <c r="H773" s="130"/>
      <c r="I773" s="128"/>
    </row>
    <row r="774" spans="2:9" x14ac:dyDescent="0.3">
      <c r="B774" s="128"/>
      <c r="C774" s="126"/>
      <c r="D774" s="126"/>
      <c r="E774" s="126"/>
      <c r="F774" s="135"/>
      <c r="G774" s="135"/>
      <c r="H774" s="130"/>
      <c r="I774" s="128"/>
    </row>
    <row r="775" spans="2:9" x14ac:dyDescent="0.3">
      <c r="B775" s="128"/>
      <c r="C775" s="126"/>
      <c r="D775" s="126"/>
      <c r="E775" s="126"/>
      <c r="F775" s="135"/>
      <c r="G775" s="135"/>
      <c r="H775" s="130"/>
      <c r="I775" s="128"/>
    </row>
    <row r="776" spans="2:9" x14ac:dyDescent="0.3">
      <c r="B776" s="128"/>
      <c r="C776" s="126"/>
      <c r="D776" s="126"/>
      <c r="E776" s="126"/>
      <c r="F776" s="135"/>
      <c r="G776" s="135"/>
      <c r="H776" s="130"/>
      <c r="I776" s="128"/>
    </row>
    <row r="777" spans="2:9" x14ac:dyDescent="0.3">
      <c r="B777" s="128"/>
      <c r="C777" s="126"/>
      <c r="D777" s="126"/>
      <c r="E777" s="126"/>
      <c r="F777" s="135"/>
      <c r="G777" s="135"/>
      <c r="H777" s="130"/>
      <c r="I777" s="128"/>
    </row>
    <row r="778" spans="2:9" x14ac:dyDescent="0.3">
      <c r="B778" s="128"/>
      <c r="C778" s="126"/>
      <c r="D778" s="126"/>
      <c r="E778" s="126"/>
      <c r="F778" s="135"/>
      <c r="G778" s="135"/>
      <c r="H778" s="130"/>
      <c r="I778" s="128"/>
    </row>
    <row r="779" spans="2:9" x14ac:dyDescent="0.3">
      <c r="B779" s="128"/>
      <c r="C779" s="126"/>
      <c r="D779" s="126"/>
      <c r="E779" s="126"/>
      <c r="F779" s="135"/>
      <c r="G779" s="135"/>
      <c r="H779" s="130"/>
      <c r="I779" s="128"/>
    </row>
    <row r="780" spans="2:9" x14ac:dyDescent="0.3">
      <c r="B780" s="128"/>
      <c r="C780" s="126"/>
      <c r="D780" s="126"/>
      <c r="E780" s="126"/>
      <c r="F780" s="135"/>
      <c r="G780" s="135"/>
      <c r="H780" s="130"/>
      <c r="I780" s="128"/>
    </row>
    <row r="781" spans="2:9" x14ac:dyDescent="0.3">
      <c r="B781" s="128"/>
      <c r="C781" s="126"/>
      <c r="D781" s="126"/>
      <c r="E781" s="126"/>
      <c r="F781" s="135"/>
      <c r="G781" s="135"/>
      <c r="H781" s="130"/>
      <c r="I781" s="128"/>
    </row>
    <row r="782" spans="2:9" x14ac:dyDescent="0.3">
      <c r="B782" s="128"/>
      <c r="C782" s="126"/>
      <c r="D782" s="126"/>
      <c r="E782" s="126"/>
      <c r="F782" s="135"/>
      <c r="G782" s="135"/>
      <c r="H782" s="130"/>
      <c r="I782" s="128"/>
    </row>
    <row r="783" spans="2:9" x14ac:dyDescent="0.3">
      <c r="B783" s="128"/>
      <c r="C783" s="126"/>
      <c r="D783" s="126"/>
      <c r="E783" s="126"/>
      <c r="F783" s="135"/>
      <c r="G783" s="135"/>
      <c r="H783" s="130"/>
      <c r="I783" s="128"/>
    </row>
    <row r="784" spans="2:9" x14ac:dyDescent="0.3">
      <c r="B784" s="128"/>
      <c r="C784" s="126"/>
      <c r="D784" s="126"/>
      <c r="E784" s="126"/>
      <c r="F784" s="135"/>
      <c r="G784" s="135"/>
      <c r="H784" s="130"/>
      <c r="I784" s="128"/>
    </row>
    <row r="785" spans="2:9" x14ac:dyDescent="0.3">
      <c r="B785" s="128"/>
      <c r="C785" s="126"/>
      <c r="D785" s="126"/>
      <c r="E785" s="126"/>
      <c r="F785" s="135"/>
      <c r="G785" s="135"/>
      <c r="H785" s="130"/>
      <c r="I785" s="128"/>
    </row>
    <row r="786" spans="2:9" x14ac:dyDescent="0.3">
      <c r="B786" s="128"/>
      <c r="C786" s="126"/>
      <c r="D786" s="126"/>
      <c r="E786" s="126"/>
      <c r="F786" s="135"/>
      <c r="G786" s="135"/>
      <c r="H786" s="130"/>
      <c r="I786" s="128"/>
    </row>
    <row r="787" spans="2:9" x14ac:dyDescent="0.3">
      <c r="B787" s="128"/>
      <c r="C787" s="126"/>
      <c r="D787" s="126"/>
      <c r="E787" s="126"/>
      <c r="F787" s="135"/>
      <c r="G787" s="135"/>
      <c r="H787" s="130"/>
      <c r="I787" s="128"/>
    </row>
    <row r="788" spans="2:9" x14ac:dyDescent="0.3">
      <c r="B788" s="128"/>
      <c r="C788" s="126"/>
      <c r="D788" s="126"/>
      <c r="E788" s="126"/>
      <c r="F788" s="135"/>
      <c r="G788" s="135"/>
      <c r="H788" s="130"/>
      <c r="I788" s="128"/>
    </row>
    <row r="789" spans="2:9" x14ac:dyDescent="0.3">
      <c r="B789" s="128"/>
      <c r="C789" s="126"/>
      <c r="D789" s="126"/>
      <c r="E789" s="126"/>
      <c r="F789" s="135"/>
      <c r="G789" s="135"/>
      <c r="H789" s="130"/>
      <c r="I789" s="128"/>
    </row>
    <row r="790" spans="2:9" x14ac:dyDescent="0.3">
      <c r="B790" s="128"/>
      <c r="C790" s="126"/>
      <c r="D790" s="126"/>
      <c r="E790" s="126"/>
      <c r="F790" s="135"/>
      <c r="G790" s="135"/>
      <c r="H790" s="130"/>
      <c r="I790" s="128"/>
    </row>
    <row r="791" spans="2:9" x14ac:dyDescent="0.3">
      <c r="B791" s="128"/>
      <c r="C791" s="126"/>
      <c r="D791" s="126"/>
      <c r="E791" s="126"/>
      <c r="F791" s="135"/>
      <c r="G791" s="135"/>
      <c r="H791" s="130"/>
      <c r="I791" s="128"/>
    </row>
    <row r="792" spans="2:9" x14ac:dyDescent="0.3">
      <c r="B792" s="128"/>
      <c r="C792" s="126"/>
      <c r="D792" s="126"/>
      <c r="E792" s="126"/>
      <c r="F792" s="135"/>
      <c r="G792" s="135"/>
      <c r="H792" s="130"/>
      <c r="I792" s="128"/>
    </row>
    <row r="793" spans="2:9" x14ac:dyDescent="0.3">
      <c r="B793" s="128"/>
      <c r="C793" s="126"/>
      <c r="D793" s="126"/>
      <c r="E793" s="126"/>
      <c r="F793" s="135"/>
      <c r="G793" s="135"/>
      <c r="H793" s="130"/>
      <c r="I793" s="128"/>
    </row>
    <row r="794" spans="2:9" x14ac:dyDescent="0.3">
      <c r="B794" s="128"/>
      <c r="C794" s="126"/>
      <c r="D794" s="126"/>
      <c r="E794" s="126"/>
      <c r="F794" s="135"/>
      <c r="G794" s="135"/>
      <c r="H794" s="130"/>
      <c r="I794" s="128"/>
    </row>
    <row r="795" spans="2:9" x14ac:dyDescent="0.3">
      <c r="B795" s="128"/>
      <c r="C795" s="126"/>
      <c r="D795" s="126"/>
      <c r="E795" s="126"/>
      <c r="F795" s="135"/>
      <c r="G795" s="135"/>
      <c r="H795" s="130"/>
      <c r="I795" s="128"/>
    </row>
    <row r="796" spans="2:9" x14ac:dyDescent="0.3">
      <c r="B796" s="128"/>
      <c r="C796" s="126"/>
      <c r="D796" s="126"/>
      <c r="E796" s="126"/>
      <c r="F796" s="135"/>
      <c r="G796" s="135"/>
      <c r="H796" s="130"/>
      <c r="I796" s="128"/>
    </row>
    <row r="797" spans="2:9" x14ac:dyDescent="0.3">
      <c r="B797" s="128"/>
      <c r="C797" s="126"/>
      <c r="D797" s="126"/>
      <c r="E797" s="126"/>
      <c r="F797" s="135"/>
      <c r="G797" s="135"/>
      <c r="H797" s="130"/>
      <c r="I797" s="128"/>
    </row>
    <row r="798" spans="2:9" x14ac:dyDescent="0.3">
      <c r="B798" s="128"/>
      <c r="C798" s="126"/>
      <c r="D798" s="126"/>
      <c r="E798" s="126"/>
      <c r="F798" s="135"/>
      <c r="G798" s="135"/>
      <c r="H798" s="130"/>
      <c r="I798" s="128"/>
    </row>
    <row r="799" spans="2:9" x14ac:dyDescent="0.3">
      <c r="B799" s="128"/>
      <c r="C799" s="126"/>
      <c r="D799" s="126"/>
      <c r="E799" s="126"/>
      <c r="F799" s="135"/>
      <c r="G799" s="135"/>
      <c r="H799" s="130"/>
      <c r="I799" s="128"/>
    </row>
    <row r="800" spans="2:9" x14ac:dyDescent="0.3">
      <c r="B800" s="128"/>
      <c r="C800" s="126"/>
      <c r="D800" s="126"/>
      <c r="E800" s="126"/>
      <c r="F800" s="135"/>
      <c r="G800" s="135"/>
      <c r="H800" s="130"/>
      <c r="I800" s="128"/>
    </row>
    <row r="801" spans="2:9" x14ac:dyDescent="0.3">
      <c r="B801" s="128"/>
      <c r="C801" s="126"/>
      <c r="D801" s="126"/>
      <c r="E801" s="126"/>
      <c r="F801" s="135"/>
      <c r="G801" s="135"/>
      <c r="H801" s="130"/>
      <c r="I801" s="128"/>
    </row>
    <row r="802" spans="2:9" x14ac:dyDescent="0.3">
      <c r="B802" s="128"/>
      <c r="C802" s="126"/>
      <c r="D802" s="126"/>
      <c r="E802" s="126"/>
      <c r="F802" s="135"/>
      <c r="G802" s="135"/>
      <c r="H802" s="130"/>
      <c r="I802" s="128"/>
    </row>
    <row r="803" spans="2:9" x14ac:dyDescent="0.3">
      <c r="B803" s="128"/>
      <c r="C803" s="126"/>
      <c r="D803" s="126"/>
      <c r="E803" s="126"/>
      <c r="F803" s="135"/>
      <c r="G803" s="135"/>
      <c r="H803" s="130"/>
      <c r="I803" s="128"/>
    </row>
    <row r="804" spans="2:9" x14ac:dyDescent="0.3">
      <c r="B804" s="128"/>
      <c r="C804" s="126"/>
      <c r="D804" s="126"/>
      <c r="E804" s="126"/>
      <c r="F804" s="135"/>
      <c r="G804" s="135"/>
      <c r="H804" s="130"/>
      <c r="I804" s="128"/>
    </row>
    <row r="805" spans="2:9" x14ac:dyDescent="0.3">
      <c r="B805" s="128"/>
      <c r="C805" s="126"/>
      <c r="D805" s="126"/>
      <c r="E805" s="126"/>
      <c r="F805" s="135"/>
      <c r="G805" s="135"/>
      <c r="H805" s="130"/>
      <c r="I805" s="128"/>
    </row>
    <row r="806" spans="2:9" x14ac:dyDescent="0.3">
      <c r="B806" s="128"/>
      <c r="C806" s="126"/>
      <c r="D806" s="126"/>
      <c r="E806" s="126"/>
      <c r="F806" s="135"/>
      <c r="G806" s="135"/>
      <c r="H806" s="130"/>
      <c r="I806" s="128"/>
    </row>
    <row r="807" spans="2:9" x14ac:dyDescent="0.3">
      <c r="B807" s="128"/>
      <c r="C807" s="126"/>
      <c r="D807" s="126"/>
      <c r="E807" s="126"/>
      <c r="F807" s="135"/>
      <c r="G807" s="135"/>
      <c r="H807" s="130"/>
      <c r="I807" s="128"/>
    </row>
    <row r="808" spans="2:9" x14ac:dyDescent="0.3">
      <c r="B808" s="128"/>
      <c r="C808" s="126"/>
      <c r="D808" s="126"/>
      <c r="E808" s="126"/>
      <c r="F808" s="135"/>
      <c r="G808" s="135"/>
      <c r="H808" s="130"/>
      <c r="I808" s="128"/>
    </row>
    <row r="809" spans="2:9" x14ac:dyDescent="0.3">
      <c r="B809" s="128"/>
      <c r="C809" s="126"/>
      <c r="D809" s="126"/>
      <c r="E809" s="126"/>
      <c r="F809" s="135"/>
      <c r="G809" s="135"/>
      <c r="H809" s="130"/>
      <c r="I809" s="128"/>
    </row>
    <row r="810" spans="2:9" x14ac:dyDescent="0.3">
      <c r="B810" s="128"/>
      <c r="C810" s="126"/>
      <c r="D810" s="126"/>
      <c r="E810" s="126"/>
      <c r="F810" s="135"/>
      <c r="G810" s="135"/>
      <c r="H810" s="130"/>
      <c r="I810" s="128"/>
    </row>
    <row r="811" spans="2:9" x14ac:dyDescent="0.3">
      <c r="B811" s="128"/>
      <c r="C811" s="126"/>
      <c r="D811" s="126"/>
      <c r="E811" s="126"/>
      <c r="F811" s="135"/>
      <c r="G811" s="135"/>
      <c r="H811" s="130"/>
      <c r="I811" s="128"/>
    </row>
    <row r="812" spans="2:9" x14ac:dyDescent="0.3">
      <c r="B812" s="128"/>
      <c r="C812" s="126"/>
      <c r="D812" s="126"/>
      <c r="E812" s="126"/>
      <c r="F812" s="135"/>
      <c r="G812" s="135"/>
      <c r="H812" s="130"/>
      <c r="I812" s="128"/>
    </row>
    <row r="813" spans="2:9" x14ac:dyDescent="0.3">
      <c r="B813" s="128"/>
      <c r="C813" s="126"/>
      <c r="D813" s="126"/>
      <c r="E813" s="126"/>
      <c r="F813" s="135"/>
      <c r="G813" s="135"/>
      <c r="H813" s="130"/>
      <c r="I813" s="128"/>
    </row>
    <row r="814" spans="2:9" x14ac:dyDescent="0.3">
      <c r="B814" s="128"/>
      <c r="C814" s="126"/>
      <c r="D814" s="126"/>
      <c r="E814" s="126"/>
      <c r="F814" s="135"/>
      <c r="G814" s="135"/>
      <c r="H814" s="130"/>
      <c r="I814" s="128"/>
    </row>
    <row r="815" spans="2:9" x14ac:dyDescent="0.3">
      <c r="B815" s="128"/>
      <c r="C815" s="126"/>
      <c r="D815" s="126"/>
      <c r="E815" s="126"/>
      <c r="F815" s="135"/>
      <c r="G815" s="135"/>
      <c r="H815" s="130"/>
      <c r="I815" s="128"/>
    </row>
    <row r="816" spans="2:9" x14ac:dyDescent="0.3">
      <c r="B816" s="128"/>
      <c r="C816" s="126"/>
      <c r="D816" s="126"/>
      <c r="E816" s="126"/>
      <c r="F816" s="135"/>
      <c r="G816" s="135"/>
      <c r="H816" s="130"/>
      <c r="I816" s="128"/>
    </row>
    <row r="817" spans="2:9" x14ac:dyDescent="0.3">
      <c r="B817" s="128"/>
      <c r="C817" s="126"/>
      <c r="D817" s="126"/>
      <c r="E817" s="126"/>
      <c r="F817" s="135"/>
      <c r="G817" s="135"/>
      <c r="H817" s="130"/>
      <c r="I817" s="128"/>
    </row>
    <row r="818" spans="2:9" x14ac:dyDescent="0.3">
      <c r="B818" s="128"/>
      <c r="C818" s="126"/>
      <c r="D818" s="126"/>
      <c r="E818" s="126"/>
      <c r="F818" s="135"/>
      <c r="G818" s="135"/>
      <c r="H818" s="130"/>
      <c r="I818" s="128"/>
    </row>
    <row r="819" spans="2:9" x14ac:dyDescent="0.3">
      <c r="B819" s="128"/>
      <c r="C819" s="126"/>
      <c r="D819" s="126"/>
      <c r="E819" s="126"/>
      <c r="F819" s="135"/>
      <c r="G819" s="135"/>
      <c r="H819" s="130"/>
      <c r="I819" s="128"/>
    </row>
    <row r="820" spans="2:9" x14ac:dyDescent="0.3">
      <c r="B820" s="128"/>
      <c r="C820" s="126"/>
      <c r="D820" s="126"/>
      <c r="E820" s="126"/>
      <c r="F820" s="135"/>
      <c r="G820" s="135"/>
      <c r="H820" s="130"/>
      <c r="I820" s="128"/>
    </row>
    <row r="821" spans="2:9" x14ac:dyDescent="0.3">
      <c r="B821" s="128"/>
      <c r="C821" s="126"/>
      <c r="D821" s="126"/>
      <c r="E821" s="126"/>
      <c r="F821" s="135"/>
      <c r="G821" s="135"/>
      <c r="H821" s="130"/>
      <c r="I821" s="128"/>
    </row>
    <row r="822" spans="2:9" x14ac:dyDescent="0.3">
      <c r="B822" s="128"/>
      <c r="C822" s="126"/>
      <c r="D822" s="126"/>
      <c r="E822" s="126"/>
      <c r="F822" s="135"/>
      <c r="G822" s="135"/>
      <c r="H822" s="130"/>
      <c r="I822" s="128"/>
    </row>
    <row r="823" spans="2:9" x14ac:dyDescent="0.3">
      <c r="B823" s="128"/>
      <c r="C823" s="126"/>
      <c r="D823" s="126"/>
      <c r="E823" s="126"/>
      <c r="F823" s="135"/>
      <c r="G823" s="135"/>
      <c r="H823" s="130"/>
      <c r="I823" s="128"/>
    </row>
    <row r="824" spans="2:9" x14ac:dyDescent="0.3">
      <c r="B824" s="128"/>
      <c r="C824" s="126"/>
      <c r="D824" s="126"/>
      <c r="E824" s="126"/>
      <c r="F824" s="135"/>
      <c r="G824" s="135"/>
      <c r="H824" s="130"/>
      <c r="I824" s="128"/>
    </row>
    <row r="825" spans="2:9" x14ac:dyDescent="0.3">
      <c r="B825" s="128"/>
      <c r="C825" s="126"/>
      <c r="D825" s="126"/>
      <c r="E825" s="126"/>
      <c r="F825" s="135"/>
      <c r="G825" s="135"/>
      <c r="H825" s="130"/>
      <c r="I825" s="128"/>
    </row>
    <row r="826" spans="2:9" x14ac:dyDescent="0.3">
      <c r="B826" s="128"/>
      <c r="C826" s="126"/>
      <c r="D826" s="126"/>
      <c r="E826" s="126"/>
      <c r="F826" s="135"/>
      <c r="G826" s="135"/>
      <c r="H826" s="130"/>
      <c r="I826" s="128"/>
    </row>
    <row r="827" spans="2:9" x14ac:dyDescent="0.3">
      <c r="B827" s="128"/>
      <c r="C827" s="126"/>
      <c r="D827" s="126"/>
      <c r="E827" s="126"/>
      <c r="F827" s="135"/>
      <c r="G827" s="135"/>
      <c r="H827" s="130"/>
      <c r="I827" s="128"/>
    </row>
    <row r="828" spans="2:9" x14ac:dyDescent="0.3">
      <c r="B828" s="128"/>
      <c r="C828" s="126"/>
      <c r="D828" s="126"/>
      <c r="E828" s="126"/>
      <c r="F828" s="135"/>
      <c r="G828" s="135"/>
      <c r="H828" s="130"/>
      <c r="I828" s="128"/>
    </row>
    <row r="829" spans="2:9" x14ac:dyDescent="0.3">
      <c r="B829" s="128"/>
      <c r="C829" s="126"/>
      <c r="D829" s="126"/>
      <c r="E829" s="126"/>
      <c r="F829" s="135"/>
      <c r="G829" s="135"/>
      <c r="H829" s="130"/>
      <c r="I829" s="128"/>
    </row>
    <row r="830" spans="2:9" x14ac:dyDescent="0.3">
      <c r="B830" s="128"/>
      <c r="C830" s="126"/>
      <c r="D830" s="126"/>
      <c r="E830" s="126"/>
      <c r="F830" s="135"/>
      <c r="G830" s="135"/>
      <c r="H830" s="130"/>
      <c r="I830" s="128"/>
    </row>
    <row r="831" spans="2:9" x14ac:dyDescent="0.3">
      <c r="B831" s="128"/>
      <c r="C831" s="126"/>
      <c r="D831" s="126"/>
      <c r="E831" s="126"/>
      <c r="F831" s="135"/>
      <c r="G831" s="135"/>
      <c r="H831" s="130"/>
      <c r="I831" s="128"/>
    </row>
    <row r="832" spans="2:9" x14ac:dyDescent="0.3">
      <c r="B832" s="128"/>
      <c r="C832" s="126"/>
      <c r="D832" s="126"/>
      <c r="E832" s="126"/>
      <c r="F832" s="135"/>
      <c r="G832" s="135"/>
      <c r="H832" s="130"/>
      <c r="I832" s="128"/>
    </row>
    <row r="833" spans="2:9" x14ac:dyDescent="0.3">
      <c r="B833" s="128"/>
      <c r="C833" s="126"/>
      <c r="D833" s="126"/>
      <c r="E833" s="126"/>
      <c r="F833" s="135"/>
      <c r="G833" s="135"/>
      <c r="H833" s="130"/>
      <c r="I833" s="128"/>
    </row>
    <row r="834" spans="2:9" x14ac:dyDescent="0.3">
      <c r="B834" s="128"/>
      <c r="C834" s="126"/>
      <c r="D834" s="126"/>
      <c r="E834" s="126"/>
      <c r="F834" s="135"/>
      <c r="G834" s="135"/>
      <c r="H834" s="130"/>
      <c r="I834" s="128"/>
    </row>
    <row r="835" spans="2:9" x14ac:dyDescent="0.3">
      <c r="B835" s="128"/>
      <c r="C835" s="126"/>
      <c r="D835" s="126"/>
      <c r="E835" s="126"/>
      <c r="F835" s="135"/>
      <c r="G835" s="135"/>
      <c r="H835" s="130"/>
      <c r="I835" s="128"/>
    </row>
    <row r="836" spans="2:9" x14ac:dyDescent="0.3">
      <c r="B836" s="128"/>
      <c r="C836" s="126"/>
      <c r="D836" s="126"/>
      <c r="E836" s="126"/>
      <c r="F836" s="135"/>
      <c r="G836" s="135"/>
      <c r="H836" s="130"/>
      <c r="I836" s="128"/>
    </row>
    <row r="837" spans="2:9" x14ac:dyDescent="0.3">
      <c r="B837" s="128"/>
      <c r="C837" s="126"/>
      <c r="D837" s="126"/>
      <c r="E837" s="126"/>
      <c r="F837" s="135"/>
      <c r="G837" s="135"/>
      <c r="H837" s="130"/>
      <c r="I837" s="128"/>
    </row>
    <row r="838" spans="2:9" x14ac:dyDescent="0.3">
      <c r="B838" s="128"/>
      <c r="C838" s="126"/>
      <c r="D838" s="126"/>
      <c r="E838" s="126"/>
      <c r="F838" s="135"/>
      <c r="G838" s="135"/>
      <c r="H838" s="130"/>
      <c r="I838" s="128"/>
    </row>
    <row r="839" spans="2:9" x14ac:dyDescent="0.3">
      <c r="B839" s="128"/>
      <c r="C839" s="126"/>
      <c r="D839" s="126"/>
      <c r="E839" s="126"/>
      <c r="F839" s="135"/>
      <c r="G839" s="135"/>
      <c r="H839" s="130"/>
      <c r="I839" s="128"/>
    </row>
    <row r="840" spans="2:9" x14ac:dyDescent="0.3">
      <c r="B840" s="128"/>
      <c r="C840" s="126"/>
      <c r="D840" s="126"/>
      <c r="E840" s="126"/>
      <c r="F840" s="135"/>
      <c r="G840" s="135"/>
      <c r="H840" s="130"/>
      <c r="I840" s="128"/>
    </row>
    <row r="841" spans="2:9" x14ac:dyDescent="0.3">
      <c r="B841" s="128"/>
      <c r="C841" s="126"/>
      <c r="D841" s="126"/>
      <c r="E841" s="126"/>
      <c r="F841" s="135"/>
      <c r="G841" s="135"/>
      <c r="H841" s="130"/>
      <c r="I841" s="128"/>
    </row>
    <row r="842" spans="2:9" x14ac:dyDescent="0.3">
      <c r="B842" s="128"/>
      <c r="C842" s="126"/>
      <c r="D842" s="126"/>
      <c r="E842" s="126"/>
      <c r="F842" s="135"/>
      <c r="G842" s="135"/>
      <c r="H842" s="130"/>
      <c r="I842" s="128"/>
    </row>
    <row r="843" spans="2:9" x14ac:dyDescent="0.3">
      <c r="B843" s="128"/>
      <c r="C843" s="126"/>
      <c r="D843" s="126"/>
      <c r="E843" s="126"/>
      <c r="F843" s="135"/>
      <c r="G843" s="135"/>
      <c r="H843" s="130"/>
      <c r="I843" s="128"/>
    </row>
    <row r="844" spans="2:9" x14ac:dyDescent="0.3">
      <c r="B844" s="128"/>
      <c r="C844" s="126"/>
      <c r="D844" s="126"/>
      <c r="E844" s="126"/>
      <c r="F844" s="135"/>
      <c r="G844" s="135"/>
      <c r="H844" s="130"/>
      <c r="I844" s="128"/>
    </row>
    <row r="845" spans="2:9" x14ac:dyDescent="0.3">
      <c r="B845" s="128"/>
      <c r="C845" s="126"/>
      <c r="D845" s="126"/>
      <c r="E845" s="126"/>
      <c r="F845" s="135"/>
      <c r="G845" s="135"/>
      <c r="H845" s="130"/>
      <c r="I845" s="128"/>
    </row>
    <row r="846" spans="2:9" x14ac:dyDescent="0.3">
      <c r="B846" s="128"/>
      <c r="C846" s="126"/>
      <c r="D846" s="126"/>
      <c r="E846" s="126"/>
      <c r="F846" s="135"/>
      <c r="G846" s="135"/>
      <c r="H846" s="130"/>
      <c r="I846" s="128"/>
    </row>
    <row r="847" spans="2:9" x14ac:dyDescent="0.3">
      <c r="B847" s="128"/>
      <c r="C847" s="126"/>
      <c r="D847" s="126"/>
      <c r="E847" s="126"/>
      <c r="F847" s="135"/>
      <c r="G847" s="135"/>
      <c r="H847" s="130"/>
      <c r="I847" s="128"/>
    </row>
    <row r="848" spans="2:9" x14ac:dyDescent="0.3">
      <c r="B848" s="128"/>
      <c r="C848" s="126"/>
      <c r="D848" s="126"/>
      <c r="E848" s="126"/>
      <c r="F848" s="135"/>
      <c r="G848" s="135"/>
      <c r="H848" s="130"/>
      <c r="I848" s="128"/>
    </row>
    <row r="849" spans="2:9" x14ac:dyDescent="0.3">
      <c r="B849" s="128"/>
      <c r="C849" s="126"/>
      <c r="D849" s="126"/>
      <c r="E849" s="126"/>
      <c r="F849" s="135"/>
      <c r="G849" s="135"/>
      <c r="H849" s="130"/>
      <c r="I849" s="128"/>
    </row>
    <row r="850" spans="2:9" x14ac:dyDescent="0.3">
      <c r="B850" s="128"/>
      <c r="C850" s="126"/>
      <c r="D850" s="126"/>
      <c r="E850" s="126"/>
      <c r="F850" s="135"/>
      <c r="G850" s="135"/>
      <c r="H850" s="130"/>
      <c r="I850" s="128"/>
    </row>
    <row r="851" spans="2:9" x14ac:dyDescent="0.3">
      <c r="B851" s="128"/>
      <c r="C851" s="126"/>
      <c r="D851" s="126"/>
      <c r="E851" s="126"/>
      <c r="F851" s="135"/>
      <c r="G851" s="135"/>
      <c r="H851" s="130"/>
      <c r="I851" s="128"/>
    </row>
    <row r="852" spans="2:9" x14ac:dyDescent="0.3">
      <c r="B852" s="128"/>
      <c r="C852" s="126"/>
      <c r="D852" s="126"/>
      <c r="E852" s="126"/>
      <c r="F852" s="135"/>
      <c r="G852" s="135"/>
      <c r="H852" s="130"/>
      <c r="I852" s="128"/>
    </row>
    <row r="853" spans="2:9" x14ac:dyDescent="0.3">
      <c r="B853" s="128"/>
      <c r="C853" s="126"/>
      <c r="D853" s="126"/>
      <c r="E853" s="126"/>
      <c r="F853" s="135"/>
      <c r="G853" s="135"/>
      <c r="H853" s="130"/>
      <c r="I853" s="128"/>
    </row>
    <row r="854" spans="2:9" x14ac:dyDescent="0.3">
      <c r="B854" s="128"/>
      <c r="C854" s="126"/>
      <c r="D854" s="126"/>
      <c r="E854" s="126"/>
      <c r="F854" s="135"/>
      <c r="G854" s="135"/>
      <c r="H854" s="130"/>
      <c r="I854" s="128"/>
    </row>
    <row r="855" spans="2:9" x14ac:dyDescent="0.3">
      <c r="B855" s="128"/>
      <c r="C855" s="126"/>
      <c r="D855" s="126"/>
      <c r="E855" s="126"/>
      <c r="F855" s="135"/>
      <c r="G855" s="135"/>
      <c r="H855" s="130"/>
      <c r="I855" s="128"/>
    </row>
    <row r="856" spans="2:9" x14ac:dyDescent="0.3">
      <c r="B856" s="128"/>
      <c r="C856" s="126"/>
      <c r="D856" s="126"/>
      <c r="E856" s="126"/>
      <c r="F856" s="135"/>
      <c r="G856" s="135"/>
      <c r="H856" s="130"/>
      <c r="I856" s="128"/>
    </row>
    <row r="857" spans="2:9" x14ac:dyDescent="0.3">
      <c r="B857" s="128"/>
      <c r="C857" s="126"/>
      <c r="D857" s="126"/>
      <c r="E857" s="126"/>
      <c r="F857" s="135"/>
      <c r="G857" s="135"/>
      <c r="H857" s="130"/>
      <c r="I857" s="128"/>
    </row>
    <row r="858" spans="2:9" x14ac:dyDescent="0.3">
      <c r="B858" s="128"/>
      <c r="C858" s="126"/>
      <c r="D858" s="126"/>
      <c r="E858" s="126"/>
      <c r="F858" s="135"/>
      <c r="G858" s="135"/>
      <c r="H858" s="130"/>
      <c r="I858" s="128"/>
    </row>
    <row r="859" spans="2:9" x14ac:dyDescent="0.3">
      <c r="B859" s="128"/>
      <c r="C859" s="126"/>
      <c r="D859" s="126"/>
      <c r="E859" s="126"/>
      <c r="F859" s="135"/>
      <c r="G859" s="135"/>
      <c r="H859" s="130"/>
      <c r="I859" s="128"/>
    </row>
    <row r="860" spans="2:9" x14ac:dyDescent="0.3">
      <c r="B860" s="128"/>
      <c r="C860" s="126"/>
      <c r="D860" s="126"/>
      <c r="E860" s="126"/>
      <c r="F860" s="135"/>
      <c r="G860" s="135"/>
      <c r="H860" s="130"/>
      <c r="I860" s="128"/>
    </row>
    <row r="861" spans="2:9" x14ac:dyDescent="0.3">
      <c r="B861" s="128"/>
      <c r="C861" s="126"/>
      <c r="D861" s="126"/>
      <c r="E861" s="126"/>
      <c r="F861" s="135"/>
      <c r="G861" s="135"/>
      <c r="H861" s="130"/>
      <c r="I861" s="128"/>
    </row>
    <row r="862" spans="2:9" x14ac:dyDescent="0.3">
      <c r="B862" s="128"/>
      <c r="C862" s="126"/>
      <c r="D862" s="126"/>
      <c r="E862" s="126"/>
      <c r="F862" s="135"/>
      <c r="G862" s="135"/>
      <c r="H862" s="130"/>
      <c r="I862" s="128"/>
    </row>
    <row r="863" spans="2:9" x14ac:dyDescent="0.3">
      <c r="B863" s="128"/>
      <c r="C863" s="126"/>
      <c r="D863" s="126"/>
      <c r="E863" s="126"/>
      <c r="F863" s="135"/>
      <c r="G863" s="135"/>
      <c r="H863" s="130"/>
      <c r="I863" s="128"/>
    </row>
    <row r="864" spans="2:9" x14ac:dyDescent="0.3">
      <c r="B864" s="128"/>
      <c r="C864" s="126"/>
      <c r="D864" s="126"/>
      <c r="E864" s="126"/>
      <c r="F864" s="135"/>
      <c r="G864" s="135"/>
      <c r="H864" s="130"/>
      <c r="I864" s="128"/>
    </row>
    <row r="865" spans="2:9" x14ac:dyDescent="0.3">
      <c r="B865" s="128"/>
      <c r="C865" s="126"/>
      <c r="D865" s="126"/>
      <c r="E865" s="126"/>
      <c r="F865" s="135"/>
      <c r="G865" s="135"/>
      <c r="H865" s="130"/>
      <c r="I865" s="128"/>
    </row>
    <row r="866" spans="2:9" x14ac:dyDescent="0.3">
      <c r="B866" s="128"/>
      <c r="C866" s="126"/>
      <c r="D866" s="126"/>
      <c r="E866" s="126"/>
      <c r="F866" s="135"/>
      <c r="G866" s="135"/>
      <c r="H866" s="130"/>
      <c r="I866" s="128"/>
    </row>
    <row r="867" spans="2:9" x14ac:dyDescent="0.3">
      <c r="B867" s="128"/>
      <c r="C867" s="126"/>
      <c r="D867" s="126"/>
      <c r="E867" s="126"/>
      <c r="F867" s="135"/>
      <c r="G867" s="135"/>
      <c r="H867" s="130"/>
      <c r="I867" s="128"/>
    </row>
    <row r="868" spans="2:9" x14ac:dyDescent="0.3">
      <c r="B868" s="128"/>
      <c r="C868" s="126"/>
      <c r="D868" s="126"/>
      <c r="E868" s="126"/>
      <c r="F868" s="135"/>
      <c r="G868" s="135"/>
      <c r="H868" s="130"/>
      <c r="I868" s="128"/>
    </row>
    <row r="869" spans="2:9" x14ac:dyDescent="0.3">
      <c r="B869" s="128"/>
      <c r="C869" s="126"/>
      <c r="D869" s="126"/>
      <c r="E869" s="126"/>
      <c r="F869" s="135"/>
      <c r="G869" s="135"/>
      <c r="H869" s="130"/>
      <c r="I869" s="128"/>
    </row>
    <row r="870" spans="2:9" x14ac:dyDescent="0.3">
      <c r="B870" s="128"/>
      <c r="C870" s="126"/>
      <c r="D870" s="126"/>
      <c r="E870" s="126"/>
      <c r="F870" s="135"/>
      <c r="G870" s="135"/>
      <c r="H870" s="130"/>
      <c r="I870" s="128"/>
    </row>
    <row r="871" spans="2:9" x14ac:dyDescent="0.3">
      <c r="B871" s="128"/>
      <c r="C871" s="126"/>
      <c r="D871" s="126"/>
      <c r="E871" s="126"/>
      <c r="F871" s="135"/>
      <c r="G871" s="135"/>
      <c r="H871" s="130"/>
      <c r="I871" s="128"/>
    </row>
    <row r="872" spans="2:9" x14ac:dyDescent="0.3">
      <c r="B872" s="128"/>
      <c r="C872" s="126"/>
      <c r="D872" s="126"/>
      <c r="E872" s="126"/>
      <c r="F872" s="135"/>
      <c r="G872" s="135"/>
      <c r="H872" s="130"/>
      <c r="I872" s="128"/>
    </row>
    <row r="873" spans="2:9" x14ac:dyDescent="0.3">
      <c r="B873" s="128"/>
      <c r="C873" s="126"/>
      <c r="D873" s="126"/>
      <c r="E873" s="126"/>
      <c r="F873" s="135"/>
      <c r="G873" s="135"/>
      <c r="H873" s="130"/>
      <c r="I873" s="128"/>
    </row>
    <row r="874" spans="2:9" x14ac:dyDescent="0.3">
      <c r="B874" s="128"/>
      <c r="C874" s="126"/>
      <c r="D874" s="126"/>
      <c r="E874" s="126"/>
      <c r="F874" s="135"/>
      <c r="G874" s="135"/>
      <c r="H874" s="130"/>
      <c r="I874" s="128"/>
    </row>
    <row r="875" spans="2:9" x14ac:dyDescent="0.3">
      <c r="B875" s="128"/>
      <c r="C875" s="126"/>
      <c r="D875" s="126"/>
      <c r="E875" s="126"/>
      <c r="F875" s="135"/>
      <c r="G875" s="135"/>
      <c r="H875" s="130"/>
      <c r="I875" s="128"/>
    </row>
    <row r="876" spans="2:9" x14ac:dyDescent="0.3">
      <c r="B876" s="128"/>
      <c r="C876" s="126"/>
      <c r="D876" s="126"/>
      <c r="E876" s="126"/>
      <c r="F876" s="135"/>
      <c r="G876" s="135"/>
      <c r="H876" s="130"/>
      <c r="I876" s="128"/>
    </row>
    <row r="877" spans="2:9" x14ac:dyDescent="0.3">
      <c r="B877" s="128"/>
      <c r="C877" s="126"/>
      <c r="D877" s="126"/>
      <c r="E877" s="126"/>
      <c r="F877" s="135"/>
      <c r="G877" s="135"/>
      <c r="H877" s="130"/>
      <c r="I877" s="128"/>
    </row>
    <row r="878" spans="2:9" x14ac:dyDescent="0.3">
      <c r="B878" s="128"/>
      <c r="C878" s="126"/>
      <c r="D878" s="126"/>
      <c r="E878" s="126"/>
      <c r="F878" s="135"/>
      <c r="G878" s="135"/>
      <c r="H878" s="130"/>
      <c r="I878" s="128"/>
    </row>
    <row r="879" spans="2:9" x14ac:dyDescent="0.3">
      <c r="B879" s="128"/>
      <c r="C879" s="126"/>
      <c r="D879" s="126"/>
      <c r="E879" s="126"/>
      <c r="F879" s="135"/>
      <c r="G879" s="135"/>
      <c r="H879" s="130"/>
      <c r="I879" s="128"/>
    </row>
    <row r="880" spans="2:9" x14ac:dyDescent="0.3">
      <c r="B880" s="128"/>
      <c r="C880" s="126"/>
      <c r="D880" s="126"/>
      <c r="E880" s="126"/>
      <c r="F880" s="135"/>
      <c r="G880" s="135"/>
      <c r="H880" s="130"/>
      <c r="I880" s="128"/>
    </row>
    <row r="881" spans="2:9" x14ac:dyDescent="0.3">
      <c r="B881" s="128"/>
      <c r="C881" s="126"/>
      <c r="D881" s="126"/>
      <c r="E881" s="126"/>
      <c r="F881" s="135"/>
      <c r="G881" s="135"/>
      <c r="H881" s="130"/>
      <c r="I881" s="128"/>
    </row>
    <row r="882" spans="2:9" x14ac:dyDescent="0.3">
      <c r="B882" s="128"/>
      <c r="C882" s="126"/>
      <c r="D882" s="126"/>
      <c r="E882" s="126"/>
      <c r="F882" s="135"/>
      <c r="G882" s="135"/>
      <c r="H882" s="130"/>
      <c r="I882" s="128"/>
    </row>
    <row r="883" spans="2:9" x14ac:dyDescent="0.3">
      <c r="B883" s="128"/>
      <c r="C883" s="126"/>
      <c r="D883" s="126"/>
      <c r="E883" s="126"/>
      <c r="F883" s="135"/>
      <c r="G883" s="135"/>
      <c r="H883" s="130"/>
      <c r="I883" s="128"/>
    </row>
    <row r="884" spans="2:9" x14ac:dyDescent="0.3">
      <c r="B884" s="128"/>
      <c r="C884" s="126"/>
      <c r="D884" s="126"/>
      <c r="E884" s="126"/>
      <c r="F884" s="135"/>
      <c r="G884" s="135"/>
      <c r="H884" s="130"/>
      <c r="I884" s="128"/>
    </row>
    <row r="885" spans="2:9" x14ac:dyDescent="0.3">
      <c r="B885" s="128"/>
      <c r="C885" s="126"/>
      <c r="D885" s="126"/>
      <c r="E885" s="126"/>
      <c r="F885" s="135"/>
      <c r="G885" s="135"/>
      <c r="H885" s="130"/>
      <c r="I885" s="128"/>
    </row>
    <row r="886" spans="2:9" x14ac:dyDescent="0.3">
      <c r="B886" s="128"/>
      <c r="C886" s="126"/>
      <c r="D886" s="126"/>
      <c r="E886" s="126"/>
      <c r="F886" s="135"/>
      <c r="G886" s="135"/>
      <c r="H886" s="130"/>
      <c r="I886" s="128"/>
    </row>
    <row r="887" spans="2:9" x14ac:dyDescent="0.3">
      <c r="B887" s="128"/>
      <c r="C887" s="126"/>
      <c r="D887" s="126"/>
      <c r="E887" s="126"/>
      <c r="F887" s="135"/>
      <c r="G887" s="135"/>
      <c r="H887" s="130"/>
      <c r="I887" s="128"/>
    </row>
    <row r="888" spans="2:9" x14ac:dyDescent="0.3">
      <c r="B888" s="128"/>
      <c r="C888" s="126"/>
      <c r="D888" s="126"/>
      <c r="E888" s="126"/>
      <c r="F888" s="135"/>
      <c r="G888" s="135"/>
      <c r="H888" s="130"/>
      <c r="I888" s="128"/>
    </row>
    <row r="889" spans="2:9" x14ac:dyDescent="0.3">
      <c r="B889" s="128"/>
      <c r="C889" s="126"/>
      <c r="D889" s="126"/>
      <c r="E889" s="126"/>
      <c r="F889" s="135"/>
      <c r="G889" s="135"/>
      <c r="H889" s="130"/>
      <c r="I889" s="128"/>
    </row>
    <row r="890" spans="2:9" x14ac:dyDescent="0.3">
      <c r="B890" s="128"/>
      <c r="C890" s="126"/>
      <c r="D890" s="126"/>
      <c r="E890" s="126"/>
      <c r="F890" s="135"/>
      <c r="G890" s="135"/>
      <c r="H890" s="130"/>
      <c r="I890" s="128"/>
    </row>
    <row r="891" spans="2:9" x14ac:dyDescent="0.3">
      <c r="B891" s="128"/>
      <c r="C891" s="126"/>
      <c r="D891" s="126"/>
      <c r="E891" s="126"/>
      <c r="F891" s="135"/>
      <c r="G891" s="135"/>
      <c r="H891" s="130"/>
      <c r="I891" s="128"/>
    </row>
    <row r="892" spans="2:9" x14ac:dyDescent="0.3">
      <c r="B892" s="128"/>
      <c r="C892" s="126"/>
      <c r="D892" s="126"/>
      <c r="E892" s="126"/>
      <c r="F892" s="135"/>
      <c r="G892" s="135"/>
      <c r="H892" s="130"/>
      <c r="I892" s="128"/>
    </row>
    <row r="893" spans="2:9" x14ac:dyDescent="0.3">
      <c r="B893" s="128"/>
      <c r="C893" s="126"/>
      <c r="D893" s="126"/>
      <c r="E893" s="126"/>
      <c r="F893" s="135"/>
      <c r="G893" s="135"/>
      <c r="H893" s="130"/>
      <c r="I893" s="128"/>
    </row>
    <row r="894" spans="2:9" x14ac:dyDescent="0.3">
      <c r="B894" s="128"/>
      <c r="C894" s="126"/>
      <c r="D894" s="126"/>
      <c r="E894" s="126"/>
      <c r="F894" s="135"/>
      <c r="G894" s="135"/>
      <c r="H894" s="130"/>
      <c r="I894" s="128"/>
    </row>
    <row r="895" spans="2:9" x14ac:dyDescent="0.3">
      <c r="B895" s="128"/>
      <c r="C895" s="126"/>
      <c r="D895" s="126"/>
      <c r="E895" s="126"/>
      <c r="F895" s="135"/>
      <c r="G895" s="135"/>
      <c r="H895" s="130"/>
      <c r="I895" s="128"/>
    </row>
    <row r="896" spans="2:9" x14ac:dyDescent="0.3">
      <c r="B896" s="128"/>
      <c r="C896" s="126"/>
      <c r="D896" s="126"/>
      <c r="E896" s="126"/>
      <c r="F896" s="135"/>
      <c r="G896" s="135"/>
      <c r="H896" s="130"/>
      <c r="I896" s="128"/>
    </row>
    <row r="897" spans="2:9" x14ac:dyDescent="0.3">
      <c r="B897" s="128"/>
      <c r="C897" s="126"/>
      <c r="D897" s="126"/>
      <c r="E897" s="126"/>
      <c r="F897" s="135"/>
      <c r="G897" s="135"/>
      <c r="H897" s="130"/>
      <c r="I897" s="128"/>
    </row>
    <row r="898" spans="2:9" x14ac:dyDescent="0.3">
      <c r="B898" s="128"/>
      <c r="C898" s="126"/>
      <c r="D898" s="126"/>
      <c r="E898" s="126"/>
      <c r="F898" s="135"/>
      <c r="G898" s="135"/>
      <c r="H898" s="130"/>
      <c r="I898" s="128"/>
    </row>
    <row r="899" spans="2:9" x14ac:dyDescent="0.3">
      <c r="B899" s="128"/>
      <c r="C899" s="126"/>
      <c r="D899" s="126"/>
      <c r="E899" s="126"/>
      <c r="F899" s="135"/>
      <c r="G899" s="135"/>
      <c r="H899" s="130"/>
      <c r="I899" s="128"/>
    </row>
    <row r="900" spans="2:9" x14ac:dyDescent="0.3">
      <c r="B900" s="128"/>
      <c r="C900" s="126"/>
      <c r="D900" s="126"/>
      <c r="E900" s="126"/>
      <c r="F900" s="135"/>
      <c r="G900" s="135"/>
      <c r="H900" s="130"/>
      <c r="I900" s="128"/>
    </row>
    <row r="901" spans="2:9" x14ac:dyDescent="0.3">
      <c r="B901" s="128"/>
      <c r="C901" s="126"/>
      <c r="D901" s="126"/>
      <c r="E901" s="126"/>
      <c r="F901" s="135"/>
      <c r="G901" s="135"/>
      <c r="H901" s="130"/>
      <c r="I901" s="128"/>
    </row>
    <row r="902" spans="2:9" x14ac:dyDescent="0.3">
      <c r="B902" s="128"/>
      <c r="C902" s="126"/>
      <c r="D902" s="126"/>
      <c r="E902" s="126"/>
      <c r="F902" s="135"/>
      <c r="G902" s="135"/>
      <c r="H902" s="130"/>
      <c r="I902" s="128"/>
    </row>
    <row r="903" spans="2:9" x14ac:dyDescent="0.3">
      <c r="B903" s="128"/>
      <c r="C903" s="126"/>
      <c r="D903" s="126"/>
      <c r="E903" s="126"/>
      <c r="F903" s="135"/>
      <c r="G903" s="135"/>
      <c r="H903" s="130"/>
      <c r="I903" s="128"/>
    </row>
    <row r="904" spans="2:9" x14ac:dyDescent="0.3">
      <c r="B904" s="128"/>
      <c r="C904" s="126"/>
      <c r="D904" s="126"/>
      <c r="E904" s="126"/>
      <c r="F904" s="135"/>
      <c r="G904" s="135"/>
      <c r="H904" s="130"/>
      <c r="I904" s="128"/>
    </row>
    <row r="905" spans="2:9" x14ac:dyDescent="0.3">
      <c r="B905" s="128"/>
      <c r="C905" s="126"/>
      <c r="D905" s="126"/>
      <c r="E905" s="126"/>
      <c r="F905" s="135"/>
      <c r="G905" s="135"/>
      <c r="H905" s="130"/>
      <c r="I905" s="128"/>
    </row>
    <row r="906" spans="2:9" x14ac:dyDescent="0.3">
      <c r="B906" s="128"/>
      <c r="C906" s="126"/>
      <c r="D906" s="126"/>
      <c r="E906" s="126"/>
      <c r="F906" s="135"/>
      <c r="G906" s="135"/>
      <c r="H906" s="130"/>
      <c r="I906" s="128"/>
    </row>
    <row r="907" spans="2:9" x14ac:dyDescent="0.3">
      <c r="B907" s="128"/>
      <c r="C907" s="126"/>
      <c r="D907" s="126"/>
      <c r="E907" s="126"/>
      <c r="F907" s="135"/>
      <c r="G907" s="135"/>
      <c r="H907" s="130"/>
      <c r="I907" s="128"/>
    </row>
    <row r="908" spans="2:9" x14ac:dyDescent="0.3">
      <c r="B908" s="128"/>
      <c r="C908" s="126"/>
      <c r="D908" s="126"/>
      <c r="E908" s="126"/>
      <c r="F908" s="135"/>
      <c r="G908" s="135"/>
      <c r="H908" s="130"/>
      <c r="I908" s="128"/>
    </row>
    <row r="909" spans="2:9" x14ac:dyDescent="0.3">
      <c r="B909" s="128"/>
      <c r="C909" s="126"/>
      <c r="D909" s="126"/>
      <c r="E909" s="126"/>
      <c r="F909" s="135"/>
      <c r="G909" s="135"/>
      <c r="H909" s="130"/>
      <c r="I909" s="128"/>
    </row>
    <row r="910" spans="2:9" x14ac:dyDescent="0.3">
      <c r="B910" s="128"/>
      <c r="C910" s="126"/>
      <c r="D910" s="126"/>
      <c r="E910" s="126"/>
      <c r="F910" s="135"/>
      <c r="G910" s="135"/>
      <c r="H910" s="130"/>
      <c r="I910" s="128"/>
    </row>
    <row r="911" spans="2:9" x14ac:dyDescent="0.3">
      <c r="B911" s="128"/>
      <c r="C911" s="126"/>
      <c r="D911" s="126"/>
      <c r="E911" s="126"/>
      <c r="F911" s="135"/>
      <c r="G911" s="135"/>
      <c r="H911" s="130"/>
      <c r="I911" s="128"/>
    </row>
    <row r="912" spans="2:9" x14ac:dyDescent="0.3">
      <c r="B912" s="128"/>
      <c r="C912" s="126"/>
      <c r="D912" s="126"/>
      <c r="E912" s="126"/>
      <c r="F912" s="135"/>
      <c r="G912" s="135"/>
      <c r="H912" s="130"/>
      <c r="I912" s="128"/>
    </row>
    <row r="913" spans="2:9" x14ac:dyDescent="0.3">
      <c r="B913" s="128"/>
      <c r="C913" s="126"/>
      <c r="D913" s="126"/>
      <c r="E913" s="126"/>
      <c r="F913" s="135"/>
      <c r="G913" s="135"/>
      <c r="H913" s="130"/>
      <c r="I913" s="128"/>
    </row>
    <row r="914" spans="2:9" x14ac:dyDescent="0.3">
      <c r="B914" s="128"/>
      <c r="C914" s="126"/>
      <c r="D914" s="126"/>
      <c r="E914" s="126"/>
      <c r="F914" s="135"/>
      <c r="G914" s="135"/>
      <c r="H914" s="130"/>
      <c r="I914" s="128"/>
    </row>
    <row r="915" spans="2:9" x14ac:dyDescent="0.3">
      <c r="B915" s="128"/>
      <c r="C915" s="126"/>
      <c r="D915" s="126"/>
      <c r="E915" s="126"/>
      <c r="F915" s="135"/>
      <c r="G915" s="135"/>
      <c r="H915" s="130"/>
      <c r="I915" s="128"/>
    </row>
    <row r="916" spans="2:9" x14ac:dyDescent="0.3">
      <c r="B916" s="128"/>
      <c r="C916" s="126"/>
      <c r="D916" s="126"/>
      <c r="E916" s="126"/>
      <c r="F916" s="135"/>
      <c r="G916" s="135"/>
      <c r="H916" s="130"/>
      <c r="I916" s="128"/>
    </row>
    <row r="917" spans="2:9" x14ac:dyDescent="0.3">
      <c r="B917" s="128"/>
      <c r="C917" s="126"/>
      <c r="D917" s="126"/>
      <c r="E917" s="126"/>
      <c r="F917" s="135"/>
      <c r="G917" s="135"/>
      <c r="H917" s="130"/>
      <c r="I917" s="128"/>
    </row>
    <row r="918" spans="2:9" x14ac:dyDescent="0.3">
      <c r="B918" s="128"/>
      <c r="C918" s="126"/>
      <c r="D918" s="126"/>
      <c r="E918" s="126"/>
      <c r="F918" s="135"/>
      <c r="G918" s="135"/>
      <c r="H918" s="130"/>
      <c r="I918" s="128"/>
    </row>
    <row r="919" spans="2:9" x14ac:dyDescent="0.3">
      <c r="B919" s="128"/>
      <c r="C919" s="126"/>
      <c r="D919" s="126"/>
      <c r="E919" s="126"/>
      <c r="F919" s="135"/>
      <c r="G919" s="135"/>
      <c r="H919" s="130"/>
      <c r="I919" s="128"/>
    </row>
    <row r="920" spans="2:9" x14ac:dyDescent="0.3">
      <c r="B920" s="128"/>
      <c r="C920" s="126"/>
      <c r="D920" s="126"/>
      <c r="E920" s="126"/>
      <c r="F920" s="135"/>
      <c r="G920" s="135"/>
      <c r="H920" s="130"/>
      <c r="I920" s="128"/>
    </row>
    <row r="921" spans="2:9" x14ac:dyDescent="0.3">
      <c r="B921" s="128"/>
      <c r="C921" s="126"/>
      <c r="D921" s="126"/>
      <c r="E921" s="126"/>
      <c r="F921" s="135"/>
      <c r="G921" s="135"/>
      <c r="H921" s="130"/>
      <c r="I921" s="128"/>
    </row>
    <row r="922" spans="2:9" x14ac:dyDescent="0.3">
      <c r="B922" s="128"/>
      <c r="C922" s="126"/>
      <c r="D922" s="126"/>
      <c r="E922" s="126"/>
      <c r="F922" s="135"/>
      <c r="G922" s="135"/>
      <c r="H922" s="130"/>
      <c r="I922" s="128"/>
    </row>
    <row r="923" spans="2:9" x14ac:dyDescent="0.3">
      <c r="B923" s="128"/>
      <c r="C923" s="126"/>
      <c r="D923" s="126"/>
      <c r="E923" s="126"/>
      <c r="F923" s="135"/>
      <c r="G923" s="135"/>
      <c r="H923" s="130"/>
      <c r="I923" s="128"/>
    </row>
    <row r="924" spans="2:9" x14ac:dyDescent="0.3">
      <c r="B924" s="128"/>
      <c r="C924" s="126"/>
      <c r="D924" s="126"/>
      <c r="E924" s="126"/>
      <c r="F924" s="135"/>
      <c r="G924" s="135"/>
      <c r="H924" s="130"/>
      <c r="I924" s="128"/>
    </row>
    <row r="925" spans="2:9" x14ac:dyDescent="0.3">
      <c r="B925" s="128"/>
      <c r="C925" s="126"/>
      <c r="D925" s="126"/>
      <c r="E925" s="126"/>
      <c r="F925" s="135"/>
      <c r="G925" s="135"/>
      <c r="H925" s="130"/>
      <c r="I925" s="128"/>
    </row>
    <row r="926" spans="2:9" x14ac:dyDescent="0.3">
      <c r="B926" s="128"/>
      <c r="C926" s="126"/>
      <c r="D926" s="126"/>
      <c r="E926" s="126"/>
      <c r="F926" s="135"/>
      <c r="G926" s="135"/>
      <c r="H926" s="130"/>
      <c r="I926" s="128"/>
    </row>
    <row r="927" spans="2:9" x14ac:dyDescent="0.3">
      <c r="B927" s="128"/>
      <c r="C927" s="126"/>
      <c r="D927" s="126"/>
      <c r="E927" s="126"/>
      <c r="F927" s="135"/>
      <c r="G927" s="135"/>
      <c r="H927" s="130"/>
      <c r="I927" s="128"/>
    </row>
    <row r="928" spans="2:9" x14ac:dyDescent="0.3">
      <c r="B928" s="128"/>
      <c r="C928" s="126"/>
      <c r="D928" s="126"/>
      <c r="E928" s="126"/>
      <c r="F928" s="135"/>
      <c r="G928" s="135"/>
      <c r="H928" s="130"/>
      <c r="I928" s="128"/>
    </row>
    <row r="929" spans="2:9" x14ac:dyDescent="0.3">
      <c r="B929" s="128"/>
      <c r="C929" s="126"/>
      <c r="D929" s="126"/>
      <c r="E929" s="126"/>
      <c r="F929" s="135"/>
      <c r="G929" s="135"/>
      <c r="H929" s="130"/>
      <c r="I929" s="128"/>
    </row>
    <row r="930" spans="2:9" x14ac:dyDescent="0.3">
      <c r="B930" s="128"/>
      <c r="C930" s="126"/>
      <c r="D930" s="126"/>
      <c r="E930" s="126"/>
      <c r="F930" s="135"/>
      <c r="G930" s="135"/>
      <c r="H930" s="130"/>
      <c r="I930" s="128"/>
    </row>
    <row r="931" spans="2:9" x14ac:dyDescent="0.3">
      <c r="B931" s="128"/>
      <c r="C931" s="126"/>
      <c r="D931" s="126"/>
      <c r="E931" s="126"/>
      <c r="F931" s="135"/>
      <c r="G931" s="135"/>
      <c r="H931" s="130"/>
      <c r="I931" s="128"/>
    </row>
    <row r="932" spans="2:9" x14ac:dyDescent="0.3">
      <c r="B932" s="128"/>
      <c r="C932" s="126"/>
      <c r="D932" s="126"/>
      <c r="E932" s="126"/>
      <c r="F932" s="135"/>
      <c r="G932" s="135"/>
      <c r="H932" s="130"/>
      <c r="I932" s="128"/>
    </row>
    <row r="933" spans="2:9" x14ac:dyDescent="0.3">
      <c r="B933" s="128"/>
      <c r="C933" s="126"/>
      <c r="D933" s="126"/>
      <c r="E933" s="126"/>
      <c r="F933" s="135"/>
      <c r="G933" s="135"/>
      <c r="H933" s="130"/>
      <c r="I933" s="128"/>
    </row>
    <row r="934" spans="2:9" x14ac:dyDescent="0.3">
      <c r="B934" s="128"/>
      <c r="C934" s="126"/>
      <c r="D934" s="126"/>
      <c r="E934" s="126"/>
      <c r="F934" s="135"/>
      <c r="G934" s="135"/>
      <c r="H934" s="130"/>
      <c r="I934" s="128"/>
    </row>
    <row r="935" spans="2:9" x14ac:dyDescent="0.3">
      <c r="B935" s="128"/>
      <c r="C935" s="126"/>
      <c r="D935" s="126"/>
      <c r="E935" s="126"/>
      <c r="F935" s="135"/>
      <c r="G935" s="135"/>
      <c r="H935" s="130"/>
      <c r="I935" s="128"/>
    </row>
    <row r="936" spans="2:9" x14ac:dyDescent="0.3">
      <c r="B936" s="128"/>
      <c r="C936" s="126"/>
      <c r="D936" s="126"/>
      <c r="E936" s="126"/>
      <c r="F936" s="135"/>
      <c r="G936" s="135"/>
      <c r="H936" s="130"/>
      <c r="I936" s="128"/>
    </row>
    <row r="937" spans="2:9" x14ac:dyDescent="0.3">
      <c r="B937" s="128"/>
      <c r="C937" s="126"/>
      <c r="D937" s="126"/>
      <c r="E937" s="126"/>
      <c r="F937" s="135"/>
      <c r="G937" s="135"/>
      <c r="H937" s="130"/>
      <c r="I937" s="128"/>
    </row>
    <row r="938" spans="2:9" x14ac:dyDescent="0.3">
      <c r="B938" s="128"/>
      <c r="C938" s="126"/>
      <c r="D938" s="126"/>
      <c r="E938" s="126"/>
      <c r="F938" s="135"/>
      <c r="G938" s="135"/>
      <c r="H938" s="130"/>
      <c r="I938" s="128"/>
    </row>
    <row r="939" spans="2:9" x14ac:dyDescent="0.3">
      <c r="B939" s="128"/>
      <c r="C939" s="126"/>
      <c r="D939" s="126"/>
      <c r="E939" s="126"/>
      <c r="F939" s="135"/>
      <c r="G939" s="135"/>
      <c r="H939" s="130"/>
      <c r="I939" s="128"/>
    </row>
    <row r="940" spans="2:9" x14ac:dyDescent="0.3">
      <c r="B940" s="128"/>
      <c r="C940" s="126"/>
      <c r="D940" s="126"/>
      <c r="E940" s="126"/>
      <c r="F940" s="135"/>
      <c r="G940" s="135"/>
      <c r="H940" s="130"/>
      <c r="I940" s="128"/>
    </row>
    <row r="941" spans="2:9" x14ac:dyDescent="0.3">
      <c r="B941" s="128"/>
      <c r="C941" s="126"/>
      <c r="D941" s="126"/>
      <c r="E941" s="126"/>
      <c r="F941" s="135"/>
      <c r="G941" s="135"/>
      <c r="H941" s="130"/>
      <c r="I941" s="128"/>
    </row>
    <row r="942" spans="2:9" x14ac:dyDescent="0.3">
      <c r="B942" s="128"/>
      <c r="C942" s="126"/>
      <c r="D942" s="126"/>
      <c r="E942" s="126"/>
      <c r="F942" s="135"/>
      <c r="G942" s="135"/>
      <c r="H942" s="130"/>
      <c r="I942" s="128"/>
    </row>
    <row r="943" spans="2:9" x14ac:dyDescent="0.3">
      <c r="B943" s="128"/>
      <c r="C943" s="126"/>
      <c r="D943" s="126"/>
      <c r="E943" s="126"/>
      <c r="F943" s="135"/>
      <c r="G943" s="135"/>
      <c r="H943" s="130"/>
      <c r="I943" s="128"/>
    </row>
    <row r="944" spans="2:9" x14ac:dyDescent="0.3">
      <c r="B944" s="128"/>
      <c r="C944" s="126"/>
      <c r="D944" s="126"/>
      <c r="E944" s="126"/>
      <c r="F944" s="135"/>
      <c r="G944" s="135"/>
      <c r="H944" s="130"/>
      <c r="I944" s="128"/>
    </row>
    <row r="945" spans="2:9" x14ac:dyDescent="0.3">
      <c r="B945" s="128"/>
      <c r="C945" s="126"/>
      <c r="D945" s="126"/>
      <c r="E945" s="126"/>
      <c r="F945" s="135"/>
      <c r="G945" s="135"/>
      <c r="H945" s="130"/>
      <c r="I945" s="128"/>
    </row>
    <row r="946" spans="2:9" x14ac:dyDescent="0.3">
      <c r="B946" s="128"/>
      <c r="C946" s="126"/>
      <c r="D946" s="126"/>
      <c r="E946" s="126"/>
      <c r="F946" s="135"/>
      <c r="G946" s="135"/>
      <c r="H946" s="130"/>
      <c r="I946" s="128"/>
    </row>
    <row r="947" spans="2:9" x14ac:dyDescent="0.3">
      <c r="B947" s="128"/>
      <c r="C947" s="126"/>
      <c r="D947" s="126"/>
      <c r="E947" s="126"/>
      <c r="F947" s="135"/>
      <c r="G947" s="135"/>
      <c r="H947" s="130"/>
      <c r="I947" s="128"/>
    </row>
    <row r="948" spans="2:9" x14ac:dyDescent="0.3">
      <c r="B948" s="128"/>
      <c r="C948" s="126"/>
      <c r="D948" s="126"/>
      <c r="E948" s="126"/>
      <c r="F948" s="135"/>
      <c r="G948" s="135"/>
      <c r="H948" s="130"/>
      <c r="I948" s="128"/>
    </row>
    <row r="949" spans="2:9" x14ac:dyDescent="0.3">
      <c r="B949" s="128"/>
      <c r="C949" s="126"/>
      <c r="D949" s="126"/>
      <c r="E949" s="126"/>
      <c r="F949" s="135"/>
      <c r="G949" s="135"/>
      <c r="H949" s="130"/>
      <c r="I949" s="128"/>
    </row>
    <row r="950" spans="2:9" x14ac:dyDescent="0.3">
      <c r="B950" s="128"/>
      <c r="C950" s="126"/>
      <c r="D950" s="126"/>
      <c r="E950" s="126"/>
      <c r="F950" s="135"/>
      <c r="G950" s="135"/>
      <c r="H950" s="130"/>
      <c r="I950" s="128"/>
    </row>
    <row r="951" spans="2:9" x14ac:dyDescent="0.3">
      <c r="B951" s="128"/>
      <c r="C951" s="126"/>
      <c r="D951" s="126"/>
      <c r="E951" s="126"/>
      <c r="F951" s="135"/>
      <c r="G951" s="135"/>
      <c r="H951" s="130"/>
      <c r="I951" s="128"/>
    </row>
    <row r="952" spans="2:9" x14ac:dyDescent="0.3">
      <c r="B952" s="128"/>
      <c r="C952" s="126"/>
      <c r="D952" s="126"/>
      <c r="E952" s="126"/>
      <c r="F952" s="135"/>
      <c r="G952" s="135"/>
      <c r="H952" s="130"/>
      <c r="I952" s="128"/>
    </row>
    <row r="953" spans="2:9" x14ac:dyDescent="0.3">
      <c r="B953" s="128"/>
      <c r="C953" s="126"/>
      <c r="D953" s="126"/>
      <c r="E953" s="126"/>
      <c r="F953" s="135"/>
      <c r="G953" s="135"/>
      <c r="H953" s="130"/>
      <c r="I953" s="128"/>
    </row>
    <row r="954" spans="2:9" x14ac:dyDescent="0.3">
      <c r="B954" s="128"/>
      <c r="C954" s="126"/>
      <c r="D954" s="126"/>
      <c r="E954" s="126"/>
      <c r="F954" s="135"/>
      <c r="G954" s="135"/>
      <c r="H954" s="130"/>
      <c r="I954" s="128"/>
    </row>
    <row r="955" spans="2:9" x14ac:dyDescent="0.3">
      <c r="B955" s="128"/>
      <c r="C955" s="126"/>
      <c r="D955" s="126"/>
      <c r="E955" s="126"/>
      <c r="F955" s="135"/>
      <c r="G955" s="135"/>
      <c r="H955" s="130"/>
      <c r="I955" s="128"/>
    </row>
    <row r="956" spans="2:9" x14ac:dyDescent="0.3">
      <c r="B956" s="128"/>
      <c r="C956" s="126"/>
      <c r="D956" s="126"/>
      <c r="E956" s="126"/>
      <c r="F956" s="135"/>
      <c r="G956" s="135"/>
      <c r="H956" s="130"/>
      <c r="I956" s="128"/>
    </row>
    <row r="957" spans="2:9" x14ac:dyDescent="0.3">
      <c r="B957" s="128"/>
      <c r="C957" s="126"/>
      <c r="D957" s="126"/>
      <c r="E957" s="126"/>
      <c r="F957" s="135"/>
      <c r="G957" s="135"/>
      <c r="H957" s="130"/>
      <c r="I957" s="128"/>
    </row>
    <row r="958" spans="2:9" x14ac:dyDescent="0.3">
      <c r="B958" s="128"/>
      <c r="C958" s="126"/>
      <c r="D958" s="126"/>
      <c r="E958" s="126"/>
      <c r="F958" s="135"/>
      <c r="G958" s="135"/>
      <c r="H958" s="130"/>
      <c r="I958" s="128"/>
    </row>
    <row r="959" spans="2:9" x14ac:dyDescent="0.3">
      <c r="B959" s="128"/>
      <c r="C959" s="126"/>
      <c r="D959" s="126"/>
      <c r="E959" s="126"/>
      <c r="F959" s="135"/>
      <c r="G959" s="135"/>
      <c r="H959" s="130"/>
      <c r="I959" s="128"/>
    </row>
    <row r="960" spans="2:9" x14ac:dyDescent="0.3">
      <c r="B960" s="128"/>
      <c r="C960" s="126"/>
      <c r="D960" s="126"/>
      <c r="E960" s="126"/>
      <c r="F960" s="135"/>
      <c r="G960" s="135"/>
      <c r="H960" s="130"/>
      <c r="I960" s="128"/>
    </row>
    <row r="961" spans="2:9" x14ac:dyDescent="0.3">
      <c r="B961" s="128"/>
      <c r="C961" s="126"/>
      <c r="D961" s="126"/>
      <c r="E961" s="126"/>
      <c r="F961" s="135"/>
      <c r="G961" s="135"/>
      <c r="H961" s="130"/>
      <c r="I961" s="128"/>
    </row>
    <row r="962" spans="2:9" x14ac:dyDescent="0.3">
      <c r="B962" s="128"/>
      <c r="C962" s="126"/>
      <c r="D962" s="126"/>
      <c r="E962" s="126"/>
      <c r="F962" s="135"/>
      <c r="G962" s="135"/>
      <c r="H962" s="130"/>
      <c r="I962" s="128"/>
    </row>
    <row r="963" spans="2:9" x14ac:dyDescent="0.3">
      <c r="B963" s="128"/>
      <c r="C963" s="126"/>
      <c r="D963" s="126"/>
      <c r="E963" s="126"/>
      <c r="F963" s="135"/>
      <c r="G963" s="135"/>
      <c r="H963" s="130"/>
      <c r="I963" s="128"/>
    </row>
    <row r="964" spans="2:9" x14ac:dyDescent="0.3">
      <c r="B964" s="128"/>
      <c r="C964" s="126"/>
      <c r="D964" s="126"/>
      <c r="E964" s="126"/>
      <c r="F964" s="135"/>
      <c r="G964" s="135"/>
      <c r="H964" s="130"/>
      <c r="I964" s="128"/>
    </row>
    <row r="965" spans="2:9" x14ac:dyDescent="0.3">
      <c r="B965" s="128"/>
      <c r="C965" s="126"/>
      <c r="D965" s="126"/>
      <c r="E965" s="126"/>
      <c r="F965" s="135"/>
      <c r="G965" s="135"/>
      <c r="H965" s="130"/>
      <c r="I965" s="128"/>
    </row>
    <row r="966" spans="2:9" x14ac:dyDescent="0.3">
      <c r="B966" s="128"/>
      <c r="C966" s="126"/>
      <c r="D966" s="126"/>
      <c r="E966" s="126"/>
      <c r="F966" s="135"/>
      <c r="G966" s="135"/>
      <c r="H966" s="130"/>
      <c r="I966" s="128"/>
    </row>
    <row r="967" spans="2:9" x14ac:dyDescent="0.3">
      <c r="B967" s="128"/>
      <c r="C967" s="126"/>
      <c r="D967" s="126"/>
      <c r="E967" s="126"/>
      <c r="F967" s="135"/>
      <c r="G967" s="135"/>
      <c r="H967" s="130"/>
      <c r="I967" s="128"/>
    </row>
    <row r="968" spans="2:9" x14ac:dyDescent="0.3">
      <c r="B968" s="128"/>
      <c r="C968" s="126"/>
      <c r="D968" s="126"/>
      <c r="E968" s="126"/>
      <c r="F968" s="135"/>
      <c r="G968" s="135"/>
      <c r="H968" s="130"/>
      <c r="I968" s="128"/>
    </row>
    <row r="969" spans="2:9" x14ac:dyDescent="0.3">
      <c r="B969" s="128"/>
      <c r="C969" s="126"/>
      <c r="D969" s="126"/>
      <c r="E969" s="126"/>
      <c r="F969" s="135"/>
      <c r="G969" s="135"/>
      <c r="H969" s="130"/>
      <c r="I969" s="128"/>
    </row>
    <row r="970" spans="2:9" x14ac:dyDescent="0.3">
      <c r="B970" s="128"/>
      <c r="C970" s="126"/>
      <c r="D970" s="126"/>
      <c r="E970" s="126"/>
      <c r="F970" s="135"/>
      <c r="G970" s="135"/>
      <c r="H970" s="130"/>
      <c r="I970" s="128"/>
    </row>
    <row r="971" spans="2:9" x14ac:dyDescent="0.3">
      <c r="B971" s="128"/>
      <c r="C971" s="126"/>
      <c r="D971" s="126"/>
      <c r="E971" s="126"/>
      <c r="F971" s="135"/>
      <c r="G971" s="135"/>
      <c r="H971" s="130"/>
      <c r="I971" s="128"/>
    </row>
    <row r="972" spans="2:9" x14ac:dyDescent="0.3">
      <c r="B972" s="128"/>
      <c r="C972" s="126"/>
      <c r="D972" s="126"/>
      <c r="E972" s="126"/>
      <c r="F972" s="135"/>
      <c r="G972" s="135"/>
      <c r="H972" s="130"/>
      <c r="I972" s="128"/>
    </row>
    <row r="973" spans="2:9" x14ac:dyDescent="0.3">
      <c r="B973" s="128"/>
      <c r="C973" s="126"/>
      <c r="D973" s="126"/>
      <c r="E973" s="126"/>
      <c r="F973" s="135"/>
      <c r="G973" s="135"/>
      <c r="H973" s="130"/>
      <c r="I973" s="128"/>
    </row>
    <row r="974" spans="2:9" x14ac:dyDescent="0.3">
      <c r="B974" s="128"/>
      <c r="C974" s="126"/>
      <c r="D974" s="126"/>
      <c r="E974" s="126"/>
      <c r="F974" s="135"/>
      <c r="G974" s="135"/>
      <c r="H974" s="130"/>
      <c r="I974" s="128"/>
    </row>
    <row r="975" spans="2:9" x14ac:dyDescent="0.3">
      <c r="B975" s="128"/>
      <c r="C975" s="126"/>
      <c r="D975" s="126"/>
      <c r="E975" s="126"/>
      <c r="F975" s="135"/>
      <c r="G975" s="135"/>
      <c r="H975" s="130"/>
      <c r="I975" s="128"/>
    </row>
    <row r="976" spans="2:9" x14ac:dyDescent="0.3">
      <c r="B976" s="128"/>
      <c r="C976" s="126"/>
      <c r="D976" s="126"/>
      <c r="E976" s="126"/>
      <c r="F976" s="135"/>
      <c r="G976" s="135"/>
      <c r="H976" s="130"/>
      <c r="I976" s="128"/>
    </row>
    <row r="977" spans="2:9" x14ac:dyDescent="0.3">
      <c r="B977" s="128"/>
      <c r="C977" s="126"/>
      <c r="D977" s="126"/>
      <c r="E977" s="126"/>
      <c r="F977" s="135"/>
      <c r="G977" s="135"/>
      <c r="H977" s="130"/>
      <c r="I977" s="128"/>
    </row>
    <row r="978" spans="2:9" x14ac:dyDescent="0.3">
      <c r="B978" s="128"/>
      <c r="C978" s="126"/>
      <c r="D978" s="126"/>
      <c r="E978" s="126"/>
      <c r="F978" s="135"/>
      <c r="G978" s="135"/>
      <c r="H978" s="130"/>
      <c r="I978" s="128"/>
    </row>
    <row r="979" spans="2:9" x14ac:dyDescent="0.3">
      <c r="B979" s="128"/>
      <c r="C979" s="126"/>
      <c r="D979" s="126"/>
      <c r="E979" s="126"/>
      <c r="F979" s="135"/>
      <c r="G979" s="135"/>
      <c r="H979" s="130"/>
      <c r="I979" s="128"/>
    </row>
    <row r="980" spans="2:9" x14ac:dyDescent="0.3">
      <c r="B980" s="128"/>
      <c r="C980" s="126"/>
      <c r="D980" s="126"/>
      <c r="E980" s="126"/>
      <c r="F980" s="135"/>
      <c r="G980" s="135"/>
      <c r="H980" s="130"/>
      <c r="I980" s="128"/>
    </row>
    <row r="981" spans="2:9" x14ac:dyDescent="0.3">
      <c r="B981" s="128"/>
      <c r="C981" s="126"/>
      <c r="D981" s="126"/>
      <c r="E981" s="126"/>
      <c r="F981" s="135"/>
      <c r="G981" s="135"/>
      <c r="H981" s="130"/>
      <c r="I981" s="128"/>
    </row>
    <row r="982" spans="2:9" x14ac:dyDescent="0.3">
      <c r="B982" s="128"/>
      <c r="C982" s="126"/>
      <c r="D982" s="126"/>
      <c r="E982" s="126"/>
      <c r="F982" s="135"/>
      <c r="G982" s="135"/>
      <c r="H982" s="130"/>
      <c r="I982" s="128"/>
    </row>
    <row r="983" spans="2:9" x14ac:dyDescent="0.3">
      <c r="B983" s="128"/>
      <c r="C983" s="126"/>
      <c r="D983" s="126"/>
      <c r="E983" s="126"/>
      <c r="F983" s="135"/>
      <c r="G983" s="135"/>
      <c r="H983" s="130"/>
      <c r="I983" s="128"/>
    </row>
    <row r="984" spans="2:9" x14ac:dyDescent="0.3">
      <c r="B984" s="128"/>
      <c r="C984" s="126"/>
      <c r="D984" s="126"/>
      <c r="E984" s="126"/>
      <c r="F984" s="135"/>
      <c r="G984" s="135"/>
      <c r="H984" s="130"/>
      <c r="I984" s="128"/>
    </row>
    <row r="985" spans="2:9" x14ac:dyDescent="0.3">
      <c r="B985" s="128"/>
      <c r="C985" s="126"/>
      <c r="D985" s="126"/>
      <c r="E985" s="126"/>
      <c r="F985" s="135"/>
      <c r="G985" s="135"/>
      <c r="H985" s="130"/>
      <c r="I985" s="128"/>
    </row>
    <row r="986" spans="2:9" x14ac:dyDescent="0.3">
      <c r="B986" s="128"/>
      <c r="C986" s="126"/>
      <c r="D986" s="126"/>
      <c r="E986" s="126"/>
      <c r="F986" s="135"/>
      <c r="G986" s="135"/>
      <c r="H986" s="130"/>
      <c r="I986" s="128"/>
    </row>
    <row r="987" spans="2:9" x14ac:dyDescent="0.3">
      <c r="B987" s="128"/>
      <c r="C987" s="126"/>
      <c r="D987" s="126"/>
      <c r="E987" s="126"/>
      <c r="F987" s="135"/>
      <c r="G987" s="135"/>
      <c r="H987" s="130"/>
      <c r="I987" s="128"/>
    </row>
    <row r="988" spans="2:9" x14ac:dyDescent="0.3">
      <c r="B988" s="128"/>
      <c r="C988" s="126"/>
      <c r="D988" s="126"/>
      <c r="E988" s="126"/>
      <c r="F988" s="135"/>
      <c r="G988" s="135"/>
      <c r="H988" s="130"/>
      <c r="I988" s="128"/>
    </row>
    <row r="989" spans="2:9" x14ac:dyDescent="0.3">
      <c r="B989" s="128"/>
      <c r="C989" s="126"/>
      <c r="D989" s="126"/>
      <c r="E989" s="126"/>
      <c r="F989" s="135"/>
      <c r="G989" s="135"/>
      <c r="H989" s="130"/>
      <c r="I989" s="128"/>
    </row>
    <row r="990" spans="2:9" x14ac:dyDescent="0.3">
      <c r="B990" s="128"/>
      <c r="C990" s="126"/>
      <c r="D990" s="126"/>
      <c r="E990" s="126"/>
      <c r="F990" s="135"/>
      <c r="G990" s="135"/>
      <c r="H990" s="130"/>
      <c r="I990" s="128"/>
    </row>
    <row r="991" spans="2:9" x14ac:dyDescent="0.3">
      <c r="B991" s="128"/>
      <c r="C991" s="126"/>
      <c r="D991" s="126"/>
      <c r="E991" s="126"/>
      <c r="F991" s="135"/>
      <c r="G991" s="135"/>
      <c r="H991" s="130"/>
      <c r="I991" s="128"/>
    </row>
    <row r="992" spans="2:9" x14ac:dyDescent="0.3">
      <c r="B992" s="128"/>
      <c r="C992" s="126"/>
      <c r="D992" s="126"/>
      <c r="E992" s="126"/>
      <c r="F992" s="135"/>
      <c r="G992" s="135"/>
      <c r="H992" s="130"/>
      <c r="I992" s="128"/>
    </row>
    <row r="993" spans="2:9" x14ac:dyDescent="0.3">
      <c r="B993" s="128"/>
      <c r="C993" s="126"/>
      <c r="D993" s="126"/>
      <c r="E993" s="126"/>
      <c r="F993" s="135"/>
      <c r="G993" s="135"/>
      <c r="H993" s="130"/>
      <c r="I993" s="128"/>
    </row>
    <row r="994" spans="2:9" x14ac:dyDescent="0.3">
      <c r="B994" s="128"/>
      <c r="C994" s="126"/>
      <c r="D994" s="126"/>
      <c r="E994" s="126"/>
      <c r="F994" s="135"/>
      <c r="G994" s="135"/>
      <c r="H994" s="130"/>
      <c r="I994" s="128"/>
    </row>
    <row r="995" spans="2:9" x14ac:dyDescent="0.3">
      <c r="B995" s="128"/>
      <c r="C995" s="126"/>
      <c r="D995" s="126"/>
      <c r="E995" s="126"/>
      <c r="F995" s="135"/>
      <c r="G995" s="135"/>
      <c r="H995" s="130"/>
      <c r="I995" s="128"/>
    </row>
    <row r="996" spans="2:9" x14ac:dyDescent="0.3">
      <c r="B996" s="128"/>
      <c r="C996" s="126"/>
      <c r="D996" s="126"/>
      <c r="E996" s="126"/>
      <c r="F996" s="135"/>
      <c r="G996" s="135"/>
      <c r="H996" s="130"/>
      <c r="I996" s="128"/>
    </row>
    <row r="997" spans="2:9" x14ac:dyDescent="0.3">
      <c r="B997" s="128"/>
      <c r="C997" s="126"/>
      <c r="D997" s="126"/>
      <c r="E997" s="126"/>
      <c r="F997" s="135"/>
      <c r="G997" s="135"/>
      <c r="H997" s="130"/>
      <c r="I997" s="128"/>
    </row>
    <row r="998" spans="2:9" x14ac:dyDescent="0.3">
      <c r="B998" s="128"/>
      <c r="C998" s="126"/>
      <c r="D998" s="126"/>
      <c r="E998" s="126"/>
      <c r="F998" s="135"/>
      <c r="G998" s="135"/>
      <c r="H998" s="130"/>
      <c r="I998" s="128"/>
    </row>
    <row r="999" spans="2:9" x14ac:dyDescent="0.3">
      <c r="B999" s="128"/>
      <c r="C999" s="126"/>
      <c r="D999" s="126"/>
      <c r="E999" s="126"/>
      <c r="F999" s="135"/>
      <c r="G999" s="135"/>
      <c r="H999" s="130"/>
      <c r="I999" s="128"/>
    </row>
    <row r="1000" spans="2:9" x14ac:dyDescent="0.3">
      <c r="B1000" s="128"/>
      <c r="C1000" s="126"/>
      <c r="D1000" s="126"/>
      <c r="E1000" s="126"/>
      <c r="F1000" s="135"/>
      <c r="G1000" s="135"/>
      <c r="H1000" s="130"/>
      <c r="I1000" s="128"/>
    </row>
    <row r="1001" spans="2:9" x14ac:dyDescent="0.3">
      <c r="B1001" s="128"/>
      <c r="C1001" s="126"/>
      <c r="D1001" s="126"/>
      <c r="E1001" s="126"/>
      <c r="F1001" s="135"/>
      <c r="G1001" s="135"/>
      <c r="H1001" s="130"/>
      <c r="I1001" s="128"/>
    </row>
    <row r="1002" spans="2:9" x14ac:dyDescent="0.3">
      <c r="B1002" s="128"/>
      <c r="C1002" s="126"/>
      <c r="D1002" s="126"/>
      <c r="E1002" s="126"/>
      <c r="F1002" s="135"/>
      <c r="G1002" s="135"/>
      <c r="H1002" s="130"/>
      <c r="I1002" s="128"/>
    </row>
    <row r="1003" spans="2:9" x14ac:dyDescent="0.3">
      <c r="B1003" s="128"/>
      <c r="C1003" s="126"/>
      <c r="D1003" s="126"/>
      <c r="E1003" s="126"/>
      <c r="F1003" s="135"/>
      <c r="G1003" s="135"/>
      <c r="H1003" s="130"/>
      <c r="I1003" s="128"/>
    </row>
    <row r="1004" spans="2:9" x14ac:dyDescent="0.3">
      <c r="B1004" s="128"/>
      <c r="C1004" s="126"/>
      <c r="D1004" s="126"/>
      <c r="E1004" s="126"/>
      <c r="F1004" s="135"/>
      <c r="G1004" s="135"/>
      <c r="H1004" s="130"/>
      <c r="I1004" s="128"/>
    </row>
    <row r="1005" spans="2:9" x14ac:dyDescent="0.3">
      <c r="B1005" s="128"/>
      <c r="C1005" s="126"/>
      <c r="D1005" s="126"/>
      <c r="E1005" s="126"/>
      <c r="F1005" s="135"/>
      <c r="G1005" s="135"/>
      <c r="H1005" s="130"/>
      <c r="I1005" s="128"/>
    </row>
    <row r="1006" spans="2:9" x14ac:dyDescent="0.3">
      <c r="B1006" s="128"/>
      <c r="C1006" s="126"/>
      <c r="D1006" s="126"/>
      <c r="E1006" s="126"/>
      <c r="F1006" s="135"/>
      <c r="G1006" s="135"/>
      <c r="H1006" s="130"/>
      <c r="I1006" s="128"/>
    </row>
  </sheetData>
  <sheetProtection algorithmName="SHA-512" hashValue="az4RlRhr2RZ36tbnEzstadQkHqrfzaO8CyISjQm0jhWmzhI57C2qpNZoEEqB6QYCVxlDivh5bqRE5H6RCl1l0g==" saltValue="U1ApyxAA+3D1w3L1tA5TQg==" spinCount="100000" sheet="1" sort="0"/>
  <sortState ref="B7:I42">
    <sortCondition ref="C7:C42"/>
    <sortCondition ref="B7:B42"/>
  </sortState>
  <mergeCells count="2">
    <mergeCell ref="B4:I4"/>
    <mergeCell ref="H3:I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sheetPr>
  <dimension ref="B1:AA1006"/>
  <sheetViews>
    <sheetView showGridLines="0" zoomScale="80" zoomScaleNormal="80" workbookViewId="0">
      <pane ySplit="5" topLeftCell="A6" activePane="bottomLeft" state="frozen"/>
      <selection pane="bottomLeft" activeCell="B7" sqref="B7"/>
    </sheetView>
  </sheetViews>
  <sheetFormatPr defaultColWidth="8.88671875" defaultRowHeight="14.4" x14ac:dyDescent="0.3"/>
  <cols>
    <col min="1" max="1" width="5.77734375" style="85" customWidth="1"/>
    <col min="2" max="2" width="40.77734375" style="85" customWidth="1"/>
    <col min="3" max="3" width="12.33203125" style="85" customWidth="1"/>
    <col min="4" max="13" width="6.6640625" style="104" customWidth="1"/>
    <col min="14" max="14" width="80.109375" style="118" customWidth="1"/>
    <col min="15" max="15" width="30.6640625" style="118" hidden="1" customWidth="1"/>
    <col min="16" max="16" width="8.44140625" style="118" hidden="1" customWidth="1"/>
    <col min="17" max="22" width="6.6640625" style="118" hidden="1" customWidth="1"/>
    <col min="23" max="23" width="12.33203125" style="118" customWidth="1"/>
    <col min="24" max="24" width="12.33203125" style="85" hidden="1" customWidth="1"/>
    <col min="25" max="27" width="10.6640625" style="85" hidden="1" customWidth="1"/>
    <col min="28" max="16384" width="8.88671875" style="85"/>
  </cols>
  <sheetData>
    <row r="1" spans="2:27" ht="15" thickBot="1" x14ac:dyDescent="0.35"/>
    <row r="2" spans="2:27" ht="60" customHeight="1" x14ac:dyDescent="0.3">
      <c r="B2" s="362" t="s">
        <v>138</v>
      </c>
      <c r="C2" s="363"/>
      <c r="D2" s="363"/>
      <c r="E2" s="363"/>
      <c r="F2" s="363"/>
      <c r="G2" s="363"/>
      <c r="H2" s="363"/>
      <c r="I2" s="363"/>
      <c r="J2" s="363"/>
      <c r="K2" s="363"/>
      <c r="L2" s="363"/>
      <c r="M2" s="364"/>
    </row>
    <row r="3" spans="2:27" s="106" customFormat="1" ht="48" customHeight="1" thickBot="1" x14ac:dyDescent="0.35">
      <c r="B3" s="248"/>
      <c r="C3" s="249"/>
      <c r="D3" s="249"/>
      <c r="E3" s="249"/>
      <c r="F3" s="266"/>
      <c r="G3" s="249"/>
      <c r="H3" s="249"/>
      <c r="I3" s="357" t="s">
        <v>116</v>
      </c>
      <c r="J3" s="357"/>
      <c r="K3" s="357"/>
      <c r="L3" s="357"/>
      <c r="M3" s="358"/>
      <c r="N3" s="105"/>
      <c r="O3" s="105"/>
      <c r="P3" s="105"/>
      <c r="Q3" s="105"/>
      <c r="R3" s="105"/>
      <c r="S3" s="105"/>
      <c r="T3" s="105"/>
      <c r="U3" s="105"/>
      <c r="V3" s="105"/>
      <c r="W3" s="105"/>
    </row>
    <row r="4" spans="2:27" x14ac:dyDescent="0.3">
      <c r="B4" s="265"/>
      <c r="C4" s="250"/>
      <c r="D4" s="353" t="s">
        <v>17</v>
      </c>
      <c r="E4" s="354"/>
      <c r="F4" s="354"/>
      <c r="G4" s="354"/>
      <c r="H4" s="354"/>
      <c r="I4" s="354"/>
      <c r="J4" s="354"/>
      <c r="K4" s="354"/>
      <c r="L4" s="354"/>
      <c r="M4" s="354"/>
      <c r="N4" s="107"/>
      <c r="O4" s="359" t="s">
        <v>16</v>
      </c>
      <c r="P4" s="360"/>
      <c r="Q4" s="360"/>
      <c r="R4" s="360"/>
      <c r="S4" s="360"/>
      <c r="T4" s="360"/>
      <c r="U4" s="360"/>
      <c r="V4" s="361"/>
      <c r="W4" s="107"/>
      <c r="X4" s="359" t="s">
        <v>16</v>
      </c>
      <c r="Y4" s="360"/>
      <c r="Z4" s="360"/>
      <c r="AA4" s="360"/>
    </row>
    <row r="5" spans="2:27" ht="43.2" x14ac:dyDescent="0.3">
      <c r="B5" s="94" t="s">
        <v>31</v>
      </c>
      <c r="C5" s="94" t="s">
        <v>15</v>
      </c>
      <c r="D5" s="96" t="s">
        <v>25</v>
      </c>
      <c r="E5" s="96" t="s">
        <v>117</v>
      </c>
      <c r="F5" s="108" t="s">
        <v>118</v>
      </c>
      <c r="G5" s="109" t="s">
        <v>119</v>
      </c>
      <c r="H5" s="96" t="s">
        <v>120</v>
      </c>
      <c r="I5" s="96" t="s">
        <v>121</v>
      </c>
      <c r="J5" s="110" t="s">
        <v>122</v>
      </c>
      <c r="K5" s="99" t="s">
        <v>123</v>
      </c>
      <c r="L5" s="96" t="s">
        <v>124</v>
      </c>
      <c r="M5" s="108" t="s">
        <v>125</v>
      </c>
      <c r="N5" s="282" t="s">
        <v>211</v>
      </c>
      <c r="O5" s="97" t="s">
        <v>31</v>
      </c>
      <c r="P5" s="97" t="s">
        <v>190</v>
      </c>
      <c r="Q5" s="97" t="s">
        <v>64</v>
      </c>
      <c r="R5" s="97" t="s">
        <v>65</v>
      </c>
      <c r="S5" s="97" t="s">
        <v>66</v>
      </c>
      <c r="T5" s="97" t="s">
        <v>67</v>
      </c>
      <c r="U5" s="97" t="s">
        <v>68</v>
      </c>
      <c r="V5" s="97" t="s">
        <v>69</v>
      </c>
      <c r="W5" s="111"/>
      <c r="X5" s="97" t="s">
        <v>15</v>
      </c>
      <c r="Y5" s="93" t="s">
        <v>178</v>
      </c>
      <c r="Z5" s="93" t="s">
        <v>179</v>
      </c>
      <c r="AA5" s="93" t="s">
        <v>180</v>
      </c>
    </row>
    <row r="6" spans="2:27" s="106" customFormat="1" ht="15" customHeight="1" x14ac:dyDescent="0.3">
      <c r="B6" s="112"/>
      <c r="C6" s="96"/>
      <c r="D6" s="96"/>
      <c r="E6" s="96"/>
      <c r="F6" s="108"/>
      <c r="G6" s="109"/>
      <c r="H6" s="96"/>
      <c r="I6" s="96"/>
      <c r="J6" s="110"/>
      <c r="K6" s="99"/>
      <c r="L6" s="96"/>
      <c r="M6" s="108"/>
      <c r="N6" s="111"/>
      <c r="O6" s="113"/>
      <c r="P6" s="113"/>
      <c r="Q6" s="113">
        <v>1</v>
      </c>
      <c r="R6" s="113">
        <v>2</v>
      </c>
      <c r="S6" s="113">
        <v>3</v>
      </c>
      <c r="T6" s="114"/>
      <c r="U6" s="114"/>
      <c r="V6" s="114"/>
      <c r="W6" s="111"/>
      <c r="X6" s="113"/>
      <c r="Y6" s="113"/>
      <c r="Z6" s="113"/>
      <c r="AA6" s="113"/>
    </row>
    <row r="7" spans="2:27" x14ac:dyDescent="0.3">
      <c r="B7" s="126"/>
      <c r="C7" s="128"/>
      <c r="D7" s="128"/>
      <c r="E7" s="128"/>
      <c r="F7" s="128"/>
      <c r="G7" s="128"/>
      <c r="H7" s="128"/>
      <c r="I7" s="128"/>
      <c r="J7" s="128"/>
      <c r="K7" s="128"/>
      <c r="L7" s="128"/>
      <c r="M7" s="128"/>
      <c r="N7" s="179" t="str">
        <f>IF(B7="","",IF(COUNTBLANK(D7:M7)&gt;0,"If no forbs were located in the plot, enter '0'. If the plot was not collected, input 'n/a'",""))</f>
        <v/>
      </c>
      <c r="O7" s="90" t="str">
        <f>IF('1. Assessment Area Data'!C7="","",'1. Assessment Area Data'!C7)</f>
        <v/>
      </c>
      <c r="P7" s="90" t="str">
        <f>IF(O7="","",SUM(SUMPRODUCT(--(ISNUMBER($D$6:$D$1006)),(--($B$6:$B$1006=$O7))),SUMPRODUCT(--(ISNUMBER($E$6:$E$1006)),(--($B$6:$B$1006=$O7))),SUMPRODUCT(--(ISNUMBER($F$6:$F$1006)),(--($B$6:$B$1006=$O7))),SUMPRODUCT(--(ISNUMBER($G$6:$G$1006)),(--($B$6:$B$1006=$O7))),SUMPRODUCT(--(ISNUMBER($H$6:$H$1006)),(--($B$6:$B$1006=$O7))),SUMPRODUCT(--(ISNUMBER($I$6:$I$1006)),(--($B$6:$B$1006=$O7))),SUMPRODUCT(--(ISNUMBER($J$6:$J$1006)),(--($B$6:$B$1006=$O7))),SUMPRODUCT(--(ISNUMBER($K$6:$K$1006)),(--($B$6:$B$1006=$O7))),SUMPRODUCT(--(ISNUMBER($L$6:$L$1006)),(--($B$6:$B$1006=$O7))),SUMPRODUCT(--(ISNUMBER($M$6:$M$1006)),(--($B$6:$B$1006=$O7)))))</f>
        <v/>
      </c>
      <c r="Q7" s="90" t="str">
        <f>IF($O7="","",SUM(COUNTIFS($B$6:$B$5003,$O7,$D$6:$D$5003,"&gt;0",$D$6:$D$5003,"&lt;="&amp;Q$6),COUNTIFS($B$6:$B$5003,$O7,$E$6:$E$5003,"&gt;0",$E$6:$E$5003,"&lt;="&amp;Q$6),COUNTIFS($B$6:$B$5003,$O7,$F$6:$F$5003,"&gt;0",$F$6:$F$5003,"&lt;="&amp;Q$6),COUNTIFS($B$6:$B$5003,$O7,$G$6:$G$5003,"&gt;0",$G$6:$G$5003,"&lt;="&amp;Q$6),COUNTIFS($B$6:$B$5003,$O7,$H$6:$H$5003,"&gt;0",$H$6:$H$5003,"&lt;="&amp;Q$6),COUNTIFS($B$6:$B$5003,$O7,$I$6:$I$5003,"&gt;0",$I$6:$I$5003,"&lt;="&amp;Q$6),COUNTIFS($B$6:$B$5003,$O7,$J$6:$J$5003,"&gt;0",$J$6:$J$5003,"&lt;="&amp;Q$6),COUNTIFS($B$6:$B$5003,$O7,$K$6:$K$5003,"&gt;0",$K$6:$K$5003,"&lt;="&amp;Q$6),COUNTIFS($B$6:$B$5003,$O7,$L$6:$L$5003,"&gt;0",$L$6:$L$5003,"&lt;="&amp;Q$6),COUNTIFS($B$6:$B$5003,$O7,$M$6:$M$5003,"&gt;0",$M$6:$M$5003,"&lt;="&amp;Q$6)))</f>
        <v/>
      </c>
      <c r="R7" s="90" t="str">
        <f t="shared" ref="R7:S22" si="0">IF($O7="","",SUM(COUNTIFS($B$6:$B$5003,$O7,$D$6:$D$5003,"&gt;0",$D$6:$D$5003,"&lt;="&amp;R$6),COUNTIFS($B$6:$B$5003,$O7,$E$6:$E$5003,"&gt;0",$E$6:$E$5003,"&lt;="&amp;R$6),COUNTIFS($B$6:$B$5003,$O7,$F$6:$F$5003,"&gt;0",$F$6:$F$5003,"&lt;="&amp;R$6),COUNTIFS($B$6:$B$5003,$O7,$G$6:$G$5003,"&gt;0",$G$6:$G$5003,"&lt;="&amp;R$6),COUNTIFS($B$6:$B$5003,$O7,$H$6:$H$5003,"&gt;0",$H$6:$H$5003,"&lt;="&amp;R$6),COUNTIFS($B$6:$B$5003,$O7,$I$6:$I$5003,"&gt;0",$I$6:$I$5003,"&lt;="&amp;R$6),COUNTIFS($B$6:$B$5003,$O7,$J$6:$J$5003,"&gt;0",$J$6:$J$5003,"&lt;="&amp;R$6),COUNTIFS($B$6:$B$5003,$O7,$K$6:$K$5003,"&gt;0",$K$6:$K$5003,"&lt;="&amp;R$6),COUNTIFS($B$6:$B$5003,$O7,$L$6:$L$5003,"&gt;0",$L$6:$L$5003,"&lt;="&amp;R$6),COUNTIFS($B$6:$B$5003,$O7,$M$6:$M$5003,"&gt;0",$M$6:$M$5003,"&lt;="&amp;R$6)))</f>
        <v/>
      </c>
      <c r="S7" s="90" t="str">
        <f t="shared" si="0"/>
        <v/>
      </c>
      <c r="T7" s="116" t="str">
        <f>IF($O7="","",IFERROR(Q7/$P7,0))</f>
        <v/>
      </c>
      <c r="U7" s="116" t="str">
        <f t="shared" ref="U7:V7" si="1">IF($O7="","",IFERROR(R7/$P7,0))</f>
        <v/>
      </c>
      <c r="V7" s="116" t="str">
        <f t="shared" si="1"/>
        <v/>
      </c>
      <c r="W7" s="115"/>
      <c r="X7" s="90" t="str">
        <f t="shared" ref="X7:X70" si="2">IF(C7="","",C7)</f>
        <v/>
      </c>
      <c r="Y7" s="117" t="str">
        <f t="shared" ref="Y7:Y70" si="3">IF($X7="","",COUNTIFS($D7:$M7,"&gt;0",$D7:$M7,"&lt;=3")/10)</f>
        <v/>
      </c>
      <c r="Z7" s="117" t="str">
        <f t="shared" ref="Z7:Z70" si="4">IF($X7="","",COUNTIFS($D7:$M7,"&gt;0",$D7:$M7,"&lt;=4")/10)</f>
        <v/>
      </c>
      <c r="AA7" s="117" t="str">
        <f t="shared" ref="AA7:AA70" si="5">IF($X7="","",COUNTIFS($D7:$M7,"&gt;0",$D7:$M7,"&lt;=5")/10)</f>
        <v/>
      </c>
    </row>
    <row r="8" spans="2:27" x14ac:dyDescent="0.3">
      <c r="B8" s="126"/>
      <c r="C8" s="128"/>
      <c r="D8" s="128"/>
      <c r="E8" s="128"/>
      <c r="F8" s="128"/>
      <c r="G8" s="128"/>
      <c r="H8" s="128"/>
      <c r="I8" s="128"/>
      <c r="J8" s="128"/>
      <c r="K8" s="128"/>
      <c r="L8" s="128"/>
      <c r="M8" s="128"/>
      <c r="N8" s="179" t="str">
        <f t="shared" ref="N8:N71" si="6">IF(B8="","",IF(COUNTBLANK(D8:M8)&gt;0,"If no forbs were located in the plot, enter '0'. If the plot was not collected, input 'n/a'",""))</f>
        <v/>
      </c>
      <c r="O8" s="90" t="str">
        <f>IF('1. Assessment Area Data'!C8="","",'1. Assessment Area Data'!C8)</f>
        <v/>
      </c>
      <c r="P8" s="90" t="str">
        <f t="shared" ref="P8:P71" si="7">IF(O8="","",SUM(SUMPRODUCT(--(ISNUMBER($D$6:$D$1006)),(--($B$6:$B$1006=$O8))),SUMPRODUCT(--(ISNUMBER($E$6:$E$1006)),(--($B$6:$B$1006=$O8))),SUMPRODUCT(--(ISNUMBER($F$6:$F$1006)),(--($B$6:$B$1006=$O8))),SUMPRODUCT(--(ISNUMBER($G$6:$G$1006)),(--($B$6:$B$1006=$O8))),SUMPRODUCT(--(ISNUMBER($H$6:$H$1006)),(--($B$6:$B$1006=$O8))),SUMPRODUCT(--(ISNUMBER($I$6:$I$1006)),(--($B$6:$B$1006=$O8))),SUMPRODUCT(--(ISNUMBER($J$6:$J$1006)),(--($B$6:$B$1006=$O8))),SUMPRODUCT(--(ISNUMBER($K$6:$K$1006)),(--($B$6:$B$1006=$O8))),SUMPRODUCT(--(ISNUMBER($L$6:$L$1006)),(--($B$6:$B$1006=$O8))),SUMPRODUCT(--(ISNUMBER($M$6:$M$1006)),(--($B$6:$B$1006=$O8)))))</f>
        <v/>
      </c>
      <c r="Q8" s="90" t="str">
        <f t="shared" ref="Q8:S71" si="8">IF($O8="","",SUM(COUNTIFS($B$6:$B$5003,$O8,$D$6:$D$5003,"&gt;0",$D$6:$D$5003,"&lt;="&amp;Q$6),COUNTIFS($B$6:$B$5003,$O8,$E$6:$E$5003,"&gt;0",$E$6:$E$5003,"&lt;="&amp;Q$6),COUNTIFS($B$6:$B$5003,$O8,$F$6:$F$5003,"&gt;0",$F$6:$F$5003,"&lt;="&amp;Q$6),COUNTIFS($B$6:$B$5003,$O8,$G$6:$G$5003,"&gt;0",$G$6:$G$5003,"&lt;="&amp;Q$6),COUNTIFS($B$6:$B$5003,$O8,$H$6:$H$5003,"&gt;0",$H$6:$H$5003,"&lt;="&amp;Q$6),COUNTIFS($B$6:$B$5003,$O8,$I$6:$I$5003,"&gt;0",$I$6:$I$5003,"&lt;="&amp;Q$6),COUNTIFS($B$6:$B$5003,$O8,$J$6:$J$5003,"&gt;0",$J$6:$J$5003,"&lt;="&amp;Q$6),COUNTIFS($B$6:$B$5003,$O8,$K$6:$K$5003,"&gt;0",$K$6:$K$5003,"&lt;="&amp;Q$6),COUNTIFS($B$6:$B$5003,$O8,$L$6:$L$5003,"&gt;0",$L$6:$L$5003,"&lt;="&amp;Q$6),COUNTIFS($B$6:$B$5003,$O8,$M$6:$M$5003,"&gt;0",$M$6:$M$5003,"&lt;="&amp;Q$6)))</f>
        <v/>
      </c>
      <c r="R8" s="90" t="str">
        <f t="shared" si="0"/>
        <v/>
      </c>
      <c r="S8" s="90" t="str">
        <f t="shared" si="0"/>
        <v/>
      </c>
      <c r="T8" s="116" t="str">
        <f t="shared" ref="T8:T12" si="9">IF($O8="","",IFERROR(Q8/$P8,0))</f>
        <v/>
      </c>
      <c r="U8" s="116" t="str">
        <f t="shared" ref="U8:U12" si="10">IF($O8="","",IFERROR(R8/$P8,0))</f>
        <v/>
      </c>
      <c r="V8" s="116" t="str">
        <f t="shared" ref="V8:V12" si="11">IF($O8="","",IFERROR(S8/$P8,0))</f>
        <v/>
      </c>
      <c r="X8" s="90" t="str">
        <f t="shared" si="2"/>
        <v/>
      </c>
      <c r="Y8" s="117" t="str">
        <f t="shared" si="3"/>
        <v/>
      </c>
      <c r="Z8" s="117" t="str">
        <f t="shared" si="4"/>
        <v/>
      </c>
      <c r="AA8" s="117" t="str">
        <f t="shared" si="5"/>
        <v/>
      </c>
    </row>
    <row r="9" spans="2:27" x14ac:dyDescent="0.3">
      <c r="B9" s="126"/>
      <c r="C9" s="128"/>
      <c r="D9" s="128"/>
      <c r="E9" s="128"/>
      <c r="F9" s="128"/>
      <c r="G9" s="128"/>
      <c r="H9" s="128"/>
      <c r="I9" s="128"/>
      <c r="J9" s="128"/>
      <c r="K9" s="128"/>
      <c r="L9" s="128"/>
      <c r="M9" s="128"/>
      <c r="N9" s="179" t="str">
        <f t="shared" si="6"/>
        <v/>
      </c>
      <c r="O9" s="90" t="str">
        <f>IF('1. Assessment Area Data'!C9="","",'1. Assessment Area Data'!C9)</f>
        <v/>
      </c>
      <c r="P9" s="90" t="str">
        <f t="shared" si="7"/>
        <v/>
      </c>
      <c r="Q9" s="90" t="str">
        <f t="shared" si="8"/>
        <v/>
      </c>
      <c r="R9" s="90" t="str">
        <f t="shared" si="0"/>
        <v/>
      </c>
      <c r="S9" s="90" t="str">
        <f t="shared" si="0"/>
        <v/>
      </c>
      <c r="T9" s="116" t="str">
        <f t="shared" si="9"/>
        <v/>
      </c>
      <c r="U9" s="116" t="str">
        <f t="shared" si="10"/>
        <v/>
      </c>
      <c r="V9" s="116" t="str">
        <f t="shared" si="11"/>
        <v/>
      </c>
      <c r="X9" s="90" t="str">
        <f t="shared" si="2"/>
        <v/>
      </c>
      <c r="Y9" s="117" t="str">
        <f t="shared" si="3"/>
        <v/>
      </c>
      <c r="Z9" s="117" t="str">
        <f t="shared" si="4"/>
        <v/>
      </c>
      <c r="AA9" s="117" t="str">
        <f t="shared" si="5"/>
        <v/>
      </c>
    </row>
    <row r="10" spans="2:27" x14ac:dyDescent="0.3">
      <c r="B10" s="126"/>
      <c r="C10" s="128"/>
      <c r="D10" s="128"/>
      <c r="E10" s="128"/>
      <c r="F10" s="128"/>
      <c r="G10" s="128"/>
      <c r="H10" s="128"/>
      <c r="I10" s="128"/>
      <c r="J10" s="128"/>
      <c r="K10" s="128"/>
      <c r="L10" s="128"/>
      <c r="M10" s="128"/>
      <c r="N10" s="179" t="str">
        <f t="shared" si="6"/>
        <v/>
      </c>
      <c r="O10" s="90" t="str">
        <f>IF('1. Assessment Area Data'!C10="","",'1. Assessment Area Data'!C10)</f>
        <v/>
      </c>
      <c r="P10" s="90" t="str">
        <f t="shared" si="7"/>
        <v/>
      </c>
      <c r="Q10" s="90" t="str">
        <f t="shared" si="8"/>
        <v/>
      </c>
      <c r="R10" s="90" t="str">
        <f t="shared" si="0"/>
        <v/>
      </c>
      <c r="S10" s="90" t="str">
        <f t="shared" si="0"/>
        <v/>
      </c>
      <c r="T10" s="116" t="str">
        <f t="shared" si="9"/>
        <v/>
      </c>
      <c r="U10" s="116" t="str">
        <f t="shared" si="10"/>
        <v/>
      </c>
      <c r="V10" s="116" t="str">
        <f t="shared" si="11"/>
        <v/>
      </c>
      <c r="X10" s="90" t="str">
        <f t="shared" si="2"/>
        <v/>
      </c>
      <c r="Y10" s="117" t="str">
        <f t="shared" si="3"/>
        <v/>
      </c>
      <c r="Z10" s="117" t="str">
        <f t="shared" si="4"/>
        <v/>
      </c>
      <c r="AA10" s="117" t="str">
        <f t="shared" si="5"/>
        <v/>
      </c>
    </row>
    <row r="11" spans="2:27" x14ac:dyDescent="0.3">
      <c r="B11" s="126"/>
      <c r="C11" s="128"/>
      <c r="D11" s="128"/>
      <c r="E11" s="128"/>
      <c r="F11" s="128"/>
      <c r="G11" s="128"/>
      <c r="H11" s="128"/>
      <c r="I11" s="128"/>
      <c r="J11" s="128"/>
      <c r="K11" s="128"/>
      <c r="L11" s="128"/>
      <c r="M11" s="128"/>
      <c r="N11" s="179" t="str">
        <f t="shared" si="6"/>
        <v/>
      </c>
      <c r="O11" s="90" t="str">
        <f>IF('1. Assessment Area Data'!C11="","",'1. Assessment Area Data'!C11)</f>
        <v/>
      </c>
      <c r="P11" s="90" t="str">
        <f t="shared" si="7"/>
        <v/>
      </c>
      <c r="Q11" s="90" t="str">
        <f t="shared" si="8"/>
        <v/>
      </c>
      <c r="R11" s="90" t="str">
        <f t="shared" si="0"/>
        <v/>
      </c>
      <c r="S11" s="90" t="str">
        <f t="shared" si="0"/>
        <v/>
      </c>
      <c r="T11" s="116" t="str">
        <f t="shared" si="9"/>
        <v/>
      </c>
      <c r="U11" s="116" t="str">
        <f t="shared" si="10"/>
        <v/>
      </c>
      <c r="V11" s="116" t="str">
        <f t="shared" si="11"/>
        <v/>
      </c>
      <c r="X11" s="90" t="str">
        <f t="shared" si="2"/>
        <v/>
      </c>
      <c r="Y11" s="117" t="str">
        <f t="shared" si="3"/>
        <v/>
      </c>
      <c r="Z11" s="117" t="str">
        <f t="shared" si="4"/>
        <v/>
      </c>
      <c r="AA11" s="117" t="str">
        <f t="shared" si="5"/>
        <v/>
      </c>
    </row>
    <row r="12" spans="2:27" x14ac:dyDescent="0.3">
      <c r="B12" s="126"/>
      <c r="C12" s="128"/>
      <c r="D12" s="128"/>
      <c r="E12" s="128"/>
      <c r="F12" s="128"/>
      <c r="G12" s="128"/>
      <c r="H12" s="128"/>
      <c r="I12" s="128"/>
      <c r="J12" s="128"/>
      <c r="K12" s="128"/>
      <c r="L12" s="128"/>
      <c r="M12" s="128"/>
      <c r="N12" s="179" t="str">
        <f t="shared" si="6"/>
        <v/>
      </c>
      <c r="O12" s="90" t="str">
        <f>IF('1. Assessment Area Data'!C12="","",'1. Assessment Area Data'!C12)</f>
        <v/>
      </c>
      <c r="P12" s="90" t="str">
        <f t="shared" si="7"/>
        <v/>
      </c>
      <c r="Q12" s="90" t="str">
        <f t="shared" si="8"/>
        <v/>
      </c>
      <c r="R12" s="90" t="str">
        <f t="shared" si="0"/>
        <v/>
      </c>
      <c r="S12" s="90" t="str">
        <f t="shared" si="0"/>
        <v/>
      </c>
      <c r="T12" s="116" t="str">
        <f t="shared" si="9"/>
        <v/>
      </c>
      <c r="U12" s="116" t="str">
        <f t="shared" si="10"/>
        <v/>
      </c>
      <c r="V12" s="116" t="str">
        <f t="shared" si="11"/>
        <v/>
      </c>
      <c r="X12" s="90" t="str">
        <f t="shared" si="2"/>
        <v/>
      </c>
      <c r="Y12" s="117" t="str">
        <f t="shared" si="3"/>
        <v/>
      </c>
      <c r="Z12" s="117" t="str">
        <f t="shared" si="4"/>
        <v/>
      </c>
      <c r="AA12" s="117" t="str">
        <f t="shared" si="5"/>
        <v/>
      </c>
    </row>
    <row r="13" spans="2:27" x14ac:dyDescent="0.3">
      <c r="B13" s="126"/>
      <c r="C13" s="128"/>
      <c r="D13" s="128"/>
      <c r="E13" s="128"/>
      <c r="F13" s="128"/>
      <c r="G13" s="128"/>
      <c r="H13" s="128"/>
      <c r="I13" s="128"/>
      <c r="J13" s="128"/>
      <c r="K13" s="128"/>
      <c r="L13" s="128"/>
      <c r="M13" s="128"/>
      <c r="N13" s="179" t="str">
        <f t="shared" si="6"/>
        <v/>
      </c>
      <c r="O13" s="90" t="str">
        <f>IF('1. Assessment Area Data'!C13="","",'1. Assessment Area Data'!C13)</f>
        <v/>
      </c>
      <c r="P13" s="90" t="str">
        <f t="shared" si="7"/>
        <v/>
      </c>
      <c r="Q13" s="90" t="str">
        <f t="shared" si="8"/>
        <v/>
      </c>
      <c r="R13" s="90" t="str">
        <f t="shared" si="0"/>
        <v/>
      </c>
      <c r="S13" s="90" t="str">
        <f t="shared" si="0"/>
        <v/>
      </c>
      <c r="T13" s="116" t="str">
        <f t="shared" ref="T13:T76" si="12">IF($O13="","",IFERROR(Q13/$P13,0))</f>
        <v/>
      </c>
      <c r="U13" s="116" t="str">
        <f t="shared" ref="U13:U76" si="13">IF($O13="","",IFERROR(R13/$P13,0))</f>
        <v/>
      </c>
      <c r="V13" s="116" t="str">
        <f t="shared" ref="V13:V76" si="14">IF($O13="","",IFERROR(S13/$P13,0))</f>
        <v/>
      </c>
      <c r="X13" s="90" t="str">
        <f t="shared" si="2"/>
        <v/>
      </c>
      <c r="Y13" s="117" t="str">
        <f t="shared" si="3"/>
        <v/>
      </c>
      <c r="Z13" s="117" t="str">
        <f t="shared" si="4"/>
        <v/>
      </c>
      <c r="AA13" s="117" t="str">
        <f t="shared" si="5"/>
        <v/>
      </c>
    </row>
    <row r="14" spans="2:27" x14ac:dyDescent="0.3">
      <c r="B14" s="126"/>
      <c r="C14" s="128"/>
      <c r="D14" s="128"/>
      <c r="E14" s="128"/>
      <c r="F14" s="128"/>
      <c r="G14" s="128"/>
      <c r="H14" s="128"/>
      <c r="I14" s="128"/>
      <c r="J14" s="128"/>
      <c r="K14" s="128"/>
      <c r="L14" s="128"/>
      <c r="M14" s="128"/>
      <c r="N14" s="179" t="str">
        <f t="shared" si="6"/>
        <v/>
      </c>
      <c r="O14" s="90" t="str">
        <f>IF('1. Assessment Area Data'!C14="","",'1. Assessment Area Data'!C14)</f>
        <v/>
      </c>
      <c r="P14" s="90" t="str">
        <f t="shared" si="7"/>
        <v/>
      </c>
      <c r="Q14" s="90" t="str">
        <f t="shared" si="8"/>
        <v/>
      </c>
      <c r="R14" s="90" t="str">
        <f t="shared" si="0"/>
        <v/>
      </c>
      <c r="S14" s="90" t="str">
        <f t="shared" si="0"/>
        <v/>
      </c>
      <c r="T14" s="116" t="str">
        <f t="shared" si="12"/>
        <v/>
      </c>
      <c r="U14" s="116" t="str">
        <f t="shared" si="13"/>
        <v/>
      </c>
      <c r="V14" s="116" t="str">
        <f t="shared" si="14"/>
        <v/>
      </c>
      <c r="X14" s="90" t="str">
        <f t="shared" si="2"/>
        <v/>
      </c>
      <c r="Y14" s="117" t="str">
        <f t="shared" si="3"/>
        <v/>
      </c>
      <c r="Z14" s="117" t="str">
        <f t="shared" si="4"/>
        <v/>
      </c>
      <c r="AA14" s="117" t="str">
        <f t="shared" si="5"/>
        <v/>
      </c>
    </row>
    <row r="15" spans="2:27" x14ac:dyDescent="0.3">
      <c r="B15" s="126"/>
      <c r="C15" s="128"/>
      <c r="D15" s="128"/>
      <c r="E15" s="128"/>
      <c r="F15" s="128"/>
      <c r="G15" s="128"/>
      <c r="H15" s="128"/>
      <c r="I15" s="128"/>
      <c r="J15" s="128"/>
      <c r="K15" s="128"/>
      <c r="L15" s="128"/>
      <c r="M15" s="128"/>
      <c r="N15" s="179" t="str">
        <f t="shared" si="6"/>
        <v/>
      </c>
      <c r="O15" s="90" t="str">
        <f>IF('1. Assessment Area Data'!C15="","",'1. Assessment Area Data'!C15)</f>
        <v/>
      </c>
      <c r="P15" s="90" t="str">
        <f t="shared" si="7"/>
        <v/>
      </c>
      <c r="Q15" s="90" t="str">
        <f t="shared" si="8"/>
        <v/>
      </c>
      <c r="R15" s="90" t="str">
        <f t="shared" si="0"/>
        <v/>
      </c>
      <c r="S15" s="90" t="str">
        <f t="shared" si="0"/>
        <v/>
      </c>
      <c r="T15" s="116" t="str">
        <f t="shared" si="12"/>
        <v/>
      </c>
      <c r="U15" s="116" t="str">
        <f t="shared" si="13"/>
        <v/>
      </c>
      <c r="V15" s="116" t="str">
        <f t="shared" si="14"/>
        <v/>
      </c>
      <c r="X15" s="90" t="str">
        <f t="shared" si="2"/>
        <v/>
      </c>
      <c r="Y15" s="117" t="str">
        <f t="shared" si="3"/>
        <v/>
      </c>
      <c r="Z15" s="117" t="str">
        <f t="shared" si="4"/>
        <v/>
      </c>
      <c r="AA15" s="117" t="str">
        <f t="shared" si="5"/>
        <v/>
      </c>
    </row>
    <row r="16" spans="2:27" x14ac:dyDescent="0.3">
      <c r="B16" s="126"/>
      <c r="C16" s="128"/>
      <c r="D16" s="128"/>
      <c r="E16" s="128"/>
      <c r="F16" s="128"/>
      <c r="G16" s="128"/>
      <c r="H16" s="128"/>
      <c r="I16" s="128"/>
      <c r="J16" s="128"/>
      <c r="K16" s="128"/>
      <c r="L16" s="128"/>
      <c r="M16" s="128"/>
      <c r="N16" s="179" t="str">
        <f t="shared" si="6"/>
        <v/>
      </c>
      <c r="O16" s="90" t="str">
        <f>IF('1. Assessment Area Data'!C16="","",'1. Assessment Area Data'!C16)</f>
        <v/>
      </c>
      <c r="P16" s="90" t="str">
        <f t="shared" si="7"/>
        <v/>
      </c>
      <c r="Q16" s="90" t="str">
        <f t="shared" si="8"/>
        <v/>
      </c>
      <c r="R16" s="90" t="str">
        <f t="shared" si="0"/>
        <v/>
      </c>
      <c r="S16" s="90" t="str">
        <f t="shared" si="0"/>
        <v/>
      </c>
      <c r="T16" s="116" t="str">
        <f t="shared" si="12"/>
        <v/>
      </c>
      <c r="U16" s="116" t="str">
        <f t="shared" si="13"/>
        <v/>
      </c>
      <c r="V16" s="116" t="str">
        <f t="shared" si="14"/>
        <v/>
      </c>
      <c r="X16" s="90" t="str">
        <f t="shared" si="2"/>
        <v/>
      </c>
      <c r="Y16" s="117" t="str">
        <f t="shared" si="3"/>
        <v/>
      </c>
      <c r="Z16" s="117" t="str">
        <f t="shared" si="4"/>
        <v/>
      </c>
      <c r="AA16" s="117" t="str">
        <f t="shared" si="5"/>
        <v/>
      </c>
    </row>
    <row r="17" spans="2:27" x14ac:dyDescent="0.3">
      <c r="B17" s="126"/>
      <c r="C17" s="128"/>
      <c r="D17" s="128"/>
      <c r="E17" s="128"/>
      <c r="F17" s="128"/>
      <c r="G17" s="128"/>
      <c r="H17" s="128"/>
      <c r="I17" s="128"/>
      <c r="J17" s="128"/>
      <c r="K17" s="128"/>
      <c r="L17" s="128"/>
      <c r="M17" s="128"/>
      <c r="N17" s="179" t="str">
        <f t="shared" si="6"/>
        <v/>
      </c>
      <c r="O17" s="90" t="str">
        <f>IF('1. Assessment Area Data'!C17="","",'1. Assessment Area Data'!C17)</f>
        <v/>
      </c>
      <c r="P17" s="90" t="str">
        <f t="shared" si="7"/>
        <v/>
      </c>
      <c r="Q17" s="90" t="str">
        <f t="shared" si="8"/>
        <v/>
      </c>
      <c r="R17" s="90" t="str">
        <f t="shared" si="0"/>
        <v/>
      </c>
      <c r="S17" s="90" t="str">
        <f t="shared" si="0"/>
        <v/>
      </c>
      <c r="T17" s="116" t="str">
        <f t="shared" si="12"/>
        <v/>
      </c>
      <c r="U17" s="116" t="str">
        <f t="shared" si="13"/>
        <v/>
      </c>
      <c r="V17" s="116" t="str">
        <f t="shared" si="14"/>
        <v/>
      </c>
      <c r="X17" s="90" t="str">
        <f t="shared" si="2"/>
        <v/>
      </c>
      <c r="Y17" s="117" t="str">
        <f t="shared" si="3"/>
        <v/>
      </c>
      <c r="Z17" s="117" t="str">
        <f t="shared" si="4"/>
        <v/>
      </c>
      <c r="AA17" s="117" t="str">
        <f t="shared" si="5"/>
        <v/>
      </c>
    </row>
    <row r="18" spans="2:27" x14ac:dyDescent="0.3">
      <c r="B18" s="126"/>
      <c r="C18" s="128"/>
      <c r="D18" s="128"/>
      <c r="E18" s="128"/>
      <c r="F18" s="128"/>
      <c r="G18" s="128"/>
      <c r="H18" s="128"/>
      <c r="I18" s="128"/>
      <c r="J18" s="128"/>
      <c r="K18" s="128"/>
      <c r="L18" s="128"/>
      <c r="M18" s="128"/>
      <c r="N18" s="179" t="str">
        <f t="shared" si="6"/>
        <v/>
      </c>
      <c r="O18" s="90" t="str">
        <f>IF('1. Assessment Area Data'!C18="","",'1. Assessment Area Data'!C18)</f>
        <v/>
      </c>
      <c r="P18" s="90" t="str">
        <f t="shared" si="7"/>
        <v/>
      </c>
      <c r="Q18" s="90" t="str">
        <f t="shared" si="8"/>
        <v/>
      </c>
      <c r="R18" s="90" t="str">
        <f t="shared" si="0"/>
        <v/>
      </c>
      <c r="S18" s="90" t="str">
        <f t="shared" si="0"/>
        <v/>
      </c>
      <c r="T18" s="116" t="str">
        <f t="shared" si="12"/>
        <v/>
      </c>
      <c r="U18" s="116" t="str">
        <f t="shared" si="13"/>
        <v/>
      </c>
      <c r="V18" s="116" t="str">
        <f t="shared" si="14"/>
        <v/>
      </c>
      <c r="X18" s="90" t="str">
        <f t="shared" si="2"/>
        <v/>
      </c>
      <c r="Y18" s="117" t="str">
        <f t="shared" si="3"/>
        <v/>
      </c>
      <c r="Z18" s="117" t="str">
        <f t="shared" si="4"/>
        <v/>
      </c>
      <c r="AA18" s="117" t="str">
        <f t="shared" si="5"/>
        <v/>
      </c>
    </row>
    <row r="19" spans="2:27" x14ac:dyDescent="0.3">
      <c r="B19" s="126"/>
      <c r="C19" s="128"/>
      <c r="D19" s="128"/>
      <c r="E19" s="128"/>
      <c r="F19" s="128"/>
      <c r="G19" s="128"/>
      <c r="H19" s="128"/>
      <c r="I19" s="128"/>
      <c r="J19" s="128"/>
      <c r="K19" s="128"/>
      <c r="L19" s="128"/>
      <c r="M19" s="128"/>
      <c r="N19" s="179" t="str">
        <f t="shared" si="6"/>
        <v/>
      </c>
      <c r="O19" s="90" t="str">
        <f>IF('1. Assessment Area Data'!C19="","",'1. Assessment Area Data'!C19)</f>
        <v/>
      </c>
      <c r="P19" s="90" t="str">
        <f t="shared" si="7"/>
        <v/>
      </c>
      <c r="Q19" s="90" t="str">
        <f t="shared" si="8"/>
        <v/>
      </c>
      <c r="R19" s="90" t="str">
        <f t="shared" si="0"/>
        <v/>
      </c>
      <c r="S19" s="90" t="str">
        <f t="shared" si="0"/>
        <v/>
      </c>
      <c r="T19" s="116" t="str">
        <f t="shared" si="12"/>
        <v/>
      </c>
      <c r="U19" s="116" t="str">
        <f t="shared" si="13"/>
        <v/>
      </c>
      <c r="V19" s="116" t="str">
        <f t="shared" si="14"/>
        <v/>
      </c>
      <c r="X19" s="90" t="str">
        <f t="shared" si="2"/>
        <v/>
      </c>
      <c r="Y19" s="117" t="str">
        <f t="shared" si="3"/>
        <v/>
      </c>
      <c r="Z19" s="117" t="str">
        <f t="shared" si="4"/>
        <v/>
      </c>
      <c r="AA19" s="117" t="str">
        <f t="shared" si="5"/>
        <v/>
      </c>
    </row>
    <row r="20" spans="2:27" x14ac:dyDescent="0.3">
      <c r="B20" s="126"/>
      <c r="C20" s="128"/>
      <c r="D20" s="128"/>
      <c r="E20" s="128"/>
      <c r="F20" s="128"/>
      <c r="G20" s="128"/>
      <c r="H20" s="128"/>
      <c r="I20" s="128"/>
      <c r="J20" s="128"/>
      <c r="K20" s="128"/>
      <c r="L20" s="128"/>
      <c r="M20" s="128"/>
      <c r="N20" s="179" t="str">
        <f t="shared" si="6"/>
        <v/>
      </c>
      <c r="O20" s="90" t="str">
        <f>IF('1. Assessment Area Data'!C20="","",'1. Assessment Area Data'!C20)</f>
        <v/>
      </c>
      <c r="P20" s="90" t="str">
        <f t="shared" si="7"/>
        <v/>
      </c>
      <c r="Q20" s="90" t="str">
        <f t="shared" si="8"/>
        <v/>
      </c>
      <c r="R20" s="90" t="str">
        <f t="shared" si="0"/>
        <v/>
      </c>
      <c r="S20" s="90" t="str">
        <f t="shared" si="0"/>
        <v/>
      </c>
      <c r="T20" s="116" t="str">
        <f t="shared" si="12"/>
        <v/>
      </c>
      <c r="U20" s="116" t="str">
        <f t="shared" si="13"/>
        <v/>
      </c>
      <c r="V20" s="116" t="str">
        <f t="shared" si="14"/>
        <v/>
      </c>
      <c r="X20" s="90" t="str">
        <f t="shared" si="2"/>
        <v/>
      </c>
      <c r="Y20" s="117" t="str">
        <f t="shared" si="3"/>
        <v/>
      </c>
      <c r="Z20" s="117" t="str">
        <f t="shared" si="4"/>
        <v/>
      </c>
      <c r="AA20" s="117" t="str">
        <f t="shared" si="5"/>
        <v/>
      </c>
    </row>
    <row r="21" spans="2:27" x14ac:dyDescent="0.3">
      <c r="B21" s="126"/>
      <c r="C21" s="128"/>
      <c r="D21" s="128"/>
      <c r="E21" s="128"/>
      <c r="F21" s="128"/>
      <c r="G21" s="128"/>
      <c r="H21" s="128"/>
      <c r="I21" s="128"/>
      <c r="J21" s="128"/>
      <c r="K21" s="128"/>
      <c r="L21" s="128"/>
      <c r="M21" s="128"/>
      <c r="N21" s="179" t="str">
        <f t="shared" si="6"/>
        <v/>
      </c>
      <c r="O21" s="90" t="str">
        <f>IF('1. Assessment Area Data'!C21="","",'1. Assessment Area Data'!C21)</f>
        <v/>
      </c>
      <c r="P21" s="90" t="str">
        <f t="shared" si="7"/>
        <v/>
      </c>
      <c r="Q21" s="90" t="str">
        <f t="shared" si="8"/>
        <v/>
      </c>
      <c r="R21" s="90" t="str">
        <f t="shared" si="0"/>
        <v/>
      </c>
      <c r="S21" s="90" t="str">
        <f t="shared" si="0"/>
        <v/>
      </c>
      <c r="T21" s="116" t="str">
        <f t="shared" si="12"/>
        <v/>
      </c>
      <c r="U21" s="116" t="str">
        <f t="shared" si="13"/>
        <v/>
      </c>
      <c r="V21" s="116" t="str">
        <f t="shared" si="14"/>
        <v/>
      </c>
      <c r="X21" s="90" t="str">
        <f t="shared" si="2"/>
        <v/>
      </c>
      <c r="Y21" s="117" t="str">
        <f t="shared" si="3"/>
        <v/>
      </c>
      <c r="Z21" s="117" t="str">
        <f t="shared" si="4"/>
        <v/>
      </c>
      <c r="AA21" s="117" t="str">
        <f t="shared" si="5"/>
        <v/>
      </c>
    </row>
    <row r="22" spans="2:27" x14ac:dyDescent="0.3">
      <c r="B22" s="126"/>
      <c r="C22" s="128"/>
      <c r="D22" s="128"/>
      <c r="E22" s="128"/>
      <c r="F22" s="128"/>
      <c r="G22" s="128"/>
      <c r="H22" s="128"/>
      <c r="I22" s="128"/>
      <c r="J22" s="128"/>
      <c r="K22" s="128"/>
      <c r="L22" s="128"/>
      <c r="M22" s="128"/>
      <c r="N22" s="179" t="str">
        <f t="shared" si="6"/>
        <v/>
      </c>
      <c r="O22" s="90" t="str">
        <f>IF('1. Assessment Area Data'!C22="","",'1. Assessment Area Data'!C22)</f>
        <v/>
      </c>
      <c r="P22" s="90" t="str">
        <f t="shared" si="7"/>
        <v/>
      </c>
      <c r="Q22" s="90" t="str">
        <f t="shared" si="8"/>
        <v/>
      </c>
      <c r="R22" s="90" t="str">
        <f t="shared" si="0"/>
        <v/>
      </c>
      <c r="S22" s="90" t="str">
        <f t="shared" si="0"/>
        <v/>
      </c>
      <c r="T22" s="116" t="str">
        <f t="shared" si="12"/>
        <v/>
      </c>
      <c r="U22" s="116" t="str">
        <f t="shared" si="13"/>
        <v/>
      </c>
      <c r="V22" s="116" t="str">
        <f t="shared" si="14"/>
        <v/>
      </c>
      <c r="X22" s="90" t="str">
        <f t="shared" si="2"/>
        <v/>
      </c>
      <c r="Y22" s="117" t="str">
        <f t="shared" si="3"/>
        <v/>
      </c>
      <c r="Z22" s="117" t="str">
        <f t="shared" si="4"/>
        <v/>
      </c>
      <c r="AA22" s="117" t="str">
        <f t="shared" si="5"/>
        <v/>
      </c>
    </row>
    <row r="23" spans="2:27" x14ac:dyDescent="0.3">
      <c r="B23" s="126"/>
      <c r="C23" s="128"/>
      <c r="D23" s="128"/>
      <c r="E23" s="128"/>
      <c r="F23" s="128"/>
      <c r="G23" s="128"/>
      <c r="H23" s="128"/>
      <c r="I23" s="128"/>
      <c r="J23" s="128"/>
      <c r="K23" s="128"/>
      <c r="L23" s="128"/>
      <c r="M23" s="128"/>
      <c r="N23" s="179" t="str">
        <f t="shared" si="6"/>
        <v/>
      </c>
      <c r="O23" s="90" t="str">
        <f>IF('1. Assessment Area Data'!C23="","",'1. Assessment Area Data'!C23)</f>
        <v/>
      </c>
      <c r="P23" s="90" t="str">
        <f t="shared" si="7"/>
        <v/>
      </c>
      <c r="Q23" s="90" t="str">
        <f t="shared" si="8"/>
        <v/>
      </c>
      <c r="R23" s="90" t="str">
        <f t="shared" si="8"/>
        <v/>
      </c>
      <c r="S23" s="90" t="str">
        <f t="shared" si="8"/>
        <v/>
      </c>
      <c r="T23" s="116" t="str">
        <f t="shared" si="12"/>
        <v/>
      </c>
      <c r="U23" s="116" t="str">
        <f t="shared" si="13"/>
        <v/>
      </c>
      <c r="V23" s="116" t="str">
        <f t="shared" si="14"/>
        <v/>
      </c>
      <c r="X23" s="90" t="str">
        <f t="shared" si="2"/>
        <v/>
      </c>
      <c r="Y23" s="117" t="str">
        <f t="shared" si="3"/>
        <v/>
      </c>
      <c r="Z23" s="117" t="str">
        <f t="shared" si="4"/>
        <v/>
      </c>
      <c r="AA23" s="117" t="str">
        <f t="shared" si="5"/>
        <v/>
      </c>
    </row>
    <row r="24" spans="2:27" x14ac:dyDescent="0.3">
      <c r="B24" s="126"/>
      <c r="C24" s="128"/>
      <c r="D24" s="128"/>
      <c r="E24" s="128"/>
      <c r="F24" s="128"/>
      <c r="G24" s="128"/>
      <c r="H24" s="128"/>
      <c r="I24" s="128"/>
      <c r="J24" s="128"/>
      <c r="K24" s="128"/>
      <c r="L24" s="128"/>
      <c r="M24" s="128"/>
      <c r="N24" s="179" t="str">
        <f t="shared" si="6"/>
        <v/>
      </c>
      <c r="O24" s="90" t="str">
        <f>IF('1. Assessment Area Data'!C24="","",'1. Assessment Area Data'!C24)</f>
        <v/>
      </c>
      <c r="P24" s="90" t="str">
        <f t="shared" si="7"/>
        <v/>
      </c>
      <c r="Q24" s="90" t="str">
        <f t="shared" si="8"/>
        <v/>
      </c>
      <c r="R24" s="90" t="str">
        <f t="shared" si="8"/>
        <v/>
      </c>
      <c r="S24" s="90" t="str">
        <f t="shared" si="8"/>
        <v/>
      </c>
      <c r="T24" s="116" t="str">
        <f t="shared" si="12"/>
        <v/>
      </c>
      <c r="U24" s="116" t="str">
        <f t="shared" si="13"/>
        <v/>
      </c>
      <c r="V24" s="116" t="str">
        <f t="shared" si="14"/>
        <v/>
      </c>
      <c r="X24" s="90" t="str">
        <f t="shared" si="2"/>
        <v/>
      </c>
      <c r="Y24" s="117" t="str">
        <f t="shared" si="3"/>
        <v/>
      </c>
      <c r="Z24" s="117" t="str">
        <f t="shared" si="4"/>
        <v/>
      </c>
      <c r="AA24" s="117" t="str">
        <f t="shared" si="5"/>
        <v/>
      </c>
    </row>
    <row r="25" spans="2:27" x14ac:dyDescent="0.3">
      <c r="B25" s="126"/>
      <c r="C25" s="128"/>
      <c r="D25" s="128"/>
      <c r="E25" s="128"/>
      <c r="F25" s="128"/>
      <c r="G25" s="128"/>
      <c r="H25" s="128"/>
      <c r="I25" s="128"/>
      <c r="J25" s="128"/>
      <c r="K25" s="128"/>
      <c r="L25" s="128"/>
      <c r="M25" s="128"/>
      <c r="N25" s="179" t="str">
        <f t="shared" si="6"/>
        <v/>
      </c>
      <c r="O25" s="90" t="str">
        <f>IF('1. Assessment Area Data'!C25="","",'1. Assessment Area Data'!C25)</f>
        <v/>
      </c>
      <c r="P25" s="90" t="str">
        <f t="shared" si="7"/>
        <v/>
      </c>
      <c r="Q25" s="90" t="str">
        <f t="shared" si="8"/>
        <v/>
      </c>
      <c r="R25" s="90" t="str">
        <f t="shared" si="8"/>
        <v/>
      </c>
      <c r="S25" s="90" t="str">
        <f t="shared" si="8"/>
        <v/>
      </c>
      <c r="T25" s="116" t="str">
        <f t="shared" si="12"/>
        <v/>
      </c>
      <c r="U25" s="116" t="str">
        <f t="shared" si="13"/>
        <v/>
      </c>
      <c r="V25" s="116" t="str">
        <f t="shared" si="14"/>
        <v/>
      </c>
      <c r="X25" s="90" t="str">
        <f t="shared" si="2"/>
        <v/>
      </c>
      <c r="Y25" s="117" t="str">
        <f t="shared" si="3"/>
        <v/>
      </c>
      <c r="Z25" s="117" t="str">
        <f t="shared" si="4"/>
        <v/>
      </c>
      <c r="AA25" s="117" t="str">
        <f t="shared" si="5"/>
        <v/>
      </c>
    </row>
    <row r="26" spans="2:27" x14ac:dyDescent="0.3">
      <c r="B26" s="126"/>
      <c r="C26" s="128"/>
      <c r="D26" s="128"/>
      <c r="E26" s="128"/>
      <c r="F26" s="128"/>
      <c r="G26" s="128"/>
      <c r="H26" s="128"/>
      <c r="I26" s="128"/>
      <c r="J26" s="128"/>
      <c r="K26" s="128"/>
      <c r="L26" s="128"/>
      <c r="M26" s="128"/>
      <c r="N26" s="179" t="str">
        <f t="shared" si="6"/>
        <v/>
      </c>
      <c r="O26" s="90" t="str">
        <f>IF('1. Assessment Area Data'!C26="","",'1. Assessment Area Data'!C26)</f>
        <v/>
      </c>
      <c r="P26" s="90" t="str">
        <f t="shared" si="7"/>
        <v/>
      </c>
      <c r="Q26" s="90" t="str">
        <f t="shared" si="8"/>
        <v/>
      </c>
      <c r="R26" s="90" t="str">
        <f t="shared" si="8"/>
        <v/>
      </c>
      <c r="S26" s="90" t="str">
        <f t="shared" si="8"/>
        <v/>
      </c>
      <c r="T26" s="116" t="str">
        <f t="shared" si="12"/>
        <v/>
      </c>
      <c r="U26" s="116" t="str">
        <f t="shared" si="13"/>
        <v/>
      </c>
      <c r="V26" s="116" t="str">
        <f t="shared" si="14"/>
        <v/>
      </c>
      <c r="X26" s="90" t="str">
        <f t="shared" si="2"/>
        <v/>
      </c>
      <c r="Y26" s="117" t="str">
        <f t="shared" si="3"/>
        <v/>
      </c>
      <c r="Z26" s="117" t="str">
        <f t="shared" si="4"/>
        <v/>
      </c>
      <c r="AA26" s="117" t="str">
        <f t="shared" si="5"/>
        <v/>
      </c>
    </row>
    <row r="27" spans="2:27" x14ac:dyDescent="0.3">
      <c r="B27" s="126"/>
      <c r="C27" s="128"/>
      <c r="D27" s="128"/>
      <c r="E27" s="128"/>
      <c r="F27" s="128"/>
      <c r="G27" s="128"/>
      <c r="H27" s="128"/>
      <c r="I27" s="128"/>
      <c r="J27" s="128"/>
      <c r="K27" s="128"/>
      <c r="L27" s="128"/>
      <c r="M27" s="128"/>
      <c r="N27" s="179" t="str">
        <f t="shared" si="6"/>
        <v/>
      </c>
      <c r="O27" s="90" t="str">
        <f>IF('1. Assessment Area Data'!C27="","",'1. Assessment Area Data'!C27)</f>
        <v/>
      </c>
      <c r="P27" s="90" t="str">
        <f t="shared" si="7"/>
        <v/>
      </c>
      <c r="Q27" s="90" t="str">
        <f t="shared" si="8"/>
        <v/>
      </c>
      <c r="R27" s="90" t="str">
        <f t="shared" si="8"/>
        <v/>
      </c>
      <c r="S27" s="90" t="str">
        <f t="shared" si="8"/>
        <v/>
      </c>
      <c r="T27" s="116" t="str">
        <f t="shared" si="12"/>
        <v/>
      </c>
      <c r="U27" s="116" t="str">
        <f t="shared" si="13"/>
        <v/>
      </c>
      <c r="V27" s="116" t="str">
        <f t="shared" si="14"/>
        <v/>
      </c>
      <c r="X27" s="90" t="str">
        <f t="shared" si="2"/>
        <v/>
      </c>
      <c r="Y27" s="117" t="str">
        <f t="shared" si="3"/>
        <v/>
      </c>
      <c r="Z27" s="117" t="str">
        <f t="shared" si="4"/>
        <v/>
      </c>
      <c r="AA27" s="117" t="str">
        <f t="shared" si="5"/>
        <v/>
      </c>
    </row>
    <row r="28" spans="2:27" x14ac:dyDescent="0.3">
      <c r="B28" s="126"/>
      <c r="C28" s="128"/>
      <c r="D28" s="128"/>
      <c r="E28" s="128"/>
      <c r="F28" s="128"/>
      <c r="G28" s="128"/>
      <c r="H28" s="128"/>
      <c r="I28" s="128"/>
      <c r="J28" s="128"/>
      <c r="K28" s="128"/>
      <c r="L28" s="128"/>
      <c r="M28" s="128"/>
      <c r="N28" s="179" t="str">
        <f t="shared" si="6"/>
        <v/>
      </c>
      <c r="O28" s="90" t="str">
        <f>IF('1. Assessment Area Data'!C28="","",'1. Assessment Area Data'!C28)</f>
        <v/>
      </c>
      <c r="P28" s="90" t="str">
        <f t="shared" si="7"/>
        <v/>
      </c>
      <c r="Q28" s="90" t="str">
        <f t="shared" si="8"/>
        <v/>
      </c>
      <c r="R28" s="90" t="str">
        <f t="shared" si="8"/>
        <v/>
      </c>
      <c r="S28" s="90" t="str">
        <f t="shared" si="8"/>
        <v/>
      </c>
      <c r="T28" s="116" t="str">
        <f t="shared" si="12"/>
        <v/>
      </c>
      <c r="U28" s="116" t="str">
        <f t="shared" si="13"/>
        <v/>
      </c>
      <c r="V28" s="116" t="str">
        <f t="shared" si="14"/>
        <v/>
      </c>
      <c r="X28" s="90" t="str">
        <f t="shared" si="2"/>
        <v/>
      </c>
      <c r="Y28" s="117" t="str">
        <f t="shared" si="3"/>
        <v/>
      </c>
      <c r="Z28" s="117" t="str">
        <f t="shared" si="4"/>
        <v/>
      </c>
      <c r="AA28" s="117" t="str">
        <f t="shared" si="5"/>
        <v/>
      </c>
    </row>
    <row r="29" spans="2:27" x14ac:dyDescent="0.3">
      <c r="B29" s="126"/>
      <c r="C29" s="128"/>
      <c r="D29" s="128"/>
      <c r="E29" s="128"/>
      <c r="F29" s="128"/>
      <c r="G29" s="128"/>
      <c r="H29" s="128"/>
      <c r="I29" s="128"/>
      <c r="J29" s="128"/>
      <c r="K29" s="128"/>
      <c r="L29" s="128"/>
      <c r="M29" s="128"/>
      <c r="N29" s="179" t="str">
        <f t="shared" si="6"/>
        <v/>
      </c>
      <c r="O29" s="90" t="str">
        <f>IF('1. Assessment Area Data'!C29="","",'1. Assessment Area Data'!C29)</f>
        <v/>
      </c>
      <c r="P29" s="90" t="str">
        <f t="shared" si="7"/>
        <v/>
      </c>
      <c r="Q29" s="90" t="str">
        <f t="shared" si="8"/>
        <v/>
      </c>
      <c r="R29" s="90" t="str">
        <f t="shared" si="8"/>
        <v/>
      </c>
      <c r="S29" s="90" t="str">
        <f t="shared" si="8"/>
        <v/>
      </c>
      <c r="T29" s="116" t="str">
        <f t="shared" si="12"/>
        <v/>
      </c>
      <c r="U29" s="116" t="str">
        <f t="shared" si="13"/>
        <v/>
      </c>
      <c r="V29" s="116" t="str">
        <f t="shared" si="14"/>
        <v/>
      </c>
      <c r="X29" s="90" t="str">
        <f t="shared" si="2"/>
        <v/>
      </c>
      <c r="Y29" s="117" t="str">
        <f t="shared" si="3"/>
        <v/>
      </c>
      <c r="Z29" s="117" t="str">
        <f t="shared" si="4"/>
        <v/>
      </c>
      <c r="AA29" s="117" t="str">
        <f t="shared" si="5"/>
        <v/>
      </c>
    </row>
    <row r="30" spans="2:27" x14ac:dyDescent="0.3">
      <c r="B30" s="126"/>
      <c r="C30" s="128"/>
      <c r="D30" s="128"/>
      <c r="E30" s="128"/>
      <c r="F30" s="128"/>
      <c r="G30" s="128"/>
      <c r="H30" s="128"/>
      <c r="I30" s="128"/>
      <c r="J30" s="128"/>
      <c r="K30" s="128"/>
      <c r="L30" s="128"/>
      <c r="M30" s="128"/>
      <c r="N30" s="179" t="str">
        <f t="shared" si="6"/>
        <v/>
      </c>
      <c r="O30" s="90" t="str">
        <f>IF('1. Assessment Area Data'!C30="","",'1. Assessment Area Data'!C30)</f>
        <v/>
      </c>
      <c r="P30" s="90" t="str">
        <f t="shared" si="7"/>
        <v/>
      </c>
      <c r="Q30" s="90" t="str">
        <f t="shared" si="8"/>
        <v/>
      </c>
      <c r="R30" s="90" t="str">
        <f t="shared" si="8"/>
        <v/>
      </c>
      <c r="S30" s="90" t="str">
        <f t="shared" si="8"/>
        <v/>
      </c>
      <c r="T30" s="116" t="str">
        <f t="shared" si="12"/>
        <v/>
      </c>
      <c r="U30" s="116" t="str">
        <f t="shared" si="13"/>
        <v/>
      </c>
      <c r="V30" s="116" t="str">
        <f t="shared" si="14"/>
        <v/>
      </c>
      <c r="X30" s="90" t="str">
        <f t="shared" si="2"/>
        <v/>
      </c>
      <c r="Y30" s="117" t="str">
        <f t="shared" si="3"/>
        <v/>
      </c>
      <c r="Z30" s="117" t="str">
        <f t="shared" si="4"/>
        <v/>
      </c>
      <c r="AA30" s="117" t="str">
        <f t="shared" si="5"/>
        <v/>
      </c>
    </row>
    <row r="31" spans="2:27" x14ac:dyDescent="0.3">
      <c r="B31" s="126"/>
      <c r="C31" s="128"/>
      <c r="D31" s="128"/>
      <c r="E31" s="128"/>
      <c r="F31" s="128"/>
      <c r="G31" s="128"/>
      <c r="H31" s="128"/>
      <c r="I31" s="128"/>
      <c r="J31" s="128"/>
      <c r="K31" s="128"/>
      <c r="L31" s="128"/>
      <c r="M31" s="128"/>
      <c r="N31" s="179" t="str">
        <f t="shared" si="6"/>
        <v/>
      </c>
      <c r="O31" s="90" t="str">
        <f>IF('1. Assessment Area Data'!C31="","",'1. Assessment Area Data'!C31)</f>
        <v/>
      </c>
      <c r="P31" s="90" t="str">
        <f t="shared" si="7"/>
        <v/>
      </c>
      <c r="Q31" s="90" t="str">
        <f t="shared" si="8"/>
        <v/>
      </c>
      <c r="R31" s="90" t="str">
        <f t="shared" si="8"/>
        <v/>
      </c>
      <c r="S31" s="90" t="str">
        <f t="shared" si="8"/>
        <v/>
      </c>
      <c r="T31" s="116" t="str">
        <f t="shared" si="12"/>
        <v/>
      </c>
      <c r="U31" s="116" t="str">
        <f t="shared" si="13"/>
        <v/>
      </c>
      <c r="V31" s="116" t="str">
        <f t="shared" si="14"/>
        <v/>
      </c>
      <c r="X31" s="90" t="str">
        <f t="shared" si="2"/>
        <v/>
      </c>
      <c r="Y31" s="117" t="str">
        <f t="shared" si="3"/>
        <v/>
      </c>
      <c r="Z31" s="117" t="str">
        <f t="shared" si="4"/>
        <v/>
      </c>
      <c r="AA31" s="117" t="str">
        <f t="shared" si="5"/>
        <v/>
      </c>
    </row>
    <row r="32" spans="2:27" x14ac:dyDescent="0.3">
      <c r="B32" s="126"/>
      <c r="C32" s="128"/>
      <c r="D32" s="128"/>
      <c r="E32" s="128"/>
      <c r="F32" s="128"/>
      <c r="G32" s="128"/>
      <c r="H32" s="128"/>
      <c r="I32" s="128"/>
      <c r="J32" s="128"/>
      <c r="K32" s="128"/>
      <c r="L32" s="128"/>
      <c r="M32" s="128"/>
      <c r="N32" s="179" t="str">
        <f t="shared" si="6"/>
        <v/>
      </c>
      <c r="O32" s="90" t="str">
        <f>IF('1. Assessment Area Data'!C32="","",'1. Assessment Area Data'!C32)</f>
        <v/>
      </c>
      <c r="P32" s="90" t="str">
        <f t="shared" si="7"/>
        <v/>
      </c>
      <c r="Q32" s="90" t="str">
        <f t="shared" si="8"/>
        <v/>
      </c>
      <c r="R32" s="90" t="str">
        <f t="shared" si="8"/>
        <v/>
      </c>
      <c r="S32" s="90" t="str">
        <f t="shared" si="8"/>
        <v/>
      </c>
      <c r="T32" s="116" t="str">
        <f t="shared" si="12"/>
        <v/>
      </c>
      <c r="U32" s="116" t="str">
        <f t="shared" si="13"/>
        <v/>
      </c>
      <c r="V32" s="116" t="str">
        <f t="shared" si="14"/>
        <v/>
      </c>
      <c r="X32" s="90" t="str">
        <f t="shared" si="2"/>
        <v/>
      </c>
      <c r="Y32" s="117" t="str">
        <f t="shared" si="3"/>
        <v/>
      </c>
      <c r="Z32" s="117" t="str">
        <f t="shared" si="4"/>
        <v/>
      </c>
      <c r="AA32" s="117" t="str">
        <f t="shared" si="5"/>
        <v/>
      </c>
    </row>
    <row r="33" spans="2:27" x14ac:dyDescent="0.3">
      <c r="B33" s="126"/>
      <c r="C33" s="128"/>
      <c r="D33" s="128"/>
      <c r="E33" s="128"/>
      <c r="F33" s="128"/>
      <c r="G33" s="128"/>
      <c r="H33" s="128"/>
      <c r="I33" s="128"/>
      <c r="J33" s="128"/>
      <c r="K33" s="128"/>
      <c r="L33" s="128"/>
      <c r="M33" s="128"/>
      <c r="N33" s="179" t="str">
        <f t="shared" si="6"/>
        <v/>
      </c>
      <c r="O33" s="90" t="str">
        <f>IF('1. Assessment Area Data'!C33="","",'1. Assessment Area Data'!C33)</f>
        <v/>
      </c>
      <c r="P33" s="90" t="str">
        <f t="shared" si="7"/>
        <v/>
      </c>
      <c r="Q33" s="90" t="str">
        <f t="shared" si="8"/>
        <v/>
      </c>
      <c r="R33" s="90" t="str">
        <f t="shared" si="8"/>
        <v/>
      </c>
      <c r="S33" s="90" t="str">
        <f t="shared" si="8"/>
        <v/>
      </c>
      <c r="T33" s="116" t="str">
        <f t="shared" si="12"/>
        <v/>
      </c>
      <c r="U33" s="116" t="str">
        <f t="shared" si="13"/>
        <v/>
      </c>
      <c r="V33" s="116" t="str">
        <f t="shared" si="14"/>
        <v/>
      </c>
      <c r="X33" s="90" t="str">
        <f t="shared" si="2"/>
        <v/>
      </c>
      <c r="Y33" s="117" t="str">
        <f t="shared" si="3"/>
        <v/>
      </c>
      <c r="Z33" s="117" t="str">
        <f t="shared" si="4"/>
        <v/>
      </c>
      <c r="AA33" s="117" t="str">
        <f t="shared" si="5"/>
        <v/>
      </c>
    </row>
    <row r="34" spans="2:27" x14ac:dyDescent="0.3">
      <c r="B34" s="126"/>
      <c r="C34" s="128"/>
      <c r="D34" s="128"/>
      <c r="E34" s="128"/>
      <c r="F34" s="128"/>
      <c r="G34" s="128"/>
      <c r="H34" s="128"/>
      <c r="I34" s="128"/>
      <c r="J34" s="128"/>
      <c r="K34" s="128"/>
      <c r="L34" s="128"/>
      <c r="M34" s="128"/>
      <c r="N34" s="179" t="str">
        <f t="shared" si="6"/>
        <v/>
      </c>
      <c r="O34" s="90" t="str">
        <f>IF('1. Assessment Area Data'!C34="","",'1. Assessment Area Data'!C34)</f>
        <v/>
      </c>
      <c r="P34" s="90" t="str">
        <f t="shared" si="7"/>
        <v/>
      </c>
      <c r="Q34" s="90" t="str">
        <f t="shared" si="8"/>
        <v/>
      </c>
      <c r="R34" s="90" t="str">
        <f t="shared" si="8"/>
        <v/>
      </c>
      <c r="S34" s="90" t="str">
        <f t="shared" si="8"/>
        <v/>
      </c>
      <c r="T34" s="116" t="str">
        <f t="shared" si="12"/>
        <v/>
      </c>
      <c r="U34" s="116" t="str">
        <f t="shared" si="13"/>
        <v/>
      </c>
      <c r="V34" s="116" t="str">
        <f t="shared" si="14"/>
        <v/>
      </c>
      <c r="X34" s="90" t="str">
        <f t="shared" si="2"/>
        <v/>
      </c>
      <c r="Y34" s="117" t="str">
        <f t="shared" si="3"/>
        <v/>
      </c>
      <c r="Z34" s="117" t="str">
        <f t="shared" si="4"/>
        <v/>
      </c>
      <c r="AA34" s="117" t="str">
        <f t="shared" si="5"/>
        <v/>
      </c>
    </row>
    <row r="35" spans="2:27" x14ac:dyDescent="0.3">
      <c r="B35" s="126"/>
      <c r="C35" s="128"/>
      <c r="D35" s="128"/>
      <c r="E35" s="128"/>
      <c r="F35" s="128"/>
      <c r="G35" s="128"/>
      <c r="H35" s="128"/>
      <c r="I35" s="128"/>
      <c r="J35" s="128"/>
      <c r="K35" s="128"/>
      <c r="L35" s="128"/>
      <c r="M35" s="128"/>
      <c r="N35" s="179" t="str">
        <f t="shared" si="6"/>
        <v/>
      </c>
      <c r="O35" s="90" t="str">
        <f>IF('1. Assessment Area Data'!C35="","",'1. Assessment Area Data'!C35)</f>
        <v/>
      </c>
      <c r="P35" s="90" t="str">
        <f t="shared" si="7"/>
        <v/>
      </c>
      <c r="Q35" s="90" t="str">
        <f t="shared" si="8"/>
        <v/>
      </c>
      <c r="R35" s="90" t="str">
        <f t="shared" si="8"/>
        <v/>
      </c>
      <c r="S35" s="90" t="str">
        <f t="shared" si="8"/>
        <v/>
      </c>
      <c r="T35" s="116" t="str">
        <f t="shared" si="12"/>
        <v/>
      </c>
      <c r="U35" s="116" t="str">
        <f t="shared" si="13"/>
        <v/>
      </c>
      <c r="V35" s="116" t="str">
        <f t="shared" si="14"/>
        <v/>
      </c>
      <c r="X35" s="90" t="str">
        <f t="shared" si="2"/>
        <v/>
      </c>
      <c r="Y35" s="117" t="str">
        <f t="shared" si="3"/>
        <v/>
      </c>
      <c r="Z35" s="117" t="str">
        <f t="shared" si="4"/>
        <v/>
      </c>
      <c r="AA35" s="117" t="str">
        <f t="shared" si="5"/>
        <v/>
      </c>
    </row>
    <row r="36" spans="2:27" x14ac:dyDescent="0.3">
      <c r="B36" s="126"/>
      <c r="C36" s="128"/>
      <c r="D36" s="128"/>
      <c r="E36" s="128"/>
      <c r="F36" s="128"/>
      <c r="G36" s="128"/>
      <c r="H36" s="128"/>
      <c r="I36" s="128"/>
      <c r="J36" s="128"/>
      <c r="K36" s="128"/>
      <c r="L36" s="128"/>
      <c r="M36" s="128"/>
      <c r="N36" s="179" t="str">
        <f t="shared" si="6"/>
        <v/>
      </c>
      <c r="O36" s="90" t="str">
        <f>IF('1. Assessment Area Data'!C36="","",'1. Assessment Area Data'!C36)</f>
        <v/>
      </c>
      <c r="P36" s="90" t="str">
        <f t="shared" si="7"/>
        <v/>
      </c>
      <c r="Q36" s="90" t="str">
        <f t="shared" si="8"/>
        <v/>
      </c>
      <c r="R36" s="90" t="str">
        <f t="shared" si="8"/>
        <v/>
      </c>
      <c r="S36" s="90" t="str">
        <f t="shared" si="8"/>
        <v/>
      </c>
      <c r="T36" s="116" t="str">
        <f t="shared" si="12"/>
        <v/>
      </c>
      <c r="U36" s="116" t="str">
        <f t="shared" si="13"/>
        <v/>
      </c>
      <c r="V36" s="116" t="str">
        <f t="shared" si="14"/>
        <v/>
      </c>
      <c r="X36" s="90" t="str">
        <f t="shared" si="2"/>
        <v/>
      </c>
      <c r="Y36" s="117" t="str">
        <f t="shared" si="3"/>
        <v/>
      </c>
      <c r="Z36" s="117" t="str">
        <f t="shared" si="4"/>
        <v/>
      </c>
      <c r="AA36" s="117" t="str">
        <f t="shared" si="5"/>
        <v/>
      </c>
    </row>
    <row r="37" spans="2:27" x14ac:dyDescent="0.3">
      <c r="B37" s="126"/>
      <c r="C37" s="128"/>
      <c r="D37" s="128"/>
      <c r="E37" s="128"/>
      <c r="F37" s="128"/>
      <c r="G37" s="128"/>
      <c r="H37" s="128"/>
      <c r="I37" s="128"/>
      <c r="J37" s="128"/>
      <c r="K37" s="128"/>
      <c r="L37" s="128"/>
      <c r="M37" s="128"/>
      <c r="N37" s="179" t="str">
        <f t="shared" si="6"/>
        <v/>
      </c>
      <c r="O37" s="90" t="str">
        <f>IF('1. Assessment Area Data'!C37="","",'1. Assessment Area Data'!C37)</f>
        <v/>
      </c>
      <c r="P37" s="90" t="str">
        <f t="shared" si="7"/>
        <v/>
      </c>
      <c r="Q37" s="90" t="str">
        <f t="shared" si="8"/>
        <v/>
      </c>
      <c r="R37" s="90" t="str">
        <f t="shared" si="8"/>
        <v/>
      </c>
      <c r="S37" s="90" t="str">
        <f t="shared" si="8"/>
        <v/>
      </c>
      <c r="T37" s="116" t="str">
        <f t="shared" si="12"/>
        <v/>
      </c>
      <c r="U37" s="116" t="str">
        <f t="shared" si="13"/>
        <v/>
      </c>
      <c r="V37" s="116" t="str">
        <f t="shared" si="14"/>
        <v/>
      </c>
      <c r="X37" s="90" t="str">
        <f t="shared" si="2"/>
        <v/>
      </c>
      <c r="Y37" s="117" t="str">
        <f t="shared" si="3"/>
        <v/>
      </c>
      <c r="Z37" s="117" t="str">
        <f t="shared" si="4"/>
        <v/>
      </c>
      <c r="AA37" s="117" t="str">
        <f t="shared" si="5"/>
        <v/>
      </c>
    </row>
    <row r="38" spans="2:27" x14ac:dyDescent="0.3">
      <c r="B38" s="126"/>
      <c r="C38" s="128"/>
      <c r="D38" s="128"/>
      <c r="E38" s="128"/>
      <c r="F38" s="128"/>
      <c r="G38" s="128"/>
      <c r="H38" s="128"/>
      <c r="I38" s="128"/>
      <c r="J38" s="128"/>
      <c r="K38" s="128"/>
      <c r="L38" s="128"/>
      <c r="M38" s="128"/>
      <c r="N38" s="179" t="str">
        <f t="shared" si="6"/>
        <v/>
      </c>
      <c r="O38" s="90" t="str">
        <f>IF('1. Assessment Area Data'!C38="","",'1. Assessment Area Data'!C38)</f>
        <v/>
      </c>
      <c r="P38" s="90" t="str">
        <f t="shared" si="7"/>
        <v/>
      </c>
      <c r="Q38" s="90" t="str">
        <f t="shared" si="8"/>
        <v/>
      </c>
      <c r="R38" s="90" t="str">
        <f t="shared" si="8"/>
        <v/>
      </c>
      <c r="S38" s="90" t="str">
        <f t="shared" si="8"/>
        <v/>
      </c>
      <c r="T38" s="116" t="str">
        <f t="shared" si="12"/>
        <v/>
      </c>
      <c r="U38" s="116" t="str">
        <f t="shared" si="13"/>
        <v/>
      </c>
      <c r="V38" s="116" t="str">
        <f t="shared" si="14"/>
        <v/>
      </c>
      <c r="X38" s="90" t="str">
        <f t="shared" si="2"/>
        <v/>
      </c>
      <c r="Y38" s="117" t="str">
        <f t="shared" si="3"/>
        <v/>
      </c>
      <c r="Z38" s="117" t="str">
        <f t="shared" si="4"/>
        <v/>
      </c>
      <c r="AA38" s="117" t="str">
        <f t="shared" si="5"/>
        <v/>
      </c>
    </row>
    <row r="39" spans="2:27" x14ac:dyDescent="0.3">
      <c r="B39" s="126"/>
      <c r="C39" s="128"/>
      <c r="D39" s="128"/>
      <c r="E39" s="128"/>
      <c r="F39" s="128"/>
      <c r="G39" s="128"/>
      <c r="H39" s="128"/>
      <c r="I39" s="128"/>
      <c r="J39" s="128"/>
      <c r="K39" s="128"/>
      <c r="L39" s="128"/>
      <c r="M39" s="128"/>
      <c r="N39" s="179" t="str">
        <f t="shared" si="6"/>
        <v/>
      </c>
      <c r="O39" s="90" t="str">
        <f>IF('1. Assessment Area Data'!C39="","",'1. Assessment Area Data'!C39)</f>
        <v/>
      </c>
      <c r="P39" s="90" t="str">
        <f t="shared" si="7"/>
        <v/>
      </c>
      <c r="Q39" s="90" t="str">
        <f t="shared" si="8"/>
        <v/>
      </c>
      <c r="R39" s="90" t="str">
        <f t="shared" si="8"/>
        <v/>
      </c>
      <c r="S39" s="90" t="str">
        <f t="shared" si="8"/>
        <v/>
      </c>
      <c r="T39" s="116" t="str">
        <f t="shared" si="12"/>
        <v/>
      </c>
      <c r="U39" s="116" t="str">
        <f t="shared" si="13"/>
        <v/>
      </c>
      <c r="V39" s="116" t="str">
        <f t="shared" si="14"/>
        <v/>
      </c>
      <c r="X39" s="90" t="str">
        <f t="shared" si="2"/>
        <v/>
      </c>
      <c r="Y39" s="117" t="str">
        <f t="shared" si="3"/>
        <v/>
      </c>
      <c r="Z39" s="117" t="str">
        <f t="shared" si="4"/>
        <v/>
      </c>
      <c r="AA39" s="117" t="str">
        <f t="shared" si="5"/>
        <v/>
      </c>
    </row>
    <row r="40" spans="2:27" x14ac:dyDescent="0.3">
      <c r="B40" s="126"/>
      <c r="C40" s="128"/>
      <c r="D40" s="128"/>
      <c r="E40" s="128"/>
      <c r="F40" s="128"/>
      <c r="G40" s="128"/>
      <c r="H40" s="128"/>
      <c r="I40" s="128"/>
      <c r="J40" s="128"/>
      <c r="K40" s="128"/>
      <c r="L40" s="128"/>
      <c r="M40" s="128"/>
      <c r="N40" s="179" t="str">
        <f t="shared" si="6"/>
        <v/>
      </c>
      <c r="O40" s="90" t="str">
        <f>IF('1. Assessment Area Data'!C40="","",'1. Assessment Area Data'!C40)</f>
        <v/>
      </c>
      <c r="P40" s="90" t="str">
        <f t="shared" si="7"/>
        <v/>
      </c>
      <c r="Q40" s="90" t="str">
        <f t="shared" si="8"/>
        <v/>
      </c>
      <c r="R40" s="90" t="str">
        <f t="shared" si="8"/>
        <v/>
      </c>
      <c r="S40" s="90" t="str">
        <f t="shared" si="8"/>
        <v/>
      </c>
      <c r="T40" s="116" t="str">
        <f t="shared" si="12"/>
        <v/>
      </c>
      <c r="U40" s="116" t="str">
        <f t="shared" si="13"/>
        <v/>
      </c>
      <c r="V40" s="116" t="str">
        <f t="shared" si="14"/>
        <v/>
      </c>
      <c r="X40" s="90" t="str">
        <f t="shared" si="2"/>
        <v/>
      </c>
      <c r="Y40" s="117" t="str">
        <f t="shared" si="3"/>
        <v/>
      </c>
      <c r="Z40" s="117" t="str">
        <f t="shared" si="4"/>
        <v/>
      </c>
      <c r="AA40" s="117" t="str">
        <f t="shared" si="5"/>
        <v/>
      </c>
    </row>
    <row r="41" spans="2:27" x14ac:dyDescent="0.3">
      <c r="B41" s="126"/>
      <c r="C41" s="128"/>
      <c r="D41" s="128"/>
      <c r="E41" s="128"/>
      <c r="F41" s="128"/>
      <c r="G41" s="128"/>
      <c r="H41" s="128"/>
      <c r="I41" s="128"/>
      <c r="J41" s="128"/>
      <c r="K41" s="128"/>
      <c r="L41" s="128"/>
      <c r="M41" s="128"/>
      <c r="N41" s="179" t="str">
        <f t="shared" si="6"/>
        <v/>
      </c>
      <c r="O41" s="90" t="str">
        <f>IF('1. Assessment Area Data'!C41="","",'1. Assessment Area Data'!C41)</f>
        <v/>
      </c>
      <c r="P41" s="90" t="str">
        <f t="shared" si="7"/>
        <v/>
      </c>
      <c r="Q41" s="90" t="str">
        <f t="shared" si="8"/>
        <v/>
      </c>
      <c r="R41" s="90" t="str">
        <f t="shared" si="8"/>
        <v/>
      </c>
      <c r="S41" s="90" t="str">
        <f t="shared" si="8"/>
        <v/>
      </c>
      <c r="T41" s="116" t="str">
        <f t="shared" si="12"/>
        <v/>
      </c>
      <c r="U41" s="116" t="str">
        <f t="shared" si="13"/>
        <v/>
      </c>
      <c r="V41" s="116" t="str">
        <f t="shared" si="14"/>
        <v/>
      </c>
      <c r="X41" s="90" t="str">
        <f t="shared" si="2"/>
        <v/>
      </c>
      <c r="Y41" s="117" t="str">
        <f t="shared" si="3"/>
        <v/>
      </c>
      <c r="Z41" s="117" t="str">
        <f t="shared" si="4"/>
        <v/>
      </c>
      <c r="AA41" s="117" t="str">
        <f t="shared" si="5"/>
        <v/>
      </c>
    </row>
    <row r="42" spans="2:27" x14ac:dyDescent="0.3">
      <c r="B42" s="126"/>
      <c r="C42" s="128"/>
      <c r="D42" s="128"/>
      <c r="E42" s="128"/>
      <c r="F42" s="128"/>
      <c r="G42" s="128"/>
      <c r="H42" s="128"/>
      <c r="I42" s="128"/>
      <c r="J42" s="128"/>
      <c r="K42" s="128"/>
      <c r="L42" s="128"/>
      <c r="M42" s="128"/>
      <c r="N42" s="179" t="str">
        <f t="shared" si="6"/>
        <v/>
      </c>
      <c r="O42" s="90" t="str">
        <f>IF('1. Assessment Area Data'!C42="","",'1. Assessment Area Data'!C42)</f>
        <v/>
      </c>
      <c r="P42" s="90" t="str">
        <f t="shared" si="7"/>
        <v/>
      </c>
      <c r="Q42" s="90" t="str">
        <f t="shared" si="8"/>
        <v/>
      </c>
      <c r="R42" s="90" t="str">
        <f t="shared" si="8"/>
        <v/>
      </c>
      <c r="S42" s="90" t="str">
        <f t="shared" si="8"/>
        <v/>
      </c>
      <c r="T42" s="116" t="str">
        <f t="shared" si="12"/>
        <v/>
      </c>
      <c r="U42" s="116" t="str">
        <f t="shared" si="13"/>
        <v/>
      </c>
      <c r="V42" s="116" t="str">
        <f t="shared" si="14"/>
        <v/>
      </c>
      <c r="X42" s="90" t="str">
        <f t="shared" si="2"/>
        <v/>
      </c>
      <c r="Y42" s="117" t="str">
        <f t="shared" si="3"/>
        <v/>
      </c>
      <c r="Z42" s="117" t="str">
        <f t="shared" si="4"/>
        <v/>
      </c>
      <c r="AA42" s="117" t="str">
        <f t="shared" si="5"/>
        <v/>
      </c>
    </row>
    <row r="43" spans="2:27" x14ac:dyDescent="0.3">
      <c r="B43" s="126"/>
      <c r="C43" s="128"/>
      <c r="D43" s="128"/>
      <c r="E43" s="128"/>
      <c r="F43" s="128"/>
      <c r="G43" s="128"/>
      <c r="H43" s="128"/>
      <c r="I43" s="128"/>
      <c r="J43" s="128"/>
      <c r="K43" s="128"/>
      <c r="L43" s="128"/>
      <c r="M43" s="128"/>
      <c r="N43" s="179" t="str">
        <f t="shared" si="6"/>
        <v/>
      </c>
      <c r="O43" s="90" t="str">
        <f>IF('1. Assessment Area Data'!C43="","",'1. Assessment Area Data'!C43)</f>
        <v/>
      </c>
      <c r="P43" s="90" t="str">
        <f t="shared" si="7"/>
        <v/>
      </c>
      <c r="Q43" s="90" t="str">
        <f t="shared" si="8"/>
        <v/>
      </c>
      <c r="R43" s="90" t="str">
        <f t="shared" si="8"/>
        <v/>
      </c>
      <c r="S43" s="90" t="str">
        <f t="shared" si="8"/>
        <v/>
      </c>
      <c r="T43" s="116" t="str">
        <f t="shared" si="12"/>
        <v/>
      </c>
      <c r="U43" s="116" t="str">
        <f t="shared" si="13"/>
        <v/>
      </c>
      <c r="V43" s="116" t="str">
        <f t="shared" si="14"/>
        <v/>
      </c>
      <c r="X43" s="90" t="str">
        <f t="shared" si="2"/>
        <v/>
      </c>
      <c r="Y43" s="117" t="str">
        <f t="shared" si="3"/>
        <v/>
      </c>
      <c r="Z43" s="117" t="str">
        <f t="shared" si="4"/>
        <v/>
      </c>
      <c r="AA43" s="117" t="str">
        <f t="shared" si="5"/>
        <v/>
      </c>
    </row>
    <row r="44" spans="2:27" x14ac:dyDescent="0.3">
      <c r="B44" s="126"/>
      <c r="C44" s="128"/>
      <c r="D44" s="128"/>
      <c r="E44" s="128"/>
      <c r="F44" s="128"/>
      <c r="G44" s="128"/>
      <c r="H44" s="128"/>
      <c r="I44" s="128"/>
      <c r="J44" s="128"/>
      <c r="K44" s="128"/>
      <c r="L44" s="128"/>
      <c r="M44" s="128"/>
      <c r="N44" s="179" t="str">
        <f t="shared" si="6"/>
        <v/>
      </c>
      <c r="O44" s="90" t="str">
        <f>IF('1. Assessment Area Data'!C44="","",'1. Assessment Area Data'!C44)</f>
        <v/>
      </c>
      <c r="P44" s="90" t="str">
        <f t="shared" si="7"/>
        <v/>
      </c>
      <c r="Q44" s="90" t="str">
        <f t="shared" si="8"/>
        <v/>
      </c>
      <c r="R44" s="90" t="str">
        <f t="shared" si="8"/>
        <v/>
      </c>
      <c r="S44" s="90" t="str">
        <f t="shared" si="8"/>
        <v/>
      </c>
      <c r="T44" s="116" t="str">
        <f t="shared" si="12"/>
        <v/>
      </c>
      <c r="U44" s="116" t="str">
        <f t="shared" si="13"/>
        <v/>
      </c>
      <c r="V44" s="116" t="str">
        <f t="shared" si="14"/>
        <v/>
      </c>
      <c r="X44" s="90" t="str">
        <f t="shared" si="2"/>
        <v/>
      </c>
      <c r="Y44" s="117" t="str">
        <f t="shared" si="3"/>
        <v/>
      </c>
      <c r="Z44" s="117" t="str">
        <f t="shared" si="4"/>
        <v/>
      </c>
      <c r="AA44" s="117" t="str">
        <f t="shared" si="5"/>
        <v/>
      </c>
    </row>
    <row r="45" spans="2:27" x14ac:dyDescent="0.3">
      <c r="B45" s="126"/>
      <c r="C45" s="128"/>
      <c r="D45" s="128"/>
      <c r="E45" s="128"/>
      <c r="F45" s="128"/>
      <c r="G45" s="128"/>
      <c r="H45" s="128"/>
      <c r="I45" s="128"/>
      <c r="J45" s="128"/>
      <c r="K45" s="128"/>
      <c r="L45" s="128"/>
      <c r="M45" s="128"/>
      <c r="N45" s="179" t="str">
        <f t="shared" si="6"/>
        <v/>
      </c>
      <c r="O45" s="90" t="str">
        <f>IF('1. Assessment Area Data'!C45="","",'1. Assessment Area Data'!C45)</f>
        <v/>
      </c>
      <c r="P45" s="90" t="str">
        <f t="shared" si="7"/>
        <v/>
      </c>
      <c r="Q45" s="90" t="str">
        <f t="shared" si="8"/>
        <v/>
      </c>
      <c r="R45" s="90" t="str">
        <f t="shared" si="8"/>
        <v/>
      </c>
      <c r="S45" s="90" t="str">
        <f t="shared" si="8"/>
        <v/>
      </c>
      <c r="T45" s="116" t="str">
        <f t="shared" si="12"/>
        <v/>
      </c>
      <c r="U45" s="116" t="str">
        <f t="shared" si="13"/>
        <v/>
      </c>
      <c r="V45" s="116" t="str">
        <f t="shared" si="14"/>
        <v/>
      </c>
      <c r="X45" s="90" t="str">
        <f t="shared" si="2"/>
        <v/>
      </c>
      <c r="Y45" s="117" t="str">
        <f t="shared" si="3"/>
        <v/>
      </c>
      <c r="Z45" s="117" t="str">
        <f t="shared" si="4"/>
        <v/>
      </c>
      <c r="AA45" s="117" t="str">
        <f t="shared" si="5"/>
        <v/>
      </c>
    </row>
    <row r="46" spans="2:27" x14ac:dyDescent="0.3">
      <c r="B46" s="126"/>
      <c r="C46" s="128"/>
      <c r="D46" s="128"/>
      <c r="E46" s="128"/>
      <c r="F46" s="128"/>
      <c r="G46" s="128"/>
      <c r="H46" s="128"/>
      <c r="I46" s="128"/>
      <c r="J46" s="128"/>
      <c r="K46" s="128"/>
      <c r="L46" s="128"/>
      <c r="M46" s="128"/>
      <c r="N46" s="179" t="str">
        <f t="shared" si="6"/>
        <v/>
      </c>
      <c r="O46" s="90" t="str">
        <f>IF('1. Assessment Area Data'!C46="","",'1. Assessment Area Data'!C46)</f>
        <v/>
      </c>
      <c r="P46" s="90" t="str">
        <f t="shared" si="7"/>
        <v/>
      </c>
      <c r="Q46" s="90" t="str">
        <f t="shared" si="8"/>
        <v/>
      </c>
      <c r="R46" s="90" t="str">
        <f t="shared" si="8"/>
        <v/>
      </c>
      <c r="S46" s="90" t="str">
        <f t="shared" si="8"/>
        <v/>
      </c>
      <c r="T46" s="116" t="str">
        <f t="shared" si="12"/>
        <v/>
      </c>
      <c r="U46" s="116" t="str">
        <f t="shared" si="13"/>
        <v/>
      </c>
      <c r="V46" s="116" t="str">
        <f t="shared" si="14"/>
        <v/>
      </c>
      <c r="X46" s="90" t="str">
        <f t="shared" si="2"/>
        <v/>
      </c>
      <c r="Y46" s="117" t="str">
        <f t="shared" si="3"/>
        <v/>
      </c>
      <c r="Z46" s="117" t="str">
        <f t="shared" si="4"/>
        <v/>
      </c>
      <c r="AA46" s="117" t="str">
        <f t="shared" si="5"/>
        <v/>
      </c>
    </row>
    <row r="47" spans="2:27" x14ac:dyDescent="0.3">
      <c r="B47" s="126"/>
      <c r="C47" s="128"/>
      <c r="D47" s="128"/>
      <c r="E47" s="128"/>
      <c r="F47" s="128"/>
      <c r="G47" s="128"/>
      <c r="H47" s="128"/>
      <c r="I47" s="128"/>
      <c r="J47" s="128"/>
      <c r="K47" s="128"/>
      <c r="L47" s="128"/>
      <c r="M47" s="128"/>
      <c r="N47" s="179" t="str">
        <f t="shared" si="6"/>
        <v/>
      </c>
      <c r="O47" s="90" t="str">
        <f>IF('1. Assessment Area Data'!C47="","",'1. Assessment Area Data'!C47)</f>
        <v/>
      </c>
      <c r="P47" s="90" t="str">
        <f t="shared" si="7"/>
        <v/>
      </c>
      <c r="Q47" s="90" t="str">
        <f t="shared" si="8"/>
        <v/>
      </c>
      <c r="R47" s="90" t="str">
        <f t="shared" si="8"/>
        <v/>
      </c>
      <c r="S47" s="90" t="str">
        <f t="shared" si="8"/>
        <v/>
      </c>
      <c r="T47" s="116" t="str">
        <f t="shared" si="12"/>
        <v/>
      </c>
      <c r="U47" s="116" t="str">
        <f t="shared" si="13"/>
        <v/>
      </c>
      <c r="V47" s="116" t="str">
        <f t="shared" si="14"/>
        <v/>
      </c>
      <c r="X47" s="90" t="str">
        <f t="shared" si="2"/>
        <v/>
      </c>
      <c r="Y47" s="117" t="str">
        <f t="shared" si="3"/>
        <v/>
      </c>
      <c r="Z47" s="117" t="str">
        <f t="shared" si="4"/>
        <v/>
      </c>
      <c r="AA47" s="117" t="str">
        <f t="shared" si="5"/>
        <v/>
      </c>
    </row>
    <row r="48" spans="2:27" x14ac:dyDescent="0.3">
      <c r="B48" s="126"/>
      <c r="C48" s="128"/>
      <c r="D48" s="128"/>
      <c r="E48" s="128"/>
      <c r="F48" s="128"/>
      <c r="G48" s="128"/>
      <c r="H48" s="128"/>
      <c r="I48" s="128"/>
      <c r="J48" s="128"/>
      <c r="K48" s="128"/>
      <c r="L48" s="128"/>
      <c r="M48" s="128"/>
      <c r="N48" s="179" t="str">
        <f t="shared" si="6"/>
        <v/>
      </c>
      <c r="O48" s="90" t="str">
        <f>IF('1. Assessment Area Data'!C48="","",'1. Assessment Area Data'!C48)</f>
        <v/>
      </c>
      <c r="P48" s="90" t="str">
        <f t="shared" si="7"/>
        <v/>
      </c>
      <c r="Q48" s="90" t="str">
        <f t="shared" si="8"/>
        <v/>
      </c>
      <c r="R48" s="90" t="str">
        <f t="shared" si="8"/>
        <v/>
      </c>
      <c r="S48" s="90" t="str">
        <f t="shared" si="8"/>
        <v/>
      </c>
      <c r="T48" s="116" t="str">
        <f t="shared" si="12"/>
        <v/>
      </c>
      <c r="U48" s="116" t="str">
        <f t="shared" si="13"/>
        <v/>
      </c>
      <c r="V48" s="116" t="str">
        <f t="shared" si="14"/>
        <v/>
      </c>
      <c r="X48" s="90" t="str">
        <f t="shared" si="2"/>
        <v/>
      </c>
      <c r="Y48" s="117" t="str">
        <f t="shared" si="3"/>
        <v/>
      </c>
      <c r="Z48" s="117" t="str">
        <f t="shared" si="4"/>
        <v/>
      </c>
      <c r="AA48" s="117" t="str">
        <f t="shared" si="5"/>
        <v/>
      </c>
    </row>
    <row r="49" spans="2:27" x14ac:dyDescent="0.3">
      <c r="B49" s="126"/>
      <c r="C49" s="128"/>
      <c r="D49" s="128"/>
      <c r="E49" s="128"/>
      <c r="F49" s="128"/>
      <c r="G49" s="128"/>
      <c r="H49" s="128"/>
      <c r="I49" s="128"/>
      <c r="J49" s="128"/>
      <c r="K49" s="128"/>
      <c r="L49" s="128"/>
      <c r="M49" s="128"/>
      <c r="N49" s="179" t="str">
        <f t="shared" si="6"/>
        <v/>
      </c>
      <c r="O49" s="90" t="str">
        <f>IF('1. Assessment Area Data'!C49="","",'1. Assessment Area Data'!C49)</f>
        <v/>
      </c>
      <c r="P49" s="90" t="str">
        <f t="shared" si="7"/>
        <v/>
      </c>
      <c r="Q49" s="90" t="str">
        <f t="shared" si="8"/>
        <v/>
      </c>
      <c r="R49" s="90" t="str">
        <f t="shared" si="8"/>
        <v/>
      </c>
      <c r="S49" s="90" t="str">
        <f t="shared" si="8"/>
        <v/>
      </c>
      <c r="T49" s="116" t="str">
        <f t="shared" si="12"/>
        <v/>
      </c>
      <c r="U49" s="116" t="str">
        <f t="shared" si="13"/>
        <v/>
      </c>
      <c r="V49" s="116" t="str">
        <f t="shared" si="14"/>
        <v/>
      </c>
      <c r="X49" s="90" t="str">
        <f t="shared" si="2"/>
        <v/>
      </c>
      <c r="Y49" s="117" t="str">
        <f t="shared" si="3"/>
        <v/>
      </c>
      <c r="Z49" s="117" t="str">
        <f t="shared" si="4"/>
        <v/>
      </c>
      <c r="AA49" s="117" t="str">
        <f t="shared" si="5"/>
        <v/>
      </c>
    </row>
    <row r="50" spans="2:27" x14ac:dyDescent="0.3">
      <c r="B50" s="126"/>
      <c r="C50" s="128"/>
      <c r="D50" s="128"/>
      <c r="E50" s="128"/>
      <c r="F50" s="128"/>
      <c r="G50" s="128"/>
      <c r="H50" s="128"/>
      <c r="I50" s="128"/>
      <c r="J50" s="128"/>
      <c r="K50" s="128"/>
      <c r="L50" s="128"/>
      <c r="M50" s="128"/>
      <c r="N50" s="179" t="str">
        <f t="shared" si="6"/>
        <v/>
      </c>
      <c r="O50" s="90" t="str">
        <f>IF('1. Assessment Area Data'!C50="","",'1. Assessment Area Data'!C50)</f>
        <v/>
      </c>
      <c r="P50" s="90" t="str">
        <f t="shared" si="7"/>
        <v/>
      </c>
      <c r="Q50" s="90" t="str">
        <f t="shared" si="8"/>
        <v/>
      </c>
      <c r="R50" s="90" t="str">
        <f t="shared" si="8"/>
        <v/>
      </c>
      <c r="S50" s="90" t="str">
        <f t="shared" si="8"/>
        <v/>
      </c>
      <c r="T50" s="116" t="str">
        <f t="shared" si="12"/>
        <v/>
      </c>
      <c r="U50" s="116" t="str">
        <f t="shared" si="13"/>
        <v/>
      </c>
      <c r="V50" s="116" t="str">
        <f t="shared" si="14"/>
        <v/>
      </c>
      <c r="X50" s="90" t="str">
        <f t="shared" si="2"/>
        <v/>
      </c>
      <c r="Y50" s="117" t="str">
        <f t="shared" si="3"/>
        <v/>
      </c>
      <c r="Z50" s="117" t="str">
        <f t="shared" si="4"/>
        <v/>
      </c>
      <c r="AA50" s="117" t="str">
        <f t="shared" si="5"/>
        <v/>
      </c>
    </row>
    <row r="51" spans="2:27" x14ac:dyDescent="0.3">
      <c r="B51" s="126"/>
      <c r="C51" s="128"/>
      <c r="D51" s="128"/>
      <c r="E51" s="128"/>
      <c r="F51" s="128"/>
      <c r="G51" s="128"/>
      <c r="H51" s="128"/>
      <c r="I51" s="128"/>
      <c r="J51" s="128"/>
      <c r="K51" s="128"/>
      <c r="L51" s="128"/>
      <c r="M51" s="128"/>
      <c r="N51" s="179" t="str">
        <f t="shared" si="6"/>
        <v/>
      </c>
      <c r="O51" s="90" t="str">
        <f>IF('1. Assessment Area Data'!C51="","",'1. Assessment Area Data'!C51)</f>
        <v/>
      </c>
      <c r="P51" s="90" t="str">
        <f t="shared" si="7"/>
        <v/>
      </c>
      <c r="Q51" s="90" t="str">
        <f t="shared" si="8"/>
        <v/>
      </c>
      <c r="R51" s="90" t="str">
        <f t="shared" si="8"/>
        <v/>
      </c>
      <c r="S51" s="90" t="str">
        <f t="shared" si="8"/>
        <v/>
      </c>
      <c r="T51" s="116" t="str">
        <f t="shared" si="12"/>
        <v/>
      </c>
      <c r="U51" s="116" t="str">
        <f t="shared" si="13"/>
        <v/>
      </c>
      <c r="V51" s="116" t="str">
        <f t="shared" si="14"/>
        <v/>
      </c>
      <c r="X51" s="90" t="str">
        <f t="shared" si="2"/>
        <v/>
      </c>
      <c r="Y51" s="117" t="str">
        <f t="shared" si="3"/>
        <v/>
      </c>
      <c r="Z51" s="117" t="str">
        <f t="shared" si="4"/>
        <v/>
      </c>
      <c r="AA51" s="117" t="str">
        <f t="shared" si="5"/>
        <v/>
      </c>
    </row>
    <row r="52" spans="2:27" x14ac:dyDescent="0.3">
      <c r="B52" s="126"/>
      <c r="C52" s="128"/>
      <c r="D52" s="128"/>
      <c r="E52" s="128"/>
      <c r="F52" s="128"/>
      <c r="G52" s="128"/>
      <c r="H52" s="128"/>
      <c r="I52" s="128"/>
      <c r="J52" s="128"/>
      <c r="K52" s="128"/>
      <c r="L52" s="128"/>
      <c r="M52" s="128"/>
      <c r="N52" s="179" t="str">
        <f t="shared" si="6"/>
        <v/>
      </c>
      <c r="O52" s="90" t="str">
        <f>IF('1. Assessment Area Data'!C52="","",'1. Assessment Area Data'!C52)</f>
        <v/>
      </c>
      <c r="P52" s="90" t="str">
        <f t="shared" si="7"/>
        <v/>
      </c>
      <c r="Q52" s="90" t="str">
        <f t="shared" si="8"/>
        <v/>
      </c>
      <c r="R52" s="90" t="str">
        <f t="shared" si="8"/>
        <v/>
      </c>
      <c r="S52" s="90" t="str">
        <f t="shared" si="8"/>
        <v/>
      </c>
      <c r="T52" s="116" t="str">
        <f t="shared" si="12"/>
        <v/>
      </c>
      <c r="U52" s="116" t="str">
        <f t="shared" si="13"/>
        <v/>
      </c>
      <c r="V52" s="116" t="str">
        <f t="shared" si="14"/>
        <v/>
      </c>
      <c r="X52" s="90" t="str">
        <f t="shared" si="2"/>
        <v/>
      </c>
      <c r="Y52" s="117" t="str">
        <f t="shared" si="3"/>
        <v/>
      </c>
      <c r="Z52" s="117" t="str">
        <f t="shared" si="4"/>
        <v/>
      </c>
      <c r="AA52" s="117" t="str">
        <f t="shared" si="5"/>
        <v/>
      </c>
    </row>
    <row r="53" spans="2:27" x14ac:dyDescent="0.3">
      <c r="B53" s="126"/>
      <c r="C53" s="128"/>
      <c r="D53" s="128"/>
      <c r="E53" s="128"/>
      <c r="F53" s="128"/>
      <c r="G53" s="128"/>
      <c r="H53" s="128"/>
      <c r="I53" s="128"/>
      <c r="J53" s="128"/>
      <c r="K53" s="128"/>
      <c r="L53" s="128"/>
      <c r="M53" s="128"/>
      <c r="N53" s="179" t="str">
        <f t="shared" si="6"/>
        <v/>
      </c>
      <c r="O53" s="90" t="str">
        <f>IF('1. Assessment Area Data'!C53="","",'1. Assessment Area Data'!C53)</f>
        <v/>
      </c>
      <c r="P53" s="90" t="str">
        <f t="shared" si="7"/>
        <v/>
      </c>
      <c r="Q53" s="90" t="str">
        <f t="shared" si="8"/>
        <v/>
      </c>
      <c r="R53" s="90" t="str">
        <f t="shared" si="8"/>
        <v/>
      </c>
      <c r="S53" s="90" t="str">
        <f t="shared" si="8"/>
        <v/>
      </c>
      <c r="T53" s="116" t="str">
        <f t="shared" si="12"/>
        <v/>
      </c>
      <c r="U53" s="116" t="str">
        <f t="shared" si="13"/>
        <v/>
      </c>
      <c r="V53" s="116" t="str">
        <f t="shared" si="14"/>
        <v/>
      </c>
      <c r="X53" s="90" t="str">
        <f t="shared" si="2"/>
        <v/>
      </c>
      <c r="Y53" s="117" t="str">
        <f t="shared" si="3"/>
        <v/>
      </c>
      <c r="Z53" s="117" t="str">
        <f t="shared" si="4"/>
        <v/>
      </c>
      <c r="AA53" s="117" t="str">
        <f t="shared" si="5"/>
        <v/>
      </c>
    </row>
    <row r="54" spans="2:27" x14ac:dyDescent="0.3">
      <c r="B54" s="126"/>
      <c r="C54" s="128"/>
      <c r="D54" s="128"/>
      <c r="E54" s="128"/>
      <c r="F54" s="128"/>
      <c r="G54" s="128"/>
      <c r="H54" s="128"/>
      <c r="I54" s="128"/>
      <c r="J54" s="128"/>
      <c r="K54" s="128"/>
      <c r="L54" s="128"/>
      <c r="M54" s="128"/>
      <c r="N54" s="179" t="str">
        <f t="shared" si="6"/>
        <v/>
      </c>
      <c r="O54" s="90" t="str">
        <f>IF('1. Assessment Area Data'!C54="","",'1. Assessment Area Data'!C54)</f>
        <v/>
      </c>
      <c r="P54" s="90" t="str">
        <f t="shared" si="7"/>
        <v/>
      </c>
      <c r="Q54" s="90" t="str">
        <f t="shared" si="8"/>
        <v/>
      </c>
      <c r="R54" s="90" t="str">
        <f t="shared" si="8"/>
        <v/>
      </c>
      <c r="S54" s="90" t="str">
        <f t="shared" si="8"/>
        <v/>
      </c>
      <c r="T54" s="116" t="str">
        <f t="shared" si="12"/>
        <v/>
      </c>
      <c r="U54" s="116" t="str">
        <f t="shared" si="13"/>
        <v/>
      </c>
      <c r="V54" s="116" t="str">
        <f t="shared" si="14"/>
        <v/>
      </c>
      <c r="X54" s="90" t="str">
        <f t="shared" si="2"/>
        <v/>
      </c>
      <c r="Y54" s="117" t="str">
        <f t="shared" si="3"/>
        <v/>
      </c>
      <c r="Z54" s="117" t="str">
        <f t="shared" si="4"/>
        <v/>
      </c>
      <c r="AA54" s="117" t="str">
        <f t="shared" si="5"/>
        <v/>
      </c>
    </row>
    <row r="55" spans="2:27" x14ac:dyDescent="0.3">
      <c r="B55" s="126"/>
      <c r="C55" s="128"/>
      <c r="D55" s="128"/>
      <c r="E55" s="128"/>
      <c r="F55" s="128"/>
      <c r="G55" s="128"/>
      <c r="H55" s="128"/>
      <c r="I55" s="128"/>
      <c r="J55" s="128"/>
      <c r="K55" s="128"/>
      <c r="L55" s="128"/>
      <c r="M55" s="128"/>
      <c r="N55" s="179" t="str">
        <f t="shared" si="6"/>
        <v/>
      </c>
      <c r="O55" s="90" t="str">
        <f>IF('1. Assessment Area Data'!C55="","",'1. Assessment Area Data'!C55)</f>
        <v/>
      </c>
      <c r="P55" s="90" t="str">
        <f t="shared" si="7"/>
        <v/>
      </c>
      <c r="Q55" s="90" t="str">
        <f t="shared" si="8"/>
        <v/>
      </c>
      <c r="R55" s="90" t="str">
        <f t="shared" si="8"/>
        <v/>
      </c>
      <c r="S55" s="90" t="str">
        <f t="shared" si="8"/>
        <v/>
      </c>
      <c r="T55" s="116" t="str">
        <f t="shared" si="12"/>
        <v/>
      </c>
      <c r="U55" s="116" t="str">
        <f t="shared" si="13"/>
        <v/>
      </c>
      <c r="V55" s="116" t="str">
        <f t="shared" si="14"/>
        <v/>
      </c>
      <c r="X55" s="90" t="str">
        <f t="shared" si="2"/>
        <v/>
      </c>
      <c r="Y55" s="117" t="str">
        <f t="shared" si="3"/>
        <v/>
      </c>
      <c r="Z55" s="117" t="str">
        <f t="shared" si="4"/>
        <v/>
      </c>
      <c r="AA55" s="117" t="str">
        <f t="shared" si="5"/>
        <v/>
      </c>
    </row>
    <row r="56" spans="2:27" x14ac:dyDescent="0.3">
      <c r="B56" s="126"/>
      <c r="C56" s="128"/>
      <c r="D56" s="128"/>
      <c r="E56" s="128"/>
      <c r="F56" s="128"/>
      <c r="G56" s="128"/>
      <c r="H56" s="128"/>
      <c r="I56" s="128"/>
      <c r="J56" s="128"/>
      <c r="K56" s="128"/>
      <c r="L56" s="128"/>
      <c r="M56" s="128"/>
      <c r="N56" s="179" t="str">
        <f t="shared" si="6"/>
        <v/>
      </c>
      <c r="O56" s="90" t="str">
        <f>IF('1. Assessment Area Data'!C56="","",'1. Assessment Area Data'!C56)</f>
        <v/>
      </c>
      <c r="P56" s="90" t="str">
        <f t="shared" si="7"/>
        <v/>
      </c>
      <c r="Q56" s="90" t="str">
        <f t="shared" si="8"/>
        <v/>
      </c>
      <c r="R56" s="90" t="str">
        <f t="shared" si="8"/>
        <v/>
      </c>
      <c r="S56" s="90" t="str">
        <f t="shared" si="8"/>
        <v/>
      </c>
      <c r="T56" s="116" t="str">
        <f t="shared" si="12"/>
        <v/>
      </c>
      <c r="U56" s="116" t="str">
        <f t="shared" si="13"/>
        <v/>
      </c>
      <c r="V56" s="116" t="str">
        <f t="shared" si="14"/>
        <v/>
      </c>
      <c r="X56" s="90" t="str">
        <f t="shared" si="2"/>
        <v/>
      </c>
      <c r="Y56" s="117" t="str">
        <f t="shared" si="3"/>
        <v/>
      </c>
      <c r="Z56" s="117" t="str">
        <f t="shared" si="4"/>
        <v/>
      </c>
      <c r="AA56" s="117" t="str">
        <f t="shared" si="5"/>
        <v/>
      </c>
    </row>
    <row r="57" spans="2:27" x14ac:dyDescent="0.3">
      <c r="B57" s="126"/>
      <c r="C57" s="128"/>
      <c r="D57" s="128"/>
      <c r="E57" s="128"/>
      <c r="F57" s="128"/>
      <c r="G57" s="128"/>
      <c r="H57" s="128"/>
      <c r="I57" s="128"/>
      <c r="J57" s="128"/>
      <c r="K57" s="128"/>
      <c r="L57" s="128"/>
      <c r="M57" s="128"/>
      <c r="N57" s="179" t="str">
        <f t="shared" si="6"/>
        <v/>
      </c>
      <c r="O57" s="90" t="str">
        <f>IF('1. Assessment Area Data'!C57="","",'1. Assessment Area Data'!C57)</f>
        <v/>
      </c>
      <c r="P57" s="90" t="str">
        <f t="shared" si="7"/>
        <v/>
      </c>
      <c r="Q57" s="90" t="str">
        <f t="shared" si="8"/>
        <v/>
      </c>
      <c r="R57" s="90" t="str">
        <f t="shared" si="8"/>
        <v/>
      </c>
      <c r="S57" s="90" t="str">
        <f t="shared" si="8"/>
        <v/>
      </c>
      <c r="T57" s="116" t="str">
        <f t="shared" si="12"/>
        <v/>
      </c>
      <c r="U57" s="116" t="str">
        <f t="shared" si="13"/>
        <v/>
      </c>
      <c r="V57" s="116" t="str">
        <f t="shared" si="14"/>
        <v/>
      </c>
      <c r="X57" s="90" t="str">
        <f t="shared" si="2"/>
        <v/>
      </c>
      <c r="Y57" s="117" t="str">
        <f t="shared" si="3"/>
        <v/>
      </c>
      <c r="Z57" s="117" t="str">
        <f t="shared" si="4"/>
        <v/>
      </c>
      <c r="AA57" s="117" t="str">
        <f t="shared" si="5"/>
        <v/>
      </c>
    </row>
    <row r="58" spans="2:27" x14ac:dyDescent="0.3">
      <c r="B58" s="126"/>
      <c r="C58" s="128"/>
      <c r="D58" s="128"/>
      <c r="E58" s="128"/>
      <c r="F58" s="128"/>
      <c r="G58" s="128"/>
      <c r="H58" s="128"/>
      <c r="I58" s="128"/>
      <c r="J58" s="128"/>
      <c r="K58" s="128"/>
      <c r="L58" s="128"/>
      <c r="M58" s="128"/>
      <c r="N58" s="179" t="str">
        <f t="shared" si="6"/>
        <v/>
      </c>
      <c r="O58" s="90" t="str">
        <f>IF('1. Assessment Area Data'!C58="","",'1. Assessment Area Data'!C58)</f>
        <v/>
      </c>
      <c r="P58" s="90" t="str">
        <f t="shared" si="7"/>
        <v/>
      </c>
      <c r="Q58" s="90" t="str">
        <f t="shared" si="8"/>
        <v/>
      </c>
      <c r="R58" s="90" t="str">
        <f t="shared" si="8"/>
        <v/>
      </c>
      <c r="S58" s="90" t="str">
        <f t="shared" si="8"/>
        <v/>
      </c>
      <c r="T58" s="116" t="str">
        <f t="shared" si="12"/>
        <v/>
      </c>
      <c r="U58" s="116" t="str">
        <f t="shared" si="13"/>
        <v/>
      </c>
      <c r="V58" s="116" t="str">
        <f t="shared" si="14"/>
        <v/>
      </c>
      <c r="X58" s="90" t="str">
        <f t="shared" si="2"/>
        <v/>
      </c>
      <c r="Y58" s="117" t="str">
        <f t="shared" si="3"/>
        <v/>
      </c>
      <c r="Z58" s="117" t="str">
        <f t="shared" si="4"/>
        <v/>
      </c>
      <c r="AA58" s="117" t="str">
        <f t="shared" si="5"/>
        <v/>
      </c>
    </row>
    <row r="59" spans="2:27" x14ac:dyDescent="0.3">
      <c r="B59" s="126"/>
      <c r="C59" s="128"/>
      <c r="D59" s="128"/>
      <c r="E59" s="128"/>
      <c r="F59" s="128"/>
      <c r="G59" s="128"/>
      <c r="H59" s="128"/>
      <c r="I59" s="128"/>
      <c r="J59" s="128"/>
      <c r="K59" s="128"/>
      <c r="L59" s="128"/>
      <c r="M59" s="128"/>
      <c r="N59" s="179" t="str">
        <f t="shared" si="6"/>
        <v/>
      </c>
      <c r="O59" s="90" t="str">
        <f>IF('1. Assessment Area Data'!C59="","",'1. Assessment Area Data'!C59)</f>
        <v/>
      </c>
      <c r="P59" s="90" t="str">
        <f t="shared" si="7"/>
        <v/>
      </c>
      <c r="Q59" s="90" t="str">
        <f t="shared" si="8"/>
        <v/>
      </c>
      <c r="R59" s="90" t="str">
        <f t="shared" si="8"/>
        <v/>
      </c>
      <c r="S59" s="90" t="str">
        <f t="shared" si="8"/>
        <v/>
      </c>
      <c r="T59" s="116" t="str">
        <f t="shared" si="12"/>
        <v/>
      </c>
      <c r="U59" s="116" t="str">
        <f t="shared" si="13"/>
        <v/>
      </c>
      <c r="V59" s="116" t="str">
        <f t="shared" si="14"/>
        <v/>
      </c>
      <c r="X59" s="90" t="str">
        <f t="shared" si="2"/>
        <v/>
      </c>
      <c r="Y59" s="117" t="str">
        <f t="shared" si="3"/>
        <v/>
      </c>
      <c r="Z59" s="117" t="str">
        <f t="shared" si="4"/>
        <v/>
      </c>
      <c r="AA59" s="117" t="str">
        <f t="shared" si="5"/>
        <v/>
      </c>
    </row>
    <row r="60" spans="2:27" x14ac:dyDescent="0.3">
      <c r="B60" s="126"/>
      <c r="C60" s="128"/>
      <c r="D60" s="128"/>
      <c r="E60" s="128"/>
      <c r="F60" s="128"/>
      <c r="G60" s="128"/>
      <c r="H60" s="128"/>
      <c r="I60" s="128"/>
      <c r="J60" s="128"/>
      <c r="K60" s="128"/>
      <c r="L60" s="128"/>
      <c r="M60" s="128"/>
      <c r="N60" s="179" t="str">
        <f t="shared" si="6"/>
        <v/>
      </c>
      <c r="O60" s="90" t="str">
        <f>IF('1. Assessment Area Data'!C60="","",'1. Assessment Area Data'!C60)</f>
        <v/>
      </c>
      <c r="P60" s="90" t="str">
        <f t="shared" si="7"/>
        <v/>
      </c>
      <c r="Q60" s="90" t="str">
        <f t="shared" si="8"/>
        <v/>
      </c>
      <c r="R60" s="90" t="str">
        <f t="shared" si="8"/>
        <v/>
      </c>
      <c r="S60" s="90" t="str">
        <f t="shared" si="8"/>
        <v/>
      </c>
      <c r="T60" s="116" t="str">
        <f t="shared" si="12"/>
        <v/>
      </c>
      <c r="U60" s="116" t="str">
        <f t="shared" si="13"/>
        <v/>
      </c>
      <c r="V60" s="116" t="str">
        <f t="shared" si="14"/>
        <v/>
      </c>
      <c r="X60" s="90" t="str">
        <f t="shared" si="2"/>
        <v/>
      </c>
      <c r="Y60" s="117" t="str">
        <f t="shared" si="3"/>
        <v/>
      </c>
      <c r="Z60" s="117" t="str">
        <f t="shared" si="4"/>
        <v/>
      </c>
      <c r="AA60" s="117" t="str">
        <f t="shared" si="5"/>
        <v/>
      </c>
    </row>
    <row r="61" spans="2:27" x14ac:dyDescent="0.3">
      <c r="B61" s="126"/>
      <c r="C61" s="128"/>
      <c r="D61" s="128"/>
      <c r="E61" s="128"/>
      <c r="F61" s="128"/>
      <c r="G61" s="128"/>
      <c r="H61" s="128"/>
      <c r="I61" s="128"/>
      <c r="J61" s="128"/>
      <c r="K61" s="128"/>
      <c r="L61" s="128"/>
      <c r="M61" s="128"/>
      <c r="N61" s="179" t="str">
        <f t="shared" si="6"/>
        <v/>
      </c>
      <c r="O61" s="90" t="str">
        <f>IF('1. Assessment Area Data'!C61="","",'1. Assessment Area Data'!C61)</f>
        <v/>
      </c>
      <c r="P61" s="90" t="str">
        <f t="shared" si="7"/>
        <v/>
      </c>
      <c r="Q61" s="90" t="str">
        <f t="shared" si="8"/>
        <v/>
      </c>
      <c r="R61" s="90" t="str">
        <f t="shared" si="8"/>
        <v/>
      </c>
      <c r="S61" s="90" t="str">
        <f t="shared" si="8"/>
        <v/>
      </c>
      <c r="T61" s="116" t="str">
        <f t="shared" si="12"/>
        <v/>
      </c>
      <c r="U61" s="116" t="str">
        <f t="shared" si="13"/>
        <v/>
      </c>
      <c r="V61" s="116" t="str">
        <f t="shared" si="14"/>
        <v/>
      </c>
      <c r="X61" s="90" t="str">
        <f t="shared" si="2"/>
        <v/>
      </c>
      <c r="Y61" s="117" t="str">
        <f t="shared" si="3"/>
        <v/>
      </c>
      <c r="Z61" s="117" t="str">
        <f t="shared" si="4"/>
        <v/>
      </c>
      <c r="AA61" s="117" t="str">
        <f t="shared" si="5"/>
        <v/>
      </c>
    </row>
    <row r="62" spans="2:27" x14ac:dyDescent="0.3">
      <c r="B62" s="126"/>
      <c r="C62" s="128"/>
      <c r="D62" s="128"/>
      <c r="E62" s="128"/>
      <c r="F62" s="128"/>
      <c r="G62" s="128"/>
      <c r="H62" s="128"/>
      <c r="I62" s="128"/>
      <c r="J62" s="128"/>
      <c r="K62" s="128"/>
      <c r="L62" s="128"/>
      <c r="M62" s="128"/>
      <c r="N62" s="179" t="str">
        <f t="shared" si="6"/>
        <v/>
      </c>
      <c r="O62" s="90" t="str">
        <f>IF('1. Assessment Area Data'!C62="","",'1. Assessment Area Data'!C62)</f>
        <v/>
      </c>
      <c r="P62" s="90" t="str">
        <f t="shared" si="7"/>
        <v/>
      </c>
      <c r="Q62" s="90" t="str">
        <f t="shared" si="8"/>
        <v/>
      </c>
      <c r="R62" s="90" t="str">
        <f t="shared" si="8"/>
        <v/>
      </c>
      <c r="S62" s="90" t="str">
        <f t="shared" si="8"/>
        <v/>
      </c>
      <c r="T62" s="116" t="str">
        <f t="shared" si="12"/>
        <v/>
      </c>
      <c r="U62" s="116" t="str">
        <f t="shared" si="13"/>
        <v/>
      </c>
      <c r="V62" s="116" t="str">
        <f t="shared" si="14"/>
        <v/>
      </c>
      <c r="X62" s="90" t="str">
        <f t="shared" si="2"/>
        <v/>
      </c>
      <c r="Y62" s="117" t="str">
        <f t="shared" si="3"/>
        <v/>
      </c>
      <c r="Z62" s="117" t="str">
        <f t="shared" si="4"/>
        <v/>
      </c>
      <c r="AA62" s="117" t="str">
        <f t="shared" si="5"/>
        <v/>
      </c>
    </row>
    <row r="63" spans="2:27" x14ac:dyDescent="0.3">
      <c r="B63" s="126"/>
      <c r="C63" s="128"/>
      <c r="D63" s="128"/>
      <c r="E63" s="128"/>
      <c r="F63" s="128"/>
      <c r="G63" s="128"/>
      <c r="H63" s="128"/>
      <c r="I63" s="128"/>
      <c r="J63" s="128"/>
      <c r="K63" s="128"/>
      <c r="L63" s="128"/>
      <c r="M63" s="128"/>
      <c r="N63" s="179" t="str">
        <f t="shared" si="6"/>
        <v/>
      </c>
      <c r="O63" s="90" t="str">
        <f>IF('1. Assessment Area Data'!C63="","",'1. Assessment Area Data'!C63)</f>
        <v/>
      </c>
      <c r="P63" s="90" t="str">
        <f t="shared" si="7"/>
        <v/>
      </c>
      <c r="Q63" s="90" t="str">
        <f t="shared" si="8"/>
        <v/>
      </c>
      <c r="R63" s="90" t="str">
        <f t="shared" si="8"/>
        <v/>
      </c>
      <c r="S63" s="90" t="str">
        <f t="shared" si="8"/>
        <v/>
      </c>
      <c r="T63" s="116" t="str">
        <f t="shared" si="12"/>
        <v/>
      </c>
      <c r="U63" s="116" t="str">
        <f t="shared" si="13"/>
        <v/>
      </c>
      <c r="V63" s="116" t="str">
        <f t="shared" si="14"/>
        <v/>
      </c>
      <c r="X63" s="90" t="str">
        <f t="shared" si="2"/>
        <v/>
      </c>
      <c r="Y63" s="117" t="str">
        <f t="shared" si="3"/>
        <v/>
      </c>
      <c r="Z63" s="117" t="str">
        <f t="shared" si="4"/>
        <v/>
      </c>
      <c r="AA63" s="117" t="str">
        <f t="shared" si="5"/>
        <v/>
      </c>
    </row>
    <row r="64" spans="2:27" x14ac:dyDescent="0.3">
      <c r="B64" s="126"/>
      <c r="C64" s="128"/>
      <c r="D64" s="128"/>
      <c r="E64" s="128"/>
      <c r="F64" s="128"/>
      <c r="G64" s="128"/>
      <c r="H64" s="128"/>
      <c r="I64" s="128"/>
      <c r="J64" s="128"/>
      <c r="K64" s="128"/>
      <c r="L64" s="128"/>
      <c r="M64" s="128"/>
      <c r="N64" s="179" t="str">
        <f t="shared" si="6"/>
        <v/>
      </c>
      <c r="O64" s="90" t="str">
        <f>IF('1. Assessment Area Data'!C64="","",'1. Assessment Area Data'!C64)</f>
        <v/>
      </c>
      <c r="P64" s="90" t="str">
        <f t="shared" si="7"/>
        <v/>
      </c>
      <c r="Q64" s="90" t="str">
        <f t="shared" si="8"/>
        <v/>
      </c>
      <c r="R64" s="90" t="str">
        <f t="shared" si="8"/>
        <v/>
      </c>
      <c r="S64" s="90" t="str">
        <f t="shared" si="8"/>
        <v/>
      </c>
      <c r="T64" s="116" t="str">
        <f t="shared" si="12"/>
        <v/>
      </c>
      <c r="U64" s="116" t="str">
        <f t="shared" si="13"/>
        <v/>
      </c>
      <c r="V64" s="116" t="str">
        <f t="shared" si="14"/>
        <v/>
      </c>
      <c r="X64" s="90" t="str">
        <f t="shared" si="2"/>
        <v/>
      </c>
      <c r="Y64" s="117" t="str">
        <f t="shared" si="3"/>
        <v/>
      </c>
      <c r="Z64" s="117" t="str">
        <f t="shared" si="4"/>
        <v/>
      </c>
      <c r="AA64" s="117" t="str">
        <f t="shared" si="5"/>
        <v/>
      </c>
    </row>
    <row r="65" spans="2:27" x14ac:dyDescent="0.3">
      <c r="B65" s="126"/>
      <c r="C65" s="128"/>
      <c r="D65" s="128"/>
      <c r="E65" s="128"/>
      <c r="F65" s="128"/>
      <c r="G65" s="128"/>
      <c r="H65" s="128"/>
      <c r="I65" s="128"/>
      <c r="J65" s="128"/>
      <c r="K65" s="128"/>
      <c r="L65" s="128"/>
      <c r="M65" s="128"/>
      <c r="N65" s="179" t="str">
        <f t="shared" si="6"/>
        <v/>
      </c>
      <c r="O65" s="90" t="str">
        <f>IF('1. Assessment Area Data'!C65="","",'1. Assessment Area Data'!C65)</f>
        <v/>
      </c>
      <c r="P65" s="90" t="str">
        <f t="shared" si="7"/>
        <v/>
      </c>
      <c r="Q65" s="90" t="str">
        <f t="shared" si="8"/>
        <v/>
      </c>
      <c r="R65" s="90" t="str">
        <f t="shared" si="8"/>
        <v/>
      </c>
      <c r="S65" s="90" t="str">
        <f t="shared" si="8"/>
        <v/>
      </c>
      <c r="T65" s="116" t="str">
        <f t="shared" si="12"/>
        <v/>
      </c>
      <c r="U65" s="116" t="str">
        <f t="shared" si="13"/>
        <v/>
      </c>
      <c r="V65" s="116" t="str">
        <f t="shared" si="14"/>
        <v/>
      </c>
      <c r="X65" s="90" t="str">
        <f t="shared" si="2"/>
        <v/>
      </c>
      <c r="Y65" s="117" t="str">
        <f t="shared" si="3"/>
        <v/>
      </c>
      <c r="Z65" s="117" t="str">
        <f t="shared" si="4"/>
        <v/>
      </c>
      <c r="AA65" s="117" t="str">
        <f t="shared" si="5"/>
        <v/>
      </c>
    </row>
    <row r="66" spans="2:27" x14ac:dyDescent="0.3">
      <c r="B66" s="126"/>
      <c r="C66" s="128"/>
      <c r="D66" s="128"/>
      <c r="E66" s="128"/>
      <c r="F66" s="128"/>
      <c r="G66" s="128"/>
      <c r="H66" s="128"/>
      <c r="I66" s="128"/>
      <c r="J66" s="128"/>
      <c r="K66" s="128"/>
      <c r="L66" s="128"/>
      <c r="M66" s="128"/>
      <c r="N66" s="179" t="str">
        <f t="shared" si="6"/>
        <v/>
      </c>
      <c r="O66" s="90" t="str">
        <f>IF('1. Assessment Area Data'!C66="","",'1. Assessment Area Data'!C66)</f>
        <v/>
      </c>
      <c r="P66" s="90" t="str">
        <f t="shared" si="7"/>
        <v/>
      </c>
      <c r="Q66" s="90" t="str">
        <f t="shared" si="8"/>
        <v/>
      </c>
      <c r="R66" s="90" t="str">
        <f t="shared" si="8"/>
        <v/>
      </c>
      <c r="S66" s="90" t="str">
        <f t="shared" si="8"/>
        <v/>
      </c>
      <c r="T66" s="116" t="str">
        <f t="shared" si="12"/>
        <v/>
      </c>
      <c r="U66" s="116" t="str">
        <f t="shared" si="13"/>
        <v/>
      </c>
      <c r="V66" s="116" t="str">
        <f t="shared" si="14"/>
        <v/>
      </c>
      <c r="X66" s="90" t="str">
        <f t="shared" si="2"/>
        <v/>
      </c>
      <c r="Y66" s="117" t="str">
        <f t="shared" si="3"/>
        <v/>
      </c>
      <c r="Z66" s="117" t="str">
        <f t="shared" si="4"/>
        <v/>
      </c>
      <c r="AA66" s="117" t="str">
        <f t="shared" si="5"/>
        <v/>
      </c>
    </row>
    <row r="67" spans="2:27" x14ac:dyDescent="0.3">
      <c r="B67" s="126"/>
      <c r="C67" s="128"/>
      <c r="D67" s="128"/>
      <c r="E67" s="128"/>
      <c r="F67" s="128"/>
      <c r="G67" s="128"/>
      <c r="H67" s="128"/>
      <c r="I67" s="128"/>
      <c r="J67" s="128"/>
      <c r="K67" s="128"/>
      <c r="L67" s="128"/>
      <c r="M67" s="128"/>
      <c r="N67" s="179" t="str">
        <f t="shared" si="6"/>
        <v/>
      </c>
      <c r="O67" s="90" t="str">
        <f>IF('1. Assessment Area Data'!C67="","",'1. Assessment Area Data'!C67)</f>
        <v/>
      </c>
      <c r="P67" s="90" t="str">
        <f t="shared" si="7"/>
        <v/>
      </c>
      <c r="Q67" s="90" t="str">
        <f t="shared" si="8"/>
        <v/>
      </c>
      <c r="R67" s="90" t="str">
        <f t="shared" si="8"/>
        <v/>
      </c>
      <c r="S67" s="90" t="str">
        <f t="shared" si="8"/>
        <v/>
      </c>
      <c r="T67" s="116" t="str">
        <f t="shared" si="12"/>
        <v/>
      </c>
      <c r="U67" s="116" t="str">
        <f t="shared" si="13"/>
        <v/>
      </c>
      <c r="V67" s="116" t="str">
        <f t="shared" si="14"/>
        <v/>
      </c>
      <c r="X67" s="90" t="str">
        <f t="shared" si="2"/>
        <v/>
      </c>
      <c r="Y67" s="117" t="str">
        <f t="shared" si="3"/>
        <v/>
      </c>
      <c r="Z67" s="117" t="str">
        <f t="shared" si="4"/>
        <v/>
      </c>
      <c r="AA67" s="117" t="str">
        <f t="shared" si="5"/>
        <v/>
      </c>
    </row>
    <row r="68" spans="2:27" x14ac:dyDescent="0.3">
      <c r="B68" s="126"/>
      <c r="C68" s="128"/>
      <c r="D68" s="128"/>
      <c r="E68" s="128"/>
      <c r="F68" s="128"/>
      <c r="G68" s="128"/>
      <c r="H68" s="128"/>
      <c r="I68" s="128"/>
      <c r="J68" s="128"/>
      <c r="K68" s="128"/>
      <c r="L68" s="128"/>
      <c r="M68" s="128"/>
      <c r="N68" s="179" t="str">
        <f t="shared" si="6"/>
        <v/>
      </c>
      <c r="O68" s="90" t="str">
        <f>IF('1. Assessment Area Data'!C68="","",'1. Assessment Area Data'!C68)</f>
        <v/>
      </c>
      <c r="P68" s="90" t="str">
        <f t="shared" si="7"/>
        <v/>
      </c>
      <c r="Q68" s="90" t="str">
        <f t="shared" si="8"/>
        <v/>
      </c>
      <c r="R68" s="90" t="str">
        <f t="shared" si="8"/>
        <v/>
      </c>
      <c r="S68" s="90" t="str">
        <f t="shared" si="8"/>
        <v/>
      </c>
      <c r="T68" s="116" t="str">
        <f t="shared" si="12"/>
        <v/>
      </c>
      <c r="U68" s="116" t="str">
        <f t="shared" si="13"/>
        <v/>
      </c>
      <c r="V68" s="116" t="str">
        <f t="shared" si="14"/>
        <v/>
      </c>
      <c r="X68" s="90" t="str">
        <f t="shared" si="2"/>
        <v/>
      </c>
      <c r="Y68" s="117" t="str">
        <f t="shared" si="3"/>
        <v/>
      </c>
      <c r="Z68" s="117" t="str">
        <f t="shared" si="4"/>
        <v/>
      </c>
      <c r="AA68" s="117" t="str">
        <f t="shared" si="5"/>
        <v/>
      </c>
    </row>
    <row r="69" spans="2:27" x14ac:dyDescent="0.3">
      <c r="B69" s="126"/>
      <c r="C69" s="128"/>
      <c r="D69" s="128"/>
      <c r="E69" s="128"/>
      <c r="F69" s="128"/>
      <c r="G69" s="128"/>
      <c r="H69" s="128"/>
      <c r="I69" s="128"/>
      <c r="J69" s="128"/>
      <c r="K69" s="128"/>
      <c r="L69" s="128"/>
      <c r="M69" s="128"/>
      <c r="N69" s="179" t="str">
        <f t="shared" si="6"/>
        <v/>
      </c>
      <c r="O69" s="90" t="str">
        <f>IF('1. Assessment Area Data'!C69="","",'1. Assessment Area Data'!C69)</f>
        <v/>
      </c>
      <c r="P69" s="90" t="str">
        <f t="shared" si="7"/>
        <v/>
      </c>
      <c r="Q69" s="90" t="str">
        <f t="shared" si="8"/>
        <v/>
      </c>
      <c r="R69" s="90" t="str">
        <f t="shared" si="8"/>
        <v/>
      </c>
      <c r="S69" s="90" t="str">
        <f t="shared" si="8"/>
        <v/>
      </c>
      <c r="T69" s="116" t="str">
        <f t="shared" si="12"/>
        <v/>
      </c>
      <c r="U69" s="116" t="str">
        <f t="shared" si="13"/>
        <v/>
      </c>
      <c r="V69" s="116" t="str">
        <f t="shared" si="14"/>
        <v/>
      </c>
      <c r="X69" s="90" t="str">
        <f t="shared" si="2"/>
        <v/>
      </c>
      <c r="Y69" s="117" t="str">
        <f t="shared" si="3"/>
        <v/>
      </c>
      <c r="Z69" s="117" t="str">
        <f t="shared" si="4"/>
        <v/>
      </c>
      <c r="AA69" s="117" t="str">
        <f t="shared" si="5"/>
        <v/>
      </c>
    </row>
    <row r="70" spans="2:27" x14ac:dyDescent="0.3">
      <c r="B70" s="126"/>
      <c r="C70" s="128"/>
      <c r="D70" s="128"/>
      <c r="E70" s="128"/>
      <c r="F70" s="128"/>
      <c r="G70" s="128"/>
      <c r="H70" s="128"/>
      <c r="I70" s="128"/>
      <c r="J70" s="128"/>
      <c r="K70" s="128"/>
      <c r="L70" s="128"/>
      <c r="M70" s="128"/>
      <c r="N70" s="179" t="str">
        <f t="shared" si="6"/>
        <v/>
      </c>
      <c r="O70" s="90" t="str">
        <f>IF('1. Assessment Area Data'!C70="","",'1. Assessment Area Data'!C70)</f>
        <v/>
      </c>
      <c r="P70" s="90" t="str">
        <f t="shared" si="7"/>
        <v/>
      </c>
      <c r="Q70" s="90" t="str">
        <f t="shared" si="8"/>
        <v/>
      </c>
      <c r="R70" s="90" t="str">
        <f t="shared" si="8"/>
        <v/>
      </c>
      <c r="S70" s="90" t="str">
        <f t="shared" si="8"/>
        <v/>
      </c>
      <c r="T70" s="116" t="str">
        <f t="shared" si="12"/>
        <v/>
      </c>
      <c r="U70" s="116" t="str">
        <f t="shared" si="13"/>
        <v/>
      </c>
      <c r="V70" s="116" t="str">
        <f t="shared" si="14"/>
        <v/>
      </c>
      <c r="X70" s="90" t="str">
        <f t="shared" si="2"/>
        <v/>
      </c>
      <c r="Y70" s="117" t="str">
        <f t="shared" si="3"/>
        <v/>
      </c>
      <c r="Z70" s="117" t="str">
        <f t="shared" si="4"/>
        <v/>
      </c>
      <c r="AA70" s="117" t="str">
        <f t="shared" si="5"/>
        <v/>
      </c>
    </row>
    <row r="71" spans="2:27" x14ac:dyDescent="0.3">
      <c r="B71" s="126"/>
      <c r="C71" s="128"/>
      <c r="D71" s="128"/>
      <c r="E71" s="128"/>
      <c r="F71" s="128"/>
      <c r="G71" s="128"/>
      <c r="H71" s="128"/>
      <c r="I71" s="128"/>
      <c r="J71" s="128"/>
      <c r="K71" s="128"/>
      <c r="L71" s="128"/>
      <c r="M71" s="128"/>
      <c r="N71" s="179" t="str">
        <f t="shared" si="6"/>
        <v/>
      </c>
      <c r="O71" s="90" t="str">
        <f>IF('1. Assessment Area Data'!C71="","",'1. Assessment Area Data'!C71)</f>
        <v/>
      </c>
      <c r="P71" s="90" t="str">
        <f t="shared" si="7"/>
        <v/>
      </c>
      <c r="Q71" s="90" t="str">
        <f t="shared" si="8"/>
        <v/>
      </c>
      <c r="R71" s="90" t="str">
        <f t="shared" si="8"/>
        <v/>
      </c>
      <c r="S71" s="90" t="str">
        <f t="shared" si="8"/>
        <v/>
      </c>
      <c r="T71" s="116" t="str">
        <f t="shared" si="12"/>
        <v/>
      </c>
      <c r="U71" s="116" t="str">
        <f t="shared" si="13"/>
        <v/>
      </c>
      <c r="V71" s="116" t="str">
        <f t="shared" si="14"/>
        <v/>
      </c>
      <c r="X71" s="90" t="str">
        <f t="shared" ref="X71:X134" si="15">IF(C71="","",C71)</f>
        <v/>
      </c>
      <c r="Y71" s="117" t="str">
        <f t="shared" ref="Y71:Y134" si="16">IF($X71="","",COUNTIFS($D71:$M71,"&gt;0",$D71:$M71,"&lt;=3")/10)</f>
        <v/>
      </c>
      <c r="Z71" s="117" t="str">
        <f t="shared" ref="Z71:Z134" si="17">IF($X71="","",COUNTIFS($D71:$M71,"&gt;0",$D71:$M71,"&lt;=4")/10)</f>
        <v/>
      </c>
      <c r="AA71" s="117" t="str">
        <f t="shared" ref="AA71:AA134" si="18">IF($X71="","",COUNTIFS($D71:$M71,"&gt;0",$D71:$M71,"&lt;=5")/10)</f>
        <v/>
      </c>
    </row>
    <row r="72" spans="2:27" x14ac:dyDescent="0.3">
      <c r="B72" s="126"/>
      <c r="C72" s="128"/>
      <c r="D72" s="128"/>
      <c r="E72" s="128"/>
      <c r="F72" s="128"/>
      <c r="G72" s="128"/>
      <c r="H72" s="128"/>
      <c r="I72" s="128"/>
      <c r="J72" s="128"/>
      <c r="K72" s="128"/>
      <c r="L72" s="128"/>
      <c r="M72" s="128"/>
      <c r="N72" s="179" t="str">
        <f t="shared" ref="N72:N135" si="19">IF(B72="","",IF(COUNTBLANK(D72:M72)&gt;0,"If no forbs were located in the plot, enter '0'. If the plot was not collected, input 'n/a'",""))</f>
        <v/>
      </c>
      <c r="O72" s="90" t="str">
        <f>IF('1. Assessment Area Data'!C72="","",'1. Assessment Area Data'!C72)</f>
        <v/>
      </c>
      <c r="P72" s="90" t="str">
        <f t="shared" ref="P72:P135" si="20">IF(O72="","",SUM(SUMPRODUCT(--(ISNUMBER($D$6:$D$1006)),(--($B$6:$B$1006=$O72))),SUMPRODUCT(--(ISNUMBER($E$6:$E$1006)),(--($B$6:$B$1006=$O72))),SUMPRODUCT(--(ISNUMBER($F$6:$F$1006)),(--($B$6:$B$1006=$O72))),SUMPRODUCT(--(ISNUMBER($G$6:$G$1006)),(--($B$6:$B$1006=$O72))),SUMPRODUCT(--(ISNUMBER($H$6:$H$1006)),(--($B$6:$B$1006=$O72))),SUMPRODUCT(--(ISNUMBER($I$6:$I$1006)),(--($B$6:$B$1006=$O72))),SUMPRODUCT(--(ISNUMBER($J$6:$J$1006)),(--($B$6:$B$1006=$O72))),SUMPRODUCT(--(ISNUMBER($K$6:$K$1006)),(--($B$6:$B$1006=$O72))),SUMPRODUCT(--(ISNUMBER($L$6:$L$1006)),(--($B$6:$B$1006=$O72))),SUMPRODUCT(--(ISNUMBER($M$6:$M$1006)),(--($B$6:$B$1006=$O72)))))</f>
        <v/>
      </c>
      <c r="Q72" s="90" t="str">
        <f t="shared" ref="Q72:S135" si="21">IF($O72="","",SUM(COUNTIFS($B$6:$B$5003,$O72,$D$6:$D$5003,"&gt;0",$D$6:$D$5003,"&lt;="&amp;Q$6),COUNTIFS($B$6:$B$5003,$O72,$E$6:$E$5003,"&gt;0",$E$6:$E$5003,"&lt;="&amp;Q$6),COUNTIFS($B$6:$B$5003,$O72,$F$6:$F$5003,"&gt;0",$F$6:$F$5003,"&lt;="&amp;Q$6),COUNTIFS($B$6:$B$5003,$O72,$G$6:$G$5003,"&gt;0",$G$6:$G$5003,"&lt;="&amp;Q$6),COUNTIFS($B$6:$B$5003,$O72,$H$6:$H$5003,"&gt;0",$H$6:$H$5003,"&lt;="&amp;Q$6),COUNTIFS($B$6:$B$5003,$O72,$I$6:$I$5003,"&gt;0",$I$6:$I$5003,"&lt;="&amp;Q$6),COUNTIFS($B$6:$B$5003,$O72,$J$6:$J$5003,"&gt;0",$J$6:$J$5003,"&lt;="&amp;Q$6),COUNTIFS($B$6:$B$5003,$O72,$K$6:$K$5003,"&gt;0",$K$6:$K$5003,"&lt;="&amp;Q$6),COUNTIFS($B$6:$B$5003,$O72,$L$6:$L$5003,"&gt;0",$L$6:$L$5003,"&lt;="&amp;Q$6),COUNTIFS($B$6:$B$5003,$O72,$M$6:$M$5003,"&gt;0",$M$6:$M$5003,"&lt;="&amp;Q$6)))</f>
        <v/>
      </c>
      <c r="R72" s="90" t="str">
        <f t="shared" si="21"/>
        <v/>
      </c>
      <c r="S72" s="90" t="str">
        <f t="shared" si="21"/>
        <v/>
      </c>
      <c r="T72" s="116" t="str">
        <f t="shared" si="12"/>
        <v/>
      </c>
      <c r="U72" s="116" t="str">
        <f t="shared" si="13"/>
        <v/>
      </c>
      <c r="V72" s="116" t="str">
        <f t="shared" si="14"/>
        <v/>
      </c>
      <c r="X72" s="90" t="str">
        <f t="shared" si="15"/>
        <v/>
      </c>
      <c r="Y72" s="117" t="str">
        <f t="shared" si="16"/>
        <v/>
      </c>
      <c r="Z72" s="117" t="str">
        <f t="shared" si="17"/>
        <v/>
      </c>
      <c r="AA72" s="117" t="str">
        <f t="shared" si="18"/>
        <v/>
      </c>
    </row>
    <row r="73" spans="2:27" x14ac:dyDescent="0.3">
      <c r="B73" s="126"/>
      <c r="C73" s="128"/>
      <c r="D73" s="128"/>
      <c r="E73" s="128"/>
      <c r="F73" s="128"/>
      <c r="G73" s="128"/>
      <c r="H73" s="128"/>
      <c r="I73" s="128"/>
      <c r="J73" s="128"/>
      <c r="K73" s="128"/>
      <c r="L73" s="128"/>
      <c r="M73" s="128"/>
      <c r="N73" s="179" t="str">
        <f t="shared" si="19"/>
        <v/>
      </c>
      <c r="O73" s="90" t="str">
        <f>IF('1. Assessment Area Data'!C73="","",'1. Assessment Area Data'!C73)</f>
        <v/>
      </c>
      <c r="P73" s="90" t="str">
        <f t="shared" si="20"/>
        <v/>
      </c>
      <c r="Q73" s="90" t="str">
        <f t="shared" si="21"/>
        <v/>
      </c>
      <c r="R73" s="90" t="str">
        <f t="shared" si="21"/>
        <v/>
      </c>
      <c r="S73" s="90" t="str">
        <f t="shared" si="21"/>
        <v/>
      </c>
      <c r="T73" s="116" t="str">
        <f t="shared" si="12"/>
        <v/>
      </c>
      <c r="U73" s="116" t="str">
        <f t="shared" si="13"/>
        <v/>
      </c>
      <c r="V73" s="116" t="str">
        <f t="shared" si="14"/>
        <v/>
      </c>
      <c r="X73" s="90" t="str">
        <f t="shared" si="15"/>
        <v/>
      </c>
      <c r="Y73" s="117" t="str">
        <f t="shared" si="16"/>
        <v/>
      </c>
      <c r="Z73" s="117" t="str">
        <f t="shared" si="17"/>
        <v/>
      </c>
      <c r="AA73" s="117" t="str">
        <f t="shared" si="18"/>
        <v/>
      </c>
    </row>
    <row r="74" spans="2:27" x14ac:dyDescent="0.3">
      <c r="B74" s="126"/>
      <c r="C74" s="128"/>
      <c r="D74" s="128"/>
      <c r="E74" s="128"/>
      <c r="F74" s="128"/>
      <c r="G74" s="128"/>
      <c r="H74" s="128"/>
      <c r="I74" s="128"/>
      <c r="J74" s="128"/>
      <c r="K74" s="128"/>
      <c r="L74" s="128"/>
      <c r="M74" s="128"/>
      <c r="N74" s="179" t="str">
        <f t="shared" si="19"/>
        <v/>
      </c>
      <c r="O74" s="90" t="str">
        <f>IF('1. Assessment Area Data'!C74="","",'1. Assessment Area Data'!C74)</f>
        <v/>
      </c>
      <c r="P74" s="90" t="str">
        <f t="shared" si="20"/>
        <v/>
      </c>
      <c r="Q74" s="90" t="str">
        <f t="shared" si="21"/>
        <v/>
      </c>
      <c r="R74" s="90" t="str">
        <f t="shared" si="21"/>
        <v/>
      </c>
      <c r="S74" s="90" t="str">
        <f t="shared" si="21"/>
        <v/>
      </c>
      <c r="T74" s="116" t="str">
        <f t="shared" si="12"/>
        <v/>
      </c>
      <c r="U74" s="116" t="str">
        <f t="shared" si="13"/>
        <v/>
      </c>
      <c r="V74" s="116" t="str">
        <f t="shared" si="14"/>
        <v/>
      </c>
      <c r="X74" s="90" t="str">
        <f t="shared" si="15"/>
        <v/>
      </c>
      <c r="Y74" s="117" t="str">
        <f t="shared" si="16"/>
        <v/>
      </c>
      <c r="Z74" s="117" t="str">
        <f t="shared" si="17"/>
        <v/>
      </c>
      <c r="AA74" s="117" t="str">
        <f t="shared" si="18"/>
        <v/>
      </c>
    </row>
    <row r="75" spans="2:27" x14ac:dyDescent="0.3">
      <c r="B75" s="126"/>
      <c r="C75" s="128"/>
      <c r="D75" s="128"/>
      <c r="E75" s="128"/>
      <c r="F75" s="128"/>
      <c r="G75" s="128"/>
      <c r="H75" s="128"/>
      <c r="I75" s="128"/>
      <c r="J75" s="128"/>
      <c r="K75" s="128"/>
      <c r="L75" s="128"/>
      <c r="M75" s="128"/>
      <c r="N75" s="179" t="str">
        <f t="shared" si="19"/>
        <v/>
      </c>
      <c r="O75" s="90" t="str">
        <f>IF('1. Assessment Area Data'!C75="","",'1. Assessment Area Data'!C75)</f>
        <v/>
      </c>
      <c r="P75" s="90" t="str">
        <f t="shared" si="20"/>
        <v/>
      </c>
      <c r="Q75" s="90" t="str">
        <f t="shared" si="21"/>
        <v/>
      </c>
      <c r="R75" s="90" t="str">
        <f t="shared" si="21"/>
        <v/>
      </c>
      <c r="S75" s="90" t="str">
        <f t="shared" si="21"/>
        <v/>
      </c>
      <c r="T75" s="116" t="str">
        <f t="shared" si="12"/>
        <v/>
      </c>
      <c r="U75" s="116" t="str">
        <f t="shared" si="13"/>
        <v/>
      </c>
      <c r="V75" s="116" t="str">
        <f t="shared" si="14"/>
        <v/>
      </c>
      <c r="X75" s="90" t="str">
        <f t="shared" si="15"/>
        <v/>
      </c>
      <c r="Y75" s="117" t="str">
        <f t="shared" si="16"/>
        <v/>
      </c>
      <c r="Z75" s="117" t="str">
        <f t="shared" si="17"/>
        <v/>
      </c>
      <c r="AA75" s="117" t="str">
        <f t="shared" si="18"/>
        <v/>
      </c>
    </row>
    <row r="76" spans="2:27" x14ac:dyDescent="0.3">
      <c r="B76" s="126"/>
      <c r="C76" s="128"/>
      <c r="D76" s="128"/>
      <c r="E76" s="128"/>
      <c r="F76" s="128"/>
      <c r="G76" s="128"/>
      <c r="H76" s="128"/>
      <c r="I76" s="128"/>
      <c r="J76" s="128"/>
      <c r="K76" s="128"/>
      <c r="L76" s="128"/>
      <c r="M76" s="128"/>
      <c r="N76" s="179" t="str">
        <f t="shared" si="19"/>
        <v/>
      </c>
      <c r="O76" s="90" t="str">
        <f>IF('1. Assessment Area Data'!C76="","",'1. Assessment Area Data'!C76)</f>
        <v/>
      </c>
      <c r="P76" s="90" t="str">
        <f t="shared" si="20"/>
        <v/>
      </c>
      <c r="Q76" s="90" t="str">
        <f t="shared" si="21"/>
        <v/>
      </c>
      <c r="R76" s="90" t="str">
        <f t="shared" si="21"/>
        <v/>
      </c>
      <c r="S76" s="90" t="str">
        <f t="shared" si="21"/>
        <v/>
      </c>
      <c r="T76" s="116" t="str">
        <f t="shared" si="12"/>
        <v/>
      </c>
      <c r="U76" s="116" t="str">
        <f t="shared" si="13"/>
        <v/>
      </c>
      <c r="V76" s="116" t="str">
        <f t="shared" si="14"/>
        <v/>
      </c>
      <c r="X76" s="90" t="str">
        <f t="shared" si="15"/>
        <v/>
      </c>
      <c r="Y76" s="117" t="str">
        <f t="shared" si="16"/>
        <v/>
      </c>
      <c r="Z76" s="117" t="str">
        <f t="shared" si="17"/>
        <v/>
      </c>
      <c r="AA76" s="117" t="str">
        <f t="shared" si="18"/>
        <v/>
      </c>
    </row>
    <row r="77" spans="2:27" x14ac:dyDescent="0.3">
      <c r="B77" s="126"/>
      <c r="C77" s="128"/>
      <c r="D77" s="128"/>
      <c r="E77" s="128"/>
      <c r="F77" s="128"/>
      <c r="G77" s="128"/>
      <c r="H77" s="128"/>
      <c r="I77" s="128"/>
      <c r="J77" s="128"/>
      <c r="K77" s="128"/>
      <c r="L77" s="128"/>
      <c r="M77" s="128"/>
      <c r="N77" s="179" t="str">
        <f t="shared" si="19"/>
        <v/>
      </c>
      <c r="O77" s="90" t="str">
        <f>IF('1. Assessment Area Data'!C77="","",'1. Assessment Area Data'!C77)</f>
        <v/>
      </c>
      <c r="P77" s="90" t="str">
        <f t="shared" si="20"/>
        <v/>
      </c>
      <c r="Q77" s="90" t="str">
        <f t="shared" si="21"/>
        <v/>
      </c>
      <c r="R77" s="90" t="str">
        <f t="shared" si="21"/>
        <v/>
      </c>
      <c r="S77" s="90" t="str">
        <f t="shared" si="21"/>
        <v/>
      </c>
      <c r="T77" s="116" t="str">
        <f t="shared" ref="T77:T140" si="22">IF($O77="","",IFERROR(Q77/$P77,0))</f>
        <v/>
      </c>
      <c r="U77" s="116" t="str">
        <f t="shared" ref="U77:U140" si="23">IF($O77="","",IFERROR(R77/$P77,0))</f>
        <v/>
      </c>
      <c r="V77" s="116" t="str">
        <f t="shared" ref="V77:V140" si="24">IF($O77="","",IFERROR(S77/$P77,0))</f>
        <v/>
      </c>
      <c r="X77" s="90" t="str">
        <f t="shared" si="15"/>
        <v/>
      </c>
      <c r="Y77" s="117" t="str">
        <f t="shared" si="16"/>
        <v/>
      </c>
      <c r="Z77" s="117" t="str">
        <f t="shared" si="17"/>
        <v/>
      </c>
      <c r="AA77" s="117" t="str">
        <f t="shared" si="18"/>
        <v/>
      </c>
    </row>
    <row r="78" spans="2:27" x14ac:dyDescent="0.3">
      <c r="B78" s="126"/>
      <c r="C78" s="128"/>
      <c r="D78" s="128"/>
      <c r="E78" s="128"/>
      <c r="F78" s="128"/>
      <c r="G78" s="128"/>
      <c r="H78" s="128"/>
      <c r="I78" s="128"/>
      <c r="J78" s="128"/>
      <c r="K78" s="128"/>
      <c r="L78" s="128"/>
      <c r="M78" s="128"/>
      <c r="N78" s="179" t="str">
        <f t="shared" si="19"/>
        <v/>
      </c>
      <c r="O78" s="90" t="str">
        <f>IF('1. Assessment Area Data'!C78="","",'1. Assessment Area Data'!C78)</f>
        <v/>
      </c>
      <c r="P78" s="90" t="str">
        <f t="shared" si="20"/>
        <v/>
      </c>
      <c r="Q78" s="90" t="str">
        <f t="shared" si="21"/>
        <v/>
      </c>
      <c r="R78" s="90" t="str">
        <f t="shared" si="21"/>
        <v/>
      </c>
      <c r="S78" s="90" t="str">
        <f t="shared" si="21"/>
        <v/>
      </c>
      <c r="T78" s="116" t="str">
        <f t="shared" si="22"/>
        <v/>
      </c>
      <c r="U78" s="116" t="str">
        <f t="shared" si="23"/>
        <v/>
      </c>
      <c r="V78" s="116" t="str">
        <f t="shared" si="24"/>
        <v/>
      </c>
      <c r="X78" s="90" t="str">
        <f t="shared" si="15"/>
        <v/>
      </c>
      <c r="Y78" s="117" t="str">
        <f t="shared" si="16"/>
        <v/>
      </c>
      <c r="Z78" s="117" t="str">
        <f t="shared" si="17"/>
        <v/>
      </c>
      <c r="AA78" s="117" t="str">
        <f t="shared" si="18"/>
        <v/>
      </c>
    </row>
    <row r="79" spans="2:27" x14ac:dyDescent="0.3">
      <c r="B79" s="126"/>
      <c r="C79" s="128"/>
      <c r="D79" s="128"/>
      <c r="E79" s="128"/>
      <c r="F79" s="128"/>
      <c r="G79" s="128"/>
      <c r="H79" s="128"/>
      <c r="I79" s="128"/>
      <c r="J79" s="128"/>
      <c r="K79" s="128"/>
      <c r="L79" s="128"/>
      <c r="M79" s="128"/>
      <c r="N79" s="179" t="str">
        <f t="shared" si="19"/>
        <v/>
      </c>
      <c r="O79" s="90" t="str">
        <f>IF('1. Assessment Area Data'!C79="","",'1. Assessment Area Data'!C79)</f>
        <v/>
      </c>
      <c r="P79" s="90" t="str">
        <f t="shared" si="20"/>
        <v/>
      </c>
      <c r="Q79" s="90" t="str">
        <f t="shared" si="21"/>
        <v/>
      </c>
      <c r="R79" s="90" t="str">
        <f t="shared" si="21"/>
        <v/>
      </c>
      <c r="S79" s="90" t="str">
        <f t="shared" si="21"/>
        <v/>
      </c>
      <c r="T79" s="116" t="str">
        <f t="shared" si="22"/>
        <v/>
      </c>
      <c r="U79" s="116" t="str">
        <f t="shared" si="23"/>
        <v/>
      </c>
      <c r="V79" s="116" t="str">
        <f t="shared" si="24"/>
        <v/>
      </c>
      <c r="X79" s="90" t="str">
        <f t="shared" si="15"/>
        <v/>
      </c>
      <c r="Y79" s="117" t="str">
        <f t="shared" si="16"/>
        <v/>
      </c>
      <c r="Z79" s="117" t="str">
        <f t="shared" si="17"/>
        <v/>
      </c>
      <c r="AA79" s="117" t="str">
        <f t="shared" si="18"/>
        <v/>
      </c>
    </row>
    <row r="80" spans="2:27" x14ac:dyDescent="0.3">
      <c r="B80" s="126"/>
      <c r="C80" s="128"/>
      <c r="D80" s="128"/>
      <c r="E80" s="128"/>
      <c r="F80" s="128"/>
      <c r="G80" s="128"/>
      <c r="H80" s="128"/>
      <c r="I80" s="128"/>
      <c r="J80" s="128"/>
      <c r="K80" s="128"/>
      <c r="L80" s="128"/>
      <c r="M80" s="128"/>
      <c r="N80" s="179" t="str">
        <f t="shared" si="19"/>
        <v/>
      </c>
      <c r="O80" s="90" t="str">
        <f>IF('1. Assessment Area Data'!C80="","",'1. Assessment Area Data'!C80)</f>
        <v/>
      </c>
      <c r="P80" s="90" t="str">
        <f t="shared" si="20"/>
        <v/>
      </c>
      <c r="Q80" s="90" t="str">
        <f t="shared" si="21"/>
        <v/>
      </c>
      <c r="R80" s="90" t="str">
        <f t="shared" si="21"/>
        <v/>
      </c>
      <c r="S80" s="90" t="str">
        <f t="shared" si="21"/>
        <v/>
      </c>
      <c r="T80" s="116" t="str">
        <f t="shared" si="22"/>
        <v/>
      </c>
      <c r="U80" s="116" t="str">
        <f t="shared" si="23"/>
        <v/>
      </c>
      <c r="V80" s="116" t="str">
        <f t="shared" si="24"/>
        <v/>
      </c>
      <c r="X80" s="90" t="str">
        <f t="shared" si="15"/>
        <v/>
      </c>
      <c r="Y80" s="117" t="str">
        <f t="shared" si="16"/>
        <v/>
      </c>
      <c r="Z80" s="117" t="str">
        <f t="shared" si="17"/>
        <v/>
      </c>
      <c r="AA80" s="117" t="str">
        <f t="shared" si="18"/>
        <v/>
      </c>
    </row>
    <row r="81" spans="2:27" x14ac:dyDescent="0.3">
      <c r="B81" s="126"/>
      <c r="C81" s="128"/>
      <c r="D81" s="128"/>
      <c r="E81" s="128"/>
      <c r="F81" s="128"/>
      <c r="G81" s="128"/>
      <c r="H81" s="128"/>
      <c r="I81" s="128"/>
      <c r="J81" s="128"/>
      <c r="K81" s="128"/>
      <c r="L81" s="128"/>
      <c r="M81" s="128"/>
      <c r="N81" s="179" t="str">
        <f t="shared" si="19"/>
        <v/>
      </c>
      <c r="O81" s="90" t="str">
        <f>IF('1. Assessment Area Data'!C81="","",'1. Assessment Area Data'!C81)</f>
        <v/>
      </c>
      <c r="P81" s="90" t="str">
        <f t="shared" si="20"/>
        <v/>
      </c>
      <c r="Q81" s="90" t="str">
        <f t="shared" si="21"/>
        <v/>
      </c>
      <c r="R81" s="90" t="str">
        <f t="shared" si="21"/>
        <v/>
      </c>
      <c r="S81" s="90" t="str">
        <f t="shared" si="21"/>
        <v/>
      </c>
      <c r="T81" s="116" t="str">
        <f t="shared" si="22"/>
        <v/>
      </c>
      <c r="U81" s="116" t="str">
        <f t="shared" si="23"/>
        <v/>
      </c>
      <c r="V81" s="116" t="str">
        <f t="shared" si="24"/>
        <v/>
      </c>
      <c r="X81" s="90" t="str">
        <f t="shared" si="15"/>
        <v/>
      </c>
      <c r="Y81" s="117" t="str">
        <f t="shared" si="16"/>
        <v/>
      </c>
      <c r="Z81" s="117" t="str">
        <f t="shared" si="17"/>
        <v/>
      </c>
      <c r="AA81" s="117" t="str">
        <f t="shared" si="18"/>
        <v/>
      </c>
    </row>
    <row r="82" spans="2:27" x14ac:dyDescent="0.3">
      <c r="B82" s="126"/>
      <c r="C82" s="128"/>
      <c r="D82" s="128"/>
      <c r="E82" s="128"/>
      <c r="F82" s="128"/>
      <c r="G82" s="128"/>
      <c r="H82" s="128"/>
      <c r="I82" s="128"/>
      <c r="J82" s="128"/>
      <c r="K82" s="128"/>
      <c r="L82" s="128"/>
      <c r="M82" s="128"/>
      <c r="N82" s="179" t="str">
        <f t="shared" si="19"/>
        <v/>
      </c>
      <c r="O82" s="90" t="str">
        <f>IF('1. Assessment Area Data'!C82="","",'1. Assessment Area Data'!C82)</f>
        <v/>
      </c>
      <c r="P82" s="90" t="str">
        <f t="shared" si="20"/>
        <v/>
      </c>
      <c r="Q82" s="90" t="str">
        <f t="shared" si="21"/>
        <v/>
      </c>
      <c r="R82" s="90" t="str">
        <f t="shared" si="21"/>
        <v/>
      </c>
      <c r="S82" s="90" t="str">
        <f t="shared" si="21"/>
        <v/>
      </c>
      <c r="T82" s="116" t="str">
        <f t="shared" si="22"/>
        <v/>
      </c>
      <c r="U82" s="116" t="str">
        <f t="shared" si="23"/>
        <v/>
      </c>
      <c r="V82" s="116" t="str">
        <f t="shared" si="24"/>
        <v/>
      </c>
      <c r="X82" s="90" t="str">
        <f t="shared" si="15"/>
        <v/>
      </c>
      <c r="Y82" s="117" t="str">
        <f t="shared" si="16"/>
        <v/>
      </c>
      <c r="Z82" s="117" t="str">
        <f t="shared" si="17"/>
        <v/>
      </c>
      <c r="AA82" s="117" t="str">
        <f t="shared" si="18"/>
        <v/>
      </c>
    </row>
    <row r="83" spans="2:27" x14ac:dyDescent="0.3">
      <c r="B83" s="126"/>
      <c r="C83" s="128"/>
      <c r="D83" s="128"/>
      <c r="E83" s="128"/>
      <c r="F83" s="128"/>
      <c r="G83" s="128"/>
      <c r="H83" s="128"/>
      <c r="I83" s="128"/>
      <c r="J83" s="128"/>
      <c r="K83" s="128"/>
      <c r="L83" s="128"/>
      <c r="M83" s="128"/>
      <c r="N83" s="179" t="str">
        <f t="shared" si="19"/>
        <v/>
      </c>
      <c r="O83" s="90" t="str">
        <f>IF('1. Assessment Area Data'!C83="","",'1. Assessment Area Data'!C83)</f>
        <v/>
      </c>
      <c r="P83" s="90" t="str">
        <f t="shared" si="20"/>
        <v/>
      </c>
      <c r="Q83" s="90" t="str">
        <f t="shared" si="21"/>
        <v/>
      </c>
      <c r="R83" s="90" t="str">
        <f t="shared" si="21"/>
        <v/>
      </c>
      <c r="S83" s="90" t="str">
        <f t="shared" si="21"/>
        <v/>
      </c>
      <c r="T83" s="116" t="str">
        <f t="shared" si="22"/>
        <v/>
      </c>
      <c r="U83" s="116" t="str">
        <f t="shared" si="23"/>
        <v/>
      </c>
      <c r="V83" s="116" t="str">
        <f t="shared" si="24"/>
        <v/>
      </c>
      <c r="X83" s="90" t="str">
        <f t="shared" si="15"/>
        <v/>
      </c>
      <c r="Y83" s="117" t="str">
        <f t="shared" si="16"/>
        <v/>
      </c>
      <c r="Z83" s="117" t="str">
        <f t="shared" si="17"/>
        <v/>
      </c>
      <c r="AA83" s="117" t="str">
        <f t="shared" si="18"/>
        <v/>
      </c>
    </row>
    <row r="84" spans="2:27" x14ac:dyDescent="0.3">
      <c r="B84" s="126"/>
      <c r="C84" s="128"/>
      <c r="D84" s="128"/>
      <c r="E84" s="128"/>
      <c r="F84" s="128"/>
      <c r="G84" s="128"/>
      <c r="H84" s="128"/>
      <c r="I84" s="128"/>
      <c r="J84" s="128"/>
      <c r="K84" s="128"/>
      <c r="L84" s="128"/>
      <c r="M84" s="128"/>
      <c r="N84" s="179" t="str">
        <f t="shared" si="19"/>
        <v/>
      </c>
      <c r="O84" s="90" t="str">
        <f>IF('1. Assessment Area Data'!C84="","",'1. Assessment Area Data'!C84)</f>
        <v/>
      </c>
      <c r="P84" s="90" t="str">
        <f t="shared" si="20"/>
        <v/>
      </c>
      <c r="Q84" s="90" t="str">
        <f t="shared" si="21"/>
        <v/>
      </c>
      <c r="R84" s="90" t="str">
        <f t="shared" si="21"/>
        <v/>
      </c>
      <c r="S84" s="90" t="str">
        <f t="shared" si="21"/>
        <v/>
      </c>
      <c r="T84" s="116" t="str">
        <f t="shared" si="22"/>
        <v/>
      </c>
      <c r="U84" s="116" t="str">
        <f t="shared" si="23"/>
        <v/>
      </c>
      <c r="V84" s="116" t="str">
        <f t="shared" si="24"/>
        <v/>
      </c>
      <c r="X84" s="90" t="str">
        <f t="shared" si="15"/>
        <v/>
      </c>
      <c r="Y84" s="117" t="str">
        <f t="shared" si="16"/>
        <v/>
      </c>
      <c r="Z84" s="117" t="str">
        <f t="shared" si="17"/>
        <v/>
      </c>
      <c r="AA84" s="117" t="str">
        <f t="shared" si="18"/>
        <v/>
      </c>
    </row>
    <row r="85" spans="2:27" x14ac:dyDescent="0.3">
      <c r="B85" s="126"/>
      <c r="C85" s="128"/>
      <c r="D85" s="128"/>
      <c r="E85" s="128"/>
      <c r="F85" s="128"/>
      <c r="G85" s="128"/>
      <c r="H85" s="128"/>
      <c r="I85" s="128"/>
      <c r="J85" s="128"/>
      <c r="K85" s="128"/>
      <c r="L85" s="128"/>
      <c r="M85" s="128"/>
      <c r="N85" s="179" t="str">
        <f t="shared" si="19"/>
        <v/>
      </c>
      <c r="O85" s="90" t="str">
        <f>IF('1. Assessment Area Data'!C85="","",'1. Assessment Area Data'!C85)</f>
        <v/>
      </c>
      <c r="P85" s="90" t="str">
        <f t="shared" si="20"/>
        <v/>
      </c>
      <c r="Q85" s="90" t="str">
        <f t="shared" si="21"/>
        <v/>
      </c>
      <c r="R85" s="90" t="str">
        <f t="shared" si="21"/>
        <v/>
      </c>
      <c r="S85" s="90" t="str">
        <f t="shared" si="21"/>
        <v/>
      </c>
      <c r="T85" s="116" t="str">
        <f t="shared" si="22"/>
        <v/>
      </c>
      <c r="U85" s="116" t="str">
        <f t="shared" si="23"/>
        <v/>
      </c>
      <c r="V85" s="116" t="str">
        <f t="shared" si="24"/>
        <v/>
      </c>
      <c r="X85" s="90" t="str">
        <f t="shared" si="15"/>
        <v/>
      </c>
      <c r="Y85" s="117" t="str">
        <f t="shared" si="16"/>
        <v/>
      </c>
      <c r="Z85" s="117" t="str">
        <f t="shared" si="17"/>
        <v/>
      </c>
      <c r="AA85" s="117" t="str">
        <f t="shared" si="18"/>
        <v/>
      </c>
    </row>
    <row r="86" spans="2:27" x14ac:dyDescent="0.3">
      <c r="B86" s="126"/>
      <c r="C86" s="128"/>
      <c r="D86" s="128"/>
      <c r="E86" s="128"/>
      <c r="F86" s="128"/>
      <c r="G86" s="128"/>
      <c r="H86" s="128"/>
      <c r="I86" s="128"/>
      <c r="J86" s="128"/>
      <c r="K86" s="128"/>
      <c r="L86" s="128"/>
      <c r="M86" s="128"/>
      <c r="N86" s="179" t="str">
        <f t="shared" si="19"/>
        <v/>
      </c>
      <c r="O86" s="90" t="str">
        <f>IF('1. Assessment Area Data'!C86="","",'1. Assessment Area Data'!C86)</f>
        <v/>
      </c>
      <c r="P86" s="90" t="str">
        <f t="shared" si="20"/>
        <v/>
      </c>
      <c r="Q86" s="90" t="str">
        <f t="shared" si="21"/>
        <v/>
      </c>
      <c r="R86" s="90" t="str">
        <f t="shared" si="21"/>
        <v/>
      </c>
      <c r="S86" s="90" t="str">
        <f t="shared" si="21"/>
        <v/>
      </c>
      <c r="T86" s="116" t="str">
        <f t="shared" si="22"/>
        <v/>
      </c>
      <c r="U86" s="116" t="str">
        <f t="shared" si="23"/>
        <v/>
      </c>
      <c r="V86" s="116" t="str">
        <f t="shared" si="24"/>
        <v/>
      </c>
      <c r="X86" s="90" t="str">
        <f t="shared" si="15"/>
        <v/>
      </c>
      <c r="Y86" s="117" t="str">
        <f t="shared" si="16"/>
        <v/>
      </c>
      <c r="Z86" s="117" t="str">
        <f t="shared" si="17"/>
        <v/>
      </c>
      <c r="AA86" s="117" t="str">
        <f t="shared" si="18"/>
        <v/>
      </c>
    </row>
    <row r="87" spans="2:27" x14ac:dyDescent="0.3">
      <c r="B87" s="126"/>
      <c r="C87" s="128"/>
      <c r="D87" s="128"/>
      <c r="E87" s="128"/>
      <c r="F87" s="128"/>
      <c r="G87" s="128"/>
      <c r="H87" s="128"/>
      <c r="I87" s="128"/>
      <c r="J87" s="128"/>
      <c r="K87" s="128"/>
      <c r="L87" s="128"/>
      <c r="M87" s="128"/>
      <c r="N87" s="179" t="str">
        <f t="shared" si="19"/>
        <v/>
      </c>
      <c r="O87" s="90" t="str">
        <f>IF('1. Assessment Area Data'!C87="","",'1. Assessment Area Data'!C87)</f>
        <v/>
      </c>
      <c r="P87" s="90" t="str">
        <f t="shared" si="20"/>
        <v/>
      </c>
      <c r="Q87" s="90" t="str">
        <f t="shared" si="21"/>
        <v/>
      </c>
      <c r="R87" s="90" t="str">
        <f t="shared" si="21"/>
        <v/>
      </c>
      <c r="S87" s="90" t="str">
        <f t="shared" si="21"/>
        <v/>
      </c>
      <c r="T87" s="116" t="str">
        <f t="shared" si="22"/>
        <v/>
      </c>
      <c r="U87" s="116" t="str">
        <f t="shared" si="23"/>
        <v/>
      </c>
      <c r="V87" s="116" t="str">
        <f t="shared" si="24"/>
        <v/>
      </c>
      <c r="X87" s="90" t="str">
        <f t="shared" si="15"/>
        <v/>
      </c>
      <c r="Y87" s="117" t="str">
        <f t="shared" si="16"/>
        <v/>
      </c>
      <c r="Z87" s="117" t="str">
        <f t="shared" si="17"/>
        <v/>
      </c>
      <c r="AA87" s="117" t="str">
        <f t="shared" si="18"/>
        <v/>
      </c>
    </row>
    <row r="88" spans="2:27" x14ac:dyDescent="0.3">
      <c r="B88" s="126"/>
      <c r="C88" s="128"/>
      <c r="D88" s="128"/>
      <c r="E88" s="128"/>
      <c r="F88" s="128"/>
      <c r="G88" s="128"/>
      <c r="H88" s="128"/>
      <c r="I88" s="128"/>
      <c r="J88" s="128"/>
      <c r="K88" s="128"/>
      <c r="L88" s="128"/>
      <c r="M88" s="128"/>
      <c r="N88" s="179" t="str">
        <f t="shared" si="19"/>
        <v/>
      </c>
      <c r="O88" s="90" t="str">
        <f>IF('1. Assessment Area Data'!C88="","",'1. Assessment Area Data'!C88)</f>
        <v/>
      </c>
      <c r="P88" s="90" t="str">
        <f t="shared" si="20"/>
        <v/>
      </c>
      <c r="Q88" s="90" t="str">
        <f t="shared" si="21"/>
        <v/>
      </c>
      <c r="R88" s="90" t="str">
        <f t="shared" si="21"/>
        <v/>
      </c>
      <c r="S88" s="90" t="str">
        <f t="shared" si="21"/>
        <v/>
      </c>
      <c r="T88" s="116" t="str">
        <f t="shared" si="22"/>
        <v/>
      </c>
      <c r="U88" s="116" t="str">
        <f t="shared" si="23"/>
        <v/>
      </c>
      <c r="V88" s="116" t="str">
        <f t="shared" si="24"/>
        <v/>
      </c>
      <c r="X88" s="90" t="str">
        <f t="shared" si="15"/>
        <v/>
      </c>
      <c r="Y88" s="117" t="str">
        <f t="shared" si="16"/>
        <v/>
      </c>
      <c r="Z88" s="117" t="str">
        <f t="shared" si="17"/>
        <v/>
      </c>
      <c r="AA88" s="117" t="str">
        <f t="shared" si="18"/>
        <v/>
      </c>
    </row>
    <row r="89" spans="2:27" x14ac:dyDescent="0.3">
      <c r="B89" s="126"/>
      <c r="C89" s="128"/>
      <c r="D89" s="128"/>
      <c r="E89" s="128"/>
      <c r="F89" s="128"/>
      <c r="G89" s="128"/>
      <c r="H89" s="128"/>
      <c r="I89" s="128"/>
      <c r="J89" s="128"/>
      <c r="K89" s="128"/>
      <c r="L89" s="128"/>
      <c r="M89" s="128"/>
      <c r="N89" s="179" t="str">
        <f t="shared" si="19"/>
        <v/>
      </c>
      <c r="O89" s="90" t="str">
        <f>IF('1. Assessment Area Data'!C89="","",'1. Assessment Area Data'!C89)</f>
        <v/>
      </c>
      <c r="P89" s="90" t="str">
        <f t="shared" si="20"/>
        <v/>
      </c>
      <c r="Q89" s="90" t="str">
        <f t="shared" si="21"/>
        <v/>
      </c>
      <c r="R89" s="90" t="str">
        <f t="shared" si="21"/>
        <v/>
      </c>
      <c r="S89" s="90" t="str">
        <f t="shared" si="21"/>
        <v/>
      </c>
      <c r="T89" s="116" t="str">
        <f t="shared" si="22"/>
        <v/>
      </c>
      <c r="U89" s="116" t="str">
        <f t="shared" si="23"/>
        <v/>
      </c>
      <c r="V89" s="116" t="str">
        <f t="shared" si="24"/>
        <v/>
      </c>
      <c r="X89" s="90" t="str">
        <f t="shared" si="15"/>
        <v/>
      </c>
      <c r="Y89" s="117" t="str">
        <f t="shared" si="16"/>
        <v/>
      </c>
      <c r="Z89" s="117" t="str">
        <f t="shared" si="17"/>
        <v/>
      </c>
      <c r="AA89" s="117" t="str">
        <f t="shared" si="18"/>
        <v/>
      </c>
    </row>
    <row r="90" spans="2:27" x14ac:dyDescent="0.3">
      <c r="B90" s="126"/>
      <c r="C90" s="128"/>
      <c r="D90" s="128"/>
      <c r="E90" s="128"/>
      <c r="F90" s="128"/>
      <c r="G90" s="128"/>
      <c r="H90" s="128"/>
      <c r="I90" s="128"/>
      <c r="J90" s="128"/>
      <c r="K90" s="128"/>
      <c r="L90" s="128"/>
      <c r="M90" s="128"/>
      <c r="N90" s="179" t="str">
        <f t="shared" si="19"/>
        <v/>
      </c>
      <c r="O90" s="90" t="str">
        <f>IF('1. Assessment Area Data'!C90="","",'1. Assessment Area Data'!C90)</f>
        <v/>
      </c>
      <c r="P90" s="90" t="str">
        <f t="shared" si="20"/>
        <v/>
      </c>
      <c r="Q90" s="90" t="str">
        <f t="shared" si="21"/>
        <v/>
      </c>
      <c r="R90" s="90" t="str">
        <f t="shared" si="21"/>
        <v/>
      </c>
      <c r="S90" s="90" t="str">
        <f t="shared" si="21"/>
        <v/>
      </c>
      <c r="T90" s="116" t="str">
        <f t="shared" si="22"/>
        <v/>
      </c>
      <c r="U90" s="116" t="str">
        <f t="shared" si="23"/>
        <v/>
      </c>
      <c r="V90" s="116" t="str">
        <f t="shared" si="24"/>
        <v/>
      </c>
      <c r="X90" s="90" t="str">
        <f t="shared" si="15"/>
        <v/>
      </c>
      <c r="Y90" s="117" t="str">
        <f t="shared" si="16"/>
        <v/>
      </c>
      <c r="Z90" s="117" t="str">
        <f t="shared" si="17"/>
        <v/>
      </c>
      <c r="AA90" s="117" t="str">
        <f t="shared" si="18"/>
        <v/>
      </c>
    </row>
    <row r="91" spans="2:27" x14ac:dyDescent="0.3">
      <c r="B91" s="126"/>
      <c r="C91" s="128"/>
      <c r="D91" s="128"/>
      <c r="E91" s="128"/>
      <c r="F91" s="128"/>
      <c r="G91" s="128"/>
      <c r="H91" s="128"/>
      <c r="I91" s="128"/>
      <c r="J91" s="128"/>
      <c r="K91" s="128"/>
      <c r="L91" s="128"/>
      <c r="M91" s="128"/>
      <c r="N91" s="179" t="str">
        <f t="shared" si="19"/>
        <v/>
      </c>
      <c r="O91" s="90" t="str">
        <f>IF('1. Assessment Area Data'!C91="","",'1. Assessment Area Data'!C91)</f>
        <v/>
      </c>
      <c r="P91" s="90" t="str">
        <f t="shared" si="20"/>
        <v/>
      </c>
      <c r="Q91" s="90" t="str">
        <f t="shared" si="21"/>
        <v/>
      </c>
      <c r="R91" s="90" t="str">
        <f t="shared" si="21"/>
        <v/>
      </c>
      <c r="S91" s="90" t="str">
        <f t="shared" si="21"/>
        <v/>
      </c>
      <c r="T91" s="116" t="str">
        <f t="shared" si="22"/>
        <v/>
      </c>
      <c r="U91" s="116" t="str">
        <f t="shared" si="23"/>
        <v/>
      </c>
      <c r="V91" s="116" t="str">
        <f t="shared" si="24"/>
        <v/>
      </c>
      <c r="X91" s="90" t="str">
        <f t="shared" si="15"/>
        <v/>
      </c>
      <c r="Y91" s="117" t="str">
        <f t="shared" si="16"/>
        <v/>
      </c>
      <c r="Z91" s="117" t="str">
        <f t="shared" si="17"/>
        <v/>
      </c>
      <c r="AA91" s="117" t="str">
        <f t="shared" si="18"/>
        <v/>
      </c>
    </row>
    <row r="92" spans="2:27" x14ac:dyDescent="0.3">
      <c r="B92" s="126"/>
      <c r="C92" s="128"/>
      <c r="D92" s="128"/>
      <c r="E92" s="128"/>
      <c r="F92" s="128"/>
      <c r="G92" s="128"/>
      <c r="H92" s="128"/>
      <c r="I92" s="128"/>
      <c r="J92" s="128"/>
      <c r="K92" s="128"/>
      <c r="L92" s="128"/>
      <c r="M92" s="128"/>
      <c r="N92" s="179" t="str">
        <f t="shared" si="19"/>
        <v/>
      </c>
      <c r="O92" s="90" t="str">
        <f>IF('1. Assessment Area Data'!C92="","",'1. Assessment Area Data'!C92)</f>
        <v/>
      </c>
      <c r="P92" s="90" t="str">
        <f t="shared" si="20"/>
        <v/>
      </c>
      <c r="Q92" s="90" t="str">
        <f t="shared" si="21"/>
        <v/>
      </c>
      <c r="R92" s="90" t="str">
        <f t="shared" si="21"/>
        <v/>
      </c>
      <c r="S92" s="90" t="str">
        <f t="shared" si="21"/>
        <v/>
      </c>
      <c r="T92" s="116" t="str">
        <f t="shared" si="22"/>
        <v/>
      </c>
      <c r="U92" s="116" t="str">
        <f t="shared" si="23"/>
        <v/>
      </c>
      <c r="V92" s="116" t="str">
        <f t="shared" si="24"/>
        <v/>
      </c>
      <c r="X92" s="90" t="str">
        <f t="shared" si="15"/>
        <v/>
      </c>
      <c r="Y92" s="117" t="str">
        <f t="shared" si="16"/>
        <v/>
      </c>
      <c r="Z92" s="117" t="str">
        <f t="shared" si="17"/>
        <v/>
      </c>
      <c r="AA92" s="117" t="str">
        <f t="shared" si="18"/>
        <v/>
      </c>
    </row>
    <row r="93" spans="2:27" x14ac:dyDescent="0.3">
      <c r="B93" s="126"/>
      <c r="C93" s="128"/>
      <c r="D93" s="128"/>
      <c r="E93" s="128"/>
      <c r="F93" s="128"/>
      <c r="G93" s="128"/>
      <c r="H93" s="128"/>
      <c r="I93" s="128"/>
      <c r="J93" s="128"/>
      <c r="K93" s="128"/>
      <c r="L93" s="128"/>
      <c r="M93" s="128"/>
      <c r="N93" s="179" t="str">
        <f t="shared" si="19"/>
        <v/>
      </c>
      <c r="O93" s="90" t="str">
        <f>IF('1. Assessment Area Data'!C93="","",'1. Assessment Area Data'!C93)</f>
        <v/>
      </c>
      <c r="P93" s="90" t="str">
        <f t="shared" si="20"/>
        <v/>
      </c>
      <c r="Q93" s="90" t="str">
        <f t="shared" si="21"/>
        <v/>
      </c>
      <c r="R93" s="90" t="str">
        <f t="shared" si="21"/>
        <v/>
      </c>
      <c r="S93" s="90" t="str">
        <f t="shared" si="21"/>
        <v/>
      </c>
      <c r="T93" s="116" t="str">
        <f t="shared" si="22"/>
        <v/>
      </c>
      <c r="U93" s="116" t="str">
        <f t="shared" si="23"/>
        <v/>
      </c>
      <c r="V93" s="116" t="str">
        <f t="shared" si="24"/>
        <v/>
      </c>
      <c r="X93" s="90" t="str">
        <f t="shared" si="15"/>
        <v/>
      </c>
      <c r="Y93" s="117" t="str">
        <f t="shared" si="16"/>
        <v/>
      </c>
      <c r="Z93" s="117" t="str">
        <f t="shared" si="17"/>
        <v/>
      </c>
      <c r="AA93" s="117" t="str">
        <f t="shared" si="18"/>
        <v/>
      </c>
    </row>
    <row r="94" spans="2:27" x14ac:dyDescent="0.3">
      <c r="B94" s="126"/>
      <c r="C94" s="128"/>
      <c r="D94" s="128"/>
      <c r="E94" s="128"/>
      <c r="F94" s="128"/>
      <c r="G94" s="128"/>
      <c r="H94" s="128"/>
      <c r="I94" s="128"/>
      <c r="J94" s="128"/>
      <c r="K94" s="128"/>
      <c r="L94" s="128"/>
      <c r="M94" s="128"/>
      <c r="N94" s="179" t="str">
        <f t="shared" si="19"/>
        <v/>
      </c>
      <c r="O94" s="90" t="str">
        <f>IF('1. Assessment Area Data'!C94="","",'1. Assessment Area Data'!C94)</f>
        <v/>
      </c>
      <c r="P94" s="90" t="str">
        <f t="shared" si="20"/>
        <v/>
      </c>
      <c r="Q94" s="90" t="str">
        <f t="shared" si="21"/>
        <v/>
      </c>
      <c r="R94" s="90" t="str">
        <f t="shared" si="21"/>
        <v/>
      </c>
      <c r="S94" s="90" t="str">
        <f t="shared" si="21"/>
        <v/>
      </c>
      <c r="T94" s="116" t="str">
        <f t="shared" si="22"/>
        <v/>
      </c>
      <c r="U94" s="116" t="str">
        <f t="shared" si="23"/>
        <v/>
      </c>
      <c r="V94" s="116" t="str">
        <f t="shared" si="24"/>
        <v/>
      </c>
      <c r="X94" s="90" t="str">
        <f t="shared" si="15"/>
        <v/>
      </c>
      <c r="Y94" s="117" t="str">
        <f t="shared" si="16"/>
        <v/>
      </c>
      <c r="Z94" s="117" t="str">
        <f t="shared" si="17"/>
        <v/>
      </c>
      <c r="AA94" s="117" t="str">
        <f t="shared" si="18"/>
        <v/>
      </c>
    </row>
    <row r="95" spans="2:27" x14ac:dyDescent="0.3">
      <c r="B95" s="126"/>
      <c r="C95" s="128"/>
      <c r="D95" s="128"/>
      <c r="E95" s="128"/>
      <c r="F95" s="128"/>
      <c r="G95" s="128"/>
      <c r="H95" s="128"/>
      <c r="I95" s="128"/>
      <c r="J95" s="128"/>
      <c r="K95" s="128"/>
      <c r="L95" s="128"/>
      <c r="M95" s="128"/>
      <c r="N95" s="179" t="str">
        <f t="shared" si="19"/>
        <v/>
      </c>
      <c r="O95" s="90" t="str">
        <f>IF('1. Assessment Area Data'!C95="","",'1. Assessment Area Data'!C95)</f>
        <v/>
      </c>
      <c r="P95" s="90" t="str">
        <f t="shared" si="20"/>
        <v/>
      </c>
      <c r="Q95" s="90" t="str">
        <f t="shared" si="21"/>
        <v/>
      </c>
      <c r="R95" s="90" t="str">
        <f t="shared" si="21"/>
        <v/>
      </c>
      <c r="S95" s="90" t="str">
        <f t="shared" si="21"/>
        <v/>
      </c>
      <c r="T95" s="116" t="str">
        <f t="shared" si="22"/>
        <v/>
      </c>
      <c r="U95" s="116" t="str">
        <f t="shared" si="23"/>
        <v/>
      </c>
      <c r="V95" s="116" t="str">
        <f t="shared" si="24"/>
        <v/>
      </c>
      <c r="X95" s="90" t="str">
        <f t="shared" si="15"/>
        <v/>
      </c>
      <c r="Y95" s="117" t="str">
        <f t="shared" si="16"/>
        <v/>
      </c>
      <c r="Z95" s="117" t="str">
        <f t="shared" si="17"/>
        <v/>
      </c>
      <c r="AA95" s="117" t="str">
        <f t="shared" si="18"/>
        <v/>
      </c>
    </row>
    <row r="96" spans="2:27" x14ac:dyDescent="0.3">
      <c r="B96" s="126"/>
      <c r="C96" s="128"/>
      <c r="D96" s="128"/>
      <c r="E96" s="128"/>
      <c r="F96" s="128"/>
      <c r="G96" s="128"/>
      <c r="H96" s="128"/>
      <c r="I96" s="128"/>
      <c r="J96" s="128"/>
      <c r="K96" s="128"/>
      <c r="L96" s="128"/>
      <c r="M96" s="128"/>
      <c r="N96" s="179" t="str">
        <f t="shared" si="19"/>
        <v/>
      </c>
      <c r="O96" s="90" t="str">
        <f>IF('1. Assessment Area Data'!C96="","",'1. Assessment Area Data'!C96)</f>
        <v/>
      </c>
      <c r="P96" s="90" t="str">
        <f t="shared" si="20"/>
        <v/>
      </c>
      <c r="Q96" s="90" t="str">
        <f t="shared" si="21"/>
        <v/>
      </c>
      <c r="R96" s="90" t="str">
        <f t="shared" si="21"/>
        <v/>
      </c>
      <c r="S96" s="90" t="str">
        <f t="shared" si="21"/>
        <v/>
      </c>
      <c r="T96" s="116" t="str">
        <f t="shared" si="22"/>
        <v/>
      </c>
      <c r="U96" s="116" t="str">
        <f t="shared" si="23"/>
        <v/>
      </c>
      <c r="V96" s="116" t="str">
        <f t="shared" si="24"/>
        <v/>
      </c>
      <c r="X96" s="90" t="str">
        <f t="shared" si="15"/>
        <v/>
      </c>
      <c r="Y96" s="117" t="str">
        <f t="shared" si="16"/>
        <v/>
      </c>
      <c r="Z96" s="117" t="str">
        <f t="shared" si="17"/>
        <v/>
      </c>
      <c r="AA96" s="117" t="str">
        <f t="shared" si="18"/>
        <v/>
      </c>
    </row>
    <row r="97" spans="2:27" x14ac:dyDescent="0.3">
      <c r="B97" s="126"/>
      <c r="C97" s="128"/>
      <c r="D97" s="128"/>
      <c r="E97" s="128"/>
      <c r="F97" s="128"/>
      <c r="G97" s="128"/>
      <c r="H97" s="128"/>
      <c r="I97" s="128"/>
      <c r="J97" s="128"/>
      <c r="K97" s="128"/>
      <c r="L97" s="128"/>
      <c r="M97" s="128"/>
      <c r="N97" s="179" t="str">
        <f t="shared" si="19"/>
        <v/>
      </c>
      <c r="O97" s="90" t="str">
        <f>IF('1. Assessment Area Data'!C97="","",'1. Assessment Area Data'!C97)</f>
        <v/>
      </c>
      <c r="P97" s="90" t="str">
        <f t="shared" si="20"/>
        <v/>
      </c>
      <c r="Q97" s="90" t="str">
        <f t="shared" si="21"/>
        <v/>
      </c>
      <c r="R97" s="90" t="str">
        <f t="shared" si="21"/>
        <v/>
      </c>
      <c r="S97" s="90" t="str">
        <f t="shared" si="21"/>
        <v/>
      </c>
      <c r="T97" s="116" t="str">
        <f t="shared" si="22"/>
        <v/>
      </c>
      <c r="U97" s="116" t="str">
        <f t="shared" si="23"/>
        <v/>
      </c>
      <c r="V97" s="116" t="str">
        <f t="shared" si="24"/>
        <v/>
      </c>
      <c r="X97" s="90" t="str">
        <f t="shared" si="15"/>
        <v/>
      </c>
      <c r="Y97" s="117" t="str">
        <f t="shared" si="16"/>
        <v/>
      </c>
      <c r="Z97" s="117" t="str">
        <f t="shared" si="17"/>
        <v/>
      </c>
      <c r="AA97" s="117" t="str">
        <f t="shared" si="18"/>
        <v/>
      </c>
    </row>
    <row r="98" spans="2:27" x14ac:dyDescent="0.3">
      <c r="B98" s="126"/>
      <c r="C98" s="128"/>
      <c r="D98" s="128"/>
      <c r="E98" s="128"/>
      <c r="F98" s="128"/>
      <c r="G98" s="128"/>
      <c r="H98" s="128"/>
      <c r="I98" s="128"/>
      <c r="J98" s="128"/>
      <c r="K98" s="128"/>
      <c r="L98" s="128"/>
      <c r="M98" s="128"/>
      <c r="N98" s="179" t="str">
        <f t="shared" si="19"/>
        <v/>
      </c>
      <c r="O98" s="90" t="str">
        <f>IF('1. Assessment Area Data'!C98="","",'1. Assessment Area Data'!C98)</f>
        <v/>
      </c>
      <c r="P98" s="90" t="str">
        <f t="shared" si="20"/>
        <v/>
      </c>
      <c r="Q98" s="90" t="str">
        <f t="shared" si="21"/>
        <v/>
      </c>
      <c r="R98" s="90" t="str">
        <f t="shared" si="21"/>
        <v/>
      </c>
      <c r="S98" s="90" t="str">
        <f t="shared" si="21"/>
        <v/>
      </c>
      <c r="T98" s="116" t="str">
        <f t="shared" si="22"/>
        <v/>
      </c>
      <c r="U98" s="116" t="str">
        <f t="shared" si="23"/>
        <v/>
      </c>
      <c r="V98" s="116" t="str">
        <f t="shared" si="24"/>
        <v/>
      </c>
      <c r="X98" s="90" t="str">
        <f t="shared" si="15"/>
        <v/>
      </c>
      <c r="Y98" s="117" t="str">
        <f t="shared" si="16"/>
        <v/>
      </c>
      <c r="Z98" s="117" t="str">
        <f t="shared" si="17"/>
        <v/>
      </c>
      <c r="AA98" s="117" t="str">
        <f t="shared" si="18"/>
        <v/>
      </c>
    </row>
    <row r="99" spans="2:27" x14ac:dyDescent="0.3">
      <c r="B99" s="126"/>
      <c r="C99" s="128"/>
      <c r="D99" s="128"/>
      <c r="E99" s="128"/>
      <c r="F99" s="128"/>
      <c r="G99" s="128"/>
      <c r="H99" s="128"/>
      <c r="I99" s="128"/>
      <c r="J99" s="128"/>
      <c r="K99" s="128"/>
      <c r="L99" s="128"/>
      <c r="M99" s="128"/>
      <c r="N99" s="179" t="str">
        <f t="shared" si="19"/>
        <v/>
      </c>
      <c r="O99" s="90" t="str">
        <f>IF('1. Assessment Area Data'!C99="","",'1. Assessment Area Data'!C99)</f>
        <v/>
      </c>
      <c r="P99" s="90" t="str">
        <f t="shared" si="20"/>
        <v/>
      </c>
      <c r="Q99" s="90" t="str">
        <f t="shared" si="21"/>
        <v/>
      </c>
      <c r="R99" s="90" t="str">
        <f t="shared" si="21"/>
        <v/>
      </c>
      <c r="S99" s="90" t="str">
        <f t="shared" si="21"/>
        <v/>
      </c>
      <c r="T99" s="116" t="str">
        <f t="shared" si="22"/>
        <v/>
      </c>
      <c r="U99" s="116" t="str">
        <f t="shared" si="23"/>
        <v/>
      </c>
      <c r="V99" s="116" t="str">
        <f t="shared" si="24"/>
        <v/>
      </c>
      <c r="X99" s="90" t="str">
        <f t="shared" si="15"/>
        <v/>
      </c>
      <c r="Y99" s="117" t="str">
        <f t="shared" si="16"/>
        <v/>
      </c>
      <c r="Z99" s="117" t="str">
        <f t="shared" si="17"/>
        <v/>
      </c>
      <c r="AA99" s="117" t="str">
        <f t="shared" si="18"/>
        <v/>
      </c>
    </row>
    <row r="100" spans="2:27" x14ac:dyDescent="0.3">
      <c r="B100" s="126"/>
      <c r="C100" s="128"/>
      <c r="D100" s="128"/>
      <c r="E100" s="128"/>
      <c r="F100" s="128"/>
      <c r="G100" s="128"/>
      <c r="H100" s="128"/>
      <c r="I100" s="128"/>
      <c r="J100" s="128"/>
      <c r="K100" s="128"/>
      <c r="L100" s="128"/>
      <c r="M100" s="128"/>
      <c r="N100" s="179" t="str">
        <f t="shared" si="19"/>
        <v/>
      </c>
      <c r="O100" s="90" t="str">
        <f>IF('1. Assessment Area Data'!C100="","",'1. Assessment Area Data'!C100)</f>
        <v/>
      </c>
      <c r="P100" s="90" t="str">
        <f t="shared" si="20"/>
        <v/>
      </c>
      <c r="Q100" s="90" t="str">
        <f t="shared" si="21"/>
        <v/>
      </c>
      <c r="R100" s="90" t="str">
        <f t="shared" si="21"/>
        <v/>
      </c>
      <c r="S100" s="90" t="str">
        <f t="shared" si="21"/>
        <v/>
      </c>
      <c r="T100" s="116" t="str">
        <f t="shared" si="22"/>
        <v/>
      </c>
      <c r="U100" s="116" t="str">
        <f t="shared" si="23"/>
        <v/>
      </c>
      <c r="V100" s="116" t="str">
        <f t="shared" si="24"/>
        <v/>
      </c>
      <c r="X100" s="90" t="str">
        <f t="shared" si="15"/>
        <v/>
      </c>
      <c r="Y100" s="117" t="str">
        <f t="shared" si="16"/>
        <v/>
      </c>
      <c r="Z100" s="117" t="str">
        <f t="shared" si="17"/>
        <v/>
      </c>
      <c r="AA100" s="117" t="str">
        <f t="shared" si="18"/>
        <v/>
      </c>
    </row>
    <row r="101" spans="2:27" x14ac:dyDescent="0.3">
      <c r="B101" s="126"/>
      <c r="C101" s="128"/>
      <c r="D101" s="128"/>
      <c r="E101" s="128"/>
      <c r="F101" s="128"/>
      <c r="G101" s="128"/>
      <c r="H101" s="128"/>
      <c r="I101" s="128"/>
      <c r="J101" s="128"/>
      <c r="K101" s="128"/>
      <c r="L101" s="128"/>
      <c r="M101" s="128"/>
      <c r="N101" s="179" t="str">
        <f t="shared" si="19"/>
        <v/>
      </c>
      <c r="O101" s="90" t="str">
        <f>IF('1. Assessment Area Data'!C101="","",'1. Assessment Area Data'!C101)</f>
        <v/>
      </c>
      <c r="P101" s="90" t="str">
        <f t="shared" si="20"/>
        <v/>
      </c>
      <c r="Q101" s="90" t="str">
        <f t="shared" si="21"/>
        <v/>
      </c>
      <c r="R101" s="90" t="str">
        <f t="shared" si="21"/>
        <v/>
      </c>
      <c r="S101" s="90" t="str">
        <f t="shared" si="21"/>
        <v/>
      </c>
      <c r="T101" s="116" t="str">
        <f t="shared" si="22"/>
        <v/>
      </c>
      <c r="U101" s="116" t="str">
        <f t="shared" si="23"/>
        <v/>
      </c>
      <c r="V101" s="116" t="str">
        <f t="shared" si="24"/>
        <v/>
      </c>
      <c r="X101" s="90" t="str">
        <f t="shared" si="15"/>
        <v/>
      </c>
      <c r="Y101" s="117" t="str">
        <f t="shared" si="16"/>
        <v/>
      </c>
      <c r="Z101" s="117" t="str">
        <f t="shared" si="17"/>
        <v/>
      </c>
      <c r="AA101" s="117" t="str">
        <f t="shared" si="18"/>
        <v/>
      </c>
    </row>
    <row r="102" spans="2:27" x14ac:dyDescent="0.3">
      <c r="B102" s="126"/>
      <c r="C102" s="128"/>
      <c r="D102" s="128"/>
      <c r="E102" s="128"/>
      <c r="F102" s="128"/>
      <c r="G102" s="128"/>
      <c r="H102" s="128"/>
      <c r="I102" s="128"/>
      <c r="J102" s="128"/>
      <c r="K102" s="128"/>
      <c r="L102" s="128"/>
      <c r="M102" s="128"/>
      <c r="N102" s="179" t="str">
        <f t="shared" si="19"/>
        <v/>
      </c>
      <c r="O102" s="90" t="str">
        <f>IF('1. Assessment Area Data'!C102="","",'1. Assessment Area Data'!C102)</f>
        <v/>
      </c>
      <c r="P102" s="90" t="str">
        <f t="shared" si="20"/>
        <v/>
      </c>
      <c r="Q102" s="90" t="str">
        <f t="shared" si="21"/>
        <v/>
      </c>
      <c r="R102" s="90" t="str">
        <f t="shared" si="21"/>
        <v/>
      </c>
      <c r="S102" s="90" t="str">
        <f t="shared" si="21"/>
        <v/>
      </c>
      <c r="T102" s="116" t="str">
        <f t="shared" si="22"/>
        <v/>
      </c>
      <c r="U102" s="116" t="str">
        <f t="shared" si="23"/>
        <v/>
      </c>
      <c r="V102" s="116" t="str">
        <f t="shared" si="24"/>
        <v/>
      </c>
      <c r="X102" s="90" t="str">
        <f t="shared" si="15"/>
        <v/>
      </c>
      <c r="Y102" s="117" t="str">
        <f t="shared" si="16"/>
        <v/>
      </c>
      <c r="Z102" s="117" t="str">
        <f t="shared" si="17"/>
        <v/>
      </c>
      <c r="AA102" s="117" t="str">
        <f t="shared" si="18"/>
        <v/>
      </c>
    </row>
    <row r="103" spans="2:27" x14ac:dyDescent="0.3">
      <c r="B103" s="126"/>
      <c r="C103" s="128"/>
      <c r="D103" s="128"/>
      <c r="E103" s="128"/>
      <c r="F103" s="128"/>
      <c r="G103" s="128"/>
      <c r="H103" s="128"/>
      <c r="I103" s="128"/>
      <c r="J103" s="128"/>
      <c r="K103" s="128"/>
      <c r="L103" s="128"/>
      <c r="M103" s="128"/>
      <c r="N103" s="179" t="str">
        <f t="shared" si="19"/>
        <v/>
      </c>
      <c r="O103" s="90" t="str">
        <f>IF('1. Assessment Area Data'!C103="","",'1. Assessment Area Data'!C103)</f>
        <v/>
      </c>
      <c r="P103" s="90" t="str">
        <f t="shared" si="20"/>
        <v/>
      </c>
      <c r="Q103" s="90" t="str">
        <f t="shared" si="21"/>
        <v/>
      </c>
      <c r="R103" s="90" t="str">
        <f t="shared" si="21"/>
        <v/>
      </c>
      <c r="S103" s="90" t="str">
        <f t="shared" si="21"/>
        <v/>
      </c>
      <c r="T103" s="116" t="str">
        <f t="shared" si="22"/>
        <v/>
      </c>
      <c r="U103" s="116" t="str">
        <f t="shared" si="23"/>
        <v/>
      </c>
      <c r="V103" s="116" t="str">
        <f t="shared" si="24"/>
        <v/>
      </c>
      <c r="X103" s="90" t="str">
        <f t="shared" si="15"/>
        <v/>
      </c>
      <c r="Y103" s="117" t="str">
        <f t="shared" si="16"/>
        <v/>
      </c>
      <c r="Z103" s="117" t="str">
        <f t="shared" si="17"/>
        <v/>
      </c>
      <c r="AA103" s="117" t="str">
        <f t="shared" si="18"/>
        <v/>
      </c>
    </row>
    <row r="104" spans="2:27" x14ac:dyDescent="0.3">
      <c r="B104" s="126"/>
      <c r="C104" s="128"/>
      <c r="D104" s="128"/>
      <c r="E104" s="128"/>
      <c r="F104" s="128"/>
      <c r="G104" s="128"/>
      <c r="H104" s="128"/>
      <c r="I104" s="128"/>
      <c r="J104" s="128"/>
      <c r="K104" s="128"/>
      <c r="L104" s="128"/>
      <c r="M104" s="128"/>
      <c r="N104" s="179" t="str">
        <f t="shared" si="19"/>
        <v/>
      </c>
      <c r="O104" s="90" t="str">
        <f>IF('1. Assessment Area Data'!C104="","",'1. Assessment Area Data'!C104)</f>
        <v/>
      </c>
      <c r="P104" s="90" t="str">
        <f t="shared" si="20"/>
        <v/>
      </c>
      <c r="Q104" s="90" t="str">
        <f t="shared" si="21"/>
        <v/>
      </c>
      <c r="R104" s="90" t="str">
        <f t="shared" si="21"/>
        <v/>
      </c>
      <c r="S104" s="90" t="str">
        <f t="shared" si="21"/>
        <v/>
      </c>
      <c r="T104" s="116" t="str">
        <f t="shared" si="22"/>
        <v/>
      </c>
      <c r="U104" s="116" t="str">
        <f t="shared" si="23"/>
        <v/>
      </c>
      <c r="V104" s="116" t="str">
        <f t="shared" si="24"/>
        <v/>
      </c>
      <c r="X104" s="90" t="str">
        <f t="shared" si="15"/>
        <v/>
      </c>
      <c r="Y104" s="117" t="str">
        <f t="shared" si="16"/>
        <v/>
      </c>
      <c r="Z104" s="117" t="str">
        <f t="shared" si="17"/>
        <v/>
      </c>
      <c r="AA104" s="117" t="str">
        <f t="shared" si="18"/>
        <v/>
      </c>
    </row>
    <row r="105" spans="2:27" x14ac:dyDescent="0.3">
      <c r="B105" s="126"/>
      <c r="C105" s="128"/>
      <c r="D105" s="128"/>
      <c r="E105" s="128"/>
      <c r="F105" s="128"/>
      <c r="G105" s="128"/>
      <c r="H105" s="128"/>
      <c r="I105" s="128"/>
      <c r="J105" s="128"/>
      <c r="K105" s="128"/>
      <c r="L105" s="128"/>
      <c r="M105" s="128"/>
      <c r="N105" s="179" t="str">
        <f t="shared" si="19"/>
        <v/>
      </c>
      <c r="O105" s="90" t="str">
        <f>IF('1. Assessment Area Data'!C105="","",'1. Assessment Area Data'!C105)</f>
        <v/>
      </c>
      <c r="P105" s="90" t="str">
        <f t="shared" si="20"/>
        <v/>
      </c>
      <c r="Q105" s="90" t="str">
        <f t="shared" si="21"/>
        <v/>
      </c>
      <c r="R105" s="90" t="str">
        <f t="shared" si="21"/>
        <v/>
      </c>
      <c r="S105" s="90" t="str">
        <f t="shared" si="21"/>
        <v/>
      </c>
      <c r="T105" s="116" t="str">
        <f t="shared" si="22"/>
        <v/>
      </c>
      <c r="U105" s="116" t="str">
        <f t="shared" si="23"/>
        <v/>
      </c>
      <c r="V105" s="116" t="str">
        <f t="shared" si="24"/>
        <v/>
      </c>
      <c r="X105" s="90" t="str">
        <f t="shared" si="15"/>
        <v/>
      </c>
      <c r="Y105" s="117" t="str">
        <f t="shared" si="16"/>
        <v/>
      </c>
      <c r="Z105" s="117" t="str">
        <f t="shared" si="17"/>
        <v/>
      </c>
      <c r="AA105" s="117" t="str">
        <f t="shared" si="18"/>
        <v/>
      </c>
    </row>
    <row r="106" spans="2:27" x14ac:dyDescent="0.3">
      <c r="B106" s="126"/>
      <c r="C106" s="128"/>
      <c r="D106" s="128"/>
      <c r="E106" s="128"/>
      <c r="F106" s="128"/>
      <c r="G106" s="128"/>
      <c r="H106" s="128"/>
      <c r="I106" s="128"/>
      <c r="J106" s="128"/>
      <c r="K106" s="128"/>
      <c r="L106" s="128"/>
      <c r="M106" s="128"/>
      <c r="N106" s="179" t="str">
        <f t="shared" si="19"/>
        <v/>
      </c>
      <c r="O106" s="90" t="str">
        <f>IF('1. Assessment Area Data'!C106="","",'1. Assessment Area Data'!C106)</f>
        <v/>
      </c>
      <c r="P106" s="90" t="str">
        <f t="shared" si="20"/>
        <v/>
      </c>
      <c r="Q106" s="90" t="str">
        <f t="shared" si="21"/>
        <v/>
      </c>
      <c r="R106" s="90" t="str">
        <f t="shared" si="21"/>
        <v/>
      </c>
      <c r="S106" s="90" t="str">
        <f t="shared" si="21"/>
        <v/>
      </c>
      <c r="T106" s="116" t="str">
        <f t="shared" si="22"/>
        <v/>
      </c>
      <c r="U106" s="116" t="str">
        <f t="shared" si="23"/>
        <v/>
      </c>
      <c r="V106" s="116" t="str">
        <f t="shared" si="24"/>
        <v/>
      </c>
      <c r="X106" s="90" t="str">
        <f t="shared" si="15"/>
        <v/>
      </c>
      <c r="Y106" s="117" t="str">
        <f t="shared" si="16"/>
        <v/>
      </c>
      <c r="Z106" s="117" t="str">
        <f t="shared" si="17"/>
        <v/>
      </c>
      <c r="AA106" s="117" t="str">
        <f t="shared" si="18"/>
        <v/>
      </c>
    </row>
    <row r="107" spans="2:27" x14ac:dyDescent="0.3">
      <c r="B107" s="126"/>
      <c r="C107" s="128"/>
      <c r="D107" s="128"/>
      <c r="E107" s="128"/>
      <c r="F107" s="128"/>
      <c r="G107" s="128"/>
      <c r="H107" s="128"/>
      <c r="I107" s="128"/>
      <c r="J107" s="128"/>
      <c r="K107" s="128"/>
      <c r="L107" s="128"/>
      <c r="M107" s="128"/>
      <c r="N107" s="179" t="str">
        <f t="shared" si="19"/>
        <v/>
      </c>
      <c r="O107" s="90" t="str">
        <f>IF('1. Assessment Area Data'!C107="","",'1. Assessment Area Data'!C107)</f>
        <v/>
      </c>
      <c r="P107" s="90" t="str">
        <f t="shared" si="20"/>
        <v/>
      </c>
      <c r="Q107" s="90" t="str">
        <f t="shared" si="21"/>
        <v/>
      </c>
      <c r="R107" s="90" t="str">
        <f t="shared" si="21"/>
        <v/>
      </c>
      <c r="S107" s="90" t="str">
        <f t="shared" si="21"/>
        <v/>
      </c>
      <c r="T107" s="116" t="str">
        <f t="shared" si="22"/>
        <v/>
      </c>
      <c r="U107" s="116" t="str">
        <f t="shared" si="23"/>
        <v/>
      </c>
      <c r="V107" s="116" t="str">
        <f t="shared" si="24"/>
        <v/>
      </c>
      <c r="X107" s="90" t="str">
        <f t="shared" si="15"/>
        <v/>
      </c>
      <c r="Y107" s="117" t="str">
        <f t="shared" si="16"/>
        <v/>
      </c>
      <c r="Z107" s="117" t="str">
        <f t="shared" si="17"/>
        <v/>
      </c>
      <c r="AA107" s="117" t="str">
        <f t="shared" si="18"/>
        <v/>
      </c>
    </row>
    <row r="108" spans="2:27" x14ac:dyDescent="0.3">
      <c r="B108" s="126"/>
      <c r="C108" s="128"/>
      <c r="D108" s="128"/>
      <c r="E108" s="128"/>
      <c r="F108" s="128"/>
      <c r="G108" s="128"/>
      <c r="H108" s="128"/>
      <c r="I108" s="128"/>
      <c r="J108" s="128"/>
      <c r="K108" s="128"/>
      <c r="L108" s="128"/>
      <c r="M108" s="128"/>
      <c r="N108" s="179" t="str">
        <f t="shared" si="19"/>
        <v/>
      </c>
      <c r="O108" s="90" t="str">
        <f>IF('1. Assessment Area Data'!C108="","",'1. Assessment Area Data'!C108)</f>
        <v/>
      </c>
      <c r="P108" s="90" t="str">
        <f t="shared" si="20"/>
        <v/>
      </c>
      <c r="Q108" s="90" t="str">
        <f t="shared" si="21"/>
        <v/>
      </c>
      <c r="R108" s="90" t="str">
        <f t="shared" si="21"/>
        <v/>
      </c>
      <c r="S108" s="90" t="str">
        <f t="shared" si="21"/>
        <v/>
      </c>
      <c r="T108" s="116" t="str">
        <f t="shared" si="22"/>
        <v/>
      </c>
      <c r="U108" s="116" t="str">
        <f t="shared" si="23"/>
        <v/>
      </c>
      <c r="V108" s="116" t="str">
        <f t="shared" si="24"/>
        <v/>
      </c>
      <c r="X108" s="90" t="str">
        <f t="shared" si="15"/>
        <v/>
      </c>
      <c r="Y108" s="117" t="str">
        <f t="shared" si="16"/>
        <v/>
      </c>
      <c r="Z108" s="117" t="str">
        <f t="shared" si="17"/>
        <v/>
      </c>
      <c r="AA108" s="117" t="str">
        <f t="shared" si="18"/>
        <v/>
      </c>
    </row>
    <row r="109" spans="2:27" x14ac:dyDescent="0.3">
      <c r="B109" s="126"/>
      <c r="C109" s="128"/>
      <c r="D109" s="128"/>
      <c r="E109" s="128"/>
      <c r="F109" s="128"/>
      <c r="G109" s="128"/>
      <c r="H109" s="128"/>
      <c r="I109" s="128"/>
      <c r="J109" s="128"/>
      <c r="K109" s="128"/>
      <c r="L109" s="128"/>
      <c r="M109" s="128"/>
      <c r="N109" s="179" t="str">
        <f t="shared" si="19"/>
        <v/>
      </c>
      <c r="O109" s="90" t="str">
        <f>IF('1. Assessment Area Data'!C109="","",'1. Assessment Area Data'!C109)</f>
        <v/>
      </c>
      <c r="P109" s="90" t="str">
        <f t="shared" si="20"/>
        <v/>
      </c>
      <c r="Q109" s="90" t="str">
        <f t="shared" si="21"/>
        <v/>
      </c>
      <c r="R109" s="90" t="str">
        <f t="shared" si="21"/>
        <v/>
      </c>
      <c r="S109" s="90" t="str">
        <f t="shared" si="21"/>
        <v/>
      </c>
      <c r="T109" s="116" t="str">
        <f t="shared" si="22"/>
        <v/>
      </c>
      <c r="U109" s="116" t="str">
        <f t="shared" si="23"/>
        <v/>
      </c>
      <c r="V109" s="116" t="str">
        <f t="shared" si="24"/>
        <v/>
      </c>
      <c r="X109" s="90" t="str">
        <f t="shared" si="15"/>
        <v/>
      </c>
      <c r="Y109" s="117" t="str">
        <f t="shared" si="16"/>
        <v/>
      </c>
      <c r="Z109" s="117" t="str">
        <f t="shared" si="17"/>
        <v/>
      </c>
      <c r="AA109" s="117" t="str">
        <f t="shared" si="18"/>
        <v/>
      </c>
    </row>
    <row r="110" spans="2:27" x14ac:dyDescent="0.3">
      <c r="B110" s="126"/>
      <c r="C110" s="128"/>
      <c r="D110" s="128"/>
      <c r="E110" s="128"/>
      <c r="F110" s="128"/>
      <c r="G110" s="128"/>
      <c r="H110" s="128"/>
      <c r="I110" s="128"/>
      <c r="J110" s="128"/>
      <c r="K110" s="128"/>
      <c r="L110" s="128"/>
      <c r="M110" s="128"/>
      <c r="N110" s="179" t="str">
        <f t="shared" si="19"/>
        <v/>
      </c>
      <c r="O110" s="90" t="str">
        <f>IF('1. Assessment Area Data'!C110="","",'1. Assessment Area Data'!C110)</f>
        <v/>
      </c>
      <c r="P110" s="90" t="str">
        <f t="shared" si="20"/>
        <v/>
      </c>
      <c r="Q110" s="90" t="str">
        <f t="shared" si="21"/>
        <v/>
      </c>
      <c r="R110" s="90" t="str">
        <f t="shared" si="21"/>
        <v/>
      </c>
      <c r="S110" s="90" t="str">
        <f t="shared" si="21"/>
        <v/>
      </c>
      <c r="T110" s="116" t="str">
        <f t="shared" si="22"/>
        <v/>
      </c>
      <c r="U110" s="116" t="str">
        <f t="shared" si="23"/>
        <v/>
      </c>
      <c r="V110" s="116" t="str">
        <f t="shared" si="24"/>
        <v/>
      </c>
      <c r="X110" s="90" t="str">
        <f t="shared" si="15"/>
        <v/>
      </c>
      <c r="Y110" s="117" t="str">
        <f t="shared" si="16"/>
        <v/>
      </c>
      <c r="Z110" s="117" t="str">
        <f t="shared" si="17"/>
        <v/>
      </c>
      <c r="AA110" s="117" t="str">
        <f t="shared" si="18"/>
        <v/>
      </c>
    </row>
    <row r="111" spans="2:27" x14ac:dyDescent="0.3">
      <c r="B111" s="126"/>
      <c r="C111" s="128"/>
      <c r="D111" s="128"/>
      <c r="E111" s="128"/>
      <c r="F111" s="128"/>
      <c r="G111" s="128"/>
      <c r="H111" s="128"/>
      <c r="I111" s="128"/>
      <c r="J111" s="128"/>
      <c r="K111" s="128"/>
      <c r="L111" s="128"/>
      <c r="M111" s="128"/>
      <c r="N111" s="179" t="str">
        <f t="shared" si="19"/>
        <v/>
      </c>
      <c r="O111" s="90" t="str">
        <f>IF('1. Assessment Area Data'!C111="","",'1. Assessment Area Data'!C111)</f>
        <v/>
      </c>
      <c r="P111" s="90" t="str">
        <f t="shared" si="20"/>
        <v/>
      </c>
      <c r="Q111" s="90" t="str">
        <f t="shared" si="21"/>
        <v/>
      </c>
      <c r="R111" s="90" t="str">
        <f t="shared" si="21"/>
        <v/>
      </c>
      <c r="S111" s="90" t="str">
        <f t="shared" si="21"/>
        <v/>
      </c>
      <c r="T111" s="116" t="str">
        <f t="shared" si="22"/>
        <v/>
      </c>
      <c r="U111" s="116" t="str">
        <f t="shared" si="23"/>
        <v/>
      </c>
      <c r="V111" s="116" t="str">
        <f t="shared" si="24"/>
        <v/>
      </c>
      <c r="X111" s="90" t="str">
        <f t="shared" si="15"/>
        <v/>
      </c>
      <c r="Y111" s="117" t="str">
        <f t="shared" si="16"/>
        <v/>
      </c>
      <c r="Z111" s="117" t="str">
        <f t="shared" si="17"/>
        <v/>
      </c>
      <c r="AA111" s="117" t="str">
        <f t="shared" si="18"/>
        <v/>
      </c>
    </row>
    <row r="112" spans="2:27" x14ac:dyDescent="0.3">
      <c r="B112" s="126"/>
      <c r="C112" s="128"/>
      <c r="D112" s="128"/>
      <c r="E112" s="128"/>
      <c r="F112" s="128"/>
      <c r="G112" s="128"/>
      <c r="H112" s="128"/>
      <c r="I112" s="128"/>
      <c r="J112" s="128"/>
      <c r="K112" s="128"/>
      <c r="L112" s="128"/>
      <c r="M112" s="128"/>
      <c r="N112" s="179" t="str">
        <f t="shared" si="19"/>
        <v/>
      </c>
      <c r="O112" s="90" t="str">
        <f>IF('1. Assessment Area Data'!C112="","",'1. Assessment Area Data'!C112)</f>
        <v/>
      </c>
      <c r="P112" s="90" t="str">
        <f t="shared" si="20"/>
        <v/>
      </c>
      <c r="Q112" s="90" t="str">
        <f t="shared" si="21"/>
        <v/>
      </c>
      <c r="R112" s="90" t="str">
        <f t="shared" si="21"/>
        <v/>
      </c>
      <c r="S112" s="90" t="str">
        <f t="shared" si="21"/>
        <v/>
      </c>
      <c r="T112" s="116" t="str">
        <f t="shared" si="22"/>
        <v/>
      </c>
      <c r="U112" s="116" t="str">
        <f t="shared" si="23"/>
        <v/>
      </c>
      <c r="V112" s="116" t="str">
        <f t="shared" si="24"/>
        <v/>
      </c>
      <c r="X112" s="90" t="str">
        <f t="shared" si="15"/>
        <v/>
      </c>
      <c r="Y112" s="117" t="str">
        <f t="shared" si="16"/>
        <v/>
      </c>
      <c r="Z112" s="117" t="str">
        <f t="shared" si="17"/>
        <v/>
      </c>
      <c r="AA112" s="117" t="str">
        <f t="shared" si="18"/>
        <v/>
      </c>
    </row>
    <row r="113" spans="2:27" x14ac:dyDescent="0.3">
      <c r="B113" s="126"/>
      <c r="C113" s="128"/>
      <c r="D113" s="128"/>
      <c r="E113" s="128"/>
      <c r="F113" s="128"/>
      <c r="G113" s="128"/>
      <c r="H113" s="128"/>
      <c r="I113" s="128"/>
      <c r="J113" s="128"/>
      <c r="K113" s="128"/>
      <c r="L113" s="128"/>
      <c r="M113" s="128"/>
      <c r="N113" s="179" t="str">
        <f t="shared" si="19"/>
        <v/>
      </c>
      <c r="O113" s="90" t="str">
        <f>IF('1. Assessment Area Data'!C113="","",'1. Assessment Area Data'!C113)</f>
        <v/>
      </c>
      <c r="P113" s="90" t="str">
        <f t="shared" si="20"/>
        <v/>
      </c>
      <c r="Q113" s="90" t="str">
        <f t="shared" si="21"/>
        <v/>
      </c>
      <c r="R113" s="90" t="str">
        <f t="shared" si="21"/>
        <v/>
      </c>
      <c r="S113" s="90" t="str">
        <f t="shared" si="21"/>
        <v/>
      </c>
      <c r="T113" s="116" t="str">
        <f t="shared" si="22"/>
        <v/>
      </c>
      <c r="U113" s="116" t="str">
        <f t="shared" si="23"/>
        <v/>
      </c>
      <c r="V113" s="116" t="str">
        <f t="shared" si="24"/>
        <v/>
      </c>
      <c r="X113" s="90" t="str">
        <f t="shared" si="15"/>
        <v/>
      </c>
      <c r="Y113" s="117" t="str">
        <f t="shared" si="16"/>
        <v/>
      </c>
      <c r="Z113" s="117" t="str">
        <f t="shared" si="17"/>
        <v/>
      </c>
      <c r="AA113" s="117" t="str">
        <f t="shared" si="18"/>
        <v/>
      </c>
    </row>
    <row r="114" spans="2:27" x14ac:dyDescent="0.3">
      <c r="B114" s="126"/>
      <c r="C114" s="128"/>
      <c r="D114" s="128"/>
      <c r="E114" s="128"/>
      <c r="F114" s="128"/>
      <c r="G114" s="128"/>
      <c r="H114" s="128"/>
      <c r="I114" s="128"/>
      <c r="J114" s="128"/>
      <c r="K114" s="128"/>
      <c r="L114" s="128"/>
      <c r="M114" s="128"/>
      <c r="N114" s="179" t="str">
        <f t="shared" si="19"/>
        <v/>
      </c>
      <c r="O114" s="90" t="str">
        <f>IF('1. Assessment Area Data'!C114="","",'1. Assessment Area Data'!C114)</f>
        <v/>
      </c>
      <c r="P114" s="90" t="str">
        <f t="shared" si="20"/>
        <v/>
      </c>
      <c r="Q114" s="90" t="str">
        <f t="shared" si="21"/>
        <v/>
      </c>
      <c r="R114" s="90" t="str">
        <f t="shared" si="21"/>
        <v/>
      </c>
      <c r="S114" s="90" t="str">
        <f t="shared" si="21"/>
        <v/>
      </c>
      <c r="T114" s="116" t="str">
        <f t="shared" si="22"/>
        <v/>
      </c>
      <c r="U114" s="116" t="str">
        <f t="shared" si="23"/>
        <v/>
      </c>
      <c r="V114" s="116" t="str">
        <f t="shared" si="24"/>
        <v/>
      </c>
      <c r="X114" s="90" t="str">
        <f t="shared" si="15"/>
        <v/>
      </c>
      <c r="Y114" s="117" t="str">
        <f t="shared" si="16"/>
        <v/>
      </c>
      <c r="Z114" s="117" t="str">
        <f t="shared" si="17"/>
        <v/>
      </c>
      <c r="AA114" s="117" t="str">
        <f t="shared" si="18"/>
        <v/>
      </c>
    </row>
    <row r="115" spans="2:27" x14ac:dyDescent="0.3">
      <c r="B115" s="126"/>
      <c r="C115" s="128"/>
      <c r="D115" s="128"/>
      <c r="E115" s="128"/>
      <c r="F115" s="128"/>
      <c r="G115" s="128"/>
      <c r="H115" s="128"/>
      <c r="I115" s="128"/>
      <c r="J115" s="128"/>
      <c r="K115" s="128"/>
      <c r="L115" s="128"/>
      <c r="M115" s="128"/>
      <c r="N115" s="179" t="str">
        <f t="shared" si="19"/>
        <v/>
      </c>
      <c r="O115" s="90" t="str">
        <f>IF('1. Assessment Area Data'!C115="","",'1. Assessment Area Data'!C115)</f>
        <v/>
      </c>
      <c r="P115" s="90" t="str">
        <f t="shared" si="20"/>
        <v/>
      </c>
      <c r="Q115" s="90" t="str">
        <f t="shared" si="21"/>
        <v/>
      </c>
      <c r="R115" s="90" t="str">
        <f t="shared" si="21"/>
        <v/>
      </c>
      <c r="S115" s="90" t="str">
        <f t="shared" si="21"/>
        <v/>
      </c>
      <c r="T115" s="116" t="str">
        <f t="shared" si="22"/>
        <v/>
      </c>
      <c r="U115" s="116" t="str">
        <f t="shared" si="23"/>
        <v/>
      </c>
      <c r="V115" s="116" t="str">
        <f t="shared" si="24"/>
        <v/>
      </c>
      <c r="X115" s="90" t="str">
        <f t="shared" si="15"/>
        <v/>
      </c>
      <c r="Y115" s="117" t="str">
        <f t="shared" si="16"/>
        <v/>
      </c>
      <c r="Z115" s="117" t="str">
        <f t="shared" si="17"/>
        <v/>
      </c>
      <c r="AA115" s="117" t="str">
        <f t="shared" si="18"/>
        <v/>
      </c>
    </row>
    <row r="116" spans="2:27" x14ac:dyDescent="0.3">
      <c r="B116" s="126"/>
      <c r="C116" s="128"/>
      <c r="D116" s="128"/>
      <c r="E116" s="128"/>
      <c r="F116" s="128"/>
      <c r="G116" s="128"/>
      <c r="H116" s="128"/>
      <c r="I116" s="128"/>
      <c r="J116" s="128"/>
      <c r="K116" s="128"/>
      <c r="L116" s="128"/>
      <c r="M116" s="128"/>
      <c r="N116" s="179" t="str">
        <f t="shared" si="19"/>
        <v/>
      </c>
      <c r="O116" s="90" t="str">
        <f>IF('1. Assessment Area Data'!C116="","",'1. Assessment Area Data'!C116)</f>
        <v/>
      </c>
      <c r="P116" s="90" t="str">
        <f t="shared" si="20"/>
        <v/>
      </c>
      <c r="Q116" s="90" t="str">
        <f t="shared" si="21"/>
        <v/>
      </c>
      <c r="R116" s="90" t="str">
        <f t="shared" si="21"/>
        <v/>
      </c>
      <c r="S116" s="90" t="str">
        <f t="shared" si="21"/>
        <v/>
      </c>
      <c r="T116" s="116" t="str">
        <f t="shared" si="22"/>
        <v/>
      </c>
      <c r="U116" s="116" t="str">
        <f t="shared" si="23"/>
        <v/>
      </c>
      <c r="V116" s="116" t="str">
        <f t="shared" si="24"/>
        <v/>
      </c>
      <c r="X116" s="90" t="str">
        <f t="shared" si="15"/>
        <v/>
      </c>
      <c r="Y116" s="117" t="str">
        <f t="shared" si="16"/>
        <v/>
      </c>
      <c r="Z116" s="117" t="str">
        <f t="shared" si="17"/>
        <v/>
      </c>
      <c r="AA116" s="117" t="str">
        <f t="shared" si="18"/>
        <v/>
      </c>
    </row>
    <row r="117" spans="2:27" x14ac:dyDescent="0.3">
      <c r="B117" s="126"/>
      <c r="C117" s="128"/>
      <c r="D117" s="128"/>
      <c r="E117" s="128"/>
      <c r="F117" s="128"/>
      <c r="G117" s="128"/>
      <c r="H117" s="128"/>
      <c r="I117" s="128"/>
      <c r="J117" s="128"/>
      <c r="K117" s="128"/>
      <c r="L117" s="128"/>
      <c r="M117" s="128"/>
      <c r="N117" s="179" t="str">
        <f t="shared" si="19"/>
        <v/>
      </c>
      <c r="O117" s="90" t="str">
        <f>IF('1. Assessment Area Data'!C117="","",'1. Assessment Area Data'!C117)</f>
        <v/>
      </c>
      <c r="P117" s="90" t="str">
        <f t="shared" si="20"/>
        <v/>
      </c>
      <c r="Q117" s="90" t="str">
        <f t="shared" si="21"/>
        <v/>
      </c>
      <c r="R117" s="90" t="str">
        <f t="shared" si="21"/>
        <v/>
      </c>
      <c r="S117" s="90" t="str">
        <f t="shared" si="21"/>
        <v/>
      </c>
      <c r="T117" s="116" t="str">
        <f t="shared" si="22"/>
        <v/>
      </c>
      <c r="U117" s="116" t="str">
        <f t="shared" si="23"/>
        <v/>
      </c>
      <c r="V117" s="116" t="str">
        <f t="shared" si="24"/>
        <v/>
      </c>
      <c r="X117" s="90" t="str">
        <f t="shared" si="15"/>
        <v/>
      </c>
      <c r="Y117" s="117" t="str">
        <f t="shared" si="16"/>
        <v/>
      </c>
      <c r="Z117" s="117" t="str">
        <f t="shared" si="17"/>
        <v/>
      </c>
      <c r="AA117" s="117" t="str">
        <f t="shared" si="18"/>
        <v/>
      </c>
    </row>
    <row r="118" spans="2:27" x14ac:dyDescent="0.3">
      <c r="B118" s="126"/>
      <c r="C118" s="128"/>
      <c r="D118" s="128"/>
      <c r="E118" s="128"/>
      <c r="F118" s="128"/>
      <c r="G118" s="128"/>
      <c r="H118" s="128"/>
      <c r="I118" s="128"/>
      <c r="J118" s="128"/>
      <c r="K118" s="128"/>
      <c r="L118" s="128"/>
      <c r="M118" s="128"/>
      <c r="N118" s="179" t="str">
        <f t="shared" si="19"/>
        <v/>
      </c>
      <c r="O118" s="90" t="str">
        <f>IF('1. Assessment Area Data'!C118="","",'1. Assessment Area Data'!C118)</f>
        <v/>
      </c>
      <c r="P118" s="90" t="str">
        <f t="shared" si="20"/>
        <v/>
      </c>
      <c r="Q118" s="90" t="str">
        <f t="shared" si="21"/>
        <v/>
      </c>
      <c r="R118" s="90" t="str">
        <f t="shared" si="21"/>
        <v/>
      </c>
      <c r="S118" s="90" t="str">
        <f t="shared" si="21"/>
        <v/>
      </c>
      <c r="T118" s="116" t="str">
        <f t="shared" si="22"/>
        <v/>
      </c>
      <c r="U118" s="116" t="str">
        <f t="shared" si="23"/>
        <v/>
      </c>
      <c r="V118" s="116" t="str">
        <f t="shared" si="24"/>
        <v/>
      </c>
      <c r="X118" s="90" t="str">
        <f t="shared" si="15"/>
        <v/>
      </c>
      <c r="Y118" s="117" t="str">
        <f t="shared" si="16"/>
        <v/>
      </c>
      <c r="Z118" s="117" t="str">
        <f t="shared" si="17"/>
        <v/>
      </c>
      <c r="AA118" s="117" t="str">
        <f t="shared" si="18"/>
        <v/>
      </c>
    </row>
    <row r="119" spans="2:27" x14ac:dyDescent="0.3">
      <c r="B119" s="126"/>
      <c r="C119" s="128"/>
      <c r="D119" s="128"/>
      <c r="E119" s="128"/>
      <c r="F119" s="128"/>
      <c r="G119" s="128"/>
      <c r="H119" s="128"/>
      <c r="I119" s="128"/>
      <c r="J119" s="128"/>
      <c r="K119" s="128"/>
      <c r="L119" s="128"/>
      <c r="M119" s="128"/>
      <c r="N119" s="179" t="str">
        <f t="shared" si="19"/>
        <v/>
      </c>
      <c r="O119" s="90" t="str">
        <f>IF('1. Assessment Area Data'!C119="","",'1. Assessment Area Data'!C119)</f>
        <v/>
      </c>
      <c r="P119" s="90" t="str">
        <f t="shared" si="20"/>
        <v/>
      </c>
      <c r="Q119" s="90" t="str">
        <f t="shared" si="21"/>
        <v/>
      </c>
      <c r="R119" s="90" t="str">
        <f t="shared" si="21"/>
        <v/>
      </c>
      <c r="S119" s="90" t="str">
        <f t="shared" si="21"/>
        <v/>
      </c>
      <c r="T119" s="116" t="str">
        <f t="shared" si="22"/>
        <v/>
      </c>
      <c r="U119" s="116" t="str">
        <f t="shared" si="23"/>
        <v/>
      </c>
      <c r="V119" s="116" t="str">
        <f t="shared" si="24"/>
        <v/>
      </c>
      <c r="X119" s="90" t="str">
        <f t="shared" si="15"/>
        <v/>
      </c>
      <c r="Y119" s="117" t="str">
        <f t="shared" si="16"/>
        <v/>
      </c>
      <c r="Z119" s="117" t="str">
        <f t="shared" si="17"/>
        <v/>
      </c>
      <c r="AA119" s="117" t="str">
        <f t="shared" si="18"/>
        <v/>
      </c>
    </row>
    <row r="120" spans="2:27" x14ac:dyDescent="0.3">
      <c r="B120" s="126"/>
      <c r="C120" s="128"/>
      <c r="D120" s="128"/>
      <c r="E120" s="128"/>
      <c r="F120" s="128"/>
      <c r="G120" s="128"/>
      <c r="H120" s="128"/>
      <c r="I120" s="128"/>
      <c r="J120" s="128"/>
      <c r="K120" s="128"/>
      <c r="L120" s="128"/>
      <c r="M120" s="128"/>
      <c r="N120" s="179" t="str">
        <f t="shared" si="19"/>
        <v/>
      </c>
      <c r="O120" s="90" t="str">
        <f>IF('1. Assessment Area Data'!C120="","",'1. Assessment Area Data'!C120)</f>
        <v/>
      </c>
      <c r="P120" s="90" t="str">
        <f t="shared" si="20"/>
        <v/>
      </c>
      <c r="Q120" s="90" t="str">
        <f t="shared" si="21"/>
        <v/>
      </c>
      <c r="R120" s="90" t="str">
        <f t="shared" si="21"/>
        <v/>
      </c>
      <c r="S120" s="90" t="str">
        <f t="shared" si="21"/>
        <v/>
      </c>
      <c r="T120" s="116" t="str">
        <f t="shared" si="22"/>
        <v/>
      </c>
      <c r="U120" s="116" t="str">
        <f t="shared" si="23"/>
        <v/>
      </c>
      <c r="V120" s="116" t="str">
        <f t="shared" si="24"/>
        <v/>
      </c>
      <c r="X120" s="90" t="str">
        <f t="shared" si="15"/>
        <v/>
      </c>
      <c r="Y120" s="117" t="str">
        <f t="shared" si="16"/>
        <v/>
      </c>
      <c r="Z120" s="117" t="str">
        <f t="shared" si="17"/>
        <v/>
      </c>
      <c r="AA120" s="117" t="str">
        <f t="shared" si="18"/>
        <v/>
      </c>
    </row>
    <row r="121" spans="2:27" x14ac:dyDescent="0.3">
      <c r="B121" s="126"/>
      <c r="C121" s="128"/>
      <c r="D121" s="128"/>
      <c r="E121" s="128"/>
      <c r="F121" s="128"/>
      <c r="G121" s="128"/>
      <c r="H121" s="128"/>
      <c r="I121" s="128"/>
      <c r="J121" s="128"/>
      <c r="K121" s="128"/>
      <c r="L121" s="128"/>
      <c r="M121" s="128"/>
      <c r="N121" s="179" t="str">
        <f t="shared" si="19"/>
        <v/>
      </c>
      <c r="O121" s="90" t="str">
        <f>IF('1. Assessment Area Data'!C121="","",'1. Assessment Area Data'!C121)</f>
        <v/>
      </c>
      <c r="P121" s="90" t="str">
        <f t="shared" si="20"/>
        <v/>
      </c>
      <c r="Q121" s="90" t="str">
        <f t="shared" si="21"/>
        <v/>
      </c>
      <c r="R121" s="90" t="str">
        <f t="shared" si="21"/>
        <v/>
      </c>
      <c r="S121" s="90" t="str">
        <f t="shared" si="21"/>
        <v/>
      </c>
      <c r="T121" s="116" t="str">
        <f t="shared" si="22"/>
        <v/>
      </c>
      <c r="U121" s="116" t="str">
        <f t="shared" si="23"/>
        <v/>
      </c>
      <c r="V121" s="116" t="str">
        <f t="shared" si="24"/>
        <v/>
      </c>
      <c r="X121" s="90" t="str">
        <f t="shared" si="15"/>
        <v/>
      </c>
      <c r="Y121" s="117" t="str">
        <f t="shared" si="16"/>
        <v/>
      </c>
      <c r="Z121" s="117" t="str">
        <f t="shared" si="17"/>
        <v/>
      </c>
      <c r="AA121" s="117" t="str">
        <f t="shared" si="18"/>
        <v/>
      </c>
    </row>
    <row r="122" spans="2:27" x14ac:dyDescent="0.3">
      <c r="B122" s="126"/>
      <c r="C122" s="128"/>
      <c r="D122" s="128"/>
      <c r="E122" s="128"/>
      <c r="F122" s="128"/>
      <c r="G122" s="128"/>
      <c r="H122" s="128"/>
      <c r="I122" s="128"/>
      <c r="J122" s="128"/>
      <c r="K122" s="128"/>
      <c r="L122" s="128"/>
      <c r="M122" s="128"/>
      <c r="N122" s="179" t="str">
        <f t="shared" si="19"/>
        <v/>
      </c>
      <c r="O122" s="90" t="str">
        <f>IF('1. Assessment Area Data'!C122="","",'1. Assessment Area Data'!C122)</f>
        <v/>
      </c>
      <c r="P122" s="90" t="str">
        <f t="shared" si="20"/>
        <v/>
      </c>
      <c r="Q122" s="90" t="str">
        <f t="shared" si="21"/>
        <v/>
      </c>
      <c r="R122" s="90" t="str">
        <f t="shared" si="21"/>
        <v/>
      </c>
      <c r="S122" s="90" t="str">
        <f t="shared" si="21"/>
        <v/>
      </c>
      <c r="T122" s="116" t="str">
        <f t="shared" si="22"/>
        <v/>
      </c>
      <c r="U122" s="116" t="str">
        <f t="shared" si="23"/>
        <v/>
      </c>
      <c r="V122" s="116" t="str">
        <f t="shared" si="24"/>
        <v/>
      </c>
      <c r="X122" s="90" t="str">
        <f t="shared" si="15"/>
        <v/>
      </c>
      <c r="Y122" s="117" t="str">
        <f t="shared" si="16"/>
        <v/>
      </c>
      <c r="Z122" s="117" t="str">
        <f t="shared" si="17"/>
        <v/>
      </c>
      <c r="AA122" s="117" t="str">
        <f t="shared" si="18"/>
        <v/>
      </c>
    </row>
    <row r="123" spans="2:27" x14ac:dyDescent="0.3">
      <c r="B123" s="126"/>
      <c r="C123" s="128"/>
      <c r="D123" s="128"/>
      <c r="E123" s="128"/>
      <c r="F123" s="128"/>
      <c r="G123" s="128"/>
      <c r="H123" s="128"/>
      <c r="I123" s="128"/>
      <c r="J123" s="128"/>
      <c r="K123" s="128"/>
      <c r="L123" s="128"/>
      <c r="M123" s="128"/>
      <c r="N123" s="179" t="str">
        <f t="shared" si="19"/>
        <v/>
      </c>
      <c r="O123" s="90" t="str">
        <f>IF('1. Assessment Area Data'!C123="","",'1. Assessment Area Data'!C123)</f>
        <v/>
      </c>
      <c r="P123" s="90" t="str">
        <f t="shared" si="20"/>
        <v/>
      </c>
      <c r="Q123" s="90" t="str">
        <f t="shared" si="21"/>
        <v/>
      </c>
      <c r="R123" s="90" t="str">
        <f t="shared" si="21"/>
        <v/>
      </c>
      <c r="S123" s="90" t="str">
        <f t="shared" si="21"/>
        <v/>
      </c>
      <c r="T123" s="116" t="str">
        <f t="shared" si="22"/>
        <v/>
      </c>
      <c r="U123" s="116" t="str">
        <f t="shared" si="23"/>
        <v/>
      </c>
      <c r="V123" s="116" t="str">
        <f t="shared" si="24"/>
        <v/>
      </c>
      <c r="X123" s="90" t="str">
        <f t="shared" si="15"/>
        <v/>
      </c>
      <c r="Y123" s="117" t="str">
        <f t="shared" si="16"/>
        <v/>
      </c>
      <c r="Z123" s="117" t="str">
        <f t="shared" si="17"/>
        <v/>
      </c>
      <c r="AA123" s="117" t="str">
        <f t="shared" si="18"/>
        <v/>
      </c>
    </row>
    <row r="124" spans="2:27" x14ac:dyDescent="0.3">
      <c r="B124" s="126"/>
      <c r="C124" s="128"/>
      <c r="D124" s="128"/>
      <c r="E124" s="128"/>
      <c r="F124" s="128"/>
      <c r="G124" s="128"/>
      <c r="H124" s="128"/>
      <c r="I124" s="128"/>
      <c r="J124" s="128"/>
      <c r="K124" s="128"/>
      <c r="L124" s="128"/>
      <c r="M124" s="128"/>
      <c r="N124" s="179" t="str">
        <f t="shared" si="19"/>
        <v/>
      </c>
      <c r="O124" s="90" t="str">
        <f>IF('1. Assessment Area Data'!C124="","",'1. Assessment Area Data'!C124)</f>
        <v/>
      </c>
      <c r="P124" s="90" t="str">
        <f t="shared" si="20"/>
        <v/>
      </c>
      <c r="Q124" s="90" t="str">
        <f t="shared" si="21"/>
        <v/>
      </c>
      <c r="R124" s="90" t="str">
        <f t="shared" si="21"/>
        <v/>
      </c>
      <c r="S124" s="90" t="str">
        <f t="shared" si="21"/>
        <v/>
      </c>
      <c r="T124" s="116" t="str">
        <f t="shared" si="22"/>
        <v/>
      </c>
      <c r="U124" s="116" t="str">
        <f t="shared" si="23"/>
        <v/>
      </c>
      <c r="V124" s="116" t="str">
        <f t="shared" si="24"/>
        <v/>
      </c>
      <c r="X124" s="90" t="str">
        <f t="shared" si="15"/>
        <v/>
      </c>
      <c r="Y124" s="117" t="str">
        <f t="shared" si="16"/>
        <v/>
      </c>
      <c r="Z124" s="117" t="str">
        <f t="shared" si="17"/>
        <v/>
      </c>
      <c r="AA124" s="117" t="str">
        <f t="shared" si="18"/>
        <v/>
      </c>
    </row>
    <row r="125" spans="2:27" x14ac:dyDescent="0.3">
      <c r="B125" s="126"/>
      <c r="C125" s="128"/>
      <c r="D125" s="128"/>
      <c r="E125" s="128"/>
      <c r="F125" s="128"/>
      <c r="G125" s="128"/>
      <c r="H125" s="128"/>
      <c r="I125" s="128"/>
      <c r="J125" s="128"/>
      <c r="K125" s="128"/>
      <c r="L125" s="128"/>
      <c r="M125" s="128"/>
      <c r="N125" s="179" t="str">
        <f t="shared" si="19"/>
        <v/>
      </c>
      <c r="O125" s="90" t="str">
        <f>IF('1. Assessment Area Data'!C125="","",'1. Assessment Area Data'!C125)</f>
        <v/>
      </c>
      <c r="P125" s="90" t="str">
        <f t="shared" si="20"/>
        <v/>
      </c>
      <c r="Q125" s="90" t="str">
        <f t="shared" si="21"/>
        <v/>
      </c>
      <c r="R125" s="90" t="str">
        <f t="shared" si="21"/>
        <v/>
      </c>
      <c r="S125" s="90" t="str">
        <f t="shared" si="21"/>
        <v/>
      </c>
      <c r="T125" s="116" t="str">
        <f t="shared" si="22"/>
        <v/>
      </c>
      <c r="U125" s="116" t="str">
        <f t="shared" si="23"/>
        <v/>
      </c>
      <c r="V125" s="116" t="str">
        <f t="shared" si="24"/>
        <v/>
      </c>
      <c r="X125" s="90" t="str">
        <f t="shared" si="15"/>
        <v/>
      </c>
      <c r="Y125" s="117" t="str">
        <f t="shared" si="16"/>
        <v/>
      </c>
      <c r="Z125" s="117" t="str">
        <f t="shared" si="17"/>
        <v/>
      </c>
      <c r="AA125" s="117" t="str">
        <f t="shared" si="18"/>
        <v/>
      </c>
    </row>
    <row r="126" spans="2:27" x14ac:dyDescent="0.3">
      <c r="B126" s="126"/>
      <c r="C126" s="128"/>
      <c r="D126" s="128"/>
      <c r="E126" s="128"/>
      <c r="F126" s="128"/>
      <c r="G126" s="128"/>
      <c r="H126" s="128"/>
      <c r="I126" s="128"/>
      <c r="J126" s="128"/>
      <c r="K126" s="128"/>
      <c r="L126" s="128"/>
      <c r="M126" s="128"/>
      <c r="N126" s="179" t="str">
        <f t="shared" si="19"/>
        <v/>
      </c>
      <c r="O126" s="90" t="str">
        <f>IF('1. Assessment Area Data'!C126="","",'1. Assessment Area Data'!C126)</f>
        <v/>
      </c>
      <c r="P126" s="90" t="str">
        <f t="shared" si="20"/>
        <v/>
      </c>
      <c r="Q126" s="90" t="str">
        <f t="shared" si="21"/>
        <v/>
      </c>
      <c r="R126" s="90" t="str">
        <f t="shared" si="21"/>
        <v/>
      </c>
      <c r="S126" s="90" t="str">
        <f t="shared" si="21"/>
        <v/>
      </c>
      <c r="T126" s="116" t="str">
        <f t="shared" si="22"/>
        <v/>
      </c>
      <c r="U126" s="116" t="str">
        <f t="shared" si="23"/>
        <v/>
      </c>
      <c r="V126" s="116" t="str">
        <f t="shared" si="24"/>
        <v/>
      </c>
      <c r="X126" s="90" t="str">
        <f t="shared" si="15"/>
        <v/>
      </c>
      <c r="Y126" s="117" t="str">
        <f t="shared" si="16"/>
        <v/>
      </c>
      <c r="Z126" s="117" t="str">
        <f t="shared" si="17"/>
        <v/>
      </c>
      <c r="AA126" s="117" t="str">
        <f t="shared" si="18"/>
        <v/>
      </c>
    </row>
    <row r="127" spans="2:27" x14ac:dyDescent="0.3">
      <c r="B127" s="126"/>
      <c r="C127" s="128"/>
      <c r="D127" s="128"/>
      <c r="E127" s="128"/>
      <c r="F127" s="128"/>
      <c r="G127" s="128"/>
      <c r="H127" s="128"/>
      <c r="I127" s="128"/>
      <c r="J127" s="128"/>
      <c r="K127" s="128"/>
      <c r="L127" s="128"/>
      <c r="M127" s="128"/>
      <c r="N127" s="179" t="str">
        <f t="shared" si="19"/>
        <v/>
      </c>
      <c r="O127" s="90" t="str">
        <f>IF('1. Assessment Area Data'!C127="","",'1. Assessment Area Data'!C127)</f>
        <v/>
      </c>
      <c r="P127" s="90" t="str">
        <f t="shared" si="20"/>
        <v/>
      </c>
      <c r="Q127" s="90" t="str">
        <f t="shared" si="21"/>
        <v/>
      </c>
      <c r="R127" s="90" t="str">
        <f t="shared" si="21"/>
        <v/>
      </c>
      <c r="S127" s="90" t="str">
        <f t="shared" si="21"/>
        <v/>
      </c>
      <c r="T127" s="116" t="str">
        <f t="shared" si="22"/>
        <v/>
      </c>
      <c r="U127" s="116" t="str">
        <f t="shared" si="23"/>
        <v/>
      </c>
      <c r="V127" s="116" t="str">
        <f t="shared" si="24"/>
        <v/>
      </c>
      <c r="X127" s="90" t="str">
        <f t="shared" si="15"/>
        <v/>
      </c>
      <c r="Y127" s="117" t="str">
        <f t="shared" si="16"/>
        <v/>
      </c>
      <c r="Z127" s="117" t="str">
        <f t="shared" si="17"/>
        <v/>
      </c>
      <c r="AA127" s="117" t="str">
        <f t="shared" si="18"/>
        <v/>
      </c>
    </row>
    <row r="128" spans="2:27" x14ac:dyDescent="0.3">
      <c r="B128" s="126"/>
      <c r="C128" s="128"/>
      <c r="D128" s="128"/>
      <c r="E128" s="128"/>
      <c r="F128" s="128"/>
      <c r="G128" s="128"/>
      <c r="H128" s="128"/>
      <c r="I128" s="128"/>
      <c r="J128" s="128"/>
      <c r="K128" s="128"/>
      <c r="L128" s="128"/>
      <c r="M128" s="128"/>
      <c r="N128" s="179" t="str">
        <f t="shared" si="19"/>
        <v/>
      </c>
      <c r="O128" s="90" t="str">
        <f>IF('1. Assessment Area Data'!C128="","",'1. Assessment Area Data'!C128)</f>
        <v/>
      </c>
      <c r="P128" s="90" t="str">
        <f t="shared" si="20"/>
        <v/>
      </c>
      <c r="Q128" s="90" t="str">
        <f t="shared" si="21"/>
        <v/>
      </c>
      <c r="R128" s="90" t="str">
        <f t="shared" si="21"/>
        <v/>
      </c>
      <c r="S128" s="90" t="str">
        <f t="shared" si="21"/>
        <v/>
      </c>
      <c r="T128" s="116" t="str">
        <f t="shared" si="22"/>
        <v/>
      </c>
      <c r="U128" s="116" t="str">
        <f t="shared" si="23"/>
        <v/>
      </c>
      <c r="V128" s="116" t="str">
        <f t="shared" si="24"/>
        <v/>
      </c>
      <c r="X128" s="90" t="str">
        <f t="shared" si="15"/>
        <v/>
      </c>
      <c r="Y128" s="117" t="str">
        <f t="shared" si="16"/>
        <v/>
      </c>
      <c r="Z128" s="117" t="str">
        <f t="shared" si="17"/>
        <v/>
      </c>
      <c r="AA128" s="117" t="str">
        <f t="shared" si="18"/>
        <v/>
      </c>
    </row>
    <row r="129" spans="2:27" x14ac:dyDescent="0.3">
      <c r="B129" s="126"/>
      <c r="C129" s="128"/>
      <c r="D129" s="128"/>
      <c r="E129" s="128"/>
      <c r="F129" s="128"/>
      <c r="G129" s="128"/>
      <c r="H129" s="128"/>
      <c r="I129" s="128"/>
      <c r="J129" s="128"/>
      <c r="K129" s="128"/>
      <c r="L129" s="128"/>
      <c r="M129" s="128"/>
      <c r="N129" s="179" t="str">
        <f t="shared" si="19"/>
        <v/>
      </c>
      <c r="O129" s="90" t="str">
        <f>IF('1. Assessment Area Data'!C129="","",'1. Assessment Area Data'!C129)</f>
        <v/>
      </c>
      <c r="P129" s="90" t="str">
        <f t="shared" si="20"/>
        <v/>
      </c>
      <c r="Q129" s="90" t="str">
        <f t="shared" si="21"/>
        <v/>
      </c>
      <c r="R129" s="90" t="str">
        <f t="shared" si="21"/>
        <v/>
      </c>
      <c r="S129" s="90" t="str">
        <f t="shared" si="21"/>
        <v/>
      </c>
      <c r="T129" s="116" t="str">
        <f t="shared" si="22"/>
        <v/>
      </c>
      <c r="U129" s="116" t="str">
        <f t="shared" si="23"/>
        <v/>
      </c>
      <c r="V129" s="116" t="str">
        <f t="shared" si="24"/>
        <v/>
      </c>
      <c r="X129" s="90" t="str">
        <f t="shared" si="15"/>
        <v/>
      </c>
      <c r="Y129" s="117" t="str">
        <f t="shared" si="16"/>
        <v/>
      </c>
      <c r="Z129" s="117" t="str">
        <f t="shared" si="17"/>
        <v/>
      </c>
      <c r="AA129" s="117" t="str">
        <f t="shared" si="18"/>
        <v/>
      </c>
    </row>
    <row r="130" spans="2:27" x14ac:dyDescent="0.3">
      <c r="B130" s="126"/>
      <c r="C130" s="128"/>
      <c r="D130" s="128"/>
      <c r="E130" s="128"/>
      <c r="F130" s="128"/>
      <c r="G130" s="128"/>
      <c r="H130" s="128"/>
      <c r="I130" s="128"/>
      <c r="J130" s="128"/>
      <c r="K130" s="128"/>
      <c r="L130" s="128"/>
      <c r="M130" s="128"/>
      <c r="N130" s="179" t="str">
        <f t="shared" si="19"/>
        <v/>
      </c>
      <c r="O130" s="90" t="str">
        <f>IF('1. Assessment Area Data'!C130="","",'1. Assessment Area Data'!C130)</f>
        <v/>
      </c>
      <c r="P130" s="90" t="str">
        <f t="shared" si="20"/>
        <v/>
      </c>
      <c r="Q130" s="90" t="str">
        <f t="shared" si="21"/>
        <v/>
      </c>
      <c r="R130" s="90" t="str">
        <f t="shared" si="21"/>
        <v/>
      </c>
      <c r="S130" s="90" t="str">
        <f t="shared" si="21"/>
        <v/>
      </c>
      <c r="T130" s="116" t="str">
        <f t="shared" si="22"/>
        <v/>
      </c>
      <c r="U130" s="116" t="str">
        <f t="shared" si="23"/>
        <v/>
      </c>
      <c r="V130" s="116" t="str">
        <f t="shared" si="24"/>
        <v/>
      </c>
      <c r="X130" s="90" t="str">
        <f t="shared" si="15"/>
        <v/>
      </c>
      <c r="Y130" s="117" t="str">
        <f t="shared" si="16"/>
        <v/>
      </c>
      <c r="Z130" s="117" t="str">
        <f t="shared" si="17"/>
        <v/>
      </c>
      <c r="AA130" s="117" t="str">
        <f t="shared" si="18"/>
        <v/>
      </c>
    </row>
    <row r="131" spans="2:27" x14ac:dyDescent="0.3">
      <c r="B131" s="126"/>
      <c r="C131" s="128"/>
      <c r="D131" s="128"/>
      <c r="E131" s="128"/>
      <c r="F131" s="128"/>
      <c r="G131" s="128"/>
      <c r="H131" s="128"/>
      <c r="I131" s="128"/>
      <c r="J131" s="128"/>
      <c r="K131" s="128"/>
      <c r="L131" s="128"/>
      <c r="M131" s="128"/>
      <c r="N131" s="179" t="str">
        <f t="shared" si="19"/>
        <v/>
      </c>
      <c r="O131" s="90" t="str">
        <f>IF('1. Assessment Area Data'!C131="","",'1. Assessment Area Data'!C131)</f>
        <v/>
      </c>
      <c r="P131" s="90" t="str">
        <f t="shared" si="20"/>
        <v/>
      </c>
      <c r="Q131" s="90" t="str">
        <f t="shared" si="21"/>
        <v/>
      </c>
      <c r="R131" s="90" t="str">
        <f t="shared" si="21"/>
        <v/>
      </c>
      <c r="S131" s="90" t="str">
        <f t="shared" si="21"/>
        <v/>
      </c>
      <c r="T131" s="116" t="str">
        <f t="shared" si="22"/>
        <v/>
      </c>
      <c r="U131" s="116" t="str">
        <f t="shared" si="23"/>
        <v/>
      </c>
      <c r="V131" s="116" t="str">
        <f t="shared" si="24"/>
        <v/>
      </c>
      <c r="X131" s="90" t="str">
        <f t="shared" si="15"/>
        <v/>
      </c>
      <c r="Y131" s="117" t="str">
        <f t="shared" si="16"/>
        <v/>
      </c>
      <c r="Z131" s="117" t="str">
        <f t="shared" si="17"/>
        <v/>
      </c>
      <c r="AA131" s="117" t="str">
        <f t="shared" si="18"/>
        <v/>
      </c>
    </row>
    <row r="132" spans="2:27" x14ac:dyDescent="0.3">
      <c r="B132" s="126"/>
      <c r="C132" s="128"/>
      <c r="D132" s="128"/>
      <c r="E132" s="128"/>
      <c r="F132" s="128"/>
      <c r="G132" s="128"/>
      <c r="H132" s="128"/>
      <c r="I132" s="128"/>
      <c r="J132" s="128"/>
      <c r="K132" s="128"/>
      <c r="L132" s="128"/>
      <c r="M132" s="128"/>
      <c r="N132" s="179" t="str">
        <f t="shared" si="19"/>
        <v/>
      </c>
      <c r="O132" s="90" t="str">
        <f>IF('1. Assessment Area Data'!C132="","",'1. Assessment Area Data'!C132)</f>
        <v/>
      </c>
      <c r="P132" s="90" t="str">
        <f t="shared" si="20"/>
        <v/>
      </c>
      <c r="Q132" s="90" t="str">
        <f t="shared" si="21"/>
        <v/>
      </c>
      <c r="R132" s="90" t="str">
        <f t="shared" si="21"/>
        <v/>
      </c>
      <c r="S132" s="90" t="str">
        <f t="shared" si="21"/>
        <v/>
      </c>
      <c r="T132" s="116" t="str">
        <f t="shared" si="22"/>
        <v/>
      </c>
      <c r="U132" s="116" t="str">
        <f t="shared" si="23"/>
        <v/>
      </c>
      <c r="V132" s="116" t="str">
        <f t="shared" si="24"/>
        <v/>
      </c>
      <c r="X132" s="90" t="str">
        <f t="shared" si="15"/>
        <v/>
      </c>
      <c r="Y132" s="117" t="str">
        <f t="shared" si="16"/>
        <v/>
      </c>
      <c r="Z132" s="117" t="str">
        <f t="shared" si="17"/>
        <v/>
      </c>
      <c r="AA132" s="117" t="str">
        <f t="shared" si="18"/>
        <v/>
      </c>
    </row>
    <row r="133" spans="2:27" x14ac:dyDescent="0.3">
      <c r="B133" s="126"/>
      <c r="C133" s="128"/>
      <c r="D133" s="128"/>
      <c r="E133" s="128"/>
      <c r="F133" s="128"/>
      <c r="G133" s="128"/>
      <c r="H133" s="128"/>
      <c r="I133" s="128"/>
      <c r="J133" s="128"/>
      <c r="K133" s="128"/>
      <c r="L133" s="128"/>
      <c r="M133" s="128"/>
      <c r="N133" s="179" t="str">
        <f t="shared" si="19"/>
        <v/>
      </c>
      <c r="O133" s="90" t="str">
        <f>IF('1. Assessment Area Data'!C133="","",'1. Assessment Area Data'!C133)</f>
        <v/>
      </c>
      <c r="P133" s="90" t="str">
        <f t="shared" si="20"/>
        <v/>
      </c>
      <c r="Q133" s="90" t="str">
        <f t="shared" si="21"/>
        <v/>
      </c>
      <c r="R133" s="90" t="str">
        <f t="shared" si="21"/>
        <v/>
      </c>
      <c r="S133" s="90" t="str">
        <f t="shared" si="21"/>
        <v/>
      </c>
      <c r="T133" s="116" t="str">
        <f t="shared" si="22"/>
        <v/>
      </c>
      <c r="U133" s="116" t="str">
        <f t="shared" si="23"/>
        <v/>
      </c>
      <c r="V133" s="116" t="str">
        <f t="shared" si="24"/>
        <v/>
      </c>
      <c r="X133" s="90" t="str">
        <f t="shared" si="15"/>
        <v/>
      </c>
      <c r="Y133" s="117" t="str">
        <f t="shared" si="16"/>
        <v/>
      </c>
      <c r="Z133" s="117" t="str">
        <f t="shared" si="17"/>
        <v/>
      </c>
      <c r="AA133" s="117" t="str">
        <f t="shared" si="18"/>
        <v/>
      </c>
    </row>
    <row r="134" spans="2:27" x14ac:dyDescent="0.3">
      <c r="B134" s="126"/>
      <c r="C134" s="128"/>
      <c r="D134" s="128"/>
      <c r="E134" s="128"/>
      <c r="F134" s="128"/>
      <c r="G134" s="128"/>
      <c r="H134" s="128"/>
      <c r="I134" s="128"/>
      <c r="J134" s="128"/>
      <c r="K134" s="128"/>
      <c r="L134" s="128"/>
      <c r="M134" s="128"/>
      <c r="N134" s="179" t="str">
        <f t="shared" si="19"/>
        <v/>
      </c>
      <c r="O134" s="90" t="str">
        <f>IF('1. Assessment Area Data'!C134="","",'1. Assessment Area Data'!C134)</f>
        <v/>
      </c>
      <c r="P134" s="90" t="str">
        <f t="shared" si="20"/>
        <v/>
      </c>
      <c r="Q134" s="90" t="str">
        <f t="shared" si="21"/>
        <v/>
      </c>
      <c r="R134" s="90" t="str">
        <f t="shared" si="21"/>
        <v/>
      </c>
      <c r="S134" s="90" t="str">
        <f t="shared" si="21"/>
        <v/>
      </c>
      <c r="T134" s="116" t="str">
        <f t="shared" si="22"/>
        <v/>
      </c>
      <c r="U134" s="116" t="str">
        <f t="shared" si="23"/>
        <v/>
      </c>
      <c r="V134" s="116" t="str">
        <f t="shared" si="24"/>
        <v/>
      </c>
      <c r="X134" s="90" t="str">
        <f t="shared" si="15"/>
        <v/>
      </c>
      <c r="Y134" s="117" t="str">
        <f t="shared" si="16"/>
        <v/>
      </c>
      <c r="Z134" s="117" t="str">
        <f t="shared" si="17"/>
        <v/>
      </c>
      <c r="AA134" s="117" t="str">
        <f t="shared" si="18"/>
        <v/>
      </c>
    </row>
    <row r="135" spans="2:27" x14ac:dyDescent="0.3">
      <c r="B135" s="126"/>
      <c r="C135" s="128"/>
      <c r="D135" s="128"/>
      <c r="E135" s="128"/>
      <c r="F135" s="128"/>
      <c r="G135" s="128"/>
      <c r="H135" s="128"/>
      <c r="I135" s="128"/>
      <c r="J135" s="128"/>
      <c r="K135" s="128"/>
      <c r="L135" s="128"/>
      <c r="M135" s="128"/>
      <c r="N135" s="179" t="str">
        <f t="shared" si="19"/>
        <v/>
      </c>
      <c r="O135" s="90" t="str">
        <f>IF('1. Assessment Area Data'!C135="","",'1. Assessment Area Data'!C135)</f>
        <v/>
      </c>
      <c r="P135" s="90" t="str">
        <f t="shared" si="20"/>
        <v/>
      </c>
      <c r="Q135" s="90" t="str">
        <f t="shared" si="21"/>
        <v/>
      </c>
      <c r="R135" s="90" t="str">
        <f t="shared" si="21"/>
        <v/>
      </c>
      <c r="S135" s="90" t="str">
        <f t="shared" si="21"/>
        <v/>
      </c>
      <c r="T135" s="116" t="str">
        <f t="shared" si="22"/>
        <v/>
      </c>
      <c r="U135" s="116" t="str">
        <f t="shared" si="23"/>
        <v/>
      </c>
      <c r="V135" s="116" t="str">
        <f t="shared" si="24"/>
        <v/>
      </c>
      <c r="X135" s="90" t="str">
        <f t="shared" ref="X135:X198" si="25">IF(C135="","",C135)</f>
        <v/>
      </c>
      <c r="Y135" s="117" t="str">
        <f t="shared" ref="Y135:Y198" si="26">IF($X135="","",COUNTIFS($D135:$M135,"&gt;0",$D135:$M135,"&lt;=3")/10)</f>
        <v/>
      </c>
      <c r="Z135" s="117" t="str">
        <f t="shared" ref="Z135:Z198" si="27">IF($X135="","",COUNTIFS($D135:$M135,"&gt;0",$D135:$M135,"&lt;=4")/10)</f>
        <v/>
      </c>
      <c r="AA135" s="117" t="str">
        <f t="shared" ref="AA135:AA198" si="28">IF($X135="","",COUNTIFS($D135:$M135,"&gt;0",$D135:$M135,"&lt;=5")/10)</f>
        <v/>
      </c>
    </row>
    <row r="136" spans="2:27" x14ac:dyDescent="0.3">
      <c r="B136" s="126"/>
      <c r="C136" s="128"/>
      <c r="D136" s="128"/>
      <c r="E136" s="128"/>
      <c r="F136" s="128"/>
      <c r="G136" s="128"/>
      <c r="H136" s="128"/>
      <c r="I136" s="128"/>
      <c r="J136" s="128"/>
      <c r="K136" s="128"/>
      <c r="L136" s="128"/>
      <c r="M136" s="128"/>
      <c r="N136" s="179" t="str">
        <f t="shared" ref="N136:N199" si="29">IF(B136="","",IF(COUNTBLANK(D136:M136)&gt;0,"If no forbs were located in the plot, enter '0'. If the plot was not collected, input 'n/a'",""))</f>
        <v/>
      </c>
      <c r="O136" s="90" t="str">
        <f>IF('1. Assessment Area Data'!C136="","",'1. Assessment Area Data'!C136)</f>
        <v/>
      </c>
      <c r="P136" s="90" t="str">
        <f t="shared" ref="P136:P199" si="30">IF(O136="","",SUM(SUMPRODUCT(--(ISNUMBER($D$6:$D$1006)),(--($B$6:$B$1006=$O136))),SUMPRODUCT(--(ISNUMBER($E$6:$E$1006)),(--($B$6:$B$1006=$O136))),SUMPRODUCT(--(ISNUMBER($F$6:$F$1006)),(--($B$6:$B$1006=$O136))),SUMPRODUCT(--(ISNUMBER($G$6:$G$1006)),(--($B$6:$B$1006=$O136))),SUMPRODUCT(--(ISNUMBER($H$6:$H$1006)),(--($B$6:$B$1006=$O136))),SUMPRODUCT(--(ISNUMBER($I$6:$I$1006)),(--($B$6:$B$1006=$O136))),SUMPRODUCT(--(ISNUMBER($J$6:$J$1006)),(--($B$6:$B$1006=$O136))),SUMPRODUCT(--(ISNUMBER($K$6:$K$1006)),(--($B$6:$B$1006=$O136))),SUMPRODUCT(--(ISNUMBER($L$6:$L$1006)),(--($B$6:$B$1006=$O136))),SUMPRODUCT(--(ISNUMBER($M$6:$M$1006)),(--($B$6:$B$1006=$O136)))))</f>
        <v/>
      </c>
      <c r="Q136" s="90" t="str">
        <f t="shared" ref="Q136:S199" si="31">IF($O136="","",SUM(COUNTIFS($B$6:$B$5003,$O136,$D$6:$D$5003,"&gt;0",$D$6:$D$5003,"&lt;="&amp;Q$6),COUNTIFS($B$6:$B$5003,$O136,$E$6:$E$5003,"&gt;0",$E$6:$E$5003,"&lt;="&amp;Q$6),COUNTIFS($B$6:$B$5003,$O136,$F$6:$F$5003,"&gt;0",$F$6:$F$5003,"&lt;="&amp;Q$6),COUNTIFS($B$6:$B$5003,$O136,$G$6:$G$5003,"&gt;0",$G$6:$G$5003,"&lt;="&amp;Q$6),COUNTIFS($B$6:$B$5003,$O136,$H$6:$H$5003,"&gt;0",$H$6:$H$5003,"&lt;="&amp;Q$6),COUNTIFS($B$6:$B$5003,$O136,$I$6:$I$5003,"&gt;0",$I$6:$I$5003,"&lt;="&amp;Q$6),COUNTIFS($B$6:$B$5003,$O136,$J$6:$J$5003,"&gt;0",$J$6:$J$5003,"&lt;="&amp;Q$6),COUNTIFS($B$6:$B$5003,$O136,$K$6:$K$5003,"&gt;0",$K$6:$K$5003,"&lt;="&amp;Q$6),COUNTIFS($B$6:$B$5003,$O136,$L$6:$L$5003,"&gt;0",$L$6:$L$5003,"&lt;="&amp;Q$6),COUNTIFS($B$6:$B$5003,$O136,$M$6:$M$5003,"&gt;0",$M$6:$M$5003,"&lt;="&amp;Q$6)))</f>
        <v/>
      </c>
      <c r="R136" s="90" t="str">
        <f t="shared" si="31"/>
        <v/>
      </c>
      <c r="S136" s="90" t="str">
        <f t="shared" si="31"/>
        <v/>
      </c>
      <c r="T136" s="116" t="str">
        <f t="shared" si="22"/>
        <v/>
      </c>
      <c r="U136" s="116" t="str">
        <f t="shared" si="23"/>
        <v/>
      </c>
      <c r="V136" s="116" t="str">
        <f t="shared" si="24"/>
        <v/>
      </c>
      <c r="X136" s="90" t="str">
        <f t="shared" si="25"/>
        <v/>
      </c>
      <c r="Y136" s="117" t="str">
        <f t="shared" si="26"/>
        <v/>
      </c>
      <c r="Z136" s="117" t="str">
        <f t="shared" si="27"/>
        <v/>
      </c>
      <c r="AA136" s="117" t="str">
        <f t="shared" si="28"/>
        <v/>
      </c>
    </row>
    <row r="137" spans="2:27" x14ac:dyDescent="0.3">
      <c r="B137" s="126"/>
      <c r="C137" s="128"/>
      <c r="D137" s="128"/>
      <c r="E137" s="128"/>
      <c r="F137" s="128"/>
      <c r="G137" s="128"/>
      <c r="H137" s="128"/>
      <c r="I137" s="128"/>
      <c r="J137" s="128"/>
      <c r="K137" s="128"/>
      <c r="L137" s="128"/>
      <c r="M137" s="128"/>
      <c r="N137" s="179" t="str">
        <f t="shared" si="29"/>
        <v/>
      </c>
      <c r="O137" s="90" t="str">
        <f>IF('1. Assessment Area Data'!C137="","",'1. Assessment Area Data'!C137)</f>
        <v/>
      </c>
      <c r="P137" s="90" t="str">
        <f t="shared" si="30"/>
        <v/>
      </c>
      <c r="Q137" s="90" t="str">
        <f t="shared" si="31"/>
        <v/>
      </c>
      <c r="R137" s="90" t="str">
        <f t="shared" si="31"/>
        <v/>
      </c>
      <c r="S137" s="90" t="str">
        <f t="shared" si="31"/>
        <v/>
      </c>
      <c r="T137" s="116" t="str">
        <f t="shared" si="22"/>
        <v/>
      </c>
      <c r="U137" s="116" t="str">
        <f t="shared" si="23"/>
        <v/>
      </c>
      <c r="V137" s="116" t="str">
        <f t="shared" si="24"/>
        <v/>
      </c>
      <c r="X137" s="90" t="str">
        <f t="shared" si="25"/>
        <v/>
      </c>
      <c r="Y137" s="117" t="str">
        <f t="shared" si="26"/>
        <v/>
      </c>
      <c r="Z137" s="117" t="str">
        <f t="shared" si="27"/>
        <v/>
      </c>
      <c r="AA137" s="117" t="str">
        <f t="shared" si="28"/>
        <v/>
      </c>
    </row>
    <row r="138" spans="2:27" x14ac:dyDescent="0.3">
      <c r="B138" s="126"/>
      <c r="C138" s="128"/>
      <c r="D138" s="128"/>
      <c r="E138" s="128"/>
      <c r="F138" s="128"/>
      <c r="G138" s="128"/>
      <c r="H138" s="128"/>
      <c r="I138" s="128"/>
      <c r="J138" s="128"/>
      <c r="K138" s="128"/>
      <c r="L138" s="128"/>
      <c r="M138" s="128"/>
      <c r="N138" s="179" t="str">
        <f t="shared" si="29"/>
        <v/>
      </c>
      <c r="O138" s="90" t="str">
        <f>IF('1. Assessment Area Data'!C138="","",'1. Assessment Area Data'!C138)</f>
        <v/>
      </c>
      <c r="P138" s="90" t="str">
        <f t="shared" si="30"/>
        <v/>
      </c>
      <c r="Q138" s="90" t="str">
        <f t="shared" si="31"/>
        <v/>
      </c>
      <c r="R138" s="90" t="str">
        <f t="shared" si="31"/>
        <v/>
      </c>
      <c r="S138" s="90" t="str">
        <f t="shared" si="31"/>
        <v/>
      </c>
      <c r="T138" s="116" t="str">
        <f t="shared" si="22"/>
        <v/>
      </c>
      <c r="U138" s="116" t="str">
        <f t="shared" si="23"/>
        <v/>
      </c>
      <c r="V138" s="116" t="str">
        <f t="shared" si="24"/>
        <v/>
      </c>
      <c r="X138" s="90" t="str">
        <f t="shared" si="25"/>
        <v/>
      </c>
      <c r="Y138" s="117" t="str">
        <f t="shared" si="26"/>
        <v/>
      </c>
      <c r="Z138" s="117" t="str">
        <f t="shared" si="27"/>
        <v/>
      </c>
      <c r="AA138" s="117" t="str">
        <f t="shared" si="28"/>
        <v/>
      </c>
    </row>
    <row r="139" spans="2:27" x14ac:dyDescent="0.3">
      <c r="B139" s="126"/>
      <c r="C139" s="128"/>
      <c r="D139" s="128"/>
      <c r="E139" s="128"/>
      <c r="F139" s="128"/>
      <c r="G139" s="128"/>
      <c r="H139" s="128"/>
      <c r="I139" s="128"/>
      <c r="J139" s="128"/>
      <c r="K139" s="128"/>
      <c r="L139" s="128"/>
      <c r="M139" s="128"/>
      <c r="N139" s="179" t="str">
        <f t="shared" si="29"/>
        <v/>
      </c>
      <c r="O139" s="90" t="str">
        <f>IF('1. Assessment Area Data'!C139="","",'1. Assessment Area Data'!C139)</f>
        <v/>
      </c>
      <c r="P139" s="90" t="str">
        <f t="shared" si="30"/>
        <v/>
      </c>
      <c r="Q139" s="90" t="str">
        <f t="shared" si="31"/>
        <v/>
      </c>
      <c r="R139" s="90" t="str">
        <f t="shared" si="31"/>
        <v/>
      </c>
      <c r="S139" s="90" t="str">
        <f t="shared" si="31"/>
        <v/>
      </c>
      <c r="T139" s="116" t="str">
        <f t="shared" si="22"/>
        <v/>
      </c>
      <c r="U139" s="116" t="str">
        <f t="shared" si="23"/>
        <v/>
      </c>
      <c r="V139" s="116" t="str">
        <f t="shared" si="24"/>
        <v/>
      </c>
      <c r="X139" s="90" t="str">
        <f t="shared" si="25"/>
        <v/>
      </c>
      <c r="Y139" s="117" t="str">
        <f t="shared" si="26"/>
        <v/>
      </c>
      <c r="Z139" s="117" t="str">
        <f t="shared" si="27"/>
        <v/>
      </c>
      <c r="AA139" s="117" t="str">
        <f t="shared" si="28"/>
        <v/>
      </c>
    </row>
    <row r="140" spans="2:27" x14ac:dyDescent="0.3">
      <c r="B140" s="126"/>
      <c r="C140" s="128"/>
      <c r="D140" s="128"/>
      <c r="E140" s="128"/>
      <c r="F140" s="128"/>
      <c r="G140" s="128"/>
      <c r="H140" s="128"/>
      <c r="I140" s="128"/>
      <c r="J140" s="128"/>
      <c r="K140" s="128"/>
      <c r="L140" s="128"/>
      <c r="M140" s="128"/>
      <c r="N140" s="179" t="str">
        <f t="shared" si="29"/>
        <v/>
      </c>
      <c r="O140" s="90" t="str">
        <f>IF('1. Assessment Area Data'!C140="","",'1. Assessment Area Data'!C140)</f>
        <v/>
      </c>
      <c r="P140" s="90" t="str">
        <f t="shared" si="30"/>
        <v/>
      </c>
      <c r="Q140" s="90" t="str">
        <f t="shared" si="31"/>
        <v/>
      </c>
      <c r="R140" s="90" t="str">
        <f t="shared" si="31"/>
        <v/>
      </c>
      <c r="S140" s="90" t="str">
        <f t="shared" si="31"/>
        <v/>
      </c>
      <c r="T140" s="116" t="str">
        <f t="shared" si="22"/>
        <v/>
      </c>
      <c r="U140" s="116" t="str">
        <f t="shared" si="23"/>
        <v/>
      </c>
      <c r="V140" s="116" t="str">
        <f t="shared" si="24"/>
        <v/>
      </c>
      <c r="X140" s="90" t="str">
        <f t="shared" si="25"/>
        <v/>
      </c>
      <c r="Y140" s="117" t="str">
        <f t="shared" si="26"/>
        <v/>
      </c>
      <c r="Z140" s="117" t="str">
        <f t="shared" si="27"/>
        <v/>
      </c>
      <c r="AA140" s="117" t="str">
        <f t="shared" si="28"/>
        <v/>
      </c>
    </row>
    <row r="141" spans="2:27" x14ac:dyDescent="0.3">
      <c r="B141" s="126"/>
      <c r="C141" s="128"/>
      <c r="D141" s="128"/>
      <c r="E141" s="128"/>
      <c r="F141" s="128"/>
      <c r="G141" s="128"/>
      <c r="H141" s="128"/>
      <c r="I141" s="128"/>
      <c r="J141" s="128"/>
      <c r="K141" s="128"/>
      <c r="L141" s="128"/>
      <c r="M141" s="128"/>
      <c r="N141" s="179" t="str">
        <f t="shared" si="29"/>
        <v/>
      </c>
      <c r="O141" s="90" t="str">
        <f>IF('1. Assessment Area Data'!C141="","",'1. Assessment Area Data'!C141)</f>
        <v/>
      </c>
      <c r="P141" s="90" t="str">
        <f t="shared" si="30"/>
        <v/>
      </c>
      <c r="Q141" s="90" t="str">
        <f t="shared" si="31"/>
        <v/>
      </c>
      <c r="R141" s="90" t="str">
        <f t="shared" si="31"/>
        <v/>
      </c>
      <c r="S141" s="90" t="str">
        <f t="shared" si="31"/>
        <v/>
      </c>
      <c r="T141" s="116" t="str">
        <f t="shared" ref="T141:T204" si="32">IF($O141="","",IFERROR(Q141/$P141,0))</f>
        <v/>
      </c>
      <c r="U141" s="116" t="str">
        <f t="shared" ref="U141:U204" si="33">IF($O141="","",IFERROR(R141/$P141,0))</f>
        <v/>
      </c>
      <c r="V141" s="116" t="str">
        <f t="shared" ref="V141:V204" si="34">IF($O141="","",IFERROR(S141/$P141,0))</f>
        <v/>
      </c>
      <c r="X141" s="90" t="str">
        <f t="shared" si="25"/>
        <v/>
      </c>
      <c r="Y141" s="117" t="str">
        <f t="shared" si="26"/>
        <v/>
      </c>
      <c r="Z141" s="117" t="str">
        <f t="shared" si="27"/>
        <v/>
      </c>
      <c r="AA141" s="117" t="str">
        <f t="shared" si="28"/>
        <v/>
      </c>
    </row>
    <row r="142" spans="2:27" x14ac:dyDescent="0.3">
      <c r="B142" s="126"/>
      <c r="C142" s="128"/>
      <c r="D142" s="128"/>
      <c r="E142" s="128"/>
      <c r="F142" s="128"/>
      <c r="G142" s="128"/>
      <c r="H142" s="128"/>
      <c r="I142" s="128"/>
      <c r="J142" s="128"/>
      <c r="K142" s="128"/>
      <c r="L142" s="128"/>
      <c r="M142" s="128"/>
      <c r="N142" s="179" t="str">
        <f t="shared" si="29"/>
        <v/>
      </c>
      <c r="O142" s="90" t="str">
        <f>IF('1. Assessment Area Data'!C142="","",'1. Assessment Area Data'!C142)</f>
        <v/>
      </c>
      <c r="P142" s="90" t="str">
        <f t="shared" si="30"/>
        <v/>
      </c>
      <c r="Q142" s="90" t="str">
        <f t="shared" si="31"/>
        <v/>
      </c>
      <c r="R142" s="90" t="str">
        <f t="shared" si="31"/>
        <v/>
      </c>
      <c r="S142" s="90" t="str">
        <f t="shared" si="31"/>
        <v/>
      </c>
      <c r="T142" s="116" t="str">
        <f t="shared" si="32"/>
        <v/>
      </c>
      <c r="U142" s="116" t="str">
        <f t="shared" si="33"/>
        <v/>
      </c>
      <c r="V142" s="116" t="str">
        <f t="shared" si="34"/>
        <v/>
      </c>
      <c r="X142" s="90" t="str">
        <f t="shared" si="25"/>
        <v/>
      </c>
      <c r="Y142" s="117" t="str">
        <f t="shared" si="26"/>
        <v/>
      </c>
      <c r="Z142" s="117" t="str">
        <f t="shared" si="27"/>
        <v/>
      </c>
      <c r="AA142" s="117" t="str">
        <f t="shared" si="28"/>
        <v/>
      </c>
    </row>
    <row r="143" spans="2:27" x14ac:dyDescent="0.3">
      <c r="B143" s="126"/>
      <c r="C143" s="128"/>
      <c r="D143" s="128"/>
      <c r="E143" s="128"/>
      <c r="F143" s="128"/>
      <c r="G143" s="128"/>
      <c r="H143" s="128"/>
      <c r="I143" s="128"/>
      <c r="J143" s="128"/>
      <c r="K143" s="128"/>
      <c r="L143" s="128"/>
      <c r="M143" s="128"/>
      <c r="N143" s="179" t="str">
        <f t="shared" si="29"/>
        <v/>
      </c>
      <c r="O143" s="90" t="str">
        <f>IF('1. Assessment Area Data'!C143="","",'1. Assessment Area Data'!C143)</f>
        <v/>
      </c>
      <c r="P143" s="90" t="str">
        <f t="shared" si="30"/>
        <v/>
      </c>
      <c r="Q143" s="90" t="str">
        <f t="shared" si="31"/>
        <v/>
      </c>
      <c r="R143" s="90" t="str">
        <f t="shared" si="31"/>
        <v/>
      </c>
      <c r="S143" s="90" t="str">
        <f t="shared" si="31"/>
        <v/>
      </c>
      <c r="T143" s="116" t="str">
        <f t="shared" si="32"/>
        <v/>
      </c>
      <c r="U143" s="116" t="str">
        <f t="shared" si="33"/>
        <v/>
      </c>
      <c r="V143" s="116" t="str">
        <f t="shared" si="34"/>
        <v/>
      </c>
      <c r="X143" s="90" t="str">
        <f t="shared" si="25"/>
        <v/>
      </c>
      <c r="Y143" s="117" t="str">
        <f t="shared" si="26"/>
        <v/>
      </c>
      <c r="Z143" s="117" t="str">
        <f t="shared" si="27"/>
        <v/>
      </c>
      <c r="AA143" s="117" t="str">
        <f t="shared" si="28"/>
        <v/>
      </c>
    </row>
    <row r="144" spans="2:27" x14ac:dyDescent="0.3">
      <c r="B144" s="126"/>
      <c r="C144" s="128"/>
      <c r="D144" s="128"/>
      <c r="E144" s="128"/>
      <c r="F144" s="128"/>
      <c r="G144" s="128"/>
      <c r="H144" s="128"/>
      <c r="I144" s="128"/>
      <c r="J144" s="128"/>
      <c r="K144" s="128"/>
      <c r="L144" s="128"/>
      <c r="M144" s="128"/>
      <c r="N144" s="179" t="str">
        <f t="shared" si="29"/>
        <v/>
      </c>
      <c r="O144" s="90" t="str">
        <f>IF('1. Assessment Area Data'!C144="","",'1. Assessment Area Data'!C144)</f>
        <v/>
      </c>
      <c r="P144" s="90" t="str">
        <f t="shared" si="30"/>
        <v/>
      </c>
      <c r="Q144" s="90" t="str">
        <f t="shared" si="31"/>
        <v/>
      </c>
      <c r="R144" s="90" t="str">
        <f t="shared" si="31"/>
        <v/>
      </c>
      <c r="S144" s="90" t="str">
        <f t="shared" si="31"/>
        <v/>
      </c>
      <c r="T144" s="116" t="str">
        <f t="shared" si="32"/>
        <v/>
      </c>
      <c r="U144" s="116" t="str">
        <f t="shared" si="33"/>
        <v/>
      </c>
      <c r="V144" s="116" t="str">
        <f t="shared" si="34"/>
        <v/>
      </c>
      <c r="X144" s="90" t="str">
        <f t="shared" si="25"/>
        <v/>
      </c>
      <c r="Y144" s="117" t="str">
        <f t="shared" si="26"/>
        <v/>
      </c>
      <c r="Z144" s="117" t="str">
        <f t="shared" si="27"/>
        <v/>
      </c>
      <c r="AA144" s="117" t="str">
        <f t="shared" si="28"/>
        <v/>
      </c>
    </row>
    <row r="145" spans="2:27" x14ac:dyDescent="0.3">
      <c r="B145" s="126"/>
      <c r="C145" s="128"/>
      <c r="D145" s="128"/>
      <c r="E145" s="128"/>
      <c r="F145" s="128"/>
      <c r="G145" s="128"/>
      <c r="H145" s="128"/>
      <c r="I145" s="128"/>
      <c r="J145" s="128"/>
      <c r="K145" s="128"/>
      <c r="L145" s="128"/>
      <c r="M145" s="128"/>
      <c r="N145" s="179" t="str">
        <f t="shared" si="29"/>
        <v/>
      </c>
      <c r="O145" s="90" t="str">
        <f>IF('1. Assessment Area Data'!C145="","",'1. Assessment Area Data'!C145)</f>
        <v/>
      </c>
      <c r="P145" s="90" t="str">
        <f t="shared" si="30"/>
        <v/>
      </c>
      <c r="Q145" s="90" t="str">
        <f t="shared" si="31"/>
        <v/>
      </c>
      <c r="R145" s="90" t="str">
        <f t="shared" si="31"/>
        <v/>
      </c>
      <c r="S145" s="90" t="str">
        <f t="shared" si="31"/>
        <v/>
      </c>
      <c r="T145" s="116" t="str">
        <f t="shared" si="32"/>
        <v/>
      </c>
      <c r="U145" s="116" t="str">
        <f t="shared" si="33"/>
        <v/>
      </c>
      <c r="V145" s="116" t="str">
        <f t="shared" si="34"/>
        <v/>
      </c>
      <c r="X145" s="90" t="str">
        <f t="shared" si="25"/>
        <v/>
      </c>
      <c r="Y145" s="117" t="str">
        <f t="shared" si="26"/>
        <v/>
      </c>
      <c r="Z145" s="117" t="str">
        <f t="shared" si="27"/>
        <v/>
      </c>
      <c r="AA145" s="117" t="str">
        <f t="shared" si="28"/>
        <v/>
      </c>
    </row>
    <row r="146" spans="2:27" x14ac:dyDescent="0.3">
      <c r="B146" s="126"/>
      <c r="C146" s="128"/>
      <c r="D146" s="128"/>
      <c r="E146" s="128"/>
      <c r="F146" s="128"/>
      <c r="G146" s="128"/>
      <c r="H146" s="128"/>
      <c r="I146" s="128"/>
      <c r="J146" s="128"/>
      <c r="K146" s="128"/>
      <c r="L146" s="128"/>
      <c r="M146" s="128"/>
      <c r="N146" s="179" t="str">
        <f t="shared" si="29"/>
        <v/>
      </c>
      <c r="O146" s="90" t="str">
        <f>IF('1. Assessment Area Data'!C146="","",'1. Assessment Area Data'!C146)</f>
        <v/>
      </c>
      <c r="P146" s="90" t="str">
        <f t="shared" si="30"/>
        <v/>
      </c>
      <c r="Q146" s="90" t="str">
        <f t="shared" si="31"/>
        <v/>
      </c>
      <c r="R146" s="90" t="str">
        <f t="shared" si="31"/>
        <v/>
      </c>
      <c r="S146" s="90" t="str">
        <f t="shared" si="31"/>
        <v/>
      </c>
      <c r="T146" s="116" t="str">
        <f t="shared" si="32"/>
        <v/>
      </c>
      <c r="U146" s="116" t="str">
        <f t="shared" si="33"/>
        <v/>
      </c>
      <c r="V146" s="116" t="str">
        <f t="shared" si="34"/>
        <v/>
      </c>
      <c r="X146" s="90" t="str">
        <f t="shared" si="25"/>
        <v/>
      </c>
      <c r="Y146" s="117" t="str">
        <f t="shared" si="26"/>
        <v/>
      </c>
      <c r="Z146" s="117" t="str">
        <f t="shared" si="27"/>
        <v/>
      </c>
      <c r="AA146" s="117" t="str">
        <f t="shared" si="28"/>
        <v/>
      </c>
    </row>
    <row r="147" spans="2:27" x14ac:dyDescent="0.3">
      <c r="B147" s="126"/>
      <c r="C147" s="128"/>
      <c r="D147" s="128"/>
      <c r="E147" s="128"/>
      <c r="F147" s="128"/>
      <c r="G147" s="128"/>
      <c r="H147" s="128"/>
      <c r="I147" s="128"/>
      <c r="J147" s="128"/>
      <c r="K147" s="128"/>
      <c r="L147" s="128"/>
      <c r="M147" s="128"/>
      <c r="N147" s="179" t="str">
        <f t="shared" si="29"/>
        <v/>
      </c>
      <c r="O147" s="90" t="str">
        <f>IF('1. Assessment Area Data'!C147="","",'1. Assessment Area Data'!C147)</f>
        <v/>
      </c>
      <c r="P147" s="90" t="str">
        <f t="shared" si="30"/>
        <v/>
      </c>
      <c r="Q147" s="90" t="str">
        <f t="shared" si="31"/>
        <v/>
      </c>
      <c r="R147" s="90" t="str">
        <f t="shared" si="31"/>
        <v/>
      </c>
      <c r="S147" s="90" t="str">
        <f t="shared" si="31"/>
        <v/>
      </c>
      <c r="T147" s="116" t="str">
        <f t="shared" si="32"/>
        <v/>
      </c>
      <c r="U147" s="116" t="str">
        <f t="shared" si="33"/>
        <v/>
      </c>
      <c r="V147" s="116" t="str">
        <f t="shared" si="34"/>
        <v/>
      </c>
      <c r="X147" s="90" t="str">
        <f t="shared" si="25"/>
        <v/>
      </c>
      <c r="Y147" s="117" t="str">
        <f t="shared" si="26"/>
        <v/>
      </c>
      <c r="Z147" s="117" t="str">
        <f t="shared" si="27"/>
        <v/>
      </c>
      <c r="AA147" s="117" t="str">
        <f t="shared" si="28"/>
        <v/>
      </c>
    </row>
    <row r="148" spans="2:27" x14ac:dyDescent="0.3">
      <c r="B148" s="126"/>
      <c r="C148" s="128"/>
      <c r="D148" s="128"/>
      <c r="E148" s="128"/>
      <c r="F148" s="128"/>
      <c r="G148" s="128"/>
      <c r="H148" s="128"/>
      <c r="I148" s="128"/>
      <c r="J148" s="128"/>
      <c r="K148" s="128"/>
      <c r="L148" s="128"/>
      <c r="M148" s="128"/>
      <c r="N148" s="179" t="str">
        <f t="shared" si="29"/>
        <v/>
      </c>
      <c r="O148" s="90" t="str">
        <f>IF('1. Assessment Area Data'!C148="","",'1. Assessment Area Data'!C148)</f>
        <v/>
      </c>
      <c r="P148" s="90" t="str">
        <f t="shared" si="30"/>
        <v/>
      </c>
      <c r="Q148" s="90" t="str">
        <f t="shared" si="31"/>
        <v/>
      </c>
      <c r="R148" s="90" t="str">
        <f t="shared" si="31"/>
        <v/>
      </c>
      <c r="S148" s="90" t="str">
        <f t="shared" si="31"/>
        <v/>
      </c>
      <c r="T148" s="116" t="str">
        <f t="shared" si="32"/>
        <v/>
      </c>
      <c r="U148" s="116" t="str">
        <f t="shared" si="33"/>
        <v/>
      </c>
      <c r="V148" s="116" t="str">
        <f t="shared" si="34"/>
        <v/>
      </c>
      <c r="X148" s="90" t="str">
        <f t="shared" si="25"/>
        <v/>
      </c>
      <c r="Y148" s="117" t="str">
        <f t="shared" si="26"/>
        <v/>
      </c>
      <c r="Z148" s="117" t="str">
        <f t="shared" si="27"/>
        <v/>
      </c>
      <c r="AA148" s="117" t="str">
        <f t="shared" si="28"/>
        <v/>
      </c>
    </row>
    <row r="149" spans="2:27" x14ac:dyDescent="0.3">
      <c r="B149" s="126"/>
      <c r="C149" s="128"/>
      <c r="D149" s="128"/>
      <c r="E149" s="128"/>
      <c r="F149" s="128"/>
      <c r="G149" s="128"/>
      <c r="H149" s="128"/>
      <c r="I149" s="128"/>
      <c r="J149" s="128"/>
      <c r="K149" s="128"/>
      <c r="L149" s="128"/>
      <c r="M149" s="128"/>
      <c r="N149" s="179" t="str">
        <f t="shared" si="29"/>
        <v/>
      </c>
      <c r="O149" s="90" t="str">
        <f>IF('1. Assessment Area Data'!C149="","",'1. Assessment Area Data'!C149)</f>
        <v/>
      </c>
      <c r="P149" s="90" t="str">
        <f t="shared" si="30"/>
        <v/>
      </c>
      <c r="Q149" s="90" t="str">
        <f t="shared" si="31"/>
        <v/>
      </c>
      <c r="R149" s="90" t="str">
        <f t="shared" si="31"/>
        <v/>
      </c>
      <c r="S149" s="90" t="str">
        <f t="shared" si="31"/>
        <v/>
      </c>
      <c r="T149" s="116" t="str">
        <f t="shared" si="32"/>
        <v/>
      </c>
      <c r="U149" s="116" t="str">
        <f t="shared" si="33"/>
        <v/>
      </c>
      <c r="V149" s="116" t="str">
        <f t="shared" si="34"/>
        <v/>
      </c>
      <c r="X149" s="90" t="str">
        <f t="shared" si="25"/>
        <v/>
      </c>
      <c r="Y149" s="117" t="str">
        <f t="shared" si="26"/>
        <v/>
      </c>
      <c r="Z149" s="117" t="str">
        <f t="shared" si="27"/>
        <v/>
      </c>
      <c r="AA149" s="117" t="str">
        <f t="shared" si="28"/>
        <v/>
      </c>
    </row>
    <row r="150" spans="2:27" x14ac:dyDescent="0.3">
      <c r="B150" s="126"/>
      <c r="C150" s="128"/>
      <c r="D150" s="128"/>
      <c r="E150" s="128"/>
      <c r="F150" s="128"/>
      <c r="G150" s="128"/>
      <c r="H150" s="128"/>
      <c r="I150" s="128"/>
      <c r="J150" s="128"/>
      <c r="K150" s="128"/>
      <c r="L150" s="128"/>
      <c r="M150" s="128"/>
      <c r="N150" s="179" t="str">
        <f t="shared" si="29"/>
        <v/>
      </c>
      <c r="O150" s="90" t="str">
        <f>IF('1. Assessment Area Data'!C150="","",'1. Assessment Area Data'!C150)</f>
        <v/>
      </c>
      <c r="P150" s="90" t="str">
        <f t="shared" si="30"/>
        <v/>
      </c>
      <c r="Q150" s="90" t="str">
        <f t="shared" si="31"/>
        <v/>
      </c>
      <c r="R150" s="90" t="str">
        <f t="shared" si="31"/>
        <v/>
      </c>
      <c r="S150" s="90" t="str">
        <f t="shared" si="31"/>
        <v/>
      </c>
      <c r="T150" s="116" t="str">
        <f t="shared" si="32"/>
        <v/>
      </c>
      <c r="U150" s="116" t="str">
        <f t="shared" si="33"/>
        <v/>
      </c>
      <c r="V150" s="116" t="str">
        <f t="shared" si="34"/>
        <v/>
      </c>
      <c r="X150" s="90" t="str">
        <f t="shared" si="25"/>
        <v/>
      </c>
      <c r="Y150" s="117" t="str">
        <f t="shared" si="26"/>
        <v/>
      </c>
      <c r="Z150" s="117" t="str">
        <f t="shared" si="27"/>
        <v/>
      </c>
      <c r="AA150" s="117" t="str">
        <f t="shared" si="28"/>
        <v/>
      </c>
    </row>
    <row r="151" spans="2:27" x14ac:dyDescent="0.3">
      <c r="B151" s="126"/>
      <c r="C151" s="128"/>
      <c r="D151" s="128"/>
      <c r="E151" s="128"/>
      <c r="F151" s="128"/>
      <c r="G151" s="128"/>
      <c r="H151" s="128"/>
      <c r="I151" s="128"/>
      <c r="J151" s="128"/>
      <c r="K151" s="128"/>
      <c r="L151" s="128"/>
      <c r="M151" s="128"/>
      <c r="N151" s="179" t="str">
        <f t="shared" si="29"/>
        <v/>
      </c>
      <c r="O151" s="90" t="str">
        <f>IF('1. Assessment Area Data'!C151="","",'1. Assessment Area Data'!C151)</f>
        <v/>
      </c>
      <c r="P151" s="90" t="str">
        <f t="shared" si="30"/>
        <v/>
      </c>
      <c r="Q151" s="90" t="str">
        <f t="shared" si="31"/>
        <v/>
      </c>
      <c r="R151" s="90" t="str">
        <f t="shared" si="31"/>
        <v/>
      </c>
      <c r="S151" s="90" t="str">
        <f t="shared" si="31"/>
        <v/>
      </c>
      <c r="T151" s="116" t="str">
        <f t="shared" si="32"/>
        <v/>
      </c>
      <c r="U151" s="116" t="str">
        <f t="shared" si="33"/>
        <v/>
      </c>
      <c r="V151" s="116" t="str">
        <f t="shared" si="34"/>
        <v/>
      </c>
      <c r="X151" s="90" t="str">
        <f t="shared" si="25"/>
        <v/>
      </c>
      <c r="Y151" s="117" t="str">
        <f t="shared" si="26"/>
        <v/>
      </c>
      <c r="Z151" s="117" t="str">
        <f t="shared" si="27"/>
        <v/>
      </c>
      <c r="AA151" s="117" t="str">
        <f t="shared" si="28"/>
        <v/>
      </c>
    </row>
    <row r="152" spans="2:27" x14ac:dyDescent="0.3">
      <c r="B152" s="126"/>
      <c r="C152" s="128"/>
      <c r="D152" s="128"/>
      <c r="E152" s="128"/>
      <c r="F152" s="128"/>
      <c r="G152" s="128"/>
      <c r="H152" s="128"/>
      <c r="I152" s="128"/>
      <c r="J152" s="128"/>
      <c r="K152" s="128"/>
      <c r="L152" s="128"/>
      <c r="M152" s="128"/>
      <c r="N152" s="179" t="str">
        <f t="shared" si="29"/>
        <v/>
      </c>
      <c r="O152" s="90" t="str">
        <f>IF('1. Assessment Area Data'!C152="","",'1. Assessment Area Data'!C152)</f>
        <v/>
      </c>
      <c r="P152" s="90" t="str">
        <f t="shared" si="30"/>
        <v/>
      </c>
      <c r="Q152" s="90" t="str">
        <f t="shared" si="31"/>
        <v/>
      </c>
      <c r="R152" s="90" t="str">
        <f t="shared" si="31"/>
        <v/>
      </c>
      <c r="S152" s="90" t="str">
        <f t="shared" si="31"/>
        <v/>
      </c>
      <c r="T152" s="116" t="str">
        <f t="shared" si="32"/>
        <v/>
      </c>
      <c r="U152" s="116" t="str">
        <f t="shared" si="33"/>
        <v/>
      </c>
      <c r="V152" s="116" t="str">
        <f t="shared" si="34"/>
        <v/>
      </c>
      <c r="X152" s="90" t="str">
        <f t="shared" si="25"/>
        <v/>
      </c>
      <c r="Y152" s="117" t="str">
        <f t="shared" si="26"/>
        <v/>
      </c>
      <c r="Z152" s="117" t="str">
        <f t="shared" si="27"/>
        <v/>
      </c>
      <c r="AA152" s="117" t="str">
        <f t="shared" si="28"/>
        <v/>
      </c>
    </row>
    <row r="153" spans="2:27" x14ac:dyDescent="0.3">
      <c r="B153" s="126"/>
      <c r="C153" s="128"/>
      <c r="D153" s="128"/>
      <c r="E153" s="128"/>
      <c r="F153" s="128"/>
      <c r="G153" s="128"/>
      <c r="H153" s="128"/>
      <c r="I153" s="128"/>
      <c r="J153" s="128"/>
      <c r="K153" s="128"/>
      <c r="L153" s="128"/>
      <c r="M153" s="128"/>
      <c r="N153" s="179" t="str">
        <f t="shared" si="29"/>
        <v/>
      </c>
      <c r="O153" s="90" t="str">
        <f>IF('1. Assessment Area Data'!C153="","",'1. Assessment Area Data'!C153)</f>
        <v/>
      </c>
      <c r="P153" s="90" t="str">
        <f t="shared" si="30"/>
        <v/>
      </c>
      <c r="Q153" s="90" t="str">
        <f t="shared" si="31"/>
        <v/>
      </c>
      <c r="R153" s="90" t="str">
        <f t="shared" si="31"/>
        <v/>
      </c>
      <c r="S153" s="90" t="str">
        <f t="shared" si="31"/>
        <v/>
      </c>
      <c r="T153" s="116" t="str">
        <f t="shared" si="32"/>
        <v/>
      </c>
      <c r="U153" s="116" t="str">
        <f t="shared" si="33"/>
        <v/>
      </c>
      <c r="V153" s="116" t="str">
        <f t="shared" si="34"/>
        <v/>
      </c>
      <c r="X153" s="90" t="str">
        <f t="shared" si="25"/>
        <v/>
      </c>
      <c r="Y153" s="117" t="str">
        <f t="shared" si="26"/>
        <v/>
      </c>
      <c r="Z153" s="117" t="str">
        <f t="shared" si="27"/>
        <v/>
      </c>
      <c r="AA153" s="117" t="str">
        <f t="shared" si="28"/>
        <v/>
      </c>
    </row>
    <row r="154" spans="2:27" x14ac:dyDescent="0.3">
      <c r="B154" s="126"/>
      <c r="C154" s="128"/>
      <c r="D154" s="128"/>
      <c r="E154" s="128"/>
      <c r="F154" s="128"/>
      <c r="G154" s="128"/>
      <c r="H154" s="128"/>
      <c r="I154" s="128"/>
      <c r="J154" s="128"/>
      <c r="K154" s="128"/>
      <c r="L154" s="128"/>
      <c r="M154" s="128"/>
      <c r="N154" s="179" t="str">
        <f t="shared" si="29"/>
        <v/>
      </c>
      <c r="O154" s="90" t="str">
        <f>IF('1. Assessment Area Data'!C154="","",'1. Assessment Area Data'!C154)</f>
        <v/>
      </c>
      <c r="P154" s="90" t="str">
        <f t="shared" si="30"/>
        <v/>
      </c>
      <c r="Q154" s="90" t="str">
        <f t="shared" si="31"/>
        <v/>
      </c>
      <c r="R154" s="90" t="str">
        <f t="shared" si="31"/>
        <v/>
      </c>
      <c r="S154" s="90" t="str">
        <f t="shared" si="31"/>
        <v/>
      </c>
      <c r="T154" s="116" t="str">
        <f t="shared" si="32"/>
        <v/>
      </c>
      <c r="U154" s="116" t="str">
        <f t="shared" si="33"/>
        <v/>
      </c>
      <c r="V154" s="116" t="str">
        <f t="shared" si="34"/>
        <v/>
      </c>
      <c r="X154" s="90" t="str">
        <f t="shared" si="25"/>
        <v/>
      </c>
      <c r="Y154" s="117" t="str">
        <f t="shared" si="26"/>
        <v/>
      </c>
      <c r="Z154" s="117" t="str">
        <f t="shared" si="27"/>
        <v/>
      </c>
      <c r="AA154" s="117" t="str">
        <f t="shared" si="28"/>
        <v/>
      </c>
    </row>
    <row r="155" spans="2:27" x14ac:dyDescent="0.3">
      <c r="B155" s="126"/>
      <c r="C155" s="128"/>
      <c r="D155" s="128"/>
      <c r="E155" s="128"/>
      <c r="F155" s="128"/>
      <c r="G155" s="128"/>
      <c r="H155" s="128"/>
      <c r="I155" s="128"/>
      <c r="J155" s="128"/>
      <c r="K155" s="128"/>
      <c r="L155" s="128"/>
      <c r="M155" s="128"/>
      <c r="N155" s="179" t="str">
        <f t="shared" si="29"/>
        <v/>
      </c>
      <c r="O155" s="90" t="str">
        <f>IF('1. Assessment Area Data'!C155="","",'1. Assessment Area Data'!C155)</f>
        <v/>
      </c>
      <c r="P155" s="90" t="str">
        <f t="shared" si="30"/>
        <v/>
      </c>
      <c r="Q155" s="90" t="str">
        <f t="shared" si="31"/>
        <v/>
      </c>
      <c r="R155" s="90" t="str">
        <f t="shared" si="31"/>
        <v/>
      </c>
      <c r="S155" s="90" t="str">
        <f t="shared" si="31"/>
        <v/>
      </c>
      <c r="T155" s="116" t="str">
        <f t="shared" si="32"/>
        <v/>
      </c>
      <c r="U155" s="116" t="str">
        <f t="shared" si="33"/>
        <v/>
      </c>
      <c r="V155" s="116" t="str">
        <f t="shared" si="34"/>
        <v/>
      </c>
      <c r="X155" s="90" t="str">
        <f t="shared" si="25"/>
        <v/>
      </c>
      <c r="Y155" s="117" t="str">
        <f t="shared" si="26"/>
        <v/>
      </c>
      <c r="Z155" s="117" t="str">
        <f t="shared" si="27"/>
        <v/>
      </c>
      <c r="AA155" s="117" t="str">
        <f t="shared" si="28"/>
        <v/>
      </c>
    </row>
    <row r="156" spans="2:27" x14ac:dyDescent="0.3">
      <c r="B156" s="126"/>
      <c r="C156" s="128"/>
      <c r="D156" s="128"/>
      <c r="E156" s="128"/>
      <c r="F156" s="128"/>
      <c r="G156" s="128"/>
      <c r="H156" s="128"/>
      <c r="I156" s="128"/>
      <c r="J156" s="128"/>
      <c r="K156" s="128"/>
      <c r="L156" s="128"/>
      <c r="M156" s="128"/>
      <c r="N156" s="179" t="str">
        <f t="shared" si="29"/>
        <v/>
      </c>
      <c r="O156" s="90" t="str">
        <f>IF('1. Assessment Area Data'!C156="","",'1. Assessment Area Data'!C156)</f>
        <v/>
      </c>
      <c r="P156" s="90" t="str">
        <f t="shared" si="30"/>
        <v/>
      </c>
      <c r="Q156" s="90" t="str">
        <f t="shared" si="31"/>
        <v/>
      </c>
      <c r="R156" s="90" t="str">
        <f t="shared" si="31"/>
        <v/>
      </c>
      <c r="S156" s="90" t="str">
        <f t="shared" si="31"/>
        <v/>
      </c>
      <c r="T156" s="116" t="str">
        <f t="shared" si="32"/>
        <v/>
      </c>
      <c r="U156" s="116" t="str">
        <f t="shared" si="33"/>
        <v/>
      </c>
      <c r="V156" s="116" t="str">
        <f t="shared" si="34"/>
        <v/>
      </c>
      <c r="X156" s="90" t="str">
        <f t="shared" si="25"/>
        <v/>
      </c>
      <c r="Y156" s="117" t="str">
        <f t="shared" si="26"/>
        <v/>
      </c>
      <c r="Z156" s="117" t="str">
        <f t="shared" si="27"/>
        <v/>
      </c>
      <c r="AA156" s="117" t="str">
        <f t="shared" si="28"/>
        <v/>
      </c>
    </row>
    <row r="157" spans="2:27" x14ac:dyDescent="0.3">
      <c r="B157" s="126"/>
      <c r="C157" s="128"/>
      <c r="D157" s="128"/>
      <c r="E157" s="128"/>
      <c r="F157" s="128"/>
      <c r="G157" s="128"/>
      <c r="H157" s="128"/>
      <c r="I157" s="128"/>
      <c r="J157" s="128"/>
      <c r="K157" s="128"/>
      <c r="L157" s="128"/>
      <c r="M157" s="128"/>
      <c r="N157" s="179" t="str">
        <f t="shared" si="29"/>
        <v/>
      </c>
      <c r="O157" s="90" t="str">
        <f>IF('1. Assessment Area Data'!C157="","",'1. Assessment Area Data'!C157)</f>
        <v/>
      </c>
      <c r="P157" s="90" t="str">
        <f t="shared" si="30"/>
        <v/>
      </c>
      <c r="Q157" s="90" t="str">
        <f t="shared" si="31"/>
        <v/>
      </c>
      <c r="R157" s="90" t="str">
        <f t="shared" si="31"/>
        <v/>
      </c>
      <c r="S157" s="90" t="str">
        <f t="shared" si="31"/>
        <v/>
      </c>
      <c r="T157" s="116" t="str">
        <f t="shared" si="32"/>
        <v/>
      </c>
      <c r="U157" s="116" t="str">
        <f t="shared" si="33"/>
        <v/>
      </c>
      <c r="V157" s="116" t="str">
        <f t="shared" si="34"/>
        <v/>
      </c>
      <c r="X157" s="90" t="str">
        <f t="shared" si="25"/>
        <v/>
      </c>
      <c r="Y157" s="117" t="str">
        <f t="shared" si="26"/>
        <v/>
      </c>
      <c r="Z157" s="117" t="str">
        <f t="shared" si="27"/>
        <v/>
      </c>
      <c r="AA157" s="117" t="str">
        <f t="shared" si="28"/>
        <v/>
      </c>
    </row>
    <row r="158" spans="2:27" x14ac:dyDescent="0.3">
      <c r="B158" s="126"/>
      <c r="C158" s="128"/>
      <c r="D158" s="128"/>
      <c r="E158" s="128"/>
      <c r="F158" s="128"/>
      <c r="G158" s="128"/>
      <c r="H158" s="128"/>
      <c r="I158" s="128"/>
      <c r="J158" s="128"/>
      <c r="K158" s="128"/>
      <c r="L158" s="128"/>
      <c r="M158" s="128"/>
      <c r="N158" s="179" t="str">
        <f t="shared" si="29"/>
        <v/>
      </c>
      <c r="O158" s="90" t="str">
        <f>IF('1. Assessment Area Data'!C158="","",'1. Assessment Area Data'!C158)</f>
        <v/>
      </c>
      <c r="P158" s="90" t="str">
        <f t="shared" si="30"/>
        <v/>
      </c>
      <c r="Q158" s="90" t="str">
        <f t="shared" si="31"/>
        <v/>
      </c>
      <c r="R158" s="90" t="str">
        <f t="shared" si="31"/>
        <v/>
      </c>
      <c r="S158" s="90" t="str">
        <f t="shared" si="31"/>
        <v/>
      </c>
      <c r="T158" s="116" t="str">
        <f t="shared" si="32"/>
        <v/>
      </c>
      <c r="U158" s="116" t="str">
        <f t="shared" si="33"/>
        <v/>
      </c>
      <c r="V158" s="116" t="str">
        <f t="shared" si="34"/>
        <v/>
      </c>
      <c r="X158" s="90" t="str">
        <f t="shared" si="25"/>
        <v/>
      </c>
      <c r="Y158" s="117" t="str">
        <f t="shared" si="26"/>
        <v/>
      </c>
      <c r="Z158" s="117" t="str">
        <f t="shared" si="27"/>
        <v/>
      </c>
      <c r="AA158" s="117" t="str">
        <f t="shared" si="28"/>
        <v/>
      </c>
    </row>
    <row r="159" spans="2:27" x14ac:dyDescent="0.3">
      <c r="B159" s="126"/>
      <c r="C159" s="128"/>
      <c r="D159" s="128"/>
      <c r="E159" s="128"/>
      <c r="F159" s="128"/>
      <c r="G159" s="128"/>
      <c r="H159" s="128"/>
      <c r="I159" s="128"/>
      <c r="J159" s="128"/>
      <c r="K159" s="128"/>
      <c r="L159" s="128"/>
      <c r="M159" s="128"/>
      <c r="N159" s="179" t="str">
        <f t="shared" si="29"/>
        <v/>
      </c>
      <c r="O159" s="90" t="str">
        <f>IF('1. Assessment Area Data'!C159="","",'1. Assessment Area Data'!C159)</f>
        <v/>
      </c>
      <c r="P159" s="90" t="str">
        <f t="shared" si="30"/>
        <v/>
      </c>
      <c r="Q159" s="90" t="str">
        <f t="shared" si="31"/>
        <v/>
      </c>
      <c r="R159" s="90" t="str">
        <f t="shared" si="31"/>
        <v/>
      </c>
      <c r="S159" s="90" t="str">
        <f t="shared" si="31"/>
        <v/>
      </c>
      <c r="T159" s="116" t="str">
        <f t="shared" si="32"/>
        <v/>
      </c>
      <c r="U159" s="116" t="str">
        <f t="shared" si="33"/>
        <v/>
      </c>
      <c r="V159" s="116" t="str">
        <f t="shared" si="34"/>
        <v/>
      </c>
      <c r="X159" s="90" t="str">
        <f t="shared" si="25"/>
        <v/>
      </c>
      <c r="Y159" s="117" t="str">
        <f t="shared" si="26"/>
        <v/>
      </c>
      <c r="Z159" s="117" t="str">
        <f t="shared" si="27"/>
        <v/>
      </c>
      <c r="AA159" s="117" t="str">
        <f t="shared" si="28"/>
        <v/>
      </c>
    </row>
    <row r="160" spans="2:27" x14ac:dyDescent="0.3">
      <c r="B160" s="126"/>
      <c r="C160" s="128"/>
      <c r="D160" s="128"/>
      <c r="E160" s="128"/>
      <c r="F160" s="128"/>
      <c r="G160" s="128"/>
      <c r="H160" s="128"/>
      <c r="I160" s="128"/>
      <c r="J160" s="128"/>
      <c r="K160" s="128"/>
      <c r="L160" s="128"/>
      <c r="M160" s="128"/>
      <c r="N160" s="179" t="str">
        <f t="shared" si="29"/>
        <v/>
      </c>
      <c r="O160" s="90" t="str">
        <f>IF('1. Assessment Area Data'!C160="","",'1. Assessment Area Data'!C160)</f>
        <v/>
      </c>
      <c r="P160" s="90" t="str">
        <f t="shared" si="30"/>
        <v/>
      </c>
      <c r="Q160" s="90" t="str">
        <f t="shared" si="31"/>
        <v/>
      </c>
      <c r="R160" s="90" t="str">
        <f t="shared" si="31"/>
        <v/>
      </c>
      <c r="S160" s="90" t="str">
        <f t="shared" si="31"/>
        <v/>
      </c>
      <c r="T160" s="116" t="str">
        <f t="shared" si="32"/>
        <v/>
      </c>
      <c r="U160" s="116" t="str">
        <f t="shared" si="33"/>
        <v/>
      </c>
      <c r="V160" s="116" t="str">
        <f t="shared" si="34"/>
        <v/>
      </c>
      <c r="X160" s="90" t="str">
        <f t="shared" si="25"/>
        <v/>
      </c>
      <c r="Y160" s="117" t="str">
        <f t="shared" si="26"/>
        <v/>
      </c>
      <c r="Z160" s="117" t="str">
        <f t="shared" si="27"/>
        <v/>
      </c>
      <c r="AA160" s="117" t="str">
        <f t="shared" si="28"/>
        <v/>
      </c>
    </row>
    <row r="161" spans="2:27" x14ac:dyDescent="0.3">
      <c r="B161" s="126"/>
      <c r="C161" s="128"/>
      <c r="D161" s="128"/>
      <c r="E161" s="128"/>
      <c r="F161" s="128"/>
      <c r="G161" s="128"/>
      <c r="H161" s="128"/>
      <c r="I161" s="128"/>
      <c r="J161" s="128"/>
      <c r="K161" s="128"/>
      <c r="L161" s="128"/>
      <c r="M161" s="128"/>
      <c r="N161" s="179" t="str">
        <f t="shared" si="29"/>
        <v/>
      </c>
      <c r="O161" s="90" t="str">
        <f>IF('1. Assessment Area Data'!C161="","",'1. Assessment Area Data'!C161)</f>
        <v/>
      </c>
      <c r="P161" s="90" t="str">
        <f t="shared" si="30"/>
        <v/>
      </c>
      <c r="Q161" s="90" t="str">
        <f t="shared" si="31"/>
        <v/>
      </c>
      <c r="R161" s="90" t="str">
        <f t="shared" si="31"/>
        <v/>
      </c>
      <c r="S161" s="90" t="str">
        <f t="shared" si="31"/>
        <v/>
      </c>
      <c r="T161" s="116" t="str">
        <f t="shared" si="32"/>
        <v/>
      </c>
      <c r="U161" s="116" t="str">
        <f t="shared" si="33"/>
        <v/>
      </c>
      <c r="V161" s="116" t="str">
        <f t="shared" si="34"/>
        <v/>
      </c>
      <c r="X161" s="90" t="str">
        <f t="shared" si="25"/>
        <v/>
      </c>
      <c r="Y161" s="117" t="str">
        <f t="shared" si="26"/>
        <v/>
      </c>
      <c r="Z161" s="117" t="str">
        <f t="shared" si="27"/>
        <v/>
      </c>
      <c r="AA161" s="117" t="str">
        <f t="shared" si="28"/>
        <v/>
      </c>
    </row>
    <row r="162" spans="2:27" x14ac:dyDescent="0.3">
      <c r="B162" s="126"/>
      <c r="C162" s="128"/>
      <c r="D162" s="128"/>
      <c r="E162" s="128"/>
      <c r="F162" s="128"/>
      <c r="G162" s="128"/>
      <c r="H162" s="128"/>
      <c r="I162" s="128"/>
      <c r="J162" s="128"/>
      <c r="K162" s="128"/>
      <c r="L162" s="128"/>
      <c r="M162" s="128"/>
      <c r="N162" s="179" t="str">
        <f t="shared" si="29"/>
        <v/>
      </c>
      <c r="O162" s="90" t="str">
        <f>IF('1. Assessment Area Data'!C162="","",'1. Assessment Area Data'!C162)</f>
        <v/>
      </c>
      <c r="P162" s="90" t="str">
        <f t="shared" si="30"/>
        <v/>
      </c>
      <c r="Q162" s="90" t="str">
        <f t="shared" si="31"/>
        <v/>
      </c>
      <c r="R162" s="90" t="str">
        <f t="shared" si="31"/>
        <v/>
      </c>
      <c r="S162" s="90" t="str">
        <f t="shared" si="31"/>
        <v/>
      </c>
      <c r="T162" s="116" t="str">
        <f t="shared" si="32"/>
        <v/>
      </c>
      <c r="U162" s="116" t="str">
        <f t="shared" si="33"/>
        <v/>
      </c>
      <c r="V162" s="116" t="str">
        <f t="shared" si="34"/>
        <v/>
      </c>
      <c r="X162" s="90" t="str">
        <f t="shared" si="25"/>
        <v/>
      </c>
      <c r="Y162" s="117" t="str">
        <f t="shared" si="26"/>
        <v/>
      </c>
      <c r="Z162" s="117" t="str">
        <f t="shared" si="27"/>
        <v/>
      </c>
      <c r="AA162" s="117" t="str">
        <f t="shared" si="28"/>
        <v/>
      </c>
    </row>
    <row r="163" spans="2:27" x14ac:dyDescent="0.3">
      <c r="B163" s="126"/>
      <c r="C163" s="128"/>
      <c r="D163" s="128"/>
      <c r="E163" s="128"/>
      <c r="F163" s="128"/>
      <c r="G163" s="128"/>
      <c r="H163" s="128"/>
      <c r="I163" s="128"/>
      <c r="J163" s="128"/>
      <c r="K163" s="128"/>
      <c r="L163" s="128"/>
      <c r="M163" s="128"/>
      <c r="N163" s="179" t="str">
        <f t="shared" si="29"/>
        <v/>
      </c>
      <c r="O163" s="90" t="str">
        <f>IF('1. Assessment Area Data'!C163="","",'1. Assessment Area Data'!C163)</f>
        <v/>
      </c>
      <c r="P163" s="90" t="str">
        <f t="shared" si="30"/>
        <v/>
      </c>
      <c r="Q163" s="90" t="str">
        <f t="shared" si="31"/>
        <v/>
      </c>
      <c r="R163" s="90" t="str">
        <f t="shared" si="31"/>
        <v/>
      </c>
      <c r="S163" s="90" t="str">
        <f t="shared" si="31"/>
        <v/>
      </c>
      <c r="T163" s="116" t="str">
        <f t="shared" si="32"/>
        <v/>
      </c>
      <c r="U163" s="116" t="str">
        <f t="shared" si="33"/>
        <v/>
      </c>
      <c r="V163" s="116" t="str">
        <f t="shared" si="34"/>
        <v/>
      </c>
      <c r="X163" s="90" t="str">
        <f t="shared" si="25"/>
        <v/>
      </c>
      <c r="Y163" s="117" t="str">
        <f t="shared" si="26"/>
        <v/>
      </c>
      <c r="Z163" s="117" t="str">
        <f t="shared" si="27"/>
        <v/>
      </c>
      <c r="AA163" s="117" t="str">
        <f t="shared" si="28"/>
        <v/>
      </c>
    </row>
    <row r="164" spans="2:27" x14ac:dyDescent="0.3">
      <c r="B164" s="126"/>
      <c r="C164" s="128"/>
      <c r="D164" s="128"/>
      <c r="E164" s="128"/>
      <c r="F164" s="128"/>
      <c r="G164" s="128"/>
      <c r="H164" s="128"/>
      <c r="I164" s="128"/>
      <c r="J164" s="128"/>
      <c r="K164" s="128"/>
      <c r="L164" s="128"/>
      <c r="M164" s="128"/>
      <c r="N164" s="179" t="str">
        <f t="shared" si="29"/>
        <v/>
      </c>
      <c r="O164" s="90" t="str">
        <f>IF('1. Assessment Area Data'!C164="","",'1. Assessment Area Data'!C164)</f>
        <v/>
      </c>
      <c r="P164" s="90" t="str">
        <f t="shared" si="30"/>
        <v/>
      </c>
      <c r="Q164" s="90" t="str">
        <f t="shared" si="31"/>
        <v/>
      </c>
      <c r="R164" s="90" t="str">
        <f t="shared" si="31"/>
        <v/>
      </c>
      <c r="S164" s="90" t="str">
        <f t="shared" si="31"/>
        <v/>
      </c>
      <c r="T164" s="116" t="str">
        <f t="shared" si="32"/>
        <v/>
      </c>
      <c r="U164" s="116" t="str">
        <f t="shared" si="33"/>
        <v/>
      </c>
      <c r="V164" s="116" t="str">
        <f t="shared" si="34"/>
        <v/>
      </c>
      <c r="X164" s="90" t="str">
        <f t="shared" si="25"/>
        <v/>
      </c>
      <c r="Y164" s="117" t="str">
        <f t="shared" si="26"/>
        <v/>
      </c>
      <c r="Z164" s="117" t="str">
        <f t="shared" si="27"/>
        <v/>
      </c>
      <c r="AA164" s="117" t="str">
        <f t="shared" si="28"/>
        <v/>
      </c>
    </row>
    <row r="165" spans="2:27" x14ac:dyDescent="0.3">
      <c r="B165" s="126"/>
      <c r="C165" s="128"/>
      <c r="D165" s="128"/>
      <c r="E165" s="128"/>
      <c r="F165" s="128"/>
      <c r="G165" s="128"/>
      <c r="H165" s="128"/>
      <c r="I165" s="128"/>
      <c r="J165" s="128"/>
      <c r="K165" s="128"/>
      <c r="L165" s="128"/>
      <c r="M165" s="128"/>
      <c r="N165" s="179" t="str">
        <f t="shared" si="29"/>
        <v/>
      </c>
      <c r="O165" s="90" t="str">
        <f>IF('1. Assessment Area Data'!C165="","",'1. Assessment Area Data'!C165)</f>
        <v/>
      </c>
      <c r="P165" s="90" t="str">
        <f t="shared" si="30"/>
        <v/>
      </c>
      <c r="Q165" s="90" t="str">
        <f t="shared" si="31"/>
        <v/>
      </c>
      <c r="R165" s="90" t="str">
        <f t="shared" si="31"/>
        <v/>
      </c>
      <c r="S165" s="90" t="str">
        <f t="shared" si="31"/>
        <v/>
      </c>
      <c r="T165" s="116" t="str">
        <f t="shared" si="32"/>
        <v/>
      </c>
      <c r="U165" s="116" t="str">
        <f t="shared" si="33"/>
        <v/>
      </c>
      <c r="V165" s="116" t="str">
        <f t="shared" si="34"/>
        <v/>
      </c>
      <c r="X165" s="90" t="str">
        <f t="shared" si="25"/>
        <v/>
      </c>
      <c r="Y165" s="117" t="str">
        <f t="shared" si="26"/>
        <v/>
      </c>
      <c r="Z165" s="117" t="str">
        <f t="shared" si="27"/>
        <v/>
      </c>
      <c r="AA165" s="117" t="str">
        <f t="shared" si="28"/>
        <v/>
      </c>
    </row>
    <row r="166" spans="2:27" x14ac:dyDescent="0.3">
      <c r="B166" s="126"/>
      <c r="C166" s="128"/>
      <c r="D166" s="128"/>
      <c r="E166" s="128"/>
      <c r="F166" s="128"/>
      <c r="G166" s="128"/>
      <c r="H166" s="128"/>
      <c r="I166" s="128"/>
      <c r="J166" s="128"/>
      <c r="K166" s="128"/>
      <c r="L166" s="128"/>
      <c r="M166" s="128"/>
      <c r="N166" s="179" t="str">
        <f t="shared" si="29"/>
        <v/>
      </c>
      <c r="O166" s="90" t="str">
        <f>IF('1. Assessment Area Data'!C166="","",'1. Assessment Area Data'!C166)</f>
        <v/>
      </c>
      <c r="P166" s="90" t="str">
        <f t="shared" si="30"/>
        <v/>
      </c>
      <c r="Q166" s="90" t="str">
        <f t="shared" si="31"/>
        <v/>
      </c>
      <c r="R166" s="90" t="str">
        <f t="shared" si="31"/>
        <v/>
      </c>
      <c r="S166" s="90" t="str">
        <f t="shared" si="31"/>
        <v/>
      </c>
      <c r="T166" s="116" t="str">
        <f t="shared" si="32"/>
        <v/>
      </c>
      <c r="U166" s="116" t="str">
        <f t="shared" si="33"/>
        <v/>
      </c>
      <c r="V166" s="116" t="str">
        <f t="shared" si="34"/>
        <v/>
      </c>
      <c r="X166" s="90" t="str">
        <f t="shared" si="25"/>
        <v/>
      </c>
      <c r="Y166" s="117" t="str">
        <f t="shared" si="26"/>
        <v/>
      </c>
      <c r="Z166" s="117" t="str">
        <f t="shared" si="27"/>
        <v/>
      </c>
      <c r="AA166" s="117" t="str">
        <f t="shared" si="28"/>
        <v/>
      </c>
    </row>
    <row r="167" spans="2:27" x14ac:dyDescent="0.3">
      <c r="B167" s="126"/>
      <c r="C167" s="128"/>
      <c r="D167" s="128"/>
      <c r="E167" s="128"/>
      <c r="F167" s="128"/>
      <c r="G167" s="128"/>
      <c r="H167" s="128"/>
      <c r="I167" s="128"/>
      <c r="J167" s="128"/>
      <c r="K167" s="128"/>
      <c r="L167" s="128"/>
      <c r="M167" s="128"/>
      <c r="N167" s="179" t="str">
        <f t="shared" si="29"/>
        <v/>
      </c>
      <c r="O167" s="90" t="str">
        <f>IF('1. Assessment Area Data'!C167="","",'1. Assessment Area Data'!C167)</f>
        <v/>
      </c>
      <c r="P167" s="90" t="str">
        <f t="shared" si="30"/>
        <v/>
      </c>
      <c r="Q167" s="90" t="str">
        <f t="shared" si="31"/>
        <v/>
      </c>
      <c r="R167" s="90" t="str">
        <f t="shared" si="31"/>
        <v/>
      </c>
      <c r="S167" s="90" t="str">
        <f t="shared" si="31"/>
        <v/>
      </c>
      <c r="T167" s="116" t="str">
        <f t="shared" si="32"/>
        <v/>
      </c>
      <c r="U167" s="116" t="str">
        <f t="shared" si="33"/>
        <v/>
      </c>
      <c r="V167" s="116" t="str">
        <f t="shared" si="34"/>
        <v/>
      </c>
      <c r="X167" s="90" t="str">
        <f t="shared" si="25"/>
        <v/>
      </c>
      <c r="Y167" s="117" t="str">
        <f t="shared" si="26"/>
        <v/>
      </c>
      <c r="Z167" s="117" t="str">
        <f t="shared" si="27"/>
        <v/>
      </c>
      <c r="AA167" s="117" t="str">
        <f t="shared" si="28"/>
        <v/>
      </c>
    </row>
    <row r="168" spans="2:27" x14ac:dyDescent="0.3">
      <c r="B168" s="126"/>
      <c r="C168" s="128"/>
      <c r="D168" s="128"/>
      <c r="E168" s="128"/>
      <c r="F168" s="128"/>
      <c r="G168" s="128"/>
      <c r="H168" s="128"/>
      <c r="I168" s="128"/>
      <c r="J168" s="128"/>
      <c r="K168" s="128"/>
      <c r="L168" s="128"/>
      <c r="M168" s="128"/>
      <c r="N168" s="179" t="str">
        <f t="shared" si="29"/>
        <v/>
      </c>
      <c r="O168" s="90" t="str">
        <f>IF('1. Assessment Area Data'!C168="","",'1. Assessment Area Data'!C168)</f>
        <v/>
      </c>
      <c r="P168" s="90" t="str">
        <f t="shared" si="30"/>
        <v/>
      </c>
      <c r="Q168" s="90" t="str">
        <f t="shared" si="31"/>
        <v/>
      </c>
      <c r="R168" s="90" t="str">
        <f t="shared" si="31"/>
        <v/>
      </c>
      <c r="S168" s="90" t="str">
        <f t="shared" si="31"/>
        <v/>
      </c>
      <c r="T168" s="116" t="str">
        <f t="shared" si="32"/>
        <v/>
      </c>
      <c r="U168" s="116" t="str">
        <f t="shared" si="33"/>
        <v/>
      </c>
      <c r="V168" s="116" t="str">
        <f t="shared" si="34"/>
        <v/>
      </c>
      <c r="X168" s="90" t="str">
        <f t="shared" si="25"/>
        <v/>
      </c>
      <c r="Y168" s="117" t="str">
        <f t="shared" si="26"/>
        <v/>
      </c>
      <c r="Z168" s="117" t="str">
        <f t="shared" si="27"/>
        <v/>
      </c>
      <c r="AA168" s="117" t="str">
        <f t="shared" si="28"/>
        <v/>
      </c>
    </row>
    <row r="169" spans="2:27" x14ac:dyDescent="0.3">
      <c r="B169" s="126"/>
      <c r="C169" s="128"/>
      <c r="D169" s="128"/>
      <c r="E169" s="128"/>
      <c r="F169" s="128"/>
      <c r="G169" s="128"/>
      <c r="H169" s="128"/>
      <c r="I169" s="128"/>
      <c r="J169" s="128"/>
      <c r="K169" s="128"/>
      <c r="L169" s="128"/>
      <c r="M169" s="128"/>
      <c r="N169" s="179" t="str">
        <f t="shared" si="29"/>
        <v/>
      </c>
      <c r="O169" s="90" t="str">
        <f>IF('1. Assessment Area Data'!C169="","",'1. Assessment Area Data'!C169)</f>
        <v/>
      </c>
      <c r="P169" s="90" t="str">
        <f t="shared" si="30"/>
        <v/>
      </c>
      <c r="Q169" s="90" t="str">
        <f t="shared" si="31"/>
        <v/>
      </c>
      <c r="R169" s="90" t="str">
        <f t="shared" si="31"/>
        <v/>
      </c>
      <c r="S169" s="90" t="str">
        <f t="shared" si="31"/>
        <v/>
      </c>
      <c r="T169" s="116" t="str">
        <f t="shared" si="32"/>
        <v/>
      </c>
      <c r="U169" s="116" t="str">
        <f t="shared" si="33"/>
        <v/>
      </c>
      <c r="V169" s="116" t="str">
        <f t="shared" si="34"/>
        <v/>
      </c>
      <c r="X169" s="90" t="str">
        <f t="shared" si="25"/>
        <v/>
      </c>
      <c r="Y169" s="117" t="str">
        <f t="shared" si="26"/>
        <v/>
      </c>
      <c r="Z169" s="117" t="str">
        <f t="shared" si="27"/>
        <v/>
      </c>
      <c r="AA169" s="117" t="str">
        <f t="shared" si="28"/>
        <v/>
      </c>
    </row>
    <row r="170" spans="2:27" x14ac:dyDescent="0.3">
      <c r="B170" s="126"/>
      <c r="C170" s="128"/>
      <c r="D170" s="128"/>
      <c r="E170" s="128"/>
      <c r="F170" s="128"/>
      <c r="G170" s="128"/>
      <c r="H170" s="128"/>
      <c r="I170" s="128"/>
      <c r="J170" s="128"/>
      <c r="K170" s="128"/>
      <c r="L170" s="128"/>
      <c r="M170" s="128"/>
      <c r="N170" s="179" t="str">
        <f t="shared" si="29"/>
        <v/>
      </c>
      <c r="O170" s="90" t="str">
        <f>IF('1. Assessment Area Data'!C170="","",'1. Assessment Area Data'!C170)</f>
        <v/>
      </c>
      <c r="P170" s="90" t="str">
        <f t="shared" si="30"/>
        <v/>
      </c>
      <c r="Q170" s="90" t="str">
        <f t="shared" si="31"/>
        <v/>
      </c>
      <c r="R170" s="90" t="str">
        <f t="shared" si="31"/>
        <v/>
      </c>
      <c r="S170" s="90" t="str">
        <f t="shared" si="31"/>
        <v/>
      </c>
      <c r="T170" s="116" t="str">
        <f t="shared" si="32"/>
        <v/>
      </c>
      <c r="U170" s="116" t="str">
        <f t="shared" si="33"/>
        <v/>
      </c>
      <c r="V170" s="116" t="str">
        <f t="shared" si="34"/>
        <v/>
      </c>
      <c r="X170" s="90" t="str">
        <f t="shared" si="25"/>
        <v/>
      </c>
      <c r="Y170" s="117" t="str">
        <f t="shared" si="26"/>
        <v/>
      </c>
      <c r="Z170" s="117" t="str">
        <f t="shared" si="27"/>
        <v/>
      </c>
      <c r="AA170" s="117" t="str">
        <f t="shared" si="28"/>
        <v/>
      </c>
    </row>
    <row r="171" spans="2:27" x14ac:dyDescent="0.3">
      <c r="B171" s="126"/>
      <c r="C171" s="128"/>
      <c r="D171" s="128"/>
      <c r="E171" s="128"/>
      <c r="F171" s="128"/>
      <c r="G171" s="128"/>
      <c r="H171" s="128"/>
      <c r="I171" s="128"/>
      <c r="J171" s="128"/>
      <c r="K171" s="128"/>
      <c r="L171" s="128"/>
      <c r="M171" s="128"/>
      <c r="N171" s="179" t="str">
        <f t="shared" si="29"/>
        <v/>
      </c>
      <c r="O171" s="90" t="str">
        <f>IF('1. Assessment Area Data'!C171="","",'1. Assessment Area Data'!C171)</f>
        <v/>
      </c>
      <c r="P171" s="90" t="str">
        <f t="shared" si="30"/>
        <v/>
      </c>
      <c r="Q171" s="90" t="str">
        <f t="shared" si="31"/>
        <v/>
      </c>
      <c r="R171" s="90" t="str">
        <f t="shared" si="31"/>
        <v/>
      </c>
      <c r="S171" s="90" t="str">
        <f t="shared" si="31"/>
        <v/>
      </c>
      <c r="T171" s="116" t="str">
        <f t="shared" si="32"/>
        <v/>
      </c>
      <c r="U171" s="116" t="str">
        <f t="shared" si="33"/>
        <v/>
      </c>
      <c r="V171" s="116" t="str">
        <f t="shared" si="34"/>
        <v/>
      </c>
      <c r="X171" s="90" t="str">
        <f t="shared" si="25"/>
        <v/>
      </c>
      <c r="Y171" s="117" t="str">
        <f t="shared" si="26"/>
        <v/>
      </c>
      <c r="Z171" s="117" t="str">
        <f t="shared" si="27"/>
        <v/>
      </c>
      <c r="AA171" s="117" t="str">
        <f t="shared" si="28"/>
        <v/>
      </c>
    </row>
    <row r="172" spans="2:27" x14ac:dyDescent="0.3">
      <c r="B172" s="126"/>
      <c r="C172" s="128"/>
      <c r="D172" s="128"/>
      <c r="E172" s="128"/>
      <c r="F172" s="128"/>
      <c r="G172" s="128"/>
      <c r="H172" s="128"/>
      <c r="I172" s="128"/>
      <c r="J172" s="128"/>
      <c r="K172" s="128"/>
      <c r="L172" s="128"/>
      <c r="M172" s="128"/>
      <c r="N172" s="179" t="str">
        <f t="shared" si="29"/>
        <v/>
      </c>
      <c r="O172" s="90" t="str">
        <f>IF('1. Assessment Area Data'!C172="","",'1. Assessment Area Data'!C172)</f>
        <v/>
      </c>
      <c r="P172" s="90" t="str">
        <f t="shared" si="30"/>
        <v/>
      </c>
      <c r="Q172" s="90" t="str">
        <f t="shared" si="31"/>
        <v/>
      </c>
      <c r="R172" s="90" t="str">
        <f t="shared" si="31"/>
        <v/>
      </c>
      <c r="S172" s="90" t="str">
        <f t="shared" si="31"/>
        <v/>
      </c>
      <c r="T172" s="116" t="str">
        <f t="shared" si="32"/>
        <v/>
      </c>
      <c r="U172" s="116" t="str">
        <f t="shared" si="33"/>
        <v/>
      </c>
      <c r="V172" s="116" t="str">
        <f t="shared" si="34"/>
        <v/>
      </c>
      <c r="X172" s="90" t="str">
        <f t="shared" si="25"/>
        <v/>
      </c>
      <c r="Y172" s="117" t="str">
        <f t="shared" si="26"/>
        <v/>
      </c>
      <c r="Z172" s="117" t="str">
        <f t="shared" si="27"/>
        <v/>
      </c>
      <c r="AA172" s="117" t="str">
        <f t="shared" si="28"/>
        <v/>
      </c>
    </row>
    <row r="173" spans="2:27" x14ac:dyDescent="0.3">
      <c r="B173" s="126"/>
      <c r="C173" s="128"/>
      <c r="D173" s="128"/>
      <c r="E173" s="128"/>
      <c r="F173" s="128"/>
      <c r="G173" s="128"/>
      <c r="H173" s="128"/>
      <c r="I173" s="128"/>
      <c r="J173" s="128"/>
      <c r="K173" s="128"/>
      <c r="L173" s="128"/>
      <c r="M173" s="128"/>
      <c r="N173" s="179" t="str">
        <f t="shared" si="29"/>
        <v/>
      </c>
      <c r="O173" s="90" t="str">
        <f>IF('1. Assessment Area Data'!C173="","",'1. Assessment Area Data'!C173)</f>
        <v/>
      </c>
      <c r="P173" s="90" t="str">
        <f t="shared" si="30"/>
        <v/>
      </c>
      <c r="Q173" s="90" t="str">
        <f t="shared" si="31"/>
        <v/>
      </c>
      <c r="R173" s="90" t="str">
        <f t="shared" si="31"/>
        <v/>
      </c>
      <c r="S173" s="90" t="str">
        <f t="shared" si="31"/>
        <v/>
      </c>
      <c r="T173" s="116" t="str">
        <f t="shared" si="32"/>
        <v/>
      </c>
      <c r="U173" s="116" t="str">
        <f t="shared" si="33"/>
        <v/>
      </c>
      <c r="V173" s="116" t="str">
        <f t="shared" si="34"/>
        <v/>
      </c>
      <c r="X173" s="90" t="str">
        <f t="shared" si="25"/>
        <v/>
      </c>
      <c r="Y173" s="117" t="str">
        <f t="shared" si="26"/>
        <v/>
      </c>
      <c r="Z173" s="117" t="str">
        <f t="shared" si="27"/>
        <v/>
      </c>
      <c r="AA173" s="117" t="str">
        <f t="shared" si="28"/>
        <v/>
      </c>
    </row>
    <row r="174" spans="2:27" x14ac:dyDescent="0.3">
      <c r="B174" s="126"/>
      <c r="C174" s="128"/>
      <c r="D174" s="128"/>
      <c r="E174" s="128"/>
      <c r="F174" s="128"/>
      <c r="G174" s="128"/>
      <c r="H174" s="128"/>
      <c r="I174" s="128"/>
      <c r="J174" s="128"/>
      <c r="K174" s="128"/>
      <c r="L174" s="128"/>
      <c r="M174" s="128"/>
      <c r="N174" s="179" t="str">
        <f t="shared" si="29"/>
        <v/>
      </c>
      <c r="O174" s="90" t="str">
        <f>IF('1. Assessment Area Data'!C174="","",'1. Assessment Area Data'!C174)</f>
        <v/>
      </c>
      <c r="P174" s="90" t="str">
        <f t="shared" si="30"/>
        <v/>
      </c>
      <c r="Q174" s="90" t="str">
        <f t="shared" si="31"/>
        <v/>
      </c>
      <c r="R174" s="90" t="str">
        <f t="shared" si="31"/>
        <v/>
      </c>
      <c r="S174" s="90" t="str">
        <f t="shared" si="31"/>
        <v/>
      </c>
      <c r="T174" s="116" t="str">
        <f t="shared" si="32"/>
        <v/>
      </c>
      <c r="U174" s="116" t="str">
        <f t="shared" si="33"/>
        <v/>
      </c>
      <c r="V174" s="116" t="str">
        <f t="shared" si="34"/>
        <v/>
      </c>
      <c r="X174" s="90" t="str">
        <f t="shared" si="25"/>
        <v/>
      </c>
      <c r="Y174" s="117" t="str">
        <f t="shared" si="26"/>
        <v/>
      </c>
      <c r="Z174" s="117" t="str">
        <f t="shared" si="27"/>
        <v/>
      </c>
      <c r="AA174" s="117" t="str">
        <f t="shared" si="28"/>
        <v/>
      </c>
    </row>
    <row r="175" spans="2:27" x14ac:dyDescent="0.3">
      <c r="B175" s="126"/>
      <c r="C175" s="128"/>
      <c r="D175" s="128"/>
      <c r="E175" s="128"/>
      <c r="F175" s="128"/>
      <c r="G175" s="128"/>
      <c r="H175" s="128"/>
      <c r="I175" s="128"/>
      <c r="J175" s="128"/>
      <c r="K175" s="128"/>
      <c r="L175" s="128"/>
      <c r="M175" s="128"/>
      <c r="N175" s="179" t="str">
        <f t="shared" si="29"/>
        <v/>
      </c>
      <c r="O175" s="90" t="str">
        <f>IF('1. Assessment Area Data'!C175="","",'1. Assessment Area Data'!C175)</f>
        <v/>
      </c>
      <c r="P175" s="90" t="str">
        <f t="shared" si="30"/>
        <v/>
      </c>
      <c r="Q175" s="90" t="str">
        <f t="shared" si="31"/>
        <v/>
      </c>
      <c r="R175" s="90" t="str">
        <f t="shared" si="31"/>
        <v/>
      </c>
      <c r="S175" s="90" t="str">
        <f t="shared" si="31"/>
        <v/>
      </c>
      <c r="T175" s="116" t="str">
        <f t="shared" si="32"/>
        <v/>
      </c>
      <c r="U175" s="116" t="str">
        <f t="shared" si="33"/>
        <v/>
      </c>
      <c r="V175" s="116" t="str">
        <f t="shared" si="34"/>
        <v/>
      </c>
      <c r="X175" s="90" t="str">
        <f t="shared" si="25"/>
        <v/>
      </c>
      <c r="Y175" s="117" t="str">
        <f t="shared" si="26"/>
        <v/>
      </c>
      <c r="Z175" s="117" t="str">
        <f t="shared" si="27"/>
        <v/>
      </c>
      <c r="AA175" s="117" t="str">
        <f t="shared" si="28"/>
        <v/>
      </c>
    </row>
    <row r="176" spans="2:27" x14ac:dyDescent="0.3">
      <c r="B176" s="126"/>
      <c r="C176" s="128"/>
      <c r="D176" s="128"/>
      <c r="E176" s="128"/>
      <c r="F176" s="128"/>
      <c r="G176" s="128"/>
      <c r="H176" s="128"/>
      <c r="I176" s="128"/>
      <c r="J176" s="128"/>
      <c r="K176" s="128"/>
      <c r="L176" s="128"/>
      <c r="M176" s="128"/>
      <c r="N176" s="179" t="str">
        <f t="shared" si="29"/>
        <v/>
      </c>
      <c r="O176" s="90" t="str">
        <f>IF('1. Assessment Area Data'!C176="","",'1. Assessment Area Data'!C176)</f>
        <v/>
      </c>
      <c r="P176" s="90" t="str">
        <f t="shared" si="30"/>
        <v/>
      </c>
      <c r="Q176" s="90" t="str">
        <f t="shared" si="31"/>
        <v/>
      </c>
      <c r="R176" s="90" t="str">
        <f t="shared" si="31"/>
        <v/>
      </c>
      <c r="S176" s="90" t="str">
        <f t="shared" si="31"/>
        <v/>
      </c>
      <c r="T176" s="116" t="str">
        <f t="shared" si="32"/>
        <v/>
      </c>
      <c r="U176" s="116" t="str">
        <f t="shared" si="33"/>
        <v/>
      </c>
      <c r="V176" s="116" t="str">
        <f t="shared" si="34"/>
        <v/>
      </c>
      <c r="X176" s="90" t="str">
        <f t="shared" si="25"/>
        <v/>
      </c>
      <c r="Y176" s="117" t="str">
        <f t="shared" si="26"/>
        <v/>
      </c>
      <c r="Z176" s="117" t="str">
        <f t="shared" si="27"/>
        <v/>
      </c>
      <c r="AA176" s="117" t="str">
        <f t="shared" si="28"/>
        <v/>
      </c>
    </row>
    <row r="177" spans="2:27" x14ac:dyDescent="0.3">
      <c r="B177" s="126"/>
      <c r="C177" s="128"/>
      <c r="D177" s="128"/>
      <c r="E177" s="128"/>
      <c r="F177" s="128"/>
      <c r="G177" s="128"/>
      <c r="H177" s="128"/>
      <c r="I177" s="128"/>
      <c r="J177" s="128"/>
      <c r="K177" s="128"/>
      <c r="L177" s="128"/>
      <c r="M177" s="128"/>
      <c r="N177" s="179" t="str">
        <f t="shared" si="29"/>
        <v/>
      </c>
      <c r="O177" s="90" t="str">
        <f>IF('1. Assessment Area Data'!C177="","",'1. Assessment Area Data'!C177)</f>
        <v/>
      </c>
      <c r="P177" s="90" t="str">
        <f t="shared" si="30"/>
        <v/>
      </c>
      <c r="Q177" s="90" t="str">
        <f t="shared" si="31"/>
        <v/>
      </c>
      <c r="R177" s="90" t="str">
        <f t="shared" si="31"/>
        <v/>
      </c>
      <c r="S177" s="90" t="str">
        <f t="shared" si="31"/>
        <v/>
      </c>
      <c r="T177" s="116" t="str">
        <f t="shared" si="32"/>
        <v/>
      </c>
      <c r="U177" s="116" t="str">
        <f t="shared" si="33"/>
        <v/>
      </c>
      <c r="V177" s="116" t="str">
        <f t="shared" si="34"/>
        <v/>
      </c>
      <c r="X177" s="90" t="str">
        <f t="shared" si="25"/>
        <v/>
      </c>
      <c r="Y177" s="117" t="str">
        <f t="shared" si="26"/>
        <v/>
      </c>
      <c r="Z177" s="117" t="str">
        <f t="shared" si="27"/>
        <v/>
      </c>
      <c r="AA177" s="117" t="str">
        <f t="shared" si="28"/>
        <v/>
      </c>
    </row>
    <row r="178" spans="2:27" x14ac:dyDescent="0.3">
      <c r="B178" s="126"/>
      <c r="C178" s="128"/>
      <c r="D178" s="128"/>
      <c r="E178" s="128"/>
      <c r="F178" s="128"/>
      <c r="G178" s="128"/>
      <c r="H178" s="128"/>
      <c r="I178" s="128"/>
      <c r="J178" s="128"/>
      <c r="K178" s="128"/>
      <c r="L178" s="128"/>
      <c r="M178" s="128"/>
      <c r="N178" s="179" t="str">
        <f t="shared" si="29"/>
        <v/>
      </c>
      <c r="O178" s="90" t="str">
        <f>IF('1. Assessment Area Data'!C178="","",'1. Assessment Area Data'!C178)</f>
        <v/>
      </c>
      <c r="P178" s="90" t="str">
        <f t="shared" si="30"/>
        <v/>
      </c>
      <c r="Q178" s="90" t="str">
        <f t="shared" si="31"/>
        <v/>
      </c>
      <c r="R178" s="90" t="str">
        <f t="shared" si="31"/>
        <v/>
      </c>
      <c r="S178" s="90" t="str">
        <f t="shared" si="31"/>
        <v/>
      </c>
      <c r="T178" s="116" t="str">
        <f t="shared" si="32"/>
        <v/>
      </c>
      <c r="U178" s="116" t="str">
        <f t="shared" si="33"/>
        <v/>
      </c>
      <c r="V178" s="116" t="str">
        <f t="shared" si="34"/>
        <v/>
      </c>
      <c r="X178" s="90" t="str">
        <f t="shared" si="25"/>
        <v/>
      </c>
      <c r="Y178" s="117" t="str">
        <f t="shared" si="26"/>
        <v/>
      </c>
      <c r="Z178" s="117" t="str">
        <f t="shared" si="27"/>
        <v/>
      </c>
      <c r="AA178" s="117" t="str">
        <f t="shared" si="28"/>
        <v/>
      </c>
    </row>
    <row r="179" spans="2:27" x14ac:dyDescent="0.3">
      <c r="B179" s="126"/>
      <c r="C179" s="128"/>
      <c r="D179" s="128"/>
      <c r="E179" s="128"/>
      <c r="F179" s="128"/>
      <c r="G179" s="128"/>
      <c r="H179" s="128"/>
      <c r="I179" s="128"/>
      <c r="J179" s="128"/>
      <c r="K179" s="128"/>
      <c r="L179" s="128"/>
      <c r="M179" s="128"/>
      <c r="N179" s="179" t="str">
        <f t="shared" si="29"/>
        <v/>
      </c>
      <c r="O179" s="90" t="str">
        <f>IF('1. Assessment Area Data'!C179="","",'1. Assessment Area Data'!C179)</f>
        <v/>
      </c>
      <c r="P179" s="90" t="str">
        <f t="shared" si="30"/>
        <v/>
      </c>
      <c r="Q179" s="90" t="str">
        <f t="shared" si="31"/>
        <v/>
      </c>
      <c r="R179" s="90" t="str">
        <f t="shared" si="31"/>
        <v/>
      </c>
      <c r="S179" s="90" t="str">
        <f t="shared" si="31"/>
        <v/>
      </c>
      <c r="T179" s="116" t="str">
        <f t="shared" si="32"/>
        <v/>
      </c>
      <c r="U179" s="116" t="str">
        <f t="shared" si="33"/>
        <v/>
      </c>
      <c r="V179" s="116" t="str">
        <f t="shared" si="34"/>
        <v/>
      </c>
      <c r="X179" s="90" t="str">
        <f t="shared" si="25"/>
        <v/>
      </c>
      <c r="Y179" s="117" t="str">
        <f t="shared" si="26"/>
        <v/>
      </c>
      <c r="Z179" s="117" t="str">
        <f t="shared" si="27"/>
        <v/>
      </c>
      <c r="AA179" s="117" t="str">
        <f t="shared" si="28"/>
        <v/>
      </c>
    </row>
    <row r="180" spans="2:27" x14ac:dyDescent="0.3">
      <c r="B180" s="126"/>
      <c r="C180" s="128"/>
      <c r="D180" s="128"/>
      <c r="E180" s="128"/>
      <c r="F180" s="128"/>
      <c r="G180" s="128"/>
      <c r="H180" s="128"/>
      <c r="I180" s="128"/>
      <c r="J180" s="128"/>
      <c r="K180" s="128"/>
      <c r="L180" s="128"/>
      <c r="M180" s="128"/>
      <c r="N180" s="179" t="str">
        <f t="shared" si="29"/>
        <v/>
      </c>
      <c r="O180" s="90" t="str">
        <f>IF('1. Assessment Area Data'!C180="","",'1. Assessment Area Data'!C180)</f>
        <v/>
      </c>
      <c r="P180" s="90" t="str">
        <f t="shared" si="30"/>
        <v/>
      </c>
      <c r="Q180" s="90" t="str">
        <f t="shared" si="31"/>
        <v/>
      </c>
      <c r="R180" s="90" t="str">
        <f t="shared" si="31"/>
        <v/>
      </c>
      <c r="S180" s="90" t="str">
        <f t="shared" si="31"/>
        <v/>
      </c>
      <c r="T180" s="116" t="str">
        <f t="shared" si="32"/>
        <v/>
      </c>
      <c r="U180" s="116" t="str">
        <f t="shared" si="33"/>
        <v/>
      </c>
      <c r="V180" s="116" t="str">
        <f t="shared" si="34"/>
        <v/>
      </c>
      <c r="X180" s="90" t="str">
        <f t="shared" si="25"/>
        <v/>
      </c>
      <c r="Y180" s="117" t="str">
        <f t="shared" si="26"/>
        <v/>
      </c>
      <c r="Z180" s="117" t="str">
        <f t="shared" si="27"/>
        <v/>
      </c>
      <c r="AA180" s="117" t="str">
        <f t="shared" si="28"/>
        <v/>
      </c>
    </row>
    <row r="181" spans="2:27" x14ac:dyDescent="0.3">
      <c r="B181" s="126"/>
      <c r="C181" s="128"/>
      <c r="D181" s="128"/>
      <c r="E181" s="128"/>
      <c r="F181" s="128"/>
      <c r="G181" s="128"/>
      <c r="H181" s="128"/>
      <c r="I181" s="128"/>
      <c r="J181" s="128"/>
      <c r="K181" s="128"/>
      <c r="L181" s="128"/>
      <c r="M181" s="128"/>
      <c r="N181" s="179" t="str">
        <f t="shared" si="29"/>
        <v/>
      </c>
      <c r="O181" s="90" t="str">
        <f>IF('1. Assessment Area Data'!C181="","",'1. Assessment Area Data'!C181)</f>
        <v/>
      </c>
      <c r="P181" s="90" t="str">
        <f t="shared" si="30"/>
        <v/>
      </c>
      <c r="Q181" s="90" t="str">
        <f t="shared" si="31"/>
        <v/>
      </c>
      <c r="R181" s="90" t="str">
        <f t="shared" si="31"/>
        <v/>
      </c>
      <c r="S181" s="90" t="str">
        <f t="shared" si="31"/>
        <v/>
      </c>
      <c r="T181" s="116" t="str">
        <f t="shared" si="32"/>
        <v/>
      </c>
      <c r="U181" s="116" t="str">
        <f t="shared" si="33"/>
        <v/>
      </c>
      <c r="V181" s="116" t="str">
        <f t="shared" si="34"/>
        <v/>
      </c>
      <c r="X181" s="90" t="str">
        <f t="shared" si="25"/>
        <v/>
      </c>
      <c r="Y181" s="117" t="str">
        <f t="shared" si="26"/>
        <v/>
      </c>
      <c r="Z181" s="117" t="str">
        <f t="shared" si="27"/>
        <v/>
      </c>
      <c r="AA181" s="117" t="str">
        <f t="shared" si="28"/>
        <v/>
      </c>
    </row>
    <row r="182" spans="2:27" x14ac:dyDescent="0.3">
      <c r="B182" s="126"/>
      <c r="C182" s="128"/>
      <c r="D182" s="128"/>
      <c r="E182" s="128"/>
      <c r="F182" s="128"/>
      <c r="G182" s="128"/>
      <c r="H182" s="128"/>
      <c r="I182" s="128"/>
      <c r="J182" s="128"/>
      <c r="K182" s="128"/>
      <c r="L182" s="128"/>
      <c r="M182" s="128"/>
      <c r="N182" s="179" t="str">
        <f t="shared" si="29"/>
        <v/>
      </c>
      <c r="O182" s="90" t="str">
        <f>IF('1. Assessment Area Data'!C182="","",'1. Assessment Area Data'!C182)</f>
        <v/>
      </c>
      <c r="P182" s="90" t="str">
        <f t="shared" si="30"/>
        <v/>
      </c>
      <c r="Q182" s="90" t="str">
        <f t="shared" si="31"/>
        <v/>
      </c>
      <c r="R182" s="90" t="str">
        <f t="shared" si="31"/>
        <v/>
      </c>
      <c r="S182" s="90" t="str">
        <f t="shared" si="31"/>
        <v/>
      </c>
      <c r="T182" s="116" t="str">
        <f t="shared" si="32"/>
        <v/>
      </c>
      <c r="U182" s="116" t="str">
        <f t="shared" si="33"/>
        <v/>
      </c>
      <c r="V182" s="116" t="str">
        <f t="shared" si="34"/>
        <v/>
      </c>
      <c r="X182" s="90" t="str">
        <f t="shared" si="25"/>
        <v/>
      </c>
      <c r="Y182" s="117" t="str">
        <f t="shared" si="26"/>
        <v/>
      </c>
      <c r="Z182" s="117" t="str">
        <f t="shared" si="27"/>
        <v/>
      </c>
      <c r="AA182" s="117" t="str">
        <f t="shared" si="28"/>
        <v/>
      </c>
    </row>
    <row r="183" spans="2:27" x14ac:dyDescent="0.3">
      <c r="B183" s="126"/>
      <c r="C183" s="128"/>
      <c r="D183" s="128"/>
      <c r="E183" s="128"/>
      <c r="F183" s="128"/>
      <c r="G183" s="128"/>
      <c r="H183" s="128"/>
      <c r="I183" s="128"/>
      <c r="J183" s="128"/>
      <c r="K183" s="128"/>
      <c r="L183" s="128"/>
      <c r="M183" s="128"/>
      <c r="N183" s="179" t="str">
        <f t="shared" si="29"/>
        <v/>
      </c>
      <c r="O183" s="90" t="str">
        <f>IF('1. Assessment Area Data'!C183="","",'1. Assessment Area Data'!C183)</f>
        <v/>
      </c>
      <c r="P183" s="90" t="str">
        <f t="shared" si="30"/>
        <v/>
      </c>
      <c r="Q183" s="90" t="str">
        <f t="shared" si="31"/>
        <v/>
      </c>
      <c r="R183" s="90" t="str">
        <f t="shared" si="31"/>
        <v/>
      </c>
      <c r="S183" s="90" t="str">
        <f t="shared" si="31"/>
        <v/>
      </c>
      <c r="T183" s="116" t="str">
        <f t="shared" si="32"/>
        <v/>
      </c>
      <c r="U183" s="116" t="str">
        <f t="shared" si="33"/>
        <v/>
      </c>
      <c r="V183" s="116" t="str">
        <f t="shared" si="34"/>
        <v/>
      </c>
      <c r="X183" s="90" t="str">
        <f t="shared" si="25"/>
        <v/>
      </c>
      <c r="Y183" s="117" t="str">
        <f t="shared" si="26"/>
        <v/>
      </c>
      <c r="Z183" s="117" t="str">
        <f t="shared" si="27"/>
        <v/>
      </c>
      <c r="AA183" s="117" t="str">
        <f t="shared" si="28"/>
        <v/>
      </c>
    </row>
    <row r="184" spans="2:27" x14ac:dyDescent="0.3">
      <c r="B184" s="126"/>
      <c r="C184" s="128"/>
      <c r="D184" s="128"/>
      <c r="E184" s="128"/>
      <c r="F184" s="128"/>
      <c r="G184" s="128"/>
      <c r="H184" s="128"/>
      <c r="I184" s="128"/>
      <c r="J184" s="128"/>
      <c r="K184" s="128"/>
      <c r="L184" s="128"/>
      <c r="M184" s="128"/>
      <c r="N184" s="179" t="str">
        <f t="shared" si="29"/>
        <v/>
      </c>
      <c r="O184" s="90" t="str">
        <f>IF('1. Assessment Area Data'!C184="","",'1. Assessment Area Data'!C184)</f>
        <v/>
      </c>
      <c r="P184" s="90" t="str">
        <f t="shared" si="30"/>
        <v/>
      </c>
      <c r="Q184" s="90" t="str">
        <f t="shared" si="31"/>
        <v/>
      </c>
      <c r="R184" s="90" t="str">
        <f t="shared" si="31"/>
        <v/>
      </c>
      <c r="S184" s="90" t="str">
        <f t="shared" si="31"/>
        <v/>
      </c>
      <c r="T184" s="116" t="str">
        <f t="shared" si="32"/>
        <v/>
      </c>
      <c r="U184" s="116" t="str">
        <f t="shared" si="33"/>
        <v/>
      </c>
      <c r="V184" s="116" t="str">
        <f t="shared" si="34"/>
        <v/>
      </c>
      <c r="X184" s="90" t="str">
        <f t="shared" si="25"/>
        <v/>
      </c>
      <c r="Y184" s="117" t="str">
        <f t="shared" si="26"/>
        <v/>
      </c>
      <c r="Z184" s="117" t="str">
        <f t="shared" si="27"/>
        <v/>
      </c>
      <c r="AA184" s="117" t="str">
        <f t="shared" si="28"/>
        <v/>
      </c>
    </row>
    <row r="185" spans="2:27" x14ac:dyDescent="0.3">
      <c r="B185" s="126"/>
      <c r="C185" s="128"/>
      <c r="D185" s="128"/>
      <c r="E185" s="128"/>
      <c r="F185" s="128"/>
      <c r="G185" s="128"/>
      <c r="H185" s="128"/>
      <c r="I185" s="128"/>
      <c r="J185" s="128"/>
      <c r="K185" s="128"/>
      <c r="L185" s="128"/>
      <c r="M185" s="128"/>
      <c r="N185" s="179" t="str">
        <f t="shared" si="29"/>
        <v/>
      </c>
      <c r="O185" s="90" t="str">
        <f>IF('1. Assessment Area Data'!C185="","",'1. Assessment Area Data'!C185)</f>
        <v/>
      </c>
      <c r="P185" s="90" t="str">
        <f t="shared" si="30"/>
        <v/>
      </c>
      <c r="Q185" s="90" t="str">
        <f t="shared" si="31"/>
        <v/>
      </c>
      <c r="R185" s="90" t="str">
        <f t="shared" si="31"/>
        <v/>
      </c>
      <c r="S185" s="90" t="str">
        <f t="shared" si="31"/>
        <v/>
      </c>
      <c r="T185" s="116" t="str">
        <f t="shared" si="32"/>
        <v/>
      </c>
      <c r="U185" s="116" t="str">
        <f t="shared" si="33"/>
        <v/>
      </c>
      <c r="V185" s="116" t="str">
        <f t="shared" si="34"/>
        <v/>
      </c>
      <c r="X185" s="90" t="str">
        <f t="shared" si="25"/>
        <v/>
      </c>
      <c r="Y185" s="117" t="str">
        <f t="shared" si="26"/>
        <v/>
      </c>
      <c r="Z185" s="117" t="str">
        <f t="shared" si="27"/>
        <v/>
      </c>
      <c r="AA185" s="117" t="str">
        <f t="shared" si="28"/>
        <v/>
      </c>
    </row>
    <row r="186" spans="2:27" x14ac:dyDescent="0.3">
      <c r="B186" s="126"/>
      <c r="C186" s="128"/>
      <c r="D186" s="128"/>
      <c r="E186" s="128"/>
      <c r="F186" s="128"/>
      <c r="G186" s="128"/>
      <c r="H186" s="128"/>
      <c r="I186" s="128"/>
      <c r="J186" s="128"/>
      <c r="K186" s="128"/>
      <c r="L186" s="128"/>
      <c r="M186" s="128"/>
      <c r="N186" s="179" t="str">
        <f t="shared" si="29"/>
        <v/>
      </c>
      <c r="O186" s="90" t="str">
        <f>IF('1. Assessment Area Data'!C186="","",'1. Assessment Area Data'!C186)</f>
        <v/>
      </c>
      <c r="P186" s="90" t="str">
        <f t="shared" si="30"/>
        <v/>
      </c>
      <c r="Q186" s="90" t="str">
        <f t="shared" si="31"/>
        <v/>
      </c>
      <c r="R186" s="90" t="str">
        <f t="shared" si="31"/>
        <v/>
      </c>
      <c r="S186" s="90" t="str">
        <f t="shared" si="31"/>
        <v/>
      </c>
      <c r="T186" s="116" t="str">
        <f t="shared" si="32"/>
        <v/>
      </c>
      <c r="U186" s="116" t="str">
        <f t="shared" si="33"/>
        <v/>
      </c>
      <c r="V186" s="116" t="str">
        <f t="shared" si="34"/>
        <v/>
      </c>
      <c r="X186" s="90" t="str">
        <f t="shared" si="25"/>
        <v/>
      </c>
      <c r="Y186" s="117" t="str">
        <f t="shared" si="26"/>
        <v/>
      </c>
      <c r="Z186" s="117" t="str">
        <f t="shared" si="27"/>
        <v/>
      </c>
      <c r="AA186" s="117" t="str">
        <f t="shared" si="28"/>
        <v/>
      </c>
    </row>
    <row r="187" spans="2:27" x14ac:dyDescent="0.3">
      <c r="B187" s="126"/>
      <c r="C187" s="128"/>
      <c r="D187" s="128"/>
      <c r="E187" s="128"/>
      <c r="F187" s="128"/>
      <c r="G187" s="128"/>
      <c r="H187" s="128"/>
      <c r="I187" s="128"/>
      <c r="J187" s="128"/>
      <c r="K187" s="128"/>
      <c r="L187" s="128"/>
      <c r="M187" s="128"/>
      <c r="N187" s="179" t="str">
        <f t="shared" si="29"/>
        <v/>
      </c>
      <c r="O187" s="90" t="str">
        <f>IF('1. Assessment Area Data'!C187="","",'1. Assessment Area Data'!C187)</f>
        <v/>
      </c>
      <c r="P187" s="90" t="str">
        <f t="shared" si="30"/>
        <v/>
      </c>
      <c r="Q187" s="90" t="str">
        <f t="shared" si="31"/>
        <v/>
      </c>
      <c r="R187" s="90" t="str">
        <f t="shared" si="31"/>
        <v/>
      </c>
      <c r="S187" s="90" t="str">
        <f t="shared" si="31"/>
        <v/>
      </c>
      <c r="T187" s="116" t="str">
        <f t="shared" si="32"/>
        <v/>
      </c>
      <c r="U187" s="116" t="str">
        <f t="shared" si="33"/>
        <v/>
      </c>
      <c r="V187" s="116" t="str">
        <f t="shared" si="34"/>
        <v/>
      </c>
      <c r="X187" s="90" t="str">
        <f t="shared" si="25"/>
        <v/>
      </c>
      <c r="Y187" s="117" t="str">
        <f t="shared" si="26"/>
        <v/>
      </c>
      <c r="Z187" s="117" t="str">
        <f t="shared" si="27"/>
        <v/>
      </c>
      <c r="AA187" s="117" t="str">
        <f t="shared" si="28"/>
        <v/>
      </c>
    </row>
    <row r="188" spans="2:27" x14ac:dyDescent="0.3">
      <c r="B188" s="126"/>
      <c r="C188" s="128"/>
      <c r="D188" s="128"/>
      <c r="E188" s="128"/>
      <c r="F188" s="128"/>
      <c r="G188" s="128"/>
      <c r="H188" s="128"/>
      <c r="I188" s="128"/>
      <c r="J188" s="128"/>
      <c r="K188" s="128"/>
      <c r="L188" s="128"/>
      <c r="M188" s="128"/>
      <c r="N188" s="179" t="str">
        <f t="shared" si="29"/>
        <v/>
      </c>
      <c r="O188" s="90" t="str">
        <f>IF('1. Assessment Area Data'!C188="","",'1. Assessment Area Data'!C188)</f>
        <v/>
      </c>
      <c r="P188" s="90" t="str">
        <f t="shared" si="30"/>
        <v/>
      </c>
      <c r="Q188" s="90" t="str">
        <f t="shared" si="31"/>
        <v/>
      </c>
      <c r="R188" s="90" t="str">
        <f t="shared" si="31"/>
        <v/>
      </c>
      <c r="S188" s="90" t="str">
        <f t="shared" si="31"/>
        <v/>
      </c>
      <c r="T188" s="116" t="str">
        <f t="shared" si="32"/>
        <v/>
      </c>
      <c r="U188" s="116" t="str">
        <f t="shared" si="33"/>
        <v/>
      </c>
      <c r="V188" s="116" t="str">
        <f t="shared" si="34"/>
        <v/>
      </c>
      <c r="X188" s="90" t="str">
        <f t="shared" si="25"/>
        <v/>
      </c>
      <c r="Y188" s="117" t="str">
        <f t="shared" si="26"/>
        <v/>
      </c>
      <c r="Z188" s="117" t="str">
        <f t="shared" si="27"/>
        <v/>
      </c>
      <c r="AA188" s="117" t="str">
        <f t="shared" si="28"/>
        <v/>
      </c>
    </row>
    <row r="189" spans="2:27" x14ac:dyDescent="0.3">
      <c r="B189" s="126"/>
      <c r="C189" s="128"/>
      <c r="D189" s="128"/>
      <c r="E189" s="128"/>
      <c r="F189" s="128"/>
      <c r="G189" s="128"/>
      <c r="H189" s="128"/>
      <c r="I189" s="128"/>
      <c r="J189" s="128"/>
      <c r="K189" s="128"/>
      <c r="L189" s="128"/>
      <c r="M189" s="128"/>
      <c r="N189" s="179" t="str">
        <f t="shared" si="29"/>
        <v/>
      </c>
      <c r="O189" s="90" t="str">
        <f>IF('1. Assessment Area Data'!C189="","",'1. Assessment Area Data'!C189)</f>
        <v/>
      </c>
      <c r="P189" s="90" t="str">
        <f t="shared" si="30"/>
        <v/>
      </c>
      <c r="Q189" s="90" t="str">
        <f t="shared" si="31"/>
        <v/>
      </c>
      <c r="R189" s="90" t="str">
        <f t="shared" si="31"/>
        <v/>
      </c>
      <c r="S189" s="90" t="str">
        <f t="shared" si="31"/>
        <v/>
      </c>
      <c r="T189" s="116" t="str">
        <f t="shared" si="32"/>
        <v/>
      </c>
      <c r="U189" s="116" t="str">
        <f t="shared" si="33"/>
        <v/>
      </c>
      <c r="V189" s="116" t="str">
        <f t="shared" si="34"/>
        <v/>
      </c>
      <c r="X189" s="90" t="str">
        <f t="shared" si="25"/>
        <v/>
      </c>
      <c r="Y189" s="117" t="str">
        <f t="shared" si="26"/>
        <v/>
      </c>
      <c r="Z189" s="117" t="str">
        <f t="shared" si="27"/>
        <v/>
      </c>
      <c r="AA189" s="117" t="str">
        <f t="shared" si="28"/>
        <v/>
      </c>
    </row>
    <row r="190" spans="2:27" x14ac:dyDescent="0.3">
      <c r="B190" s="126"/>
      <c r="C190" s="128"/>
      <c r="D190" s="128"/>
      <c r="E190" s="128"/>
      <c r="F190" s="128"/>
      <c r="G190" s="128"/>
      <c r="H190" s="128"/>
      <c r="I190" s="128"/>
      <c r="J190" s="128"/>
      <c r="K190" s="128"/>
      <c r="L190" s="128"/>
      <c r="M190" s="128"/>
      <c r="N190" s="179" t="str">
        <f t="shared" si="29"/>
        <v/>
      </c>
      <c r="O190" s="90" t="str">
        <f>IF('1. Assessment Area Data'!C190="","",'1. Assessment Area Data'!C190)</f>
        <v/>
      </c>
      <c r="P190" s="90" t="str">
        <f t="shared" si="30"/>
        <v/>
      </c>
      <c r="Q190" s="90" t="str">
        <f t="shared" si="31"/>
        <v/>
      </c>
      <c r="R190" s="90" t="str">
        <f t="shared" si="31"/>
        <v/>
      </c>
      <c r="S190" s="90" t="str">
        <f t="shared" si="31"/>
        <v/>
      </c>
      <c r="T190" s="116" t="str">
        <f t="shared" si="32"/>
        <v/>
      </c>
      <c r="U190" s="116" t="str">
        <f t="shared" si="33"/>
        <v/>
      </c>
      <c r="V190" s="116" t="str">
        <f t="shared" si="34"/>
        <v/>
      </c>
      <c r="X190" s="90" t="str">
        <f t="shared" si="25"/>
        <v/>
      </c>
      <c r="Y190" s="117" t="str">
        <f t="shared" si="26"/>
        <v/>
      </c>
      <c r="Z190" s="117" t="str">
        <f t="shared" si="27"/>
        <v/>
      </c>
      <c r="AA190" s="117" t="str">
        <f t="shared" si="28"/>
        <v/>
      </c>
    </row>
    <row r="191" spans="2:27" x14ac:dyDescent="0.3">
      <c r="B191" s="126"/>
      <c r="C191" s="128"/>
      <c r="D191" s="128"/>
      <c r="E191" s="128"/>
      <c r="F191" s="128"/>
      <c r="G191" s="128"/>
      <c r="H191" s="128"/>
      <c r="I191" s="128"/>
      <c r="J191" s="128"/>
      <c r="K191" s="128"/>
      <c r="L191" s="128"/>
      <c r="M191" s="128"/>
      <c r="N191" s="179" t="str">
        <f t="shared" si="29"/>
        <v/>
      </c>
      <c r="O191" s="90" t="str">
        <f>IF('1. Assessment Area Data'!C191="","",'1. Assessment Area Data'!C191)</f>
        <v/>
      </c>
      <c r="P191" s="90" t="str">
        <f t="shared" si="30"/>
        <v/>
      </c>
      <c r="Q191" s="90" t="str">
        <f t="shared" si="31"/>
        <v/>
      </c>
      <c r="R191" s="90" t="str">
        <f t="shared" si="31"/>
        <v/>
      </c>
      <c r="S191" s="90" t="str">
        <f t="shared" si="31"/>
        <v/>
      </c>
      <c r="T191" s="116" t="str">
        <f t="shared" si="32"/>
        <v/>
      </c>
      <c r="U191" s="116" t="str">
        <f t="shared" si="33"/>
        <v/>
      </c>
      <c r="V191" s="116" t="str">
        <f t="shared" si="34"/>
        <v/>
      </c>
      <c r="X191" s="90" t="str">
        <f t="shared" si="25"/>
        <v/>
      </c>
      <c r="Y191" s="117" t="str">
        <f t="shared" si="26"/>
        <v/>
      </c>
      <c r="Z191" s="117" t="str">
        <f t="shared" si="27"/>
        <v/>
      </c>
      <c r="AA191" s="117" t="str">
        <f t="shared" si="28"/>
        <v/>
      </c>
    </row>
    <row r="192" spans="2:27" x14ac:dyDescent="0.3">
      <c r="B192" s="126"/>
      <c r="C192" s="128"/>
      <c r="D192" s="128"/>
      <c r="E192" s="128"/>
      <c r="F192" s="128"/>
      <c r="G192" s="128"/>
      <c r="H192" s="128"/>
      <c r="I192" s="128"/>
      <c r="J192" s="128"/>
      <c r="K192" s="128"/>
      <c r="L192" s="128"/>
      <c r="M192" s="128"/>
      <c r="N192" s="179" t="str">
        <f t="shared" si="29"/>
        <v/>
      </c>
      <c r="O192" s="90" t="str">
        <f>IF('1. Assessment Area Data'!C192="","",'1. Assessment Area Data'!C192)</f>
        <v/>
      </c>
      <c r="P192" s="90" t="str">
        <f t="shared" si="30"/>
        <v/>
      </c>
      <c r="Q192" s="90" t="str">
        <f t="shared" si="31"/>
        <v/>
      </c>
      <c r="R192" s="90" t="str">
        <f t="shared" si="31"/>
        <v/>
      </c>
      <c r="S192" s="90" t="str">
        <f t="shared" si="31"/>
        <v/>
      </c>
      <c r="T192" s="116" t="str">
        <f t="shared" si="32"/>
        <v/>
      </c>
      <c r="U192" s="116" t="str">
        <f t="shared" si="33"/>
        <v/>
      </c>
      <c r="V192" s="116" t="str">
        <f t="shared" si="34"/>
        <v/>
      </c>
      <c r="X192" s="90" t="str">
        <f t="shared" si="25"/>
        <v/>
      </c>
      <c r="Y192" s="117" t="str">
        <f t="shared" si="26"/>
        <v/>
      </c>
      <c r="Z192" s="117" t="str">
        <f t="shared" si="27"/>
        <v/>
      </c>
      <c r="AA192" s="117" t="str">
        <f t="shared" si="28"/>
        <v/>
      </c>
    </row>
    <row r="193" spans="2:27" x14ac:dyDescent="0.3">
      <c r="B193" s="126"/>
      <c r="C193" s="128"/>
      <c r="D193" s="128"/>
      <c r="E193" s="128"/>
      <c r="F193" s="128"/>
      <c r="G193" s="128"/>
      <c r="H193" s="128"/>
      <c r="I193" s="128"/>
      <c r="J193" s="128"/>
      <c r="K193" s="128"/>
      <c r="L193" s="128"/>
      <c r="M193" s="128"/>
      <c r="N193" s="179" t="str">
        <f t="shared" si="29"/>
        <v/>
      </c>
      <c r="O193" s="90" t="str">
        <f>IF('1. Assessment Area Data'!C193="","",'1. Assessment Area Data'!C193)</f>
        <v/>
      </c>
      <c r="P193" s="90" t="str">
        <f t="shared" si="30"/>
        <v/>
      </c>
      <c r="Q193" s="90" t="str">
        <f t="shared" si="31"/>
        <v/>
      </c>
      <c r="R193" s="90" t="str">
        <f t="shared" si="31"/>
        <v/>
      </c>
      <c r="S193" s="90" t="str">
        <f t="shared" si="31"/>
        <v/>
      </c>
      <c r="T193" s="116" t="str">
        <f t="shared" si="32"/>
        <v/>
      </c>
      <c r="U193" s="116" t="str">
        <f t="shared" si="33"/>
        <v/>
      </c>
      <c r="V193" s="116" t="str">
        <f t="shared" si="34"/>
        <v/>
      </c>
      <c r="X193" s="90" t="str">
        <f t="shared" si="25"/>
        <v/>
      </c>
      <c r="Y193" s="117" t="str">
        <f t="shared" si="26"/>
        <v/>
      </c>
      <c r="Z193" s="117" t="str">
        <f t="shared" si="27"/>
        <v/>
      </c>
      <c r="AA193" s="117" t="str">
        <f t="shared" si="28"/>
        <v/>
      </c>
    </row>
    <row r="194" spans="2:27" x14ac:dyDescent="0.3">
      <c r="B194" s="126"/>
      <c r="C194" s="128"/>
      <c r="D194" s="128"/>
      <c r="E194" s="128"/>
      <c r="F194" s="128"/>
      <c r="G194" s="128"/>
      <c r="H194" s="128"/>
      <c r="I194" s="128"/>
      <c r="J194" s="128"/>
      <c r="K194" s="128"/>
      <c r="L194" s="128"/>
      <c r="M194" s="128"/>
      <c r="N194" s="179" t="str">
        <f t="shared" si="29"/>
        <v/>
      </c>
      <c r="O194" s="90" t="str">
        <f>IF('1. Assessment Area Data'!C194="","",'1. Assessment Area Data'!C194)</f>
        <v/>
      </c>
      <c r="P194" s="90" t="str">
        <f t="shared" si="30"/>
        <v/>
      </c>
      <c r="Q194" s="90" t="str">
        <f t="shared" si="31"/>
        <v/>
      </c>
      <c r="R194" s="90" t="str">
        <f t="shared" si="31"/>
        <v/>
      </c>
      <c r="S194" s="90" t="str">
        <f t="shared" si="31"/>
        <v/>
      </c>
      <c r="T194" s="116" t="str">
        <f t="shared" si="32"/>
        <v/>
      </c>
      <c r="U194" s="116" t="str">
        <f t="shared" si="33"/>
        <v/>
      </c>
      <c r="V194" s="116" t="str">
        <f t="shared" si="34"/>
        <v/>
      </c>
      <c r="X194" s="90" t="str">
        <f t="shared" si="25"/>
        <v/>
      </c>
      <c r="Y194" s="117" t="str">
        <f t="shared" si="26"/>
        <v/>
      </c>
      <c r="Z194" s="117" t="str">
        <f t="shared" si="27"/>
        <v/>
      </c>
      <c r="AA194" s="117" t="str">
        <f t="shared" si="28"/>
        <v/>
      </c>
    </row>
    <row r="195" spans="2:27" x14ac:dyDescent="0.3">
      <c r="B195" s="126"/>
      <c r="C195" s="128"/>
      <c r="D195" s="128"/>
      <c r="E195" s="128"/>
      <c r="F195" s="128"/>
      <c r="G195" s="128"/>
      <c r="H195" s="128"/>
      <c r="I195" s="128"/>
      <c r="J195" s="128"/>
      <c r="K195" s="128"/>
      <c r="L195" s="128"/>
      <c r="M195" s="128"/>
      <c r="N195" s="179" t="str">
        <f t="shared" si="29"/>
        <v/>
      </c>
      <c r="O195" s="90" t="str">
        <f>IF('1. Assessment Area Data'!C195="","",'1. Assessment Area Data'!C195)</f>
        <v/>
      </c>
      <c r="P195" s="90" t="str">
        <f t="shared" si="30"/>
        <v/>
      </c>
      <c r="Q195" s="90" t="str">
        <f t="shared" si="31"/>
        <v/>
      </c>
      <c r="R195" s="90" t="str">
        <f t="shared" si="31"/>
        <v/>
      </c>
      <c r="S195" s="90" t="str">
        <f t="shared" si="31"/>
        <v/>
      </c>
      <c r="T195" s="116" t="str">
        <f t="shared" si="32"/>
        <v/>
      </c>
      <c r="U195" s="116" t="str">
        <f t="shared" si="33"/>
        <v/>
      </c>
      <c r="V195" s="116" t="str">
        <f t="shared" si="34"/>
        <v/>
      </c>
      <c r="X195" s="90" t="str">
        <f t="shared" si="25"/>
        <v/>
      </c>
      <c r="Y195" s="117" t="str">
        <f t="shared" si="26"/>
        <v/>
      </c>
      <c r="Z195" s="117" t="str">
        <f t="shared" si="27"/>
        <v/>
      </c>
      <c r="AA195" s="117" t="str">
        <f t="shared" si="28"/>
        <v/>
      </c>
    </row>
    <row r="196" spans="2:27" x14ac:dyDescent="0.3">
      <c r="B196" s="126"/>
      <c r="C196" s="128"/>
      <c r="D196" s="128"/>
      <c r="E196" s="128"/>
      <c r="F196" s="128"/>
      <c r="G196" s="128"/>
      <c r="H196" s="128"/>
      <c r="I196" s="128"/>
      <c r="J196" s="128"/>
      <c r="K196" s="128"/>
      <c r="L196" s="128"/>
      <c r="M196" s="128"/>
      <c r="N196" s="179" t="str">
        <f t="shared" si="29"/>
        <v/>
      </c>
      <c r="O196" s="90" t="str">
        <f>IF('1. Assessment Area Data'!C196="","",'1. Assessment Area Data'!C196)</f>
        <v/>
      </c>
      <c r="P196" s="90" t="str">
        <f t="shared" si="30"/>
        <v/>
      </c>
      <c r="Q196" s="90" t="str">
        <f t="shared" si="31"/>
        <v/>
      </c>
      <c r="R196" s="90" t="str">
        <f t="shared" si="31"/>
        <v/>
      </c>
      <c r="S196" s="90" t="str">
        <f t="shared" si="31"/>
        <v/>
      </c>
      <c r="T196" s="116" t="str">
        <f t="shared" si="32"/>
        <v/>
      </c>
      <c r="U196" s="116" t="str">
        <f t="shared" si="33"/>
        <v/>
      </c>
      <c r="V196" s="116" t="str">
        <f t="shared" si="34"/>
        <v/>
      </c>
      <c r="X196" s="90" t="str">
        <f t="shared" si="25"/>
        <v/>
      </c>
      <c r="Y196" s="117" t="str">
        <f t="shared" si="26"/>
        <v/>
      </c>
      <c r="Z196" s="117" t="str">
        <f t="shared" si="27"/>
        <v/>
      </c>
      <c r="AA196" s="117" t="str">
        <f t="shared" si="28"/>
        <v/>
      </c>
    </row>
    <row r="197" spans="2:27" x14ac:dyDescent="0.3">
      <c r="B197" s="126"/>
      <c r="C197" s="128"/>
      <c r="D197" s="128"/>
      <c r="E197" s="128"/>
      <c r="F197" s="128"/>
      <c r="G197" s="128"/>
      <c r="H197" s="128"/>
      <c r="I197" s="128"/>
      <c r="J197" s="128"/>
      <c r="K197" s="128"/>
      <c r="L197" s="128"/>
      <c r="M197" s="128"/>
      <c r="N197" s="179" t="str">
        <f t="shared" si="29"/>
        <v/>
      </c>
      <c r="O197" s="90" t="str">
        <f>IF('1. Assessment Area Data'!C197="","",'1. Assessment Area Data'!C197)</f>
        <v/>
      </c>
      <c r="P197" s="90" t="str">
        <f t="shared" si="30"/>
        <v/>
      </c>
      <c r="Q197" s="90" t="str">
        <f t="shared" si="31"/>
        <v/>
      </c>
      <c r="R197" s="90" t="str">
        <f t="shared" si="31"/>
        <v/>
      </c>
      <c r="S197" s="90" t="str">
        <f t="shared" si="31"/>
        <v/>
      </c>
      <c r="T197" s="116" t="str">
        <f t="shared" si="32"/>
        <v/>
      </c>
      <c r="U197" s="116" t="str">
        <f t="shared" si="33"/>
        <v/>
      </c>
      <c r="V197" s="116" t="str">
        <f t="shared" si="34"/>
        <v/>
      </c>
      <c r="X197" s="90" t="str">
        <f t="shared" si="25"/>
        <v/>
      </c>
      <c r="Y197" s="117" t="str">
        <f t="shared" si="26"/>
        <v/>
      </c>
      <c r="Z197" s="117" t="str">
        <f t="shared" si="27"/>
        <v/>
      </c>
      <c r="AA197" s="117" t="str">
        <f t="shared" si="28"/>
        <v/>
      </c>
    </row>
    <row r="198" spans="2:27" x14ac:dyDescent="0.3">
      <c r="B198" s="126"/>
      <c r="C198" s="128"/>
      <c r="D198" s="128"/>
      <c r="E198" s="128"/>
      <c r="F198" s="128"/>
      <c r="G198" s="128"/>
      <c r="H198" s="128"/>
      <c r="I198" s="128"/>
      <c r="J198" s="128"/>
      <c r="K198" s="128"/>
      <c r="L198" s="128"/>
      <c r="M198" s="128"/>
      <c r="N198" s="179" t="str">
        <f t="shared" si="29"/>
        <v/>
      </c>
      <c r="O198" s="90" t="str">
        <f>IF('1. Assessment Area Data'!C198="","",'1. Assessment Area Data'!C198)</f>
        <v/>
      </c>
      <c r="P198" s="90" t="str">
        <f t="shared" si="30"/>
        <v/>
      </c>
      <c r="Q198" s="90" t="str">
        <f t="shared" si="31"/>
        <v/>
      </c>
      <c r="R198" s="90" t="str">
        <f t="shared" si="31"/>
        <v/>
      </c>
      <c r="S198" s="90" t="str">
        <f t="shared" si="31"/>
        <v/>
      </c>
      <c r="T198" s="116" t="str">
        <f t="shared" si="32"/>
        <v/>
      </c>
      <c r="U198" s="116" t="str">
        <f t="shared" si="33"/>
        <v/>
      </c>
      <c r="V198" s="116" t="str">
        <f t="shared" si="34"/>
        <v/>
      </c>
      <c r="X198" s="90" t="str">
        <f t="shared" si="25"/>
        <v/>
      </c>
      <c r="Y198" s="117" t="str">
        <f t="shared" si="26"/>
        <v/>
      </c>
      <c r="Z198" s="117" t="str">
        <f t="shared" si="27"/>
        <v/>
      </c>
      <c r="AA198" s="117" t="str">
        <f t="shared" si="28"/>
        <v/>
      </c>
    </row>
    <row r="199" spans="2:27" x14ac:dyDescent="0.3">
      <c r="B199" s="126"/>
      <c r="C199" s="128"/>
      <c r="D199" s="128"/>
      <c r="E199" s="128"/>
      <c r="F199" s="128"/>
      <c r="G199" s="128"/>
      <c r="H199" s="128"/>
      <c r="I199" s="128"/>
      <c r="J199" s="128"/>
      <c r="K199" s="128"/>
      <c r="L199" s="128"/>
      <c r="M199" s="128"/>
      <c r="N199" s="179" t="str">
        <f t="shared" si="29"/>
        <v/>
      </c>
      <c r="O199" s="90" t="str">
        <f>IF('1. Assessment Area Data'!C199="","",'1. Assessment Area Data'!C199)</f>
        <v/>
      </c>
      <c r="P199" s="90" t="str">
        <f t="shared" si="30"/>
        <v/>
      </c>
      <c r="Q199" s="90" t="str">
        <f t="shared" si="31"/>
        <v/>
      </c>
      <c r="R199" s="90" t="str">
        <f t="shared" si="31"/>
        <v/>
      </c>
      <c r="S199" s="90" t="str">
        <f t="shared" si="31"/>
        <v/>
      </c>
      <c r="T199" s="116" t="str">
        <f t="shared" si="32"/>
        <v/>
      </c>
      <c r="U199" s="116" t="str">
        <f t="shared" si="33"/>
        <v/>
      </c>
      <c r="V199" s="116" t="str">
        <f t="shared" si="34"/>
        <v/>
      </c>
      <c r="X199" s="90" t="str">
        <f t="shared" ref="X199:X262" si="35">IF(C199="","",C199)</f>
        <v/>
      </c>
      <c r="Y199" s="117" t="str">
        <f t="shared" ref="Y199:Y262" si="36">IF($X199="","",COUNTIFS($D199:$M199,"&gt;0",$D199:$M199,"&lt;=3")/10)</f>
        <v/>
      </c>
      <c r="Z199" s="117" t="str">
        <f t="shared" ref="Z199:Z262" si="37">IF($X199="","",COUNTIFS($D199:$M199,"&gt;0",$D199:$M199,"&lt;=4")/10)</f>
        <v/>
      </c>
      <c r="AA199" s="117" t="str">
        <f t="shared" ref="AA199:AA262" si="38">IF($X199="","",COUNTIFS($D199:$M199,"&gt;0",$D199:$M199,"&lt;=5")/10)</f>
        <v/>
      </c>
    </row>
    <row r="200" spans="2:27" x14ac:dyDescent="0.3">
      <c r="B200" s="126"/>
      <c r="C200" s="128"/>
      <c r="D200" s="128"/>
      <c r="E200" s="128"/>
      <c r="F200" s="128"/>
      <c r="G200" s="128"/>
      <c r="H200" s="128"/>
      <c r="I200" s="128"/>
      <c r="J200" s="128"/>
      <c r="K200" s="128"/>
      <c r="L200" s="128"/>
      <c r="M200" s="128"/>
      <c r="N200" s="179" t="str">
        <f t="shared" ref="N200:N263" si="39">IF(B200="","",IF(COUNTBLANK(D200:M200)&gt;0,"If no forbs were located in the plot, enter '0'. If the plot was not collected, input 'n/a'",""))</f>
        <v/>
      </c>
      <c r="O200" s="90" t="str">
        <f>IF('1. Assessment Area Data'!C200="","",'1. Assessment Area Data'!C200)</f>
        <v/>
      </c>
      <c r="P200" s="90" t="str">
        <f t="shared" ref="P200:P263" si="40">IF(O200="","",SUM(SUMPRODUCT(--(ISNUMBER($D$6:$D$1006)),(--($B$6:$B$1006=$O200))),SUMPRODUCT(--(ISNUMBER($E$6:$E$1006)),(--($B$6:$B$1006=$O200))),SUMPRODUCT(--(ISNUMBER($F$6:$F$1006)),(--($B$6:$B$1006=$O200))),SUMPRODUCT(--(ISNUMBER($G$6:$G$1006)),(--($B$6:$B$1006=$O200))),SUMPRODUCT(--(ISNUMBER($H$6:$H$1006)),(--($B$6:$B$1006=$O200))),SUMPRODUCT(--(ISNUMBER($I$6:$I$1006)),(--($B$6:$B$1006=$O200))),SUMPRODUCT(--(ISNUMBER($J$6:$J$1006)),(--($B$6:$B$1006=$O200))),SUMPRODUCT(--(ISNUMBER($K$6:$K$1006)),(--($B$6:$B$1006=$O200))),SUMPRODUCT(--(ISNUMBER($L$6:$L$1006)),(--($B$6:$B$1006=$O200))),SUMPRODUCT(--(ISNUMBER($M$6:$M$1006)),(--($B$6:$B$1006=$O200)))))</f>
        <v/>
      </c>
      <c r="Q200" s="90" t="str">
        <f t="shared" ref="Q200:S263" si="41">IF($O200="","",SUM(COUNTIFS($B$6:$B$5003,$O200,$D$6:$D$5003,"&gt;0",$D$6:$D$5003,"&lt;="&amp;Q$6),COUNTIFS($B$6:$B$5003,$O200,$E$6:$E$5003,"&gt;0",$E$6:$E$5003,"&lt;="&amp;Q$6),COUNTIFS($B$6:$B$5003,$O200,$F$6:$F$5003,"&gt;0",$F$6:$F$5003,"&lt;="&amp;Q$6),COUNTIFS($B$6:$B$5003,$O200,$G$6:$G$5003,"&gt;0",$G$6:$G$5003,"&lt;="&amp;Q$6),COUNTIFS($B$6:$B$5003,$O200,$H$6:$H$5003,"&gt;0",$H$6:$H$5003,"&lt;="&amp;Q$6),COUNTIFS($B$6:$B$5003,$O200,$I$6:$I$5003,"&gt;0",$I$6:$I$5003,"&lt;="&amp;Q$6),COUNTIFS($B$6:$B$5003,$O200,$J$6:$J$5003,"&gt;0",$J$6:$J$5003,"&lt;="&amp;Q$6),COUNTIFS($B$6:$B$5003,$O200,$K$6:$K$5003,"&gt;0",$K$6:$K$5003,"&lt;="&amp;Q$6),COUNTIFS($B$6:$B$5003,$O200,$L$6:$L$5003,"&gt;0",$L$6:$L$5003,"&lt;="&amp;Q$6),COUNTIFS($B$6:$B$5003,$O200,$M$6:$M$5003,"&gt;0",$M$6:$M$5003,"&lt;="&amp;Q$6)))</f>
        <v/>
      </c>
      <c r="R200" s="90" t="str">
        <f t="shared" si="41"/>
        <v/>
      </c>
      <c r="S200" s="90" t="str">
        <f t="shared" si="41"/>
        <v/>
      </c>
      <c r="T200" s="116" t="str">
        <f t="shared" si="32"/>
        <v/>
      </c>
      <c r="U200" s="116" t="str">
        <f t="shared" si="33"/>
        <v/>
      </c>
      <c r="V200" s="116" t="str">
        <f t="shared" si="34"/>
        <v/>
      </c>
      <c r="X200" s="90" t="str">
        <f t="shared" si="35"/>
        <v/>
      </c>
      <c r="Y200" s="117" t="str">
        <f t="shared" si="36"/>
        <v/>
      </c>
      <c r="Z200" s="117" t="str">
        <f t="shared" si="37"/>
        <v/>
      </c>
      <c r="AA200" s="117" t="str">
        <f t="shared" si="38"/>
        <v/>
      </c>
    </row>
    <row r="201" spans="2:27" x14ac:dyDescent="0.3">
      <c r="B201" s="126"/>
      <c r="C201" s="128"/>
      <c r="D201" s="128"/>
      <c r="E201" s="128"/>
      <c r="F201" s="128"/>
      <c r="G201" s="128"/>
      <c r="H201" s="128"/>
      <c r="I201" s="128"/>
      <c r="J201" s="128"/>
      <c r="K201" s="128"/>
      <c r="L201" s="128"/>
      <c r="M201" s="128"/>
      <c r="N201" s="179" t="str">
        <f t="shared" si="39"/>
        <v/>
      </c>
      <c r="O201" s="90" t="str">
        <f>IF('1. Assessment Area Data'!C201="","",'1. Assessment Area Data'!C201)</f>
        <v/>
      </c>
      <c r="P201" s="90" t="str">
        <f t="shared" si="40"/>
        <v/>
      </c>
      <c r="Q201" s="90" t="str">
        <f t="shared" si="41"/>
        <v/>
      </c>
      <c r="R201" s="90" t="str">
        <f t="shared" si="41"/>
        <v/>
      </c>
      <c r="S201" s="90" t="str">
        <f t="shared" si="41"/>
        <v/>
      </c>
      <c r="T201" s="116" t="str">
        <f t="shared" si="32"/>
        <v/>
      </c>
      <c r="U201" s="116" t="str">
        <f t="shared" si="33"/>
        <v/>
      </c>
      <c r="V201" s="116" t="str">
        <f t="shared" si="34"/>
        <v/>
      </c>
      <c r="X201" s="90" t="str">
        <f t="shared" si="35"/>
        <v/>
      </c>
      <c r="Y201" s="117" t="str">
        <f t="shared" si="36"/>
        <v/>
      </c>
      <c r="Z201" s="117" t="str">
        <f t="shared" si="37"/>
        <v/>
      </c>
      <c r="AA201" s="117" t="str">
        <f t="shared" si="38"/>
        <v/>
      </c>
    </row>
    <row r="202" spans="2:27" x14ac:dyDescent="0.3">
      <c r="B202" s="126"/>
      <c r="C202" s="128"/>
      <c r="D202" s="128"/>
      <c r="E202" s="128"/>
      <c r="F202" s="128"/>
      <c r="G202" s="128"/>
      <c r="H202" s="128"/>
      <c r="I202" s="128"/>
      <c r="J202" s="128"/>
      <c r="K202" s="128"/>
      <c r="L202" s="128"/>
      <c r="M202" s="128"/>
      <c r="N202" s="179" t="str">
        <f t="shared" si="39"/>
        <v/>
      </c>
      <c r="O202" s="90" t="str">
        <f>IF('1. Assessment Area Data'!C202="","",'1. Assessment Area Data'!C202)</f>
        <v/>
      </c>
      <c r="P202" s="90" t="str">
        <f t="shared" si="40"/>
        <v/>
      </c>
      <c r="Q202" s="90" t="str">
        <f t="shared" si="41"/>
        <v/>
      </c>
      <c r="R202" s="90" t="str">
        <f t="shared" si="41"/>
        <v/>
      </c>
      <c r="S202" s="90" t="str">
        <f t="shared" si="41"/>
        <v/>
      </c>
      <c r="T202" s="116" t="str">
        <f t="shared" si="32"/>
        <v/>
      </c>
      <c r="U202" s="116" t="str">
        <f t="shared" si="33"/>
        <v/>
      </c>
      <c r="V202" s="116" t="str">
        <f t="shared" si="34"/>
        <v/>
      </c>
      <c r="X202" s="90" t="str">
        <f t="shared" si="35"/>
        <v/>
      </c>
      <c r="Y202" s="117" t="str">
        <f t="shared" si="36"/>
        <v/>
      </c>
      <c r="Z202" s="117" t="str">
        <f t="shared" si="37"/>
        <v/>
      </c>
      <c r="AA202" s="117" t="str">
        <f t="shared" si="38"/>
        <v/>
      </c>
    </row>
    <row r="203" spans="2:27" x14ac:dyDescent="0.3">
      <c r="B203" s="126"/>
      <c r="C203" s="128"/>
      <c r="D203" s="128"/>
      <c r="E203" s="128"/>
      <c r="F203" s="128"/>
      <c r="G203" s="128"/>
      <c r="H203" s="128"/>
      <c r="I203" s="128"/>
      <c r="J203" s="128"/>
      <c r="K203" s="128"/>
      <c r="L203" s="128"/>
      <c r="M203" s="128"/>
      <c r="N203" s="179" t="str">
        <f t="shared" si="39"/>
        <v/>
      </c>
      <c r="O203" s="90" t="str">
        <f>IF('1. Assessment Area Data'!C203="","",'1. Assessment Area Data'!C203)</f>
        <v/>
      </c>
      <c r="P203" s="90" t="str">
        <f t="shared" si="40"/>
        <v/>
      </c>
      <c r="Q203" s="90" t="str">
        <f t="shared" si="41"/>
        <v/>
      </c>
      <c r="R203" s="90" t="str">
        <f t="shared" si="41"/>
        <v/>
      </c>
      <c r="S203" s="90" t="str">
        <f t="shared" si="41"/>
        <v/>
      </c>
      <c r="T203" s="116" t="str">
        <f t="shared" si="32"/>
        <v/>
      </c>
      <c r="U203" s="116" t="str">
        <f t="shared" si="33"/>
        <v/>
      </c>
      <c r="V203" s="116" t="str">
        <f t="shared" si="34"/>
        <v/>
      </c>
      <c r="X203" s="90" t="str">
        <f t="shared" si="35"/>
        <v/>
      </c>
      <c r="Y203" s="117" t="str">
        <f t="shared" si="36"/>
        <v/>
      </c>
      <c r="Z203" s="117" t="str">
        <f t="shared" si="37"/>
        <v/>
      </c>
      <c r="AA203" s="117" t="str">
        <f t="shared" si="38"/>
        <v/>
      </c>
    </row>
    <row r="204" spans="2:27" x14ac:dyDescent="0.3">
      <c r="B204" s="126"/>
      <c r="C204" s="128"/>
      <c r="D204" s="128"/>
      <c r="E204" s="128"/>
      <c r="F204" s="128"/>
      <c r="G204" s="128"/>
      <c r="H204" s="128"/>
      <c r="I204" s="128"/>
      <c r="J204" s="128"/>
      <c r="K204" s="128"/>
      <c r="L204" s="128"/>
      <c r="M204" s="128"/>
      <c r="N204" s="179" t="str">
        <f t="shared" si="39"/>
        <v/>
      </c>
      <c r="O204" s="90" t="str">
        <f>IF('1. Assessment Area Data'!C204="","",'1. Assessment Area Data'!C204)</f>
        <v/>
      </c>
      <c r="P204" s="90" t="str">
        <f t="shared" si="40"/>
        <v/>
      </c>
      <c r="Q204" s="90" t="str">
        <f t="shared" si="41"/>
        <v/>
      </c>
      <c r="R204" s="90" t="str">
        <f t="shared" si="41"/>
        <v/>
      </c>
      <c r="S204" s="90" t="str">
        <f t="shared" si="41"/>
        <v/>
      </c>
      <c r="T204" s="116" t="str">
        <f t="shared" si="32"/>
        <v/>
      </c>
      <c r="U204" s="116" t="str">
        <f t="shared" si="33"/>
        <v/>
      </c>
      <c r="V204" s="116" t="str">
        <f t="shared" si="34"/>
        <v/>
      </c>
      <c r="X204" s="90" t="str">
        <f t="shared" si="35"/>
        <v/>
      </c>
      <c r="Y204" s="117" t="str">
        <f t="shared" si="36"/>
        <v/>
      </c>
      <c r="Z204" s="117" t="str">
        <f t="shared" si="37"/>
        <v/>
      </c>
      <c r="AA204" s="117" t="str">
        <f t="shared" si="38"/>
        <v/>
      </c>
    </row>
    <row r="205" spans="2:27" x14ac:dyDescent="0.3">
      <c r="B205" s="126"/>
      <c r="C205" s="128"/>
      <c r="D205" s="128"/>
      <c r="E205" s="128"/>
      <c r="F205" s="128"/>
      <c r="G205" s="128"/>
      <c r="H205" s="128"/>
      <c r="I205" s="128"/>
      <c r="J205" s="128"/>
      <c r="K205" s="128"/>
      <c r="L205" s="128"/>
      <c r="M205" s="128"/>
      <c r="N205" s="179" t="str">
        <f t="shared" si="39"/>
        <v/>
      </c>
      <c r="O205" s="90" t="str">
        <f>IF('1. Assessment Area Data'!C205="","",'1. Assessment Area Data'!C205)</f>
        <v/>
      </c>
      <c r="P205" s="90" t="str">
        <f t="shared" si="40"/>
        <v/>
      </c>
      <c r="Q205" s="90" t="str">
        <f t="shared" si="41"/>
        <v/>
      </c>
      <c r="R205" s="90" t="str">
        <f t="shared" si="41"/>
        <v/>
      </c>
      <c r="S205" s="90" t="str">
        <f t="shared" si="41"/>
        <v/>
      </c>
      <c r="T205" s="116" t="str">
        <f t="shared" ref="T205:T268" si="42">IF($O205="","",IFERROR(Q205/$P205,0))</f>
        <v/>
      </c>
      <c r="U205" s="116" t="str">
        <f t="shared" ref="U205:U268" si="43">IF($O205="","",IFERROR(R205/$P205,0))</f>
        <v/>
      </c>
      <c r="V205" s="116" t="str">
        <f t="shared" ref="V205:V268" si="44">IF($O205="","",IFERROR(S205/$P205,0))</f>
        <v/>
      </c>
      <c r="X205" s="90" t="str">
        <f t="shared" si="35"/>
        <v/>
      </c>
      <c r="Y205" s="117" t="str">
        <f t="shared" si="36"/>
        <v/>
      </c>
      <c r="Z205" s="117" t="str">
        <f t="shared" si="37"/>
        <v/>
      </c>
      <c r="AA205" s="117" t="str">
        <f t="shared" si="38"/>
        <v/>
      </c>
    </row>
    <row r="206" spans="2:27" x14ac:dyDescent="0.3">
      <c r="B206" s="126"/>
      <c r="C206" s="128"/>
      <c r="D206" s="128"/>
      <c r="E206" s="128"/>
      <c r="F206" s="128"/>
      <c r="G206" s="128"/>
      <c r="H206" s="128"/>
      <c r="I206" s="128"/>
      <c r="J206" s="128"/>
      <c r="K206" s="128"/>
      <c r="L206" s="128"/>
      <c r="M206" s="128"/>
      <c r="N206" s="179" t="str">
        <f t="shared" si="39"/>
        <v/>
      </c>
      <c r="O206" s="90" t="str">
        <f>IF('1. Assessment Area Data'!C206="","",'1. Assessment Area Data'!C206)</f>
        <v/>
      </c>
      <c r="P206" s="90" t="str">
        <f t="shared" si="40"/>
        <v/>
      </c>
      <c r="Q206" s="90" t="str">
        <f t="shared" si="41"/>
        <v/>
      </c>
      <c r="R206" s="90" t="str">
        <f t="shared" si="41"/>
        <v/>
      </c>
      <c r="S206" s="90" t="str">
        <f t="shared" si="41"/>
        <v/>
      </c>
      <c r="T206" s="116" t="str">
        <f t="shared" si="42"/>
        <v/>
      </c>
      <c r="U206" s="116" t="str">
        <f t="shared" si="43"/>
        <v/>
      </c>
      <c r="V206" s="116" t="str">
        <f t="shared" si="44"/>
        <v/>
      </c>
      <c r="X206" s="90" t="str">
        <f t="shared" si="35"/>
        <v/>
      </c>
      <c r="Y206" s="117" t="str">
        <f t="shared" si="36"/>
        <v/>
      </c>
      <c r="Z206" s="117" t="str">
        <f t="shared" si="37"/>
        <v/>
      </c>
      <c r="AA206" s="117" t="str">
        <f t="shared" si="38"/>
        <v/>
      </c>
    </row>
    <row r="207" spans="2:27" x14ac:dyDescent="0.3">
      <c r="B207" s="126"/>
      <c r="C207" s="128"/>
      <c r="D207" s="128"/>
      <c r="E207" s="128"/>
      <c r="F207" s="128"/>
      <c r="G207" s="128"/>
      <c r="H207" s="128"/>
      <c r="I207" s="128"/>
      <c r="J207" s="128"/>
      <c r="K207" s="128"/>
      <c r="L207" s="128"/>
      <c r="M207" s="128"/>
      <c r="N207" s="179" t="str">
        <f t="shared" si="39"/>
        <v/>
      </c>
      <c r="O207" s="90" t="str">
        <f>IF('1. Assessment Area Data'!C207="","",'1. Assessment Area Data'!C207)</f>
        <v/>
      </c>
      <c r="P207" s="90" t="str">
        <f t="shared" si="40"/>
        <v/>
      </c>
      <c r="Q207" s="90" t="str">
        <f t="shared" si="41"/>
        <v/>
      </c>
      <c r="R207" s="90" t="str">
        <f t="shared" si="41"/>
        <v/>
      </c>
      <c r="S207" s="90" t="str">
        <f t="shared" si="41"/>
        <v/>
      </c>
      <c r="T207" s="116" t="str">
        <f t="shared" si="42"/>
        <v/>
      </c>
      <c r="U207" s="116" t="str">
        <f t="shared" si="43"/>
        <v/>
      </c>
      <c r="V207" s="116" t="str">
        <f t="shared" si="44"/>
        <v/>
      </c>
      <c r="X207" s="90" t="str">
        <f t="shared" si="35"/>
        <v/>
      </c>
      <c r="Y207" s="117" t="str">
        <f t="shared" si="36"/>
        <v/>
      </c>
      <c r="Z207" s="117" t="str">
        <f t="shared" si="37"/>
        <v/>
      </c>
      <c r="AA207" s="117" t="str">
        <f t="shared" si="38"/>
        <v/>
      </c>
    </row>
    <row r="208" spans="2:27" x14ac:dyDescent="0.3">
      <c r="B208" s="126"/>
      <c r="C208" s="128"/>
      <c r="D208" s="128"/>
      <c r="E208" s="128"/>
      <c r="F208" s="128"/>
      <c r="G208" s="128"/>
      <c r="H208" s="128"/>
      <c r="I208" s="128"/>
      <c r="J208" s="128"/>
      <c r="K208" s="128"/>
      <c r="L208" s="128"/>
      <c r="M208" s="128"/>
      <c r="N208" s="179" t="str">
        <f t="shared" si="39"/>
        <v/>
      </c>
      <c r="O208" s="90" t="str">
        <f>IF('1. Assessment Area Data'!C208="","",'1. Assessment Area Data'!C208)</f>
        <v/>
      </c>
      <c r="P208" s="90" t="str">
        <f t="shared" si="40"/>
        <v/>
      </c>
      <c r="Q208" s="90" t="str">
        <f t="shared" si="41"/>
        <v/>
      </c>
      <c r="R208" s="90" t="str">
        <f t="shared" si="41"/>
        <v/>
      </c>
      <c r="S208" s="90" t="str">
        <f t="shared" si="41"/>
        <v/>
      </c>
      <c r="T208" s="116" t="str">
        <f t="shared" si="42"/>
        <v/>
      </c>
      <c r="U208" s="116" t="str">
        <f t="shared" si="43"/>
        <v/>
      </c>
      <c r="V208" s="116" t="str">
        <f t="shared" si="44"/>
        <v/>
      </c>
      <c r="X208" s="90" t="str">
        <f t="shared" si="35"/>
        <v/>
      </c>
      <c r="Y208" s="117" t="str">
        <f t="shared" si="36"/>
        <v/>
      </c>
      <c r="Z208" s="117" t="str">
        <f t="shared" si="37"/>
        <v/>
      </c>
      <c r="AA208" s="117" t="str">
        <f t="shared" si="38"/>
        <v/>
      </c>
    </row>
    <row r="209" spans="2:27" x14ac:dyDescent="0.3">
      <c r="B209" s="126"/>
      <c r="C209" s="128"/>
      <c r="D209" s="128"/>
      <c r="E209" s="128"/>
      <c r="F209" s="128"/>
      <c r="G209" s="128"/>
      <c r="H209" s="128"/>
      <c r="I209" s="128"/>
      <c r="J209" s="128"/>
      <c r="K209" s="128"/>
      <c r="L209" s="128"/>
      <c r="M209" s="128"/>
      <c r="N209" s="179" t="str">
        <f t="shared" si="39"/>
        <v/>
      </c>
      <c r="O209" s="90" t="str">
        <f>IF('1. Assessment Area Data'!C209="","",'1. Assessment Area Data'!C209)</f>
        <v/>
      </c>
      <c r="P209" s="90" t="str">
        <f t="shared" si="40"/>
        <v/>
      </c>
      <c r="Q209" s="90" t="str">
        <f t="shared" si="41"/>
        <v/>
      </c>
      <c r="R209" s="90" t="str">
        <f t="shared" si="41"/>
        <v/>
      </c>
      <c r="S209" s="90" t="str">
        <f t="shared" si="41"/>
        <v/>
      </c>
      <c r="T209" s="116" t="str">
        <f t="shared" si="42"/>
        <v/>
      </c>
      <c r="U209" s="116" t="str">
        <f t="shared" si="43"/>
        <v/>
      </c>
      <c r="V209" s="116" t="str">
        <f t="shared" si="44"/>
        <v/>
      </c>
      <c r="X209" s="90" t="str">
        <f t="shared" si="35"/>
        <v/>
      </c>
      <c r="Y209" s="117" t="str">
        <f t="shared" si="36"/>
        <v/>
      </c>
      <c r="Z209" s="117" t="str">
        <f t="shared" si="37"/>
        <v/>
      </c>
      <c r="AA209" s="117" t="str">
        <f t="shared" si="38"/>
        <v/>
      </c>
    </row>
    <row r="210" spans="2:27" x14ac:dyDescent="0.3">
      <c r="B210" s="126"/>
      <c r="C210" s="128"/>
      <c r="D210" s="128"/>
      <c r="E210" s="128"/>
      <c r="F210" s="128"/>
      <c r="G210" s="128"/>
      <c r="H210" s="128"/>
      <c r="I210" s="128"/>
      <c r="J210" s="128"/>
      <c r="K210" s="128"/>
      <c r="L210" s="128"/>
      <c r="M210" s="128"/>
      <c r="N210" s="179" t="str">
        <f t="shared" si="39"/>
        <v/>
      </c>
      <c r="O210" s="90" t="str">
        <f>IF('1. Assessment Area Data'!C210="","",'1. Assessment Area Data'!C210)</f>
        <v/>
      </c>
      <c r="P210" s="90" t="str">
        <f t="shared" si="40"/>
        <v/>
      </c>
      <c r="Q210" s="90" t="str">
        <f t="shared" si="41"/>
        <v/>
      </c>
      <c r="R210" s="90" t="str">
        <f t="shared" si="41"/>
        <v/>
      </c>
      <c r="S210" s="90" t="str">
        <f t="shared" si="41"/>
        <v/>
      </c>
      <c r="T210" s="116" t="str">
        <f t="shared" si="42"/>
        <v/>
      </c>
      <c r="U210" s="116" t="str">
        <f t="shared" si="43"/>
        <v/>
      </c>
      <c r="V210" s="116" t="str">
        <f t="shared" si="44"/>
        <v/>
      </c>
      <c r="X210" s="90" t="str">
        <f t="shared" si="35"/>
        <v/>
      </c>
      <c r="Y210" s="117" t="str">
        <f t="shared" si="36"/>
        <v/>
      </c>
      <c r="Z210" s="117" t="str">
        <f t="shared" si="37"/>
        <v/>
      </c>
      <c r="AA210" s="117" t="str">
        <f t="shared" si="38"/>
        <v/>
      </c>
    </row>
    <row r="211" spans="2:27" x14ac:dyDescent="0.3">
      <c r="B211" s="126"/>
      <c r="C211" s="128"/>
      <c r="D211" s="128"/>
      <c r="E211" s="128"/>
      <c r="F211" s="128"/>
      <c r="G211" s="128"/>
      <c r="H211" s="128"/>
      <c r="I211" s="128"/>
      <c r="J211" s="128"/>
      <c r="K211" s="128"/>
      <c r="L211" s="128"/>
      <c r="M211" s="128"/>
      <c r="N211" s="179" t="str">
        <f t="shared" si="39"/>
        <v/>
      </c>
      <c r="O211" s="90" t="str">
        <f>IF('1. Assessment Area Data'!C211="","",'1. Assessment Area Data'!C211)</f>
        <v/>
      </c>
      <c r="P211" s="90" t="str">
        <f t="shared" si="40"/>
        <v/>
      </c>
      <c r="Q211" s="90" t="str">
        <f t="shared" si="41"/>
        <v/>
      </c>
      <c r="R211" s="90" t="str">
        <f t="shared" si="41"/>
        <v/>
      </c>
      <c r="S211" s="90" t="str">
        <f t="shared" si="41"/>
        <v/>
      </c>
      <c r="T211" s="116" t="str">
        <f t="shared" si="42"/>
        <v/>
      </c>
      <c r="U211" s="116" t="str">
        <f t="shared" si="43"/>
        <v/>
      </c>
      <c r="V211" s="116" t="str">
        <f t="shared" si="44"/>
        <v/>
      </c>
      <c r="X211" s="90" t="str">
        <f t="shared" si="35"/>
        <v/>
      </c>
      <c r="Y211" s="117" t="str">
        <f t="shared" si="36"/>
        <v/>
      </c>
      <c r="Z211" s="117" t="str">
        <f t="shared" si="37"/>
        <v/>
      </c>
      <c r="AA211" s="117" t="str">
        <f t="shared" si="38"/>
        <v/>
      </c>
    </row>
    <row r="212" spans="2:27" x14ac:dyDescent="0.3">
      <c r="B212" s="126"/>
      <c r="C212" s="128"/>
      <c r="D212" s="128"/>
      <c r="E212" s="128"/>
      <c r="F212" s="128"/>
      <c r="G212" s="128"/>
      <c r="H212" s="128"/>
      <c r="I212" s="128"/>
      <c r="J212" s="128"/>
      <c r="K212" s="128"/>
      <c r="L212" s="128"/>
      <c r="M212" s="128"/>
      <c r="N212" s="179" t="str">
        <f t="shared" si="39"/>
        <v/>
      </c>
      <c r="O212" s="90" t="str">
        <f>IF('1. Assessment Area Data'!C212="","",'1. Assessment Area Data'!C212)</f>
        <v/>
      </c>
      <c r="P212" s="90" t="str">
        <f t="shared" si="40"/>
        <v/>
      </c>
      <c r="Q212" s="90" t="str">
        <f t="shared" si="41"/>
        <v/>
      </c>
      <c r="R212" s="90" t="str">
        <f t="shared" si="41"/>
        <v/>
      </c>
      <c r="S212" s="90" t="str">
        <f t="shared" si="41"/>
        <v/>
      </c>
      <c r="T212" s="116" t="str">
        <f t="shared" si="42"/>
        <v/>
      </c>
      <c r="U212" s="116" t="str">
        <f t="shared" si="43"/>
        <v/>
      </c>
      <c r="V212" s="116" t="str">
        <f t="shared" si="44"/>
        <v/>
      </c>
      <c r="X212" s="90" t="str">
        <f t="shared" si="35"/>
        <v/>
      </c>
      <c r="Y212" s="117" t="str">
        <f t="shared" si="36"/>
        <v/>
      </c>
      <c r="Z212" s="117" t="str">
        <f t="shared" si="37"/>
        <v/>
      </c>
      <c r="AA212" s="117" t="str">
        <f t="shared" si="38"/>
        <v/>
      </c>
    </row>
    <row r="213" spans="2:27" x14ac:dyDescent="0.3">
      <c r="B213" s="126"/>
      <c r="C213" s="128"/>
      <c r="D213" s="128"/>
      <c r="E213" s="128"/>
      <c r="F213" s="128"/>
      <c r="G213" s="128"/>
      <c r="H213" s="128"/>
      <c r="I213" s="128"/>
      <c r="J213" s="128"/>
      <c r="K213" s="128"/>
      <c r="L213" s="128"/>
      <c r="M213" s="128"/>
      <c r="N213" s="179" t="str">
        <f t="shared" si="39"/>
        <v/>
      </c>
      <c r="O213" s="90" t="str">
        <f>IF('1. Assessment Area Data'!C213="","",'1. Assessment Area Data'!C213)</f>
        <v/>
      </c>
      <c r="P213" s="90" t="str">
        <f t="shared" si="40"/>
        <v/>
      </c>
      <c r="Q213" s="90" t="str">
        <f t="shared" si="41"/>
        <v/>
      </c>
      <c r="R213" s="90" t="str">
        <f t="shared" si="41"/>
        <v/>
      </c>
      <c r="S213" s="90" t="str">
        <f t="shared" si="41"/>
        <v/>
      </c>
      <c r="T213" s="116" t="str">
        <f t="shared" si="42"/>
        <v/>
      </c>
      <c r="U213" s="116" t="str">
        <f t="shared" si="43"/>
        <v/>
      </c>
      <c r="V213" s="116" t="str">
        <f t="shared" si="44"/>
        <v/>
      </c>
      <c r="X213" s="90" t="str">
        <f t="shared" si="35"/>
        <v/>
      </c>
      <c r="Y213" s="117" t="str">
        <f t="shared" si="36"/>
        <v/>
      </c>
      <c r="Z213" s="117" t="str">
        <f t="shared" si="37"/>
        <v/>
      </c>
      <c r="AA213" s="117" t="str">
        <f t="shared" si="38"/>
        <v/>
      </c>
    </row>
    <row r="214" spans="2:27" x14ac:dyDescent="0.3">
      <c r="B214" s="126"/>
      <c r="C214" s="128"/>
      <c r="D214" s="128"/>
      <c r="E214" s="128"/>
      <c r="F214" s="128"/>
      <c r="G214" s="128"/>
      <c r="H214" s="128"/>
      <c r="I214" s="128"/>
      <c r="J214" s="128"/>
      <c r="K214" s="128"/>
      <c r="L214" s="128"/>
      <c r="M214" s="128"/>
      <c r="N214" s="179" t="str">
        <f t="shared" si="39"/>
        <v/>
      </c>
      <c r="O214" s="90" t="str">
        <f>IF('1. Assessment Area Data'!C214="","",'1. Assessment Area Data'!C214)</f>
        <v/>
      </c>
      <c r="P214" s="90" t="str">
        <f t="shared" si="40"/>
        <v/>
      </c>
      <c r="Q214" s="90" t="str">
        <f t="shared" si="41"/>
        <v/>
      </c>
      <c r="R214" s="90" t="str">
        <f t="shared" si="41"/>
        <v/>
      </c>
      <c r="S214" s="90" t="str">
        <f t="shared" si="41"/>
        <v/>
      </c>
      <c r="T214" s="116" t="str">
        <f t="shared" si="42"/>
        <v/>
      </c>
      <c r="U214" s="116" t="str">
        <f t="shared" si="43"/>
        <v/>
      </c>
      <c r="V214" s="116" t="str">
        <f t="shared" si="44"/>
        <v/>
      </c>
      <c r="X214" s="90" t="str">
        <f t="shared" si="35"/>
        <v/>
      </c>
      <c r="Y214" s="117" t="str">
        <f t="shared" si="36"/>
        <v/>
      </c>
      <c r="Z214" s="117" t="str">
        <f t="shared" si="37"/>
        <v/>
      </c>
      <c r="AA214" s="117" t="str">
        <f t="shared" si="38"/>
        <v/>
      </c>
    </row>
    <row r="215" spans="2:27" x14ac:dyDescent="0.3">
      <c r="B215" s="126"/>
      <c r="C215" s="128"/>
      <c r="D215" s="128"/>
      <c r="E215" s="128"/>
      <c r="F215" s="128"/>
      <c r="G215" s="128"/>
      <c r="H215" s="128"/>
      <c r="I215" s="128"/>
      <c r="J215" s="128"/>
      <c r="K215" s="128"/>
      <c r="L215" s="128"/>
      <c r="M215" s="128"/>
      <c r="N215" s="179" t="str">
        <f t="shared" si="39"/>
        <v/>
      </c>
      <c r="O215" s="90" t="str">
        <f>IF('1. Assessment Area Data'!C215="","",'1. Assessment Area Data'!C215)</f>
        <v/>
      </c>
      <c r="P215" s="90" t="str">
        <f t="shared" si="40"/>
        <v/>
      </c>
      <c r="Q215" s="90" t="str">
        <f t="shared" si="41"/>
        <v/>
      </c>
      <c r="R215" s="90" t="str">
        <f t="shared" si="41"/>
        <v/>
      </c>
      <c r="S215" s="90" t="str">
        <f t="shared" si="41"/>
        <v/>
      </c>
      <c r="T215" s="116" t="str">
        <f t="shared" si="42"/>
        <v/>
      </c>
      <c r="U215" s="116" t="str">
        <f t="shared" si="43"/>
        <v/>
      </c>
      <c r="V215" s="116" t="str">
        <f t="shared" si="44"/>
        <v/>
      </c>
      <c r="X215" s="90" t="str">
        <f t="shared" si="35"/>
        <v/>
      </c>
      <c r="Y215" s="117" t="str">
        <f t="shared" si="36"/>
        <v/>
      </c>
      <c r="Z215" s="117" t="str">
        <f t="shared" si="37"/>
        <v/>
      </c>
      <c r="AA215" s="117" t="str">
        <f t="shared" si="38"/>
        <v/>
      </c>
    </row>
    <row r="216" spans="2:27" x14ac:dyDescent="0.3">
      <c r="B216" s="126"/>
      <c r="C216" s="128"/>
      <c r="D216" s="128"/>
      <c r="E216" s="128"/>
      <c r="F216" s="128"/>
      <c r="G216" s="128"/>
      <c r="H216" s="128"/>
      <c r="I216" s="128"/>
      <c r="J216" s="128"/>
      <c r="K216" s="128"/>
      <c r="L216" s="128"/>
      <c r="M216" s="128"/>
      <c r="N216" s="179" t="str">
        <f t="shared" si="39"/>
        <v/>
      </c>
      <c r="O216" s="90" t="str">
        <f>IF('1. Assessment Area Data'!C216="","",'1. Assessment Area Data'!C216)</f>
        <v/>
      </c>
      <c r="P216" s="90" t="str">
        <f t="shared" si="40"/>
        <v/>
      </c>
      <c r="Q216" s="90" t="str">
        <f t="shared" si="41"/>
        <v/>
      </c>
      <c r="R216" s="90" t="str">
        <f t="shared" si="41"/>
        <v/>
      </c>
      <c r="S216" s="90" t="str">
        <f t="shared" si="41"/>
        <v/>
      </c>
      <c r="T216" s="116" t="str">
        <f t="shared" si="42"/>
        <v/>
      </c>
      <c r="U216" s="116" t="str">
        <f t="shared" si="43"/>
        <v/>
      </c>
      <c r="V216" s="116" t="str">
        <f t="shared" si="44"/>
        <v/>
      </c>
      <c r="X216" s="90" t="str">
        <f t="shared" si="35"/>
        <v/>
      </c>
      <c r="Y216" s="117" t="str">
        <f t="shared" si="36"/>
        <v/>
      </c>
      <c r="Z216" s="117" t="str">
        <f t="shared" si="37"/>
        <v/>
      </c>
      <c r="AA216" s="117" t="str">
        <f t="shared" si="38"/>
        <v/>
      </c>
    </row>
    <row r="217" spans="2:27" x14ac:dyDescent="0.3">
      <c r="B217" s="126"/>
      <c r="C217" s="128"/>
      <c r="D217" s="128"/>
      <c r="E217" s="128"/>
      <c r="F217" s="128"/>
      <c r="G217" s="128"/>
      <c r="H217" s="128"/>
      <c r="I217" s="128"/>
      <c r="J217" s="128"/>
      <c r="K217" s="128"/>
      <c r="L217" s="128"/>
      <c r="M217" s="128"/>
      <c r="N217" s="179" t="str">
        <f t="shared" si="39"/>
        <v/>
      </c>
      <c r="O217" s="90" t="str">
        <f>IF('1. Assessment Area Data'!C217="","",'1. Assessment Area Data'!C217)</f>
        <v/>
      </c>
      <c r="P217" s="90" t="str">
        <f t="shared" si="40"/>
        <v/>
      </c>
      <c r="Q217" s="90" t="str">
        <f t="shared" si="41"/>
        <v/>
      </c>
      <c r="R217" s="90" t="str">
        <f t="shared" si="41"/>
        <v/>
      </c>
      <c r="S217" s="90" t="str">
        <f t="shared" si="41"/>
        <v/>
      </c>
      <c r="T217" s="116" t="str">
        <f t="shared" si="42"/>
        <v/>
      </c>
      <c r="U217" s="116" t="str">
        <f t="shared" si="43"/>
        <v/>
      </c>
      <c r="V217" s="116" t="str">
        <f t="shared" si="44"/>
        <v/>
      </c>
      <c r="X217" s="90" t="str">
        <f t="shared" si="35"/>
        <v/>
      </c>
      <c r="Y217" s="117" t="str">
        <f t="shared" si="36"/>
        <v/>
      </c>
      <c r="Z217" s="117" t="str">
        <f t="shared" si="37"/>
        <v/>
      </c>
      <c r="AA217" s="117" t="str">
        <f t="shared" si="38"/>
        <v/>
      </c>
    </row>
    <row r="218" spans="2:27" x14ac:dyDescent="0.3">
      <c r="B218" s="126"/>
      <c r="C218" s="128"/>
      <c r="D218" s="128"/>
      <c r="E218" s="128"/>
      <c r="F218" s="128"/>
      <c r="G218" s="128"/>
      <c r="H218" s="128"/>
      <c r="I218" s="128"/>
      <c r="J218" s="128"/>
      <c r="K218" s="128"/>
      <c r="L218" s="128"/>
      <c r="M218" s="128"/>
      <c r="N218" s="179" t="str">
        <f t="shared" si="39"/>
        <v/>
      </c>
      <c r="O218" s="90" t="str">
        <f>IF('1. Assessment Area Data'!C218="","",'1. Assessment Area Data'!C218)</f>
        <v/>
      </c>
      <c r="P218" s="90" t="str">
        <f t="shared" si="40"/>
        <v/>
      </c>
      <c r="Q218" s="90" t="str">
        <f t="shared" si="41"/>
        <v/>
      </c>
      <c r="R218" s="90" t="str">
        <f t="shared" si="41"/>
        <v/>
      </c>
      <c r="S218" s="90" t="str">
        <f t="shared" si="41"/>
        <v/>
      </c>
      <c r="T218" s="116" t="str">
        <f t="shared" si="42"/>
        <v/>
      </c>
      <c r="U218" s="116" t="str">
        <f t="shared" si="43"/>
        <v/>
      </c>
      <c r="V218" s="116" t="str">
        <f t="shared" si="44"/>
        <v/>
      </c>
      <c r="X218" s="90" t="str">
        <f t="shared" si="35"/>
        <v/>
      </c>
      <c r="Y218" s="117" t="str">
        <f t="shared" si="36"/>
        <v/>
      </c>
      <c r="Z218" s="117" t="str">
        <f t="shared" si="37"/>
        <v/>
      </c>
      <c r="AA218" s="117" t="str">
        <f t="shared" si="38"/>
        <v/>
      </c>
    </row>
    <row r="219" spans="2:27" x14ac:dyDescent="0.3">
      <c r="B219" s="126"/>
      <c r="C219" s="128"/>
      <c r="D219" s="128"/>
      <c r="E219" s="128"/>
      <c r="F219" s="128"/>
      <c r="G219" s="128"/>
      <c r="H219" s="128"/>
      <c r="I219" s="128"/>
      <c r="J219" s="128"/>
      <c r="K219" s="128"/>
      <c r="L219" s="128"/>
      <c r="M219" s="128"/>
      <c r="N219" s="179" t="str">
        <f t="shared" si="39"/>
        <v/>
      </c>
      <c r="O219" s="90" t="str">
        <f>IF('1. Assessment Area Data'!C219="","",'1. Assessment Area Data'!C219)</f>
        <v/>
      </c>
      <c r="P219" s="90" t="str">
        <f t="shared" si="40"/>
        <v/>
      </c>
      <c r="Q219" s="90" t="str">
        <f t="shared" si="41"/>
        <v/>
      </c>
      <c r="R219" s="90" t="str">
        <f t="shared" si="41"/>
        <v/>
      </c>
      <c r="S219" s="90" t="str">
        <f t="shared" si="41"/>
        <v/>
      </c>
      <c r="T219" s="116" t="str">
        <f t="shared" si="42"/>
        <v/>
      </c>
      <c r="U219" s="116" t="str">
        <f t="shared" si="43"/>
        <v/>
      </c>
      <c r="V219" s="116" t="str">
        <f t="shared" si="44"/>
        <v/>
      </c>
      <c r="X219" s="90" t="str">
        <f t="shared" si="35"/>
        <v/>
      </c>
      <c r="Y219" s="117" t="str">
        <f t="shared" si="36"/>
        <v/>
      </c>
      <c r="Z219" s="117" t="str">
        <f t="shared" si="37"/>
        <v/>
      </c>
      <c r="AA219" s="117" t="str">
        <f t="shared" si="38"/>
        <v/>
      </c>
    </row>
    <row r="220" spans="2:27" x14ac:dyDescent="0.3">
      <c r="B220" s="126"/>
      <c r="C220" s="128"/>
      <c r="D220" s="128"/>
      <c r="E220" s="128"/>
      <c r="F220" s="128"/>
      <c r="G220" s="128"/>
      <c r="H220" s="128"/>
      <c r="I220" s="128"/>
      <c r="J220" s="128"/>
      <c r="K220" s="128"/>
      <c r="L220" s="128"/>
      <c r="M220" s="128"/>
      <c r="N220" s="179" t="str">
        <f t="shared" si="39"/>
        <v/>
      </c>
      <c r="O220" s="90" t="str">
        <f>IF('1. Assessment Area Data'!C220="","",'1. Assessment Area Data'!C220)</f>
        <v/>
      </c>
      <c r="P220" s="90" t="str">
        <f t="shared" si="40"/>
        <v/>
      </c>
      <c r="Q220" s="90" t="str">
        <f t="shared" si="41"/>
        <v/>
      </c>
      <c r="R220" s="90" t="str">
        <f t="shared" si="41"/>
        <v/>
      </c>
      <c r="S220" s="90" t="str">
        <f t="shared" si="41"/>
        <v/>
      </c>
      <c r="T220" s="116" t="str">
        <f t="shared" si="42"/>
        <v/>
      </c>
      <c r="U220" s="116" t="str">
        <f t="shared" si="43"/>
        <v/>
      </c>
      <c r="V220" s="116" t="str">
        <f t="shared" si="44"/>
        <v/>
      </c>
      <c r="X220" s="90" t="str">
        <f t="shared" si="35"/>
        <v/>
      </c>
      <c r="Y220" s="117" t="str">
        <f t="shared" si="36"/>
        <v/>
      </c>
      <c r="Z220" s="117" t="str">
        <f t="shared" si="37"/>
        <v/>
      </c>
      <c r="AA220" s="117" t="str">
        <f t="shared" si="38"/>
        <v/>
      </c>
    </row>
    <row r="221" spans="2:27" x14ac:dyDescent="0.3">
      <c r="B221" s="126"/>
      <c r="C221" s="128"/>
      <c r="D221" s="128"/>
      <c r="E221" s="128"/>
      <c r="F221" s="128"/>
      <c r="G221" s="128"/>
      <c r="H221" s="128"/>
      <c r="I221" s="128"/>
      <c r="J221" s="128"/>
      <c r="K221" s="128"/>
      <c r="L221" s="128"/>
      <c r="M221" s="128"/>
      <c r="N221" s="179" t="str">
        <f t="shared" si="39"/>
        <v/>
      </c>
      <c r="O221" s="90" t="str">
        <f>IF('1. Assessment Area Data'!C221="","",'1. Assessment Area Data'!C221)</f>
        <v/>
      </c>
      <c r="P221" s="90" t="str">
        <f t="shared" si="40"/>
        <v/>
      </c>
      <c r="Q221" s="90" t="str">
        <f t="shared" si="41"/>
        <v/>
      </c>
      <c r="R221" s="90" t="str">
        <f t="shared" si="41"/>
        <v/>
      </c>
      <c r="S221" s="90" t="str">
        <f t="shared" si="41"/>
        <v/>
      </c>
      <c r="T221" s="116" t="str">
        <f t="shared" si="42"/>
        <v/>
      </c>
      <c r="U221" s="116" t="str">
        <f t="shared" si="43"/>
        <v/>
      </c>
      <c r="V221" s="116" t="str">
        <f t="shared" si="44"/>
        <v/>
      </c>
      <c r="X221" s="90" t="str">
        <f t="shared" si="35"/>
        <v/>
      </c>
      <c r="Y221" s="117" t="str">
        <f t="shared" si="36"/>
        <v/>
      </c>
      <c r="Z221" s="117" t="str">
        <f t="shared" si="37"/>
        <v/>
      </c>
      <c r="AA221" s="117" t="str">
        <f t="shared" si="38"/>
        <v/>
      </c>
    </row>
    <row r="222" spans="2:27" x14ac:dyDescent="0.3">
      <c r="B222" s="126"/>
      <c r="C222" s="128"/>
      <c r="D222" s="128"/>
      <c r="E222" s="128"/>
      <c r="F222" s="128"/>
      <c r="G222" s="128"/>
      <c r="H222" s="128"/>
      <c r="I222" s="128"/>
      <c r="J222" s="128"/>
      <c r="K222" s="128"/>
      <c r="L222" s="128"/>
      <c r="M222" s="128"/>
      <c r="N222" s="179" t="str">
        <f t="shared" si="39"/>
        <v/>
      </c>
      <c r="O222" s="90" t="str">
        <f>IF('1. Assessment Area Data'!C222="","",'1. Assessment Area Data'!C222)</f>
        <v/>
      </c>
      <c r="P222" s="90" t="str">
        <f t="shared" si="40"/>
        <v/>
      </c>
      <c r="Q222" s="90" t="str">
        <f t="shared" si="41"/>
        <v/>
      </c>
      <c r="R222" s="90" t="str">
        <f t="shared" si="41"/>
        <v/>
      </c>
      <c r="S222" s="90" t="str">
        <f t="shared" si="41"/>
        <v/>
      </c>
      <c r="T222" s="116" t="str">
        <f t="shared" si="42"/>
        <v/>
      </c>
      <c r="U222" s="116" t="str">
        <f t="shared" si="43"/>
        <v/>
      </c>
      <c r="V222" s="116" t="str">
        <f t="shared" si="44"/>
        <v/>
      </c>
      <c r="X222" s="90" t="str">
        <f t="shared" si="35"/>
        <v/>
      </c>
      <c r="Y222" s="117" t="str">
        <f t="shared" si="36"/>
        <v/>
      </c>
      <c r="Z222" s="117" t="str">
        <f t="shared" si="37"/>
        <v/>
      </c>
      <c r="AA222" s="117" t="str">
        <f t="shared" si="38"/>
        <v/>
      </c>
    </row>
    <row r="223" spans="2:27" x14ac:dyDescent="0.3">
      <c r="B223" s="126"/>
      <c r="C223" s="128"/>
      <c r="D223" s="128"/>
      <c r="E223" s="128"/>
      <c r="F223" s="128"/>
      <c r="G223" s="128"/>
      <c r="H223" s="128"/>
      <c r="I223" s="128"/>
      <c r="J223" s="128"/>
      <c r="K223" s="128"/>
      <c r="L223" s="128"/>
      <c r="M223" s="128"/>
      <c r="N223" s="179" t="str">
        <f t="shared" si="39"/>
        <v/>
      </c>
      <c r="O223" s="90" t="str">
        <f>IF('1. Assessment Area Data'!C223="","",'1. Assessment Area Data'!C223)</f>
        <v/>
      </c>
      <c r="P223" s="90" t="str">
        <f t="shared" si="40"/>
        <v/>
      </c>
      <c r="Q223" s="90" t="str">
        <f t="shared" si="41"/>
        <v/>
      </c>
      <c r="R223" s="90" t="str">
        <f t="shared" si="41"/>
        <v/>
      </c>
      <c r="S223" s="90" t="str">
        <f t="shared" si="41"/>
        <v/>
      </c>
      <c r="T223" s="116" t="str">
        <f t="shared" si="42"/>
        <v/>
      </c>
      <c r="U223" s="116" t="str">
        <f t="shared" si="43"/>
        <v/>
      </c>
      <c r="V223" s="116" t="str">
        <f t="shared" si="44"/>
        <v/>
      </c>
      <c r="X223" s="90" t="str">
        <f t="shared" si="35"/>
        <v/>
      </c>
      <c r="Y223" s="117" t="str">
        <f t="shared" si="36"/>
        <v/>
      </c>
      <c r="Z223" s="117" t="str">
        <f t="shared" si="37"/>
        <v/>
      </c>
      <c r="AA223" s="117" t="str">
        <f t="shared" si="38"/>
        <v/>
      </c>
    </row>
    <row r="224" spans="2:27" x14ac:dyDescent="0.3">
      <c r="B224" s="126"/>
      <c r="C224" s="128"/>
      <c r="D224" s="128"/>
      <c r="E224" s="128"/>
      <c r="F224" s="128"/>
      <c r="G224" s="128"/>
      <c r="H224" s="128"/>
      <c r="I224" s="128"/>
      <c r="J224" s="128"/>
      <c r="K224" s="128"/>
      <c r="L224" s="128"/>
      <c r="M224" s="128"/>
      <c r="N224" s="179" t="str">
        <f t="shared" si="39"/>
        <v/>
      </c>
      <c r="O224" s="90" t="str">
        <f>IF('1. Assessment Area Data'!C224="","",'1. Assessment Area Data'!C224)</f>
        <v/>
      </c>
      <c r="P224" s="90" t="str">
        <f t="shared" si="40"/>
        <v/>
      </c>
      <c r="Q224" s="90" t="str">
        <f t="shared" si="41"/>
        <v/>
      </c>
      <c r="R224" s="90" t="str">
        <f t="shared" si="41"/>
        <v/>
      </c>
      <c r="S224" s="90" t="str">
        <f t="shared" si="41"/>
        <v/>
      </c>
      <c r="T224" s="116" t="str">
        <f t="shared" si="42"/>
        <v/>
      </c>
      <c r="U224" s="116" t="str">
        <f t="shared" si="43"/>
        <v/>
      </c>
      <c r="V224" s="116" t="str">
        <f t="shared" si="44"/>
        <v/>
      </c>
      <c r="X224" s="90" t="str">
        <f t="shared" si="35"/>
        <v/>
      </c>
      <c r="Y224" s="117" t="str">
        <f t="shared" si="36"/>
        <v/>
      </c>
      <c r="Z224" s="117" t="str">
        <f t="shared" si="37"/>
        <v/>
      </c>
      <c r="AA224" s="117" t="str">
        <f t="shared" si="38"/>
        <v/>
      </c>
    </row>
    <row r="225" spans="2:27" x14ac:dyDescent="0.3">
      <c r="B225" s="126"/>
      <c r="C225" s="128"/>
      <c r="D225" s="128"/>
      <c r="E225" s="128"/>
      <c r="F225" s="128"/>
      <c r="G225" s="128"/>
      <c r="H225" s="128"/>
      <c r="I225" s="128"/>
      <c r="J225" s="128"/>
      <c r="K225" s="128"/>
      <c r="L225" s="128"/>
      <c r="M225" s="128"/>
      <c r="N225" s="179" t="str">
        <f t="shared" si="39"/>
        <v/>
      </c>
      <c r="O225" s="90" t="str">
        <f>IF('1. Assessment Area Data'!C225="","",'1. Assessment Area Data'!C225)</f>
        <v/>
      </c>
      <c r="P225" s="90" t="str">
        <f t="shared" si="40"/>
        <v/>
      </c>
      <c r="Q225" s="90" t="str">
        <f t="shared" si="41"/>
        <v/>
      </c>
      <c r="R225" s="90" t="str">
        <f t="shared" si="41"/>
        <v/>
      </c>
      <c r="S225" s="90" t="str">
        <f t="shared" si="41"/>
        <v/>
      </c>
      <c r="T225" s="116" t="str">
        <f t="shared" si="42"/>
        <v/>
      </c>
      <c r="U225" s="116" t="str">
        <f t="shared" si="43"/>
        <v/>
      </c>
      <c r="V225" s="116" t="str">
        <f t="shared" si="44"/>
        <v/>
      </c>
      <c r="X225" s="90" t="str">
        <f t="shared" si="35"/>
        <v/>
      </c>
      <c r="Y225" s="117" t="str">
        <f t="shared" si="36"/>
        <v/>
      </c>
      <c r="Z225" s="117" t="str">
        <f t="shared" si="37"/>
        <v/>
      </c>
      <c r="AA225" s="117" t="str">
        <f t="shared" si="38"/>
        <v/>
      </c>
    </row>
    <row r="226" spans="2:27" x14ac:dyDescent="0.3">
      <c r="B226" s="126"/>
      <c r="C226" s="128"/>
      <c r="D226" s="128"/>
      <c r="E226" s="128"/>
      <c r="F226" s="128"/>
      <c r="G226" s="128"/>
      <c r="H226" s="128"/>
      <c r="I226" s="128"/>
      <c r="J226" s="128"/>
      <c r="K226" s="128"/>
      <c r="L226" s="128"/>
      <c r="M226" s="128"/>
      <c r="N226" s="179" t="str">
        <f t="shared" si="39"/>
        <v/>
      </c>
      <c r="O226" s="90" t="str">
        <f>IF('1. Assessment Area Data'!C226="","",'1. Assessment Area Data'!C226)</f>
        <v/>
      </c>
      <c r="P226" s="90" t="str">
        <f t="shared" si="40"/>
        <v/>
      </c>
      <c r="Q226" s="90" t="str">
        <f t="shared" si="41"/>
        <v/>
      </c>
      <c r="R226" s="90" t="str">
        <f t="shared" si="41"/>
        <v/>
      </c>
      <c r="S226" s="90" t="str">
        <f t="shared" si="41"/>
        <v/>
      </c>
      <c r="T226" s="116" t="str">
        <f t="shared" si="42"/>
        <v/>
      </c>
      <c r="U226" s="116" t="str">
        <f t="shared" si="43"/>
        <v/>
      </c>
      <c r="V226" s="116" t="str">
        <f t="shared" si="44"/>
        <v/>
      </c>
      <c r="X226" s="90" t="str">
        <f t="shared" si="35"/>
        <v/>
      </c>
      <c r="Y226" s="117" t="str">
        <f t="shared" si="36"/>
        <v/>
      </c>
      <c r="Z226" s="117" t="str">
        <f t="shared" si="37"/>
        <v/>
      </c>
      <c r="AA226" s="117" t="str">
        <f t="shared" si="38"/>
        <v/>
      </c>
    </row>
    <row r="227" spans="2:27" x14ac:dyDescent="0.3">
      <c r="B227" s="126"/>
      <c r="C227" s="128"/>
      <c r="D227" s="128"/>
      <c r="E227" s="128"/>
      <c r="F227" s="128"/>
      <c r="G227" s="128"/>
      <c r="H227" s="128"/>
      <c r="I227" s="128"/>
      <c r="J227" s="128"/>
      <c r="K227" s="128"/>
      <c r="L227" s="128"/>
      <c r="M227" s="128"/>
      <c r="N227" s="179" t="str">
        <f t="shared" si="39"/>
        <v/>
      </c>
      <c r="O227" s="90" t="str">
        <f>IF('1. Assessment Area Data'!C227="","",'1. Assessment Area Data'!C227)</f>
        <v/>
      </c>
      <c r="P227" s="90" t="str">
        <f t="shared" si="40"/>
        <v/>
      </c>
      <c r="Q227" s="90" t="str">
        <f t="shared" si="41"/>
        <v/>
      </c>
      <c r="R227" s="90" t="str">
        <f t="shared" si="41"/>
        <v/>
      </c>
      <c r="S227" s="90" t="str">
        <f t="shared" si="41"/>
        <v/>
      </c>
      <c r="T227" s="116" t="str">
        <f t="shared" si="42"/>
        <v/>
      </c>
      <c r="U227" s="116" t="str">
        <f t="shared" si="43"/>
        <v/>
      </c>
      <c r="V227" s="116" t="str">
        <f t="shared" si="44"/>
        <v/>
      </c>
      <c r="X227" s="90" t="str">
        <f t="shared" si="35"/>
        <v/>
      </c>
      <c r="Y227" s="117" t="str">
        <f t="shared" si="36"/>
        <v/>
      </c>
      <c r="Z227" s="117" t="str">
        <f t="shared" si="37"/>
        <v/>
      </c>
      <c r="AA227" s="117" t="str">
        <f t="shared" si="38"/>
        <v/>
      </c>
    </row>
    <row r="228" spans="2:27" x14ac:dyDescent="0.3">
      <c r="B228" s="126"/>
      <c r="C228" s="128"/>
      <c r="D228" s="128"/>
      <c r="E228" s="128"/>
      <c r="F228" s="128"/>
      <c r="G228" s="128"/>
      <c r="H228" s="128"/>
      <c r="I228" s="128"/>
      <c r="J228" s="128"/>
      <c r="K228" s="128"/>
      <c r="L228" s="128"/>
      <c r="M228" s="128"/>
      <c r="N228" s="179" t="str">
        <f t="shared" si="39"/>
        <v/>
      </c>
      <c r="O228" s="90" t="str">
        <f>IF('1. Assessment Area Data'!C228="","",'1. Assessment Area Data'!C228)</f>
        <v/>
      </c>
      <c r="P228" s="90" t="str">
        <f t="shared" si="40"/>
        <v/>
      </c>
      <c r="Q228" s="90" t="str">
        <f t="shared" si="41"/>
        <v/>
      </c>
      <c r="R228" s="90" t="str">
        <f t="shared" si="41"/>
        <v/>
      </c>
      <c r="S228" s="90" t="str">
        <f t="shared" si="41"/>
        <v/>
      </c>
      <c r="T228" s="116" t="str">
        <f t="shared" si="42"/>
        <v/>
      </c>
      <c r="U228" s="116" t="str">
        <f t="shared" si="43"/>
        <v/>
      </c>
      <c r="V228" s="116" t="str">
        <f t="shared" si="44"/>
        <v/>
      </c>
      <c r="X228" s="90" t="str">
        <f t="shared" si="35"/>
        <v/>
      </c>
      <c r="Y228" s="117" t="str">
        <f t="shared" si="36"/>
        <v/>
      </c>
      <c r="Z228" s="117" t="str">
        <f t="shared" si="37"/>
        <v/>
      </c>
      <c r="AA228" s="117" t="str">
        <f t="shared" si="38"/>
        <v/>
      </c>
    </row>
    <row r="229" spans="2:27" x14ac:dyDescent="0.3">
      <c r="B229" s="126"/>
      <c r="C229" s="128"/>
      <c r="D229" s="128"/>
      <c r="E229" s="128"/>
      <c r="F229" s="128"/>
      <c r="G229" s="128"/>
      <c r="H229" s="128"/>
      <c r="I229" s="128"/>
      <c r="J229" s="128"/>
      <c r="K229" s="128"/>
      <c r="L229" s="128"/>
      <c r="M229" s="128"/>
      <c r="N229" s="179" t="str">
        <f t="shared" si="39"/>
        <v/>
      </c>
      <c r="O229" s="90" t="str">
        <f>IF('1. Assessment Area Data'!C229="","",'1. Assessment Area Data'!C229)</f>
        <v/>
      </c>
      <c r="P229" s="90" t="str">
        <f t="shared" si="40"/>
        <v/>
      </c>
      <c r="Q229" s="90" t="str">
        <f t="shared" si="41"/>
        <v/>
      </c>
      <c r="R229" s="90" t="str">
        <f t="shared" si="41"/>
        <v/>
      </c>
      <c r="S229" s="90" t="str">
        <f t="shared" si="41"/>
        <v/>
      </c>
      <c r="T229" s="116" t="str">
        <f t="shared" si="42"/>
        <v/>
      </c>
      <c r="U229" s="116" t="str">
        <f t="shared" si="43"/>
        <v/>
      </c>
      <c r="V229" s="116" t="str">
        <f t="shared" si="44"/>
        <v/>
      </c>
      <c r="X229" s="90" t="str">
        <f t="shared" si="35"/>
        <v/>
      </c>
      <c r="Y229" s="117" t="str">
        <f t="shared" si="36"/>
        <v/>
      </c>
      <c r="Z229" s="117" t="str">
        <f t="shared" si="37"/>
        <v/>
      </c>
      <c r="AA229" s="117" t="str">
        <f t="shared" si="38"/>
        <v/>
      </c>
    </row>
    <row r="230" spans="2:27" x14ac:dyDescent="0.3">
      <c r="B230" s="126"/>
      <c r="C230" s="128"/>
      <c r="D230" s="128"/>
      <c r="E230" s="128"/>
      <c r="F230" s="128"/>
      <c r="G230" s="128"/>
      <c r="H230" s="128"/>
      <c r="I230" s="128"/>
      <c r="J230" s="128"/>
      <c r="K230" s="128"/>
      <c r="L230" s="128"/>
      <c r="M230" s="128"/>
      <c r="N230" s="179" t="str">
        <f t="shared" si="39"/>
        <v/>
      </c>
      <c r="O230" s="90" t="str">
        <f>IF('1. Assessment Area Data'!C230="","",'1. Assessment Area Data'!C230)</f>
        <v/>
      </c>
      <c r="P230" s="90" t="str">
        <f t="shared" si="40"/>
        <v/>
      </c>
      <c r="Q230" s="90" t="str">
        <f t="shared" si="41"/>
        <v/>
      </c>
      <c r="R230" s="90" t="str">
        <f t="shared" si="41"/>
        <v/>
      </c>
      <c r="S230" s="90" t="str">
        <f t="shared" si="41"/>
        <v/>
      </c>
      <c r="T230" s="116" t="str">
        <f t="shared" si="42"/>
        <v/>
      </c>
      <c r="U230" s="116" t="str">
        <f t="shared" si="43"/>
        <v/>
      </c>
      <c r="V230" s="116" t="str">
        <f t="shared" si="44"/>
        <v/>
      </c>
      <c r="X230" s="90" t="str">
        <f t="shared" si="35"/>
        <v/>
      </c>
      <c r="Y230" s="117" t="str">
        <f t="shared" si="36"/>
        <v/>
      </c>
      <c r="Z230" s="117" t="str">
        <f t="shared" si="37"/>
        <v/>
      </c>
      <c r="AA230" s="117" t="str">
        <f t="shared" si="38"/>
        <v/>
      </c>
    </row>
    <row r="231" spans="2:27" x14ac:dyDescent="0.3">
      <c r="B231" s="126"/>
      <c r="C231" s="128"/>
      <c r="D231" s="128"/>
      <c r="E231" s="128"/>
      <c r="F231" s="128"/>
      <c r="G231" s="128"/>
      <c r="H231" s="128"/>
      <c r="I231" s="128"/>
      <c r="J231" s="128"/>
      <c r="K231" s="128"/>
      <c r="L231" s="128"/>
      <c r="M231" s="128"/>
      <c r="N231" s="179" t="str">
        <f t="shared" si="39"/>
        <v/>
      </c>
      <c r="O231" s="90" t="str">
        <f>IF('1. Assessment Area Data'!C231="","",'1. Assessment Area Data'!C231)</f>
        <v/>
      </c>
      <c r="P231" s="90" t="str">
        <f t="shared" si="40"/>
        <v/>
      </c>
      <c r="Q231" s="90" t="str">
        <f t="shared" si="41"/>
        <v/>
      </c>
      <c r="R231" s="90" t="str">
        <f t="shared" si="41"/>
        <v/>
      </c>
      <c r="S231" s="90" t="str">
        <f t="shared" si="41"/>
        <v/>
      </c>
      <c r="T231" s="116" t="str">
        <f t="shared" si="42"/>
        <v/>
      </c>
      <c r="U231" s="116" t="str">
        <f t="shared" si="43"/>
        <v/>
      </c>
      <c r="V231" s="116" t="str">
        <f t="shared" si="44"/>
        <v/>
      </c>
      <c r="X231" s="90" t="str">
        <f t="shared" si="35"/>
        <v/>
      </c>
      <c r="Y231" s="117" t="str">
        <f t="shared" si="36"/>
        <v/>
      </c>
      <c r="Z231" s="117" t="str">
        <f t="shared" si="37"/>
        <v/>
      </c>
      <c r="AA231" s="117" t="str">
        <f t="shared" si="38"/>
        <v/>
      </c>
    </row>
    <row r="232" spans="2:27" x14ac:dyDescent="0.3">
      <c r="B232" s="126"/>
      <c r="C232" s="128"/>
      <c r="D232" s="128"/>
      <c r="E232" s="128"/>
      <c r="F232" s="128"/>
      <c r="G232" s="128"/>
      <c r="H232" s="128"/>
      <c r="I232" s="128"/>
      <c r="J232" s="128"/>
      <c r="K232" s="128"/>
      <c r="L232" s="128"/>
      <c r="M232" s="128"/>
      <c r="N232" s="179" t="str">
        <f t="shared" si="39"/>
        <v/>
      </c>
      <c r="O232" s="90" t="str">
        <f>IF('1. Assessment Area Data'!C232="","",'1. Assessment Area Data'!C232)</f>
        <v/>
      </c>
      <c r="P232" s="90" t="str">
        <f t="shared" si="40"/>
        <v/>
      </c>
      <c r="Q232" s="90" t="str">
        <f t="shared" si="41"/>
        <v/>
      </c>
      <c r="R232" s="90" t="str">
        <f t="shared" si="41"/>
        <v/>
      </c>
      <c r="S232" s="90" t="str">
        <f t="shared" si="41"/>
        <v/>
      </c>
      <c r="T232" s="116" t="str">
        <f t="shared" si="42"/>
        <v/>
      </c>
      <c r="U232" s="116" t="str">
        <f t="shared" si="43"/>
        <v/>
      </c>
      <c r="V232" s="116" t="str">
        <f t="shared" si="44"/>
        <v/>
      </c>
      <c r="X232" s="90" t="str">
        <f t="shared" si="35"/>
        <v/>
      </c>
      <c r="Y232" s="117" t="str">
        <f t="shared" si="36"/>
        <v/>
      </c>
      <c r="Z232" s="117" t="str">
        <f t="shared" si="37"/>
        <v/>
      </c>
      <c r="AA232" s="117" t="str">
        <f t="shared" si="38"/>
        <v/>
      </c>
    </row>
    <row r="233" spans="2:27" x14ac:dyDescent="0.3">
      <c r="B233" s="126"/>
      <c r="C233" s="128"/>
      <c r="D233" s="128"/>
      <c r="E233" s="128"/>
      <c r="F233" s="128"/>
      <c r="G233" s="128"/>
      <c r="H233" s="128"/>
      <c r="I233" s="128"/>
      <c r="J233" s="128"/>
      <c r="K233" s="128"/>
      <c r="L233" s="128"/>
      <c r="M233" s="128"/>
      <c r="N233" s="179" t="str">
        <f t="shared" si="39"/>
        <v/>
      </c>
      <c r="O233" s="90" t="str">
        <f>IF('1. Assessment Area Data'!C233="","",'1. Assessment Area Data'!C233)</f>
        <v/>
      </c>
      <c r="P233" s="90" t="str">
        <f t="shared" si="40"/>
        <v/>
      </c>
      <c r="Q233" s="90" t="str">
        <f t="shared" si="41"/>
        <v/>
      </c>
      <c r="R233" s="90" t="str">
        <f t="shared" si="41"/>
        <v/>
      </c>
      <c r="S233" s="90" t="str">
        <f t="shared" si="41"/>
        <v/>
      </c>
      <c r="T233" s="116" t="str">
        <f t="shared" si="42"/>
        <v/>
      </c>
      <c r="U233" s="116" t="str">
        <f t="shared" si="43"/>
        <v/>
      </c>
      <c r="V233" s="116" t="str">
        <f t="shared" si="44"/>
        <v/>
      </c>
      <c r="X233" s="90" t="str">
        <f t="shared" si="35"/>
        <v/>
      </c>
      <c r="Y233" s="117" t="str">
        <f t="shared" si="36"/>
        <v/>
      </c>
      <c r="Z233" s="117" t="str">
        <f t="shared" si="37"/>
        <v/>
      </c>
      <c r="AA233" s="117" t="str">
        <f t="shared" si="38"/>
        <v/>
      </c>
    </row>
    <row r="234" spans="2:27" x14ac:dyDescent="0.3">
      <c r="B234" s="126"/>
      <c r="C234" s="128"/>
      <c r="D234" s="128"/>
      <c r="E234" s="128"/>
      <c r="F234" s="128"/>
      <c r="G234" s="128"/>
      <c r="H234" s="128"/>
      <c r="I234" s="128"/>
      <c r="J234" s="128"/>
      <c r="K234" s="128"/>
      <c r="L234" s="128"/>
      <c r="M234" s="128"/>
      <c r="N234" s="179" t="str">
        <f t="shared" si="39"/>
        <v/>
      </c>
      <c r="O234" s="90" t="str">
        <f>IF('1. Assessment Area Data'!C234="","",'1. Assessment Area Data'!C234)</f>
        <v/>
      </c>
      <c r="P234" s="90" t="str">
        <f t="shared" si="40"/>
        <v/>
      </c>
      <c r="Q234" s="90" t="str">
        <f t="shared" si="41"/>
        <v/>
      </c>
      <c r="R234" s="90" t="str">
        <f t="shared" si="41"/>
        <v/>
      </c>
      <c r="S234" s="90" t="str">
        <f t="shared" si="41"/>
        <v/>
      </c>
      <c r="T234" s="116" t="str">
        <f t="shared" si="42"/>
        <v/>
      </c>
      <c r="U234" s="116" t="str">
        <f t="shared" si="43"/>
        <v/>
      </c>
      <c r="V234" s="116" t="str">
        <f t="shared" si="44"/>
        <v/>
      </c>
      <c r="X234" s="90" t="str">
        <f t="shared" si="35"/>
        <v/>
      </c>
      <c r="Y234" s="117" t="str">
        <f t="shared" si="36"/>
        <v/>
      </c>
      <c r="Z234" s="117" t="str">
        <f t="shared" si="37"/>
        <v/>
      </c>
      <c r="AA234" s="117" t="str">
        <f t="shared" si="38"/>
        <v/>
      </c>
    </row>
    <row r="235" spans="2:27" x14ac:dyDescent="0.3">
      <c r="B235" s="126"/>
      <c r="C235" s="128"/>
      <c r="D235" s="128"/>
      <c r="E235" s="128"/>
      <c r="F235" s="128"/>
      <c r="G235" s="128"/>
      <c r="H235" s="128"/>
      <c r="I235" s="128"/>
      <c r="J235" s="128"/>
      <c r="K235" s="128"/>
      <c r="L235" s="128"/>
      <c r="M235" s="128"/>
      <c r="N235" s="179" t="str">
        <f t="shared" si="39"/>
        <v/>
      </c>
      <c r="O235" s="90" t="str">
        <f>IF('1. Assessment Area Data'!C235="","",'1. Assessment Area Data'!C235)</f>
        <v/>
      </c>
      <c r="P235" s="90" t="str">
        <f t="shared" si="40"/>
        <v/>
      </c>
      <c r="Q235" s="90" t="str">
        <f t="shared" si="41"/>
        <v/>
      </c>
      <c r="R235" s="90" t="str">
        <f t="shared" si="41"/>
        <v/>
      </c>
      <c r="S235" s="90" t="str">
        <f t="shared" si="41"/>
        <v/>
      </c>
      <c r="T235" s="116" t="str">
        <f t="shared" si="42"/>
        <v/>
      </c>
      <c r="U235" s="116" t="str">
        <f t="shared" si="43"/>
        <v/>
      </c>
      <c r="V235" s="116" t="str">
        <f t="shared" si="44"/>
        <v/>
      </c>
      <c r="X235" s="90" t="str">
        <f t="shared" si="35"/>
        <v/>
      </c>
      <c r="Y235" s="117" t="str">
        <f t="shared" si="36"/>
        <v/>
      </c>
      <c r="Z235" s="117" t="str">
        <f t="shared" si="37"/>
        <v/>
      </c>
      <c r="AA235" s="117" t="str">
        <f t="shared" si="38"/>
        <v/>
      </c>
    </row>
    <row r="236" spans="2:27" x14ac:dyDescent="0.3">
      <c r="B236" s="126"/>
      <c r="C236" s="128"/>
      <c r="D236" s="128"/>
      <c r="E236" s="128"/>
      <c r="F236" s="128"/>
      <c r="G236" s="128"/>
      <c r="H236" s="128"/>
      <c r="I236" s="128"/>
      <c r="J236" s="128"/>
      <c r="K236" s="128"/>
      <c r="L236" s="128"/>
      <c r="M236" s="128"/>
      <c r="N236" s="179" t="str">
        <f t="shared" si="39"/>
        <v/>
      </c>
      <c r="O236" s="90" t="str">
        <f>IF('1. Assessment Area Data'!C236="","",'1. Assessment Area Data'!C236)</f>
        <v/>
      </c>
      <c r="P236" s="90" t="str">
        <f t="shared" si="40"/>
        <v/>
      </c>
      <c r="Q236" s="90" t="str">
        <f t="shared" si="41"/>
        <v/>
      </c>
      <c r="R236" s="90" t="str">
        <f t="shared" si="41"/>
        <v/>
      </c>
      <c r="S236" s="90" t="str">
        <f t="shared" si="41"/>
        <v/>
      </c>
      <c r="T236" s="116" t="str">
        <f t="shared" si="42"/>
        <v/>
      </c>
      <c r="U236" s="116" t="str">
        <f t="shared" si="43"/>
        <v/>
      </c>
      <c r="V236" s="116" t="str">
        <f t="shared" si="44"/>
        <v/>
      </c>
      <c r="X236" s="90" t="str">
        <f t="shared" si="35"/>
        <v/>
      </c>
      <c r="Y236" s="117" t="str">
        <f t="shared" si="36"/>
        <v/>
      </c>
      <c r="Z236" s="117" t="str">
        <f t="shared" si="37"/>
        <v/>
      </c>
      <c r="AA236" s="117" t="str">
        <f t="shared" si="38"/>
        <v/>
      </c>
    </row>
    <row r="237" spans="2:27" x14ac:dyDescent="0.3">
      <c r="B237" s="126"/>
      <c r="C237" s="128"/>
      <c r="D237" s="128"/>
      <c r="E237" s="128"/>
      <c r="F237" s="128"/>
      <c r="G237" s="128"/>
      <c r="H237" s="128"/>
      <c r="I237" s="128"/>
      <c r="J237" s="128"/>
      <c r="K237" s="128"/>
      <c r="L237" s="128"/>
      <c r="M237" s="128"/>
      <c r="N237" s="179" t="str">
        <f t="shared" si="39"/>
        <v/>
      </c>
      <c r="O237" s="90" t="str">
        <f>IF('1. Assessment Area Data'!C237="","",'1. Assessment Area Data'!C237)</f>
        <v/>
      </c>
      <c r="P237" s="90" t="str">
        <f t="shared" si="40"/>
        <v/>
      </c>
      <c r="Q237" s="90" t="str">
        <f t="shared" si="41"/>
        <v/>
      </c>
      <c r="R237" s="90" t="str">
        <f t="shared" si="41"/>
        <v/>
      </c>
      <c r="S237" s="90" t="str">
        <f t="shared" si="41"/>
        <v/>
      </c>
      <c r="T237" s="116" t="str">
        <f t="shared" si="42"/>
        <v/>
      </c>
      <c r="U237" s="116" t="str">
        <f t="shared" si="43"/>
        <v/>
      </c>
      <c r="V237" s="116" t="str">
        <f t="shared" si="44"/>
        <v/>
      </c>
      <c r="X237" s="90" t="str">
        <f t="shared" si="35"/>
        <v/>
      </c>
      <c r="Y237" s="117" t="str">
        <f t="shared" si="36"/>
        <v/>
      </c>
      <c r="Z237" s="117" t="str">
        <f t="shared" si="37"/>
        <v/>
      </c>
      <c r="AA237" s="117" t="str">
        <f t="shared" si="38"/>
        <v/>
      </c>
    </row>
    <row r="238" spans="2:27" x14ac:dyDescent="0.3">
      <c r="B238" s="126"/>
      <c r="C238" s="128"/>
      <c r="D238" s="128"/>
      <c r="E238" s="128"/>
      <c r="F238" s="128"/>
      <c r="G238" s="128"/>
      <c r="H238" s="128"/>
      <c r="I238" s="128"/>
      <c r="J238" s="128"/>
      <c r="K238" s="128"/>
      <c r="L238" s="128"/>
      <c r="M238" s="128"/>
      <c r="N238" s="179" t="str">
        <f t="shared" si="39"/>
        <v/>
      </c>
      <c r="O238" s="90" t="str">
        <f>IF('1. Assessment Area Data'!C238="","",'1. Assessment Area Data'!C238)</f>
        <v/>
      </c>
      <c r="P238" s="90" t="str">
        <f t="shared" si="40"/>
        <v/>
      </c>
      <c r="Q238" s="90" t="str">
        <f t="shared" si="41"/>
        <v/>
      </c>
      <c r="R238" s="90" t="str">
        <f t="shared" si="41"/>
        <v/>
      </c>
      <c r="S238" s="90" t="str">
        <f t="shared" si="41"/>
        <v/>
      </c>
      <c r="T238" s="116" t="str">
        <f t="shared" si="42"/>
        <v/>
      </c>
      <c r="U238" s="116" t="str">
        <f t="shared" si="43"/>
        <v/>
      </c>
      <c r="V238" s="116" t="str">
        <f t="shared" si="44"/>
        <v/>
      </c>
      <c r="X238" s="90" t="str">
        <f t="shared" si="35"/>
        <v/>
      </c>
      <c r="Y238" s="117" t="str">
        <f t="shared" si="36"/>
        <v/>
      </c>
      <c r="Z238" s="117" t="str">
        <f t="shared" si="37"/>
        <v/>
      </c>
      <c r="AA238" s="117" t="str">
        <f t="shared" si="38"/>
        <v/>
      </c>
    </row>
    <row r="239" spans="2:27" x14ac:dyDescent="0.3">
      <c r="B239" s="126"/>
      <c r="C239" s="128"/>
      <c r="D239" s="128"/>
      <c r="E239" s="128"/>
      <c r="F239" s="128"/>
      <c r="G239" s="128"/>
      <c r="H239" s="128"/>
      <c r="I239" s="128"/>
      <c r="J239" s="128"/>
      <c r="K239" s="128"/>
      <c r="L239" s="128"/>
      <c r="M239" s="128"/>
      <c r="N239" s="179" t="str">
        <f t="shared" si="39"/>
        <v/>
      </c>
      <c r="O239" s="90" t="str">
        <f>IF('1. Assessment Area Data'!C239="","",'1. Assessment Area Data'!C239)</f>
        <v/>
      </c>
      <c r="P239" s="90" t="str">
        <f t="shared" si="40"/>
        <v/>
      </c>
      <c r="Q239" s="90" t="str">
        <f t="shared" si="41"/>
        <v/>
      </c>
      <c r="R239" s="90" t="str">
        <f t="shared" si="41"/>
        <v/>
      </c>
      <c r="S239" s="90" t="str">
        <f t="shared" si="41"/>
        <v/>
      </c>
      <c r="T239" s="116" t="str">
        <f t="shared" si="42"/>
        <v/>
      </c>
      <c r="U239" s="116" t="str">
        <f t="shared" si="43"/>
        <v/>
      </c>
      <c r="V239" s="116" t="str">
        <f t="shared" si="44"/>
        <v/>
      </c>
      <c r="X239" s="90" t="str">
        <f t="shared" si="35"/>
        <v/>
      </c>
      <c r="Y239" s="117" t="str">
        <f t="shared" si="36"/>
        <v/>
      </c>
      <c r="Z239" s="117" t="str">
        <f t="shared" si="37"/>
        <v/>
      </c>
      <c r="AA239" s="117" t="str">
        <f t="shared" si="38"/>
        <v/>
      </c>
    </row>
    <row r="240" spans="2:27" x14ac:dyDescent="0.3">
      <c r="B240" s="126"/>
      <c r="C240" s="128"/>
      <c r="D240" s="128"/>
      <c r="E240" s="128"/>
      <c r="F240" s="128"/>
      <c r="G240" s="128"/>
      <c r="H240" s="128"/>
      <c r="I240" s="128"/>
      <c r="J240" s="128"/>
      <c r="K240" s="128"/>
      <c r="L240" s="128"/>
      <c r="M240" s="128"/>
      <c r="N240" s="179" t="str">
        <f t="shared" si="39"/>
        <v/>
      </c>
      <c r="O240" s="90" t="str">
        <f>IF('1. Assessment Area Data'!C240="","",'1. Assessment Area Data'!C240)</f>
        <v/>
      </c>
      <c r="P240" s="90" t="str">
        <f t="shared" si="40"/>
        <v/>
      </c>
      <c r="Q240" s="90" t="str">
        <f t="shared" si="41"/>
        <v/>
      </c>
      <c r="R240" s="90" t="str">
        <f t="shared" si="41"/>
        <v/>
      </c>
      <c r="S240" s="90" t="str">
        <f t="shared" si="41"/>
        <v/>
      </c>
      <c r="T240" s="116" t="str">
        <f t="shared" si="42"/>
        <v/>
      </c>
      <c r="U240" s="116" t="str">
        <f t="shared" si="43"/>
        <v/>
      </c>
      <c r="V240" s="116" t="str">
        <f t="shared" si="44"/>
        <v/>
      </c>
      <c r="X240" s="90" t="str">
        <f t="shared" si="35"/>
        <v/>
      </c>
      <c r="Y240" s="117" t="str">
        <f t="shared" si="36"/>
        <v/>
      </c>
      <c r="Z240" s="117" t="str">
        <f t="shared" si="37"/>
        <v/>
      </c>
      <c r="AA240" s="117" t="str">
        <f t="shared" si="38"/>
        <v/>
      </c>
    </row>
    <row r="241" spans="2:27" x14ac:dyDescent="0.3">
      <c r="B241" s="126"/>
      <c r="C241" s="128"/>
      <c r="D241" s="128"/>
      <c r="E241" s="128"/>
      <c r="F241" s="128"/>
      <c r="G241" s="128"/>
      <c r="H241" s="128"/>
      <c r="I241" s="128"/>
      <c r="J241" s="128"/>
      <c r="K241" s="128"/>
      <c r="L241" s="128"/>
      <c r="M241" s="128"/>
      <c r="N241" s="179" t="str">
        <f t="shared" si="39"/>
        <v/>
      </c>
      <c r="O241" s="90" t="str">
        <f>IF('1. Assessment Area Data'!C241="","",'1. Assessment Area Data'!C241)</f>
        <v/>
      </c>
      <c r="P241" s="90" t="str">
        <f t="shared" si="40"/>
        <v/>
      </c>
      <c r="Q241" s="90" t="str">
        <f t="shared" si="41"/>
        <v/>
      </c>
      <c r="R241" s="90" t="str">
        <f t="shared" si="41"/>
        <v/>
      </c>
      <c r="S241" s="90" t="str">
        <f t="shared" si="41"/>
        <v/>
      </c>
      <c r="T241" s="116" t="str">
        <f t="shared" si="42"/>
        <v/>
      </c>
      <c r="U241" s="116" t="str">
        <f t="shared" si="43"/>
        <v/>
      </c>
      <c r="V241" s="116" t="str">
        <f t="shared" si="44"/>
        <v/>
      </c>
      <c r="X241" s="90" t="str">
        <f t="shared" si="35"/>
        <v/>
      </c>
      <c r="Y241" s="117" t="str">
        <f t="shared" si="36"/>
        <v/>
      </c>
      <c r="Z241" s="117" t="str">
        <f t="shared" si="37"/>
        <v/>
      </c>
      <c r="AA241" s="117" t="str">
        <f t="shared" si="38"/>
        <v/>
      </c>
    </row>
    <row r="242" spans="2:27" x14ac:dyDescent="0.3">
      <c r="B242" s="126"/>
      <c r="C242" s="128"/>
      <c r="D242" s="128"/>
      <c r="E242" s="128"/>
      <c r="F242" s="128"/>
      <c r="G242" s="128"/>
      <c r="H242" s="128"/>
      <c r="I242" s="128"/>
      <c r="J242" s="128"/>
      <c r="K242" s="128"/>
      <c r="L242" s="128"/>
      <c r="M242" s="128"/>
      <c r="N242" s="179" t="str">
        <f t="shared" si="39"/>
        <v/>
      </c>
      <c r="O242" s="90" t="str">
        <f>IF('1. Assessment Area Data'!C242="","",'1. Assessment Area Data'!C242)</f>
        <v/>
      </c>
      <c r="P242" s="90" t="str">
        <f t="shared" si="40"/>
        <v/>
      </c>
      <c r="Q242" s="90" t="str">
        <f t="shared" si="41"/>
        <v/>
      </c>
      <c r="R242" s="90" t="str">
        <f t="shared" si="41"/>
        <v/>
      </c>
      <c r="S242" s="90" t="str">
        <f t="shared" si="41"/>
        <v/>
      </c>
      <c r="T242" s="116" t="str">
        <f t="shared" si="42"/>
        <v/>
      </c>
      <c r="U242" s="116" t="str">
        <f t="shared" si="43"/>
        <v/>
      </c>
      <c r="V242" s="116" t="str">
        <f t="shared" si="44"/>
        <v/>
      </c>
      <c r="X242" s="90" t="str">
        <f t="shared" si="35"/>
        <v/>
      </c>
      <c r="Y242" s="117" t="str">
        <f t="shared" si="36"/>
        <v/>
      </c>
      <c r="Z242" s="117" t="str">
        <f t="shared" si="37"/>
        <v/>
      </c>
      <c r="AA242" s="117" t="str">
        <f t="shared" si="38"/>
        <v/>
      </c>
    </row>
    <row r="243" spans="2:27" x14ac:dyDescent="0.3">
      <c r="B243" s="126"/>
      <c r="C243" s="128"/>
      <c r="D243" s="128"/>
      <c r="E243" s="128"/>
      <c r="F243" s="128"/>
      <c r="G243" s="128"/>
      <c r="H243" s="128"/>
      <c r="I243" s="128"/>
      <c r="J243" s="128"/>
      <c r="K243" s="128"/>
      <c r="L243" s="128"/>
      <c r="M243" s="128"/>
      <c r="N243" s="179" t="str">
        <f t="shared" si="39"/>
        <v/>
      </c>
      <c r="O243" s="90" t="str">
        <f>IF('1. Assessment Area Data'!C243="","",'1. Assessment Area Data'!C243)</f>
        <v/>
      </c>
      <c r="P243" s="90" t="str">
        <f t="shared" si="40"/>
        <v/>
      </c>
      <c r="Q243" s="90" t="str">
        <f t="shared" si="41"/>
        <v/>
      </c>
      <c r="R243" s="90" t="str">
        <f t="shared" si="41"/>
        <v/>
      </c>
      <c r="S243" s="90" t="str">
        <f t="shared" si="41"/>
        <v/>
      </c>
      <c r="T243" s="116" t="str">
        <f t="shared" si="42"/>
        <v/>
      </c>
      <c r="U243" s="116" t="str">
        <f t="shared" si="43"/>
        <v/>
      </c>
      <c r="V243" s="116" t="str">
        <f t="shared" si="44"/>
        <v/>
      </c>
      <c r="X243" s="90" t="str">
        <f t="shared" si="35"/>
        <v/>
      </c>
      <c r="Y243" s="117" t="str">
        <f t="shared" si="36"/>
        <v/>
      </c>
      <c r="Z243" s="117" t="str">
        <f t="shared" si="37"/>
        <v/>
      </c>
      <c r="AA243" s="117" t="str">
        <f t="shared" si="38"/>
        <v/>
      </c>
    </row>
    <row r="244" spans="2:27" x14ac:dyDescent="0.3">
      <c r="B244" s="126"/>
      <c r="C244" s="128"/>
      <c r="D244" s="128"/>
      <c r="E244" s="128"/>
      <c r="F244" s="128"/>
      <c r="G244" s="128"/>
      <c r="H244" s="128"/>
      <c r="I244" s="128"/>
      <c r="J244" s="128"/>
      <c r="K244" s="128"/>
      <c r="L244" s="128"/>
      <c r="M244" s="128"/>
      <c r="N244" s="179" t="str">
        <f t="shared" si="39"/>
        <v/>
      </c>
      <c r="O244" s="90" t="str">
        <f>IF('1. Assessment Area Data'!C244="","",'1. Assessment Area Data'!C244)</f>
        <v/>
      </c>
      <c r="P244" s="90" t="str">
        <f t="shared" si="40"/>
        <v/>
      </c>
      <c r="Q244" s="90" t="str">
        <f t="shared" si="41"/>
        <v/>
      </c>
      <c r="R244" s="90" t="str">
        <f t="shared" si="41"/>
        <v/>
      </c>
      <c r="S244" s="90" t="str">
        <f t="shared" si="41"/>
        <v/>
      </c>
      <c r="T244" s="116" t="str">
        <f t="shared" si="42"/>
        <v/>
      </c>
      <c r="U244" s="116" t="str">
        <f t="shared" si="43"/>
        <v/>
      </c>
      <c r="V244" s="116" t="str">
        <f t="shared" si="44"/>
        <v/>
      </c>
      <c r="X244" s="90" t="str">
        <f t="shared" si="35"/>
        <v/>
      </c>
      <c r="Y244" s="117" t="str">
        <f t="shared" si="36"/>
        <v/>
      </c>
      <c r="Z244" s="117" t="str">
        <f t="shared" si="37"/>
        <v/>
      </c>
      <c r="AA244" s="117" t="str">
        <f t="shared" si="38"/>
        <v/>
      </c>
    </row>
    <row r="245" spans="2:27" x14ac:dyDescent="0.3">
      <c r="B245" s="126"/>
      <c r="C245" s="128"/>
      <c r="D245" s="128"/>
      <c r="E245" s="128"/>
      <c r="F245" s="128"/>
      <c r="G245" s="128"/>
      <c r="H245" s="128"/>
      <c r="I245" s="128"/>
      <c r="J245" s="128"/>
      <c r="K245" s="128"/>
      <c r="L245" s="128"/>
      <c r="M245" s="128"/>
      <c r="N245" s="179" t="str">
        <f t="shared" si="39"/>
        <v/>
      </c>
      <c r="O245" s="90" t="str">
        <f>IF('1. Assessment Area Data'!C245="","",'1. Assessment Area Data'!C245)</f>
        <v/>
      </c>
      <c r="P245" s="90" t="str">
        <f t="shared" si="40"/>
        <v/>
      </c>
      <c r="Q245" s="90" t="str">
        <f t="shared" si="41"/>
        <v/>
      </c>
      <c r="R245" s="90" t="str">
        <f t="shared" si="41"/>
        <v/>
      </c>
      <c r="S245" s="90" t="str">
        <f t="shared" si="41"/>
        <v/>
      </c>
      <c r="T245" s="116" t="str">
        <f t="shared" si="42"/>
        <v/>
      </c>
      <c r="U245" s="116" t="str">
        <f t="shared" si="43"/>
        <v/>
      </c>
      <c r="V245" s="116" t="str">
        <f t="shared" si="44"/>
        <v/>
      </c>
      <c r="X245" s="90" t="str">
        <f t="shared" si="35"/>
        <v/>
      </c>
      <c r="Y245" s="117" t="str">
        <f t="shared" si="36"/>
        <v/>
      </c>
      <c r="Z245" s="117" t="str">
        <f t="shared" si="37"/>
        <v/>
      </c>
      <c r="AA245" s="117" t="str">
        <f t="shared" si="38"/>
        <v/>
      </c>
    </row>
    <row r="246" spans="2:27" x14ac:dyDescent="0.3">
      <c r="B246" s="126"/>
      <c r="C246" s="128"/>
      <c r="D246" s="128"/>
      <c r="E246" s="128"/>
      <c r="F246" s="128"/>
      <c r="G246" s="128"/>
      <c r="H246" s="128"/>
      <c r="I246" s="128"/>
      <c r="J246" s="128"/>
      <c r="K246" s="128"/>
      <c r="L246" s="128"/>
      <c r="M246" s="128"/>
      <c r="N246" s="179" t="str">
        <f t="shared" si="39"/>
        <v/>
      </c>
      <c r="O246" s="90" t="str">
        <f>IF('1. Assessment Area Data'!C246="","",'1. Assessment Area Data'!C246)</f>
        <v/>
      </c>
      <c r="P246" s="90" t="str">
        <f t="shared" si="40"/>
        <v/>
      </c>
      <c r="Q246" s="90" t="str">
        <f t="shared" si="41"/>
        <v/>
      </c>
      <c r="R246" s="90" t="str">
        <f t="shared" si="41"/>
        <v/>
      </c>
      <c r="S246" s="90" t="str">
        <f t="shared" si="41"/>
        <v/>
      </c>
      <c r="T246" s="116" t="str">
        <f t="shared" si="42"/>
        <v/>
      </c>
      <c r="U246" s="116" t="str">
        <f t="shared" si="43"/>
        <v/>
      </c>
      <c r="V246" s="116" t="str">
        <f t="shared" si="44"/>
        <v/>
      </c>
      <c r="X246" s="90" t="str">
        <f t="shared" si="35"/>
        <v/>
      </c>
      <c r="Y246" s="117" t="str">
        <f t="shared" si="36"/>
        <v/>
      </c>
      <c r="Z246" s="117" t="str">
        <f t="shared" si="37"/>
        <v/>
      </c>
      <c r="AA246" s="117" t="str">
        <f t="shared" si="38"/>
        <v/>
      </c>
    </row>
    <row r="247" spans="2:27" x14ac:dyDescent="0.3">
      <c r="B247" s="126"/>
      <c r="C247" s="128"/>
      <c r="D247" s="128"/>
      <c r="E247" s="128"/>
      <c r="F247" s="128"/>
      <c r="G247" s="128"/>
      <c r="H247" s="128"/>
      <c r="I247" s="128"/>
      <c r="J247" s="128"/>
      <c r="K247" s="128"/>
      <c r="L247" s="128"/>
      <c r="M247" s="128"/>
      <c r="N247" s="179" t="str">
        <f t="shared" si="39"/>
        <v/>
      </c>
      <c r="O247" s="90" t="str">
        <f>IF('1. Assessment Area Data'!C247="","",'1. Assessment Area Data'!C247)</f>
        <v/>
      </c>
      <c r="P247" s="90" t="str">
        <f t="shared" si="40"/>
        <v/>
      </c>
      <c r="Q247" s="90" t="str">
        <f t="shared" si="41"/>
        <v/>
      </c>
      <c r="R247" s="90" t="str">
        <f t="shared" si="41"/>
        <v/>
      </c>
      <c r="S247" s="90" t="str">
        <f t="shared" si="41"/>
        <v/>
      </c>
      <c r="T247" s="116" t="str">
        <f t="shared" si="42"/>
        <v/>
      </c>
      <c r="U247" s="116" t="str">
        <f t="shared" si="43"/>
        <v/>
      </c>
      <c r="V247" s="116" t="str">
        <f t="shared" si="44"/>
        <v/>
      </c>
      <c r="X247" s="90" t="str">
        <f t="shared" si="35"/>
        <v/>
      </c>
      <c r="Y247" s="117" t="str">
        <f t="shared" si="36"/>
        <v/>
      </c>
      <c r="Z247" s="117" t="str">
        <f t="shared" si="37"/>
        <v/>
      </c>
      <c r="AA247" s="117" t="str">
        <f t="shared" si="38"/>
        <v/>
      </c>
    </row>
    <row r="248" spans="2:27" x14ac:dyDescent="0.3">
      <c r="B248" s="126"/>
      <c r="C248" s="128"/>
      <c r="D248" s="128"/>
      <c r="E248" s="128"/>
      <c r="F248" s="128"/>
      <c r="G248" s="128"/>
      <c r="H248" s="128"/>
      <c r="I248" s="128"/>
      <c r="J248" s="128"/>
      <c r="K248" s="128"/>
      <c r="L248" s="128"/>
      <c r="M248" s="128"/>
      <c r="N248" s="179" t="str">
        <f t="shared" si="39"/>
        <v/>
      </c>
      <c r="O248" s="90" t="str">
        <f>IF('1. Assessment Area Data'!C248="","",'1. Assessment Area Data'!C248)</f>
        <v/>
      </c>
      <c r="P248" s="90" t="str">
        <f t="shared" si="40"/>
        <v/>
      </c>
      <c r="Q248" s="90" t="str">
        <f t="shared" si="41"/>
        <v/>
      </c>
      <c r="R248" s="90" t="str">
        <f t="shared" si="41"/>
        <v/>
      </c>
      <c r="S248" s="90" t="str">
        <f t="shared" si="41"/>
        <v/>
      </c>
      <c r="T248" s="116" t="str">
        <f t="shared" si="42"/>
        <v/>
      </c>
      <c r="U248" s="116" t="str">
        <f t="shared" si="43"/>
        <v/>
      </c>
      <c r="V248" s="116" t="str">
        <f t="shared" si="44"/>
        <v/>
      </c>
      <c r="X248" s="90" t="str">
        <f t="shared" si="35"/>
        <v/>
      </c>
      <c r="Y248" s="117" t="str">
        <f t="shared" si="36"/>
        <v/>
      </c>
      <c r="Z248" s="117" t="str">
        <f t="shared" si="37"/>
        <v/>
      </c>
      <c r="AA248" s="117" t="str">
        <f t="shared" si="38"/>
        <v/>
      </c>
    </row>
    <row r="249" spans="2:27" x14ac:dyDescent="0.3">
      <c r="B249" s="126"/>
      <c r="C249" s="128"/>
      <c r="D249" s="128"/>
      <c r="E249" s="128"/>
      <c r="F249" s="128"/>
      <c r="G249" s="128"/>
      <c r="H249" s="128"/>
      <c r="I249" s="128"/>
      <c r="J249" s="128"/>
      <c r="K249" s="128"/>
      <c r="L249" s="128"/>
      <c r="M249" s="128"/>
      <c r="N249" s="179" t="str">
        <f t="shared" si="39"/>
        <v/>
      </c>
      <c r="O249" s="90" t="str">
        <f>IF('1. Assessment Area Data'!C249="","",'1. Assessment Area Data'!C249)</f>
        <v/>
      </c>
      <c r="P249" s="90" t="str">
        <f t="shared" si="40"/>
        <v/>
      </c>
      <c r="Q249" s="90" t="str">
        <f t="shared" si="41"/>
        <v/>
      </c>
      <c r="R249" s="90" t="str">
        <f t="shared" si="41"/>
        <v/>
      </c>
      <c r="S249" s="90" t="str">
        <f t="shared" si="41"/>
        <v/>
      </c>
      <c r="T249" s="116" t="str">
        <f t="shared" si="42"/>
        <v/>
      </c>
      <c r="U249" s="116" t="str">
        <f t="shared" si="43"/>
        <v/>
      </c>
      <c r="V249" s="116" t="str">
        <f t="shared" si="44"/>
        <v/>
      </c>
      <c r="X249" s="90" t="str">
        <f t="shared" si="35"/>
        <v/>
      </c>
      <c r="Y249" s="117" t="str">
        <f t="shared" si="36"/>
        <v/>
      </c>
      <c r="Z249" s="117" t="str">
        <f t="shared" si="37"/>
        <v/>
      </c>
      <c r="AA249" s="117" t="str">
        <f t="shared" si="38"/>
        <v/>
      </c>
    </row>
    <row r="250" spans="2:27" x14ac:dyDescent="0.3">
      <c r="B250" s="126"/>
      <c r="C250" s="128"/>
      <c r="D250" s="128"/>
      <c r="E250" s="128"/>
      <c r="F250" s="128"/>
      <c r="G250" s="128"/>
      <c r="H250" s="128"/>
      <c r="I250" s="128"/>
      <c r="J250" s="128"/>
      <c r="K250" s="128"/>
      <c r="L250" s="128"/>
      <c r="M250" s="128"/>
      <c r="N250" s="179" t="str">
        <f t="shared" si="39"/>
        <v/>
      </c>
      <c r="O250" s="90" t="str">
        <f>IF('1. Assessment Area Data'!C250="","",'1. Assessment Area Data'!C250)</f>
        <v/>
      </c>
      <c r="P250" s="90" t="str">
        <f t="shared" si="40"/>
        <v/>
      </c>
      <c r="Q250" s="90" t="str">
        <f t="shared" si="41"/>
        <v/>
      </c>
      <c r="R250" s="90" t="str">
        <f t="shared" si="41"/>
        <v/>
      </c>
      <c r="S250" s="90" t="str">
        <f t="shared" si="41"/>
        <v/>
      </c>
      <c r="T250" s="116" t="str">
        <f t="shared" si="42"/>
        <v/>
      </c>
      <c r="U250" s="116" t="str">
        <f t="shared" si="43"/>
        <v/>
      </c>
      <c r="V250" s="116" t="str">
        <f t="shared" si="44"/>
        <v/>
      </c>
      <c r="X250" s="90" t="str">
        <f t="shared" si="35"/>
        <v/>
      </c>
      <c r="Y250" s="117" t="str">
        <f t="shared" si="36"/>
        <v/>
      </c>
      <c r="Z250" s="117" t="str">
        <f t="shared" si="37"/>
        <v/>
      </c>
      <c r="AA250" s="117" t="str">
        <f t="shared" si="38"/>
        <v/>
      </c>
    </row>
    <row r="251" spans="2:27" x14ac:dyDescent="0.3">
      <c r="B251" s="126"/>
      <c r="C251" s="128"/>
      <c r="D251" s="128"/>
      <c r="E251" s="128"/>
      <c r="F251" s="128"/>
      <c r="G251" s="128"/>
      <c r="H251" s="128"/>
      <c r="I251" s="128"/>
      <c r="J251" s="128"/>
      <c r="K251" s="128"/>
      <c r="L251" s="128"/>
      <c r="M251" s="128"/>
      <c r="N251" s="179" t="str">
        <f t="shared" si="39"/>
        <v/>
      </c>
      <c r="O251" s="90" t="str">
        <f>IF('1. Assessment Area Data'!C251="","",'1. Assessment Area Data'!C251)</f>
        <v/>
      </c>
      <c r="P251" s="90" t="str">
        <f t="shared" si="40"/>
        <v/>
      </c>
      <c r="Q251" s="90" t="str">
        <f t="shared" si="41"/>
        <v/>
      </c>
      <c r="R251" s="90" t="str">
        <f t="shared" si="41"/>
        <v/>
      </c>
      <c r="S251" s="90" t="str">
        <f t="shared" si="41"/>
        <v/>
      </c>
      <c r="T251" s="116" t="str">
        <f t="shared" si="42"/>
        <v/>
      </c>
      <c r="U251" s="116" t="str">
        <f t="shared" si="43"/>
        <v/>
      </c>
      <c r="V251" s="116" t="str">
        <f t="shared" si="44"/>
        <v/>
      </c>
      <c r="X251" s="90" t="str">
        <f t="shared" si="35"/>
        <v/>
      </c>
      <c r="Y251" s="117" t="str">
        <f t="shared" si="36"/>
        <v/>
      </c>
      <c r="Z251" s="117" t="str">
        <f t="shared" si="37"/>
        <v/>
      </c>
      <c r="AA251" s="117" t="str">
        <f t="shared" si="38"/>
        <v/>
      </c>
    </row>
    <row r="252" spans="2:27" x14ac:dyDescent="0.3">
      <c r="B252" s="126"/>
      <c r="C252" s="128"/>
      <c r="D252" s="128"/>
      <c r="E252" s="128"/>
      <c r="F252" s="128"/>
      <c r="G252" s="128"/>
      <c r="H252" s="128"/>
      <c r="I252" s="128"/>
      <c r="J252" s="128"/>
      <c r="K252" s="128"/>
      <c r="L252" s="128"/>
      <c r="M252" s="128"/>
      <c r="N252" s="179" t="str">
        <f t="shared" si="39"/>
        <v/>
      </c>
      <c r="O252" s="90" t="str">
        <f>IF('1. Assessment Area Data'!C252="","",'1. Assessment Area Data'!C252)</f>
        <v/>
      </c>
      <c r="P252" s="90" t="str">
        <f t="shared" si="40"/>
        <v/>
      </c>
      <c r="Q252" s="90" t="str">
        <f t="shared" si="41"/>
        <v/>
      </c>
      <c r="R252" s="90" t="str">
        <f t="shared" si="41"/>
        <v/>
      </c>
      <c r="S252" s="90" t="str">
        <f t="shared" si="41"/>
        <v/>
      </c>
      <c r="T252" s="116" t="str">
        <f t="shared" si="42"/>
        <v/>
      </c>
      <c r="U252" s="116" t="str">
        <f t="shared" si="43"/>
        <v/>
      </c>
      <c r="V252" s="116" t="str">
        <f t="shared" si="44"/>
        <v/>
      </c>
      <c r="X252" s="90" t="str">
        <f t="shared" si="35"/>
        <v/>
      </c>
      <c r="Y252" s="117" t="str">
        <f t="shared" si="36"/>
        <v/>
      </c>
      <c r="Z252" s="117" t="str">
        <f t="shared" si="37"/>
        <v/>
      </c>
      <c r="AA252" s="117" t="str">
        <f t="shared" si="38"/>
        <v/>
      </c>
    </row>
    <row r="253" spans="2:27" x14ac:dyDescent="0.3">
      <c r="B253" s="126"/>
      <c r="C253" s="128"/>
      <c r="D253" s="128"/>
      <c r="E253" s="128"/>
      <c r="F253" s="128"/>
      <c r="G253" s="128"/>
      <c r="H253" s="128"/>
      <c r="I253" s="128"/>
      <c r="J253" s="128"/>
      <c r="K253" s="128"/>
      <c r="L253" s="128"/>
      <c r="M253" s="128"/>
      <c r="N253" s="179" t="str">
        <f t="shared" si="39"/>
        <v/>
      </c>
      <c r="O253" s="90" t="str">
        <f>IF('1. Assessment Area Data'!C253="","",'1. Assessment Area Data'!C253)</f>
        <v/>
      </c>
      <c r="P253" s="90" t="str">
        <f t="shared" si="40"/>
        <v/>
      </c>
      <c r="Q253" s="90" t="str">
        <f t="shared" si="41"/>
        <v/>
      </c>
      <c r="R253" s="90" t="str">
        <f t="shared" si="41"/>
        <v/>
      </c>
      <c r="S253" s="90" t="str">
        <f t="shared" si="41"/>
        <v/>
      </c>
      <c r="T253" s="116" t="str">
        <f t="shared" si="42"/>
        <v/>
      </c>
      <c r="U253" s="116" t="str">
        <f t="shared" si="43"/>
        <v/>
      </c>
      <c r="V253" s="116" t="str">
        <f t="shared" si="44"/>
        <v/>
      </c>
      <c r="X253" s="90" t="str">
        <f t="shared" si="35"/>
        <v/>
      </c>
      <c r="Y253" s="117" t="str">
        <f t="shared" si="36"/>
        <v/>
      </c>
      <c r="Z253" s="117" t="str">
        <f t="shared" si="37"/>
        <v/>
      </c>
      <c r="AA253" s="117" t="str">
        <f t="shared" si="38"/>
        <v/>
      </c>
    </row>
    <row r="254" spans="2:27" x14ac:dyDescent="0.3">
      <c r="B254" s="126"/>
      <c r="C254" s="128"/>
      <c r="D254" s="128"/>
      <c r="E254" s="128"/>
      <c r="F254" s="128"/>
      <c r="G254" s="128"/>
      <c r="H254" s="128"/>
      <c r="I254" s="128"/>
      <c r="J254" s="128"/>
      <c r="K254" s="128"/>
      <c r="L254" s="128"/>
      <c r="M254" s="128"/>
      <c r="N254" s="179" t="str">
        <f t="shared" si="39"/>
        <v/>
      </c>
      <c r="O254" s="90" t="str">
        <f>IF('1. Assessment Area Data'!C254="","",'1. Assessment Area Data'!C254)</f>
        <v/>
      </c>
      <c r="P254" s="90" t="str">
        <f t="shared" si="40"/>
        <v/>
      </c>
      <c r="Q254" s="90" t="str">
        <f t="shared" si="41"/>
        <v/>
      </c>
      <c r="R254" s="90" t="str">
        <f t="shared" si="41"/>
        <v/>
      </c>
      <c r="S254" s="90" t="str">
        <f t="shared" si="41"/>
        <v/>
      </c>
      <c r="T254" s="116" t="str">
        <f t="shared" si="42"/>
        <v/>
      </c>
      <c r="U254" s="116" t="str">
        <f t="shared" si="43"/>
        <v/>
      </c>
      <c r="V254" s="116" t="str">
        <f t="shared" si="44"/>
        <v/>
      </c>
      <c r="X254" s="90" t="str">
        <f t="shared" si="35"/>
        <v/>
      </c>
      <c r="Y254" s="117" t="str">
        <f t="shared" si="36"/>
        <v/>
      </c>
      <c r="Z254" s="117" t="str">
        <f t="shared" si="37"/>
        <v/>
      </c>
      <c r="AA254" s="117" t="str">
        <f t="shared" si="38"/>
        <v/>
      </c>
    </row>
    <row r="255" spans="2:27" x14ac:dyDescent="0.3">
      <c r="B255" s="126"/>
      <c r="C255" s="128"/>
      <c r="D255" s="128"/>
      <c r="E255" s="128"/>
      <c r="F255" s="128"/>
      <c r="G255" s="128"/>
      <c r="H255" s="128"/>
      <c r="I255" s="128"/>
      <c r="J255" s="128"/>
      <c r="K255" s="128"/>
      <c r="L255" s="128"/>
      <c r="M255" s="128"/>
      <c r="N255" s="179" t="str">
        <f t="shared" si="39"/>
        <v/>
      </c>
      <c r="O255" s="90" t="str">
        <f>IF('1. Assessment Area Data'!C255="","",'1. Assessment Area Data'!C255)</f>
        <v/>
      </c>
      <c r="P255" s="90" t="str">
        <f t="shared" si="40"/>
        <v/>
      </c>
      <c r="Q255" s="90" t="str">
        <f t="shared" si="41"/>
        <v/>
      </c>
      <c r="R255" s="90" t="str">
        <f t="shared" si="41"/>
        <v/>
      </c>
      <c r="S255" s="90" t="str">
        <f t="shared" si="41"/>
        <v/>
      </c>
      <c r="T255" s="116" t="str">
        <f t="shared" si="42"/>
        <v/>
      </c>
      <c r="U255" s="116" t="str">
        <f t="shared" si="43"/>
        <v/>
      </c>
      <c r="V255" s="116" t="str">
        <f t="shared" si="44"/>
        <v/>
      </c>
      <c r="X255" s="90" t="str">
        <f t="shared" si="35"/>
        <v/>
      </c>
      <c r="Y255" s="117" t="str">
        <f t="shared" si="36"/>
        <v/>
      </c>
      <c r="Z255" s="117" t="str">
        <f t="shared" si="37"/>
        <v/>
      </c>
      <c r="AA255" s="117" t="str">
        <f t="shared" si="38"/>
        <v/>
      </c>
    </row>
    <row r="256" spans="2:27" x14ac:dyDescent="0.3">
      <c r="B256" s="126"/>
      <c r="C256" s="128"/>
      <c r="D256" s="128"/>
      <c r="E256" s="128"/>
      <c r="F256" s="128"/>
      <c r="G256" s="128"/>
      <c r="H256" s="128"/>
      <c r="I256" s="128"/>
      <c r="J256" s="128"/>
      <c r="K256" s="128"/>
      <c r="L256" s="128"/>
      <c r="M256" s="128"/>
      <c r="N256" s="179" t="str">
        <f t="shared" si="39"/>
        <v/>
      </c>
      <c r="O256" s="90" t="str">
        <f>IF('1. Assessment Area Data'!C256="","",'1. Assessment Area Data'!C256)</f>
        <v/>
      </c>
      <c r="P256" s="90" t="str">
        <f t="shared" si="40"/>
        <v/>
      </c>
      <c r="Q256" s="90" t="str">
        <f t="shared" si="41"/>
        <v/>
      </c>
      <c r="R256" s="90" t="str">
        <f t="shared" si="41"/>
        <v/>
      </c>
      <c r="S256" s="90" t="str">
        <f t="shared" si="41"/>
        <v/>
      </c>
      <c r="T256" s="116" t="str">
        <f t="shared" si="42"/>
        <v/>
      </c>
      <c r="U256" s="116" t="str">
        <f t="shared" si="43"/>
        <v/>
      </c>
      <c r="V256" s="116" t="str">
        <f t="shared" si="44"/>
        <v/>
      </c>
      <c r="X256" s="90" t="str">
        <f t="shared" si="35"/>
        <v/>
      </c>
      <c r="Y256" s="117" t="str">
        <f t="shared" si="36"/>
        <v/>
      </c>
      <c r="Z256" s="117" t="str">
        <f t="shared" si="37"/>
        <v/>
      </c>
      <c r="AA256" s="117" t="str">
        <f t="shared" si="38"/>
        <v/>
      </c>
    </row>
    <row r="257" spans="2:27" x14ac:dyDescent="0.3">
      <c r="B257" s="126"/>
      <c r="C257" s="128"/>
      <c r="D257" s="128"/>
      <c r="E257" s="128"/>
      <c r="F257" s="128"/>
      <c r="G257" s="128"/>
      <c r="H257" s="128"/>
      <c r="I257" s="128"/>
      <c r="J257" s="128"/>
      <c r="K257" s="128"/>
      <c r="L257" s="128"/>
      <c r="M257" s="128"/>
      <c r="N257" s="179" t="str">
        <f t="shared" si="39"/>
        <v/>
      </c>
      <c r="O257" s="90" t="str">
        <f>IF('1. Assessment Area Data'!C257="","",'1. Assessment Area Data'!C257)</f>
        <v/>
      </c>
      <c r="P257" s="90" t="str">
        <f t="shared" si="40"/>
        <v/>
      </c>
      <c r="Q257" s="90" t="str">
        <f t="shared" si="41"/>
        <v/>
      </c>
      <c r="R257" s="90" t="str">
        <f t="shared" si="41"/>
        <v/>
      </c>
      <c r="S257" s="90" t="str">
        <f t="shared" si="41"/>
        <v/>
      </c>
      <c r="T257" s="116" t="str">
        <f t="shared" si="42"/>
        <v/>
      </c>
      <c r="U257" s="116" t="str">
        <f t="shared" si="43"/>
        <v/>
      </c>
      <c r="V257" s="116" t="str">
        <f t="shared" si="44"/>
        <v/>
      </c>
      <c r="X257" s="90" t="str">
        <f t="shared" si="35"/>
        <v/>
      </c>
      <c r="Y257" s="117" t="str">
        <f t="shared" si="36"/>
        <v/>
      </c>
      <c r="Z257" s="117" t="str">
        <f t="shared" si="37"/>
        <v/>
      </c>
      <c r="AA257" s="117" t="str">
        <f t="shared" si="38"/>
        <v/>
      </c>
    </row>
    <row r="258" spans="2:27" x14ac:dyDescent="0.3">
      <c r="B258" s="126"/>
      <c r="C258" s="128"/>
      <c r="D258" s="128"/>
      <c r="E258" s="128"/>
      <c r="F258" s="128"/>
      <c r="G258" s="128"/>
      <c r="H258" s="128"/>
      <c r="I258" s="128"/>
      <c r="J258" s="128"/>
      <c r="K258" s="128"/>
      <c r="L258" s="128"/>
      <c r="M258" s="128"/>
      <c r="N258" s="179" t="str">
        <f t="shared" si="39"/>
        <v/>
      </c>
      <c r="O258" s="90" t="str">
        <f>IF('1. Assessment Area Data'!C258="","",'1. Assessment Area Data'!C258)</f>
        <v/>
      </c>
      <c r="P258" s="90" t="str">
        <f t="shared" si="40"/>
        <v/>
      </c>
      <c r="Q258" s="90" t="str">
        <f t="shared" si="41"/>
        <v/>
      </c>
      <c r="R258" s="90" t="str">
        <f t="shared" si="41"/>
        <v/>
      </c>
      <c r="S258" s="90" t="str">
        <f t="shared" si="41"/>
        <v/>
      </c>
      <c r="T258" s="116" t="str">
        <f t="shared" si="42"/>
        <v/>
      </c>
      <c r="U258" s="116" t="str">
        <f t="shared" si="43"/>
        <v/>
      </c>
      <c r="V258" s="116" t="str">
        <f t="shared" si="44"/>
        <v/>
      </c>
      <c r="X258" s="90" t="str">
        <f t="shared" si="35"/>
        <v/>
      </c>
      <c r="Y258" s="117" t="str">
        <f t="shared" si="36"/>
        <v/>
      </c>
      <c r="Z258" s="117" t="str">
        <f t="shared" si="37"/>
        <v/>
      </c>
      <c r="AA258" s="117" t="str">
        <f t="shared" si="38"/>
        <v/>
      </c>
    </row>
    <row r="259" spans="2:27" x14ac:dyDescent="0.3">
      <c r="B259" s="126"/>
      <c r="C259" s="128"/>
      <c r="D259" s="128"/>
      <c r="E259" s="128"/>
      <c r="F259" s="128"/>
      <c r="G259" s="128"/>
      <c r="H259" s="128"/>
      <c r="I259" s="128"/>
      <c r="J259" s="128"/>
      <c r="K259" s="128"/>
      <c r="L259" s="128"/>
      <c r="M259" s="128"/>
      <c r="N259" s="179" t="str">
        <f t="shared" si="39"/>
        <v/>
      </c>
      <c r="O259" s="90" t="str">
        <f>IF('1. Assessment Area Data'!C259="","",'1. Assessment Area Data'!C259)</f>
        <v/>
      </c>
      <c r="P259" s="90" t="str">
        <f t="shared" si="40"/>
        <v/>
      </c>
      <c r="Q259" s="90" t="str">
        <f t="shared" si="41"/>
        <v/>
      </c>
      <c r="R259" s="90" t="str">
        <f t="shared" si="41"/>
        <v/>
      </c>
      <c r="S259" s="90" t="str">
        <f t="shared" si="41"/>
        <v/>
      </c>
      <c r="T259" s="116" t="str">
        <f t="shared" si="42"/>
        <v/>
      </c>
      <c r="U259" s="116" t="str">
        <f t="shared" si="43"/>
        <v/>
      </c>
      <c r="V259" s="116" t="str">
        <f t="shared" si="44"/>
        <v/>
      </c>
      <c r="X259" s="90" t="str">
        <f t="shared" si="35"/>
        <v/>
      </c>
      <c r="Y259" s="117" t="str">
        <f t="shared" si="36"/>
        <v/>
      </c>
      <c r="Z259" s="117" t="str">
        <f t="shared" si="37"/>
        <v/>
      </c>
      <c r="AA259" s="117" t="str">
        <f t="shared" si="38"/>
        <v/>
      </c>
    </row>
    <row r="260" spans="2:27" x14ac:dyDescent="0.3">
      <c r="B260" s="126"/>
      <c r="C260" s="128"/>
      <c r="D260" s="128"/>
      <c r="E260" s="128"/>
      <c r="F260" s="128"/>
      <c r="G260" s="128"/>
      <c r="H260" s="128"/>
      <c r="I260" s="128"/>
      <c r="J260" s="128"/>
      <c r="K260" s="128"/>
      <c r="L260" s="128"/>
      <c r="M260" s="128"/>
      <c r="N260" s="179" t="str">
        <f t="shared" si="39"/>
        <v/>
      </c>
      <c r="O260" s="90" t="str">
        <f>IF('1. Assessment Area Data'!C260="","",'1. Assessment Area Data'!C260)</f>
        <v/>
      </c>
      <c r="P260" s="90" t="str">
        <f t="shared" si="40"/>
        <v/>
      </c>
      <c r="Q260" s="90" t="str">
        <f t="shared" si="41"/>
        <v/>
      </c>
      <c r="R260" s="90" t="str">
        <f t="shared" si="41"/>
        <v/>
      </c>
      <c r="S260" s="90" t="str">
        <f t="shared" si="41"/>
        <v/>
      </c>
      <c r="T260" s="116" t="str">
        <f t="shared" si="42"/>
        <v/>
      </c>
      <c r="U260" s="116" t="str">
        <f t="shared" si="43"/>
        <v/>
      </c>
      <c r="V260" s="116" t="str">
        <f t="shared" si="44"/>
        <v/>
      </c>
      <c r="X260" s="90" t="str">
        <f t="shared" si="35"/>
        <v/>
      </c>
      <c r="Y260" s="117" t="str">
        <f t="shared" si="36"/>
        <v/>
      </c>
      <c r="Z260" s="117" t="str">
        <f t="shared" si="37"/>
        <v/>
      </c>
      <c r="AA260" s="117" t="str">
        <f t="shared" si="38"/>
        <v/>
      </c>
    </row>
    <row r="261" spans="2:27" x14ac:dyDescent="0.3">
      <c r="B261" s="126"/>
      <c r="C261" s="128"/>
      <c r="D261" s="128"/>
      <c r="E261" s="128"/>
      <c r="F261" s="128"/>
      <c r="G261" s="128"/>
      <c r="H261" s="128"/>
      <c r="I261" s="128"/>
      <c r="J261" s="128"/>
      <c r="K261" s="128"/>
      <c r="L261" s="128"/>
      <c r="M261" s="128"/>
      <c r="N261" s="179" t="str">
        <f t="shared" si="39"/>
        <v/>
      </c>
      <c r="O261" s="90" t="str">
        <f>IF('1. Assessment Area Data'!C261="","",'1. Assessment Area Data'!C261)</f>
        <v/>
      </c>
      <c r="P261" s="90" t="str">
        <f t="shared" si="40"/>
        <v/>
      </c>
      <c r="Q261" s="90" t="str">
        <f t="shared" si="41"/>
        <v/>
      </c>
      <c r="R261" s="90" t="str">
        <f t="shared" si="41"/>
        <v/>
      </c>
      <c r="S261" s="90" t="str">
        <f t="shared" si="41"/>
        <v/>
      </c>
      <c r="T261" s="116" t="str">
        <f t="shared" si="42"/>
        <v/>
      </c>
      <c r="U261" s="116" t="str">
        <f t="shared" si="43"/>
        <v/>
      </c>
      <c r="V261" s="116" t="str">
        <f t="shared" si="44"/>
        <v/>
      </c>
      <c r="X261" s="90" t="str">
        <f t="shared" si="35"/>
        <v/>
      </c>
      <c r="Y261" s="117" t="str">
        <f t="shared" si="36"/>
        <v/>
      </c>
      <c r="Z261" s="117" t="str">
        <f t="shared" si="37"/>
        <v/>
      </c>
      <c r="AA261" s="117" t="str">
        <f t="shared" si="38"/>
        <v/>
      </c>
    </row>
    <row r="262" spans="2:27" x14ac:dyDescent="0.3">
      <c r="B262" s="126"/>
      <c r="C262" s="128"/>
      <c r="D262" s="128"/>
      <c r="E262" s="128"/>
      <c r="F262" s="128"/>
      <c r="G262" s="128"/>
      <c r="H262" s="128"/>
      <c r="I262" s="128"/>
      <c r="J262" s="128"/>
      <c r="K262" s="128"/>
      <c r="L262" s="128"/>
      <c r="M262" s="128"/>
      <c r="N262" s="179" t="str">
        <f t="shared" si="39"/>
        <v/>
      </c>
      <c r="O262" s="90" t="str">
        <f>IF('1. Assessment Area Data'!C262="","",'1. Assessment Area Data'!C262)</f>
        <v/>
      </c>
      <c r="P262" s="90" t="str">
        <f t="shared" si="40"/>
        <v/>
      </c>
      <c r="Q262" s="90" t="str">
        <f t="shared" si="41"/>
        <v/>
      </c>
      <c r="R262" s="90" t="str">
        <f t="shared" si="41"/>
        <v/>
      </c>
      <c r="S262" s="90" t="str">
        <f t="shared" si="41"/>
        <v/>
      </c>
      <c r="T262" s="116" t="str">
        <f t="shared" si="42"/>
        <v/>
      </c>
      <c r="U262" s="116" t="str">
        <f t="shared" si="43"/>
        <v/>
      </c>
      <c r="V262" s="116" t="str">
        <f t="shared" si="44"/>
        <v/>
      </c>
      <c r="X262" s="90" t="str">
        <f t="shared" si="35"/>
        <v/>
      </c>
      <c r="Y262" s="117" t="str">
        <f t="shared" si="36"/>
        <v/>
      </c>
      <c r="Z262" s="117" t="str">
        <f t="shared" si="37"/>
        <v/>
      </c>
      <c r="AA262" s="117" t="str">
        <f t="shared" si="38"/>
        <v/>
      </c>
    </row>
    <row r="263" spans="2:27" x14ac:dyDescent="0.3">
      <c r="B263" s="126"/>
      <c r="C263" s="128"/>
      <c r="D263" s="128"/>
      <c r="E263" s="128"/>
      <c r="F263" s="128"/>
      <c r="G263" s="128"/>
      <c r="H263" s="128"/>
      <c r="I263" s="128"/>
      <c r="J263" s="128"/>
      <c r="K263" s="128"/>
      <c r="L263" s="128"/>
      <c r="M263" s="128"/>
      <c r="N263" s="179" t="str">
        <f t="shared" si="39"/>
        <v/>
      </c>
      <c r="O263" s="90" t="str">
        <f>IF('1. Assessment Area Data'!C263="","",'1. Assessment Area Data'!C263)</f>
        <v/>
      </c>
      <c r="P263" s="90" t="str">
        <f t="shared" si="40"/>
        <v/>
      </c>
      <c r="Q263" s="90" t="str">
        <f t="shared" si="41"/>
        <v/>
      </c>
      <c r="R263" s="90" t="str">
        <f t="shared" si="41"/>
        <v/>
      </c>
      <c r="S263" s="90" t="str">
        <f t="shared" si="41"/>
        <v/>
      </c>
      <c r="T263" s="116" t="str">
        <f t="shared" si="42"/>
        <v/>
      </c>
      <c r="U263" s="116" t="str">
        <f t="shared" si="43"/>
        <v/>
      </c>
      <c r="V263" s="116" t="str">
        <f t="shared" si="44"/>
        <v/>
      </c>
      <c r="X263" s="90" t="str">
        <f t="shared" ref="X263:X326" si="45">IF(C263="","",C263)</f>
        <v/>
      </c>
      <c r="Y263" s="117" t="str">
        <f t="shared" ref="Y263:Y326" si="46">IF($X263="","",COUNTIFS($D263:$M263,"&gt;0",$D263:$M263,"&lt;=3")/10)</f>
        <v/>
      </c>
      <c r="Z263" s="117" t="str">
        <f t="shared" ref="Z263:Z326" si="47">IF($X263="","",COUNTIFS($D263:$M263,"&gt;0",$D263:$M263,"&lt;=4")/10)</f>
        <v/>
      </c>
      <c r="AA263" s="117" t="str">
        <f t="shared" ref="AA263:AA326" si="48">IF($X263="","",COUNTIFS($D263:$M263,"&gt;0",$D263:$M263,"&lt;=5")/10)</f>
        <v/>
      </c>
    </row>
    <row r="264" spans="2:27" x14ac:dyDescent="0.3">
      <c r="B264" s="126"/>
      <c r="C264" s="128"/>
      <c r="D264" s="128"/>
      <c r="E264" s="128"/>
      <c r="F264" s="128"/>
      <c r="G264" s="128"/>
      <c r="H264" s="128"/>
      <c r="I264" s="128"/>
      <c r="J264" s="128"/>
      <c r="K264" s="128"/>
      <c r="L264" s="128"/>
      <c r="M264" s="128"/>
      <c r="N264" s="179" t="str">
        <f t="shared" ref="N264:N327" si="49">IF(B264="","",IF(COUNTBLANK(D264:M264)&gt;0,"If no forbs were located in the plot, enter '0'. If the plot was not collected, input 'n/a'",""))</f>
        <v/>
      </c>
      <c r="O264" s="90" t="str">
        <f>IF('1. Assessment Area Data'!C264="","",'1. Assessment Area Data'!C264)</f>
        <v/>
      </c>
      <c r="P264" s="90" t="str">
        <f t="shared" ref="P264:P327" si="50">IF(O264="","",SUM(SUMPRODUCT(--(ISNUMBER($D$6:$D$1006)),(--($B$6:$B$1006=$O264))),SUMPRODUCT(--(ISNUMBER($E$6:$E$1006)),(--($B$6:$B$1006=$O264))),SUMPRODUCT(--(ISNUMBER($F$6:$F$1006)),(--($B$6:$B$1006=$O264))),SUMPRODUCT(--(ISNUMBER($G$6:$G$1006)),(--($B$6:$B$1006=$O264))),SUMPRODUCT(--(ISNUMBER($H$6:$H$1006)),(--($B$6:$B$1006=$O264))),SUMPRODUCT(--(ISNUMBER($I$6:$I$1006)),(--($B$6:$B$1006=$O264))),SUMPRODUCT(--(ISNUMBER($J$6:$J$1006)),(--($B$6:$B$1006=$O264))),SUMPRODUCT(--(ISNUMBER($K$6:$K$1006)),(--($B$6:$B$1006=$O264))),SUMPRODUCT(--(ISNUMBER($L$6:$L$1006)),(--($B$6:$B$1006=$O264))),SUMPRODUCT(--(ISNUMBER($M$6:$M$1006)),(--($B$6:$B$1006=$O264)))))</f>
        <v/>
      </c>
      <c r="Q264" s="90" t="str">
        <f t="shared" ref="Q264:S327" si="51">IF($O264="","",SUM(COUNTIFS($B$6:$B$5003,$O264,$D$6:$D$5003,"&gt;0",$D$6:$D$5003,"&lt;="&amp;Q$6),COUNTIFS($B$6:$B$5003,$O264,$E$6:$E$5003,"&gt;0",$E$6:$E$5003,"&lt;="&amp;Q$6),COUNTIFS($B$6:$B$5003,$O264,$F$6:$F$5003,"&gt;0",$F$6:$F$5003,"&lt;="&amp;Q$6),COUNTIFS($B$6:$B$5003,$O264,$G$6:$G$5003,"&gt;0",$G$6:$G$5003,"&lt;="&amp;Q$6),COUNTIFS($B$6:$B$5003,$O264,$H$6:$H$5003,"&gt;0",$H$6:$H$5003,"&lt;="&amp;Q$6),COUNTIFS($B$6:$B$5003,$O264,$I$6:$I$5003,"&gt;0",$I$6:$I$5003,"&lt;="&amp;Q$6),COUNTIFS($B$6:$B$5003,$O264,$J$6:$J$5003,"&gt;0",$J$6:$J$5003,"&lt;="&amp;Q$6),COUNTIFS($B$6:$B$5003,$O264,$K$6:$K$5003,"&gt;0",$K$6:$K$5003,"&lt;="&amp;Q$6),COUNTIFS($B$6:$B$5003,$O264,$L$6:$L$5003,"&gt;0",$L$6:$L$5003,"&lt;="&amp;Q$6),COUNTIFS($B$6:$B$5003,$O264,$M$6:$M$5003,"&gt;0",$M$6:$M$5003,"&lt;="&amp;Q$6)))</f>
        <v/>
      </c>
      <c r="R264" s="90" t="str">
        <f t="shared" si="51"/>
        <v/>
      </c>
      <c r="S264" s="90" t="str">
        <f t="shared" si="51"/>
        <v/>
      </c>
      <c r="T264" s="116" t="str">
        <f t="shared" si="42"/>
        <v/>
      </c>
      <c r="U264" s="116" t="str">
        <f t="shared" si="43"/>
        <v/>
      </c>
      <c r="V264" s="116" t="str">
        <f t="shared" si="44"/>
        <v/>
      </c>
      <c r="X264" s="90" t="str">
        <f t="shared" si="45"/>
        <v/>
      </c>
      <c r="Y264" s="117" t="str">
        <f t="shared" si="46"/>
        <v/>
      </c>
      <c r="Z264" s="117" t="str">
        <f t="shared" si="47"/>
        <v/>
      </c>
      <c r="AA264" s="117" t="str">
        <f t="shared" si="48"/>
        <v/>
      </c>
    </row>
    <row r="265" spans="2:27" x14ac:dyDescent="0.3">
      <c r="B265" s="126"/>
      <c r="C265" s="128"/>
      <c r="D265" s="128"/>
      <c r="E265" s="128"/>
      <c r="F265" s="128"/>
      <c r="G265" s="128"/>
      <c r="H265" s="128"/>
      <c r="I265" s="128"/>
      <c r="J265" s="128"/>
      <c r="K265" s="128"/>
      <c r="L265" s="128"/>
      <c r="M265" s="128"/>
      <c r="N265" s="179" t="str">
        <f t="shared" si="49"/>
        <v/>
      </c>
      <c r="O265" s="90" t="str">
        <f>IF('1. Assessment Area Data'!C265="","",'1. Assessment Area Data'!C265)</f>
        <v/>
      </c>
      <c r="P265" s="90" t="str">
        <f t="shared" si="50"/>
        <v/>
      </c>
      <c r="Q265" s="90" t="str">
        <f t="shared" si="51"/>
        <v/>
      </c>
      <c r="R265" s="90" t="str">
        <f t="shared" si="51"/>
        <v/>
      </c>
      <c r="S265" s="90" t="str">
        <f t="shared" si="51"/>
        <v/>
      </c>
      <c r="T265" s="116" t="str">
        <f t="shared" si="42"/>
        <v/>
      </c>
      <c r="U265" s="116" t="str">
        <f t="shared" si="43"/>
        <v/>
      </c>
      <c r="V265" s="116" t="str">
        <f t="shared" si="44"/>
        <v/>
      </c>
      <c r="X265" s="90" t="str">
        <f t="shared" si="45"/>
        <v/>
      </c>
      <c r="Y265" s="117" t="str">
        <f t="shared" si="46"/>
        <v/>
      </c>
      <c r="Z265" s="117" t="str">
        <f t="shared" si="47"/>
        <v/>
      </c>
      <c r="AA265" s="117" t="str">
        <f t="shared" si="48"/>
        <v/>
      </c>
    </row>
    <row r="266" spans="2:27" x14ac:dyDescent="0.3">
      <c r="B266" s="126"/>
      <c r="C266" s="128"/>
      <c r="D266" s="128"/>
      <c r="E266" s="128"/>
      <c r="F266" s="128"/>
      <c r="G266" s="128"/>
      <c r="H266" s="128"/>
      <c r="I266" s="128"/>
      <c r="J266" s="128"/>
      <c r="K266" s="128"/>
      <c r="L266" s="128"/>
      <c r="M266" s="128"/>
      <c r="N266" s="179" t="str">
        <f t="shared" si="49"/>
        <v/>
      </c>
      <c r="O266" s="90" t="str">
        <f>IF('1. Assessment Area Data'!C266="","",'1. Assessment Area Data'!C266)</f>
        <v/>
      </c>
      <c r="P266" s="90" t="str">
        <f t="shared" si="50"/>
        <v/>
      </c>
      <c r="Q266" s="90" t="str">
        <f t="shared" si="51"/>
        <v/>
      </c>
      <c r="R266" s="90" t="str">
        <f t="shared" si="51"/>
        <v/>
      </c>
      <c r="S266" s="90" t="str">
        <f t="shared" si="51"/>
        <v/>
      </c>
      <c r="T266" s="116" t="str">
        <f t="shared" si="42"/>
        <v/>
      </c>
      <c r="U266" s="116" t="str">
        <f t="shared" si="43"/>
        <v/>
      </c>
      <c r="V266" s="116" t="str">
        <f t="shared" si="44"/>
        <v/>
      </c>
      <c r="X266" s="90" t="str">
        <f t="shared" si="45"/>
        <v/>
      </c>
      <c r="Y266" s="117" t="str">
        <f t="shared" si="46"/>
        <v/>
      </c>
      <c r="Z266" s="117" t="str">
        <f t="shared" si="47"/>
        <v/>
      </c>
      <c r="AA266" s="117" t="str">
        <f t="shared" si="48"/>
        <v/>
      </c>
    </row>
    <row r="267" spans="2:27" x14ac:dyDescent="0.3">
      <c r="B267" s="126"/>
      <c r="C267" s="128"/>
      <c r="D267" s="128"/>
      <c r="E267" s="128"/>
      <c r="F267" s="128"/>
      <c r="G267" s="128"/>
      <c r="H267" s="128"/>
      <c r="I267" s="128"/>
      <c r="J267" s="128"/>
      <c r="K267" s="128"/>
      <c r="L267" s="128"/>
      <c r="M267" s="128"/>
      <c r="N267" s="179" t="str">
        <f t="shared" si="49"/>
        <v/>
      </c>
      <c r="O267" s="90" t="str">
        <f>IF('1. Assessment Area Data'!C267="","",'1. Assessment Area Data'!C267)</f>
        <v/>
      </c>
      <c r="P267" s="90" t="str">
        <f t="shared" si="50"/>
        <v/>
      </c>
      <c r="Q267" s="90" t="str">
        <f t="shared" si="51"/>
        <v/>
      </c>
      <c r="R267" s="90" t="str">
        <f t="shared" si="51"/>
        <v/>
      </c>
      <c r="S267" s="90" t="str">
        <f t="shared" si="51"/>
        <v/>
      </c>
      <c r="T267" s="116" t="str">
        <f t="shared" si="42"/>
        <v/>
      </c>
      <c r="U267" s="116" t="str">
        <f t="shared" si="43"/>
        <v/>
      </c>
      <c r="V267" s="116" t="str">
        <f t="shared" si="44"/>
        <v/>
      </c>
      <c r="X267" s="90" t="str">
        <f t="shared" si="45"/>
        <v/>
      </c>
      <c r="Y267" s="117" t="str">
        <f t="shared" si="46"/>
        <v/>
      </c>
      <c r="Z267" s="117" t="str">
        <f t="shared" si="47"/>
        <v/>
      </c>
      <c r="AA267" s="117" t="str">
        <f t="shared" si="48"/>
        <v/>
      </c>
    </row>
    <row r="268" spans="2:27" x14ac:dyDescent="0.3">
      <c r="B268" s="126"/>
      <c r="C268" s="128"/>
      <c r="D268" s="128"/>
      <c r="E268" s="128"/>
      <c r="F268" s="128"/>
      <c r="G268" s="128"/>
      <c r="H268" s="128"/>
      <c r="I268" s="128"/>
      <c r="J268" s="128"/>
      <c r="K268" s="128"/>
      <c r="L268" s="128"/>
      <c r="M268" s="128"/>
      <c r="N268" s="179" t="str">
        <f t="shared" si="49"/>
        <v/>
      </c>
      <c r="O268" s="90" t="str">
        <f>IF('1. Assessment Area Data'!C268="","",'1. Assessment Area Data'!C268)</f>
        <v/>
      </c>
      <c r="P268" s="90" t="str">
        <f t="shared" si="50"/>
        <v/>
      </c>
      <c r="Q268" s="90" t="str">
        <f t="shared" si="51"/>
        <v/>
      </c>
      <c r="R268" s="90" t="str">
        <f t="shared" si="51"/>
        <v/>
      </c>
      <c r="S268" s="90" t="str">
        <f t="shared" si="51"/>
        <v/>
      </c>
      <c r="T268" s="116" t="str">
        <f t="shared" si="42"/>
        <v/>
      </c>
      <c r="U268" s="116" t="str">
        <f t="shared" si="43"/>
        <v/>
      </c>
      <c r="V268" s="116" t="str">
        <f t="shared" si="44"/>
        <v/>
      </c>
      <c r="X268" s="90" t="str">
        <f t="shared" si="45"/>
        <v/>
      </c>
      <c r="Y268" s="117" t="str">
        <f t="shared" si="46"/>
        <v/>
      </c>
      <c r="Z268" s="117" t="str">
        <f t="shared" si="47"/>
        <v/>
      </c>
      <c r="AA268" s="117" t="str">
        <f t="shared" si="48"/>
        <v/>
      </c>
    </row>
    <row r="269" spans="2:27" x14ac:dyDescent="0.3">
      <c r="B269" s="126"/>
      <c r="C269" s="128"/>
      <c r="D269" s="128"/>
      <c r="E269" s="128"/>
      <c r="F269" s="128"/>
      <c r="G269" s="128"/>
      <c r="H269" s="128"/>
      <c r="I269" s="128"/>
      <c r="J269" s="128"/>
      <c r="K269" s="128"/>
      <c r="L269" s="128"/>
      <c r="M269" s="128"/>
      <c r="N269" s="179" t="str">
        <f t="shared" si="49"/>
        <v/>
      </c>
      <c r="O269" s="90" t="str">
        <f>IF('1. Assessment Area Data'!C269="","",'1. Assessment Area Data'!C269)</f>
        <v/>
      </c>
      <c r="P269" s="90" t="str">
        <f t="shared" si="50"/>
        <v/>
      </c>
      <c r="Q269" s="90" t="str">
        <f t="shared" si="51"/>
        <v/>
      </c>
      <c r="R269" s="90" t="str">
        <f t="shared" si="51"/>
        <v/>
      </c>
      <c r="S269" s="90" t="str">
        <f t="shared" si="51"/>
        <v/>
      </c>
      <c r="T269" s="116" t="str">
        <f t="shared" ref="T269:T332" si="52">IF($O269="","",IFERROR(Q269/$P269,0))</f>
        <v/>
      </c>
      <c r="U269" s="116" t="str">
        <f t="shared" ref="U269:U332" si="53">IF($O269="","",IFERROR(R269/$P269,0))</f>
        <v/>
      </c>
      <c r="V269" s="116" t="str">
        <f t="shared" ref="V269:V332" si="54">IF($O269="","",IFERROR(S269/$P269,0))</f>
        <v/>
      </c>
      <c r="X269" s="90" t="str">
        <f t="shared" si="45"/>
        <v/>
      </c>
      <c r="Y269" s="117" t="str">
        <f t="shared" si="46"/>
        <v/>
      </c>
      <c r="Z269" s="117" t="str">
        <f t="shared" si="47"/>
        <v/>
      </c>
      <c r="AA269" s="117" t="str">
        <f t="shared" si="48"/>
        <v/>
      </c>
    </row>
    <row r="270" spans="2:27" x14ac:dyDescent="0.3">
      <c r="B270" s="126"/>
      <c r="C270" s="128"/>
      <c r="D270" s="128"/>
      <c r="E270" s="128"/>
      <c r="F270" s="128"/>
      <c r="G270" s="128"/>
      <c r="H270" s="128"/>
      <c r="I270" s="128"/>
      <c r="J270" s="128"/>
      <c r="K270" s="128"/>
      <c r="L270" s="128"/>
      <c r="M270" s="128"/>
      <c r="N270" s="179" t="str">
        <f t="shared" si="49"/>
        <v/>
      </c>
      <c r="O270" s="90" t="str">
        <f>IF('1. Assessment Area Data'!C270="","",'1. Assessment Area Data'!C270)</f>
        <v/>
      </c>
      <c r="P270" s="90" t="str">
        <f t="shared" si="50"/>
        <v/>
      </c>
      <c r="Q270" s="90" t="str">
        <f t="shared" si="51"/>
        <v/>
      </c>
      <c r="R270" s="90" t="str">
        <f t="shared" si="51"/>
        <v/>
      </c>
      <c r="S270" s="90" t="str">
        <f t="shared" si="51"/>
        <v/>
      </c>
      <c r="T270" s="116" t="str">
        <f t="shared" si="52"/>
        <v/>
      </c>
      <c r="U270" s="116" t="str">
        <f t="shared" si="53"/>
        <v/>
      </c>
      <c r="V270" s="116" t="str">
        <f t="shared" si="54"/>
        <v/>
      </c>
      <c r="X270" s="90" t="str">
        <f t="shared" si="45"/>
        <v/>
      </c>
      <c r="Y270" s="117" t="str">
        <f t="shared" si="46"/>
        <v/>
      </c>
      <c r="Z270" s="117" t="str">
        <f t="shared" si="47"/>
        <v/>
      </c>
      <c r="AA270" s="117" t="str">
        <f t="shared" si="48"/>
        <v/>
      </c>
    </row>
    <row r="271" spans="2:27" x14ac:dyDescent="0.3">
      <c r="B271" s="126"/>
      <c r="C271" s="128"/>
      <c r="D271" s="128"/>
      <c r="E271" s="128"/>
      <c r="F271" s="128"/>
      <c r="G271" s="128"/>
      <c r="H271" s="128"/>
      <c r="I271" s="128"/>
      <c r="J271" s="128"/>
      <c r="K271" s="128"/>
      <c r="L271" s="128"/>
      <c r="M271" s="128"/>
      <c r="N271" s="179" t="str">
        <f t="shared" si="49"/>
        <v/>
      </c>
      <c r="O271" s="90" t="str">
        <f>IF('1. Assessment Area Data'!C271="","",'1. Assessment Area Data'!C271)</f>
        <v/>
      </c>
      <c r="P271" s="90" t="str">
        <f t="shared" si="50"/>
        <v/>
      </c>
      <c r="Q271" s="90" t="str">
        <f t="shared" si="51"/>
        <v/>
      </c>
      <c r="R271" s="90" t="str">
        <f t="shared" si="51"/>
        <v/>
      </c>
      <c r="S271" s="90" t="str">
        <f t="shared" si="51"/>
        <v/>
      </c>
      <c r="T271" s="116" t="str">
        <f t="shared" si="52"/>
        <v/>
      </c>
      <c r="U271" s="116" t="str">
        <f t="shared" si="53"/>
        <v/>
      </c>
      <c r="V271" s="116" t="str">
        <f t="shared" si="54"/>
        <v/>
      </c>
      <c r="X271" s="90" t="str">
        <f t="shared" si="45"/>
        <v/>
      </c>
      <c r="Y271" s="117" t="str">
        <f t="shared" si="46"/>
        <v/>
      </c>
      <c r="Z271" s="117" t="str">
        <f t="shared" si="47"/>
        <v/>
      </c>
      <c r="AA271" s="117" t="str">
        <f t="shared" si="48"/>
        <v/>
      </c>
    </row>
    <row r="272" spans="2:27" x14ac:dyDescent="0.3">
      <c r="B272" s="126"/>
      <c r="C272" s="128"/>
      <c r="D272" s="128"/>
      <c r="E272" s="128"/>
      <c r="F272" s="128"/>
      <c r="G272" s="128"/>
      <c r="H272" s="128"/>
      <c r="I272" s="128"/>
      <c r="J272" s="128"/>
      <c r="K272" s="128"/>
      <c r="L272" s="128"/>
      <c r="M272" s="128"/>
      <c r="N272" s="179" t="str">
        <f t="shared" si="49"/>
        <v/>
      </c>
      <c r="O272" s="90" t="str">
        <f>IF('1. Assessment Area Data'!C272="","",'1. Assessment Area Data'!C272)</f>
        <v/>
      </c>
      <c r="P272" s="90" t="str">
        <f t="shared" si="50"/>
        <v/>
      </c>
      <c r="Q272" s="90" t="str">
        <f t="shared" si="51"/>
        <v/>
      </c>
      <c r="R272" s="90" t="str">
        <f t="shared" si="51"/>
        <v/>
      </c>
      <c r="S272" s="90" t="str">
        <f t="shared" si="51"/>
        <v/>
      </c>
      <c r="T272" s="116" t="str">
        <f t="shared" si="52"/>
        <v/>
      </c>
      <c r="U272" s="116" t="str">
        <f t="shared" si="53"/>
        <v/>
      </c>
      <c r="V272" s="116" t="str">
        <f t="shared" si="54"/>
        <v/>
      </c>
      <c r="X272" s="90" t="str">
        <f t="shared" si="45"/>
        <v/>
      </c>
      <c r="Y272" s="117" t="str">
        <f t="shared" si="46"/>
        <v/>
      </c>
      <c r="Z272" s="117" t="str">
        <f t="shared" si="47"/>
        <v/>
      </c>
      <c r="AA272" s="117" t="str">
        <f t="shared" si="48"/>
        <v/>
      </c>
    </row>
    <row r="273" spans="2:27" x14ac:dyDescent="0.3">
      <c r="B273" s="126"/>
      <c r="C273" s="128"/>
      <c r="D273" s="128"/>
      <c r="E273" s="128"/>
      <c r="F273" s="128"/>
      <c r="G273" s="128"/>
      <c r="H273" s="128"/>
      <c r="I273" s="128"/>
      <c r="J273" s="128"/>
      <c r="K273" s="128"/>
      <c r="L273" s="128"/>
      <c r="M273" s="128"/>
      <c r="N273" s="179" t="str">
        <f t="shared" si="49"/>
        <v/>
      </c>
      <c r="O273" s="90" t="str">
        <f>IF('1. Assessment Area Data'!C273="","",'1. Assessment Area Data'!C273)</f>
        <v/>
      </c>
      <c r="P273" s="90" t="str">
        <f t="shared" si="50"/>
        <v/>
      </c>
      <c r="Q273" s="90" t="str">
        <f t="shared" si="51"/>
        <v/>
      </c>
      <c r="R273" s="90" t="str">
        <f t="shared" si="51"/>
        <v/>
      </c>
      <c r="S273" s="90" t="str">
        <f t="shared" si="51"/>
        <v/>
      </c>
      <c r="T273" s="116" t="str">
        <f t="shared" si="52"/>
        <v/>
      </c>
      <c r="U273" s="116" t="str">
        <f t="shared" si="53"/>
        <v/>
      </c>
      <c r="V273" s="116" t="str">
        <f t="shared" si="54"/>
        <v/>
      </c>
      <c r="X273" s="90" t="str">
        <f t="shared" si="45"/>
        <v/>
      </c>
      <c r="Y273" s="117" t="str">
        <f t="shared" si="46"/>
        <v/>
      </c>
      <c r="Z273" s="117" t="str">
        <f t="shared" si="47"/>
        <v/>
      </c>
      <c r="AA273" s="117" t="str">
        <f t="shared" si="48"/>
        <v/>
      </c>
    </row>
    <row r="274" spans="2:27" x14ac:dyDescent="0.3">
      <c r="B274" s="126"/>
      <c r="C274" s="128"/>
      <c r="D274" s="128"/>
      <c r="E274" s="128"/>
      <c r="F274" s="128"/>
      <c r="G274" s="128"/>
      <c r="H274" s="128"/>
      <c r="I274" s="128"/>
      <c r="J274" s="128"/>
      <c r="K274" s="128"/>
      <c r="L274" s="128"/>
      <c r="M274" s="128"/>
      <c r="N274" s="179" t="str">
        <f t="shared" si="49"/>
        <v/>
      </c>
      <c r="O274" s="90" t="str">
        <f>IF('1. Assessment Area Data'!C274="","",'1. Assessment Area Data'!C274)</f>
        <v/>
      </c>
      <c r="P274" s="90" t="str">
        <f t="shared" si="50"/>
        <v/>
      </c>
      <c r="Q274" s="90" t="str">
        <f t="shared" si="51"/>
        <v/>
      </c>
      <c r="R274" s="90" t="str">
        <f t="shared" si="51"/>
        <v/>
      </c>
      <c r="S274" s="90" t="str">
        <f t="shared" si="51"/>
        <v/>
      </c>
      <c r="T274" s="116" t="str">
        <f t="shared" si="52"/>
        <v/>
      </c>
      <c r="U274" s="116" t="str">
        <f t="shared" si="53"/>
        <v/>
      </c>
      <c r="V274" s="116" t="str">
        <f t="shared" si="54"/>
        <v/>
      </c>
      <c r="X274" s="90" t="str">
        <f t="shared" si="45"/>
        <v/>
      </c>
      <c r="Y274" s="117" t="str">
        <f t="shared" si="46"/>
        <v/>
      </c>
      <c r="Z274" s="117" t="str">
        <f t="shared" si="47"/>
        <v/>
      </c>
      <c r="AA274" s="117" t="str">
        <f t="shared" si="48"/>
        <v/>
      </c>
    </row>
    <row r="275" spans="2:27" x14ac:dyDescent="0.3">
      <c r="B275" s="126"/>
      <c r="C275" s="128"/>
      <c r="D275" s="128"/>
      <c r="E275" s="128"/>
      <c r="F275" s="128"/>
      <c r="G275" s="128"/>
      <c r="H275" s="128"/>
      <c r="I275" s="128"/>
      <c r="J275" s="128"/>
      <c r="K275" s="128"/>
      <c r="L275" s="128"/>
      <c r="M275" s="128"/>
      <c r="N275" s="179" t="str">
        <f t="shared" si="49"/>
        <v/>
      </c>
      <c r="O275" s="90" t="str">
        <f>IF('1. Assessment Area Data'!C275="","",'1. Assessment Area Data'!C275)</f>
        <v/>
      </c>
      <c r="P275" s="90" t="str">
        <f t="shared" si="50"/>
        <v/>
      </c>
      <c r="Q275" s="90" t="str">
        <f t="shared" si="51"/>
        <v/>
      </c>
      <c r="R275" s="90" t="str">
        <f t="shared" si="51"/>
        <v/>
      </c>
      <c r="S275" s="90" t="str">
        <f t="shared" si="51"/>
        <v/>
      </c>
      <c r="T275" s="116" t="str">
        <f t="shared" si="52"/>
        <v/>
      </c>
      <c r="U275" s="116" t="str">
        <f t="shared" si="53"/>
        <v/>
      </c>
      <c r="V275" s="116" t="str">
        <f t="shared" si="54"/>
        <v/>
      </c>
      <c r="X275" s="90" t="str">
        <f t="shared" si="45"/>
        <v/>
      </c>
      <c r="Y275" s="117" t="str">
        <f t="shared" si="46"/>
        <v/>
      </c>
      <c r="Z275" s="117" t="str">
        <f t="shared" si="47"/>
        <v/>
      </c>
      <c r="AA275" s="117" t="str">
        <f t="shared" si="48"/>
        <v/>
      </c>
    </row>
    <row r="276" spans="2:27" x14ac:dyDescent="0.3">
      <c r="B276" s="126"/>
      <c r="C276" s="128"/>
      <c r="D276" s="128"/>
      <c r="E276" s="128"/>
      <c r="F276" s="128"/>
      <c r="G276" s="128"/>
      <c r="H276" s="128"/>
      <c r="I276" s="128"/>
      <c r="J276" s="128"/>
      <c r="K276" s="128"/>
      <c r="L276" s="128"/>
      <c r="M276" s="128"/>
      <c r="N276" s="179" t="str">
        <f t="shared" si="49"/>
        <v/>
      </c>
      <c r="O276" s="90" t="str">
        <f>IF('1. Assessment Area Data'!C276="","",'1. Assessment Area Data'!C276)</f>
        <v/>
      </c>
      <c r="P276" s="90" t="str">
        <f t="shared" si="50"/>
        <v/>
      </c>
      <c r="Q276" s="90" t="str">
        <f t="shared" si="51"/>
        <v/>
      </c>
      <c r="R276" s="90" t="str">
        <f t="shared" si="51"/>
        <v/>
      </c>
      <c r="S276" s="90" t="str">
        <f t="shared" si="51"/>
        <v/>
      </c>
      <c r="T276" s="116" t="str">
        <f t="shared" si="52"/>
        <v/>
      </c>
      <c r="U276" s="116" t="str">
        <f t="shared" si="53"/>
        <v/>
      </c>
      <c r="V276" s="116" t="str">
        <f t="shared" si="54"/>
        <v/>
      </c>
      <c r="X276" s="90" t="str">
        <f t="shared" si="45"/>
        <v/>
      </c>
      <c r="Y276" s="117" t="str">
        <f t="shared" si="46"/>
        <v/>
      </c>
      <c r="Z276" s="117" t="str">
        <f t="shared" si="47"/>
        <v/>
      </c>
      <c r="AA276" s="117" t="str">
        <f t="shared" si="48"/>
        <v/>
      </c>
    </row>
    <row r="277" spans="2:27" x14ac:dyDescent="0.3">
      <c r="B277" s="126"/>
      <c r="C277" s="128"/>
      <c r="D277" s="128"/>
      <c r="E277" s="128"/>
      <c r="F277" s="128"/>
      <c r="G277" s="128"/>
      <c r="H277" s="128"/>
      <c r="I277" s="128"/>
      <c r="J277" s="128"/>
      <c r="K277" s="128"/>
      <c r="L277" s="128"/>
      <c r="M277" s="128"/>
      <c r="N277" s="179" t="str">
        <f t="shared" si="49"/>
        <v/>
      </c>
      <c r="O277" s="90" t="str">
        <f>IF('1. Assessment Area Data'!C277="","",'1. Assessment Area Data'!C277)</f>
        <v/>
      </c>
      <c r="P277" s="90" t="str">
        <f t="shared" si="50"/>
        <v/>
      </c>
      <c r="Q277" s="90" t="str">
        <f t="shared" si="51"/>
        <v/>
      </c>
      <c r="R277" s="90" t="str">
        <f t="shared" si="51"/>
        <v/>
      </c>
      <c r="S277" s="90" t="str">
        <f t="shared" si="51"/>
        <v/>
      </c>
      <c r="T277" s="116" t="str">
        <f t="shared" si="52"/>
        <v/>
      </c>
      <c r="U277" s="116" t="str">
        <f t="shared" si="53"/>
        <v/>
      </c>
      <c r="V277" s="116" t="str">
        <f t="shared" si="54"/>
        <v/>
      </c>
      <c r="X277" s="90" t="str">
        <f t="shared" si="45"/>
        <v/>
      </c>
      <c r="Y277" s="117" t="str">
        <f t="shared" si="46"/>
        <v/>
      </c>
      <c r="Z277" s="117" t="str">
        <f t="shared" si="47"/>
        <v/>
      </c>
      <c r="AA277" s="117" t="str">
        <f t="shared" si="48"/>
        <v/>
      </c>
    </row>
    <row r="278" spans="2:27" x14ac:dyDescent="0.3">
      <c r="B278" s="126"/>
      <c r="C278" s="128"/>
      <c r="D278" s="128"/>
      <c r="E278" s="128"/>
      <c r="F278" s="128"/>
      <c r="G278" s="128"/>
      <c r="H278" s="128"/>
      <c r="I278" s="128"/>
      <c r="J278" s="128"/>
      <c r="K278" s="128"/>
      <c r="L278" s="128"/>
      <c r="M278" s="128"/>
      <c r="N278" s="179" t="str">
        <f t="shared" si="49"/>
        <v/>
      </c>
      <c r="O278" s="90" t="str">
        <f>IF('1. Assessment Area Data'!C278="","",'1. Assessment Area Data'!C278)</f>
        <v/>
      </c>
      <c r="P278" s="90" t="str">
        <f t="shared" si="50"/>
        <v/>
      </c>
      <c r="Q278" s="90" t="str">
        <f t="shared" si="51"/>
        <v/>
      </c>
      <c r="R278" s="90" t="str">
        <f t="shared" si="51"/>
        <v/>
      </c>
      <c r="S278" s="90" t="str">
        <f t="shared" si="51"/>
        <v/>
      </c>
      <c r="T278" s="116" t="str">
        <f t="shared" si="52"/>
        <v/>
      </c>
      <c r="U278" s="116" t="str">
        <f t="shared" si="53"/>
        <v/>
      </c>
      <c r="V278" s="116" t="str">
        <f t="shared" si="54"/>
        <v/>
      </c>
      <c r="X278" s="90" t="str">
        <f t="shared" si="45"/>
        <v/>
      </c>
      <c r="Y278" s="117" t="str">
        <f t="shared" si="46"/>
        <v/>
      </c>
      <c r="Z278" s="117" t="str">
        <f t="shared" si="47"/>
        <v/>
      </c>
      <c r="AA278" s="117" t="str">
        <f t="shared" si="48"/>
        <v/>
      </c>
    </row>
    <row r="279" spans="2:27" x14ac:dyDescent="0.3">
      <c r="B279" s="126"/>
      <c r="C279" s="128"/>
      <c r="D279" s="128"/>
      <c r="E279" s="128"/>
      <c r="F279" s="128"/>
      <c r="G279" s="128"/>
      <c r="H279" s="128"/>
      <c r="I279" s="128"/>
      <c r="J279" s="128"/>
      <c r="K279" s="128"/>
      <c r="L279" s="128"/>
      <c r="M279" s="128"/>
      <c r="N279" s="179" t="str">
        <f t="shared" si="49"/>
        <v/>
      </c>
      <c r="O279" s="90" t="str">
        <f>IF('1. Assessment Area Data'!C279="","",'1. Assessment Area Data'!C279)</f>
        <v/>
      </c>
      <c r="P279" s="90" t="str">
        <f t="shared" si="50"/>
        <v/>
      </c>
      <c r="Q279" s="90" t="str">
        <f t="shared" si="51"/>
        <v/>
      </c>
      <c r="R279" s="90" t="str">
        <f t="shared" si="51"/>
        <v/>
      </c>
      <c r="S279" s="90" t="str">
        <f t="shared" si="51"/>
        <v/>
      </c>
      <c r="T279" s="116" t="str">
        <f t="shared" si="52"/>
        <v/>
      </c>
      <c r="U279" s="116" t="str">
        <f t="shared" si="53"/>
        <v/>
      </c>
      <c r="V279" s="116" t="str">
        <f t="shared" si="54"/>
        <v/>
      </c>
      <c r="X279" s="90" t="str">
        <f t="shared" si="45"/>
        <v/>
      </c>
      <c r="Y279" s="117" t="str">
        <f t="shared" si="46"/>
        <v/>
      </c>
      <c r="Z279" s="117" t="str">
        <f t="shared" si="47"/>
        <v/>
      </c>
      <c r="AA279" s="117" t="str">
        <f t="shared" si="48"/>
        <v/>
      </c>
    </row>
    <row r="280" spans="2:27" x14ac:dyDescent="0.3">
      <c r="B280" s="126"/>
      <c r="C280" s="128"/>
      <c r="D280" s="128"/>
      <c r="E280" s="128"/>
      <c r="F280" s="128"/>
      <c r="G280" s="128"/>
      <c r="H280" s="128"/>
      <c r="I280" s="128"/>
      <c r="J280" s="128"/>
      <c r="K280" s="128"/>
      <c r="L280" s="128"/>
      <c r="M280" s="128"/>
      <c r="N280" s="179" t="str">
        <f t="shared" si="49"/>
        <v/>
      </c>
      <c r="O280" s="90" t="str">
        <f>IF('1. Assessment Area Data'!C280="","",'1. Assessment Area Data'!C280)</f>
        <v/>
      </c>
      <c r="P280" s="90" t="str">
        <f t="shared" si="50"/>
        <v/>
      </c>
      <c r="Q280" s="90" t="str">
        <f t="shared" si="51"/>
        <v/>
      </c>
      <c r="R280" s="90" t="str">
        <f t="shared" si="51"/>
        <v/>
      </c>
      <c r="S280" s="90" t="str">
        <f t="shared" si="51"/>
        <v/>
      </c>
      <c r="T280" s="116" t="str">
        <f t="shared" si="52"/>
        <v/>
      </c>
      <c r="U280" s="116" t="str">
        <f t="shared" si="53"/>
        <v/>
      </c>
      <c r="V280" s="116" t="str">
        <f t="shared" si="54"/>
        <v/>
      </c>
      <c r="X280" s="90" t="str">
        <f t="shared" si="45"/>
        <v/>
      </c>
      <c r="Y280" s="117" t="str">
        <f t="shared" si="46"/>
        <v/>
      </c>
      <c r="Z280" s="117" t="str">
        <f t="shared" si="47"/>
        <v/>
      </c>
      <c r="AA280" s="117" t="str">
        <f t="shared" si="48"/>
        <v/>
      </c>
    </row>
    <row r="281" spans="2:27" x14ac:dyDescent="0.3">
      <c r="B281" s="126"/>
      <c r="C281" s="128"/>
      <c r="D281" s="128"/>
      <c r="E281" s="128"/>
      <c r="F281" s="128"/>
      <c r="G281" s="128"/>
      <c r="H281" s="128"/>
      <c r="I281" s="128"/>
      <c r="J281" s="128"/>
      <c r="K281" s="128"/>
      <c r="L281" s="128"/>
      <c r="M281" s="128"/>
      <c r="N281" s="179" t="str">
        <f t="shared" si="49"/>
        <v/>
      </c>
      <c r="O281" s="90" t="str">
        <f>IF('1. Assessment Area Data'!C281="","",'1. Assessment Area Data'!C281)</f>
        <v/>
      </c>
      <c r="P281" s="90" t="str">
        <f t="shared" si="50"/>
        <v/>
      </c>
      <c r="Q281" s="90" t="str">
        <f t="shared" si="51"/>
        <v/>
      </c>
      <c r="R281" s="90" t="str">
        <f t="shared" si="51"/>
        <v/>
      </c>
      <c r="S281" s="90" t="str">
        <f t="shared" si="51"/>
        <v/>
      </c>
      <c r="T281" s="116" t="str">
        <f t="shared" si="52"/>
        <v/>
      </c>
      <c r="U281" s="116" t="str">
        <f t="shared" si="53"/>
        <v/>
      </c>
      <c r="V281" s="116" t="str">
        <f t="shared" si="54"/>
        <v/>
      </c>
      <c r="X281" s="90" t="str">
        <f t="shared" si="45"/>
        <v/>
      </c>
      <c r="Y281" s="117" t="str">
        <f t="shared" si="46"/>
        <v/>
      </c>
      <c r="Z281" s="117" t="str">
        <f t="shared" si="47"/>
        <v/>
      </c>
      <c r="AA281" s="117" t="str">
        <f t="shared" si="48"/>
        <v/>
      </c>
    </row>
    <row r="282" spans="2:27" x14ac:dyDescent="0.3">
      <c r="B282" s="126"/>
      <c r="C282" s="128"/>
      <c r="D282" s="128"/>
      <c r="E282" s="128"/>
      <c r="F282" s="128"/>
      <c r="G282" s="128"/>
      <c r="H282" s="128"/>
      <c r="I282" s="128"/>
      <c r="J282" s="128"/>
      <c r="K282" s="128"/>
      <c r="L282" s="128"/>
      <c r="M282" s="128"/>
      <c r="N282" s="179" t="str">
        <f t="shared" si="49"/>
        <v/>
      </c>
      <c r="O282" s="90" t="str">
        <f>IF('1. Assessment Area Data'!C282="","",'1. Assessment Area Data'!C282)</f>
        <v/>
      </c>
      <c r="P282" s="90" t="str">
        <f t="shared" si="50"/>
        <v/>
      </c>
      <c r="Q282" s="90" t="str">
        <f t="shared" si="51"/>
        <v/>
      </c>
      <c r="R282" s="90" t="str">
        <f t="shared" si="51"/>
        <v/>
      </c>
      <c r="S282" s="90" t="str">
        <f t="shared" si="51"/>
        <v/>
      </c>
      <c r="T282" s="116" t="str">
        <f t="shared" si="52"/>
        <v/>
      </c>
      <c r="U282" s="116" t="str">
        <f t="shared" si="53"/>
        <v/>
      </c>
      <c r="V282" s="116" t="str">
        <f t="shared" si="54"/>
        <v/>
      </c>
      <c r="X282" s="90" t="str">
        <f t="shared" si="45"/>
        <v/>
      </c>
      <c r="Y282" s="117" t="str">
        <f t="shared" si="46"/>
        <v/>
      </c>
      <c r="Z282" s="117" t="str">
        <f t="shared" si="47"/>
        <v/>
      </c>
      <c r="AA282" s="117" t="str">
        <f t="shared" si="48"/>
        <v/>
      </c>
    </row>
    <row r="283" spans="2:27" x14ac:dyDescent="0.3">
      <c r="B283" s="126"/>
      <c r="C283" s="128"/>
      <c r="D283" s="128"/>
      <c r="E283" s="128"/>
      <c r="F283" s="128"/>
      <c r="G283" s="128"/>
      <c r="H283" s="128"/>
      <c r="I283" s="128"/>
      <c r="J283" s="128"/>
      <c r="K283" s="128"/>
      <c r="L283" s="128"/>
      <c r="M283" s="128"/>
      <c r="N283" s="179" t="str">
        <f t="shared" si="49"/>
        <v/>
      </c>
      <c r="O283" s="90" t="str">
        <f>IF('1. Assessment Area Data'!C283="","",'1. Assessment Area Data'!C283)</f>
        <v/>
      </c>
      <c r="P283" s="90" t="str">
        <f t="shared" si="50"/>
        <v/>
      </c>
      <c r="Q283" s="90" t="str">
        <f t="shared" si="51"/>
        <v/>
      </c>
      <c r="R283" s="90" t="str">
        <f t="shared" si="51"/>
        <v/>
      </c>
      <c r="S283" s="90" t="str">
        <f t="shared" si="51"/>
        <v/>
      </c>
      <c r="T283" s="116" t="str">
        <f t="shared" si="52"/>
        <v/>
      </c>
      <c r="U283" s="116" t="str">
        <f t="shared" si="53"/>
        <v/>
      </c>
      <c r="V283" s="116" t="str">
        <f t="shared" si="54"/>
        <v/>
      </c>
      <c r="X283" s="90" t="str">
        <f t="shared" si="45"/>
        <v/>
      </c>
      <c r="Y283" s="117" t="str">
        <f t="shared" si="46"/>
        <v/>
      </c>
      <c r="Z283" s="117" t="str">
        <f t="shared" si="47"/>
        <v/>
      </c>
      <c r="AA283" s="117" t="str">
        <f t="shared" si="48"/>
        <v/>
      </c>
    </row>
    <row r="284" spans="2:27" x14ac:dyDescent="0.3">
      <c r="B284" s="126"/>
      <c r="C284" s="128"/>
      <c r="D284" s="128"/>
      <c r="E284" s="128"/>
      <c r="F284" s="128"/>
      <c r="G284" s="128"/>
      <c r="H284" s="128"/>
      <c r="I284" s="128"/>
      <c r="J284" s="128"/>
      <c r="K284" s="128"/>
      <c r="L284" s="128"/>
      <c r="M284" s="128"/>
      <c r="N284" s="179" t="str">
        <f t="shared" si="49"/>
        <v/>
      </c>
      <c r="O284" s="90" t="str">
        <f>IF('1. Assessment Area Data'!C284="","",'1. Assessment Area Data'!C284)</f>
        <v/>
      </c>
      <c r="P284" s="90" t="str">
        <f t="shared" si="50"/>
        <v/>
      </c>
      <c r="Q284" s="90" t="str">
        <f t="shared" si="51"/>
        <v/>
      </c>
      <c r="R284" s="90" t="str">
        <f t="shared" si="51"/>
        <v/>
      </c>
      <c r="S284" s="90" t="str">
        <f t="shared" si="51"/>
        <v/>
      </c>
      <c r="T284" s="116" t="str">
        <f t="shared" si="52"/>
        <v/>
      </c>
      <c r="U284" s="116" t="str">
        <f t="shared" si="53"/>
        <v/>
      </c>
      <c r="V284" s="116" t="str">
        <f t="shared" si="54"/>
        <v/>
      </c>
      <c r="X284" s="90" t="str">
        <f t="shared" si="45"/>
        <v/>
      </c>
      <c r="Y284" s="117" t="str">
        <f t="shared" si="46"/>
        <v/>
      </c>
      <c r="Z284" s="117" t="str">
        <f t="shared" si="47"/>
        <v/>
      </c>
      <c r="AA284" s="117" t="str">
        <f t="shared" si="48"/>
        <v/>
      </c>
    </row>
    <row r="285" spans="2:27" x14ac:dyDescent="0.3">
      <c r="B285" s="126"/>
      <c r="C285" s="128"/>
      <c r="D285" s="128"/>
      <c r="E285" s="128"/>
      <c r="F285" s="128"/>
      <c r="G285" s="128"/>
      <c r="H285" s="128"/>
      <c r="I285" s="128"/>
      <c r="J285" s="128"/>
      <c r="K285" s="128"/>
      <c r="L285" s="128"/>
      <c r="M285" s="128"/>
      <c r="N285" s="179" t="str">
        <f t="shared" si="49"/>
        <v/>
      </c>
      <c r="O285" s="90" t="str">
        <f>IF('1. Assessment Area Data'!C285="","",'1. Assessment Area Data'!C285)</f>
        <v/>
      </c>
      <c r="P285" s="90" t="str">
        <f t="shared" si="50"/>
        <v/>
      </c>
      <c r="Q285" s="90" t="str">
        <f t="shared" si="51"/>
        <v/>
      </c>
      <c r="R285" s="90" t="str">
        <f t="shared" si="51"/>
        <v/>
      </c>
      <c r="S285" s="90" t="str">
        <f t="shared" si="51"/>
        <v/>
      </c>
      <c r="T285" s="116" t="str">
        <f t="shared" si="52"/>
        <v/>
      </c>
      <c r="U285" s="116" t="str">
        <f t="shared" si="53"/>
        <v/>
      </c>
      <c r="V285" s="116" t="str">
        <f t="shared" si="54"/>
        <v/>
      </c>
      <c r="X285" s="90" t="str">
        <f t="shared" si="45"/>
        <v/>
      </c>
      <c r="Y285" s="117" t="str">
        <f t="shared" si="46"/>
        <v/>
      </c>
      <c r="Z285" s="117" t="str">
        <f t="shared" si="47"/>
        <v/>
      </c>
      <c r="AA285" s="117" t="str">
        <f t="shared" si="48"/>
        <v/>
      </c>
    </row>
    <row r="286" spans="2:27" x14ac:dyDescent="0.3">
      <c r="B286" s="126"/>
      <c r="C286" s="128"/>
      <c r="D286" s="128"/>
      <c r="E286" s="128"/>
      <c r="F286" s="128"/>
      <c r="G286" s="128"/>
      <c r="H286" s="128"/>
      <c r="I286" s="128"/>
      <c r="J286" s="128"/>
      <c r="K286" s="128"/>
      <c r="L286" s="128"/>
      <c r="M286" s="128"/>
      <c r="N286" s="179" t="str">
        <f t="shared" si="49"/>
        <v/>
      </c>
      <c r="O286" s="90" t="str">
        <f>IF('1. Assessment Area Data'!C286="","",'1. Assessment Area Data'!C286)</f>
        <v/>
      </c>
      <c r="P286" s="90" t="str">
        <f t="shared" si="50"/>
        <v/>
      </c>
      <c r="Q286" s="90" t="str">
        <f t="shared" si="51"/>
        <v/>
      </c>
      <c r="R286" s="90" t="str">
        <f t="shared" si="51"/>
        <v/>
      </c>
      <c r="S286" s="90" t="str">
        <f t="shared" si="51"/>
        <v/>
      </c>
      <c r="T286" s="116" t="str">
        <f t="shared" si="52"/>
        <v/>
      </c>
      <c r="U286" s="116" t="str">
        <f t="shared" si="53"/>
        <v/>
      </c>
      <c r="V286" s="116" t="str">
        <f t="shared" si="54"/>
        <v/>
      </c>
      <c r="X286" s="90" t="str">
        <f t="shared" si="45"/>
        <v/>
      </c>
      <c r="Y286" s="117" t="str">
        <f t="shared" si="46"/>
        <v/>
      </c>
      <c r="Z286" s="117" t="str">
        <f t="shared" si="47"/>
        <v/>
      </c>
      <c r="AA286" s="117" t="str">
        <f t="shared" si="48"/>
        <v/>
      </c>
    </row>
    <row r="287" spans="2:27" x14ac:dyDescent="0.3">
      <c r="B287" s="126"/>
      <c r="C287" s="128"/>
      <c r="D287" s="128"/>
      <c r="E287" s="128"/>
      <c r="F287" s="128"/>
      <c r="G287" s="128"/>
      <c r="H287" s="128"/>
      <c r="I287" s="128"/>
      <c r="J287" s="128"/>
      <c r="K287" s="128"/>
      <c r="L287" s="128"/>
      <c r="M287" s="128"/>
      <c r="N287" s="179" t="str">
        <f t="shared" si="49"/>
        <v/>
      </c>
      <c r="O287" s="90" t="str">
        <f>IF('1. Assessment Area Data'!C287="","",'1. Assessment Area Data'!C287)</f>
        <v/>
      </c>
      <c r="P287" s="90" t="str">
        <f t="shared" si="50"/>
        <v/>
      </c>
      <c r="Q287" s="90" t="str">
        <f t="shared" si="51"/>
        <v/>
      </c>
      <c r="R287" s="90" t="str">
        <f t="shared" si="51"/>
        <v/>
      </c>
      <c r="S287" s="90" t="str">
        <f t="shared" si="51"/>
        <v/>
      </c>
      <c r="T287" s="116" t="str">
        <f t="shared" si="52"/>
        <v/>
      </c>
      <c r="U287" s="116" t="str">
        <f t="shared" si="53"/>
        <v/>
      </c>
      <c r="V287" s="116" t="str">
        <f t="shared" si="54"/>
        <v/>
      </c>
      <c r="X287" s="90" t="str">
        <f t="shared" si="45"/>
        <v/>
      </c>
      <c r="Y287" s="117" t="str">
        <f t="shared" si="46"/>
        <v/>
      </c>
      <c r="Z287" s="117" t="str">
        <f t="shared" si="47"/>
        <v/>
      </c>
      <c r="AA287" s="117" t="str">
        <f t="shared" si="48"/>
        <v/>
      </c>
    </row>
    <row r="288" spans="2:27" x14ac:dyDescent="0.3">
      <c r="B288" s="126"/>
      <c r="C288" s="128"/>
      <c r="D288" s="128"/>
      <c r="E288" s="128"/>
      <c r="F288" s="128"/>
      <c r="G288" s="128"/>
      <c r="H288" s="128"/>
      <c r="I288" s="128"/>
      <c r="J288" s="128"/>
      <c r="K288" s="128"/>
      <c r="L288" s="128"/>
      <c r="M288" s="128"/>
      <c r="N288" s="179" t="str">
        <f t="shared" si="49"/>
        <v/>
      </c>
      <c r="O288" s="90" t="str">
        <f>IF('1. Assessment Area Data'!C288="","",'1. Assessment Area Data'!C288)</f>
        <v/>
      </c>
      <c r="P288" s="90" t="str">
        <f t="shared" si="50"/>
        <v/>
      </c>
      <c r="Q288" s="90" t="str">
        <f t="shared" si="51"/>
        <v/>
      </c>
      <c r="R288" s="90" t="str">
        <f t="shared" si="51"/>
        <v/>
      </c>
      <c r="S288" s="90" t="str">
        <f t="shared" si="51"/>
        <v/>
      </c>
      <c r="T288" s="116" t="str">
        <f t="shared" si="52"/>
        <v/>
      </c>
      <c r="U288" s="116" t="str">
        <f t="shared" si="53"/>
        <v/>
      </c>
      <c r="V288" s="116" t="str">
        <f t="shared" si="54"/>
        <v/>
      </c>
      <c r="X288" s="90" t="str">
        <f t="shared" si="45"/>
        <v/>
      </c>
      <c r="Y288" s="117" t="str">
        <f t="shared" si="46"/>
        <v/>
      </c>
      <c r="Z288" s="117" t="str">
        <f t="shared" si="47"/>
        <v/>
      </c>
      <c r="AA288" s="117" t="str">
        <f t="shared" si="48"/>
        <v/>
      </c>
    </row>
    <row r="289" spans="2:27" x14ac:dyDescent="0.3">
      <c r="B289" s="126"/>
      <c r="C289" s="128"/>
      <c r="D289" s="128"/>
      <c r="E289" s="128"/>
      <c r="F289" s="128"/>
      <c r="G289" s="128"/>
      <c r="H289" s="128"/>
      <c r="I289" s="128"/>
      <c r="J289" s="128"/>
      <c r="K289" s="128"/>
      <c r="L289" s="128"/>
      <c r="M289" s="128"/>
      <c r="N289" s="179" t="str">
        <f t="shared" si="49"/>
        <v/>
      </c>
      <c r="O289" s="90" t="str">
        <f>IF('1. Assessment Area Data'!C289="","",'1. Assessment Area Data'!C289)</f>
        <v/>
      </c>
      <c r="P289" s="90" t="str">
        <f t="shared" si="50"/>
        <v/>
      </c>
      <c r="Q289" s="90" t="str">
        <f t="shared" si="51"/>
        <v/>
      </c>
      <c r="R289" s="90" t="str">
        <f t="shared" si="51"/>
        <v/>
      </c>
      <c r="S289" s="90" t="str">
        <f t="shared" si="51"/>
        <v/>
      </c>
      <c r="T289" s="116" t="str">
        <f t="shared" si="52"/>
        <v/>
      </c>
      <c r="U289" s="116" t="str">
        <f t="shared" si="53"/>
        <v/>
      </c>
      <c r="V289" s="116" t="str">
        <f t="shared" si="54"/>
        <v/>
      </c>
      <c r="X289" s="90" t="str">
        <f t="shared" si="45"/>
        <v/>
      </c>
      <c r="Y289" s="117" t="str">
        <f t="shared" si="46"/>
        <v/>
      </c>
      <c r="Z289" s="117" t="str">
        <f t="shared" si="47"/>
        <v/>
      </c>
      <c r="AA289" s="117" t="str">
        <f t="shared" si="48"/>
        <v/>
      </c>
    </row>
    <row r="290" spans="2:27" x14ac:dyDescent="0.3">
      <c r="B290" s="126"/>
      <c r="C290" s="128"/>
      <c r="D290" s="128"/>
      <c r="E290" s="128"/>
      <c r="F290" s="128"/>
      <c r="G290" s="128"/>
      <c r="H290" s="128"/>
      <c r="I290" s="128"/>
      <c r="J290" s="128"/>
      <c r="K290" s="128"/>
      <c r="L290" s="128"/>
      <c r="M290" s="128"/>
      <c r="N290" s="179" t="str">
        <f t="shared" si="49"/>
        <v/>
      </c>
      <c r="O290" s="90" t="str">
        <f>IF('1. Assessment Area Data'!C290="","",'1. Assessment Area Data'!C290)</f>
        <v/>
      </c>
      <c r="P290" s="90" t="str">
        <f t="shared" si="50"/>
        <v/>
      </c>
      <c r="Q290" s="90" t="str">
        <f t="shared" si="51"/>
        <v/>
      </c>
      <c r="R290" s="90" t="str">
        <f t="shared" si="51"/>
        <v/>
      </c>
      <c r="S290" s="90" t="str">
        <f t="shared" si="51"/>
        <v/>
      </c>
      <c r="T290" s="116" t="str">
        <f t="shared" si="52"/>
        <v/>
      </c>
      <c r="U290" s="116" t="str">
        <f t="shared" si="53"/>
        <v/>
      </c>
      <c r="V290" s="116" t="str">
        <f t="shared" si="54"/>
        <v/>
      </c>
      <c r="X290" s="90" t="str">
        <f t="shared" si="45"/>
        <v/>
      </c>
      <c r="Y290" s="117" t="str">
        <f t="shared" si="46"/>
        <v/>
      </c>
      <c r="Z290" s="117" t="str">
        <f t="shared" si="47"/>
        <v/>
      </c>
      <c r="AA290" s="117" t="str">
        <f t="shared" si="48"/>
        <v/>
      </c>
    </row>
    <row r="291" spans="2:27" x14ac:dyDescent="0.3">
      <c r="B291" s="126"/>
      <c r="C291" s="128"/>
      <c r="D291" s="128"/>
      <c r="E291" s="128"/>
      <c r="F291" s="128"/>
      <c r="G291" s="128"/>
      <c r="H291" s="128"/>
      <c r="I291" s="128"/>
      <c r="J291" s="128"/>
      <c r="K291" s="128"/>
      <c r="L291" s="128"/>
      <c r="M291" s="128"/>
      <c r="N291" s="179" t="str">
        <f t="shared" si="49"/>
        <v/>
      </c>
      <c r="O291" s="90" t="str">
        <f>IF('1. Assessment Area Data'!C291="","",'1. Assessment Area Data'!C291)</f>
        <v/>
      </c>
      <c r="P291" s="90" t="str">
        <f t="shared" si="50"/>
        <v/>
      </c>
      <c r="Q291" s="90" t="str">
        <f t="shared" si="51"/>
        <v/>
      </c>
      <c r="R291" s="90" t="str">
        <f t="shared" si="51"/>
        <v/>
      </c>
      <c r="S291" s="90" t="str">
        <f t="shared" si="51"/>
        <v/>
      </c>
      <c r="T291" s="116" t="str">
        <f t="shared" si="52"/>
        <v/>
      </c>
      <c r="U291" s="116" t="str">
        <f t="shared" si="53"/>
        <v/>
      </c>
      <c r="V291" s="116" t="str">
        <f t="shared" si="54"/>
        <v/>
      </c>
      <c r="X291" s="90" t="str">
        <f t="shared" si="45"/>
        <v/>
      </c>
      <c r="Y291" s="117" t="str">
        <f t="shared" si="46"/>
        <v/>
      </c>
      <c r="Z291" s="117" t="str">
        <f t="shared" si="47"/>
        <v/>
      </c>
      <c r="AA291" s="117" t="str">
        <f t="shared" si="48"/>
        <v/>
      </c>
    </row>
    <row r="292" spans="2:27" x14ac:dyDescent="0.3">
      <c r="B292" s="126"/>
      <c r="C292" s="128"/>
      <c r="D292" s="128"/>
      <c r="E292" s="128"/>
      <c r="F292" s="128"/>
      <c r="G292" s="128"/>
      <c r="H292" s="128"/>
      <c r="I292" s="128"/>
      <c r="J292" s="128"/>
      <c r="K292" s="128"/>
      <c r="L292" s="128"/>
      <c r="M292" s="128"/>
      <c r="N292" s="179" t="str">
        <f t="shared" si="49"/>
        <v/>
      </c>
      <c r="O292" s="90" t="str">
        <f>IF('1. Assessment Area Data'!C292="","",'1. Assessment Area Data'!C292)</f>
        <v/>
      </c>
      <c r="P292" s="90" t="str">
        <f t="shared" si="50"/>
        <v/>
      </c>
      <c r="Q292" s="90" t="str">
        <f t="shared" si="51"/>
        <v/>
      </c>
      <c r="R292" s="90" t="str">
        <f t="shared" si="51"/>
        <v/>
      </c>
      <c r="S292" s="90" t="str">
        <f t="shared" si="51"/>
        <v/>
      </c>
      <c r="T292" s="116" t="str">
        <f t="shared" si="52"/>
        <v/>
      </c>
      <c r="U292" s="116" t="str">
        <f t="shared" si="53"/>
        <v/>
      </c>
      <c r="V292" s="116" t="str">
        <f t="shared" si="54"/>
        <v/>
      </c>
      <c r="X292" s="90" t="str">
        <f t="shared" si="45"/>
        <v/>
      </c>
      <c r="Y292" s="117" t="str">
        <f t="shared" si="46"/>
        <v/>
      </c>
      <c r="Z292" s="117" t="str">
        <f t="shared" si="47"/>
        <v/>
      </c>
      <c r="AA292" s="117" t="str">
        <f t="shared" si="48"/>
        <v/>
      </c>
    </row>
    <row r="293" spans="2:27" x14ac:dyDescent="0.3">
      <c r="B293" s="126"/>
      <c r="C293" s="128"/>
      <c r="D293" s="128"/>
      <c r="E293" s="128"/>
      <c r="F293" s="128"/>
      <c r="G293" s="128"/>
      <c r="H293" s="128"/>
      <c r="I293" s="128"/>
      <c r="J293" s="128"/>
      <c r="K293" s="128"/>
      <c r="L293" s="128"/>
      <c r="M293" s="128"/>
      <c r="N293" s="179" t="str">
        <f t="shared" si="49"/>
        <v/>
      </c>
      <c r="O293" s="90" t="str">
        <f>IF('1. Assessment Area Data'!C293="","",'1. Assessment Area Data'!C293)</f>
        <v/>
      </c>
      <c r="P293" s="90" t="str">
        <f t="shared" si="50"/>
        <v/>
      </c>
      <c r="Q293" s="90" t="str">
        <f t="shared" si="51"/>
        <v/>
      </c>
      <c r="R293" s="90" t="str">
        <f t="shared" si="51"/>
        <v/>
      </c>
      <c r="S293" s="90" t="str">
        <f t="shared" si="51"/>
        <v/>
      </c>
      <c r="T293" s="116" t="str">
        <f t="shared" si="52"/>
        <v/>
      </c>
      <c r="U293" s="116" t="str">
        <f t="shared" si="53"/>
        <v/>
      </c>
      <c r="V293" s="116" t="str">
        <f t="shared" si="54"/>
        <v/>
      </c>
      <c r="X293" s="90" t="str">
        <f t="shared" si="45"/>
        <v/>
      </c>
      <c r="Y293" s="117" t="str">
        <f t="shared" si="46"/>
        <v/>
      </c>
      <c r="Z293" s="117" t="str">
        <f t="shared" si="47"/>
        <v/>
      </c>
      <c r="AA293" s="117" t="str">
        <f t="shared" si="48"/>
        <v/>
      </c>
    </row>
    <row r="294" spans="2:27" x14ac:dyDescent="0.3">
      <c r="B294" s="126"/>
      <c r="C294" s="128"/>
      <c r="D294" s="128"/>
      <c r="E294" s="128"/>
      <c r="F294" s="128"/>
      <c r="G294" s="128"/>
      <c r="H294" s="128"/>
      <c r="I294" s="128"/>
      <c r="J294" s="128"/>
      <c r="K294" s="128"/>
      <c r="L294" s="128"/>
      <c r="M294" s="128"/>
      <c r="N294" s="179" t="str">
        <f t="shared" si="49"/>
        <v/>
      </c>
      <c r="O294" s="90" t="str">
        <f>IF('1. Assessment Area Data'!C294="","",'1. Assessment Area Data'!C294)</f>
        <v/>
      </c>
      <c r="P294" s="90" t="str">
        <f t="shared" si="50"/>
        <v/>
      </c>
      <c r="Q294" s="90" t="str">
        <f t="shared" si="51"/>
        <v/>
      </c>
      <c r="R294" s="90" t="str">
        <f t="shared" si="51"/>
        <v/>
      </c>
      <c r="S294" s="90" t="str">
        <f t="shared" si="51"/>
        <v/>
      </c>
      <c r="T294" s="116" t="str">
        <f t="shared" si="52"/>
        <v/>
      </c>
      <c r="U294" s="116" t="str">
        <f t="shared" si="53"/>
        <v/>
      </c>
      <c r="V294" s="116" t="str">
        <f t="shared" si="54"/>
        <v/>
      </c>
      <c r="X294" s="90" t="str">
        <f t="shared" si="45"/>
        <v/>
      </c>
      <c r="Y294" s="117" t="str">
        <f t="shared" si="46"/>
        <v/>
      </c>
      <c r="Z294" s="117" t="str">
        <f t="shared" si="47"/>
        <v/>
      </c>
      <c r="AA294" s="117" t="str">
        <f t="shared" si="48"/>
        <v/>
      </c>
    </row>
    <row r="295" spans="2:27" x14ac:dyDescent="0.3">
      <c r="B295" s="126"/>
      <c r="C295" s="128"/>
      <c r="D295" s="128"/>
      <c r="E295" s="128"/>
      <c r="F295" s="128"/>
      <c r="G295" s="128"/>
      <c r="H295" s="128"/>
      <c r="I295" s="128"/>
      <c r="J295" s="128"/>
      <c r="K295" s="128"/>
      <c r="L295" s="128"/>
      <c r="M295" s="128"/>
      <c r="N295" s="179" t="str">
        <f t="shared" si="49"/>
        <v/>
      </c>
      <c r="O295" s="90" t="str">
        <f>IF('1. Assessment Area Data'!C295="","",'1. Assessment Area Data'!C295)</f>
        <v/>
      </c>
      <c r="P295" s="90" t="str">
        <f t="shared" si="50"/>
        <v/>
      </c>
      <c r="Q295" s="90" t="str">
        <f t="shared" si="51"/>
        <v/>
      </c>
      <c r="R295" s="90" t="str">
        <f t="shared" si="51"/>
        <v/>
      </c>
      <c r="S295" s="90" t="str">
        <f t="shared" si="51"/>
        <v/>
      </c>
      <c r="T295" s="116" t="str">
        <f t="shared" si="52"/>
        <v/>
      </c>
      <c r="U295" s="116" t="str">
        <f t="shared" si="53"/>
        <v/>
      </c>
      <c r="V295" s="116" t="str">
        <f t="shared" si="54"/>
        <v/>
      </c>
      <c r="X295" s="90" t="str">
        <f t="shared" si="45"/>
        <v/>
      </c>
      <c r="Y295" s="117" t="str">
        <f t="shared" si="46"/>
        <v/>
      </c>
      <c r="Z295" s="117" t="str">
        <f t="shared" si="47"/>
        <v/>
      </c>
      <c r="AA295" s="117" t="str">
        <f t="shared" si="48"/>
        <v/>
      </c>
    </row>
    <row r="296" spans="2:27" x14ac:dyDescent="0.3">
      <c r="B296" s="126"/>
      <c r="C296" s="128"/>
      <c r="D296" s="128"/>
      <c r="E296" s="128"/>
      <c r="F296" s="128"/>
      <c r="G296" s="128"/>
      <c r="H296" s="128"/>
      <c r="I296" s="128"/>
      <c r="J296" s="128"/>
      <c r="K296" s="128"/>
      <c r="L296" s="128"/>
      <c r="M296" s="128"/>
      <c r="N296" s="179" t="str">
        <f t="shared" si="49"/>
        <v/>
      </c>
      <c r="O296" s="90" t="str">
        <f>IF('1. Assessment Area Data'!C296="","",'1. Assessment Area Data'!C296)</f>
        <v/>
      </c>
      <c r="P296" s="90" t="str">
        <f t="shared" si="50"/>
        <v/>
      </c>
      <c r="Q296" s="90" t="str">
        <f t="shared" si="51"/>
        <v/>
      </c>
      <c r="R296" s="90" t="str">
        <f t="shared" si="51"/>
        <v/>
      </c>
      <c r="S296" s="90" t="str">
        <f t="shared" si="51"/>
        <v/>
      </c>
      <c r="T296" s="116" t="str">
        <f t="shared" si="52"/>
        <v/>
      </c>
      <c r="U296" s="116" t="str">
        <f t="shared" si="53"/>
        <v/>
      </c>
      <c r="V296" s="116" t="str">
        <f t="shared" si="54"/>
        <v/>
      </c>
      <c r="X296" s="90" t="str">
        <f t="shared" si="45"/>
        <v/>
      </c>
      <c r="Y296" s="117" t="str">
        <f t="shared" si="46"/>
        <v/>
      </c>
      <c r="Z296" s="117" t="str">
        <f t="shared" si="47"/>
        <v/>
      </c>
      <c r="AA296" s="117" t="str">
        <f t="shared" si="48"/>
        <v/>
      </c>
    </row>
    <row r="297" spans="2:27" x14ac:dyDescent="0.3">
      <c r="B297" s="126"/>
      <c r="C297" s="128"/>
      <c r="D297" s="128"/>
      <c r="E297" s="128"/>
      <c r="F297" s="128"/>
      <c r="G297" s="128"/>
      <c r="H297" s="128"/>
      <c r="I297" s="128"/>
      <c r="J297" s="128"/>
      <c r="K297" s="128"/>
      <c r="L297" s="128"/>
      <c r="M297" s="128"/>
      <c r="N297" s="179" t="str">
        <f t="shared" si="49"/>
        <v/>
      </c>
      <c r="O297" s="90" t="str">
        <f>IF('1. Assessment Area Data'!C297="","",'1. Assessment Area Data'!C297)</f>
        <v/>
      </c>
      <c r="P297" s="90" t="str">
        <f t="shared" si="50"/>
        <v/>
      </c>
      <c r="Q297" s="90" t="str">
        <f t="shared" si="51"/>
        <v/>
      </c>
      <c r="R297" s="90" t="str">
        <f t="shared" si="51"/>
        <v/>
      </c>
      <c r="S297" s="90" t="str">
        <f t="shared" si="51"/>
        <v/>
      </c>
      <c r="T297" s="116" t="str">
        <f t="shared" si="52"/>
        <v/>
      </c>
      <c r="U297" s="116" t="str">
        <f t="shared" si="53"/>
        <v/>
      </c>
      <c r="V297" s="116" t="str">
        <f t="shared" si="54"/>
        <v/>
      </c>
      <c r="X297" s="90" t="str">
        <f t="shared" si="45"/>
        <v/>
      </c>
      <c r="Y297" s="117" t="str">
        <f t="shared" si="46"/>
        <v/>
      </c>
      <c r="Z297" s="117" t="str">
        <f t="shared" si="47"/>
        <v/>
      </c>
      <c r="AA297" s="117" t="str">
        <f t="shared" si="48"/>
        <v/>
      </c>
    </row>
    <row r="298" spans="2:27" x14ac:dyDescent="0.3">
      <c r="B298" s="126"/>
      <c r="C298" s="128"/>
      <c r="D298" s="128"/>
      <c r="E298" s="128"/>
      <c r="F298" s="128"/>
      <c r="G298" s="128"/>
      <c r="H298" s="128"/>
      <c r="I298" s="128"/>
      <c r="J298" s="128"/>
      <c r="K298" s="128"/>
      <c r="L298" s="128"/>
      <c r="M298" s="128"/>
      <c r="N298" s="179" t="str">
        <f t="shared" si="49"/>
        <v/>
      </c>
      <c r="O298" s="90" t="str">
        <f>IF('1. Assessment Area Data'!C298="","",'1. Assessment Area Data'!C298)</f>
        <v/>
      </c>
      <c r="P298" s="90" t="str">
        <f t="shared" si="50"/>
        <v/>
      </c>
      <c r="Q298" s="90" t="str">
        <f t="shared" si="51"/>
        <v/>
      </c>
      <c r="R298" s="90" t="str">
        <f t="shared" si="51"/>
        <v/>
      </c>
      <c r="S298" s="90" t="str">
        <f t="shared" si="51"/>
        <v/>
      </c>
      <c r="T298" s="116" t="str">
        <f t="shared" si="52"/>
        <v/>
      </c>
      <c r="U298" s="116" t="str">
        <f t="shared" si="53"/>
        <v/>
      </c>
      <c r="V298" s="116" t="str">
        <f t="shared" si="54"/>
        <v/>
      </c>
      <c r="X298" s="90" t="str">
        <f t="shared" si="45"/>
        <v/>
      </c>
      <c r="Y298" s="117" t="str">
        <f t="shared" si="46"/>
        <v/>
      </c>
      <c r="Z298" s="117" t="str">
        <f t="shared" si="47"/>
        <v/>
      </c>
      <c r="AA298" s="117" t="str">
        <f t="shared" si="48"/>
        <v/>
      </c>
    </row>
    <row r="299" spans="2:27" x14ac:dyDescent="0.3">
      <c r="B299" s="126"/>
      <c r="C299" s="128"/>
      <c r="D299" s="128"/>
      <c r="E299" s="128"/>
      <c r="F299" s="128"/>
      <c r="G299" s="128"/>
      <c r="H299" s="128"/>
      <c r="I299" s="128"/>
      <c r="J299" s="128"/>
      <c r="K299" s="128"/>
      <c r="L299" s="128"/>
      <c r="M299" s="128"/>
      <c r="N299" s="179" t="str">
        <f t="shared" si="49"/>
        <v/>
      </c>
      <c r="O299" s="90" t="str">
        <f>IF('1. Assessment Area Data'!C299="","",'1. Assessment Area Data'!C299)</f>
        <v/>
      </c>
      <c r="P299" s="90" t="str">
        <f t="shared" si="50"/>
        <v/>
      </c>
      <c r="Q299" s="90" t="str">
        <f t="shared" si="51"/>
        <v/>
      </c>
      <c r="R299" s="90" t="str">
        <f t="shared" si="51"/>
        <v/>
      </c>
      <c r="S299" s="90" t="str">
        <f t="shared" si="51"/>
        <v/>
      </c>
      <c r="T299" s="116" t="str">
        <f t="shared" si="52"/>
        <v/>
      </c>
      <c r="U299" s="116" t="str">
        <f t="shared" si="53"/>
        <v/>
      </c>
      <c r="V299" s="116" t="str">
        <f t="shared" si="54"/>
        <v/>
      </c>
      <c r="X299" s="90" t="str">
        <f t="shared" si="45"/>
        <v/>
      </c>
      <c r="Y299" s="117" t="str">
        <f t="shared" si="46"/>
        <v/>
      </c>
      <c r="Z299" s="117" t="str">
        <f t="shared" si="47"/>
        <v/>
      </c>
      <c r="AA299" s="117" t="str">
        <f t="shared" si="48"/>
        <v/>
      </c>
    </row>
    <row r="300" spans="2:27" x14ac:dyDescent="0.3">
      <c r="B300" s="126"/>
      <c r="C300" s="128"/>
      <c r="D300" s="128"/>
      <c r="E300" s="128"/>
      <c r="F300" s="128"/>
      <c r="G300" s="128"/>
      <c r="H300" s="128"/>
      <c r="I300" s="128"/>
      <c r="J300" s="128"/>
      <c r="K300" s="128"/>
      <c r="L300" s="128"/>
      <c r="M300" s="128"/>
      <c r="N300" s="179" t="str">
        <f t="shared" si="49"/>
        <v/>
      </c>
      <c r="O300" s="90" t="str">
        <f>IF('1. Assessment Area Data'!C300="","",'1. Assessment Area Data'!C300)</f>
        <v/>
      </c>
      <c r="P300" s="90" t="str">
        <f t="shared" si="50"/>
        <v/>
      </c>
      <c r="Q300" s="90" t="str">
        <f t="shared" si="51"/>
        <v/>
      </c>
      <c r="R300" s="90" t="str">
        <f t="shared" si="51"/>
        <v/>
      </c>
      <c r="S300" s="90" t="str">
        <f t="shared" si="51"/>
        <v/>
      </c>
      <c r="T300" s="116" t="str">
        <f t="shared" si="52"/>
        <v/>
      </c>
      <c r="U300" s="116" t="str">
        <f t="shared" si="53"/>
        <v/>
      </c>
      <c r="V300" s="116" t="str">
        <f t="shared" si="54"/>
        <v/>
      </c>
      <c r="X300" s="90" t="str">
        <f t="shared" si="45"/>
        <v/>
      </c>
      <c r="Y300" s="117" t="str">
        <f t="shared" si="46"/>
        <v/>
      </c>
      <c r="Z300" s="117" t="str">
        <f t="shared" si="47"/>
        <v/>
      </c>
      <c r="AA300" s="117" t="str">
        <f t="shared" si="48"/>
        <v/>
      </c>
    </row>
    <row r="301" spans="2:27" x14ac:dyDescent="0.3">
      <c r="B301" s="126"/>
      <c r="C301" s="128"/>
      <c r="D301" s="128"/>
      <c r="E301" s="128"/>
      <c r="F301" s="128"/>
      <c r="G301" s="128"/>
      <c r="H301" s="128"/>
      <c r="I301" s="128"/>
      <c r="J301" s="128"/>
      <c r="K301" s="128"/>
      <c r="L301" s="128"/>
      <c r="M301" s="128"/>
      <c r="N301" s="179" t="str">
        <f t="shared" si="49"/>
        <v/>
      </c>
      <c r="O301" s="90" t="str">
        <f>IF('1. Assessment Area Data'!C301="","",'1. Assessment Area Data'!C301)</f>
        <v/>
      </c>
      <c r="P301" s="90" t="str">
        <f t="shared" si="50"/>
        <v/>
      </c>
      <c r="Q301" s="90" t="str">
        <f t="shared" si="51"/>
        <v/>
      </c>
      <c r="R301" s="90" t="str">
        <f t="shared" si="51"/>
        <v/>
      </c>
      <c r="S301" s="90" t="str">
        <f t="shared" si="51"/>
        <v/>
      </c>
      <c r="T301" s="116" t="str">
        <f t="shared" si="52"/>
        <v/>
      </c>
      <c r="U301" s="116" t="str">
        <f t="shared" si="53"/>
        <v/>
      </c>
      <c r="V301" s="116" t="str">
        <f t="shared" si="54"/>
        <v/>
      </c>
      <c r="X301" s="90" t="str">
        <f t="shared" si="45"/>
        <v/>
      </c>
      <c r="Y301" s="117" t="str">
        <f t="shared" si="46"/>
        <v/>
      </c>
      <c r="Z301" s="117" t="str">
        <f t="shared" si="47"/>
        <v/>
      </c>
      <c r="AA301" s="117" t="str">
        <f t="shared" si="48"/>
        <v/>
      </c>
    </row>
    <row r="302" spans="2:27" x14ac:dyDescent="0.3">
      <c r="B302" s="126"/>
      <c r="C302" s="128"/>
      <c r="D302" s="128"/>
      <c r="E302" s="128"/>
      <c r="F302" s="128"/>
      <c r="G302" s="128"/>
      <c r="H302" s="128"/>
      <c r="I302" s="128"/>
      <c r="J302" s="128"/>
      <c r="K302" s="128"/>
      <c r="L302" s="128"/>
      <c r="M302" s="128"/>
      <c r="N302" s="179" t="str">
        <f t="shared" si="49"/>
        <v/>
      </c>
      <c r="O302" s="90" t="str">
        <f>IF('1. Assessment Area Data'!C302="","",'1. Assessment Area Data'!C302)</f>
        <v/>
      </c>
      <c r="P302" s="90" t="str">
        <f t="shared" si="50"/>
        <v/>
      </c>
      <c r="Q302" s="90" t="str">
        <f t="shared" si="51"/>
        <v/>
      </c>
      <c r="R302" s="90" t="str">
        <f t="shared" si="51"/>
        <v/>
      </c>
      <c r="S302" s="90" t="str">
        <f t="shared" si="51"/>
        <v/>
      </c>
      <c r="T302" s="116" t="str">
        <f t="shared" si="52"/>
        <v/>
      </c>
      <c r="U302" s="116" t="str">
        <f t="shared" si="53"/>
        <v/>
      </c>
      <c r="V302" s="116" t="str">
        <f t="shared" si="54"/>
        <v/>
      </c>
      <c r="X302" s="90" t="str">
        <f t="shared" si="45"/>
        <v/>
      </c>
      <c r="Y302" s="117" t="str">
        <f t="shared" si="46"/>
        <v/>
      </c>
      <c r="Z302" s="117" t="str">
        <f t="shared" si="47"/>
        <v/>
      </c>
      <c r="AA302" s="117" t="str">
        <f t="shared" si="48"/>
        <v/>
      </c>
    </row>
    <row r="303" spans="2:27" x14ac:dyDescent="0.3">
      <c r="B303" s="126"/>
      <c r="C303" s="128"/>
      <c r="D303" s="128"/>
      <c r="E303" s="128"/>
      <c r="F303" s="128"/>
      <c r="G303" s="128"/>
      <c r="H303" s="128"/>
      <c r="I303" s="128"/>
      <c r="J303" s="128"/>
      <c r="K303" s="128"/>
      <c r="L303" s="128"/>
      <c r="M303" s="128"/>
      <c r="N303" s="179" t="str">
        <f t="shared" si="49"/>
        <v/>
      </c>
      <c r="O303" s="90" t="str">
        <f>IF('1. Assessment Area Data'!C303="","",'1. Assessment Area Data'!C303)</f>
        <v/>
      </c>
      <c r="P303" s="90" t="str">
        <f t="shared" si="50"/>
        <v/>
      </c>
      <c r="Q303" s="90" t="str">
        <f t="shared" si="51"/>
        <v/>
      </c>
      <c r="R303" s="90" t="str">
        <f t="shared" si="51"/>
        <v/>
      </c>
      <c r="S303" s="90" t="str">
        <f t="shared" si="51"/>
        <v/>
      </c>
      <c r="T303" s="116" t="str">
        <f t="shared" si="52"/>
        <v/>
      </c>
      <c r="U303" s="116" t="str">
        <f t="shared" si="53"/>
        <v/>
      </c>
      <c r="V303" s="116" t="str">
        <f t="shared" si="54"/>
        <v/>
      </c>
      <c r="X303" s="90" t="str">
        <f t="shared" si="45"/>
        <v/>
      </c>
      <c r="Y303" s="117" t="str">
        <f t="shared" si="46"/>
        <v/>
      </c>
      <c r="Z303" s="117" t="str">
        <f t="shared" si="47"/>
        <v/>
      </c>
      <c r="AA303" s="117" t="str">
        <f t="shared" si="48"/>
        <v/>
      </c>
    </row>
    <row r="304" spans="2:27" x14ac:dyDescent="0.3">
      <c r="B304" s="126"/>
      <c r="C304" s="128"/>
      <c r="D304" s="128"/>
      <c r="E304" s="128"/>
      <c r="F304" s="128"/>
      <c r="G304" s="128"/>
      <c r="H304" s="128"/>
      <c r="I304" s="128"/>
      <c r="J304" s="128"/>
      <c r="K304" s="128"/>
      <c r="L304" s="128"/>
      <c r="M304" s="128"/>
      <c r="N304" s="179" t="str">
        <f t="shared" si="49"/>
        <v/>
      </c>
      <c r="O304" s="90" t="str">
        <f>IF('1. Assessment Area Data'!C304="","",'1. Assessment Area Data'!C304)</f>
        <v/>
      </c>
      <c r="P304" s="90" t="str">
        <f t="shared" si="50"/>
        <v/>
      </c>
      <c r="Q304" s="90" t="str">
        <f t="shared" si="51"/>
        <v/>
      </c>
      <c r="R304" s="90" t="str">
        <f t="shared" si="51"/>
        <v/>
      </c>
      <c r="S304" s="90" t="str">
        <f t="shared" si="51"/>
        <v/>
      </c>
      <c r="T304" s="116" t="str">
        <f t="shared" si="52"/>
        <v/>
      </c>
      <c r="U304" s="116" t="str">
        <f t="shared" si="53"/>
        <v/>
      </c>
      <c r="V304" s="116" t="str">
        <f t="shared" si="54"/>
        <v/>
      </c>
      <c r="X304" s="90" t="str">
        <f t="shared" si="45"/>
        <v/>
      </c>
      <c r="Y304" s="117" t="str">
        <f t="shared" si="46"/>
        <v/>
      </c>
      <c r="Z304" s="117" t="str">
        <f t="shared" si="47"/>
        <v/>
      </c>
      <c r="AA304" s="117" t="str">
        <f t="shared" si="48"/>
        <v/>
      </c>
    </row>
    <row r="305" spans="2:27" x14ac:dyDescent="0.3">
      <c r="B305" s="126"/>
      <c r="C305" s="128"/>
      <c r="D305" s="128"/>
      <c r="E305" s="128"/>
      <c r="F305" s="128"/>
      <c r="G305" s="128"/>
      <c r="H305" s="128"/>
      <c r="I305" s="128"/>
      <c r="J305" s="128"/>
      <c r="K305" s="128"/>
      <c r="L305" s="128"/>
      <c r="M305" s="128"/>
      <c r="N305" s="179" t="str">
        <f t="shared" si="49"/>
        <v/>
      </c>
      <c r="O305" s="90" t="str">
        <f>IF('1. Assessment Area Data'!C305="","",'1. Assessment Area Data'!C305)</f>
        <v/>
      </c>
      <c r="P305" s="90" t="str">
        <f t="shared" si="50"/>
        <v/>
      </c>
      <c r="Q305" s="90" t="str">
        <f t="shared" si="51"/>
        <v/>
      </c>
      <c r="R305" s="90" t="str">
        <f t="shared" si="51"/>
        <v/>
      </c>
      <c r="S305" s="90" t="str">
        <f t="shared" si="51"/>
        <v/>
      </c>
      <c r="T305" s="116" t="str">
        <f t="shared" si="52"/>
        <v/>
      </c>
      <c r="U305" s="116" t="str">
        <f t="shared" si="53"/>
        <v/>
      </c>
      <c r="V305" s="116" t="str">
        <f t="shared" si="54"/>
        <v/>
      </c>
      <c r="X305" s="90" t="str">
        <f t="shared" si="45"/>
        <v/>
      </c>
      <c r="Y305" s="117" t="str">
        <f t="shared" si="46"/>
        <v/>
      </c>
      <c r="Z305" s="117" t="str">
        <f t="shared" si="47"/>
        <v/>
      </c>
      <c r="AA305" s="117" t="str">
        <f t="shared" si="48"/>
        <v/>
      </c>
    </row>
    <row r="306" spans="2:27" x14ac:dyDescent="0.3">
      <c r="B306" s="126"/>
      <c r="C306" s="128"/>
      <c r="D306" s="128"/>
      <c r="E306" s="128"/>
      <c r="F306" s="128"/>
      <c r="G306" s="128"/>
      <c r="H306" s="128"/>
      <c r="I306" s="128"/>
      <c r="J306" s="128"/>
      <c r="K306" s="128"/>
      <c r="L306" s="128"/>
      <c r="M306" s="128"/>
      <c r="N306" s="179" t="str">
        <f t="shared" si="49"/>
        <v/>
      </c>
      <c r="O306" s="90" t="str">
        <f>IF('1. Assessment Area Data'!C306="","",'1. Assessment Area Data'!C306)</f>
        <v/>
      </c>
      <c r="P306" s="90" t="str">
        <f t="shared" si="50"/>
        <v/>
      </c>
      <c r="Q306" s="90" t="str">
        <f t="shared" si="51"/>
        <v/>
      </c>
      <c r="R306" s="90" t="str">
        <f t="shared" si="51"/>
        <v/>
      </c>
      <c r="S306" s="90" t="str">
        <f t="shared" si="51"/>
        <v/>
      </c>
      <c r="T306" s="116" t="str">
        <f t="shared" si="52"/>
        <v/>
      </c>
      <c r="U306" s="116" t="str">
        <f t="shared" si="53"/>
        <v/>
      </c>
      <c r="V306" s="116" t="str">
        <f t="shared" si="54"/>
        <v/>
      </c>
      <c r="X306" s="90" t="str">
        <f t="shared" si="45"/>
        <v/>
      </c>
      <c r="Y306" s="117" t="str">
        <f t="shared" si="46"/>
        <v/>
      </c>
      <c r="Z306" s="117" t="str">
        <f t="shared" si="47"/>
        <v/>
      </c>
      <c r="AA306" s="117" t="str">
        <f t="shared" si="48"/>
        <v/>
      </c>
    </row>
    <row r="307" spans="2:27" x14ac:dyDescent="0.3">
      <c r="B307" s="126"/>
      <c r="C307" s="128"/>
      <c r="D307" s="128"/>
      <c r="E307" s="128"/>
      <c r="F307" s="128"/>
      <c r="G307" s="128"/>
      <c r="H307" s="128"/>
      <c r="I307" s="128"/>
      <c r="J307" s="128"/>
      <c r="K307" s="128"/>
      <c r="L307" s="128"/>
      <c r="M307" s="128"/>
      <c r="N307" s="179" t="str">
        <f t="shared" si="49"/>
        <v/>
      </c>
      <c r="O307" s="90" t="str">
        <f>IF('1. Assessment Area Data'!C307="","",'1. Assessment Area Data'!C307)</f>
        <v/>
      </c>
      <c r="P307" s="90" t="str">
        <f t="shared" si="50"/>
        <v/>
      </c>
      <c r="Q307" s="90" t="str">
        <f t="shared" si="51"/>
        <v/>
      </c>
      <c r="R307" s="90" t="str">
        <f t="shared" si="51"/>
        <v/>
      </c>
      <c r="S307" s="90" t="str">
        <f t="shared" si="51"/>
        <v/>
      </c>
      <c r="T307" s="116" t="str">
        <f t="shared" si="52"/>
        <v/>
      </c>
      <c r="U307" s="116" t="str">
        <f t="shared" si="53"/>
        <v/>
      </c>
      <c r="V307" s="116" t="str">
        <f t="shared" si="54"/>
        <v/>
      </c>
      <c r="X307" s="90" t="str">
        <f t="shared" si="45"/>
        <v/>
      </c>
      <c r="Y307" s="117" t="str">
        <f t="shared" si="46"/>
        <v/>
      </c>
      <c r="Z307" s="117" t="str">
        <f t="shared" si="47"/>
        <v/>
      </c>
      <c r="AA307" s="117" t="str">
        <f t="shared" si="48"/>
        <v/>
      </c>
    </row>
    <row r="308" spans="2:27" x14ac:dyDescent="0.3">
      <c r="B308" s="126"/>
      <c r="C308" s="128"/>
      <c r="D308" s="128"/>
      <c r="E308" s="128"/>
      <c r="F308" s="128"/>
      <c r="G308" s="128"/>
      <c r="H308" s="128"/>
      <c r="I308" s="128"/>
      <c r="J308" s="128"/>
      <c r="K308" s="128"/>
      <c r="L308" s="128"/>
      <c r="M308" s="128"/>
      <c r="N308" s="179" t="str">
        <f t="shared" si="49"/>
        <v/>
      </c>
      <c r="O308" s="90" t="str">
        <f>IF('1. Assessment Area Data'!C308="","",'1. Assessment Area Data'!C308)</f>
        <v/>
      </c>
      <c r="P308" s="90" t="str">
        <f t="shared" si="50"/>
        <v/>
      </c>
      <c r="Q308" s="90" t="str">
        <f t="shared" si="51"/>
        <v/>
      </c>
      <c r="R308" s="90" t="str">
        <f t="shared" si="51"/>
        <v/>
      </c>
      <c r="S308" s="90" t="str">
        <f t="shared" si="51"/>
        <v/>
      </c>
      <c r="T308" s="116" t="str">
        <f t="shared" si="52"/>
        <v/>
      </c>
      <c r="U308" s="116" t="str">
        <f t="shared" si="53"/>
        <v/>
      </c>
      <c r="V308" s="116" t="str">
        <f t="shared" si="54"/>
        <v/>
      </c>
      <c r="X308" s="90" t="str">
        <f t="shared" si="45"/>
        <v/>
      </c>
      <c r="Y308" s="117" t="str">
        <f t="shared" si="46"/>
        <v/>
      </c>
      <c r="Z308" s="117" t="str">
        <f t="shared" si="47"/>
        <v/>
      </c>
      <c r="AA308" s="117" t="str">
        <f t="shared" si="48"/>
        <v/>
      </c>
    </row>
    <row r="309" spans="2:27" x14ac:dyDescent="0.3">
      <c r="B309" s="126"/>
      <c r="C309" s="128"/>
      <c r="D309" s="128"/>
      <c r="E309" s="128"/>
      <c r="F309" s="128"/>
      <c r="G309" s="128"/>
      <c r="H309" s="128"/>
      <c r="I309" s="128"/>
      <c r="J309" s="128"/>
      <c r="K309" s="128"/>
      <c r="L309" s="128"/>
      <c r="M309" s="128"/>
      <c r="N309" s="179" t="str">
        <f t="shared" si="49"/>
        <v/>
      </c>
      <c r="O309" s="90" t="str">
        <f>IF('1. Assessment Area Data'!C309="","",'1. Assessment Area Data'!C309)</f>
        <v/>
      </c>
      <c r="P309" s="90" t="str">
        <f t="shared" si="50"/>
        <v/>
      </c>
      <c r="Q309" s="90" t="str">
        <f t="shared" si="51"/>
        <v/>
      </c>
      <c r="R309" s="90" t="str">
        <f t="shared" si="51"/>
        <v/>
      </c>
      <c r="S309" s="90" t="str">
        <f t="shared" si="51"/>
        <v/>
      </c>
      <c r="T309" s="116" t="str">
        <f t="shared" si="52"/>
        <v/>
      </c>
      <c r="U309" s="116" t="str">
        <f t="shared" si="53"/>
        <v/>
      </c>
      <c r="V309" s="116" t="str">
        <f t="shared" si="54"/>
        <v/>
      </c>
      <c r="X309" s="90" t="str">
        <f t="shared" si="45"/>
        <v/>
      </c>
      <c r="Y309" s="117" t="str">
        <f t="shared" si="46"/>
        <v/>
      </c>
      <c r="Z309" s="117" t="str">
        <f t="shared" si="47"/>
        <v/>
      </c>
      <c r="AA309" s="117" t="str">
        <f t="shared" si="48"/>
        <v/>
      </c>
    </row>
    <row r="310" spans="2:27" x14ac:dyDescent="0.3">
      <c r="B310" s="126"/>
      <c r="C310" s="128"/>
      <c r="D310" s="128"/>
      <c r="E310" s="128"/>
      <c r="F310" s="128"/>
      <c r="G310" s="128"/>
      <c r="H310" s="128"/>
      <c r="I310" s="128"/>
      <c r="J310" s="128"/>
      <c r="K310" s="128"/>
      <c r="L310" s="128"/>
      <c r="M310" s="128"/>
      <c r="N310" s="179" t="str">
        <f t="shared" si="49"/>
        <v/>
      </c>
      <c r="O310" s="90" t="str">
        <f>IF('1. Assessment Area Data'!C310="","",'1. Assessment Area Data'!C310)</f>
        <v/>
      </c>
      <c r="P310" s="90" t="str">
        <f t="shared" si="50"/>
        <v/>
      </c>
      <c r="Q310" s="90" t="str">
        <f t="shared" si="51"/>
        <v/>
      </c>
      <c r="R310" s="90" t="str">
        <f t="shared" si="51"/>
        <v/>
      </c>
      <c r="S310" s="90" t="str">
        <f t="shared" si="51"/>
        <v/>
      </c>
      <c r="T310" s="116" t="str">
        <f t="shared" si="52"/>
        <v/>
      </c>
      <c r="U310" s="116" t="str">
        <f t="shared" si="53"/>
        <v/>
      </c>
      <c r="V310" s="116" t="str">
        <f t="shared" si="54"/>
        <v/>
      </c>
      <c r="X310" s="90" t="str">
        <f t="shared" si="45"/>
        <v/>
      </c>
      <c r="Y310" s="117" t="str">
        <f t="shared" si="46"/>
        <v/>
      </c>
      <c r="Z310" s="117" t="str">
        <f t="shared" si="47"/>
        <v/>
      </c>
      <c r="AA310" s="117" t="str">
        <f t="shared" si="48"/>
        <v/>
      </c>
    </row>
    <row r="311" spans="2:27" x14ac:dyDescent="0.3">
      <c r="B311" s="126"/>
      <c r="C311" s="128"/>
      <c r="D311" s="128"/>
      <c r="E311" s="128"/>
      <c r="F311" s="128"/>
      <c r="G311" s="128"/>
      <c r="H311" s="128"/>
      <c r="I311" s="128"/>
      <c r="J311" s="128"/>
      <c r="K311" s="128"/>
      <c r="L311" s="128"/>
      <c r="M311" s="128"/>
      <c r="N311" s="179" t="str">
        <f t="shared" si="49"/>
        <v/>
      </c>
      <c r="O311" s="90" t="str">
        <f>IF('1. Assessment Area Data'!C311="","",'1. Assessment Area Data'!C311)</f>
        <v/>
      </c>
      <c r="P311" s="90" t="str">
        <f t="shared" si="50"/>
        <v/>
      </c>
      <c r="Q311" s="90" t="str">
        <f t="shared" si="51"/>
        <v/>
      </c>
      <c r="R311" s="90" t="str">
        <f t="shared" si="51"/>
        <v/>
      </c>
      <c r="S311" s="90" t="str">
        <f t="shared" si="51"/>
        <v/>
      </c>
      <c r="T311" s="116" t="str">
        <f t="shared" si="52"/>
        <v/>
      </c>
      <c r="U311" s="116" t="str">
        <f t="shared" si="53"/>
        <v/>
      </c>
      <c r="V311" s="116" t="str">
        <f t="shared" si="54"/>
        <v/>
      </c>
      <c r="X311" s="90" t="str">
        <f t="shared" si="45"/>
        <v/>
      </c>
      <c r="Y311" s="117" t="str">
        <f t="shared" si="46"/>
        <v/>
      </c>
      <c r="Z311" s="117" t="str">
        <f t="shared" si="47"/>
        <v/>
      </c>
      <c r="AA311" s="117" t="str">
        <f t="shared" si="48"/>
        <v/>
      </c>
    </row>
    <row r="312" spans="2:27" x14ac:dyDescent="0.3">
      <c r="B312" s="126"/>
      <c r="C312" s="128"/>
      <c r="D312" s="128"/>
      <c r="E312" s="128"/>
      <c r="F312" s="128"/>
      <c r="G312" s="128"/>
      <c r="H312" s="128"/>
      <c r="I312" s="128"/>
      <c r="J312" s="128"/>
      <c r="K312" s="128"/>
      <c r="L312" s="128"/>
      <c r="M312" s="128"/>
      <c r="N312" s="179" t="str">
        <f t="shared" si="49"/>
        <v/>
      </c>
      <c r="O312" s="90" t="str">
        <f>IF('1. Assessment Area Data'!C312="","",'1. Assessment Area Data'!C312)</f>
        <v/>
      </c>
      <c r="P312" s="90" t="str">
        <f t="shared" si="50"/>
        <v/>
      </c>
      <c r="Q312" s="90" t="str">
        <f t="shared" si="51"/>
        <v/>
      </c>
      <c r="R312" s="90" t="str">
        <f t="shared" si="51"/>
        <v/>
      </c>
      <c r="S312" s="90" t="str">
        <f t="shared" si="51"/>
        <v/>
      </c>
      <c r="T312" s="116" t="str">
        <f t="shared" si="52"/>
        <v/>
      </c>
      <c r="U312" s="116" t="str">
        <f t="shared" si="53"/>
        <v/>
      </c>
      <c r="V312" s="116" t="str">
        <f t="shared" si="54"/>
        <v/>
      </c>
      <c r="X312" s="90" t="str">
        <f t="shared" si="45"/>
        <v/>
      </c>
      <c r="Y312" s="117" t="str">
        <f t="shared" si="46"/>
        <v/>
      </c>
      <c r="Z312" s="117" t="str">
        <f t="shared" si="47"/>
        <v/>
      </c>
      <c r="AA312" s="117" t="str">
        <f t="shared" si="48"/>
        <v/>
      </c>
    </row>
    <row r="313" spans="2:27" x14ac:dyDescent="0.3">
      <c r="B313" s="126"/>
      <c r="C313" s="128"/>
      <c r="D313" s="128"/>
      <c r="E313" s="128"/>
      <c r="F313" s="128"/>
      <c r="G313" s="128"/>
      <c r="H313" s="128"/>
      <c r="I313" s="128"/>
      <c r="J313" s="128"/>
      <c r="K313" s="128"/>
      <c r="L313" s="128"/>
      <c r="M313" s="128"/>
      <c r="N313" s="179" t="str">
        <f t="shared" si="49"/>
        <v/>
      </c>
      <c r="O313" s="90" t="str">
        <f>IF('1. Assessment Area Data'!C313="","",'1. Assessment Area Data'!C313)</f>
        <v/>
      </c>
      <c r="P313" s="90" t="str">
        <f t="shared" si="50"/>
        <v/>
      </c>
      <c r="Q313" s="90" t="str">
        <f t="shared" si="51"/>
        <v/>
      </c>
      <c r="R313" s="90" t="str">
        <f t="shared" si="51"/>
        <v/>
      </c>
      <c r="S313" s="90" t="str">
        <f t="shared" si="51"/>
        <v/>
      </c>
      <c r="T313" s="116" t="str">
        <f t="shared" si="52"/>
        <v/>
      </c>
      <c r="U313" s="116" t="str">
        <f t="shared" si="53"/>
        <v/>
      </c>
      <c r="V313" s="116" t="str">
        <f t="shared" si="54"/>
        <v/>
      </c>
      <c r="X313" s="90" t="str">
        <f t="shared" si="45"/>
        <v/>
      </c>
      <c r="Y313" s="117" t="str">
        <f t="shared" si="46"/>
        <v/>
      </c>
      <c r="Z313" s="117" t="str">
        <f t="shared" si="47"/>
        <v/>
      </c>
      <c r="AA313" s="117" t="str">
        <f t="shared" si="48"/>
        <v/>
      </c>
    </row>
    <row r="314" spans="2:27" x14ac:dyDescent="0.3">
      <c r="B314" s="126"/>
      <c r="C314" s="128"/>
      <c r="D314" s="128"/>
      <c r="E314" s="128"/>
      <c r="F314" s="128"/>
      <c r="G314" s="128"/>
      <c r="H314" s="128"/>
      <c r="I314" s="128"/>
      <c r="J314" s="128"/>
      <c r="K314" s="128"/>
      <c r="L314" s="128"/>
      <c r="M314" s="128"/>
      <c r="N314" s="179" t="str">
        <f t="shared" si="49"/>
        <v/>
      </c>
      <c r="O314" s="90" t="str">
        <f>IF('1. Assessment Area Data'!C314="","",'1. Assessment Area Data'!C314)</f>
        <v/>
      </c>
      <c r="P314" s="90" t="str">
        <f t="shared" si="50"/>
        <v/>
      </c>
      <c r="Q314" s="90" t="str">
        <f t="shared" si="51"/>
        <v/>
      </c>
      <c r="R314" s="90" t="str">
        <f t="shared" si="51"/>
        <v/>
      </c>
      <c r="S314" s="90" t="str">
        <f t="shared" si="51"/>
        <v/>
      </c>
      <c r="T314" s="116" t="str">
        <f t="shared" si="52"/>
        <v/>
      </c>
      <c r="U314" s="116" t="str">
        <f t="shared" si="53"/>
        <v/>
      </c>
      <c r="V314" s="116" t="str">
        <f t="shared" si="54"/>
        <v/>
      </c>
      <c r="X314" s="90" t="str">
        <f t="shared" si="45"/>
        <v/>
      </c>
      <c r="Y314" s="117" t="str">
        <f t="shared" si="46"/>
        <v/>
      </c>
      <c r="Z314" s="117" t="str">
        <f t="shared" si="47"/>
        <v/>
      </c>
      <c r="AA314" s="117" t="str">
        <f t="shared" si="48"/>
        <v/>
      </c>
    </row>
    <row r="315" spans="2:27" x14ac:dyDescent="0.3">
      <c r="B315" s="126"/>
      <c r="C315" s="128"/>
      <c r="D315" s="128"/>
      <c r="E315" s="128"/>
      <c r="F315" s="128"/>
      <c r="G315" s="128"/>
      <c r="H315" s="128"/>
      <c r="I315" s="128"/>
      <c r="J315" s="128"/>
      <c r="K315" s="128"/>
      <c r="L315" s="128"/>
      <c r="M315" s="128"/>
      <c r="N315" s="179" t="str">
        <f t="shared" si="49"/>
        <v/>
      </c>
      <c r="O315" s="90" t="str">
        <f>IF('1. Assessment Area Data'!C315="","",'1. Assessment Area Data'!C315)</f>
        <v/>
      </c>
      <c r="P315" s="90" t="str">
        <f t="shared" si="50"/>
        <v/>
      </c>
      <c r="Q315" s="90" t="str">
        <f t="shared" si="51"/>
        <v/>
      </c>
      <c r="R315" s="90" t="str">
        <f t="shared" si="51"/>
        <v/>
      </c>
      <c r="S315" s="90" t="str">
        <f t="shared" si="51"/>
        <v/>
      </c>
      <c r="T315" s="116" t="str">
        <f t="shared" si="52"/>
        <v/>
      </c>
      <c r="U315" s="116" t="str">
        <f t="shared" si="53"/>
        <v/>
      </c>
      <c r="V315" s="116" t="str">
        <f t="shared" si="54"/>
        <v/>
      </c>
      <c r="X315" s="90" t="str">
        <f t="shared" si="45"/>
        <v/>
      </c>
      <c r="Y315" s="117" t="str">
        <f t="shared" si="46"/>
        <v/>
      </c>
      <c r="Z315" s="117" t="str">
        <f t="shared" si="47"/>
        <v/>
      </c>
      <c r="AA315" s="117" t="str">
        <f t="shared" si="48"/>
        <v/>
      </c>
    </row>
    <row r="316" spans="2:27" x14ac:dyDescent="0.3">
      <c r="B316" s="126"/>
      <c r="C316" s="128"/>
      <c r="D316" s="128"/>
      <c r="E316" s="128"/>
      <c r="F316" s="128"/>
      <c r="G316" s="128"/>
      <c r="H316" s="128"/>
      <c r="I316" s="128"/>
      <c r="J316" s="128"/>
      <c r="K316" s="128"/>
      <c r="L316" s="128"/>
      <c r="M316" s="128"/>
      <c r="N316" s="179" t="str">
        <f t="shared" si="49"/>
        <v/>
      </c>
      <c r="O316" s="90" t="str">
        <f>IF('1. Assessment Area Data'!C316="","",'1. Assessment Area Data'!C316)</f>
        <v/>
      </c>
      <c r="P316" s="90" t="str">
        <f t="shared" si="50"/>
        <v/>
      </c>
      <c r="Q316" s="90" t="str">
        <f t="shared" si="51"/>
        <v/>
      </c>
      <c r="R316" s="90" t="str">
        <f t="shared" si="51"/>
        <v/>
      </c>
      <c r="S316" s="90" t="str">
        <f t="shared" si="51"/>
        <v/>
      </c>
      <c r="T316" s="116" t="str">
        <f t="shared" si="52"/>
        <v/>
      </c>
      <c r="U316" s="116" t="str">
        <f t="shared" si="53"/>
        <v/>
      </c>
      <c r="V316" s="116" t="str">
        <f t="shared" si="54"/>
        <v/>
      </c>
      <c r="X316" s="90" t="str">
        <f t="shared" si="45"/>
        <v/>
      </c>
      <c r="Y316" s="117" t="str">
        <f t="shared" si="46"/>
        <v/>
      </c>
      <c r="Z316" s="117" t="str">
        <f t="shared" si="47"/>
        <v/>
      </c>
      <c r="AA316" s="117" t="str">
        <f t="shared" si="48"/>
        <v/>
      </c>
    </row>
    <row r="317" spans="2:27" x14ac:dyDescent="0.3">
      <c r="B317" s="126"/>
      <c r="C317" s="128"/>
      <c r="D317" s="128"/>
      <c r="E317" s="128"/>
      <c r="F317" s="128"/>
      <c r="G317" s="128"/>
      <c r="H317" s="128"/>
      <c r="I317" s="128"/>
      <c r="J317" s="128"/>
      <c r="K317" s="128"/>
      <c r="L317" s="128"/>
      <c r="M317" s="128"/>
      <c r="N317" s="179" t="str">
        <f t="shared" si="49"/>
        <v/>
      </c>
      <c r="O317" s="90" t="str">
        <f>IF('1. Assessment Area Data'!C317="","",'1. Assessment Area Data'!C317)</f>
        <v/>
      </c>
      <c r="P317" s="90" t="str">
        <f t="shared" si="50"/>
        <v/>
      </c>
      <c r="Q317" s="90" t="str">
        <f t="shared" si="51"/>
        <v/>
      </c>
      <c r="R317" s="90" t="str">
        <f t="shared" si="51"/>
        <v/>
      </c>
      <c r="S317" s="90" t="str">
        <f t="shared" si="51"/>
        <v/>
      </c>
      <c r="T317" s="116" t="str">
        <f t="shared" si="52"/>
        <v/>
      </c>
      <c r="U317" s="116" t="str">
        <f t="shared" si="53"/>
        <v/>
      </c>
      <c r="V317" s="116" t="str">
        <f t="shared" si="54"/>
        <v/>
      </c>
      <c r="X317" s="90" t="str">
        <f t="shared" si="45"/>
        <v/>
      </c>
      <c r="Y317" s="117" t="str">
        <f t="shared" si="46"/>
        <v/>
      </c>
      <c r="Z317" s="117" t="str">
        <f t="shared" si="47"/>
        <v/>
      </c>
      <c r="AA317" s="117" t="str">
        <f t="shared" si="48"/>
        <v/>
      </c>
    </row>
    <row r="318" spans="2:27" x14ac:dyDescent="0.3">
      <c r="B318" s="126"/>
      <c r="C318" s="128"/>
      <c r="D318" s="128"/>
      <c r="E318" s="128"/>
      <c r="F318" s="128"/>
      <c r="G318" s="128"/>
      <c r="H318" s="128"/>
      <c r="I318" s="128"/>
      <c r="J318" s="128"/>
      <c r="K318" s="128"/>
      <c r="L318" s="128"/>
      <c r="M318" s="128"/>
      <c r="N318" s="179" t="str">
        <f t="shared" si="49"/>
        <v/>
      </c>
      <c r="O318" s="90" t="str">
        <f>IF('1. Assessment Area Data'!C318="","",'1. Assessment Area Data'!C318)</f>
        <v/>
      </c>
      <c r="P318" s="90" t="str">
        <f t="shared" si="50"/>
        <v/>
      </c>
      <c r="Q318" s="90" t="str">
        <f t="shared" si="51"/>
        <v/>
      </c>
      <c r="R318" s="90" t="str">
        <f t="shared" si="51"/>
        <v/>
      </c>
      <c r="S318" s="90" t="str">
        <f t="shared" si="51"/>
        <v/>
      </c>
      <c r="T318" s="116" t="str">
        <f t="shared" si="52"/>
        <v/>
      </c>
      <c r="U318" s="116" t="str">
        <f t="shared" si="53"/>
        <v/>
      </c>
      <c r="V318" s="116" t="str">
        <f t="shared" si="54"/>
        <v/>
      </c>
      <c r="X318" s="90" t="str">
        <f t="shared" si="45"/>
        <v/>
      </c>
      <c r="Y318" s="117" t="str">
        <f t="shared" si="46"/>
        <v/>
      </c>
      <c r="Z318" s="117" t="str">
        <f t="shared" si="47"/>
        <v/>
      </c>
      <c r="AA318" s="117" t="str">
        <f t="shared" si="48"/>
        <v/>
      </c>
    </row>
    <row r="319" spans="2:27" x14ac:dyDescent="0.3">
      <c r="B319" s="126"/>
      <c r="C319" s="128"/>
      <c r="D319" s="128"/>
      <c r="E319" s="128"/>
      <c r="F319" s="128"/>
      <c r="G319" s="128"/>
      <c r="H319" s="128"/>
      <c r="I319" s="128"/>
      <c r="J319" s="128"/>
      <c r="K319" s="128"/>
      <c r="L319" s="128"/>
      <c r="M319" s="128"/>
      <c r="N319" s="179" t="str">
        <f t="shared" si="49"/>
        <v/>
      </c>
      <c r="O319" s="90" t="str">
        <f>IF('1. Assessment Area Data'!C319="","",'1. Assessment Area Data'!C319)</f>
        <v/>
      </c>
      <c r="P319" s="90" t="str">
        <f t="shared" si="50"/>
        <v/>
      </c>
      <c r="Q319" s="90" t="str">
        <f t="shared" si="51"/>
        <v/>
      </c>
      <c r="R319" s="90" t="str">
        <f t="shared" si="51"/>
        <v/>
      </c>
      <c r="S319" s="90" t="str">
        <f t="shared" si="51"/>
        <v/>
      </c>
      <c r="T319" s="116" t="str">
        <f t="shared" si="52"/>
        <v/>
      </c>
      <c r="U319" s="116" t="str">
        <f t="shared" si="53"/>
        <v/>
      </c>
      <c r="V319" s="116" t="str">
        <f t="shared" si="54"/>
        <v/>
      </c>
      <c r="X319" s="90" t="str">
        <f t="shared" si="45"/>
        <v/>
      </c>
      <c r="Y319" s="117" t="str">
        <f t="shared" si="46"/>
        <v/>
      </c>
      <c r="Z319" s="117" t="str">
        <f t="shared" si="47"/>
        <v/>
      </c>
      <c r="AA319" s="117" t="str">
        <f t="shared" si="48"/>
        <v/>
      </c>
    </row>
    <row r="320" spans="2:27" x14ac:dyDescent="0.3">
      <c r="B320" s="126"/>
      <c r="C320" s="128"/>
      <c r="D320" s="128"/>
      <c r="E320" s="128"/>
      <c r="F320" s="128"/>
      <c r="G320" s="128"/>
      <c r="H320" s="128"/>
      <c r="I320" s="128"/>
      <c r="J320" s="128"/>
      <c r="K320" s="128"/>
      <c r="L320" s="128"/>
      <c r="M320" s="128"/>
      <c r="N320" s="179" t="str">
        <f t="shared" si="49"/>
        <v/>
      </c>
      <c r="O320" s="90" t="str">
        <f>IF('1. Assessment Area Data'!C320="","",'1. Assessment Area Data'!C320)</f>
        <v/>
      </c>
      <c r="P320" s="90" t="str">
        <f t="shared" si="50"/>
        <v/>
      </c>
      <c r="Q320" s="90" t="str">
        <f t="shared" si="51"/>
        <v/>
      </c>
      <c r="R320" s="90" t="str">
        <f t="shared" si="51"/>
        <v/>
      </c>
      <c r="S320" s="90" t="str">
        <f t="shared" si="51"/>
        <v/>
      </c>
      <c r="T320" s="116" t="str">
        <f t="shared" si="52"/>
        <v/>
      </c>
      <c r="U320" s="116" t="str">
        <f t="shared" si="53"/>
        <v/>
      </c>
      <c r="V320" s="116" t="str">
        <f t="shared" si="54"/>
        <v/>
      </c>
      <c r="X320" s="90" t="str">
        <f t="shared" si="45"/>
        <v/>
      </c>
      <c r="Y320" s="117" t="str">
        <f t="shared" si="46"/>
        <v/>
      </c>
      <c r="Z320" s="117" t="str">
        <f t="shared" si="47"/>
        <v/>
      </c>
      <c r="AA320" s="117" t="str">
        <f t="shared" si="48"/>
        <v/>
      </c>
    </row>
    <row r="321" spans="2:27" x14ac:dyDescent="0.3">
      <c r="B321" s="126"/>
      <c r="C321" s="128"/>
      <c r="D321" s="128"/>
      <c r="E321" s="128"/>
      <c r="F321" s="128"/>
      <c r="G321" s="128"/>
      <c r="H321" s="128"/>
      <c r="I321" s="128"/>
      <c r="J321" s="128"/>
      <c r="K321" s="128"/>
      <c r="L321" s="128"/>
      <c r="M321" s="128"/>
      <c r="N321" s="179" t="str">
        <f t="shared" si="49"/>
        <v/>
      </c>
      <c r="O321" s="90" t="str">
        <f>IF('1. Assessment Area Data'!C321="","",'1. Assessment Area Data'!C321)</f>
        <v/>
      </c>
      <c r="P321" s="90" t="str">
        <f t="shared" si="50"/>
        <v/>
      </c>
      <c r="Q321" s="90" t="str">
        <f t="shared" si="51"/>
        <v/>
      </c>
      <c r="R321" s="90" t="str">
        <f t="shared" si="51"/>
        <v/>
      </c>
      <c r="S321" s="90" t="str">
        <f t="shared" si="51"/>
        <v/>
      </c>
      <c r="T321" s="116" t="str">
        <f t="shared" si="52"/>
        <v/>
      </c>
      <c r="U321" s="116" t="str">
        <f t="shared" si="53"/>
        <v/>
      </c>
      <c r="V321" s="116" t="str">
        <f t="shared" si="54"/>
        <v/>
      </c>
      <c r="X321" s="90" t="str">
        <f t="shared" si="45"/>
        <v/>
      </c>
      <c r="Y321" s="117" t="str">
        <f t="shared" si="46"/>
        <v/>
      </c>
      <c r="Z321" s="117" t="str">
        <f t="shared" si="47"/>
        <v/>
      </c>
      <c r="AA321" s="117" t="str">
        <f t="shared" si="48"/>
        <v/>
      </c>
    </row>
    <row r="322" spans="2:27" x14ac:dyDescent="0.3">
      <c r="B322" s="126"/>
      <c r="C322" s="128"/>
      <c r="D322" s="128"/>
      <c r="E322" s="128"/>
      <c r="F322" s="128"/>
      <c r="G322" s="128"/>
      <c r="H322" s="128"/>
      <c r="I322" s="128"/>
      <c r="J322" s="128"/>
      <c r="K322" s="128"/>
      <c r="L322" s="128"/>
      <c r="M322" s="128"/>
      <c r="N322" s="179" t="str">
        <f t="shared" si="49"/>
        <v/>
      </c>
      <c r="O322" s="90" t="str">
        <f>IF('1. Assessment Area Data'!C322="","",'1. Assessment Area Data'!C322)</f>
        <v/>
      </c>
      <c r="P322" s="90" t="str">
        <f t="shared" si="50"/>
        <v/>
      </c>
      <c r="Q322" s="90" t="str">
        <f t="shared" si="51"/>
        <v/>
      </c>
      <c r="R322" s="90" t="str">
        <f t="shared" si="51"/>
        <v/>
      </c>
      <c r="S322" s="90" t="str">
        <f t="shared" si="51"/>
        <v/>
      </c>
      <c r="T322" s="116" t="str">
        <f t="shared" si="52"/>
        <v/>
      </c>
      <c r="U322" s="116" t="str">
        <f t="shared" si="53"/>
        <v/>
      </c>
      <c r="V322" s="116" t="str">
        <f t="shared" si="54"/>
        <v/>
      </c>
      <c r="X322" s="90" t="str">
        <f t="shared" si="45"/>
        <v/>
      </c>
      <c r="Y322" s="117" t="str">
        <f t="shared" si="46"/>
        <v/>
      </c>
      <c r="Z322" s="117" t="str">
        <f t="shared" si="47"/>
        <v/>
      </c>
      <c r="AA322" s="117" t="str">
        <f t="shared" si="48"/>
        <v/>
      </c>
    </row>
    <row r="323" spans="2:27" x14ac:dyDescent="0.3">
      <c r="B323" s="126"/>
      <c r="C323" s="128"/>
      <c r="D323" s="128"/>
      <c r="E323" s="128"/>
      <c r="F323" s="128"/>
      <c r="G323" s="128"/>
      <c r="H323" s="128"/>
      <c r="I323" s="128"/>
      <c r="J323" s="128"/>
      <c r="K323" s="128"/>
      <c r="L323" s="128"/>
      <c r="M323" s="128"/>
      <c r="N323" s="179" t="str">
        <f t="shared" si="49"/>
        <v/>
      </c>
      <c r="O323" s="90" t="str">
        <f>IF('1. Assessment Area Data'!C323="","",'1. Assessment Area Data'!C323)</f>
        <v/>
      </c>
      <c r="P323" s="90" t="str">
        <f t="shared" si="50"/>
        <v/>
      </c>
      <c r="Q323" s="90" t="str">
        <f t="shared" si="51"/>
        <v/>
      </c>
      <c r="R323" s="90" t="str">
        <f t="shared" si="51"/>
        <v/>
      </c>
      <c r="S323" s="90" t="str">
        <f t="shared" si="51"/>
        <v/>
      </c>
      <c r="T323" s="116" t="str">
        <f t="shared" si="52"/>
        <v/>
      </c>
      <c r="U323" s="116" t="str">
        <f t="shared" si="53"/>
        <v/>
      </c>
      <c r="V323" s="116" t="str">
        <f t="shared" si="54"/>
        <v/>
      </c>
      <c r="X323" s="90" t="str">
        <f t="shared" si="45"/>
        <v/>
      </c>
      <c r="Y323" s="117" t="str">
        <f t="shared" si="46"/>
        <v/>
      </c>
      <c r="Z323" s="117" t="str">
        <f t="shared" si="47"/>
        <v/>
      </c>
      <c r="AA323" s="117" t="str">
        <f t="shared" si="48"/>
        <v/>
      </c>
    </row>
    <row r="324" spans="2:27" x14ac:dyDescent="0.3">
      <c r="B324" s="126"/>
      <c r="C324" s="128"/>
      <c r="D324" s="128"/>
      <c r="E324" s="128"/>
      <c r="F324" s="128"/>
      <c r="G324" s="128"/>
      <c r="H324" s="128"/>
      <c r="I324" s="128"/>
      <c r="J324" s="128"/>
      <c r="K324" s="128"/>
      <c r="L324" s="128"/>
      <c r="M324" s="128"/>
      <c r="N324" s="179" t="str">
        <f t="shared" si="49"/>
        <v/>
      </c>
      <c r="O324" s="90" t="str">
        <f>IF('1. Assessment Area Data'!C324="","",'1. Assessment Area Data'!C324)</f>
        <v/>
      </c>
      <c r="P324" s="90" t="str">
        <f t="shared" si="50"/>
        <v/>
      </c>
      <c r="Q324" s="90" t="str">
        <f t="shared" si="51"/>
        <v/>
      </c>
      <c r="R324" s="90" t="str">
        <f t="shared" si="51"/>
        <v/>
      </c>
      <c r="S324" s="90" t="str">
        <f t="shared" si="51"/>
        <v/>
      </c>
      <c r="T324" s="116" t="str">
        <f t="shared" si="52"/>
        <v/>
      </c>
      <c r="U324" s="116" t="str">
        <f t="shared" si="53"/>
        <v/>
      </c>
      <c r="V324" s="116" t="str">
        <f t="shared" si="54"/>
        <v/>
      </c>
      <c r="X324" s="90" t="str">
        <f t="shared" si="45"/>
        <v/>
      </c>
      <c r="Y324" s="117" t="str">
        <f t="shared" si="46"/>
        <v/>
      </c>
      <c r="Z324" s="117" t="str">
        <f t="shared" si="47"/>
        <v/>
      </c>
      <c r="AA324" s="117" t="str">
        <f t="shared" si="48"/>
        <v/>
      </c>
    </row>
    <row r="325" spans="2:27" x14ac:dyDescent="0.3">
      <c r="B325" s="126"/>
      <c r="C325" s="128"/>
      <c r="D325" s="128"/>
      <c r="E325" s="128"/>
      <c r="F325" s="128"/>
      <c r="G325" s="128"/>
      <c r="H325" s="128"/>
      <c r="I325" s="128"/>
      <c r="J325" s="128"/>
      <c r="K325" s="128"/>
      <c r="L325" s="128"/>
      <c r="M325" s="128"/>
      <c r="N325" s="179" t="str">
        <f t="shared" si="49"/>
        <v/>
      </c>
      <c r="O325" s="90" t="str">
        <f>IF('1. Assessment Area Data'!C325="","",'1. Assessment Area Data'!C325)</f>
        <v/>
      </c>
      <c r="P325" s="90" t="str">
        <f t="shared" si="50"/>
        <v/>
      </c>
      <c r="Q325" s="90" t="str">
        <f t="shared" si="51"/>
        <v/>
      </c>
      <c r="R325" s="90" t="str">
        <f t="shared" si="51"/>
        <v/>
      </c>
      <c r="S325" s="90" t="str">
        <f t="shared" si="51"/>
        <v/>
      </c>
      <c r="T325" s="116" t="str">
        <f t="shared" si="52"/>
        <v/>
      </c>
      <c r="U325" s="116" t="str">
        <f t="shared" si="53"/>
        <v/>
      </c>
      <c r="V325" s="116" t="str">
        <f t="shared" si="54"/>
        <v/>
      </c>
      <c r="X325" s="90" t="str">
        <f t="shared" si="45"/>
        <v/>
      </c>
      <c r="Y325" s="117" t="str">
        <f t="shared" si="46"/>
        <v/>
      </c>
      <c r="Z325" s="117" t="str">
        <f t="shared" si="47"/>
        <v/>
      </c>
      <c r="AA325" s="117" t="str">
        <f t="shared" si="48"/>
        <v/>
      </c>
    </row>
    <row r="326" spans="2:27" x14ac:dyDescent="0.3">
      <c r="B326" s="126"/>
      <c r="C326" s="128"/>
      <c r="D326" s="128"/>
      <c r="E326" s="128"/>
      <c r="F326" s="128"/>
      <c r="G326" s="128"/>
      <c r="H326" s="128"/>
      <c r="I326" s="128"/>
      <c r="J326" s="128"/>
      <c r="K326" s="128"/>
      <c r="L326" s="128"/>
      <c r="M326" s="128"/>
      <c r="N326" s="179" t="str">
        <f t="shared" si="49"/>
        <v/>
      </c>
      <c r="O326" s="90" t="str">
        <f>IF('1. Assessment Area Data'!C326="","",'1. Assessment Area Data'!C326)</f>
        <v/>
      </c>
      <c r="P326" s="90" t="str">
        <f t="shared" si="50"/>
        <v/>
      </c>
      <c r="Q326" s="90" t="str">
        <f t="shared" si="51"/>
        <v/>
      </c>
      <c r="R326" s="90" t="str">
        <f t="shared" si="51"/>
        <v/>
      </c>
      <c r="S326" s="90" t="str">
        <f t="shared" si="51"/>
        <v/>
      </c>
      <c r="T326" s="116" t="str">
        <f t="shared" si="52"/>
        <v/>
      </c>
      <c r="U326" s="116" t="str">
        <f t="shared" si="53"/>
        <v/>
      </c>
      <c r="V326" s="116" t="str">
        <f t="shared" si="54"/>
        <v/>
      </c>
      <c r="X326" s="90" t="str">
        <f t="shared" si="45"/>
        <v/>
      </c>
      <c r="Y326" s="117" t="str">
        <f t="shared" si="46"/>
        <v/>
      </c>
      <c r="Z326" s="117" t="str">
        <f t="shared" si="47"/>
        <v/>
      </c>
      <c r="AA326" s="117" t="str">
        <f t="shared" si="48"/>
        <v/>
      </c>
    </row>
    <row r="327" spans="2:27" x14ac:dyDescent="0.3">
      <c r="B327" s="126"/>
      <c r="C327" s="128"/>
      <c r="D327" s="128"/>
      <c r="E327" s="128"/>
      <c r="F327" s="128"/>
      <c r="G327" s="128"/>
      <c r="H327" s="128"/>
      <c r="I327" s="128"/>
      <c r="J327" s="128"/>
      <c r="K327" s="128"/>
      <c r="L327" s="128"/>
      <c r="M327" s="128"/>
      <c r="N327" s="179" t="str">
        <f t="shared" si="49"/>
        <v/>
      </c>
      <c r="O327" s="90" t="str">
        <f>IF('1. Assessment Area Data'!C327="","",'1. Assessment Area Data'!C327)</f>
        <v/>
      </c>
      <c r="P327" s="90" t="str">
        <f t="shared" si="50"/>
        <v/>
      </c>
      <c r="Q327" s="90" t="str">
        <f t="shared" si="51"/>
        <v/>
      </c>
      <c r="R327" s="90" t="str">
        <f t="shared" si="51"/>
        <v/>
      </c>
      <c r="S327" s="90" t="str">
        <f t="shared" si="51"/>
        <v/>
      </c>
      <c r="T327" s="116" t="str">
        <f t="shared" si="52"/>
        <v/>
      </c>
      <c r="U327" s="116" t="str">
        <f t="shared" si="53"/>
        <v/>
      </c>
      <c r="V327" s="116" t="str">
        <f t="shared" si="54"/>
        <v/>
      </c>
      <c r="X327" s="90" t="str">
        <f t="shared" ref="X327:X390" si="55">IF(C327="","",C327)</f>
        <v/>
      </c>
      <c r="Y327" s="117" t="str">
        <f t="shared" ref="Y327:Y390" si="56">IF($X327="","",COUNTIFS($D327:$M327,"&gt;0",$D327:$M327,"&lt;=3")/10)</f>
        <v/>
      </c>
      <c r="Z327" s="117" t="str">
        <f t="shared" ref="Z327:Z390" si="57">IF($X327="","",COUNTIFS($D327:$M327,"&gt;0",$D327:$M327,"&lt;=4")/10)</f>
        <v/>
      </c>
      <c r="AA327" s="117" t="str">
        <f t="shared" ref="AA327:AA390" si="58">IF($X327="","",COUNTIFS($D327:$M327,"&gt;0",$D327:$M327,"&lt;=5")/10)</f>
        <v/>
      </c>
    </row>
    <row r="328" spans="2:27" x14ac:dyDescent="0.3">
      <c r="B328" s="126"/>
      <c r="C328" s="128"/>
      <c r="D328" s="128"/>
      <c r="E328" s="128"/>
      <c r="F328" s="128"/>
      <c r="G328" s="128"/>
      <c r="H328" s="128"/>
      <c r="I328" s="128"/>
      <c r="J328" s="128"/>
      <c r="K328" s="128"/>
      <c r="L328" s="128"/>
      <c r="M328" s="128"/>
      <c r="N328" s="179" t="str">
        <f t="shared" ref="N328:N391" si="59">IF(B328="","",IF(COUNTBLANK(D328:M328)&gt;0,"If no forbs were located in the plot, enter '0'. If the plot was not collected, input 'n/a'",""))</f>
        <v/>
      </c>
      <c r="O328" s="90" t="str">
        <f>IF('1. Assessment Area Data'!C328="","",'1. Assessment Area Data'!C328)</f>
        <v/>
      </c>
      <c r="P328" s="90" t="str">
        <f t="shared" ref="P328:P391" si="60">IF(O328="","",SUM(SUMPRODUCT(--(ISNUMBER($D$6:$D$1006)),(--($B$6:$B$1006=$O328))),SUMPRODUCT(--(ISNUMBER($E$6:$E$1006)),(--($B$6:$B$1006=$O328))),SUMPRODUCT(--(ISNUMBER($F$6:$F$1006)),(--($B$6:$B$1006=$O328))),SUMPRODUCT(--(ISNUMBER($G$6:$G$1006)),(--($B$6:$B$1006=$O328))),SUMPRODUCT(--(ISNUMBER($H$6:$H$1006)),(--($B$6:$B$1006=$O328))),SUMPRODUCT(--(ISNUMBER($I$6:$I$1006)),(--($B$6:$B$1006=$O328))),SUMPRODUCT(--(ISNUMBER($J$6:$J$1006)),(--($B$6:$B$1006=$O328))),SUMPRODUCT(--(ISNUMBER($K$6:$K$1006)),(--($B$6:$B$1006=$O328))),SUMPRODUCT(--(ISNUMBER($L$6:$L$1006)),(--($B$6:$B$1006=$O328))),SUMPRODUCT(--(ISNUMBER($M$6:$M$1006)),(--($B$6:$B$1006=$O328)))))</f>
        <v/>
      </c>
      <c r="Q328" s="90" t="str">
        <f t="shared" ref="Q328:S391" si="61">IF($O328="","",SUM(COUNTIFS($B$6:$B$5003,$O328,$D$6:$D$5003,"&gt;0",$D$6:$D$5003,"&lt;="&amp;Q$6),COUNTIFS($B$6:$B$5003,$O328,$E$6:$E$5003,"&gt;0",$E$6:$E$5003,"&lt;="&amp;Q$6),COUNTIFS($B$6:$B$5003,$O328,$F$6:$F$5003,"&gt;0",$F$6:$F$5003,"&lt;="&amp;Q$6),COUNTIFS($B$6:$B$5003,$O328,$G$6:$G$5003,"&gt;0",$G$6:$G$5003,"&lt;="&amp;Q$6),COUNTIFS($B$6:$B$5003,$O328,$H$6:$H$5003,"&gt;0",$H$6:$H$5003,"&lt;="&amp;Q$6),COUNTIFS($B$6:$B$5003,$O328,$I$6:$I$5003,"&gt;0",$I$6:$I$5003,"&lt;="&amp;Q$6),COUNTIFS($B$6:$B$5003,$O328,$J$6:$J$5003,"&gt;0",$J$6:$J$5003,"&lt;="&amp;Q$6),COUNTIFS($B$6:$B$5003,$O328,$K$6:$K$5003,"&gt;0",$K$6:$K$5003,"&lt;="&amp;Q$6),COUNTIFS($B$6:$B$5003,$O328,$L$6:$L$5003,"&gt;0",$L$6:$L$5003,"&lt;="&amp;Q$6),COUNTIFS($B$6:$B$5003,$O328,$M$6:$M$5003,"&gt;0",$M$6:$M$5003,"&lt;="&amp;Q$6)))</f>
        <v/>
      </c>
      <c r="R328" s="90" t="str">
        <f t="shared" si="61"/>
        <v/>
      </c>
      <c r="S328" s="90" t="str">
        <f t="shared" si="61"/>
        <v/>
      </c>
      <c r="T328" s="116" t="str">
        <f t="shared" si="52"/>
        <v/>
      </c>
      <c r="U328" s="116" t="str">
        <f t="shared" si="53"/>
        <v/>
      </c>
      <c r="V328" s="116" t="str">
        <f t="shared" si="54"/>
        <v/>
      </c>
      <c r="X328" s="90" t="str">
        <f t="shared" si="55"/>
        <v/>
      </c>
      <c r="Y328" s="117" t="str">
        <f t="shared" si="56"/>
        <v/>
      </c>
      <c r="Z328" s="117" t="str">
        <f t="shared" si="57"/>
        <v/>
      </c>
      <c r="AA328" s="117" t="str">
        <f t="shared" si="58"/>
        <v/>
      </c>
    </row>
    <row r="329" spans="2:27" x14ac:dyDescent="0.3">
      <c r="B329" s="126"/>
      <c r="C329" s="128"/>
      <c r="D329" s="128"/>
      <c r="E329" s="128"/>
      <c r="F329" s="128"/>
      <c r="G329" s="128"/>
      <c r="H329" s="128"/>
      <c r="I329" s="128"/>
      <c r="J329" s="128"/>
      <c r="K329" s="128"/>
      <c r="L329" s="128"/>
      <c r="M329" s="128"/>
      <c r="N329" s="179" t="str">
        <f t="shared" si="59"/>
        <v/>
      </c>
      <c r="O329" s="90" t="str">
        <f>IF('1. Assessment Area Data'!C329="","",'1. Assessment Area Data'!C329)</f>
        <v/>
      </c>
      <c r="P329" s="90" t="str">
        <f t="shared" si="60"/>
        <v/>
      </c>
      <c r="Q329" s="90" t="str">
        <f t="shared" si="61"/>
        <v/>
      </c>
      <c r="R329" s="90" t="str">
        <f t="shared" si="61"/>
        <v/>
      </c>
      <c r="S329" s="90" t="str">
        <f t="shared" si="61"/>
        <v/>
      </c>
      <c r="T329" s="116" t="str">
        <f t="shared" si="52"/>
        <v/>
      </c>
      <c r="U329" s="116" t="str">
        <f t="shared" si="53"/>
        <v/>
      </c>
      <c r="V329" s="116" t="str">
        <f t="shared" si="54"/>
        <v/>
      </c>
      <c r="X329" s="90" t="str">
        <f t="shared" si="55"/>
        <v/>
      </c>
      <c r="Y329" s="117" t="str">
        <f t="shared" si="56"/>
        <v/>
      </c>
      <c r="Z329" s="117" t="str">
        <f t="shared" si="57"/>
        <v/>
      </c>
      <c r="AA329" s="117" t="str">
        <f t="shared" si="58"/>
        <v/>
      </c>
    </row>
    <row r="330" spans="2:27" x14ac:dyDescent="0.3">
      <c r="B330" s="126"/>
      <c r="C330" s="128"/>
      <c r="D330" s="128"/>
      <c r="E330" s="128"/>
      <c r="F330" s="128"/>
      <c r="G330" s="128"/>
      <c r="H330" s="128"/>
      <c r="I330" s="128"/>
      <c r="J330" s="128"/>
      <c r="K330" s="128"/>
      <c r="L330" s="128"/>
      <c r="M330" s="128"/>
      <c r="N330" s="179" t="str">
        <f t="shared" si="59"/>
        <v/>
      </c>
      <c r="O330" s="90" t="str">
        <f>IF('1. Assessment Area Data'!C330="","",'1. Assessment Area Data'!C330)</f>
        <v/>
      </c>
      <c r="P330" s="90" t="str">
        <f t="shared" si="60"/>
        <v/>
      </c>
      <c r="Q330" s="90" t="str">
        <f t="shared" si="61"/>
        <v/>
      </c>
      <c r="R330" s="90" t="str">
        <f t="shared" si="61"/>
        <v/>
      </c>
      <c r="S330" s="90" t="str">
        <f t="shared" si="61"/>
        <v/>
      </c>
      <c r="T330" s="116" t="str">
        <f t="shared" si="52"/>
        <v/>
      </c>
      <c r="U330" s="116" t="str">
        <f t="shared" si="53"/>
        <v/>
      </c>
      <c r="V330" s="116" t="str">
        <f t="shared" si="54"/>
        <v/>
      </c>
      <c r="X330" s="90" t="str">
        <f t="shared" si="55"/>
        <v/>
      </c>
      <c r="Y330" s="117" t="str">
        <f t="shared" si="56"/>
        <v/>
      </c>
      <c r="Z330" s="117" t="str">
        <f t="shared" si="57"/>
        <v/>
      </c>
      <c r="AA330" s="117" t="str">
        <f t="shared" si="58"/>
        <v/>
      </c>
    </row>
    <row r="331" spans="2:27" x14ac:dyDescent="0.3">
      <c r="B331" s="126"/>
      <c r="C331" s="128"/>
      <c r="D331" s="128"/>
      <c r="E331" s="128"/>
      <c r="F331" s="128"/>
      <c r="G331" s="128"/>
      <c r="H331" s="128"/>
      <c r="I331" s="128"/>
      <c r="J331" s="128"/>
      <c r="K331" s="128"/>
      <c r="L331" s="128"/>
      <c r="M331" s="128"/>
      <c r="N331" s="179" t="str">
        <f t="shared" si="59"/>
        <v/>
      </c>
      <c r="O331" s="90" t="str">
        <f>IF('1. Assessment Area Data'!C331="","",'1. Assessment Area Data'!C331)</f>
        <v/>
      </c>
      <c r="P331" s="90" t="str">
        <f t="shared" si="60"/>
        <v/>
      </c>
      <c r="Q331" s="90" t="str">
        <f t="shared" si="61"/>
        <v/>
      </c>
      <c r="R331" s="90" t="str">
        <f t="shared" si="61"/>
        <v/>
      </c>
      <c r="S331" s="90" t="str">
        <f t="shared" si="61"/>
        <v/>
      </c>
      <c r="T331" s="116" t="str">
        <f t="shared" si="52"/>
        <v/>
      </c>
      <c r="U331" s="116" t="str">
        <f t="shared" si="53"/>
        <v/>
      </c>
      <c r="V331" s="116" t="str">
        <f t="shared" si="54"/>
        <v/>
      </c>
      <c r="X331" s="90" t="str">
        <f t="shared" si="55"/>
        <v/>
      </c>
      <c r="Y331" s="117" t="str">
        <f t="shared" si="56"/>
        <v/>
      </c>
      <c r="Z331" s="117" t="str">
        <f t="shared" si="57"/>
        <v/>
      </c>
      <c r="AA331" s="117" t="str">
        <f t="shared" si="58"/>
        <v/>
      </c>
    </row>
    <row r="332" spans="2:27" x14ac:dyDescent="0.3">
      <c r="B332" s="126"/>
      <c r="C332" s="128"/>
      <c r="D332" s="128"/>
      <c r="E332" s="128"/>
      <c r="F332" s="128"/>
      <c r="G332" s="128"/>
      <c r="H332" s="128"/>
      <c r="I332" s="128"/>
      <c r="J332" s="128"/>
      <c r="K332" s="128"/>
      <c r="L332" s="128"/>
      <c r="M332" s="128"/>
      <c r="N332" s="179" t="str">
        <f t="shared" si="59"/>
        <v/>
      </c>
      <c r="O332" s="90" t="str">
        <f>IF('1. Assessment Area Data'!C332="","",'1. Assessment Area Data'!C332)</f>
        <v/>
      </c>
      <c r="P332" s="90" t="str">
        <f t="shared" si="60"/>
        <v/>
      </c>
      <c r="Q332" s="90" t="str">
        <f t="shared" si="61"/>
        <v/>
      </c>
      <c r="R332" s="90" t="str">
        <f t="shared" si="61"/>
        <v/>
      </c>
      <c r="S332" s="90" t="str">
        <f t="shared" si="61"/>
        <v/>
      </c>
      <c r="T332" s="116" t="str">
        <f t="shared" si="52"/>
        <v/>
      </c>
      <c r="U332" s="116" t="str">
        <f t="shared" si="53"/>
        <v/>
      </c>
      <c r="V332" s="116" t="str">
        <f t="shared" si="54"/>
        <v/>
      </c>
      <c r="X332" s="90" t="str">
        <f t="shared" si="55"/>
        <v/>
      </c>
      <c r="Y332" s="117" t="str">
        <f t="shared" si="56"/>
        <v/>
      </c>
      <c r="Z332" s="117" t="str">
        <f t="shared" si="57"/>
        <v/>
      </c>
      <c r="AA332" s="117" t="str">
        <f t="shared" si="58"/>
        <v/>
      </c>
    </row>
    <row r="333" spans="2:27" x14ac:dyDescent="0.3">
      <c r="B333" s="126"/>
      <c r="C333" s="128"/>
      <c r="D333" s="128"/>
      <c r="E333" s="128"/>
      <c r="F333" s="128"/>
      <c r="G333" s="128"/>
      <c r="H333" s="128"/>
      <c r="I333" s="128"/>
      <c r="J333" s="128"/>
      <c r="K333" s="128"/>
      <c r="L333" s="128"/>
      <c r="M333" s="128"/>
      <c r="N333" s="179" t="str">
        <f t="shared" si="59"/>
        <v/>
      </c>
      <c r="O333" s="90" t="str">
        <f>IF('1. Assessment Area Data'!C333="","",'1. Assessment Area Data'!C333)</f>
        <v/>
      </c>
      <c r="P333" s="90" t="str">
        <f t="shared" si="60"/>
        <v/>
      </c>
      <c r="Q333" s="90" t="str">
        <f t="shared" si="61"/>
        <v/>
      </c>
      <c r="R333" s="90" t="str">
        <f t="shared" si="61"/>
        <v/>
      </c>
      <c r="S333" s="90" t="str">
        <f t="shared" si="61"/>
        <v/>
      </c>
      <c r="T333" s="116" t="str">
        <f t="shared" ref="T333:T396" si="62">IF($O333="","",IFERROR(Q333/$P333,0))</f>
        <v/>
      </c>
      <c r="U333" s="116" t="str">
        <f t="shared" ref="U333:U396" si="63">IF($O333="","",IFERROR(R333/$P333,0))</f>
        <v/>
      </c>
      <c r="V333" s="116" t="str">
        <f t="shared" ref="V333:V396" si="64">IF($O333="","",IFERROR(S333/$P333,0))</f>
        <v/>
      </c>
      <c r="X333" s="90" t="str">
        <f t="shared" si="55"/>
        <v/>
      </c>
      <c r="Y333" s="117" t="str">
        <f t="shared" si="56"/>
        <v/>
      </c>
      <c r="Z333" s="117" t="str">
        <f t="shared" si="57"/>
        <v/>
      </c>
      <c r="AA333" s="117" t="str">
        <f t="shared" si="58"/>
        <v/>
      </c>
    </row>
    <row r="334" spans="2:27" x14ac:dyDescent="0.3">
      <c r="B334" s="126"/>
      <c r="C334" s="128"/>
      <c r="D334" s="128"/>
      <c r="E334" s="128"/>
      <c r="F334" s="128"/>
      <c r="G334" s="128"/>
      <c r="H334" s="128"/>
      <c r="I334" s="128"/>
      <c r="J334" s="128"/>
      <c r="K334" s="128"/>
      <c r="L334" s="128"/>
      <c r="M334" s="128"/>
      <c r="N334" s="179" t="str">
        <f t="shared" si="59"/>
        <v/>
      </c>
      <c r="O334" s="90" t="str">
        <f>IF('1. Assessment Area Data'!C334="","",'1. Assessment Area Data'!C334)</f>
        <v/>
      </c>
      <c r="P334" s="90" t="str">
        <f t="shared" si="60"/>
        <v/>
      </c>
      <c r="Q334" s="90" t="str">
        <f t="shared" si="61"/>
        <v/>
      </c>
      <c r="R334" s="90" t="str">
        <f t="shared" si="61"/>
        <v/>
      </c>
      <c r="S334" s="90" t="str">
        <f t="shared" si="61"/>
        <v/>
      </c>
      <c r="T334" s="116" t="str">
        <f t="shared" si="62"/>
        <v/>
      </c>
      <c r="U334" s="116" t="str">
        <f t="shared" si="63"/>
        <v/>
      </c>
      <c r="V334" s="116" t="str">
        <f t="shared" si="64"/>
        <v/>
      </c>
      <c r="X334" s="90" t="str">
        <f t="shared" si="55"/>
        <v/>
      </c>
      <c r="Y334" s="117" t="str">
        <f t="shared" si="56"/>
        <v/>
      </c>
      <c r="Z334" s="117" t="str">
        <f t="shared" si="57"/>
        <v/>
      </c>
      <c r="AA334" s="117" t="str">
        <f t="shared" si="58"/>
        <v/>
      </c>
    </row>
    <row r="335" spans="2:27" x14ac:dyDescent="0.3">
      <c r="B335" s="126"/>
      <c r="C335" s="128"/>
      <c r="D335" s="128"/>
      <c r="E335" s="128"/>
      <c r="F335" s="128"/>
      <c r="G335" s="128"/>
      <c r="H335" s="128"/>
      <c r="I335" s="128"/>
      <c r="J335" s="128"/>
      <c r="K335" s="128"/>
      <c r="L335" s="128"/>
      <c r="M335" s="128"/>
      <c r="N335" s="179" t="str">
        <f t="shared" si="59"/>
        <v/>
      </c>
      <c r="O335" s="90" t="str">
        <f>IF('1. Assessment Area Data'!C335="","",'1. Assessment Area Data'!C335)</f>
        <v/>
      </c>
      <c r="P335" s="90" t="str">
        <f t="shared" si="60"/>
        <v/>
      </c>
      <c r="Q335" s="90" t="str">
        <f t="shared" si="61"/>
        <v/>
      </c>
      <c r="R335" s="90" t="str">
        <f t="shared" si="61"/>
        <v/>
      </c>
      <c r="S335" s="90" t="str">
        <f t="shared" si="61"/>
        <v/>
      </c>
      <c r="T335" s="116" t="str">
        <f t="shared" si="62"/>
        <v/>
      </c>
      <c r="U335" s="116" t="str">
        <f t="shared" si="63"/>
        <v/>
      </c>
      <c r="V335" s="116" t="str">
        <f t="shared" si="64"/>
        <v/>
      </c>
      <c r="X335" s="90" t="str">
        <f t="shared" si="55"/>
        <v/>
      </c>
      <c r="Y335" s="117" t="str">
        <f t="shared" si="56"/>
        <v/>
      </c>
      <c r="Z335" s="117" t="str">
        <f t="shared" si="57"/>
        <v/>
      </c>
      <c r="AA335" s="117" t="str">
        <f t="shared" si="58"/>
        <v/>
      </c>
    </row>
    <row r="336" spans="2:27" x14ac:dyDescent="0.3">
      <c r="B336" s="126"/>
      <c r="C336" s="128"/>
      <c r="D336" s="128"/>
      <c r="E336" s="128"/>
      <c r="F336" s="128"/>
      <c r="G336" s="128"/>
      <c r="H336" s="128"/>
      <c r="I336" s="128"/>
      <c r="J336" s="128"/>
      <c r="K336" s="128"/>
      <c r="L336" s="128"/>
      <c r="M336" s="128"/>
      <c r="N336" s="179" t="str">
        <f t="shared" si="59"/>
        <v/>
      </c>
      <c r="O336" s="90" t="str">
        <f>IF('1. Assessment Area Data'!C336="","",'1. Assessment Area Data'!C336)</f>
        <v/>
      </c>
      <c r="P336" s="90" t="str">
        <f t="shared" si="60"/>
        <v/>
      </c>
      <c r="Q336" s="90" t="str">
        <f t="shared" si="61"/>
        <v/>
      </c>
      <c r="R336" s="90" t="str">
        <f t="shared" si="61"/>
        <v/>
      </c>
      <c r="S336" s="90" t="str">
        <f t="shared" si="61"/>
        <v/>
      </c>
      <c r="T336" s="116" t="str">
        <f t="shared" si="62"/>
        <v/>
      </c>
      <c r="U336" s="116" t="str">
        <f t="shared" si="63"/>
        <v/>
      </c>
      <c r="V336" s="116" t="str">
        <f t="shared" si="64"/>
        <v/>
      </c>
      <c r="X336" s="90" t="str">
        <f t="shared" si="55"/>
        <v/>
      </c>
      <c r="Y336" s="117" t="str">
        <f t="shared" si="56"/>
        <v/>
      </c>
      <c r="Z336" s="117" t="str">
        <f t="shared" si="57"/>
        <v/>
      </c>
      <c r="AA336" s="117" t="str">
        <f t="shared" si="58"/>
        <v/>
      </c>
    </row>
    <row r="337" spans="2:27" x14ac:dyDescent="0.3">
      <c r="B337" s="126"/>
      <c r="C337" s="128"/>
      <c r="D337" s="128"/>
      <c r="E337" s="128"/>
      <c r="F337" s="128"/>
      <c r="G337" s="128"/>
      <c r="H337" s="128"/>
      <c r="I337" s="128"/>
      <c r="J337" s="128"/>
      <c r="K337" s="128"/>
      <c r="L337" s="128"/>
      <c r="M337" s="128"/>
      <c r="N337" s="179" t="str">
        <f t="shared" si="59"/>
        <v/>
      </c>
      <c r="O337" s="90" t="str">
        <f>IF('1. Assessment Area Data'!C337="","",'1. Assessment Area Data'!C337)</f>
        <v/>
      </c>
      <c r="P337" s="90" t="str">
        <f t="shared" si="60"/>
        <v/>
      </c>
      <c r="Q337" s="90" t="str">
        <f t="shared" si="61"/>
        <v/>
      </c>
      <c r="R337" s="90" t="str">
        <f t="shared" si="61"/>
        <v/>
      </c>
      <c r="S337" s="90" t="str">
        <f t="shared" si="61"/>
        <v/>
      </c>
      <c r="T337" s="116" t="str">
        <f t="shared" si="62"/>
        <v/>
      </c>
      <c r="U337" s="116" t="str">
        <f t="shared" si="63"/>
        <v/>
      </c>
      <c r="V337" s="116" t="str">
        <f t="shared" si="64"/>
        <v/>
      </c>
      <c r="X337" s="90" t="str">
        <f t="shared" si="55"/>
        <v/>
      </c>
      <c r="Y337" s="117" t="str">
        <f t="shared" si="56"/>
        <v/>
      </c>
      <c r="Z337" s="117" t="str">
        <f t="shared" si="57"/>
        <v/>
      </c>
      <c r="AA337" s="117" t="str">
        <f t="shared" si="58"/>
        <v/>
      </c>
    </row>
    <row r="338" spans="2:27" x14ac:dyDescent="0.3">
      <c r="B338" s="126"/>
      <c r="C338" s="128"/>
      <c r="D338" s="128"/>
      <c r="E338" s="128"/>
      <c r="F338" s="128"/>
      <c r="G338" s="128"/>
      <c r="H338" s="128"/>
      <c r="I338" s="128"/>
      <c r="J338" s="128"/>
      <c r="K338" s="128"/>
      <c r="L338" s="128"/>
      <c r="M338" s="128"/>
      <c r="N338" s="179" t="str">
        <f t="shared" si="59"/>
        <v/>
      </c>
      <c r="O338" s="90" t="str">
        <f>IF('1. Assessment Area Data'!C338="","",'1. Assessment Area Data'!C338)</f>
        <v/>
      </c>
      <c r="P338" s="90" t="str">
        <f t="shared" si="60"/>
        <v/>
      </c>
      <c r="Q338" s="90" t="str">
        <f t="shared" si="61"/>
        <v/>
      </c>
      <c r="R338" s="90" t="str">
        <f t="shared" si="61"/>
        <v/>
      </c>
      <c r="S338" s="90" t="str">
        <f t="shared" si="61"/>
        <v/>
      </c>
      <c r="T338" s="116" t="str">
        <f t="shared" si="62"/>
        <v/>
      </c>
      <c r="U338" s="116" t="str">
        <f t="shared" si="63"/>
        <v/>
      </c>
      <c r="V338" s="116" t="str">
        <f t="shared" si="64"/>
        <v/>
      </c>
      <c r="X338" s="90" t="str">
        <f t="shared" si="55"/>
        <v/>
      </c>
      <c r="Y338" s="117" t="str">
        <f t="shared" si="56"/>
        <v/>
      </c>
      <c r="Z338" s="117" t="str">
        <f t="shared" si="57"/>
        <v/>
      </c>
      <c r="AA338" s="117" t="str">
        <f t="shared" si="58"/>
        <v/>
      </c>
    </row>
    <row r="339" spans="2:27" x14ac:dyDescent="0.3">
      <c r="B339" s="126"/>
      <c r="C339" s="128"/>
      <c r="D339" s="128"/>
      <c r="E339" s="128"/>
      <c r="F339" s="128"/>
      <c r="G339" s="128"/>
      <c r="H339" s="128"/>
      <c r="I339" s="128"/>
      <c r="J339" s="128"/>
      <c r="K339" s="128"/>
      <c r="L339" s="128"/>
      <c r="M339" s="128"/>
      <c r="N339" s="179" t="str">
        <f t="shared" si="59"/>
        <v/>
      </c>
      <c r="O339" s="90" t="str">
        <f>IF('1. Assessment Area Data'!C339="","",'1. Assessment Area Data'!C339)</f>
        <v/>
      </c>
      <c r="P339" s="90" t="str">
        <f t="shared" si="60"/>
        <v/>
      </c>
      <c r="Q339" s="90" t="str">
        <f t="shared" si="61"/>
        <v/>
      </c>
      <c r="R339" s="90" t="str">
        <f t="shared" si="61"/>
        <v/>
      </c>
      <c r="S339" s="90" t="str">
        <f t="shared" si="61"/>
        <v/>
      </c>
      <c r="T339" s="116" t="str">
        <f t="shared" si="62"/>
        <v/>
      </c>
      <c r="U339" s="116" t="str">
        <f t="shared" si="63"/>
        <v/>
      </c>
      <c r="V339" s="116" t="str">
        <f t="shared" si="64"/>
        <v/>
      </c>
      <c r="X339" s="90" t="str">
        <f t="shared" si="55"/>
        <v/>
      </c>
      <c r="Y339" s="117" t="str">
        <f t="shared" si="56"/>
        <v/>
      </c>
      <c r="Z339" s="117" t="str">
        <f t="shared" si="57"/>
        <v/>
      </c>
      <c r="AA339" s="117" t="str">
        <f t="shared" si="58"/>
        <v/>
      </c>
    </row>
    <row r="340" spans="2:27" x14ac:dyDescent="0.3">
      <c r="B340" s="126"/>
      <c r="C340" s="128"/>
      <c r="D340" s="128"/>
      <c r="E340" s="128"/>
      <c r="F340" s="128"/>
      <c r="G340" s="128"/>
      <c r="H340" s="128"/>
      <c r="I340" s="128"/>
      <c r="J340" s="128"/>
      <c r="K340" s="128"/>
      <c r="L340" s="128"/>
      <c r="M340" s="128"/>
      <c r="N340" s="179" t="str">
        <f t="shared" si="59"/>
        <v/>
      </c>
      <c r="O340" s="90" t="str">
        <f>IF('1. Assessment Area Data'!C340="","",'1. Assessment Area Data'!C340)</f>
        <v/>
      </c>
      <c r="P340" s="90" t="str">
        <f t="shared" si="60"/>
        <v/>
      </c>
      <c r="Q340" s="90" t="str">
        <f t="shared" si="61"/>
        <v/>
      </c>
      <c r="R340" s="90" t="str">
        <f t="shared" si="61"/>
        <v/>
      </c>
      <c r="S340" s="90" t="str">
        <f t="shared" si="61"/>
        <v/>
      </c>
      <c r="T340" s="116" t="str">
        <f t="shared" si="62"/>
        <v/>
      </c>
      <c r="U340" s="116" t="str">
        <f t="shared" si="63"/>
        <v/>
      </c>
      <c r="V340" s="116" t="str">
        <f t="shared" si="64"/>
        <v/>
      </c>
      <c r="X340" s="90" t="str">
        <f t="shared" si="55"/>
        <v/>
      </c>
      <c r="Y340" s="117" t="str">
        <f t="shared" si="56"/>
        <v/>
      </c>
      <c r="Z340" s="117" t="str">
        <f t="shared" si="57"/>
        <v/>
      </c>
      <c r="AA340" s="117" t="str">
        <f t="shared" si="58"/>
        <v/>
      </c>
    </row>
    <row r="341" spans="2:27" x14ac:dyDescent="0.3">
      <c r="B341" s="126"/>
      <c r="C341" s="128"/>
      <c r="D341" s="128"/>
      <c r="E341" s="128"/>
      <c r="F341" s="128"/>
      <c r="G341" s="128"/>
      <c r="H341" s="128"/>
      <c r="I341" s="128"/>
      <c r="J341" s="128"/>
      <c r="K341" s="128"/>
      <c r="L341" s="128"/>
      <c r="M341" s="128"/>
      <c r="N341" s="179" t="str">
        <f t="shared" si="59"/>
        <v/>
      </c>
      <c r="O341" s="90" t="str">
        <f>IF('1. Assessment Area Data'!C341="","",'1. Assessment Area Data'!C341)</f>
        <v/>
      </c>
      <c r="P341" s="90" t="str">
        <f t="shared" si="60"/>
        <v/>
      </c>
      <c r="Q341" s="90" t="str">
        <f t="shared" si="61"/>
        <v/>
      </c>
      <c r="R341" s="90" t="str">
        <f t="shared" si="61"/>
        <v/>
      </c>
      <c r="S341" s="90" t="str">
        <f t="shared" si="61"/>
        <v/>
      </c>
      <c r="T341" s="116" t="str">
        <f t="shared" si="62"/>
        <v/>
      </c>
      <c r="U341" s="116" t="str">
        <f t="shared" si="63"/>
        <v/>
      </c>
      <c r="V341" s="116" t="str">
        <f t="shared" si="64"/>
        <v/>
      </c>
      <c r="X341" s="90" t="str">
        <f t="shared" si="55"/>
        <v/>
      </c>
      <c r="Y341" s="117" t="str">
        <f t="shared" si="56"/>
        <v/>
      </c>
      <c r="Z341" s="117" t="str">
        <f t="shared" si="57"/>
        <v/>
      </c>
      <c r="AA341" s="117" t="str">
        <f t="shared" si="58"/>
        <v/>
      </c>
    </row>
    <row r="342" spans="2:27" x14ac:dyDescent="0.3">
      <c r="B342" s="126"/>
      <c r="C342" s="128"/>
      <c r="D342" s="128"/>
      <c r="E342" s="128"/>
      <c r="F342" s="128"/>
      <c r="G342" s="128"/>
      <c r="H342" s="128"/>
      <c r="I342" s="128"/>
      <c r="J342" s="128"/>
      <c r="K342" s="128"/>
      <c r="L342" s="128"/>
      <c r="M342" s="128"/>
      <c r="N342" s="179" t="str">
        <f t="shared" si="59"/>
        <v/>
      </c>
      <c r="O342" s="90" t="str">
        <f>IF('1. Assessment Area Data'!C342="","",'1. Assessment Area Data'!C342)</f>
        <v/>
      </c>
      <c r="P342" s="90" t="str">
        <f t="shared" si="60"/>
        <v/>
      </c>
      <c r="Q342" s="90" t="str">
        <f t="shared" si="61"/>
        <v/>
      </c>
      <c r="R342" s="90" t="str">
        <f t="shared" si="61"/>
        <v/>
      </c>
      <c r="S342" s="90" t="str">
        <f t="shared" si="61"/>
        <v/>
      </c>
      <c r="T342" s="116" t="str">
        <f t="shared" si="62"/>
        <v/>
      </c>
      <c r="U342" s="116" t="str">
        <f t="shared" si="63"/>
        <v/>
      </c>
      <c r="V342" s="116" t="str">
        <f t="shared" si="64"/>
        <v/>
      </c>
      <c r="X342" s="90" t="str">
        <f t="shared" si="55"/>
        <v/>
      </c>
      <c r="Y342" s="117" t="str">
        <f t="shared" si="56"/>
        <v/>
      </c>
      <c r="Z342" s="117" t="str">
        <f t="shared" si="57"/>
        <v/>
      </c>
      <c r="AA342" s="117" t="str">
        <f t="shared" si="58"/>
        <v/>
      </c>
    </row>
    <row r="343" spans="2:27" x14ac:dyDescent="0.3">
      <c r="B343" s="126"/>
      <c r="C343" s="128"/>
      <c r="D343" s="128"/>
      <c r="E343" s="128"/>
      <c r="F343" s="128"/>
      <c r="G343" s="128"/>
      <c r="H343" s="128"/>
      <c r="I343" s="128"/>
      <c r="J343" s="128"/>
      <c r="K343" s="128"/>
      <c r="L343" s="128"/>
      <c r="M343" s="128"/>
      <c r="N343" s="179" t="str">
        <f t="shared" si="59"/>
        <v/>
      </c>
      <c r="O343" s="90" t="str">
        <f>IF('1. Assessment Area Data'!C343="","",'1. Assessment Area Data'!C343)</f>
        <v/>
      </c>
      <c r="P343" s="90" t="str">
        <f t="shared" si="60"/>
        <v/>
      </c>
      <c r="Q343" s="90" t="str">
        <f t="shared" si="61"/>
        <v/>
      </c>
      <c r="R343" s="90" t="str">
        <f t="shared" si="61"/>
        <v/>
      </c>
      <c r="S343" s="90" t="str">
        <f t="shared" si="61"/>
        <v/>
      </c>
      <c r="T343" s="116" t="str">
        <f t="shared" si="62"/>
        <v/>
      </c>
      <c r="U343" s="116" t="str">
        <f t="shared" si="63"/>
        <v/>
      </c>
      <c r="V343" s="116" t="str">
        <f t="shared" si="64"/>
        <v/>
      </c>
      <c r="X343" s="90" t="str">
        <f t="shared" si="55"/>
        <v/>
      </c>
      <c r="Y343" s="117" t="str">
        <f t="shared" si="56"/>
        <v/>
      </c>
      <c r="Z343" s="117" t="str">
        <f t="shared" si="57"/>
        <v/>
      </c>
      <c r="AA343" s="117" t="str">
        <f t="shared" si="58"/>
        <v/>
      </c>
    </row>
    <row r="344" spans="2:27" x14ac:dyDescent="0.3">
      <c r="B344" s="126"/>
      <c r="C344" s="128"/>
      <c r="D344" s="128"/>
      <c r="E344" s="128"/>
      <c r="F344" s="128"/>
      <c r="G344" s="128"/>
      <c r="H344" s="128"/>
      <c r="I344" s="128"/>
      <c r="J344" s="128"/>
      <c r="K344" s="128"/>
      <c r="L344" s="128"/>
      <c r="M344" s="128"/>
      <c r="N344" s="179" t="str">
        <f t="shared" si="59"/>
        <v/>
      </c>
      <c r="O344" s="90" t="str">
        <f>IF('1. Assessment Area Data'!C344="","",'1. Assessment Area Data'!C344)</f>
        <v/>
      </c>
      <c r="P344" s="90" t="str">
        <f t="shared" si="60"/>
        <v/>
      </c>
      <c r="Q344" s="90" t="str">
        <f t="shared" si="61"/>
        <v/>
      </c>
      <c r="R344" s="90" t="str">
        <f t="shared" si="61"/>
        <v/>
      </c>
      <c r="S344" s="90" t="str">
        <f t="shared" si="61"/>
        <v/>
      </c>
      <c r="T344" s="116" t="str">
        <f t="shared" si="62"/>
        <v/>
      </c>
      <c r="U344" s="116" t="str">
        <f t="shared" si="63"/>
        <v/>
      </c>
      <c r="V344" s="116" t="str">
        <f t="shared" si="64"/>
        <v/>
      </c>
      <c r="X344" s="90" t="str">
        <f t="shared" si="55"/>
        <v/>
      </c>
      <c r="Y344" s="117" t="str">
        <f t="shared" si="56"/>
        <v/>
      </c>
      <c r="Z344" s="117" t="str">
        <f t="shared" si="57"/>
        <v/>
      </c>
      <c r="AA344" s="117" t="str">
        <f t="shared" si="58"/>
        <v/>
      </c>
    </row>
    <row r="345" spans="2:27" x14ac:dyDescent="0.3">
      <c r="B345" s="126"/>
      <c r="C345" s="128"/>
      <c r="D345" s="128"/>
      <c r="E345" s="128"/>
      <c r="F345" s="128"/>
      <c r="G345" s="128"/>
      <c r="H345" s="128"/>
      <c r="I345" s="128"/>
      <c r="J345" s="128"/>
      <c r="K345" s="128"/>
      <c r="L345" s="128"/>
      <c r="M345" s="128"/>
      <c r="N345" s="179" t="str">
        <f t="shared" si="59"/>
        <v/>
      </c>
      <c r="O345" s="90" t="str">
        <f>IF('1. Assessment Area Data'!C345="","",'1. Assessment Area Data'!C345)</f>
        <v/>
      </c>
      <c r="P345" s="90" t="str">
        <f t="shared" si="60"/>
        <v/>
      </c>
      <c r="Q345" s="90" t="str">
        <f t="shared" si="61"/>
        <v/>
      </c>
      <c r="R345" s="90" t="str">
        <f t="shared" si="61"/>
        <v/>
      </c>
      <c r="S345" s="90" t="str">
        <f t="shared" si="61"/>
        <v/>
      </c>
      <c r="T345" s="116" t="str">
        <f t="shared" si="62"/>
        <v/>
      </c>
      <c r="U345" s="116" t="str">
        <f t="shared" si="63"/>
        <v/>
      </c>
      <c r="V345" s="116" t="str">
        <f t="shared" si="64"/>
        <v/>
      </c>
      <c r="X345" s="90" t="str">
        <f t="shared" si="55"/>
        <v/>
      </c>
      <c r="Y345" s="117" t="str">
        <f t="shared" si="56"/>
        <v/>
      </c>
      <c r="Z345" s="117" t="str">
        <f t="shared" si="57"/>
        <v/>
      </c>
      <c r="AA345" s="117" t="str">
        <f t="shared" si="58"/>
        <v/>
      </c>
    </row>
    <row r="346" spans="2:27" x14ac:dyDescent="0.3">
      <c r="B346" s="126"/>
      <c r="C346" s="128"/>
      <c r="D346" s="128"/>
      <c r="E346" s="128"/>
      <c r="F346" s="128"/>
      <c r="G346" s="128"/>
      <c r="H346" s="128"/>
      <c r="I346" s="128"/>
      <c r="J346" s="128"/>
      <c r="K346" s="128"/>
      <c r="L346" s="128"/>
      <c r="M346" s="128"/>
      <c r="N346" s="179" t="str">
        <f t="shared" si="59"/>
        <v/>
      </c>
      <c r="O346" s="90" t="str">
        <f>IF('1. Assessment Area Data'!C346="","",'1. Assessment Area Data'!C346)</f>
        <v/>
      </c>
      <c r="P346" s="90" t="str">
        <f t="shared" si="60"/>
        <v/>
      </c>
      <c r="Q346" s="90" t="str">
        <f t="shared" si="61"/>
        <v/>
      </c>
      <c r="R346" s="90" t="str">
        <f t="shared" si="61"/>
        <v/>
      </c>
      <c r="S346" s="90" t="str">
        <f t="shared" si="61"/>
        <v/>
      </c>
      <c r="T346" s="116" t="str">
        <f t="shared" si="62"/>
        <v/>
      </c>
      <c r="U346" s="116" t="str">
        <f t="shared" si="63"/>
        <v/>
      </c>
      <c r="V346" s="116" t="str">
        <f t="shared" si="64"/>
        <v/>
      </c>
      <c r="X346" s="90" t="str">
        <f t="shared" si="55"/>
        <v/>
      </c>
      <c r="Y346" s="117" t="str">
        <f t="shared" si="56"/>
        <v/>
      </c>
      <c r="Z346" s="117" t="str">
        <f t="shared" si="57"/>
        <v/>
      </c>
      <c r="AA346" s="117" t="str">
        <f t="shared" si="58"/>
        <v/>
      </c>
    </row>
    <row r="347" spans="2:27" x14ac:dyDescent="0.3">
      <c r="B347" s="126"/>
      <c r="C347" s="128"/>
      <c r="D347" s="128"/>
      <c r="E347" s="128"/>
      <c r="F347" s="128"/>
      <c r="G347" s="128"/>
      <c r="H347" s="128"/>
      <c r="I347" s="128"/>
      <c r="J347" s="128"/>
      <c r="K347" s="128"/>
      <c r="L347" s="128"/>
      <c r="M347" s="128"/>
      <c r="N347" s="179" t="str">
        <f t="shared" si="59"/>
        <v/>
      </c>
      <c r="O347" s="90" t="str">
        <f>IF('1. Assessment Area Data'!C347="","",'1. Assessment Area Data'!C347)</f>
        <v/>
      </c>
      <c r="P347" s="90" t="str">
        <f t="shared" si="60"/>
        <v/>
      </c>
      <c r="Q347" s="90" t="str">
        <f t="shared" si="61"/>
        <v/>
      </c>
      <c r="R347" s="90" t="str">
        <f t="shared" si="61"/>
        <v/>
      </c>
      <c r="S347" s="90" t="str">
        <f t="shared" si="61"/>
        <v/>
      </c>
      <c r="T347" s="116" t="str">
        <f t="shared" si="62"/>
        <v/>
      </c>
      <c r="U347" s="116" t="str">
        <f t="shared" si="63"/>
        <v/>
      </c>
      <c r="V347" s="116" t="str">
        <f t="shared" si="64"/>
        <v/>
      </c>
      <c r="X347" s="90" t="str">
        <f t="shared" si="55"/>
        <v/>
      </c>
      <c r="Y347" s="117" t="str">
        <f t="shared" si="56"/>
        <v/>
      </c>
      <c r="Z347" s="117" t="str">
        <f t="shared" si="57"/>
        <v/>
      </c>
      <c r="AA347" s="117" t="str">
        <f t="shared" si="58"/>
        <v/>
      </c>
    </row>
    <row r="348" spans="2:27" x14ac:dyDescent="0.3">
      <c r="B348" s="126"/>
      <c r="C348" s="128"/>
      <c r="D348" s="128"/>
      <c r="E348" s="128"/>
      <c r="F348" s="128"/>
      <c r="G348" s="128"/>
      <c r="H348" s="128"/>
      <c r="I348" s="128"/>
      <c r="J348" s="128"/>
      <c r="K348" s="128"/>
      <c r="L348" s="128"/>
      <c r="M348" s="128"/>
      <c r="N348" s="179" t="str">
        <f t="shared" si="59"/>
        <v/>
      </c>
      <c r="O348" s="90" t="str">
        <f>IF('1. Assessment Area Data'!C348="","",'1. Assessment Area Data'!C348)</f>
        <v/>
      </c>
      <c r="P348" s="90" t="str">
        <f t="shared" si="60"/>
        <v/>
      </c>
      <c r="Q348" s="90" t="str">
        <f t="shared" si="61"/>
        <v/>
      </c>
      <c r="R348" s="90" t="str">
        <f t="shared" si="61"/>
        <v/>
      </c>
      <c r="S348" s="90" t="str">
        <f t="shared" si="61"/>
        <v/>
      </c>
      <c r="T348" s="116" t="str">
        <f t="shared" si="62"/>
        <v/>
      </c>
      <c r="U348" s="116" t="str">
        <f t="shared" si="63"/>
        <v/>
      </c>
      <c r="V348" s="116" t="str">
        <f t="shared" si="64"/>
        <v/>
      </c>
      <c r="X348" s="90" t="str">
        <f t="shared" si="55"/>
        <v/>
      </c>
      <c r="Y348" s="117" t="str">
        <f t="shared" si="56"/>
        <v/>
      </c>
      <c r="Z348" s="117" t="str">
        <f t="shared" si="57"/>
        <v/>
      </c>
      <c r="AA348" s="117" t="str">
        <f t="shared" si="58"/>
        <v/>
      </c>
    </row>
    <row r="349" spans="2:27" x14ac:dyDescent="0.3">
      <c r="B349" s="126"/>
      <c r="C349" s="128"/>
      <c r="D349" s="128"/>
      <c r="E349" s="128"/>
      <c r="F349" s="128"/>
      <c r="G349" s="128"/>
      <c r="H349" s="128"/>
      <c r="I349" s="128"/>
      <c r="J349" s="128"/>
      <c r="K349" s="128"/>
      <c r="L349" s="128"/>
      <c r="M349" s="128"/>
      <c r="N349" s="179" t="str">
        <f t="shared" si="59"/>
        <v/>
      </c>
      <c r="O349" s="90" t="str">
        <f>IF('1. Assessment Area Data'!C349="","",'1. Assessment Area Data'!C349)</f>
        <v/>
      </c>
      <c r="P349" s="90" t="str">
        <f t="shared" si="60"/>
        <v/>
      </c>
      <c r="Q349" s="90" t="str">
        <f t="shared" si="61"/>
        <v/>
      </c>
      <c r="R349" s="90" t="str">
        <f t="shared" si="61"/>
        <v/>
      </c>
      <c r="S349" s="90" t="str">
        <f t="shared" si="61"/>
        <v/>
      </c>
      <c r="T349" s="116" t="str">
        <f t="shared" si="62"/>
        <v/>
      </c>
      <c r="U349" s="116" t="str">
        <f t="shared" si="63"/>
        <v/>
      </c>
      <c r="V349" s="116" t="str">
        <f t="shared" si="64"/>
        <v/>
      </c>
      <c r="X349" s="90" t="str">
        <f t="shared" si="55"/>
        <v/>
      </c>
      <c r="Y349" s="117" t="str">
        <f t="shared" si="56"/>
        <v/>
      </c>
      <c r="Z349" s="117" t="str">
        <f t="shared" si="57"/>
        <v/>
      </c>
      <c r="AA349" s="117" t="str">
        <f t="shared" si="58"/>
        <v/>
      </c>
    </row>
    <row r="350" spans="2:27" x14ac:dyDescent="0.3">
      <c r="B350" s="126"/>
      <c r="C350" s="128"/>
      <c r="D350" s="128"/>
      <c r="E350" s="128"/>
      <c r="F350" s="128"/>
      <c r="G350" s="128"/>
      <c r="H350" s="128"/>
      <c r="I350" s="128"/>
      <c r="J350" s="128"/>
      <c r="K350" s="128"/>
      <c r="L350" s="128"/>
      <c r="M350" s="128"/>
      <c r="N350" s="179" t="str">
        <f t="shared" si="59"/>
        <v/>
      </c>
      <c r="O350" s="90" t="str">
        <f>IF('1. Assessment Area Data'!C350="","",'1. Assessment Area Data'!C350)</f>
        <v/>
      </c>
      <c r="P350" s="90" t="str">
        <f t="shared" si="60"/>
        <v/>
      </c>
      <c r="Q350" s="90" t="str">
        <f t="shared" si="61"/>
        <v/>
      </c>
      <c r="R350" s="90" t="str">
        <f t="shared" si="61"/>
        <v/>
      </c>
      <c r="S350" s="90" t="str">
        <f t="shared" si="61"/>
        <v/>
      </c>
      <c r="T350" s="116" t="str">
        <f t="shared" si="62"/>
        <v/>
      </c>
      <c r="U350" s="116" t="str">
        <f t="shared" si="63"/>
        <v/>
      </c>
      <c r="V350" s="116" t="str">
        <f t="shared" si="64"/>
        <v/>
      </c>
      <c r="X350" s="90" t="str">
        <f t="shared" si="55"/>
        <v/>
      </c>
      <c r="Y350" s="117" t="str">
        <f t="shared" si="56"/>
        <v/>
      </c>
      <c r="Z350" s="117" t="str">
        <f t="shared" si="57"/>
        <v/>
      </c>
      <c r="AA350" s="117" t="str">
        <f t="shared" si="58"/>
        <v/>
      </c>
    </row>
    <row r="351" spans="2:27" x14ac:dyDescent="0.3">
      <c r="B351" s="126"/>
      <c r="C351" s="128"/>
      <c r="D351" s="128"/>
      <c r="E351" s="128"/>
      <c r="F351" s="128"/>
      <c r="G351" s="128"/>
      <c r="H351" s="128"/>
      <c r="I351" s="128"/>
      <c r="J351" s="128"/>
      <c r="K351" s="128"/>
      <c r="L351" s="128"/>
      <c r="M351" s="128"/>
      <c r="N351" s="179" t="str">
        <f t="shared" si="59"/>
        <v/>
      </c>
      <c r="O351" s="90" t="str">
        <f>IF('1. Assessment Area Data'!C351="","",'1. Assessment Area Data'!C351)</f>
        <v/>
      </c>
      <c r="P351" s="90" t="str">
        <f t="shared" si="60"/>
        <v/>
      </c>
      <c r="Q351" s="90" t="str">
        <f t="shared" si="61"/>
        <v/>
      </c>
      <c r="R351" s="90" t="str">
        <f t="shared" si="61"/>
        <v/>
      </c>
      <c r="S351" s="90" t="str">
        <f t="shared" si="61"/>
        <v/>
      </c>
      <c r="T351" s="116" t="str">
        <f t="shared" si="62"/>
        <v/>
      </c>
      <c r="U351" s="116" t="str">
        <f t="shared" si="63"/>
        <v/>
      </c>
      <c r="V351" s="116" t="str">
        <f t="shared" si="64"/>
        <v/>
      </c>
      <c r="X351" s="90" t="str">
        <f t="shared" si="55"/>
        <v/>
      </c>
      <c r="Y351" s="117" t="str">
        <f t="shared" si="56"/>
        <v/>
      </c>
      <c r="Z351" s="117" t="str">
        <f t="shared" si="57"/>
        <v/>
      </c>
      <c r="AA351" s="117" t="str">
        <f t="shared" si="58"/>
        <v/>
      </c>
    </row>
    <row r="352" spans="2:27" x14ac:dyDescent="0.3">
      <c r="B352" s="126"/>
      <c r="C352" s="128"/>
      <c r="D352" s="128"/>
      <c r="E352" s="128"/>
      <c r="F352" s="128"/>
      <c r="G352" s="128"/>
      <c r="H352" s="128"/>
      <c r="I352" s="128"/>
      <c r="J352" s="128"/>
      <c r="K352" s="128"/>
      <c r="L352" s="128"/>
      <c r="M352" s="128"/>
      <c r="N352" s="179" t="str">
        <f t="shared" si="59"/>
        <v/>
      </c>
      <c r="O352" s="90" t="str">
        <f>IF('1. Assessment Area Data'!C352="","",'1. Assessment Area Data'!C352)</f>
        <v/>
      </c>
      <c r="P352" s="90" t="str">
        <f t="shared" si="60"/>
        <v/>
      </c>
      <c r="Q352" s="90" t="str">
        <f t="shared" si="61"/>
        <v/>
      </c>
      <c r="R352" s="90" t="str">
        <f t="shared" si="61"/>
        <v/>
      </c>
      <c r="S352" s="90" t="str">
        <f t="shared" si="61"/>
        <v/>
      </c>
      <c r="T352" s="116" t="str">
        <f t="shared" si="62"/>
        <v/>
      </c>
      <c r="U352" s="116" t="str">
        <f t="shared" si="63"/>
        <v/>
      </c>
      <c r="V352" s="116" t="str">
        <f t="shared" si="64"/>
        <v/>
      </c>
      <c r="X352" s="90" t="str">
        <f t="shared" si="55"/>
        <v/>
      </c>
      <c r="Y352" s="117" t="str">
        <f t="shared" si="56"/>
        <v/>
      </c>
      <c r="Z352" s="117" t="str">
        <f t="shared" si="57"/>
        <v/>
      </c>
      <c r="AA352" s="117" t="str">
        <f t="shared" si="58"/>
        <v/>
      </c>
    </row>
    <row r="353" spans="2:27" x14ac:dyDescent="0.3">
      <c r="B353" s="126"/>
      <c r="C353" s="128"/>
      <c r="D353" s="128"/>
      <c r="E353" s="128"/>
      <c r="F353" s="128"/>
      <c r="G353" s="128"/>
      <c r="H353" s="128"/>
      <c r="I353" s="128"/>
      <c r="J353" s="128"/>
      <c r="K353" s="128"/>
      <c r="L353" s="128"/>
      <c r="M353" s="128"/>
      <c r="N353" s="179" t="str">
        <f t="shared" si="59"/>
        <v/>
      </c>
      <c r="O353" s="90" t="str">
        <f>IF('1. Assessment Area Data'!C353="","",'1. Assessment Area Data'!C353)</f>
        <v/>
      </c>
      <c r="P353" s="90" t="str">
        <f t="shared" si="60"/>
        <v/>
      </c>
      <c r="Q353" s="90" t="str">
        <f t="shared" si="61"/>
        <v/>
      </c>
      <c r="R353" s="90" t="str">
        <f t="shared" si="61"/>
        <v/>
      </c>
      <c r="S353" s="90" t="str">
        <f t="shared" si="61"/>
        <v/>
      </c>
      <c r="T353" s="116" t="str">
        <f t="shared" si="62"/>
        <v/>
      </c>
      <c r="U353" s="116" t="str">
        <f t="shared" si="63"/>
        <v/>
      </c>
      <c r="V353" s="116" t="str">
        <f t="shared" si="64"/>
        <v/>
      </c>
      <c r="X353" s="90" t="str">
        <f t="shared" si="55"/>
        <v/>
      </c>
      <c r="Y353" s="117" t="str">
        <f t="shared" si="56"/>
        <v/>
      </c>
      <c r="Z353" s="117" t="str">
        <f t="shared" si="57"/>
        <v/>
      </c>
      <c r="AA353" s="117" t="str">
        <f t="shared" si="58"/>
        <v/>
      </c>
    </row>
    <row r="354" spans="2:27" x14ac:dyDescent="0.3">
      <c r="B354" s="126"/>
      <c r="C354" s="128"/>
      <c r="D354" s="128"/>
      <c r="E354" s="128"/>
      <c r="F354" s="128"/>
      <c r="G354" s="128"/>
      <c r="H354" s="128"/>
      <c r="I354" s="128"/>
      <c r="J354" s="128"/>
      <c r="K354" s="128"/>
      <c r="L354" s="128"/>
      <c r="M354" s="128"/>
      <c r="N354" s="179" t="str">
        <f t="shared" si="59"/>
        <v/>
      </c>
      <c r="O354" s="90" t="str">
        <f>IF('1. Assessment Area Data'!C354="","",'1. Assessment Area Data'!C354)</f>
        <v/>
      </c>
      <c r="P354" s="90" t="str">
        <f t="shared" si="60"/>
        <v/>
      </c>
      <c r="Q354" s="90" t="str">
        <f t="shared" si="61"/>
        <v/>
      </c>
      <c r="R354" s="90" t="str">
        <f t="shared" si="61"/>
        <v/>
      </c>
      <c r="S354" s="90" t="str">
        <f t="shared" si="61"/>
        <v/>
      </c>
      <c r="T354" s="116" t="str">
        <f t="shared" si="62"/>
        <v/>
      </c>
      <c r="U354" s="116" t="str">
        <f t="shared" si="63"/>
        <v/>
      </c>
      <c r="V354" s="116" t="str">
        <f t="shared" si="64"/>
        <v/>
      </c>
      <c r="X354" s="90" t="str">
        <f t="shared" si="55"/>
        <v/>
      </c>
      <c r="Y354" s="117" t="str">
        <f t="shared" si="56"/>
        <v/>
      </c>
      <c r="Z354" s="117" t="str">
        <f t="shared" si="57"/>
        <v/>
      </c>
      <c r="AA354" s="117" t="str">
        <f t="shared" si="58"/>
        <v/>
      </c>
    </row>
    <row r="355" spans="2:27" x14ac:dyDescent="0.3">
      <c r="B355" s="126"/>
      <c r="C355" s="128"/>
      <c r="D355" s="128"/>
      <c r="E355" s="128"/>
      <c r="F355" s="128"/>
      <c r="G355" s="128"/>
      <c r="H355" s="128"/>
      <c r="I355" s="128"/>
      <c r="J355" s="128"/>
      <c r="K355" s="128"/>
      <c r="L355" s="128"/>
      <c r="M355" s="128"/>
      <c r="N355" s="179" t="str">
        <f t="shared" si="59"/>
        <v/>
      </c>
      <c r="O355" s="90" t="str">
        <f>IF('1. Assessment Area Data'!C355="","",'1. Assessment Area Data'!C355)</f>
        <v/>
      </c>
      <c r="P355" s="90" t="str">
        <f t="shared" si="60"/>
        <v/>
      </c>
      <c r="Q355" s="90" t="str">
        <f t="shared" si="61"/>
        <v/>
      </c>
      <c r="R355" s="90" t="str">
        <f t="shared" si="61"/>
        <v/>
      </c>
      <c r="S355" s="90" t="str">
        <f t="shared" si="61"/>
        <v/>
      </c>
      <c r="T355" s="116" t="str">
        <f t="shared" si="62"/>
        <v/>
      </c>
      <c r="U355" s="116" t="str">
        <f t="shared" si="63"/>
        <v/>
      </c>
      <c r="V355" s="116" t="str">
        <f t="shared" si="64"/>
        <v/>
      </c>
      <c r="X355" s="90" t="str">
        <f t="shared" si="55"/>
        <v/>
      </c>
      <c r="Y355" s="117" t="str">
        <f t="shared" si="56"/>
        <v/>
      </c>
      <c r="Z355" s="117" t="str">
        <f t="shared" si="57"/>
        <v/>
      </c>
      <c r="AA355" s="117" t="str">
        <f t="shared" si="58"/>
        <v/>
      </c>
    </row>
    <row r="356" spans="2:27" x14ac:dyDescent="0.3">
      <c r="B356" s="126"/>
      <c r="C356" s="128"/>
      <c r="D356" s="128"/>
      <c r="E356" s="128"/>
      <c r="F356" s="128"/>
      <c r="G356" s="128"/>
      <c r="H356" s="128"/>
      <c r="I356" s="128"/>
      <c r="J356" s="128"/>
      <c r="K356" s="128"/>
      <c r="L356" s="128"/>
      <c r="M356" s="128"/>
      <c r="N356" s="179" t="str">
        <f t="shared" si="59"/>
        <v/>
      </c>
      <c r="O356" s="90" t="str">
        <f>IF('1. Assessment Area Data'!C356="","",'1. Assessment Area Data'!C356)</f>
        <v/>
      </c>
      <c r="P356" s="90" t="str">
        <f t="shared" si="60"/>
        <v/>
      </c>
      <c r="Q356" s="90" t="str">
        <f t="shared" si="61"/>
        <v/>
      </c>
      <c r="R356" s="90" t="str">
        <f t="shared" si="61"/>
        <v/>
      </c>
      <c r="S356" s="90" t="str">
        <f t="shared" si="61"/>
        <v/>
      </c>
      <c r="T356" s="116" t="str">
        <f t="shared" si="62"/>
        <v/>
      </c>
      <c r="U356" s="116" t="str">
        <f t="shared" si="63"/>
        <v/>
      </c>
      <c r="V356" s="116" t="str">
        <f t="shared" si="64"/>
        <v/>
      </c>
      <c r="X356" s="90" t="str">
        <f t="shared" si="55"/>
        <v/>
      </c>
      <c r="Y356" s="117" t="str">
        <f t="shared" si="56"/>
        <v/>
      </c>
      <c r="Z356" s="117" t="str">
        <f t="shared" si="57"/>
        <v/>
      </c>
      <c r="AA356" s="117" t="str">
        <f t="shared" si="58"/>
        <v/>
      </c>
    </row>
    <row r="357" spans="2:27" x14ac:dyDescent="0.3">
      <c r="B357" s="126"/>
      <c r="C357" s="128"/>
      <c r="D357" s="128"/>
      <c r="E357" s="128"/>
      <c r="F357" s="128"/>
      <c r="G357" s="128"/>
      <c r="H357" s="128"/>
      <c r="I357" s="128"/>
      <c r="J357" s="128"/>
      <c r="K357" s="128"/>
      <c r="L357" s="128"/>
      <c r="M357" s="128"/>
      <c r="N357" s="179" t="str">
        <f t="shared" si="59"/>
        <v/>
      </c>
      <c r="O357" s="90" t="str">
        <f>IF('1. Assessment Area Data'!C357="","",'1. Assessment Area Data'!C357)</f>
        <v/>
      </c>
      <c r="P357" s="90" t="str">
        <f t="shared" si="60"/>
        <v/>
      </c>
      <c r="Q357" s="90" t="str">
        <f t="shared" si="61"/>
        <v/>
      </c>
      <c r="R357" s="90" t="str">
        <f t="shared" si="61"/>
        <v/>
      </c>
      <c r="S357" s="90" t="str">
        <f t="shared" si="61"/>
        <v/>
      </c>
      <c r="T357" s="116" t="str">
        <f t="shared" si="62"/>
        <v/>
      </c>
      <c r="U357" s="116" t="str">
        <f t="shared" si="63"/>
        <v/>
      </c>
      <c r="V357" s="116" t="str">
        <f t="shared" si="64"/>
        <v/>
      </c>
      <c r="X357" s="90" t="str">
        <f t="shared" si="55"/>
        <v/>
      </c>
      <c r="Y357" s="117" t="str">
        <f t="shared" si="56"/>
        <v/>
      </c>
      <c r="Z357" s="117" t="str">
        <f t="shared" si="57"/>
        <v/>
      </c>
      <c r="AA357" s="117" t="str">
        <f t="shared" si="58"/>
        <v/>
      </c>
    </row>
    <row r="358" spans="2:27" x14ac:dyDescent="0.3">
      <c r="B358" s="126"/>
      <c r="C358" s="128"/>
      <c r="D358" s="128"/>
      <c r="E358" s="128"/>
      <c r="F358" s="128"/>
      <c r="G358" s="128"/>
      <c r="H358" s="128"/>
      <c r="I358" s="128"/>
      <c r="J358" s="128"/>
      <c r="K358" s="128"/>
      <c r="L358" s="128"/>
      <c r="M358" s="128"/>
      <c r="N358" s="179" t="str">
        <f t="shared" si="59"/>
        <v/>
      </c>
      <c r="O358" s="90" t="str">
        <f>IF('1. Assessment Area Data'!C358="","",'1. Assessment Area Data'!C358)</f>
        <v/>
      </c>
      <c r="P358" s="90" t="str">
        <f t="shared" si="60"/>
        <v/>
      </c>
      <c r="Q358" s="90" t="str">
        <f t="shared" si="61"/>
        <v/>
      </c>
      <c r="R358" s="90" t="str">
        <f t="shared" si="61"/>
        <v/>
      </c>
      <c r="S358" s="90" t="str">
        <f t="shared" si="61"/>
        <v/>
      </c>
      <c r="T358" s="116" t="str">
        <f t="shared" si="62"/>
        <v/>
      </c>
      <c r="U358" s="116" t="str">
        <f t="shared" si="63"/>
        <v/>
      </c>
      <c r="V358" s="116" t="str">
        <f t="shared" si="64"/>
        <v/>
      </c>
      <c r="X358" s="90" t="str">
        <f t="shared" si="55"/>
        <v/>
      </c>
      <c r="Y358" s="117" t="str">
        <f t="shared" si="56"/>
        <v/>
      </c>
      <c r="Z358" s="117" t="str">
        <f t="shared" si="57"/>
        <v/>
      </c>
      <c r="AA358" s="117" t="str">
        <f t="shared" si="58"/>
        <v/>
      </c>
    </row>
    <row r="359" spans="2:27" x14ac:dyDescent="0.3">
      <c r="B359" s="126"/>
      <c r="C359" s="128"/>
      <c r="D359" s="128"/>
      <c r="E359" s="128"/>
      <c r="F359" s="128"/>
      <c r="G359" s="128"/>
      <c r="H359" s="128"/>
      <c r="I359" s="128"/>
      <c r="J359" s="128"/>
      <c r="K359" s="128"/>
      <c r="L359" s="128"/>
      <c r="M359" s="128"/>
      <c r="N359" s="179" t="str">
        <f t="shared" si="59"/>
        <v/>
      </c>
      <c r="O359" s="90" t="str">
        <f>IF('1. Assessment Area Data'!C359="","",'1. Assessment Area Data'!C359)</f>
        <v/>
      </c>
      <c r="P359" s="90" t="str">
        <f t="shared" si="60"/>
        <v/>
      </c>
      <c r="Q359" s="90" t="str">
        <f t="shared" si="61"/>
        <v/>
      </c>
      <c r="R359" s="90" t="str">
        <f t="shared" si="61"/>
        <v/>
      </c>
      <c r="S359" s="90" t="str">
        <f t="shared" si="61"/>
        <v/>
      </c>
      <c r="T359" s="116" t="str">
        <f t="shared" si="62"/>
        <v/>
      </c>
      <c r="U359" s="116" t="str">
        <f t="shared" si="63"/>
        <v/>
      </c>
      <c r="V359" s="116" t="str">
        <f t="shared" si="64"/>
        <v/>
      </c>
      <c r="X359" s="90" t="str">
        <f t="shared" si="55"/>
        <v/>
      </c>
      <c r="Y359" s="117" t="str">
        <f t="shared" si="56"/>
        <v/>
      </c>
      <c r="Z359" s="117" t="str">
        <f t="shared" si="57"/>
        <v/>
      </c>
      <c r="AA359" s="117" t="str">
        <f t="shared" si="58"/>
        <v/>
      </c>
    </row>
    <row r="360" spans="2:27" x14ac:dyDescent="0.3">
      <c r="B360" s="126"/>
      <c r="C360" s="128"/>
      <c r="D360" s="128"/>
      <c r="E360" s="128"/>
      <c r="F360" s="128"/>
      <c r="G360" s="128"/>
      <c r="H360" s="128"/>
      <c r="I360" s="128"/>
      <c r="J360" s="128"/>
      <c r="K360" s="128"/>
      <c r="L360" s="128"/>
      <c r="M360" s="128"/>
      <c r="N360" s="179" t="str">
        <f t="shared" si="59"/>
        <v/>
      </c>
      <c r="O360" s="90" t="str">
        <f>IF('1. Assessment Area Data'!C360="","",'1. Assessment Area Data'!C360)</f>
        <v/>
      </c>
      <c r="P360" s="90" t="str">
        <f t="shared" si="60"/>
        <v/>
      </c>
      <c r="Q360" s="90" t="str">
        <f t="shared" si="61"/>
        <v/>
      </c>
      <c r="R360" s="90" t="str">
        <f t="shared" si="61"/>
        <v/>
      </c>
      <c r="S360" s="90" t="str">
        <f t="shared" si="61"/>
        <v/>
      </c>
      <c r="T360" s="116" t="str">
        <f t="shared" si="62"/>
        <v/>
      </c>
      <c r="U360" s="116" t="str">
        <f t="shared" si="63"/>
        <v/>
      </c>
      <c r="V360" s="116" t="str">
        <f t="shared" si="64"/>
        <v/>
      </c>
      <c r="X360" s="90" t="str">
        <f t="shared" si="55"/>
        <v/>
      </c>
      <c r="Y360" s="117" t="str">
        <f t="shared" si="56"/>
        <v/>
      </c>
      <c r="Z360" s="117" t="str">
        <f t="shared" si="57"/>
        <v/>
      </c>
      <c r="AA360" s="117" t="str">
        <f t="shared" si="58"/>
        <v/>
      </c>
    </row>
    <row r="361" spans="2:27" x14ac:dyDescent="0.3">
      <c r="B361" s="126"/>
      <c r="C361" s="128"/>
      <c r="D361" s="128"/>
      <c r="E361" s="128"/>
      <c r="F361" s="128"/>
      <c r="G361" s="128"/>
      <c r="H361" s="128"/>
      <c r="I361" s="128"/>
      <c r="J361" s="128"/>
      <c r="K361" s="128"/>
      <c r="L361" s="128"/>
      <c r="M361" s="128"/>
      <c r="N361" s="179" t="str">
        <f t="shared" si="59"/>
        <v/>
      </c>
      <c r="O361" s="90" t="str">
        <f>IF('1. Assessment Area Data'!C361="","",'1. Assessment Area Data'!C361)</f>
        <v/>
      </c>
      <c r="P361" s="90" t="str">
        <f t="shared" si="60"/>
        <v/>
      </c>
      <c r="Q361" s="90" t="str">
        <f t="shared" si="61"/>
        <v/>
      </c>
      <c r="R361" s="90" t="str">
        <f t="shared" si="61"/>
        <v/>
      </c>
      <c r="S361" s="90" t="str">
        <f t="shared" si="61"/>
        <v/>
      </c>
      <c r="T361" s="116" t="str">
        <f t="shared" si="62"/>
        <v/>
      </c>
      <c r="U361" s="116" t="str">
        <f t="shared" si="63"/>
        <v/>
      </c>
      <c r="V361" s="116" t="str">
        <f t="shared" si="64"/>
        <v/>
      </c>
      <c r="X361" s="90" t="str">
        <f t="shared" si="55"/>
        <v/>
      </c>
      <c r="Y361" s="117" t="str">
        <f t="shared" si="56"/>
        <v/>
      </c>
      <c r="Z361" s="117" t="str">
        <f t="shared" si="57"/>
        <v/>
      </c>
      <c r="AA361" s="117" t="str">
        <f t="shared" si="58"/>
        <v/>
      </c>
    </row>
    <row r="362" spans="2:27" x14ac:dyDescent="0.3">
      <c r="B362" s="126"/>
      <c r="C362" s="128"/>
      <c r="D362" s="128"/>
      <c r="E362" s="128"/>
      <c r="F362" s="128"/>
      <c r="G362" s="128"/>
      <c r="H362" s="128"/>
      <c r="I362" s="128"/>
      <c r="J362" s="128"/>
      <c r="K362" s="128"/>
      <c r="L362" s="128"/>
      <c r="M362" s="128"/>
      <c r="N362" s="179" t="str">
        <f t="shared" si="59"/>
        <v/>
      </c>
      <c r="O362" s="90" t="str">
        <f>IF('1. Assessment Area Data'!C362="","",'1. Assessment Area Data'!C362)</f>
        <v/>
      </c>
      <c r="P362" s="90" t="str">
        <f t="shared" si="60"/>
        <v/>
      </c>
      <c r="Q362" s="90" t="str">
        <f t="shared" si="61"/>
        <v/>
      </c>
      <c r="R362" s="90" t="str">
        <f t="shared" si="61"/>
        <v/>
      </c>
      <c r="S362" s="90" t="str">
        <f t="shared" si="61"/>
        <v/>
      </c>
      <c r="T362" s="116" t="str">
        <f t="shared" si="62"/>
        <v/>
      </c>
      <c r="U362" s="116" t="str">
        <f t="shared" si="63"/>
        <v/>
      </c>
      <c r="V362" s="116" t="str">
        <f t="shared" si="64"/>
        <v/>
      </c>
      <c r="X362" s="90" t="str">
        <f t="shared" si="55"/>
        <v/>
      </c>
      <c r="Y362" s="117" t="str">
        <f t="shared" si="56"/>
        <v/>
      </c>
      <c r="Z362" s="117" t="str">
        <f t="shared" si="57"/>
        <v/>
      </c>
      <c r="AA362" s="117" t="str">
        <f t="shared" si="58"/>
        <v/>
      </c>
    </row>
    <row r="363" spans="2:27" x14ac:dyDescent="0.3">
      <c r="B363" s="126"/>
      <c r="C363" s="128"/>
      <c r="D363" s="128"/>
      <c r="E363" s="128"/>
      <c r="F363" s="128"/>
      <c r="G363" s="128"/>
      <c r="H363" s="128"/>
      <c r="I363" s="128"/>
      <c r="J363" s="128"/>
      <c r="K363" s="128"/>
      <c r="L363" s="128"/>
      <c r="M363" s="128"/>
      <c r="N363" s="179" t="str">
        <f t="shared" si="59"/>
        <v/>
      </c>
      <c r="O363" s="90" t="str">
        <f>IF('1. Assessment Area Data'!C363="","",'1. Assessment Area Data'!C363)</f>
        <v/>
      </c>
      <c r="P363" s="90" t="str">
        <f t="shared" si="60"/>
        <v/>
      </c>
      <c r="Q363" s="90" t="str">
        <f t="shared" si="61"/>
        <v/>
      </c>
      <c r="R363" s="90" t="str">
        <f t="shared" si="61"/>
        <v/>
      </c>
      <c r="S363" s="90" t="str">
        <f t="shared" si="61"/>
        <v/>
      </c>
      <c r="T363" s="116" t="str">
        <f t="shared" si="62"/>
        <v/>
      </c>
      <c r="U363" s="116" t="str">
        <f t="shared" si="63"/>
        <v/>
      </c>
      <c r="V363" s="116" t="str">
        <f t="shared" si="64"/>
        <v/>
      </c>
      <c r="X363" s="90" t="str">
        <f t="shared" si="55"/>
        <v/>
      </c>
      <c r="Y363" s="117" t="str">
        <f t="shared" si="56"/>
        <v/>
      </c>
      <c r="Z363" s="117" t="str">
        <f t="shared" si="57"/>
        <v/>
      </c>
      <c r="AA363" s="117" t="str">
        <f t="shared" si="58"/>
        <v/>
      </c>
    </row>
    <row r="364" spans="2:27" x14ac:dyDescent="0.3">
      <c r="B364" s="126"/>
      <c r="C364" s="128"/>
      <c r="D364" s="128"/>
      <c r="E364" s="128"/>
      <c r="F364" s="128"/>
      <c r="G364" s="128"/>
      <c r="H364" s="128"/>
      <c r="I364" s="128"/>
      <c r="J364" s="128"/>
      <c r="K364" s="128"/>
      <c r="L364" s="128"/>
      <c r="M364" s="128"/>
      <c r="N364" s="179" t="str">
        <f t="shared" si="59"/>
        <v/>
      </c>
      <c r="O364" s="90" t="str">
        <f>IF('1. Assessment Area Data'!C364="","",'1. Assessment Area Data'!C364)</f>
        <v/>
      </c>
      <c r="P364" s="90" t="str">
        <f t="shared" si="60"/>
        <v/>
      </c>
      <c r="Q364" s="90" t="str">
        <f t="shared" si="61"/>
        <v/>
      </c>
      <c r="R364" s="90" t="str">
        <f t="shared" si="61"/>
        <v/>
      </c>
      <c r="S364" s="90" t="str">
        <f t="shared" si="61"/>
        <v/>
      </c>
      <c r="T364" s="116" t="str">
        <f t="shared" si="62"/>
        <v/>
      </c>
      <c r="U364" s="116" t="str">
        <f t="shared" si="63"/>
        <v/>
      </c>
      <c r="V364" s="116" t="str">
        <f t="shared" si="64"/>
        <v/>
      </c>
      <c r="X364" s="90" t="str">
        <f t="shared" si="55"/>
        <v/>
      </c>
      <c r="Y364" s="117" t="str">
        <f t="shared" si="56"/>
        <v/>
      </c>
      <c r="Z364" s="117" t="str">
        <f t="shared" si="57"/>
        <v/>
      </c>
      <c r="AA364" s="117" t="str">
        <f t="shared" si="58"/>
        <v/>
      </c>
    </row>
    <row r="365" spans="2:27" x14ac:dyDescent="0.3">
      <c r="B365" s="126"/>
      <c r="C365" s="128"/>
      <c r="D365" s="128"/>
      <c r="E365" s="128"/>
      <c r="F365" s="128"/>
      <c r="G365" s="128"/>
      <c r="H365" s="128"/>
      <c r="I365" s="128"/>
      <c r="J365" s="128"/>
      <c r="K365" s="128"/>
      <c r="L365" s="128"/>
      <c r="M365" s="128"/>
      <c r="N365" s="179" t="str">
        <f t="shared" si="59"/>
        <v/>
      </c>
      <c r="O365" s="90" t="str">
        <f>IF('1. Assessment Area Data'!C365="","",'1. Assessment Area Data'!C365)</f>
        <v/>
      </c>
      <c r="P365" s="90" t="str">
        <f t="shared" si="60"/>
        <v/>
      </c>
      <c r="Q365" s="90" t="str">
        <f t="shared" si="61"/>
        <v/>
      </c>
      <c r="R365" s="90" t="str">
        <f t="shared" si="61"/>
        <v/>
      </c>
      <c r="S365" s="90" t="str">
        <f t="shared" si="61"/>
        <v/>
      </c>
      <c r="T365" s="116" t="str">
        <f t="shared" si="62"/>
        <v/>
      </c>
      <c r="U365" s="116" t="str">
        <f t="shared" si="63"/>
        <v/>
      </c>
      <c r="V365" s="116" t="str">
        <f t="shared" si="64"/>
        <v/>
      </c>
      <c r="X365" s="90" t="str">
        <f t="shared" si="55"/>
        <v/>
      </c>
      <c r="Y365" s="117" t="str">
        <f t="shared" si="56"/>
        <v/>
      </c>
      <c r="Z365" s="117" t="str">
        <f t="shared" si="57"/>
        <v/>
      </c>
      <c r="AA365" s="117" t="str">
        <f t="shared" si="58"/>
        <v/>
      </c>
    </row>
    <row r="366" spans="2:27" x14ac:dyDescent="0.3">
      <c r="B366" s="126"/>
      <c r="C366" s="128"/>
      <c r="D366" s="128"/>
      <c r="E366" s="128"/>
      <c r="F366" s="128"/>
      <c r="G366" s="128"/>
      <c r="H366" s="128"/>
      <c r="I366" s="128"/>
      <c r="J366" s="128"/>
      <c r="K366" s="128"/>
      <c r="L366" s="128"/>
      <c r="M366" s="128"/>
      <c r="N366" s="179" t="str">
        <f t="shared" si="59"/>
        <v/>
      </c>
      <c r="O366" s="90" t="str">
        <f>IF('1. Assessment Area Data'!C366="","",'1. Assessment Area Data'!C366)</f>
        <v/>
      </c>
      <c r="P366" s="90" t="str">
        <f t="shared" si="60"/>
        <v/>
      </c>
      <c r="Q366" s="90" t="str">
        <f t="shared" si="61"/>
        <v/>
      </c>
      <c r="R366" s="90" t="str">
        <f t="shared" si="61"/>
        <v/>
      </c>
      <c r="S366" s="90" t="str">
        <f t="shared" si="61"/>
        <v/>
      </c>
      <c r="T366" s="116" t="str">
        <f t="shared" si="62"/>
        <v/>
      </c>
      <c r="U366" s="116" t="str">
        <f t="shared" si="63"/>
        <v/>
      </c>
      <c r="V366" s="116" t="str">
        <f t="shared" si="64"/>
        <v/>
      </c>
      <c r="X366" s="90" t="str">
        <f t="shared" si="55"/>
        <v/>
      </c>
      <c r="Y366" s="117" t="str">
        <f t="shared" si="56"/>
        <v/>
      </c>
      <c r="Z366" s="117" t="str">
        <f t="shared" si="57"/>
        <v/>
      </c>
      <c r="AA366" s="117" t="str">
        <f t="shared" si="58"/>
        <v/>
      </c>
    </row>
    <row r="367" spans="2:27" x14ac:dyDescent="0.3">
      <c r="B367" s="126"/>
      <c r="C367" s="128"/>
      <c r="D367" s="128"/>
      <c r="E367" s="128"/>
      <c r="F367" s="128"/>
      <c r="G367" s="128"/>
      <c r="H367" s="128"/>
      <c r="I367" s="128"/>
      <c r="J367" s="128"/>
      <c r="K367" s="128"/>
      <c r="L367" s="128"/>
      <c r="M367" s="128"/>
      <c r="N367" s="179" t="str">
        <f t="shared" si="59"/>
        <v/>
      </c>
      <c r="O367" s="90" t="str">
        <f>IF('1. Assessment Area Data'!C367="","",'1. Assessment Area Data'!C367)</f>
        <v/>
      </c>
      <c r="P367" s="90" t="str">
        <f t="shared" si="60"/>
        <v/>
      </c>
      <c r="Q367" s="90" t="str">
        <f t="shared" si="61"/>
        <v/>
      </c>
      <c r="R367" s="90" t="str">
        <f t="shared" si="61"/>
        <v/>
      </c>
      <c r="S367" s="90" t="str">
        <f t="shared" si="61"/>
        <v/>
      </c>
      <c r="T367" s="116" t="str">
        <f t="shared" si="62"/>
        <v/>
      </c>
      <c r="U367" s="116" t="str">
        <f t="shared" si="63"/>
        <v/>
      </c>
      <c r="V367" s="116" t="str">
        <f t="shared" si="64"/>
        <v/>
      </c>
      <c r="X367" s="90" t="str">
        <f t="shared" si="55"/>
        <v/>
      </c>
      <c r="Y367" s="117" t="str">
        <f t="shared" si="56"/>
        <v/>
      </c>
      <c r="Z367" s="117" t="str">
        <f t="shared" si="57"/>
        <v/>
      </c>
      <c r="AA367" s="117" t="str">
        <f t="shared" si="58"/>
        <v/>
      </c>
    </row>
    <row r="368" spans="2:27" x14ac:dyDescent="0.3">
      <c r="B368" s="126"/>
      <c r="C368" s="128"/>
      <c r="D368" s="128"/>
      <c r="E368" s="128"/>
      <c r="F368" s="128"/>
      <c r="G368" s="128"/>
      <c r="H368" s="128"/>
      <c r="I368" s="128"/>
      <c r="J368" s="128"/>
      <c r="K368" s="128"/>
      <c r="L368" s="128"/>
      <c r="M368" s="128"/>
      <c r="N368" s="179" t="str">
        <f t="shared" si="59"/>
        <v/>
      </c>
      <c r="O368" s="90" t="str">
        <f>IF('1. Assessment Area Data'!C368="","",'1. Assessment Area Data'!C368)</f>
        <v/>
      </c>
      <c r="P368" s="90" t="str">
        <f t="shared" si="60"/>
        <v/>
      </c>
      <c r="Q368" s="90" t="str">
        <f t="shared" si="61"/>
        <v/>
      </c>
      <c r="R368" s="90" t="str">
        <f t="shared" si="61"/>
        <v/>
      </c>
      <c r="S368" s="90" t="str">
        <f t="shared" si="61"/>
        <v/>
      </c>
      <c r="T368" s="116" t="str">
        <f t="shared" si="62"/>
        <v/>
      </c>
      <c r="U368" s="116" t="str">
        <f t="shared" si="63"/>
        <v/>
      </c>
      <c r="V368" s="116" t="str">
        <f t="shared" si="64"/>
        <v/>
      </c>
      <c r="X368" s="90" t="str">
        <f t="shared" si="55"/>
        <v/>
      </c>
      <c r="Y368" s="117" t="str">
        <f t="shared" si="56"/>
        <v/>
      </c>
      <c r="Z368" s="117" t="str">
        <f t="shared" si="57"/>
        <v/>
      </c>
      <c r="AA368" s="117" t="str">
        <f t="shared" si="58"/>
        <v/>
      </c>
    </row>
    <row r="369" spans="2:27" x14ac:dyDescent="0.3">
      <c r="B369" s="126"/>
      <c r="C369" s="128"/>
      <c r="D369" s="128"/>
      <c r="E369" s="128"/>
      <c r="F369" s="128"/>
      <c r="G369" s="128"/>
      <c r="H369" s="128"/>
      <c r="I369" s="128"/>
      <c r="J369" s="128"/>
      <c r="K369" s="128"/>
      <c r="L369" s="128"/>
      <c r="M369" s="128"/>
      <c r="N369" s="179" t="str">
        <f t="shared" si="59"/>
        <v/>
      </c>
      <c r="O369" s="90" t="str">
        <f>IF('1. Assessment Area Data'!C369="","",'1. Assessment Area Data'!C369)</f>
        <v/>
      </c>
      <c r="P369" s="90" t="str">
        <f t="shared" si="60"/>
        <v/>
      </c>
      <c r="Q369" s="90" t="str">
        <f t="shared" si="61"/>
        <v/>
      </c>
      <c r="R369" s="90" t="str">
        <f t="shared" si="61"/>
        <v/>
      </c>
      <c r="S369" s="90" t="str">
        <f t="shared" si="61"/>
        <v/>
      </c>
      <c r="T369" s="116" t="str">
        <f t="shared" si="62"/>
        <v/>
      </c>
      <c r="U369" s="116" t="str">
        <f t="shared" si="63"/>
        <v/>
      </c>
      <c r="V369" s="116" t="str">
        <f t="shared" si="64"/>
        <v/>
      </c>
      <c r="X369" s="90" t="str">
        <f t="shared" si="55"/>
        <v/>
      </c>
      <c r="Y369" s="117" t="str">
        <f t="shared" si="56"/>
        <v/>
      </c>
      <c r="Z369" s="117" t="str">
        <f t="shared" si="57"/>
        <v/>
      </c>
      <c r="AA369" s="117" t="str">
        <f t="shared" si="58"/>
        <v/>
      </c>
    </row>
    <row r="370" spans="2:27" x14ac:dyDescent="0.3">
      <c r="B370" s="126"/>
      <c r="C370" s="128"/>
      <c r="D370" s="128"/>
      <c r="E370" s="128"/>
      <c r="F370" s="128"/>
      <c r="G370" s="128"/>
      <c r="H370" s="128"/>
      <c r="I370" s="128"/>
      <c r="J370" s="128"/>
      <c r="K370" s="128"/>
      <c r="L370" s="128"/>
      <c r="M370" s="128"/>
      <c r="N370" s="179" t="str">
        <f t="shared" si="59"/>
        <v/>
      </c>
      <c r="O370" s="90" t="str">
        <f>IF('1. Assessment Area Data'!C370="","",'1. Assessment Area Data'!C370)</f>
        <v/>
      </c>
      <c r="P370" s="90" t="str">
        <f t="shared" si="60"/>
        <v/>
      </c>
      <c r="Q370" s="90" t="str">
        <f t="shared" si="61"/>
        <v/>
      </c>
      <c r="R370" s="90" t="str">
        <f t="shared" si="61"/>
        <v/>
      </c>
      <c r="S370" s="90" t="str">
        <f t="shared" si="61"/>
        <v/>
      </c>
      <c r="T370" s="116" t="str">
        <f t="shared" si="62"/>
        <v/>
      </c>
      <c r="U370" s="116" t="str">
        <f t="shared" si="63"/>
        <v/>
      </c>
      <c r="V370" s="116" t="str">
        <f t="shared" si="64"/>
        <v/>
      </c>
      <c r="X370" s="90" t="str">
        <f t="shared" si="55"/>
        <v/>
      </c>
      <c r="Y370" s="117" t="str">
        <f t="shared" si="56"/>
        <v/>
      </c>
      <c r="Z370" s="117" t="str">
        <f t="shared" si="57"/>
        <v/>
      </c>
      <c r="AA370" s="117" t="str">
        <f t="shared" si="58"/>
        <v/>
      </c>
    </row>
    <row r="371" spans="2:27" x14ac:dyDescent="0.3">
      <c r="B371" s="126"/>
      <c r="C371" s="128"/>
      <c r="D371" s="128"/>
      <c r="E371" s="128"/>
      <c r="F371" s="128"/>
      <c r="G371" s="128"/>
      <c r="H371" s="128"/>
      <c r="I371" s="128"/>
      <c r="J371" s="128"/>
      <c r="K371" s="128"/>
      <c r="L371" s="128"/>
      <c r="M371" s="128"/>
      <c r="N371" s="179" t="str">
        <f t="shared" si="59"/>
        <v/>
      </c>
      <c r="O371" s="90" t="str">
        <f>IF('1. Assessment Area Data'!C371="","",'1. Assessment Area Data'!C371)</f>
        <v/>
      </c>
      <c r="P371" s="90" t="str">
        <f t="shared" si="60"/>
        <v/>
      </c>
      <c r="Q371" s="90" t="str">
        <f t="shared" si="61"/>
        <v/>
      </c>
      <c r="R371" s="90" t="str">
        <f t="shared" si="61"/>
        <v/>
      </c>
      <c r="S371" s="90" t="str">
        <f t="shared" si="61"/>
        <v/>
      </c>
      <c r="T371" s="116" t="str">
        <f t="shared" si="62"/>
        <v/>
      </c>
      <c r="U371" s="116" t="str">
        <f t="shared" si="63"/>
        <v/>
      </c>
      <c r="V371" s="116" t="str">
        <f t="shared" si="64"/>
        <v/>
      </c>
      <c r="X371" s="90" t="str">
        <f t="shared" si="55"/>
        <v/>
      </c>
      <c r="Y371" s="117" t="str">
        <f t="shared" si="56"/>
        <v/>
      </c>
      <c r="Z371" s="117" t="str">
        <f t="shared" si="57"/>
        <v/>
      </c>
      <c r="AA371" s="117" t="str">
        <f t="shared" si="58"/>
        <v/>
      </c>
    </row>
    <row r="372" spans="2:27" x14ac:dyDescent="0.3">
      <c r="B372" s="126"/>
      <c r="C372" s="128"/>
      <c r="D372" s="128"/>
      <c r="E372" s="128"/>
      <c r="F372" s="128"/>
      <c r="G372" s="128"/>
      <c r="H372" s="128"/>
      <c r="I372" s="128"/>
      <c r="J372" s="128"/>
      <c r="K372" s="128"/>
      <c r="L372" s="128"/>
      <c r="M372" s="128"/>
      <c r="N372" s="179" t="str">
        <f t="shared" si="59"/>
        <v/>
      </c>
      <c r="O372" s="90" t="str">
        <f>IF('1. Assessment Area Data'!C372="","",'1. Assessment Area Data'!C372)</f>
        <v/>
      </c>
      <c r="P372" s="90" t="str">
        <f t="shared" si="60"/>
        <v/>
      </c>
      <c r="Q372" s="90" t="str">
        <f t="shared" si="61"/>
        <v/>
      </c>
      <c r="R372" s="90" t="str">
        <f t="shared" si="61"/>
        <v/>
      </c>
      <c r="S372" s="90" t="str">
        <f t="shared" si="61"/>
        <v/>
      </c>
      <c r="T372" s="116" t="str">
        <f t="shared" si="62"/>
        <v/>
      </c>
      <c r="U372" s="116" t="str">
        <f t="shared" si="63"/>
        <v/>
      </c>
      <c r="V372" s="116" t="str">
        <f t="shared" si="64"/>
        <v/>
      </c>
      <c r="X372" s="90" t="str">
        <f t="shared" si="55"/>
        <v/>
      </c>
      <c r="Y372" s="117" t="str">
        <f t="shared" si="56"/>
        <v/>
      </c>
      <c r="Z372" s="117" t="str">
        <f t="shared" si="57"/>
        <v/>
      </c>
      <c r="AA372" s="117" t="str">
        <f t="shared" si="58"/>
        <v/>
      </c>
    </row>
    <row r="373" spans="2:27" x14ac:dyDescent="0.3">
      <c r="B373" s="126"/>
      <c r="C373" s="128"/>
      <c r="D373" s="128"/>
      <c r="E373" s="128"/>
      <c r="F373" s="128"/>
      <c r="G373" s="128"/>
      <c r="H373" s="128"/>
      <c r="I373" s="128"/>
      <c r="J373" s="128"/>
      <c r="K373" s="128"/>
      <c r="L373" s="128"/>
      <c r="M373" s="128"/>
      <c r="N373" s="179" t="str">
        <f t="shared" si="59"/>
        <v/>
      </c>
      <c r="O373" s="90" t="str">
        <f>IF('1. Assessment Area Data'!C373="","",'1. Assessment Area Data'!C373)</f>
        <v/>
      </c>
      <c r="P373" s="90" t="str">
        <f t="shared" si="60"/>
        <v/>
      </c>
      <c r="Q373" s="90" t="str">
        <f t="shared" si="61"/>
        <v/>
      </c>
      <c r="R373" s="90" t="str">
        <f t="shared" si="61"/>
        <v/>
      </c>
      <c r="S373" s="90" t="str">
        <f t="shared" si="61"/>
        <v/>
      </c>
      <c r="T373" s="116" t="str">
        <f t="shared" si="62"/>
        <v/>
      </c>
      <c r="U373" s="116" t="str">
        <f t="shared" si="63"/>
        <v/>
      </c>
      <c r="V373" s="116" t="str">
        <f t="shared" si="64"/>
        <v/>
      </c>
      <c r="X373" s="90" t="str">
        <f t="shared" si="55"/>
        <v/>
      </c>
      <c r="Y373" s="117" t="str">
        <f t="shared" si="56"/>
        <v/>
      </c>
      <c r="Z373" s="117" t="str">
        <f t="shared" si="57"/>
        <v/>
      </c>
      <c r="AA373" s="117" t="str">
        <f t="shared" si="58"/>
        <v/>
      </c>
    </row>
    <row r="374" spans="2:27" x14ac:dyDescent="0.3">
      <c r="B374" s="126"/>
      <c r="C374" s="128"/>
      <c r="D374" s="128"/>
      <c r="E374" s="128"/>
      <c r="F374" s="128"/>
      <c r="G374" s="128"/>
      <c r="H374" s="128"/>
      <c r="I374" s="128"/>
      <c r="J374" s="128"/>
      <c r="K374" s="128"/>
      <c r="L374" s="128"/>
      <c r="M374" s="128"/>
      <c r="N374" s="179" t="str">
        <f t="shared" si="59"/>
        <v/>
      </c>
      <c r="O374" s="90" t="str">
        <f>IF('1. Assessment Area Data'!C374="","",'1. Assessment Area Data'!C374)</f>
        <v/>
      </c>
      <c r="P374" s="90" t="str">
        <f t="shared" si="60"/>
        <v/>
      </c>
      <c r="Q374" s="90" t="str">
        <f t="shared" si="61"/>
        <v/>
      </c>
      <c r="R374" s="90" t="str">
        <f t="shared" si="61"/>
        <v/>
      </c>
      <c r="S374" s="90" t="str">
        <f t="shared" si="61"/>
        <v/>
      </c>
      <c r="T374" s="116" t="str">
        <f t="shared" si="62"/>
        <v/>
      </c>
      <c r="U374" s="116" t="str">
        <f t="shared" si="63"/>
        <v/>
      </c>
      <c r="V374" s="116" t="str">
        <f t="shared" si="64"/>
        <v/>
      </c>
      <c r="X374" s="90" t="str">
        <f t="shared" si="55"/>
        <v/>
      </c>
      <c r="Y374" s="117" t="str">
        <f t="shared" si="56"/>
        <v/>
      </c>
      <c r="Z374" s="117" t="str">
        <f t="shared" si="57"/>
        <v/>
      </c>
      <c r="AA374" s="117" t="str">
        <f t="shared" si="58"/>
        <v/>
      </c>
    </row>
    <row r="375" spans="2:27" x14ac:dyDescent="0.3">
      <c r="B375" s="126"/>
      <c r="C375" s="128"/>
      <c r="D375" s="128"/>
      <c r="E375" s="128"/>
      <c r="F375" s="128"/>
      <c r="G375" s="128"/>
      <c r="H375" s="128"/>
      <c r="I375" s="128"/>
      <c r="J375" s="128"/>
      <c r="K375" s="128"/>
      <c r="L375" s="128"/>
      <c r="M375" s="128"/>
      <c r="N375" s="179" t="str">
        <f t="shared" si="59"/>
        <v/>
      </c>
      <c r="O375" s="90" t="str">
        <f>IF('1. Assessment Area Data'!C375="","",'1. Assessment Area Data'!C375)</f>
        <v/>
      </c>
      <c r="P375" s="90" t="str">
        <f t="shared" si="60"/>
        <v/>
      </c>
      <c r="Q375" s="90" t="str">
        <f t="shared" si="61"/>
        <v/>
      </c>
      <c r="R375" s="90" t="str">
        <f t="shared" si="61"/>
        <v/>
      </c>
      <c r="S375" s="90" t="str">
        <f t="shared" si="61"/>
        <v/>
      </c>
      <c r="T375" s="116" t="str">
        <f t="shared" si="62"/>
        <v/>
      </c>
      <c r="U375" s="116" t="str">
        <f t="shared" si="63"/>
        <v/>
      </c>
      <c r="V375" s="116" t="str">
        <f t="shared" si="64"/>
        <v/>
      </c>
      <c r="X375" s="90" t="str">
        <f t="shared" si="55"/>
        <v/>
      </c>
      <c r="Y375" s="117" t="str">
        <f t="shared" si="56"/>
        <v/>
      </c>
      <c r="Z375" s="117" t="str">
        <f t="shared" si="57"/>
        <v/>
      </c>
      <c r="AA375" s="117" t="str">
        <f t="shared" si="58"/>
        <v/>
      </c>
    </row>
    <row r="376" spans="2:27" x14ac:dyDescent="0.3">
      <c r="B376" s="126"/>
      <c r="C376" s="128"/>
      <c r="D376" s="128"/>
      <c r="E376" s="128"/>
      <c r="F376" s="128"/>
      <c r="G376" s="128"/>
      <c r="H376" s="128"/>
      <c r="I376" s="128"/>
      <c r="J376" s="128"/>
      <c r="K376" s="128"/>
      <c r="L376" s="128"/>
      <c r="M376" s="128"/>
      <c r="N376" s="179" t="str">
        <f t="shared" si="59"/>
        <v/>
      </c>
      <c r="O376" s="90" t="str">
        <f>IF('1. Assessment Area Data'!C376="","",'1. Assessment Area Data'!C376)</f>
        <v/>
      </c>
      <c r="P376" s="90" t="str">
        <f t="shared" si="60"/>
        <v/>
      </c>
      <c r="Q376" s="90" t="str">
        <f t="shared" si="61"/>
        <v/>
      </c>
      <c r="R376" s="90" t="str">
        <f t="shared" si="61"/>
        <v/>
      </c>
      <c r="S376" s="90" t="str">
        <f t="shared" si="61"/>
        <v/>
      </c>
      <c r="T376" s="116" t="str">
        <f t="shared" si="62"/>
        <v/>
      </c>
      <c r="U376" s="116" t="str">
        <f t="shared" si="63"/>
        <v/>
      </c>
      <c r="V376" s="116" t="str">
        <f t="shared" si="64"/>
        <v/>
      </c>
      <c r="X376" s="90" t="str">
        <f t="shared" si="55"/>
        <v/>
      </c>
      <c r="Y376" s="117" t="str">
        <f t="shared" si="56"/>
        <v/>
      </c>
      <c r="Z376" s="117" t="str">
        <f t="shared" si="57"/>
        <v/>
      </c>
      <c r="AA376" s="117" t="str">
        <f t="shared" si="58"/>
        <v/>
      </c>
    </row>
    <row r="377" spans="2:27" x14ac:dyDescent="0.3">
      <c r="B377" s="126"/>
      <c r="C377" s="128"/>
      <c r="D377" s="128"/>
      <c r="E377" s="128"/>
      <c r="F377" s="128"/>
      <c r="G377" s="128"/>
      <c r="H377" s="128"/>
      <c r="I377" s="128"/>
      <c r="J377" s="128"/>
      <c r="K377" s="128"/>
      <c r="L377" s="128"/>
      <c r="M377" s="128"/>
      <c r="N377" s="179" t="str">
        <f t="shared" si="59"/>
        <v/>
      </c>
      <c r="O377" s="90" t="str">
        <f>IF('1. Assessment Area Data'!C377="","",'1. Assessment Area Data'!C377)</f>
        <v/>
      </c>
      <c r="P377" s="90" t="str">
        <f t="shared" si="60"/>
        <v/>
      </c>
      <c r="Q377" s="90" t="str">
        <f t="shared" si="61"/>
        <v/>
      </c>
      <c r="R377" s="90" t="str">
        <f t="shared" si="61"/>
        <v/>
      </c>
      <c r="S377" s="90" t="str">
        <f t="shared" si="61"/>
        <v/>
      </c>
      <c r="T377" s="116" t="str">
        <f t="shared" si="62"/>
        <v/>
      </c>
      <c r="U377" s="116" t="str">
        <f t="shared" si="63"/>
        <v/>
      </c>
      <c r="V377" s="116" t="str">
        <f t="shared" si="64"/>
        <v/>
      </c>
      <c r="X377" s="90" t="str">
        <f t="shared" si="55"/>
        <v/>
      </c>
      <c r="Y377" s="117" t="str">
        <f t="shared" si="56"/>
        <v/>
      </c>
      <c r="Z377" s="117" t="str">
        <f t="shared" si="57"/>
        <v/>
      </c>
      <c r="AA377" s="117" t="str">
        <f t="shared" si="58"/>
        <v/>
      </c>
    </row>
    <row r="378" spans="2:27" x14ac:dyDescent="0.3">
      <c r="B378" s="126"/>
      <c r="C378" s="128"/>
      <c r="D378" s="128"/>
      <c r="E378" s="128"/>
      <c r="F378" s="128"/>
      <c r="G378" s="128"/>
      <c r="H378" s="128"/>
      <c r="I378" s="128"/>
      <c r="J378" s="128"/>
      <c r="K378" s="128"/>
      <c r="L378" s="128"/>
      <c r="M378" s="128"/>
      <c r="N378" s="179" t="str">
        <f t="shared" si="59"/>
        <v/>
      </c>
      <c r="O378" s="90" t="str">
        <f>IF('1. Assessment Area Data'!C378="","",'1. Assessment Area Data'!C378)</f>
        <v/>
      </c>
      <c r="P378" s="90" t="str">
        <f t="shared" si="60"/>
        <v/>
      </c>
      <c r="Q378" s="90" t="str">
        <f t="shared" si="61"/>
        <v/>
      </c>
      <c r="R378" s="90" t="str">
        <f t="shared" si="61"/>
        <v/>
      </c>
      <c r="S378" s="90" t="str">
        <f t="shared" si="61"/>
        <v/>
      </c>
      <c r="T378" s="116" t="str">
        <f t="shared" si="62"/>
        <v/>
      </c>
      <c r="U378" s="116" t="str">
        <f t="shared" si="63"/>
        <v/>
      </c>
      <c r="V378" s="116" t="str">
        <f t="shared" si="64"/>
        <v/>
      </c>
      <c r="X378" s="90" t="str">
        <f t="shared" si="55"/>
        <v/>
      </c>
      <c r="Y378" s="117" t="str">
        <f t="shared" si="56"/>
        <v/>
      </c>
      <c r="Z378" s="117" t="str">
        <f t="shared" si="57"/>
        <v/>
      </c>
      <c r="AA378" s="117" t="str">
        <f t="shared" si="58"/>
        <v/>
      </c>
    </row>
    <row r="379" spans="2:27" x14ac:dyDescent="0.3">
      <c r="B379" s="126"/>
      <c r="C379" s="128"/>
      <c r="D379" s="128"/>
      <c r="E379" s="128"/>
      <c r="F379" s="128"/>
      <c r="G379" s="128"/>
      <c r="H379" s="128"/>
      <c r="I379" s="128"/>
      <c r="J379" s="128"/>
      <c r="K379" s="128"/>
      <c r="L379" s="128"/>
      <c r="M379" s="128"/>
      <c r="N379" s="179" t="str">
        <f t="shared" si="59"/>
        <v/>
      </c>
      <c r="O379" s="90" t="str">
        <f>IF('1. Assessment Area Data'!C379="","",'1. Assessment Area Data'!C379)</f>
        <v/>
      </c>
      <c r="P379" s="90" t="str">
        <f t="shared" si="60"/>
        <v/>
      </c>
      <c r="Q379" s="90" t="str">
        <f t="shared" si="61"/>
        <v/>
      </c>
      <c r="R379" s="90" t="str">
        <f t="shared" si="61"/>
        <v/>
      </c>
      <c r="S379" s="90" t="str">
        <f t="shared" si="61"/>
        <v/>
      </c>
      <c r="T379" s="116" t="str">
        <f t="shared" si="62"/>
        <v/>
      </c>
      <c r="U379" s="116" t="str">
        <f t="shared" si="63"/>
        <v/>
      </c>
      <c r="V379" s="116" t="str">
        <f t="shared" si="64"/>
        <v/>
      </c>
      <c r="X379" s="90" t="str">
        <f t="shared" si="55"/>
        <v/>
      </c>
      <c r="Y379" s="117" t="str">
        <f t="shared" si="56"/>
        <v/>
      </c>
      <c r="Z379" s="117" t="str">
        <f t="shared" si="57"/>
        <v/>
      </c>
      <c r="AA379" s="117" t="str">
        <f t="shared" si="58"/>
        <v/>
      </c>
    </row>
    <row r="380" spans="2:27" x14ac:dyDescent="0.3">
      <c r="B380" s="126"/>
      <c r="C380" s="128"/>
      <c r="D380" s="128"/>
      <c r="E380" s="128"/>
      <c r="F380" s="128"/>
      <c r="G380" s="128"/>
      <c r="H380" s="128"/>
      <c r="I380" s="128"/>
      <c r="J380" s="128"/>
      <c r="K380" s="128"/>
      <c r="L380" s="128"/>
      <c r="M380" s="128"/>
      <c r="N380" s="179" t="str">
        <f t="shared" si="59"/>
        <v/>
      </c>
      <c r="O380" s="90" t="str">
        <f>IF('1. Assessment Area Data'!C380="","",'1. Assessment Area Data'!C380)</f>
        <v/>
      </c>
      <c r="P380" s="90" t="str">
        <f t="shared" si="60"/>
        <v/>
      </c>
      <c r="Q380" s="90" t="str">
        <f t="shared" si="61"/>
        <v/>
      </c>
      <c r="R380" s="90" t="str">
        <f t="shared" si="61"/>
        <v/>
      </c>
      <c r="S380" s="90" t="str">
        <f t="shared" si="61"/>
        <v/>
      </c>
      <c r="T380" s="116" t="str">
        <f t="shared" si="62"/>
        <v/>
      </c>
      <c r="U380" s="116" t="str">
        <f t="shared" si="63"/>
        <v/>
      </c>
      <c r="V380" s="116" t="str">
        <f t="shared" si="64"/>
        <v/>
      </c>
      <c r="X380" s="90" t="str">
        <f t="shared" si="55"/>
        <v/>
      </c>
      <c r="Y380" s="117" t="str">
        <f t="shared" si="56"/>
        <v/>
      </c>
      <c r="Z380" s="117" t="str">
        <f t="shared" si="57"/>
        <v/>
      </c>
      <c r="AA380" s="117" t="str">
        <f t="shared" si="58"/>
        <v/>
      </c>
    </row>
    <row r="381" spans="2:27" x14ac:dyDescent="0.3">
      <c r="B381" s="126"/>
      <c r="C381" s="128"/>
      <c r="D381" s="128"/>
      <c r="E381" s="128"/>
      <c r="F381" s="128"/>
      <c r="G381" s="128"/>
      <c r="H381" s="128"/>
      <c r="I381" s="128"/>
      <c r="J381" s="128"/>
      <c r="K381" s="128"/>
      <c r="L381" s="128"/>
      <c r="M381" s="128"/>
      <c r="N381" s="179" t="str">
        <f t="shared" si="59"/>
        <v/>
      </c>
      <c r="O381" s="90" t="str">
        <f>IF('1. Assessment Area Data'!C381="","",'1. Assessment Area Data'!C381)</f>
        <v/>
      </c>
      <c r="P381" s="90" t="str">
        <f t="shared" si="60"/>
        <v/>
      </c>
      <c r="Q381" s="90" t="str">
        <f t="shared" si="61"/>
        <v/>
      </c>
      <c r="R381" s="90" t="str">
        <f t="shared" si="61"/>
        <v/>
      </c>
      <c r="S381" s="90" t="str">
        <f t="shared" si="61"/>
        <v/>
      </c>
      <c r="T381" s="116" t="str">
        <f t="shared" si="62"/>
        <v/>
      </c>
      <c r="U381" s="116" t="str">
        <f t="shared" si="63"/>
        <v/>
      </c>
      <c r="V381" s="116" t="str">
        <f t="shared" si="64"/>
        <v/>
      </c>
      <c r="X381" s="90" t="str">
        <f t="shared" si="55"/>
        <v/>
      </c>
      <c r="Y381" s="117" t="str">
        <f t="shared" si="56"/>
        <v/>
      </c>
      <c r="Z381" s="117" t="str">
        <f t="shared" si="57"/>
        <v/>
      </c>
      <c r="AA381" s="117" t="str">
        <f t="shared" si="58"/>
        <v/>
      </c>
    </row>
    <row r="382" spans="2:27" x14ac:dyDescent="0.3">
      <c r="B382" s="126"/>
      <c r="C382" s="128"/>
      <c r="D382" s="128"/>
      <c r="E382" s="128"/>
      <c r="F382" s="128"/>
      <c r="G382" s="128"/>
      <c r="H382" s="128"/>
      <c r="I382" s="128"/>
      <c r="J382" s="128"/>
      <c r="K382" s="128"/>
      <c r="L382" s="128"/>
      <c r="M382" s="128"/>
      <c r="N382" s="179" t="str">
        <f t="shared" si="59"/>
        <v/>
      </c>
      <c r="O382" s="90" t="str">
        <f>IF('1. Assessment Area Data'!C382="","",'1. Assessment Area Data'!C382)</f>
        <v/>
      </c>
      <c r="P382" s="90" t="str">
        <f t="shared" si="60"/>
        <v/>
      </c>
      <c r="Q382" s="90" t="str">
        <f t="shared" si="61"/>
        <v/>
      </c>
      <c r="R382" s="90" t="str">
        <f t="shared" si="61"/>
        <v/>
      </c>
      <c r="S382" s="90" t="str">
        <f t="shared" si="61"/>
        <v/>
      </c>
      <c r="T382" s="116" t="str">
        <f t="shared" si="62"/>
        <v/>
      </c>
      <c r="U382" s="116" t="str">
        <f t="shared" si="63"/>
        <v/>
      </c>
      <c r="V382" s="116" t="str">
        <f t="shared" si="64"/>
        <v/>
      </c>
      <c r="X382" s="90" t="str">
        <f t="shared" si="55"/>
        <v/>
      </c>
      <c r="Y382" s="117" t="str">
        <f t="shared" si="56"/>
        <v/>
      </c>
      <c r="Z382" s="117" t="str">
        <f t="shared" si="57"/>
        <v/>
      </c>
      <c r="AA382" s="117" t="str">
        <f t="shared" si="58"/>
        <v/>
      </c>
    </row>
    <row r="383" spans="2:27" x14ac:dyDescent="0.3">
      <c r="B383" s="126"/>
      <c r="C383" s="128"/>
      <c r="D383" s="128"/>
      <c r="E383" s="128"/>
      <c r="F383" s="128"/>
      <c r="G383" s="128"/>
      <c r="H383" s="128"/>
      <c r="I383" s="128"/>
      <c r="J383" s="128"/>
      <c r="K383" s="128"/>
      <c r="L383" s="128"/>
      <c r="M383" s="128"/>
      <c r="N383" s="179" t="str">
        <f t="shared" si="59"/>
        <v/>
      </c>
      <c r="O383" s="90" t="str">
        <f>IF('1. Assessment Area Data'!C383="","",'1. Assessment Area Data'!C383)</f>
        <v/>
      </c>
      <c r="P383" s="90" t="str">
        <f t="shared" si="60"/>
        <v/>
      </c>
      <c r="Q383" s="90" t="str">
        <f t="shared" si="61"/>
        <v/>
      </c>
      <c r="R383" s="90" t="str">
        <f t="shared" si="61"/>
        <v/>
      </c>
      <c r="S383" s="90" t="str">
        <f t="shared" si="61"/>
        <v/>
      </c>
      <c r="T383" s="116" t="str">
        <f t="shared" si="62"/>
        <v/>
      </c>
      <c r="U383" s="116" t="str">
        <f t="shared" si="63"/>
        <v/>
      </c>
      <c r="V383" s="116" t="str">
        <f t="shared" si="64"/>
        <v/>
      </c>
      <c r="X383" s="90" t="str">
        <f t="shared" si="55"/>
        <v/>
      </c>
      <c r="Y383" s="117" t="str">
        <f t="shared" si="56"/>
        <v/>
      </c>
      <c r="Z383" s="117" t="str">
        <f t="shared" si="57"/>
        <v/>
      </c>
      <c r="AA383" s="117" t="str">
        <f t="shared" si="58"/>
        <v/>
      </c>
    </row>
    <row r="384" spans="2:27" x14ac:dyDescent="0.3">
      <c r="B384" s="126"/>
      <c r="C384" s="128"/>
      <c r="D384" s="128"/>
      <c r="E384" s="128"/>
      <c r="F384" s="128"/>
      <c r="G384" s="128"/>
      <c r="H384" s="128"/>
      <c r="I384" s="128"/>
      <c r="J384" s="128"/>
      <c r="K384" s="128"/>
      <c r="L384" s="128"/>
      <c r="M384" s="128"/>
      <c r="N384" s="179" t="str">
        <f t="shared" si="59"/>
        <v/>
      </c>
      <c r="O384" s="90" t="str">
        <f>IF('1. Assessment Area Data'!C384="","",'1. Assessment Area Data'!C384)</f>
        <v/>
      </c>
      <c r="P384" s="90" t="str">
        <f t="shared" si="60"/>
        <v/>
      </c>
      <c r="Q384" s="90" t="str">
        <f t="shared" si="61"/>
        <v/>
      </c>
      <c r="R384" s="90" t="str">
        <f t="shared" si="61"/>
        <v/>
      </c>
      <c r="S384" s="90" t="str">
        <f t="shared" si="61"/>
        <v/>
      </c>
      <c r="T384" s="116" t="str">
        <f t="shared" si="62"/>
        <v/>
      </c>
      <c r="U384" s="116" t="str">
        <f t="shared" si="63"/>
        <v/>
      </c>
      <c r="V384" s="116" t="str">
        <f t="shared" si="64"/>
        <v/>
      </c>
      <c r="X384" s="90" t="str">
        <f t="shared" si="55"/>
        <v/>
      </c>
      <c r="Y384" s="117" t="str">
        <f t="shared" si="56"/>
        <v/>
      </c>
      <c r="Z384" s="117" t="str">
        <f t="shared" si="57"/>
        <v/>
      </c>
      <c r="AA384" s="117" t="str">
        <f t="shared" si="58"/>
        <v/>
      </c>
    </row>
    <row r="385" spans="2:27" x14ac:dyDescent="0.3">
      <c r="B385" s="126"/>
      <c r="C385" s="128"/>
      <c r="D385" s="128"/>
      <c r="E385" s="128"/>
      <c r="F385" s="128"/>
      <c r="G385" s="128"/>
      <c r="H385" s="128"/>
      <c r="I385" s="128"/>
      <c r="J385" s="128"/>
      <c r="K385" s="128"/>
      <c r="L385" s="128"/>
      <c r="M385" s="128"/>
      <c r="N385" s="179" t="str">
        <f t="shared" si="59"/>
        <v/>
      </c>
      <c r="O385" s="90" t="str">
        <f>IF('1. Assessment Area Data'!C385="","",'1. Assessment Area Data'!C385)</f>
        <v/>
      </c>
      <c r="P385" s="90" t="str">
        <f t="shared" si="60"/>
        <v/>
      </c>
      <c r="Q385" s="90" t="str">
        <f t="shared" si="61"/>
        <v/>
      </c>
      <c r="R385" s="90" t="str">
        <f t="shared" si="61"/>
        <v/>
      </c>
      <c r="S385" s="90" t="str">
        <f t="shared" si="61"/>
        <v/>
      </c>
      <c r="T385" s="116" t="str">
        <f t="shared" si="62"/>
        <v/>
      </c>
      <c r="U385" s="116" t="str">
        <f t="shared" si="63"/>
        <v/>
      </c>
      <c r="V385" s="116" t="str">
        <f t="shared" si="64"/>
        <v/>
      </c>
      <c r="X385" s="90" t="str">
        <f t="shared" si="55"/>
        <v/>
      </c>
      <c r="Y385" s="117" t="str">
        <f t="shared" si="56"/>
        <v/>
      </c>
      <c r="Z385" s="117" t="str">
        <f t="shared" si="57"/>
        <v/>
      </c>
      <c r="AA385" s="117" t="str">
        <f t="shared" si="58"/>
        <v/>
      </c>
    </row>
    <row r="386" spans="2:27" x14ac:dyDescent="0.3">
      <c r="B386" s="126"/>
      <c r="C386" s="128"/>
      <c r="D386" s="128"/>
      <c r="E386" s="128"/>
      <c r="F386" s="128"/>
      <c r="G386" s="128"/>
      <c r="H386" s="128"/>
      <c r="I386" s="128"/>
      <c r="J386" s="128"/>
      <c r="K386" s="128"/>
      <c r="L386" s="128"/>
      <c r="M386" s="128"/>
      <c r="N386" s="179" t="str">
        <f t="shared" si="59"/>
        <v/>
      </c>
      <c r="O386" s="90" t="str">
        <f>IF('1. Assessment Area Data'!C386="","",'1. Assessment Area Data'!C386)</f>
        <v/>
      </c>
      <c r="P386" s="90" t="str">
        <f t="shared" si="60"/>
        <v/>
      </c>
      <c r="Q386" s="90" t="str">
        <f t="shared" si="61"/>
        <v/>
      </c>
      <c r="R386" s="90" t="str">
        <f t="shared" si="61"/>
        <v/>
      </c>
      <c r="S386" s="90" t="str">
        <f t="shared" si="61"/>
        <v/>
      </c>
      <c r="T386" s="116" t="str">
        <f t="shared" si="62"/>
        <v/>
      </c>
      <c r="U386" s="116" t="str">
        <f t="shared" si="63"/>
        <v/>
      </c>
      <c r="V386" s="116" t="str">
        <f t="shared" si="64"/>
        <v/>
      </c>
      <c r="X386" s="90" t="str">
        <f t="shared" si="55"/>
        <v/>
      </c>
      <c r="Y386" s="117" t="str">
        <f t="shared" si="56"/>
        <v/>
      </c>
      <c r="Z386" s="117" t="str">
        <f t="shared" si="57"/>
        <v/>
      </c>
      <c r="AA386" s="117" t="str">
        <f t="shared" si="58"/>
        <v/>
      </c>
    </row>
    <row r="387" spans="2:27" x14ac:dyDescent="0.3">
      <c r="B387" s="126"/>
      <c r="C387" s="128"/>
      <c r="D387" s="128"/>
      <c r="E387" s="128"/>
      <c r="F387" s="128"/>
      <c r="G387" s="128"/>
      <c r="H387" s="128"/>
      <c r="I387" s="128"/>
      <c r="J387" s="128"/>
      <c r="K387" s="128"/>
      <c r="L387" s="128"/>
      <c r="M387" s="128"/>
      <c r="N387" s="179" t="str">
        <f t="shared" si="59"/>
        <v/>
      </c>
      <c r="O387" s="90" t="str">
        <f>IF('1. Assessment Area Data'!C387="","",'1. Assessment Area Data'!C387)</f>
        <v/>
      </c>
      <c r="P387" s="90" t="str">
        <f t="shared" si="60"/>
        <v/>
      </c>
      <c r="Q387" s="90" t="str">
        <f t="shared" si="61"/>
        <v/>
      </c>
      <c r="R387" s="90" t="str">
        <f t="shared" si="61"/>
        <v/>
      </c>
      <c r="S387" s="90" t="str">
        <f t="shared" si="61"/>
        <v/>
      </c>
      <c r="T387" s="116" t="str">
        <f t="shared" si="62"/>
        <v/>
      </c>
      <c r="U387" s="116" t="str">
        <f t="shared" si="63"/>
        <v/>
      </c>
      <c r="V387" s="116" t="str">
        <f t="shared" si="64"/>
        <v/>
      </c>
      <c r="X387" s="90" t="str">
        <f t="shared" si="55"/>
        <v/>
      </c>
      <c r="Y387" s="117" t="str">
        <f t="shared" si="56"/>
        <v/>
      </c>
      <c r="Z387" s="117" t="str">
        <f t="shared" si="57"/>
        <v/>
      </c>
      <c r="AA387" s="117" t="str">
        <f t="shared" si="58"/>
        <v/>
      </c>
    </row>
    <row r="388" spans="2:27" x14ac:dyDescent="0.3">
      <c r="B388" s="126"/>
      <c r="C388" s="128"/>
      <c r="D388" s="128"/>
      <c r="E388" s="128"/>
      <c r="F388" s="128"/>
      <c r="G388" s="128"/>
      <c r="H388" s="128"/>
      <c r="I388" s="128"/>
      <c r="J388" s="128"/>
      <c r="K388" s="128"/>
      <c r="L388" s="128"/>
      <c r="M388" s="128"/>
      <c r="N388" s="179" t="str">
        <f t="shared" si="59"/>
        <v/>
      </c>
      <c r="O388" s="90" t="str">
        <f>IF('1. Assessment Area Data'!C388="","",'1. Assessment Area Data'!C388)</f>
        <v/>
      </c>
      <c r="P388" s="90" t="str">
        <f t="shared" si="60"/>
        <v/>
      </c>
      <c r="Q388" s="90" t="str">
        <f t="shared" si="61"/>
        <v/>
      </c>
      <c r="R388" s="90" t="str">
        <f t="shared" si="61"/>
        <v/>
      </c>
      <c r="S388" s="90" t="str">
        <f t="shared" si="61"/>
        <v/>
      </c>
      <c r="T388" s="116" t="str">
        <f t="shared" si="62"/>
        <v/>
      </c>
      <c r="U388" s="116" t="str">
        <f t="shared" si="63"/>
        <v/>
      </c>
      <c r="V388" s="116" t="str">
        <f t="shared" si="64"/>
        <v/>
      </c>
      <c r="X388" s="90" t="str">
        <f t="shared" si="55"/>
        <v/>
      </c>
      <c r="Y388" s="117" t="str">
        <f t="shared" si="56"/>
        <v/>
      </c>
      <c r="Z388" s="117" t="str">
        <f t="shared" si="57"/>
        <v/>
      </c>
      <c r="AA388" s="117" t="str">
        <f t="shared" si="58"/>
        <v/>
      </c>
    </row>
    <row r="389" spans="2:27" x14ac:dyDescent="0.3">
      <c r="B389" s="126"/>
      <c r="C389" s="128"/>
      <c r="D389" s="128"/>
      <c r="E389" s="128"/>
      <c r="F389" s="128"/>
      <c r="G389" s="128"/>
      <c r="H389" s="128"/>
      <c r="I389" s="128"/>
      <c r="J389" s="128"/>
      <c r="K389" s="128"/>
      <c r="L389" s="128"/>
      <c r="M389" s="128"/>
      <c r="N389" s="179" t="str">
        <f t="shared" si="59"/>
        <v/>
      </c>
      <c r="O389" s="90" t="str">
        <f>IF('1. Assessment Area Data'!C389="","",'1. Assessment Area Data'!C389)</f>
        <v/>
      </c>
      <c r="P389" s="90" t="str">
        <f t="shared" si="60"/>
        <v/>
      </c>
      <c r="Q389" s="90" t="str">
        <f t="shared" si="61"/>
        <v/>
      </c>
      <c r="R389" s="90" t="str">
        <f t="shared" si="61"/>
        <v/>
      </c>
      <c r="S389" s="90" t="str">
        <f t="shared" si="61"/>
        <v/>
      </c>
      <c r="T389" s="116" t="str">
        <f t="shared" si="62"/>
        <v/>
      </c>
      <c r="U389" s="116" t="str">
        <f t="shared" si="63"/>
        <v/>
      </c>
      <c r="V389" s="116" t="str">
        <f t="shared" si="64"/>
        <v/>
      </c>
      <c r="X389" s="90" t="str">
        <f t="shared" si="55"/>
        <v/>
      </c>
      <c r="Y389" s="117" t="str">
        <f t="shared" si="56"/>
        <v/>
      </c>
      <c r="Z389" s="117" t="str">
        <f t="shared" si="57"/>
        <v/>
      </c>
      <c r="AA389" s="117" t="str">
        <f t="shared" si="58"/>
        <v/>
      </c>
    </row>
    <row r="390" spans="2:27" x14ac:dyDescent="0.3">
      <c r="B390" s="126"/>
      <c r="C390" s="128"/>
      <c r="D390" s="128"/>
      <c r="E390" s="128"/>
      <c r="F390" s="128"/>
      <c r="G390" s="128"/>
      <c r="H390" s="128"/>
      <c r="I390" s="128"/>
      <c r="J390" s="128"/>
      <c r="K390" s="128"/>
      <c r="L390" s="128"/>
      <c r="M390" s="128"/>
      <c r="N390" s="179" t="str">
        <f t="shared" si="59"/>
        <v/>
      </c>
      <c r="O390" s="90" t="str">
        <f>IF('1. Assessment Area Data'!C390="","",'1. Assessment Area Data'!C390)</f>
        <v/>
      </c>
      <c r="P390" s="90" t="str">
        <f t="shared" si="60"/>
        <v/>
      </c>
      <c r="Q390" s="90" t="str">
        <f t="shared" si="61"/>
        <v/>
      </c>
      <c r="R390" s="90" t="str">
        <f t="shared" si="61"/>
        <v/>
      </c>
      <c r="S390" s="90" t="str">
        <f t="shared" si="61"/>
        <v/>
      </c>
      <c r="T390" s="116" t="str">
        <f t="shared" si="62"/>
        <v/>
      </c>
      <c r="U390" s="116" t="str">
        <f t="shared" si="63"/>
        <v/>
      </c>
      <c r="V390" s="116" t="str">
        <f t="shared" si="64"/>
        <v/>
      </c>
      <c r="X390" s="90" t="str">
        <f t="shared" si="55"/>
        <v/>
      </c>
      <c r="Y390" s="117" t="str">
        <f t="shared" si="56"/>
        <v/>
      </c>
      <c r="Z390" s="117" t="str">
        <f t="shared" si="57"/>
        <v/>
      </c>
      <c r="AA390" s="117" t="str">
        <f t="shared" si="58"/>
        <v/>
      </c>
    </row>
    <row r="391" spans="2:27" x14ac:dyDescent="0.3">
      <c r="B391" s="126"/>
      <c r="C391" s="128"/>
      <c r="D391" s="128"/>
      <c r="E391" s="128"/>
      <c r="F391" s="128"/>
      <c r="G391" s="128"/>
      <c r="H391" s="128"/>
      <c r="I391" s="128"/>
      <c r="J391" s="128"/>
      <c r="K391" s="128"/>
      <c r="L391" s="128"/>
      <c r="M391" s="128"/>
      <c r="N391" s="179" t="str">
        <f t="shared" si="59"/>
        <v/>
      </c>
      <c r="O391" s="90" t="str">
        <f>IF('1. Assessment Area Data'!C391="","",'1. Assessment Area Data'!C391)</f>
        <v/>
      </c>
      <c r="P391" s="90" t="str">
        <f t="shared" si="60"/>
        <v/>
      </c>
      <c r="Q391" s="90" t="str">
        <f t="shared" si="61"/>
        <v/>
      </c>
      <c r="R391" s="90" t="str">
        <f t="shared" si="61"/>
        <v/>
      </c>
      <c r="S391" s="90" t="str">
        <f t="shared" si="61"/>
        <v/>
      </c>
      <c r="T391" s="116" t="str">
        <f t="shared" si="62"/>
        <v/>
      </c>
      <c r="U391" s="116" t="str">
        <f t="shared" si="63"/>
        <v/>
      </c>
      <c r="V391" s="116" t="str">
        <f t="shared" si="64"/>
        <v/>
      </c>
      <c r="X391" s="90" t="str">
        <f t="shared" ref="X391:X454" si="65">IF(C391="","",C391)</f>
        <v/>
      </c>
      <c r="Y391" s="117" t="str">
        <f t="shared" ref="Y391:Y454" si="66">IF($X391="","",COUNTIFS($D391:$M391,"&gt;0",$D391:$M391,"&lt;=3")/10)</f>
        <v/>
      </c>
      <c r="Z391" s="117" t="str">
        <f t="shared" ref="Z391:Z454" si="67">IF($X391="","",COUNTIFS($D391:$M391,"&gt;0",$D391:$M391,"&lt;=4")/10)</f>
        <v/>
      </c>
      <c r="AA391" s="117" t="str">
        <f t="shared" ref="AA391:AA454" si="68">IF($X391="","",COUNTIFS($D391:$M391,"&gt;0",$D391:$M391,"&lt;=5")/10)</f>
        <v/>
      </c>
    </row>
    <row r="392" spans="2:27" x14ac:dyDescent="0.3">
      <c r="B392" s="126"/>
      <c r="C392" s="128"/>
      <c r="D392" s="128"/>
      <c r="E392" s="128"/>
      <c r="F392" s="128"/>
      <c r="G392" s="128"/>
      <c r="H392" s="128"/>
      <c r="I392" s="128"/>
      <c r="J392" s="128"/>
      <c r="K392" s="128"/>
      <c r="L392" s="128"/>
      <c r="M392" s="128"/>
      <c r="N392" s="179" t="str">
        <f t="shared" ref="N392:N455" si="69">IF(B392="","",IF(COUNTBLANK(D392:M392)&gt;0,"If no forbs were located in the plot, enter '0'. If the plot was not collected, input 'n/a'",""))</f>
        <v/>
      </c>
      <c r="O392" s="90" t="str">
        <f>IF('1. Assessment Area Data'!C392="","",'1. Assessment Area Data'!C392)</f>
        <v/>
      </c>
      <c r="P392" s="90" t="str">
        <f t="shared" ref="P392:P455" si="70">IF(O392="","",SUM(SUMPRODUCT(--(ISNUMBER($D$6:$D$1006)),(--($B$6:$B$1006=$O392))),SUMPRODUCT(--(ISNUMBER($E$6:$E$1006)),(--($B$6:$B$1006=$O392))),SUMPRODUCT(--(ISNUMBER($F$6:$F$1006)),(--($B$6:$B$1006=$O392))),SUMPRODUCT(--(ISNUMBER($G$6:$G$1006)),(--($B$6:$B$1006=$O392))),SUMPRODUCT(--(ISNUMBER($H$6:$H$1006)),(--($B$6:$B$1006=$O392))),SUMPRODUCT(--(ISNUMBER($I$6:$I$1006)),(--($B$6:$B$1006=$O392))),SUMPRODUCT(--(ISNUMBER($J$6:$J$1006)),(--($B$6:$B$1006=$O392))),SUMPRODUCT(--(ISNUMBER($K$6:$K$1006)),(--($B$6:$B$1006=$O392))),SUMPRODUCT(--(ISNUMBER($L$6:$L$1006)),(--($B$6:$B$1006=$O392))),SUMPRODUCT(--(ISNUMBER($M$6:$M$1006)),(--($B$6:$B$1006=$O392)))))</f>
        <v/>
      </c>
      <c r="Q392" s="90" t="str">
        <f t="shared" ref="Q392:S455" si="71">IF($O392="","",SUM(COUNTIFS($B$6:$B$5003,$O392,$D$6:$D$5003,"&gt;0",$D$6:$D$5003,"&lt;="&amp;Q$6),COUNTIFS($B$6:$B$5003,$O392,$E$6:$E$5003,"&gt;0",$E$6:$E$5003,"&lt;="&amp;Q$6),COUNTIFS($B$6:$B$5003,$O392,$F$6:$F$5003,"&gt;0",$F$6:$F$5003,"&lt;="&amp;Q$6),COUNTIFS($B$6:$B$5003,$O392,$G$6:$G$5003,"&gt;0",$G$6:$G$5003,"&lt;="&amp;Q$6),COUNTIFS($B$6:$B$5003,$O392,$H$6:$H$5003,"&gt;0",$H$6:$H$5003,"&lt;="&amp;Q$6),COUNTIFS($B$6:$B$5003,$O392,$I$6:$I$5003,"&gt;0",$I$6:$I$5003,"&lt;="&amp;Q$6),COUNTIFS($B$6:$B$5003,$O392,$J$6:$J$5003,"&gt;0",$J$6:$J$5003,"&lt;="&amp;Q$6),COUNTIFS($B$6:$B$5003,$O392,$K$6:$K$5003,"&gt;0",$K$6:$K$5003,"&lt;="&amp;Q$6),COUNTIFS($B$6:$B$5003,$O392,$L$6:$L$5003,"&gt;0",$L$6:$L$5003,"&lt;="&amp;Q$6),COUNTIFS($B$6:$B$5003,$O392,$M$6:$M$5003,"&gt;0",$M$6:$M$5003,"&lt;="&amp;Q$6)))</f>
        <v/>
      </c>
      <c r="R392" s="90" t="str">
        <f t="shared" si="71"/>
        <v/>
      </c>
      <c r="S392" s="90" t="str">
        <f t="shared" si="71"/>
        <v/>
      </c>
      <c r="T392" s="116" t="str">
        <f t="shared" si="62"/>
        <v/>
      </c>
      <c r="U392" s="116" t="str">
        <f t="shared" si="63"/>
        <v/>
      </c>
      <c r="V392" s="116" t="str">
        <f t="shared" si="64"/>
        <v/>
      </c>
      <c r="X392" s="90" t="str">
        <f t="shared" si="65"/>
        <v/>
      </c>
      <c r="Y392" s="117" t="str">
        <f t="shared" si="66"/>
        <v/>
      </c>
      <c r="Z392" s="117" t="str">
        <f t="shared" si="67"/>
        <v/>
      </c>
      <c r="AA392" s="117" t="str">
        <f t="shared" si="68"/>
        <v/>
      </c>
    </row>
    <row r="393" spans="2:27" x14ac:dyDescent="0.3">
      <c r="B393" s="126"/>
      <c r="C393" s="128"/>
      <c r="D393" s="128"/>
      <c r="E393" s="128"/>
      <c r="F393" s="128"/>
      <c r="G393" s="128"/>
      <c r="H393" s="128"/>
      <c r="I393" s="128"/>
      <c r="J393" s="128"/>
      <c r="K393" s="128"/>
      <c r="L393" s="128"/>
      <c r="M393" s="128"/>
      <c r="N393" s="179" t="str">
        <f t="shared" si="69"/>
        <v/>
      </c>
      <c r="O393" s="90" t="str">
        <f>IF('1. Assessment Area Data'!C393="","",'1. Assessment Area Data'!C393)</f>
        <v/>
      </c>
      <c r="P393" s="90" t="str">
        <f t="shared" si="70"/>
        <v/>
      </c>
      <c r="Q393" s="90" t="str">
        <f t="shared" si="71"/>
        <v/>
      </c>
      <c r="R393" s="90" t="str">
        <f t="shared" si="71"/>
        <v/>
      </c>
      <c r="S393" s="90" t="str">
        <f t="shared" si="71"/>
        <v/>
      </c>
      <c r="T393" s="116" t="str">
        <f t="shared" si="62"/>
        <v/>
      </c>
      <c r="U393" s="116" t="str">
        <f t="shared" si="63"/>
        <v/>
      </c>
      <c r="V393" s="116" t="str">
        <f t="shared" si="64"/>
        <v/>
      </c>
      <c r="X393" s="90" t="str">
        <f t="shared" si="65"/>
        <v/>
      </c>
      <c r="Y393" s="117" t="str">
        <f t="shared" si="66"/>
        <v/>
      </c>
      <c r="Z393" s="117" t="str">
        <f t="shared" si="67"/>
        <v/>
      </c>
      <c r="AA393" s="117" t="str">
        <f t="shared" si="68"/>
        <v/>
      </c>
    </row>
    <row r="394" spans="2:27" x14ac:dyDescent="0.3">
      <c r="B394" s="126"/>
      <c r="C394" s="128"/>
      <c r="D394" s="128"/>
      <c r="E394" s="128"/>
      <c r="F394" s="128"/>
      <c r="G394" s="128"/>
      <c r="H394" s="128"/>
      <c r="I394" s="128"/>
      <c r="J394" s="128"/>
      <c r="K394" s="128"/>
      <c r="L394" s="128"/>
      <c r="M394" s="128"/>
      <c r="N394" s="179" t="str">
        <f t="shared" si="69"/>
        <v/>
      </c>
      <c r="O394" s="90" t="str">
        <f>IF('1. Assessment Area Data'!C394="","",'1. Assessment Area Data'!C394)</f>
        <v/>
      </c>
      <c r="P394" s="90" t="str">
        <f t="shared" si="70"/>
        <v/>
      </c>
      <c r="Q394" s="90" t="str">
        <f t="shared" si="71"/>
        <v/>
      </c>
      <c r="R394" s="90" t="str">
        <f t="shared" si="71"/>
        <v/>
      </c>
      <c r="S394" s="90" t="str">
        <f t="shared" si="71"/>
        <v/>
      </c>
      <c r="T394" s="116" t="str">
        <f t="shared" si="62"/>
        <v/>
      </c>
      <c r="U394" s="116" t="str">
        <f t="shared" si="63"/>
        <v/>
      </c>
      <c r="V394" s="116" t="str">
        <f t="shared" si="64"/>
        <v/>
      </c>
      <c r="X394" s="90" t="str">
        <f t="shared" si="65"/>
        <v/>
      </c>
      <c r="Y394" s="117" t="str">
        <f t="shared" si="66"/>
        <v/>
      </c>
      <c r="Z394" s="117" t="str">
        <f t="shared" si="67"/>
        <v/>
      </c>
      <c r="AA394" s="117" t="str">
        <f t="shared" si="68"/>
        <v/>
      </c>
    </row>
    <row r="395" spans="2:27" x14ac:dyDescent="0.3">
      <c r="B395" s="126"/>
      <c r="C395" s="128"/>
      <c r="D395" s="128"/>
      <c r="E395" s="128"/>
      <c r="F395" s="128"/>
      <c r="G395" s="128"/>
      <c r="H395" s="128"/>
      <c r="I395" s="128"/>
      <c r="J395" s="128"/>
      <c r="K395" s="128"/>
      <c r="L395" s="128"/>
      <c r="M395" s="128"/>
      <c r="N395" s="179" t="str">
        <f t="shared" si="69"/>
        <v/>
      </c>
      <c r="O395" s="90" t="str">
        <f>IF('1. Assessment Area Data'!C395="","",'1. Assessment Area Data'!C395)</f>
        <v/>
      </c>
      <c r="P395" s="90" t="str">
        <f t="shared" si="70"/>
        <v/>
      </c>
      <c r="Q395" s="90" t="str">
        <f t="shared" si="71"/>
        <v/>
      </c>
      <c r="R395" s="90" t="str">
        <f t="shared" si="71"/>
        <v/>
      </c>
      <c r="S395" s="90" t="str">
        <f t="shared" si="71"/>
        <v/>
      </c>
      <c r="T395" s="116" t="str">
        <f t="shared" si="62"/>
        <v/>
      </c>
      <c r="U395" s="116" t="str">
        <f t="shared" si="63"/>
        <v/>
      </c>
      <c r="V395" s="116" t="str">
        <f t="shared" si="64"/>
        <v/>
      </c>
      <c r="X395" s="90" t="str">
        <f t="shared" si="65"/>
        <v/>
      </c>
      <c r="Y395" s="117" t="str">
        <f t="shared" si="66"/>
        <v/>
      </c>
      <c r="Z395" s="117" t="str">
        <f t="shared" si="67"/>
        <v/>
      </c>
      <c r="AA395" s="117" t="str">
        <f t="shared" si="68"/>
        <v/>
      </c>
    </row>
    <row r="396" spans="2:27" x14ac:dyDescent="0.3">
      <c r="B396" s="126"/>
      <c r="C396" s="128"/>
      <c r="D396" s="128"/>
      <c r="E396" s="128"/>
      <c r="F396" s="128"/>
      <c r="G396" s="128"/>
      <c r="H396" s="128"/>
      <c r="I396" s="128"/>
      <c r="J396" s="128"/>
      <c r="K396" s="128"/>
      <c r="L396" s="128"/>
      <c r="M396" s="128"/>
      <c r="N396" s="179" t="str">
        <f t="shared" si="69"/>
        <v/>
      </c>
      <c r="O396" s="90" t="str">
        <f>IF('1. Assessment Area Data'!C396="","",'1. Assessment Area Data'!C396)</f>
        <v/>
      </c>
      <c r="P396" s="90" t="str">
        <f t="shared" si="70"/>
        <v/>
      </c>
      <c r="Q396" s="90" t="str">
        <f t="shared" si="71"/>
        <v/>
      </c>
      <c r="R396" s="90" t="str">
        <f t="shared" si="71"/>
        <v/>
      </c>
      <c r="S396" s="90" t="str">
        <f t="shared" si="71"/>
        <v/>
      </c>
      <c r="T396" s="116" t="str">
        <f t="shared" si="62"/>
        <v/>
      </c>
      <c r="U396" s="116" t="str">
        <f t="shared" si="63"/>
        <v/>
      </c>
      <c r="V396" s="116" t="str">
        <f t="shared" si="64"/>
        <v/>
      </c>
      <c r="X396" s="90" t="str">
        <f t="shared" si="65"/>
        <v/>
      </c>
      <c r="Y396" s="117" t="str">
        <f t="shared" si="66"/>
        <v/>
      </c>
      <c r="Z396" s="117" t="str">
        <f t="shared" si="67"/>
        <v/>
      </c>
      <c r="AA396" s="117" t="str">
        <f t="shared" si="68"/>
        <v/>
      </c>
    </row>
    <row r="397" spans="2:27" x14ac:dyDescent="0.3">
      <c r="B397" s="126"/>
      <c r="C397" s="128"/>
      <c r="D397" s="128"/>
      <c r="E397" s="128"/>
      <c r="F397" s="128"/>
      <c r="G397" s="128"/>
      <c r="H397" s="128"/>
      <c r="I397" s="128"/>
      <c r="J397" s="128"/>
      <c r="K397" s="128"/>
      <c r="L397" s="128"/>
      <c r="M397" s="128"/>
      <c r="N397" s="179" t="str">
        <f t="shared" si="69"/>
        <v/>
      </c>
      <c r="O397" s="90" t="str">
        <f>IF('1. Assessment Area Data'!C397="","",'1. Assessment Area Data'!C397)</f>
        <v/>
      </c>
      <c r="P397" s="90" t="str">
        <f t="shared" si="70"/>
        <v/>
      </c>
      <c r="Q397" s="90" t="str">
        <f t="shared" si="71"/>
        <v/>
      </c>
      <c r="R397" s="90" t="str">
        <f t="shared" si="71"/>
        <v/>
      </c>
      <c r="S397" s="90" t="str">
        <f t="shared" si="71"/>
        <v/>
      </c>
      <c r="T397" s="116" t="str">
        <f t="shared" ref="T397:T460" si="72">IF($O397="","",IFERROR(Q397/$P397,0))</f>
        <v/>
      </c>
      <c r="U397" s="116" t="str">
        <f t="shared" ref="U397:U460" si="73">IF($O397="","",IFERROR(R397/$P397,0))</f>
        <v/>
      </c>
      <c r="V397" s="116" t="str">
        <f t="shared" ref="V397:V460" si="74">IF($O397="","",IFERROR(S397/$P397,0))</f>
        <v/>
      </c>
      <c r="X397" s="90" t="str">
        <f t="shared" si="65"/>
        <v/>
      </c>
      <c r="Y397" s="117" t="str">
        <f t="shared" si="66"/>
        <v/>
      </c>
      <c r="Z397" s="117" t="str">
        <f t="shared" si="67"/>
        <v/>
      </c>
      <c r="AA397" s="117" t="str">
        <f t="shared" si="68"/>
        <v/>
      </c>
    </row>
    <row r="398" spans="2:27" x14ac:dyDescent="0.3">
      <c r="B398" s="126"/>
      <c r="C398" s="128"/>
      <c r="D398" s="128"/>
      <c r="E398" s="128"/>
      <c r="F398" s="128"/>
      <c r="G398" s="128"/>
      <c r="H398" s="128"/>
      <c r="I398" s="128"/>
      <c r="J398" s="128"/>
      <c r="K398" s="128"/>
      <c r="L398" s="128"/>
      <c r="M398" s="128"/>
      <c r="N398" s="179" t="str">
        <f t="shared" si="69"/>
        <v/>
      </c>
      <c r="O398" s="90" t="str">
        <f>IF('1. Assessment Area Data'!C398="","",'1. Assessment Area Data'!C398)</f>
        <v/>
      </c>
      <c r="P398" s="90" t="str">
        <f t="shared" si="70"/>
        <v/>
      </c>
      <c r="Q398" s="90" t="str">
        <f t="shared" si="71"/>
        <v/>
      </c>
      <c r="R398" s="90" t="str">
        <f t="shared" si="71"/>
        <v/>
      </c>
      <c r="S398" s="90" t="str">
        <f t="shared" si="71"/>
        <v/>
      </c>
      <c r="T398" s="116" t="str">
        <f t="shared" si="72"/>
        <v/>
      </c>
      <c r="U398" s="116" t="str">
        <f t="shared" si="73"/>
        <v/>
      </c>
      <c r="V398" s="116" t="str">
        <f t="shared" si="74"/>
        <v/>
      </c>
      <c r="X398" s="90" t="str">
        <f t="shared" si="65"/>
        <v/>
      </c>
      <c r="Y398" s="117" t="str">
        <f t="shared" si="66"/>
        <v/>
      </c>
      <c r="Z398" s="117" t="str">
        <f t="shared" si="67"/>
        <v/>
      </c>
      <c r="AA398" s="117" t="str">
        <f t="shared" si="68"/>
        <v/>
      </c>
    </row>
    <row r="399" spans="2:27" x14ac:dyDescent="0.3">
      <c r="B399" s="126"/>
      <c r="C399" s="128"/>
      <c r="D399" s="128"/>
      <c r="E399" s="128"/>
      <c r="F399" s="128"/>
      <c r="G399" s="128"/>
      <c r="H399" s="128"/>
      <c r="I399" s="128"/>
      <c r="J399" s="128"/>
      <c r="K399" s="128"/>
      <c r="L399" s="128"/>
      <c r="M399" s="128"/>
      <c r="N399" s="179" t="str">
        <f t="shared" si="69"/>
        <v/>
      </c>
      <c r="O399" s="90" t="str">
        <f>IF('1. Assessment Area Data'!C399="","",'1. Assessment Area Data'!C399)</f>
        <v/>
      </c>
      <c r="P399" s="90" t="str">
        <f t="shared" si="70"/>
        <v/>
      </c>
      <c r="Q399" s="90" t="str">
        <f t="shared" si="71"/>
        <v/>
      </c>
      <c r="R399" s="90" t="str">
        <f t="shared" si="71"/>
        <v/>
      </c>
      <c r="S399" s="90" t="str">
        <f t="shared" si="71"/>
        <v/>
      </c>
      <c r="T399" s="116" t="str">
        <f t="shared" si="72"/>
        <v/>
      </c>
      <c r="U399" s="116" t="str">
        <f t="shared" si="73"/>
        <v/>
      </c>
      <c r="V399" s="116" t="str">
        <f t="shared" si="74"/>
        <v/>
      </c>
      <c r="X399" s="90" t="str">
        <f t="shared" si="65"/>
        <v/>
      </c>
      <c r="Y399" s="117" t="str">
        <f t="shared" si="66"/>
        <v/>
      </c>
      <c r="Z399" s="117" t="str">
        <f t="shared" si="67"/>
        <v/>
      </c>
      <c r="AA399" s="117" t="str">
        <f t="shared" si="68"/>
        <v/>
      </c>
    </row>
    <row r="400" spans="2:27" x14ac:dyDescent="0.3">
      <c r="B400" s="126"/>
      <c r="C400" s="128"/>
      <c r="D400" s="128"/>
      <c r="E400" s="128"/>
      <c r="F400" s="128"/>
      <c r="G400" s="128"/>
      <c r="H400" s="128"/>
      <c r="I400" s="128"/>
      <c r="J400" s="128"/>
      <c r="K400" s="128"/>
      <c r="L400" s="128"/>
      <c r="M400" s="128"/>
      <c r="N400" s="179" t="str">
        <f t="shared" si="69"/>
        <v/>
      </c>
      <c r="O400" s="90" t="str">
        <f>IF('1. Assessment Area Data'!C400="","",'1. Assessment Area Data'!C400)</f>
        <v/>
      </c>
      <c r="P400" s="90" t="str">
        <f t="shared" si="70"/>
        <v/>
      </c>
      <c r="Q400" s="90" t="str">
        <f t="shared" si="71"/>
        <v/>
      </c>
      <c r="R400" s="90" t="str">
        <f t="shared" si="71"/>
        <v/>
      </c>
      <c r="S400" s="90" t="str">
        <f t="shared" si="71"/>
        <v/>
      </c>
      <c r="T400" s="116" t="str">
        <f t="shared" si="72"/>
        <v/>
      </c>
      <c r="U400" s="116" t="str">
        <f t="shared" si="73"/>
        <v/>
      </c>
      <c r="V400" s="116" t="str">
        <f t="shared" si="74"/>
        <v/>
      </c>
      <c r="X400" s="90" t="str">
        <f t="shared" si="65"/>
        <v/>
      </c>
      <c r="Y400" s="117" t="str">
        <f t="shared" si="66"/>
        <v/>
      </c>
      <c r="Z400" s="117" t="str">
        <f t="shared" si="67"/>
        <v/>
      </c>
      <c r="AA400" s="117" t="str">
        <f t="shared" si="68"/>
        <v/>
      </c>
    </row>
    <row r="401" spans="2:27" x14ac:dyDescent="0.3">
      <c r="B401" s="126"/>
      <c r="C401" s="128"/>
      <c r="D401" s="128"/>
      <c r="E401" s="128"/>
      <c r="F401" s="128"/>
      <c r="G401" s="128"/>
      <c r="H401" s="128"/>
      <c r="I401" s="128"/>
      <c r="J401" s="128"/>
      <c r="K401" s="128"/>
      <c r="L401" s="128"/>
      <c r="M401" s="128"/>
      <c r="N401" s="179" t="str">
        <f t="shared" si="69"/>
        <v/>
      </c>
      <c r="O401" s="90" t="str">
        <f>IF('1. Assessment Area Data'!C401="","",'1. Assessment Area Data'!C401)</f>
        <v/>
      </c>
      <c r="P401" s="90" t="str">
        <f t="shared" si="70"/>
        <v/>
      </c>
      <c r="Q401" s="90" t="str">
        <f t="shared" si="71"/>
        <v/>
      </c>
      <c r="R401" s="90" t="str">
        <f t="shared" si="71"/>
        <v/>
      </c>
      <c r="S401" s="90" t="str">
        <f t="shared" si="71"/>
        <v/>
      </c>
      <c r="T401" s="116" t="str">
        <f t="shared" si="72"/>
        <v/>
      </c>
      <c r="U401" s="116" t="str">
        <f t="shared" si="73"/>
        <v/>
      </c>
      <c r="V401" s="116" t="str">
        <f t="shared" si="74"/>
        <v/>
      </c>
      <c r="X401" s="90" t="str">
        <f t="shared" si="65"/>
        <v/>
      </c>
      <c r="Y401" s="117" t="str">
        <f t="shared" si="66"/>
        <v/>
      </c>
      <c r="Z401" s="117" t="str">
        <f t="shared" si="67"/>
        <v/>
      </c>
      <c r="AA401" s="117" t="str">
        <f t="shared" si="68"/>
        <v/>
      </c>
    </row>
    <row r="402" spans="2:27" x14ac:dyDescent="0.3">
      <c r="B402" s="126"/>
      <c r="C402" s="128"/>
      <c r="D402" s="128"/>
      <c r="E402" s="128"/>
      <c r="F402" s="128"/>
      <c r="G402" s="128"/>
      <c r="H402" s="128"/>
      <c r="I402" s="128"/>
      <c r="J402" s="128"/>
      <c r="K402" s="128"/>
      <c r="L402" s="128"/>
      <c r="M402" s="128"/>
      <c r="N402" s="179" t="str">
        <f t="shared" si="69"/>
        <v/>
      </c>
      <c r="O402" s="90" t="str">
        <f>IF('1. Assessment Area Data'!C402="","",'1. Assessment Area Data'!C402)</f>
        <v/>
      </c>
      <c r="P402" s="90" t="str">
        <f t="shared" si="70"/>
        <v/>
      </c>
      <c r="Q402" s="90" t="str">
        <f t="shared" si="71"/>
        <v/>
      </c>
      <c r="R402" s="90" t="str">
        <f t="shared" si="71"/>
        <v/>
      </c>
      <c r="S402" s="90" t="str">
        <f t="shared" si="71"/>
        <v/>
      </c>
      <c r="T402" s="116" t="str">
        <f t="shared" si="72"/>
        <v/>
      </c>
      <c r="U402" s="116" t="str">
        <f t="shared" si="73"/>
        <v/>
      </c>
      <c r="V402" s="116" t="str">
        <f t="shared" si="74"/>
        <v/>
      </c>
      <c r="X402" s="90" t="str">
        <f t="shared" si="65"/>
        <v/>
      </c>
      <c r="Y402" s="117" t="str">
        <f t="shared" si="66"/>
        <v/>
      </c>
      <c r="Z402" s="117" t="str">
        <f t="shared" si="67"/>
        <v/>
      </c>
      <c r="AA402" s="117" t="str">
        <f t="shared" si="68"/>
        <v/>
      </c>
    </row>
    <row r="403" spans="2:27" x14ac:dyDescent="0.3">
      <c r="B403" s="126"/>
      <c r="C403" s="128"/>
      <c r="D403" s="128"/>
      <c r="E403" s="128"/>
      <c r="F403" s="128"/>
      <c r="G403" s="128"/>
      <c r="H403" s="128"/>
      <c r="I403" s="128"/>
      <c r="J403" s="128"/>
      <c r="K403" s="128"/>
      <c r="L403" s="128"/>
      <c r="M403" s="128"/>
      <c r="N403" s="179" t="str">
        <f t="shared" si="69"/>
        <v/>
      </c>
      <c r="O403" s="90" t="str">
        <f>IF('1. Assessment Area Data'!C403="","",'1. Assessment Area Data'!C403)</f>
        <v/>
      </c>
      <c r="P403" s="90" t="str">
        <f t="shared" si="70"/>
        <v/>
      </c>
      <c r="Q403" s="90" t="str">
        <f t="shared" si="71"/>
        <v/>
      </c>
      <c r="R403" s="90" t="str">
        <f t="shared" si="71"/>
        <v/>
      </c>
      <c r="S403" s="90" t="str">
        <f t="shared" si="71"/>
        <v/>
      </c>
      <c r="T403" s="116" t="str">
        <f t="shared" si="72"/>
        <v/>
      </c>
      <c r="U403" s="116" t="str">
        <f t="shared" si="73"/>
        <v/>
      </c>
      <c r="V403" s="116" t="str">
        <f t="shared" si="74"/>
        <v/>
      </c>
      <c r="X403" s="90" t="str">
        <f t="shared" si="65"/>
        <v/>
      </c>
      <c r="Y403" s="117" t="str">
        <f t="shared" si="66"/>
        <v/>
      </c>
      <c r="Z403" s="117" t="str">
        <f t="shared" si="67"/>
        <v/>
      </c>
      <c r="AA403" s="117" t="str">
        <f t="shared" si="68"/>
        <v/>
      </c>
    </row>
    <row r="404" spans="2:27" x14ac:dyDescent="0.3">
      <c r="B404" s="126"/>
      <c r="C404" s="128"/>
      <c r="D404" s="128"/>
      <c r="E404" s="128"/>
      <c r="F404" s="128"/>
      <c r="G404" s="128"/>
      <c r="H404" s="128"/>
      <c r="I404" s="128"/>
      <c r="J404" s="128"/>
      <c r="K404" s="128"/>
      <c r="L404" s="128"/>
      <c r="M404" s="128"/>
      <c r="N404" s="179" t="str">
        <f t="shared" si="69"/>
        <v/>
      </c>
      <c r="O404" s="90" t="str">
        <f>IF('1. Assessment Area Data'!C404="","",'1. Assessment Area Data'!C404)</f>
        <v/>
      </c>
      <c r="P404" s="90" t="str">
        <f t="shared" si="70"/>
        <v/>
      </c>
      <c r="Q404" s="90" t="str">
        <f t="shared" si="71"/>
        <v/>
      </c>
      <c r="R404" s="90" t="str">
        <f t="shared" si="71"/>
        <v/>
      </c>
      <c r="S404" s="90" t="str">
        <f t="shared" si="71"/>
        <v/>
      </c>
      <c r="T404" s="116" t="str">
        <f t="shared" si="72"/>
        <v/>
      </c>
      <c r="U404" s="116" t="str">
        <f t="shared" si="73"/>
        <v/>
      </c>
      <c r="V404" s="116" t="str">
        <f t="shared" si="74"/>
        <v/>
      </c>
      <c r="X404" s="90" t="str">
        <f t="shared" si="65"/>
        <v/>
      </c>
      <c r="Y404" s="117" t="str">
        <f t="shared" si="66"/>
        <v/>
      </c>
      <c r="Z404" s="117" t="str">
        <f t="shared" si="67"/>
        <v/>
      </c>
      <c r="AA404" s="117" t="str">
        <f t="shared" si="68"/>
        <v/>
      </c>
    </row>
    <row r="405" spans="2:27" x14ac:dyDescent="0.3">
      <c r="B405" s="126"/>
      <c r="C405" s="128"/>
      <c r="D405" s="128"/>
      <c r="E405" s="128"/>
      <c r="F405" s="128"/>
      <c r="G405" s="128"/>
      <c r="H405" s="128"/>
      <c r="I405" s="128"/>
      <c r="J405" s="128"/>
      <c r="K405" s="128"/>
      <c r="L405" s="128"/>
      <c r="M405" s="128"/>
      <c r="N405" s="179" t="str">
        <f t="shared" si="69"/>
        <v/>
      </c>
      <c r="O405" s="90" t="str">
        <f>IF('1. Assessment Area Data'!C405="","",'1. Assessment Area Data'!C405)</f>
        <v/>
      </c>
      <c r="P405" s="90" t="str">
        <f t="shared" si="70"/>
        <v/>
      </c>
      <c r="Q405" s="90" t="str">
        <f t="shared" si="71"/>
        <v/>
      </c>
      <c r="R405" s="90" t="str">
        <f t="shared" si="71"/>
        <v/>
      </c>
      <c r="S405" s="90" t="str">
        <f t="shared" si="71"/>
        <v/>
      </c>
      <c r="T405" s="116" t="str">
        <f t="shared" si="72"/>
        <v/>
      </c>
      <c r="U405" s="116" t="str">
        <f t="shared" si="73"/>
        <v/>
      </c>
      <c r="V405" s="116" t="str">
        <f t="shared" si="74"/>
        <v/>
      </c>
      <c r="X405" s="90" t="str">
        <f t="shared" si="65"/>
        <v/>
      </c>
      <c r="Y405" s="117" t="str">
        <f t="shared" si="66"/>
        <v/>
      </c>
      <c r="Z405" s="117" t="str">
        <f t="shared" si="67"/>
        <v/>
      </c>
      <c r="AA405" s="117" t="str">
        <f t="shared" si="68"/>
        <v/>
      </c>
    </row>
    <row r="406" spans="2:27" x14ac:dyDescent="0.3">
      <c r="B406" s="126"/>
      <c r="C406" s="128"/>
      <c r="D406" s="128"/>
      <c r="E406" s="128"/>
      <c r="F406" s="128"/>
      <c r="G406" s="128"/>
      <c r="H406" s="128"/>
      <c r="I406" s="128"/>
      <c r="J406" s="128"/>
      <c r="K406" s="128"/>
      <c r="L406" s="128"/>
      <c r="M406" s="128"/>
      <c r="N406" s="179" t="str">
        <f t="shared" si="69"/>
        <v/>
      </c>
      <c r="O406" s="90" t="str">
        <f>IF('1. Assessment Area Data'!C406="","",'1. Assessment Area Data'!C406)</f>
        <v/>
      </c>
      <c r="P406" s="90" t="str">
        <f t="shared" si="70"/>
        <v/>
      </c>
      <c r="Q406" s="90" t="str">
        <f t="shared" si="71"/>
        <v/>
      </c>
      <c r="R406" s="90" t="str">
        <f t="shared" si="71"/>
        <v/>
      </c>
      <c r="S406" s="90" t="str">
        <f t="shared" si="71"/>
        <v/>
      </c>
      <c r="T406" s="116" t="str">
        <f t="shared" si="72"/>
        <v/>
      </c>
      <c r="U406" s="116" t="str">
        <f t="shared" si="73"/>
        <v/>
      </c>
      <c r="V406" s="116" t="str">
        <f t="shared" si="74"/>
        <v/>
      </c>
      <c r="X406" s="90" t="str">
        <f t="shared" si="65"/>
        <v/>
      </c>
      <c r="Y406" s="117" t="str">
        <f t="shared" si="66"/>
        <v/>
      </c>
      <c r="Z406" s="117" t="str">
        <f t="shared" si="67"/>
        <v/>
      </c>
      <c r="AA406" s="117" t="str">
        <f t="shared" si="68"/>
        <v/>
      </c>
    </row>
    <row r="407" spans="2:27" x14ac:dyDescent="0.3">
      <c r="B407" s="126"/>
      <c r="C407" s="128"/>
      <c r="D407" s="128"/>
      <c r="E407" s="128"/>
      <c r="F407" s="128"/>
      <c r="G407" s="128"/>
      <c r="H407" s="128"/>
      <c r="I407" s="128"/>
      <c r="J407" s="128"/>
      <c r="K407" s="128"/>
      <c r="L407" s="128"/>
      <c r="M407" s="128"/>
      <c r="N407" s="179" t="str">
        <f t="shared" si="69"/>
        <v/>
      </c>
      <c r="O407" s="90" t="str">
        <f>IF('1. Assessment Area Data'!C407="","",'1. Assessment Area Data'!C407)</f>
        <v/>
      </c>
      <c r="P407" s="90" t="str">
        <f t="shared" si="70"/>
        <v/>
      </c>
      <c r="Q407" s="90" t="str">
        <f t="shared" si="71"/>
        <v/>
      </c>
      <c r="R407" s="90" t="str">
        <f t="shared" si="71"/>
        <v/>
      </c>
      <c r="S407" s="90" t="str">
        <f t="shared" si="71"/>
        <v/>
      </c>
      <c r="T407" s="116" t="str">
        <f t="shared" si="72"/>
        <v/>
      </c>
      <c r="U407" s="116" t="str">
        <f t="shared" si="73"/>
        <v/>
      </c>
      <c r="V407" s="116" t="str">
        <f t="shared" si="74"/>
        <v/>
      </c>
      <c r="X407" s="90" t="str">
        <f t="shared" si="65"/>
        <v/>
      </c>
      <c r="Y407" s="117" t="str">
        <f t="shared" si="66"/>
        <v/>
      </c>
      <c r="Z407" s="117" t="str">
        <f t="shared" si="67"/>
        <v/>
      </c>
      <c r="AA407" s="117" t="str">
        <f t="shared" si="68"/>
        <v/>
      </c>
    </row>
    <row r="408" spans="2:27" x14ac:dyDescent="0.3">
      <c r="B408" s="126"/>
      <c r="C408" s="128"/>
      <c r="D408" s="128"/>
      <c r="E408" s="128"/>
      <c r="F408" s="128"/>
      <c r="G408" s="128"/>
      <c r="H408" s="128"/>
      <c r="I408" s="128"/>
      <c r="J408" s="128"/>
      <c r="K408" s="128"/>
      <c r="L408" s="128"/>
      <c r="M408" s="128"/>
      <c r="N408" s="179" t="str">
        <f t="shared" si="69"/>
        <v/>
      </c>
      <c r="O408" s="90" t="str">
        <f>IF('1. Assessment Area Data'!C408="","",'1. Assessment Area Data'!C408)</f>
        <v/>
      </c>
      <c r="P408" s="90" t="str">
        <f t="shared" si="70"/>
        <v/>
      </c>
      <c r="Q408" s="90" t="str">
        <f t="shared" si="71"/>
        <v/>
      </c>
      <c r="R408" s="90" t="str">
        <f t="shared" si="71"/>
        <v/>
      </c>
      <c r="S408" s="90" t="str">
        <f t="shared" si="71"/>
        <v/>
      </c>
      <c r="T408" s="116" t="str">
        <f t="shared" si="72"/>
        <v/>
      </c>
      <c r="U408" s="116" t="str">
        <f t="shared" si="73"/>
        <v/>
      </c>
      <c r="V408" s="116" t="str">
        <f t="shared" si="74"/>
        <v/>
      </c>
      <c r="X408" s="90" t="str">
        <f t="shared" si="65"/>
        <v/>
      </c>
      <c r="Y408" s="117" t="str">
        <f t="shared" si="66"/>
        <v/>
      </c>
      <c r="Z408" s="117" t="str">
        <f t="shared" si="67"/>
        <v/>
      </c>
      <c r="AA408" s="117" t="str">
        <f t="shared" si="68"/>
        <v/>
      </c>
    </row>
    <row r="409" spans="2:27" x14ac:dyDescent="0.3">
      <c r="B409" s="126"/>
      <c r="C409" s="128"/>
      <c r="D409" s="128"/>
      <c r="E409" s="128"/>
      <c r="F409" s="128"/>
      <c r="G409" s="128"/>
      <c r="H409" s="128"/>
      <c r="I409" s="128"/>
      <c r="J409" s="128"/>
      <c r="K409" s="128"/>
      <c r="L409" s="128"/>
      <c r="M409" s="128"/>
      <c r="N409" s="179" t="str">
        <f t="shared" si="69"/>
        <v/>
      </c>
      <c r="O409" s="90" t="str">
        <f>IF('1. Assessment Area Data'!C409="","",'1. Assessment Area Data'!C409)</f>
        <v/>
      </c>
      <c r="P409" s="90" t="str">
        <f t="shared" si="70"/>
        <v/>
      </c>
      <c r="Q409" s="90" t="str">
        <f t="shared" si="71"/>
        <v/>
      </c>
      <c r="R409" s="90" t="str">
        <f t="shared" si="71"/>
        <v/>
      </c>
      <c r="S409" s="90" t="str">
        <f t="shared" si="71"/>
        <v/>
      </c>
      <c r="T409" s="116" t="str">
        <f t="shared" si="72"/>
        <v/>
      </c>
      <c r="U409" s="116" t="str">
        <f t="shared" si="73"/>
        <v/>
      </c>
      <c r="V409" s="116" t="str">
        <f t="shared" si="74"/>
        <v/>
      </c>
      <c r="X409" s="90" t="str">
        <f t="shared" si="65"/>
        <v/>
      </c>
      <c r="Y409" s="117" t="str">
        <f t="shared" si="66"/>
        <v/>
      </c>
      <c r="Z409" s="117" t="str">
        <f t="shared" si="67"/>
        <v/>
      </c>
      <c r="AA409" s="117" t="str">
        <f t="shared" si="68"/>
        <v/>
      </c>
    </row>
    <row r="410" spans="2:27" x14ac:dyDescent="0.3">
      <c r="B410" s="126"/>
      <c r="C410" s="128"/>
      <c r="D410" s="128"/>
      <c r="E410" s="128"/>
      <c r="F410" s="128"/>
      <c r="G410" s="128"/>
      <c r="H410" s="128"/>
      <c r="I410" s="128"/>
      <c r="J410" s="128"/>
      <c r="K410" s="128"/>
      <c r="L410" s="128"/>
      <c r="M410" s="128"/>
      <c r="N410" s="179" t="str">
        <f t="shared" si="69"/>
        <v/>
      </c>
      <c r="O410" s="90" t="str">
        <f>IF('1. Assessment Area Data'!C410="","",'1. Assessment Area Data'!C410)</f>
        <v/>
      </c>
      <c r="P410" s="90" t="str">
        <f t="shared" si="70"/>
        <v/>
      </c>
      <c r="Q410" s="90" t="str">
        <f t="shared" si="71"/>
        <v/>
      </c>
      <c r="R410" s="90" t="str">
        <f t="shared" si="71"/>
        <v/>
      </c>
      <c r="S410" s="90" t="str">
        <f t="shared" si="71"/>
        <v/>
      </c>
      <c r="T410" s="116" t="str">
        <f t="shared" si="72"/>
        <v/>
      </c>
      <c r="U410" s="116" t="str">
        <f t="shared" si="73"/>
        <v/>
      </c>
      <c r="V410" s="116" t="str">
        <f t="shared" si="74"/>
        <v/>
      </c>
      <c r="X410" s="90" t="str">
        <f t="shared" si="65"/>
        <v/>
      </c>
      <c r="Y410" s="117" t="str">
        <f t="shared" si="66"/>
        <v/>
      </c>
      <c r="Z410" s="117" t="str">
        <f t="shared" si="67"/>
        <v/>
      </c>
      <c r="AA410" s="117" t="str">
        <f t="shared" si="68"/>
        <v/>
      </c>
    </row>
    <row r="411" spans="2:27" x14ac:dyDescent="0.3">
      <c r="B411" s="126"/>
      <c r="C411" s="128"/>
      <c r="D411" s="128"/>
      <c r="E411" s="128"/>
      <c r="F411" s="128"/>
      <c r="G411" s="128"/>
      <c r="H411" s="128"/>
      <c r="I411" s="128"/>
      <c r="J411" s="128"/>
      <c r="K411" s="128"/>
      <c r="L411" s="128"/>
      <c r="M411" s="128"/>
      <c r="N411" s="179" t="str">
        <f t="shared" si="69"/>
        <v/>
      </c>
      <c r="O411" s="90" t="str">
        <f>IF('1. Assessment Area Data'!C411="","",'1. Assessment Area Data'!C411)</f>
        <v/>
      </c>
      <c r="P411" s="90" t="str">
        <f t="shared" si="70"/>
        <v/>
      </c>
      <c r="Q411" s="90" t="str">
        <f t="shared" si="71"/>
        <v/>
      </c>
      <c r="R411" s="90" t="str">
        <f t="shared" si="71"/>
        <v/>
      </c>
      <c r="S411" s="90" t="str">
        <f t="shared" si="71"/>
        <v/>
      </c>
      <c r="T411" s="116" t="str">
        <f t="shared" si="72"/>
        <v/>
      </c>
      <c r="U411" s="116" t="str">
        <f t="shared" si="73"/>
        <v/>
      </c>
      <c r="V411" s="116" t="str">
        <f t="shared" si="74"/>
        <v/>
      </c>
      <c r="X411" s="90" t="str">
        <f t="shared" si="65"/>
        <v/>
      </c>
      <c r="Y411" s="117" t="str">
        <f t="shared" si="66"/>
        <v/>
      </c>
      <c r="Z411" s="117" t="str">
        <f t="shared" si="67"/>
        <v/>
      </c>
      <c r="AA411" s="117" t="str">
        <f t="shared" si="68"/>
        <v/>
      </c>
    </row>
    <row r="412" spans="2:27" x14ac:dyDescent="0.3">
      <c r="B412" s="126"/>
      <c r="C412" s="128"/>
      <c r="D412" s="128"/>
      <c r="E412" s="128"/>
      <c r="F412" s="128"/>
      <c r="G412" s="128"/>
      <c r="H412" s="128"/>
      <c r="I412" s="128"/>
      <c r="J412" s="128"/>
      <c r="K412" s="128"/>
      <c r="L412" s="128"/>
      <c r="M412" s="128"/>
      <c r="N412" s="179" t="str">
        <f t="shared" si="69"/>
        <v/>
      </c>
      <c r="O412" s="90" t="str">
        <f>IF('1. Assessment Area Data'!C412="","",'1. Assessment Area Data'!C412)</f>
        <v/>
      </c>
      <c r="P412" s="90" t="str">
        <f t="shared" si="70"/>
        <v/>
      </c>
      <c r="Q412" s="90" t="str">
        <f t="shared" si="71"/>
        <v/>
      </c>
      <c r="R412" s="90" t="str">
        <f t="shared" si="71"/>
        <v/>
      </c>
      <c r="S412" s="90" t="str">
        <f t="shared" si="71"/>
        <v/>
      </c>
      <c r="T412" s="116" t="str">
        <f t="shared" si="72"/>
        <v/>
      </c>
      <c r="U412" s="116" t="str">
        <f t="shared" si="73"/>
        <v/>
      </c>
      <c r="V412" s="116" t="str">
        <f t="shared" si="74"/>
        <v/>
      </c>
      <c r="X412" s="90" t="str">
        <f t="shared" si="65"/>
        <v/>
      </c>
      <c r="Y412" s="117" t="str">
        <f t="shared" si="66"/>
        <v/>
      </c>
      <c r="Z412" s="117" t="str">
        <f t="shared" si="67"/>
        <v/>
      </c>
      <c r="AA412" s="117" t="str">
        <f t="shared" si="68"/>
        <v/>
      </c>
    </row>
    <row r="413" spans="2:27" x14ac:dyDescent="0.3">
      <c r="B413" s="126"/>
      <c r="C413" s="128"/>
      <c r="D413" s="128"/>
      <c r="E413" s="128"/>
      <c r="F413" s="128"/>
      <c r="G413" s="128"/>
      <c r="H413" s="128"/>
      <c r="I413" s="128"/>
      <c r="J413" s="128"/>
      <c r="K413" s="128"/>
      <c r="L413" s="128"/>
      <c r="M413" s="128"/>
      <c r="N413" s="179" t="str">
        <f t="shared" si="69"/>
        <v/>
      </c>
      <c r="O413" s="90" t="str">
        <f>IF('1. Assessment Area Data'!C413="","",'1. Assessment Area Data'!C413)</f>
        <v/>
      </c>
      <c r="P413" s="90" t="str">
        <f t="shared" si="70"/>
        <v/>
      </c>
      <c r="Q413" s="90" t="str">
        <f t="shared" si="71"/>
        <v/>
      </c>
      <c r="R413" s="90" t="str">
        <f t="shared" si="71"/>
        <v/>
      </c>
      <c r="S413" s="90" t="str">
        <f t="shared" si="71"/>
        <v/>
      </c>
      <c r="T413" s="116" t="str">
        <f t="shared" si="72"/>
        <v/>
      </c>
      <c r="U413" s="116" t="str">
        <f t="shared" si="73"/>
        <v/>
      </c>
      <c r="V413" s="116" t="str">
        <f t="shared" si="74"/>
        <v/>
      </c>
      <c r="X413" s="90" t="str">
        <f t="shared" si="65"/>
        <v/>
      </c>
      <c r="Y413" s="117" t="str">
        <f t="shared" si="66"/>
        <v/>
      </c>
      <c r="Z413" s="117" t="str">
        <f t="shared" si="67"/>
        <v/>
      </c>
      <c r="AA413" s="117" t="str">
        <f t="shared" si="68"/>
        <v/>
      </c>
    </row>
    <row r="414" spans="2:27" x14ac:dyDescent="0.3">
      <c r="B414" s="126"/>
      <c r="C414" s="128"/>
      <c r="D414" s="128"/>
      <c r="E414" s="128"/>
      <c r="F414" s="128"/>
      <c r="G414" s="128"/>
      <c r="H414" s="128"/>
      <c r="I414" s="128"/>
      <c r="J414" s="128"/>
      <c r="K414" s="128"/>
      <c r="L414" s="128"/>
      <c r="M414" s="128"/>
      <c r="N414" s="179" t="str">
        <f t="shared" si="69"/>
        <v/>
      </c>
      <c r="O414" s="90" t="str">
        <f>IF('1. Assessment Area Data'!C414="","",'1. Assessment Area Data'!C414)</f>
        <v/>
      </c>
      <c r="P414" s="90" t="str">
        <f t="shared" si="70"/>
        <v/>
      </c>
      <c r="Q414" s="90" t="str">
        <f t="shared" si="71"/>
        <v/>
      </c>
      <c r="R414" s="90" t="str">
        <f t="shared" si="71"/>
        <v/>
      </c>
      <c r="S414" s="90" t="str">
        <f t="shared" si="71"/>
        <v/>
      </c>
      <c r="T414" s="116" t="str">
        <f t="shared" si="72"/>
        <v/>
      </c>
      <c r="U414" s="116" t="str">
        <f t="shared" si="73"/>
        <v/>
      </c>
      <c r="V414" s="116" t="str">
        <f t="shared" si="74"/>
        <v/>
      </c>
      <c r="X414" s="90" t="str">
        <f t="shared" si="65"/>
        <v/>
      </c>
      <c r="Y414" s="117" t="str">
        <f t="shared" si="66"/>
        <v/>
      </c>
      <c r="Z414" s="117" t="str">
        <f t="shared" si="67"/>
        <v/>
      </c>
      <c r="AA414" s="117" t="str">
        <f t="shared" si="68"/>
        <v/>
      </c>
    </row>
    <row r="415" spans="2:27" x14ac:dyDescent="0.3">
      <c r="B415" s="126"/>
      <c r="C415" s="128"/>
      <c r="D415" s="128"/>
      <c r="E415" s="128"/>
      <c r="F415" s="128"/>
      <c r="G415" s="128"/>
      <c r="H415" s="128"/>
      <c r="I415" s="128"/>
      <c r="J415" s="128"/>
      <c r="K415" s="128"/>
      <c r="L415" s="128"/>
      <c r="M415" s="128"/>
      <c r="N415" s="179" t="str">
        <f t="shared" si="69"/>
        <v/>
      </c>
      <c r="O415" s="90" t="str">
        <f>IF('1. Assessment Area Data'!C415="","",'1. Assessment Area Data'!C415)</f>
        <v/>
      </c>
      <c r="P415" s="90" t="str">
        <f t="shared" si="70"/>
        <v/>
      </c>
      <c r="Q415" s="90" t="str">
        <f t="shared" si="71"/>
        <v/>
      </c>
      <c r="R415" s="90" t="str">
        <f t="shared" si="71"/>
        <v/>
      </c>
      <c r="S415" s="90" t="str">
        <f t="shared" si="71"/>
        <v/>
      </c>
      <c r="T415" s="116" t="str">
        <f t="shared" si="72"/>
        <v/>
      </c>
      <c r="U415" s="116" t="str">
        <f t="shared" si="73"/>
        <v/>
      </c>
      <c r="V415" s="116" t="str">
        <f t="shared" si="74"/>
        <v/>
      </c>
      <c r="X415" s="90" t="str">
        <f t="shared" si="65"/>
        <v/>
      </c>
      <c r="Y415" s="117" t="str">
        <f t="shared" si="66"/>
        <v/>
      </c>
      <c r="Z415" s="117" t="str">
        <f t="shared" si="67"/>
        <v/>
      </c>
      <c r="AA415" s="117" t="str">
        <f t="shared" si="68"/>
        <v/>
      </c>
    </row>
    <row r="416" spans="2:27" x14ac:dyDescent="0.3">
      <c r="B416" s="126"/>
      <c r="C416" s="128"/>
      <c r="D416" s="128"/>
      <c r="E416" s="128"/>
      <c r="F416" s="128"/>
      <c r="G416" s="128"/>
      <c r="H416" s="128"/>
      <c r="I416" s="128"/>
      <c r="J416" s="128"/>
      <c r="K416" s="128"/>
      <c r="L416" s="128"/>
      <c r="M416" s="128"/>
      <c r="N416" s="179" t="str">
        <f t="shared" si="69"/>
        <v/>
      </c>
      <c r="O416" s="90" t="str">
        <f>IF('1. Assessment Area Data'!C416="","",'1. Assessment Area Data'!C416)</f>
        <v/>
      </c>
      <c r="P416" s="90" t="str">
        <f t="shared" si="70"/>
        <v/>
      </c>
      <c r="Q416" s="90" t="str">
        <f t="shared" si="71"/>
        <v/>
      </c>
      <c r="R416" s="90" t="str">
        <f t="shared" si="71"/>
        <v/>
      </c>
      <c r="S416" s="90" t="str">
        <f t="shared" si="71"/>
        <v/>
      </c>
      <c r="T416" s="116" t="str">
        <f t="shared" si="72"/>
        <v/>
      </c>
      <c r="U416" s="116" t="str">
        <f t="shared" si="73"/>
        <v/>
      </c>
      <c r="V416" s="116" t="str">
        <f t="shared" si="74"/>
        <v/>
      </c>
      <c r="X416" s="90" t="str">
        <f t="shared" si="65"/>
        <v/>
      </c>
      <c r="Y416" s="117" t="str">
        <f t="shared" si="66"/>
        <v/>
      </c>
      <c r="Z416" s="117" t="str">
        <f t="shared" si="67"/>
        <v/>
      </c>
      <c r="AA416" s="117" t="str">
        <f t="shared" si="68"/>
        <v/>
      </c>
    </row>
    <row r="417" spans="2:27" x14ac:dyDescent="0.3">
      <c r="B417" s="126"/>
      <c r="C417" s="128"/>
      <c r="D417" s="128"/>
      <c r="E417" s="128"/>
      <c r="F417" s="128"/>
      <c r="G417" s="128"/>
      <c r="H417" s="128"/>
      <c r="I417" s="128"/>
      <c r="J417" s="128"/>
      <c r="K417" s="128"/>
      <c r="L417" s="128"/>
      <c r="M417" s="128"/>
      <c r="N417" s="179" t="str">
        <f t="shared" si="69"/>
        <v/>
      </c>
      <c r="O417" s="90" t="str">
        <f>IF('1. Assessment Area Data'!C417="","",'1. Assessment Area Data'!C417)</f>
        <v/>
      </c>
      <c r="P417" s="90" t="str">
        <f t="shared" si="70"/>
        <v/>
      </c>
      <c r="Q417" s="90" t="str">
        <f t="shared" si="71"/>
        <v/>
      </c>
      <c r="R417" s="90" t="str">
        <f t="shared" si="71"/>
        <v/>
      </c>
      <c r="S417" s="90" t="str">
        <f t="shared" si="71"/>
        <v/>
      </c>
      <c r="T417" s="116" t="str">
        <f t="shared" si="72"/>
        <v/>
      </c>
      <c r="U417" s="116" t="str">
        <f t="shared" si="73"/>
        <v/>
      </c>
      <c r="V417" s="116" t="str">
        <f t="shared" si="74"/>
        <v/>
      </c>
      <c r="X417" s="90" t="str">
        <f t="shared" si="65"/>
        <v/>
      </c>
      <c r="Y417" s="117" t="str">
        <f t="shared" si="66"/>
        <v/>
      </c>
      <c r="Z417" s="117" t="str">
        <f t="shared" si="67"/>
        <v/>
      </c>
      <c r="AA417" s="117" t="str">
        <f t="shared" si="68"/>
        <v/>
      </c>
    </row>
    <row r="418" spans="2:27" x14ac:dyDescent="0.3">
      <c r="B418" s="126"/>
      <c r="C418" s="128"/>
      <c r="D418" s="128"/>
      <c r="E418" s="128"/>
      <c r="F418" s="128"/>
      <c r="G418" s="128"/>
      <c r="H418" s="128"/>
      <c r="I418" s="128"/>
      <c r="J418" s="128"/>
      <c r="K418" s="128"/>
      <c r="L418" s="128"/>
      <c r="M418" s="128"/>
      <c r="N418" s="179" t="str">
        <f t="shared" si="69"/>
        <v/>
      </c>
      <c r="O418" s="90" t="str">
        <f>IF('1. Assessment Area Data'!C418="","",'1. Assessment Area Data'!C418)</f>
        <v/>
      </c>
      <c r="P418" s="90" t="str">
        <f t="shared" si="70"/>
        <v/>
      </c>
      <c r="Q418" s="90" t="str">
        <f t="shared" si="71"/>
        <v/>
      </c>
      <c r="R418" s="90" t="str">
        <f t="shared" si="71"/>
        <v/>
      </c>
      <c r="S418" s="90" t="str">
        <f t="shared" si="71"/>
        <v/>
      </c>
      <c r="T418" s="116" t="str">
        <f t="shared" si="72"/>
        <v/>
      </c>
      <c r="U418" s="116" t="str">
        <f t="shared" si="73"/>
        <v/>
      </c>
      <c r="V418" s="116" t="str">
        <f t="shared" si="74"/>
        <v/>
      </c>
      <c r="X418" s="90" t="str">
        <f t="shared" si="65"/>
        <v/>
      </c>
      <c r="Y418" s="117" t="str">
        <f t="shared" si="66"/>
        <v/>
      </c>
      <c r="Z418" s="117" t="str">
        <f t="shared" si="67"/>
        <v/>
      </c>
      <c r="AA418" s="117" t="str">
        <f t="shared" si="68"/>
        <v/>
      </c>
    </row>
    <row r="419" spans="2:27" x14ac:dyDescent="0.3">
      <c r="B419" s="126"/>
      <c r="C419" s="128"/>
      <c r="D419" s="128"/>
      <c r="E419" s="128"/>
      <c r="F419" s="128"/>
      <c r="G419" s="128"/>
      <c r="H419" s="128"/>
      <c r="I419" s="128"/>
      <c r="J419" s="128"/>
      <c r="K419" s="128"/>
      <c r="L419" s="128"/>
      <c r="M419" s="128"/>
      <c r="N419" s="179" t="str">
        <f t="shared" si="69"/>
        <v/>
      </c>
      <c r="O419" s="90" t="str">
        <f>IF('1. Assessment Area Data'!C419="","",'1. Assessment Area Data'!C419)</f>
        <v/>
      </c>
      <c r="P419" s="90" t="str">
        <f t="shared" si="70"/>
        <v/>
      </c>
      <c r="Q419" s="90" t="str">
        <f t="shared" si="71"/>
        <v/>
      </c>
      <c r="R419" s="90" t="str">
        <f t="shared" si="71"/>
        <v/>
      </c>
      <c r="S419" s="90" t="str">
        <f t="shared" si="71"/>
        <v/>
      </c>
      <c r="T419" s="116" t="str">
        <f t="shared" si="72"/>
        <v/>
      </c>
      <c r="U419" s="116" t="str">
        <f t="shared" si="73"/>
        <v/>
      </c>
      <c r="V419" s="116" t="str">
        <f t="shared" si="74"/>
        <v/>
      </c>
      <c r="X419" s="90" t="str">
        <f t="shared" si="65"/>
        <v/>
      </c>
      <c r="Y419" s="117" t="str">
        <f t="shared" si="66"/>
        <v/>
      </c>
      <c r="Z419" s="117" t="str">
        <f t="shared" si="67"/>
        <v/>
      </c>
      <c r="AA419" s="117" t="str">
        <f t="shared" si="68"/>
        <v/>
      </c>
    </row>
    <row r="420" spans="2:27" x14ac:dyDescent="0.3">
      <c r="B420" s="126"/>
      <c r="C420" s="128"/>
      <c r="D420" s="128"/>
      <c r="E420" s="128"/>
      <c r="F420" s="128"/>
      <c r="G420" s="128"/>
      <c r="H420" s="128"/>
      <c r="I420" s="128"/>
      <c r="J420" s="128"/>
      <c r="K420" s="128"/>
      <c r="L420" s="128"/>
      <c r="M420" s="128"/>
      <c r="N420" s="179" t="str">
        <f t="shared" si="69"/>
        <v/>
      </c>
      <c r="O420" s="90" t="str">
        <f>IF('1. Assessment Area Data'!C420="","",'1. Assessment Area Data'!C420)</f>
        <v/>
      </c>
      <c r="P420" s="90" t="str">
        <f t="shared" si="70"/>
        <v/>
      </c>
      <c r="Q420" s="90" t="str">
        <f t="shared" si="71"/>
        <v/>
      </c>
      <c r="R420" s="90" t="str">
        <f t="shared" si="71"/>
        <v/>
      </c>
      <c r="S420" s="90" t="str">
        <f t="shared" si="71"/>
        <v/>
      </c>
      <c r="T420" s="116" t="str">
        <f t="shared" si="72"/>
        <v/>
      </c>
      <c r="U420" s="116" t="str">
        <f t="shared" si="73"/>
        <v/>
      </c>
      <c r="V420" s="116" t="str">
        <f t="shared" si="74"/>
        <v/>
      </c>
      <c r="X420" s="90" t="str">
        <f t="shared" si="65"/>
        <v/>
      </c>
      <c r="Y420" s="117" t="str">
        <f t="shared" si="66"/>
        <v/>
      </c>
      <c r="Z420" s="117" t="str">
        <f t="shared" si="67"/>
        <v/>
      </c>
      <c r="AA420" s="117" t="str">
        <f t="shared" si="68"/>
        <v/>
      </c>
    </row>
    <row r="421" spans="2:27" x14ac:dyDescent="0.3">
      <c r="B421" s="126"/>
      <c r="C421" s="128"/>
      <c r="D421" s="128"/>
      <c r="E421" s="128"/>
      <c r="F421" s="128"/>
      <c r="G421" s="128"/>
      <c r="H421" s="128"/>
      <c r="I421" s="128"/>
      <c r="J421" s="128"/>
      <c r="K421" s="128"/>
      <c r="L421" s="128"/>
      <c r="M421" s="128"/>
      <c r="N421" s="179" t="str">
        <f t="shared" si="69"/>
        <v/>
      </c>
      <c r="O421" s="90" t="str">
        <f>IF('1. Assessment Area Data'!C421="","",'1. Assessment Area Data'!C421)</f>
        <v/>
      </c>
      <c r="P421" s="90" t="str">
        <f t="shared" si="70"/>
        <v/>
      </c>
      <c r="Q421" s="90" t="str">
        <f t="shared" si="71"/>
        <v/>
      </c>
      <c r="R421" s="90" t="str">
        <f t="shared" si="71"/>
        <v/>
      </c>
      <c r="S421" s="90" t="str">
        <f t="shared" si="71"/>
        <v/>
      </c>
      <c r="T421" s="116" t="str">
        <f t="shared" si="72"/>
        <v/>
      </c>
      <c r="U421" s="116" t="str">
        <f t="shared" si="73"/>
        <v/>
      </c>
      <c r="V421" s="116" t="str">
        <f t="shared" si="74"/>
        <v/>
      </c>
      <c r="X421" s="90" t="str">
        <f t="shared" si="65"/>
        <v/>
      </c>
      <c r="Y421" s="117" t="str">
        <f t="shared" si="66"/>
        <v/>
      </c>
      <c r="Z421" s="117" t="str">
        <f t="shared" si="67"/>
        <v/>
      </c>
      <c r="AA421" s="117" t="str">
        <f t="shared" si="68"/>
        <v/>
      </c>
    </row>
    <row r="422" spans="2:27" x14ac:dyDescent="0.3">
      <c r="B422" s="126"/>
      <c r="C422" s="128"/>
      <c r="D422" s="128"/>
      <c r="E422" s="128"/>
      <c r="F422" s="128"/>
      <c r="G422" s="128"/>
      <c r="H422" s="128"/>
      <c r="I422" s="128"/>
      <c r="J422" s="128"/>
      <c r="K422" s="128"/>
      <c r="L422" s="128"/>
      <c r="M422" s="128"/>
      <c r="N422" s="179" t="str">
        <f t="shared" si="69"/>
        <v/>
      </c>
      <c r="O422" s="90" t="str">
        <f>IF('1. Assessment Area Data'!C422="","",'1. Assessment Area Data'!C422)</f>
        <v/>
      </c>
      <c r="P422" s="90" t="str">
        <f t="shared" si="70"/>
        <v/>
      </c>
      <c r="Q422" s="90" t="str">
        <f t="shared" si="71"/>
        <v/>
      </c>
      <c r="R422" s="90" t="str">
        <f t="shared" si="71"/>
        <v/>
      </c>
      <c r="S422" s="90" t="str">
        <f t="shared" si="71"/>
        <v/>
      </c>
      <c r="T422" s="116" t="str">
        <f t="shared" si="72"/>
        <v/>
      </c>
      <c r="U422" s="116" t="str">
        <f t="shared" si="73"/>
        <v/>
      </c>
      <c r="V422" s="116" t="str">
        <f t="shared" si="74"/>
        <v/>
      </c>
      <c r="X422" s="90" t="str">
        <f t="shared" si="65"/>
        <v/>
      </c>
      <c r="Y422" s="117" t="str">
        <f t="shared" si="66"/>
        <v/>
      </c>
      <c r="Z422" s="117" t="str">
        <f t="shared" si="67"/>
        <v/>
      </c>
      <c r="AA422" s="117" t="str">
        <f t="shared" si="68"/>
        <v/>
      </c>
    </row>
    <row r="423" spans="2:27" x14ac:dyDescent="0.3">
      <c r="B423" s="126"/>
      <c r="C423" s="128"/>
      <c r="D423" s="128"/>
      <c r="E423" s="128"/>
      <c r="F423" s="128"/>
      <c r="G423" s="128"/>
      <c r="H423" s="128"/>
      <c r="I423" s="128"/>
      <c r="J423" s="128"/>
      <c r="K423" s="128"/>
      <c r="L423" s="128"/>
      <c r="M423" s="128"/>
      <c r="N423" s="179" t="str">
        <f t="shared" si="69"/>
        <v/>
      </c>
      <c r="O423" s="90" t="str">
        <f>IF('1. Assessment Area Data'!C423="","",'1. Assessment Area Data'!C423)</f>
        <v/>
      </c>
      <c r="P423" s="90" t="str">
        <f t="shared" si="70"/>
        <v/>
      </c>
      <c r="Q423" s="90" t="str">
        <f t="shared" si="71"/>
        <v/>
      </c>
      <c r="R423" s="90" t="str">
        <f t="shared" si="71"/>
        <v/>
      </c>
      <c r="S423" s="90" t="str">
        <f t="shared" si="71"/>
        <v/>
      </c>
      <c r="T423" s="116" t="str">
        <f t="shared" si="72"/>
        <v/>
      </c>
      <c r="U423" s="116" t="str">
        <f t="shared" si="73"/>
        <v/>
      </c>
      <c r="V423" s="116" t="str">
        <f t="shared" si="74"/>
        <v/>
      </c>
      <c r="X423" s="90" t="str">
        <f t="shared" si="65"/>
        <v/>
      </c>
      <c r="Y423" s="117" t="str">
        <f t="shared" si="66"/>
        <v/>
      </c>
      <c r="Z423" s="117" t="str">
        <f t="shared" si="67"/>
        <v/>
      </c>
      <c r="AA423" s="117" t="str">
        <f t="shared" si="68"/>
        <v/>
      </c>
    </row>
    <row r="424" spans="2:27" x14ac:dyDescent="0.3">
      <c r="B424" s="126"/>
      <c r="C424" s="128"/>
      <c r="D424" s="128"/>
      <c r="E424" s="128"/>
      <c r="F424" s="128"/>
      <c r="G424" s="128"/>
      <c r="H424" s="128"/>
      <c r="I424" s="128"/>
      <c r="J424" s="128"/>
      <c r="K424" s="128"/>
      <c r="L424" s="128"/>
      <c r="M424" s="128"/>
      <c r="N424" s="179" t="str">
        <f t="shared" si="69"/>
        <v/>
      </c>
      <c r="O424" s="90" t="str">
        <f>IF('1. Assessment Area Data'!C424="","",'1. Assessment Area Data'!C424)</f>
        <v/>
      </c>
      <c r="P424" s="90" t="str">
        <f t="shared" si="70"/>
        <v/>
      </c>
      <c r="Q424" s="90" t="str">
        <f t="shared" si="71"/>
        <v/>
      </c>
      <c r="R424" s="90" t="str">
        <f t="shared" si="71"/>
        <v/>
      </c>
      <c r="S424" s="90" t="str">
        <f t="shared" si="71"/>
        <v/>
      </c>
      <c r="T424" s="116" t="str">
        <f t="shared" si="72"/>
        <v/>
      </c>
      <c r="U424" s="116" t="str">
        <f t="shared" si="73"/>
        <v/>
      </c>
      <c r="V424" s="116" t="str">
        <f t="shared" si="74"/>
        <v/>
      </c>
      <c r="X424" s="90" t="str">
        <f t="shared" si="65"/>
        <v/>
      </c>
      <c r="Y424" s="117" t="str">
        <f t="shared" si="66"/>
        <v/>
      </c>
      <c r="Z424" s="117" t="str">
        <f t="shared" si="67"/>
        <v/>
      </c>
      <c r="AA424" s="117" t="str">
        <f t="shared" si="68"/>
        <v/>
      </c>
    </row>
    <row r="425" spans="2:27" x14ac:dyDescent="0.3">
      <c r="B425" s="126"/>
      <c r="C425" s="128"/>
      <c r="D425" s="128"/>
      <c r="E425" s="128"/>
      <c r="F425" s="128"/>
      <c r="G425" s="128"/>
      <c r="H425" s="128"/>
      <c r="I425" s="128"/>
      <c r="J425" s="128"/>
      <c r="K425" s="128"/>
      <c r="L425" s="128"/>
      <c r="M425" s="128"/>
      <c r="N425" s="179" t="str">
        <f t="shared" si="69"/>
        <v/>
      </c>
      <c r="O425" s="90" t="str">
        <f>IF('1. Assessment Area Data'!C425="","",'1. Assessment Area Data'!C425)</f>
        <v/>
      </c>
      <c r="P425" s="90" t="str">
        <f t="shared" si="70"/>
        <v/>
      </c>
      <c r="Q425" s="90" t="str">
        <f t="shared" si="71"/>
        <v/>
      </c>
      <c r="R425" s="90" t="str">
        <f t="shared" si="71"/>
        <v/>
      </c>
      <c r="S425" s="90" t="str">
        <f t="shared" si="71"/>
        <v/>
      </c>
      <c r="T425" s="116" t="str">
        <f t="shared" si="72"/>
        <v/>
      </c>
      <c r="U425" s="116" t="str">
        <f t="shared" si="73"/>
        <v/>
      </c>
      <c r="V425" s="116" t="str">
        <f t="shared" si="74"/>
        <v/>
      </c>
      <c r="X425" s="90" t="str">
        <f t="shared" si="65"/>
        <v/>
      </c>
      <c r="Y425" s="117" t="str">
        <f t="shared" si="66"/>
        <v/>
      </c>
      <c r="Z425" s="117" t="str">
        <f t="shared" si="67"/>
        <v/>
      </c>
      <c r="AA425" s="117" t="str">
        <f t="shared" si="68"/>
        <v/>
      </c>
    </row>
    <row r="426" spans="2:27" x14ac:dyDescent="0.3">
      <c r="B426" s="126"/>
      <c r="C426" s="128"/>
      <c r="D426" s="128"/>
      <c r="E426" s="128"/>
      <c r="F426" s="128"/>
      <c r="G426" s="128"/>
      <c r="H426" s="128"/>
      <c r="I426" s="128"/>
      <c r="J426" s="128"/>
      <c r="K426" s="128"/>
      <c r="L426" s="128"/>
      <c r="M426" s="128"/>
      <c r="N426" s="179" t="str">
        <f t="shared" si="69"/>
        <v/>
      </c>
      <c r="O426" s="90" t="str">
        <f>IF('1. Assessment Area Data'!C426="","",'1. Assessment Area Data'!C426)</f>
        <v/>
      </c>
      <c r="P426" s="90" t="str">
        <f t="shared" si="70"/>
        <v/>
      </c>
      <c r="Q426" s="90" t="str">
        <f t="shared" si="71"/>
        <v/>
      </c>
      <c r="R426" s="90" t="str">
        <f t="shared" si="71"/>
        <v/>
      </c>
      <c r="S426" s="90" t="str">
        <f t="shared" si="71"/>
        <v/>
      </c>
      <c r="T426" s="116" t="str">
        <f t="shared" si="72"/>
        <v/>
      </c>
      <c r="U426" s="116" t="str">
        <f t="shared" si="73"/>
        <v/>
      </c>
      <c r="V426" s="116" t="str">
        <f t="shared" si="74"/>
        <v/>
      </c>
      <c r="X426" s="90" t="str">
        <f t="shared" si="65"/>
        <v/>
      </c>
      <c r="Y426" s="117" t="str">
        <f t="shared" si="66"/>
        <v/>
      </c>
      <c r="Z426" s="117" t="str">
        <f t="shared" si="67"/>
        <v/>
      </c>
      <c r="AA426" s="117" t="str">
        <f t="shared" si="68"/>
        <v/>
      </c>
    </row>
    <row r="427" spans="2:27" x14ac:dyDescent="0.3">
      <c r="B427" s="126"/>
      <c r="C427" s="128"/>
      <c r="D427" s="128"/>
      <c r="E427" s="128"/>
      <c r="F427" s="128"/>
      <c r="G427" s="128"/>
      <c r="H427" s="128"/>
      <c r="I427" s="128"/>
      <c r="J427" s="128"/>
      <c r="K427" s="128"/>
      <c r="L427" s="128"/>
      <c r="M427" s="128"/>
      <c r="N427" s="179" t="str">
        <f t="shared" si="69"/>
        <v/>
      </c>
      <c r="O427" s="90" t="str">
        <f>IF('1. Assessment Area Data'!C427="","",'1. Assessment Area Data'!C427)</f>
        <v/>
      </c>
      <c r="P427" s="90" t="str">
        <f t="shared" si="70"/>
        <v/>
      </c>
      <c r="Q427" s="90" t="str">
        <f t="shared" si="71"/>
        <v/>
      </c>
      <c r="R427" s="90" t="str">
        <f t="shared" si="71"/>
        <v/>
      </c>
      <c r="S427" s="90" t="str">
        <f t="shared" si="71"/>
        <v/>
      </c>
      <c r="T427" s="116" t="str">
        <f t="shared" si="72"/>
        <v/>
      </c>
      <c r="U427" s="116" t="str">
        <f t="shared" si="73"/>
        <v/>
      </c>
      <c r="V427" s="116" t="str">
        <f t="shared" si="74"/>
        <v/>
      </c>
      <c r="X427" s="90" t="str">
        <f t="shared" si="65"/>
        <v/>
      </c>
      <c r="Y427" s="117" t="str">
        <f t="shared" si="66"/>
        <v/>
      </c>
      <c r="Z427" s="117" t="str">
        <f t="shared" si="67"/>
        <v/>
      </c>
      <c r="AA427" s="117" t="str">
        <f t="shared" si="68"/>
        <v/>
      </c>
    </row>
    <row r="428" spans="2:27" x14ac:dyDescent="0.3">
      <c r="B428" s="126"/>
      <c r="C428" s="128"/>
      <c r="D428" s="128"/>
      <c r="E428" s="128"/>
      <c r="F428" s="128"/>
      <c r="G428" s="128"/>
      <c r="H428" s="128"/>
      <c r="I428" s="128"/>
      <c r="J428" s="128"/>
      <c r="K428" s="128"/>
      <c r="L428" s="128"/>
      <c r="M428" s="128"/>
      <c r="N428" s="179" t="str">
        <f t="shared" si="69"/>
        <v/>
      </c>
      <c r="O428" s="90" t="str">
        <f>IF('1. Assessment Area Data'!C428="","",'1. Assessment Area Data'!C428)</f>
        <v/>
      </c>
      <c r="P428" s="90" t="str">
        <f t="shared" si="70"/>
        <v/>
      </c>
      <c r="Q428" s="90" t="str">
        <f t="shared" si="71"/>
        <v/>
      </c>
      <c r="R428" s="90" t="str">
        <f t="shared" si="71"/>
        <v/>
      </c>
      <c r="S428" s="90" t="str">
        <f t="shared" si="71"/>
        <v/>
      </c>
      <c r="T428" s="116" t="str">
        <f t="shared" si="72"/>
        <v/>
      </c>
      <c r="U428" s="116" t="str">
        <f t="shared" si="73"/>
        <v/>
      </c>
      <c r="V428" s="116" t="str">
        <f t="shared" si="74"/>
        <v/>
      </c>
      <c r="X428" s="90" t="str">
        <f t="shared" si="65"/>
        <v/>
      </c>
      <c r="Y428" s="117" t="str">
        <f t="shared" si="66"/>
        <v/>
      </c>
      <c r="Z428" s="117" t="str">
        <f t="shared" si="67"/>
        <v/>
      </c>
      <c r="AA428" s="117" t="str">
        <f t="shared" si="68"/>
        <v/>
      </c>
    </row>
    <row r="429" spans="2:27" x14ac:dyDescent="0.3">
      <c r="B429" s="126"/>
      <c r="C429" s="128"/>
      <c r="D429" s="128"/>
      <c r="E429" s="128"/>
      <c r="F429" s="128"/>
      <c r="G429" s="128"/>
      <c r="H429" s="128"/>
      <c r="I429" s="128"/>
      <c r="J429" s="128"/>
      <c r="K429" s="128"/>
      <c r="L429" s="128"/>
      <c r="M429" s="128"/>
      <c r="N429" s="179" t="str">
        <f t="shared" si="69"/>
        <v/>
      </c>
      <c r="O429" s="90" t="str">
        <f>IF('1. Assessment Area Data'!C429="","",'1. Assessment Area Data'!C429)</f>
        <v/>
      </c>
      <c r="P429" s="90" t="str">
        <f t="shared" si="70"/>
        <v/>
      </c>
      <c r="Q429" s="90" t="str">
        <f t="shared" si="71"/>
        <v/>
      </c>
      <c r="R429" s="90" t="str">
        <f t="shared" si="71"/>
        <v/>
      </c>
      <c r="S429" s="90" t="str">
        <f t="shared" si="71"/>
        <v/>
      </c>
      <c r="T429" s="116" t="str">
        <f t="shared" si="72"/>
        <v/>
      </c>
      <c r="U429" s="116" t="str">
        <f t="shared" si="73"/>
        <v/>
      </c>
      <c r="V429" s="116" t="str">
        <f t="shared" si="74"/>
        <v/>
      </c>
      <c r="X429" s="90" t="str">
        <f t="shared" si="65"/>
        <v/>
      </c>
      <c r="Y429" s="117" t="str">
        <f t="shared" si="66"/>
        <v/>
      </c>
      <c r="Z429" s="117" t="str">
        <f t="shared" si="67"/>
        <v/>
      </c>
      <c r="AA429" s="117" t="str">
        <f t="shared" si="68"/>
        <v/>
      </c>
    </row>
    <row r="430" spans="2:27" x14ac:dyDescent="0.3">
      <c r="B430" s="126"/>
      <c r="C430" s="128"/>
      <c r="D430" s="128"/>
      <c r="E430" s="128"/>
      <c r="F430" s="128"/>
      <c r="G430" s="128"/>
      <c r="H430" s="128"/>
      <c r="I430" s="128"/>
      <c r="J430" s="128"/>
      <c r="K430" s="128"/>
      <c r="L430" s="128"/>
      <c r="M430" s="128"/>
      <c r="N430" s="179" t="str">
        <f t="shared" si="69"/>
        <v/>
      </c>
      <c r="O430" s="90" t="str">
        <f>IF('1. Assessment Area Data'!C430="","",'1. Assessment Area Data'!C430)</f>
        <v/>
      </c>
      <c r="P430" s="90" t="str">
        <f t="shared" si="70"/>
        <v/>
      </c>
      <c r="Q430" s="90" t="str">
        <f t="shared" si="71"/>
        <v/>
      </c>
      <c r="R430" s="90" t="str">
        <f t="shared" si="71"/>
        <v/>
      </c>
      <c r="S430" s="90" t="str">
        <f t="shared" si="71"/>
        <v/>
      </c>
      <c r="T430" s="116" t="str">
        <f t="shared" si="72"/>
        <v/>
      </c>
      <c r="U430" s="116" t="str">
        <f t="shared" si="73"/>
        <v/>
      </c>
      <c r="V430" s="116" t="str">
        <f t="shared" si="74"/>
        <v/>
      </c>
      <c r="X430" s="90" t="str">
        <f t="shared" si="65"/>
        <v/>
      </c>
      <c r="Y430" s="117" t="str">
        <f t="shared" si="66"/>
        <v/>
      </c>
      <c r="Z430" s="117" t="str">
        <f t="shared" si="67"/>
        <v/>
      </c>
      <c r="AA430" s="117" t="str">
        <f t="shared" si="68"/>
        <v/>
      </c>
    </row>
    <row r="431" spans="2:27" x14ac:dyDescent="0.3">
      <c r="B431" s="126"/>
      <c r="C431" s="128"/>
      <c r="D431" s="128"/>
      <c r="E431" s="128"/>
      <c r="F431" s="128"/>
      <c r="G431" s="128"/>
      <c r="H431" s="128"/>
      <c r="I431" s="128"/>
      <c r="J431" s="128"/>
      <c r="K431" s="128"/>
      <c r="L431" s="128"/>
      <c r="M431" s="128"/>
      <c r="N431" s="179" t="str">
        <f t="shared" si="69"/>
        <v/>
      </c>
      <c r="O431" s="90" t="str">
        <f>IF('1. Assessment Area Data'!C431="","",'1. Assessment Area Data'!C431)</f>
        <v/>
      </c>
      <c r="P431" s="90" t="str">
        <f t="shared" si="70"/>
        <v/>
      </c>
      <c r="Q431" s="90" t="str">
        <f t="shared" si="71"/>
        <v/>
      </c>
      <c r="R431" s="90" t="str">
        <f t="shared" si="71"/>
        <v/>
      </c>
      <c r="S431" s="90" t="str">
        <f t="shared" si="71"/>
        <v/>
      </c>
      <c r="T431" s="116" t="str">
        <f t="shared" si="72"/>
        <v/>
      </c>
      <c r="U431" s="116" t="str">
        <f t="shared" si="73"/>
        <v/>
      </c>
      <c r="V431" s="116" t="str">
        <f t="shared" si="74"/>
        <v/>
      </c>
      <c r="X431" s="90" t="str">
        <f t="shared" si="65"/>
        <v/>
      </c>
      <c r="Y431" s="117" t="str">
        <f t="shared" si="66"/>
        <v/>
      </c>
      <c r="Z431" s="117" t="str">
        <f t="shared" si="67"/>
        <v/>
      </c>
      <c r="AA431" s="117" t="str">
        <f t="shared" si="68"/>
        <v/>
      </c>
    </row>
    <row r="432" spans="2:27" x14ac:dyDescent="0.3">
      <c r="B432" s="126"/>
      <c r="C432" s="128"/>
      <c r="D432" s="128"/>
      <c r="E432" s="128"/>
      <c r="F432" s="128"/>
      <c r="G432" s="128"/>
      <c r="H432" s="128"/>
      <c r="I432" s="128"/>
      <c r="J432" s="128"/>
      <c r="K432" s="128"/>
      <c r="L432" s="128"/>
      <c r="M432" s="128"/>
      <c r="N432" s="179" t="str">
        <f t="shared" si="69"/>
        <v/>
      </c>
      <c r="O432" s="90" t="str">
        <f>IF('1. Assessment Area Data'!C432="","",'1. Assessment Area Data'!C432)</f>
        <v/>
      </c>
      <c r="P432" s="90" t="str">
        <f t="shared" si="70"/>
        <v/>
      </c>
      <c r="Q432" s="90" t="str">
        <f t="shared" si="71"/>
        <v/>
      </c>
      <c r="R432" s="90" t="str">
        <f t="shared" si="71"/>
        <v/>
      </c>
      <c r="S432" s="90" t="str">
        <f t="shared" si="71"/>
        <v/>
      </c>
      <c r="T432" s="116" t="str">
        <f t="shared" si="72"/>
        <v/>
      </c>
      <c r="U432" s="116" t="str">
        <f t="shared" si="73"/>
        <v/>
      </c>
      <c r="V432" s="116" t="str">
        <f t="shared" si="74"/>
        <v/>
      </c>
      <c r="X432" s="90" t="str">
        <f t="shared" si="65"/>
        <v/>
      </c>
      <c r="Y432" s="117" t="str">
        <f t="shared" si="66"/>
        <v/>
      </c>
      <c r="Z432" s="117" t="str">
        <f t="shared" si="67"/>
        <v/>
      </c>
      <c r="AA432" s="117" t="str">
        <f t="shared" si="68"/>
        <v/>
      </c>
    </row>
    <row r="433" spans="2:27" x14ac:dyDescent="0.3">
      <c r="B433" s="126"/>
      <c r="C433" s="128"/>
      <c r="D433" s="128"/>
      <c r="E433" s="128"/>
      <c r="F433" s="128"/>
      <c r="G433" s="128"/>
      <c r="H433" s="128"/>
      <c r="I433" s="128"/>
      <c r="J433" s="128"/>
      <c r="K433" s="128"/>
      <c r="L433" s="128"/>
      <c r="M433" s="128"/>
      <c r="N433" s="179" t="str">
        <f t="shared" si="69"/>
        <v/>
      </c>
      <c r="O433" s="90" t="str">
        <f>IF('1. Assessment Area Data'!C433="","",'1. Assessment Area Data'!C433)</f>
        <v/>
      </c>
      <c r="P433" s="90" t="str">
        <f t="shared" si="70"/>
        <v/>
      </c>
      <c r="Q433" s="90" t="str">
        <f t="shared" si="71"/>
        <v/>
      </c>
      <c r="R433" s="90" t="str">
        <f t="shared" si="71"/>
        <v/>
      </c>
      <c r="S433" s="90" t="str">
        <f t="shared" si="71"/>
        <v/>
      </c>
      <c r="T433" s="116" t="str">
        <f t="shared" si="72"/>
        <v/>
      </c>
      <c r="U433" s="116" t="str">
        <f t="shared" si="73"/>
        <v/>
      </c>
      <c r="V433" s="116" t="str">
        <f t="shared" si="74"/>
        <v/>
      </c>
      <c r="X433" s="90" t="str">
        <f t="shared" si="65"/>
        <v/>
      </c>
      <c r="Y433" s="117" t="str">
        <f t="shared" si="66"/>
        <v/>
      </c>
      <c r="Z433" s="117" t="str">
        <f t="shared" si="67"/>
        <v/>
      </c>
      <c r="AA433" s="117" t="str">
        <f t="shared" si="68"/>
        <v/>
      </c>
    </row>
    <row r="434" spans="2:27" x14ac:dyDescent="0.3">
      <c r="B434" s="126"/>
      <c r="C434" s="128"/>
      <c r="D434" s="128"/>
      <c r="E434" s="128"/>
      <c r="F434" s="128"/>
      <c r="G434" s="128"/>
      <c r="H434" s="128"/>
      <c r="I434" s="128"/>
      <c r="J434" s="128"/>
      <c r="K434" s="128"/>
      <c r="L434" s="128"/>
      <c r="M434" s="128"/>
      <c r="N434" s="179" t="str">
        <f t="shared" si="69"/>
        <v/>
      </c>
      <c r="O434" s="90" t="str">
        <f>IF('1. Assessment Area Data'!C434="","",'1. Assessment Area Data'!C434)</f>
        <v/>
      </c>
      <c r="P434" s="90" t="str">
        <f t="shared" si="70"/>
        <v/>
      </c>
      <c r="Q434" s="90" t="str">
        <f t="shared" si="71"/>
        <v/>
      </c>
      <c r="R434" s="90" t="str">
        <f t="shared" si="71"/>
        <v/>
      </c>
      <c r="S434" s="90" t="str">
        <f t="shared" si="71"/>
        <v/>
      </c>
      <c r="T434" s="116" t="str">
        <f t="shared" si="72"/>
        <v/>
      </c>
      <c r="U434" s="116" t="str">
        <f t="shared" si="73"/>
        <v/>
      </c>
      <c r="V434" s="116" t="str">
        <f t="shared" si="74"/>
        <v/>
      </c>
      <c r="X434" s="90" t="str">
        <f t="shared" si="65"/>
        <v/>
      </c>
      <c r="Y434" s="117" t="str">
        <f t="shared" si="66"/>
        <v/>
      </c>
      <c r="Z434" s="117" t="str">
        <f t="shared" si="67"/>
        <v/>
      </c>
      <c r="AA434" s="117" t="str">
        <f t="shared" si="68"/>
        <v/>
      </c>
    </row>
    <row r="435" spans="2:27" x14ac:dyDescent="0.3">
      <c r="B435" s="126"/>
      <c r="C435" s="128"/>
      <c r="D435" s="128"/>
      <c r="E435" s="128"/>
      <c r="F435" s="128"/>
      <c r="G435" s="128"/>
      <c r="H435" s="128"/>
      <c r="I435" s="128"/>
      <c r="J435" s="128"/>
      <c r="K435" s="128"/>
      <c r="L435" s="128"/>
      <c r="M435" s="128"/>
      <c r="N435" s="179" t="str">
        <f t="shared" si="69"/>
        <v/>
      </c>
      <c r="O435" s="90" t="str">
        <f>IF('1. Assessment Area Data'!C435="","",'1. Assessment Area Data'!C435)</f>
        <v/>
      </c>
      <c r="P435" s="90" t="str">
        <f t="shared" si="70"/>
        <v/>
      </c>
      <c r="Q435" s="90" t="str">
        <f t="shared" si="71"/>
        <v/>
      </c>
      <c r="R435" s="90" t="str">
        <f t="shared" si="71"/>
        <v/>
      </c>
      <c r="S435" s="90" t="str">
        <f t="shared" si="71"/>
        <v/>
      </c>
      <c r="T435" s="116" t="str">
        <f t="shared" si="72"/>
        <v/>
      </c>
      <c r="U435" s="116" t="str">
        <f t="shared" si="73"/>
        <v/>
      </c>
      <c r="V435" s="116" t="str">
        <f t="shared" si="74"/>
        <v/>
      </c>
      <c r="X435" s="90" t="str">
        <f t="shared" si="65"/>
        <v/>
      </c>
      <c r="Y435" s="117" t="str">
        <f t="shared" si="66"/>
        <v/>
      </c>
      <c r="Z435" s="117" t="str">
        <f t="shared" si="67"/>
        <v/>
      </c>
      <c r="AA435" s="117" t="str">
        <f t="shared" si="68"/>
        <v/>
      </c>
    </row>
    <row r="436" spans="2:27" x14ac:dyDescent="0.3">
      <c r="B436" s="126"/>
      <c r="C436" s="128"/>
      <c r="D436" s="128"/>
      <c r="E436" s="128"/>
      <c r="F436" s="128"/>
      <c r="G436" s="128"/>
      <c r="H436" s="128"/>
      <c r="I436" s="128"/>
      <c r="J436" s="128"/>
      <c r="K436" s="128"/>
      <c r="L436" s="128"/>
      <c r="M436" s="128"/>
      <c r="N436" s="179" t="str">
        <f t="shared" si="69"/>
        <v/>
      </c>
      <c r="O436" s="90" t="str">
        <f>IF('1. Assessment Area Data'!C436="","",'1. Assessment Area Data'!C436)</f>
        <v/>
      </c>
      <c r="P436" s="90" t="str">
        <f t="shared" si="70"/>
        <v/>
      </c>
      <c r="Q436" s="90" t="str">
        <f t="shared" si="71"/>
        <v/>
      </c>
      <c r="R436" s="90" t="str">
        <f t="shared" si="71"/>
        <v/>
      </c>
      <c r="S436" s="90" t="str">
        <f t="shared" si="71"/>
        <v/>
      </c>
      <c r="T436" s="116" t="str">
        <f t="shared" si="72"/>
        <v/>
      </c>
      <c r="U436" s="116" t="str">
        <f t="shared" si="73"/>
        <v/>
      </c>
      <c r="V436" s="116" t="str">
        <f t="shared" si="74"/>
        <v/>
      </c>
      <c r="X436" s="90" t="str">
        <f t="shared" si="65"/>
        <v/>
      </c>
      <c r="Y436" s="117" t="str">
        <f t="shared" si="66"/>
        <v/>
      </c>
      <c r="Z436" s="117" t="str">
        <f t="shared" si="67"/>
        <v/>
      </c>
      <c r="AA436" s="117" t="str">
        <f t="shared" si="68"/>
        <v/>
      </c>
    </row>
    <row r="437" spans="2:27" x14ac:dyDescent="0.3">
      <c r="B437" s="126"/>
      <c r="C437" s="128"/>
      <c r="D437" s="128"/>
      <c r="E437" s="128"/>
      <c r="F437" s="128"/>
      <c r="G437" s="128"/>
      <c r="H437" s="128"/>
      <c r="I437" s="128"/>
      <c r="J437" s="128"/>
      <c r="K437" s="128"/>
      <c r="L437" s="128"/>
      <c r="M437" s="128"/>
      <c r="N437" s="179" t="str">
        <f t="shared" si="69"/>
        <v/>
      </c>
      <c r="O437" s="90" t="str">
        <f>IF('1. Assessment Area Data'!C437="","",'1. Assessment Area Data'!C437)</f>
        <v/>
      </c>
      <c r="P437" s="90" t="str">
        <f t="shared" si="70"/>
        <v/>
      </c>
      <c r="Q437" s="90" t="str">
        <f t="shared" si="71"/>
        <v/>
      </c>
      <c r="R437" s="90" t="str">
        <f t="shared" si="71"/>
        <v/>
      </c>
      <c r="S437" s="90" t="str">
        <f t="shared" si="71"/>
        <v/>
      </c>
      <c r="T437" s="116" t="str">
        <f t="shared" si="72"/>
        <v/>
      </c>
      <c r="U437" s="116" t="str">
        <f t="shared" si="73"/>
        <v/>
      </c>
      <c r="V437" s="116" t="str">
        <f t="shared" si="74"/>
        <v/>
      </c>
      <c r="X437" s="90" t="str">
        <f t="shared" si="65"/>
        <v/>
      </c>
      <c r="Y437" s="117" t="str">
        <f t="shared" si="66"/>
        <v/>
      </c>
      <c r="Z437" s="117" t="str">
        <f t="shared" si="67"/>
        <v/>
      </c>
      <c r="AA437" s="117" t="str">
        <f t="shared" si="68"/>
        <v/>
      </c>
    </row>
    <row r="438" spans="2:27" x14ac:dyDescent="0.3">
      <c r="B438" s="126"/>
      <c r="C438" s="128"/>
      <c r="D438" s="128"/>
      <c r="E438" s="128"/>
      <c r="F438" s="128"/>
      <c r="G438" s="128"/>
      <c r="H438" s="128"/>
      <c r="I438" s="128"/>
      <c r="J438" s="128"/>
      <c r="K438" s="128"/>
      <c r="L438" s="128"/>
      <c r="M438" s="128"/>
      <c r="N438" s="179" t="str">
        <f t="shared" si="69"/>
        <v/>
      </c>
      <c r="O438" s="90" t="str">
        <f>IF('1. Assessment Area Data'!C438="","",'1. Assessment Area Data'!C438)</f>
        <v/>
      </c>
      <c r="P438" s="90" t="str">
        <f t="shared" si="70"/>
        <v/>
      </c>
      <c r="Q438" s="90" t="str">
        <f t="shared" si="71"/>
        <v/>
      </c>
      <c r="R438" s="90" t="str">
        <f t="shared" si="71"/>
        <v/>
      </c>
      <c r="S438" s="90" t="str">
        <f t="shared" si="71"/>
        <v/>
      </c>
      <c r="T438" s="116" t="str">
        <f t="shared" si="72"/>
        <v/>
      </c>
      <c r="U438" s="116" t="str">
        <f t="shared" si="73"/>
        <v/>
      </c>
      <c r="V438" s="116" t="str">
        <f t="shared" si="74"/>
        <v/>
      </c>
      <c r="X438" s="90" t="str">
        <f t="shared" si="65"/>
        <v/>
      </c>
      <c r="Y438" s="117" t="str">
        <f t="shared" si="66"/>
        <v/>
      </c>
      <c r="Z438" s="117" t="str">
        <f t="shared" si="67"/>
        <v/>
      </c>
      <c r="AA438" s="117" t="str">
        <f t="shared" si="68"/>
        <v/>
      </c>
    </row>
    <row r="439" spans="2:27" x14ac:dyDescent="0.3">
      <c r="B439" s="126"/>
      <c r="C439" s="128"/>
      <c r="D439" s="128"/>
      <c r="E439" s="128"/>
      <c r="F439" s="128"/>
      <c r="G439" s="128"/>
      <c r="H439" s="128"/>
      <c r="I439" s="128"/>
      <c r="J439" s="128"/>
      <c r="K439" s="128"/>
      <c r="L439" s="128"/>
      <c r="M439" s="128"/>
      <c r="N439" s="179" t="str">
        <f t="shared" si="69"/>
        <v/>
      </c>
      <c r="O439" s="90" t="str">
        <f>IF('1. Assessment Area Data'!C439="","",'1. Assessment Area Data'!C439)</f>
        <v/>
      </c>
      <c r="P439" s="90" t="str">
        <f t="shared" si="70"/>
        <v/>
      </c>
      <c r="Q439" s="90" t="str">
        <f t="shared" si="71"/>
        <v/>
      </c>
      <c r="R439" s="90" t="str">
        <f t="shared" si="71"/>
        <v/>
      </c>
      <c r="S439" s="90" t="str">
        <f t="shared" si="71"/>
        <v/>
      </c>
      <c r="T439" s="116" t="str">
        <f t="shared" si="72"/>
        <v/>
      </c>
      <c r="U439" s="116" t="str">
        <f t="shared" si="73"/>
        <v/>
      </c>
      <c r="V439" s="116" t="str">
        <f t="shared" si="74"/>
        <v/>
      </c>
      <c r="X439" s="90" t="str">
        <f t="shared" si="65"/>
        <v/>
      </c>
      <c r="Y439" s="117" t="str">
        <f t="shared" si="66"/>
        <v/>
      </c>
      <c r="Z439" s="117" t="str">
        <f t="shared" si="67"/>
        <v/>
      </c>
      <c r="AA439" s="117" t="str">
        <f t="shared" si="68"/>
        <v/>
      </c>
    </row>
    <row r="440" spans="2:27" x14ac:dyDescent="0.3">
      <c r="B440" s="126"/>
      <c r="C440" s="128"/>
      <c r="D440" s="128"/>
      <c r="E440" s="128"/>
      <c r="F440" s="128"/>
      <c r="G440" s="128"/>
      <c r="H440" s="128"/>
      <c r="I440" s="128"/>
      <c r="J440" s="128"/>
      <c r="K440" s="128"/>
      <c r="L440" s="128"/>
      <c r="M440" s="128"/>
      <c r="N440" s="179" t="str">
        <f t="shared" si="69"/>
        <v/>
      </c>
      <c r="O440" s="90" t="str">
        <f>IF('1. Assessment Area Data'!C440="","",'1. Assessment Area Data'!C440)</f>
        <v/>
      </c>
      <c r="P440" s="90" t="str">
        <f t="shared" si="70"/>
        <v/>
      </c>
      <c r="Q440" s="90" t="str">
        <f t="shared" si="71"/>
        <v/>
      </c>
      <c r="R440" s="90" t="str">
        <f t="shared" si="71"/>
        <v/>
      </c>
      <c r="S440" s="90" t="str">
        <f t="shared" si="71"/>
        <v/>
      </c>
      <c r="T440" s="116" t="str">
        <f t="shared" si="72"/>
        <v/>
      </c>
      <c r="U440" s="116" t="str">
        <f t="shared" si="73"/>
        <v/>
      </c>
      <c r="V440" s="116" t="str">
        <f t="shared" si="74"/>
        <v/>
      </c>
      <c r="X440" s="90" t="str">
        <f t="shared" si="65"/>
        <v/>
      </c>
      <c r="Y440" s="117" t="str">
        <f t="shared" si="66"/>
        <v/>
      </c>
      <c r="Z440" s="117" t="str">
        <f t="shared" si="67"/>
        <v/>
      </c>
      <c r="AA440" s="117" t="str">
        <f t="shared" si="68"/>
        <v/>
      </c>
    </row>
    <row r="441" spans="2:27" x14ac:dyDescent="0.3">
      <c r="B441" s="126"/>
      <c r="C441" s="128"/>
      <c r="D441" s="128"/>
      <c r="E441" s="128"/>
      <c r="F441" s="128"/>
      <c r="G441" s="128"/>
      <c r="H441" s="128"/>
      <c r="I441" s="128"/>
      <c r="J441" s="128"/>
      <c r="K441" s="128"/>
      <c r="L441" s="128"/>
      <c r="M441" s="128"/>
      <c r="N441" s="179" t="str">
        <f t="shared" si="69"/>
        <v/>
      </c>
      <c r="O441" s="90" t="str">
        <f>IF('1. Assessment Area Data'!C441="","",'1. Assessment Area Data'!C441)</f>
        <v/>
      </c>
      <c r="P441" s="90" t="str">
        <f t="shared" si="70"/>
        <v/>
      </c>
      <c r="Q441" s="90" t="str">
        <f t="shared" si="71"/>
        <v/>
      </c>
      <c r="R441" s="90" t="str">
        <f t="shared" si="71"/>
        <v/>
      </c>
      <c r="S441" s="90" t="str">
        <f t="shared" si="71"/>
        <v/>
      </c>
      <c r="T441" s="116" t="str">
        <f t="shared" si="72"/>
        <v/>
      </c>
      <c r="U441" s="116" t="str">
        <f t="shared" si="73"/>
        <v/>
      </c>
      <c r="V441" s="116" t="str">
        <f t="shared" si="74"/>
        <v/>
      </c>
      <c r="X441" s="90" t="str">
        <f t="shared" si="65"/>
        <v/>
      </c>
      <c r="Y441" s="117" t="str">
        <f t="shared" si="66"/>
        <v/>
      </c>
      <c r="Z441" s="117" t="str">
        <f t="shared" si="67"/>
        <v/>
      </c>
      <c r="AA441" s="117" t="str">
        <f t="shared" si="68"/>
        <v/>
      </c>
    </row>
    <row r="442" spans="2:27" x14ac:dyDescent="0.3">
      <c r="B442" s="126"/>
      <c r="C442" s="128"/>
      <c r="D442" s="128"/>
      <c r="E442" s="128"/>
      <c r="F442" s="128"/>
      <c r="G442" s="128"/>
      <c r="H442" s="128"/>
      <c r="I442" s="128"/>
      <c r="J442" s="128"/>
      <c r="K442" s="128"/>
      <c r="L442" s="128"/>
      <c r="M442" s="128"/>
      <c r="N442" s="179" t="str">
        <f t="shared" si="69"/>
        <v/>
      </c>
      <c r="O442" s="90" t="str">
        <f>IF('1. Assessment Area Data'!C442="","",'1. Assessment Area Data'!C442)</f>
        <v/>
      </c>
      <c r="P442" s="90" t="str">
        <f t="shared" si="70"/>
        <v/>
      </c>
      <c r="Q442" s="90" t="str">
        <f t="shared" si="71"/>
        <v/>
      </c>
      <c r="R442" s="90" t="str">
        <f t="shared" si="71"/>
        <v/>
      </c>
      <c r="S442" s="90" t="str">
        <f t="shared" si="71"/>
        <v/>
      </c>
      <c r="T442" s="116" t="str">
        <f t="shared" si="72"/>
        <v/>
      </c>
      <c r="U442" s="116" t="str">
        <f t="shared" si="73"/>
        <v/>
      </c>
      <c r="V442" s="116" t="str">
        <f t="shared" si="74"/>
        <v/>
      </c>
      <c r="X442" s="90" t="str">
        <f t="shared" si="65"/>
        <v/>
      </c>
      <c r="Y442" s="117" t="str">
        <f t="shared" si="66"/>
        <v/>
      </c>
      <c r="Z442" s="117" t="str">
        <f t="shared" si="67"/>
        <v/>
      </c>
      <c r="AA442" s="117" t="str">
        <f t="shared" si="68"/>
        <v/>
      </c>
    </row>
    <row r="443" spans="2:27" x14ac:dyDescent="0.3">
      <c r="B443" s="126"/>
      <c r="C443" s="128"/>
      <c r="D443" s="128"/>
      <c r="E443" s="128"/>
      <c r="F443" s="128"/>
      <c r="G443" s="128"/>
      <c r="H443" s="128"/>
      <c r="I443" s="128"/>
      <c r="J443" s="128"/>
      <c r="K443" s="128"/>
      <c r="L443" s="128"/>
      <c r="M443" s="128"/>
      <c r="N443" s="179" t="str">
        <f t="shared" si="69"/>
        <v/>
      </c>
      <c r="O443" s="90" t="str">
        <f>IF('1. Assessment Area Data'!C443="","",'1. Assessment Area Data'!C443)</f>
        <v/>
      </c>
      <c r="P443" s="90" t="str">
        <f t="shared" si="70"/>
        <v/>
      </c>
      <c r="Q443" s="90" t="str">
        <f t="shared" si="71"/>
        <v/>
      </c>
      <c r="R443" s="90" t="str">
        <f t="shared" si="71"/>
        <v/>
      </c>
      <c r="S443" s="90" t="str">
        <f t="shared" si="71"/>
        <v/>
      </c>
      <c r="T443" s="116" t="str">
        <f t="shared" si="72"/>
        <v/>
      </c>
      <c r="U443" s="116" t="str">
        <f t="shared" si="73"/>
        <v/>
      </c>
      <c r="V443" s="116" t="str">
        <f t="shared" si="74"/>
        <v/>
      </c>
      <c r="X443" s="90" t="str">
        <f t="shared" si="65"/>
        <v/>
      </c>
      <c r="Y443" s="117" t="str">
        <f t="shared" si="66"/>
        <v/>
      </c>
      <c r="Z443" s="117" t="str">
        <f t="shared" si="67"/>
        <v/>
      </c>
      <c r="AA443" s="117" t="str">
        <f t="shared" si="68"/>
        <v/>
      </c>
    </row>
    <row r="444" spans="2:27" x14ac:dyDescent="0.3">
      <c r="B444" s="126"/>
      <c r="C444" s="128"/>
      <c r="D444" s="128"/>
      <c r="E444" s="128"/>
      <c r="F444" s="128"/>
      <c r="G444" s="128"/>
      <c r="H444" s="128"/>
      <c r="I444" s="128"/>
      <c r="J444" s="128"/>
      <c r="K444" s="128"/>
      <c r="L444" s="128"/>
      <c r="M444" s="128"/>
      <c r="N444" s="179" t="str">
        <f t="shared" si="69"/>
        <v/>
      </c>
      <c r="O444" s="90" t="str">
        <f>IF('1. Assessment Area Data'!C444="","",'1. Assessment Area Data'!C444)</f>
        <v/>
      </c>
      <c r="P444" s="90" t="str">
        <f t="shared" si="70"/>
        <v/>
      </c>
      <c r="Q444" s="90" t="str">
        <f t="shared" si="71"/>
        <v/>
      </c>
      <c r="R444" s="90" t="str">
        <f t="shared" si="71"/>
        <v/>
      </c>
      <c r="S444" s="90" t="str">
        <f t="shared" si="71"/>
        <v/>
      </c>
      <c r="T444" s="116" t="str">
        <f t="shared" si="72"/>
        <v/>
      </c>
      <c r="U444" s="116" t="str">
        <f t="shared" si="73"/>
        <v/>
      </c>
      <c r="V444" s="116" t="str">
        <f t="shared" si="74"/>
        <v/>
      </c>
      <c r="X444" s="90" t="str">
        <f t="shared" si="65"/>
        <v/>
      </c>
      <c r="Y444" s="117" t="str">
        <f t="shared" si="66"/>
        <v/>
      </c>
      <c r="Z444" s="117" t="str">
        <f t="shared" si="67"/>
        <v/>
      </c>
      <c r="AA444" s="117" t="str">
        <f t="shared" si="68"/>
        <v/>
      </c>
    </row>
    <row r="445" spans="2:27" x14ac:dyDescent="0.3">
      <c r="B445" s="126"/>
      <c r="C445" s="128"/>
      <c r="D445" s="128"/>
      <c r="E445" s="128"/>
      <c r="F445" s="128"/>
      <c r="G445" s="128"/>
      <c r="H445" s="128"/>
      <c r="I445" s="128"/>
      <c r="J445" s="128"/>
      <c r="K445" s="128"/>
      <c r="L445" s="128"/>
      <c r="M445" s="128"/>
      <c r="N445" s="179" t="str">
        <f t="shared" si="69"/>
        <v/>
      </c>
      <c r="O445" s="90" t="str">
        <f>IF('1. Assessment Area Data'!C445="","",'1. Assessment Area Data'!C445)</f>
        <v/>
      </c>
      <c r="P445" s="90" t="str">
        <f t="shared" si="70"/>
        <v/>
      </c>
      <c r="Q445" s="90" t="str">
        <f t="shared" si="71"/>
        <v/>
      </c>
      <c r="R445" s="90" t="str">
        <f t="shared" si="71"/>
        <v/>
      </c>
      <c r="S445" s="90" t="str">
        <f t="shared" si="71"/>
        <v/>
      </c>
      <c r="T445" s="116" t="str">
        <f t="shared" si="72"/>
        <v/>
      </c>
      <c r="U445" s="116" t="str">
        <f t="shared" si="73"/>
        <v/>
      </c>
      <c r="V445" s="116" t="str">
        <f t="shared" si="74"/>
        <v/>
      </c>
      <c r="X445" s="90" t="str">
        <f t="shared" si="65"/>
        <v/>
      </c>
      <c r="Y445" s="117" t="str">
        <f t="shared" si="66"/>
        <v/>
      </c>
      <c r="Z445" s="117" t="str">
        <f t="shared" si="67"/>
        <v/>
      </c>
      <c r="AA445" s="117" t="str">
        <f t="shared" si="68"/>
        <v/>
      </c>
    </row>
    <row r="446" spans="2:27" x14ac:dyDescent="0.3">
      <c r="B446" s="126"/>
      <c r="C446" s="128"/>
      <c r="D446" s="128"/>
      <c r="E446" s="128"/>
      <c r="F446" s="128"/>
      <c r="G446" s="128"/>
      <c r="H446" s="128"/>
      <c r="I446" s="128"/>
      <c r="J446" s="128"/>
      <c r="K446" s="128"/>
      <c r="L446" s="128"/>
      <c r="M446" s="128"/>
      <c r="N446" s="179" t="str">
        <f t="shared" si="69"/>
        <v/>
      </c>
      <c r="O446" s="90" t="str">
        <f>IF('1. Assessment Area Data'!C446="","",'1. Assessment Area Data'!C446)</f>
        <v/>
      </c>
      <c r="P446" s="90" t="str">
        <f t="shared" si="70"/>
        <v/>
      </c>
      <c r="Q446" s="90" t="str">
        <f t="shared" si="71"/>
        <v/>
      </c>
      <c r="R446" s="90" t="str">
        <f t="shared" si="71"/>
        <v/>
      </c>
      <c r="S446" s="90" t="str">
        <f t="shared" si="71"/>
        <v/>
      </c>
      <c r="T446" s="116" t="str">
        <f t="shared" si="72"/>
        <v/>
      </c>
      <c r="U446" s="116" t="str">
        <f t="shared" si="73"/>
        <v/>
      </c>
      <c r="V446" s="116" t="str">
        <f t="shared" si="74"/>
        <v/>
      </c>
      <c r="X446" s="90" t="str">
        <f t="shared" si="65"/>
        <v/>
      </c>
      <c r="Y446" s="117" t="str">
        <f t="shared" si="66"/>
        <v/>
      </c>
      <c r="Z446" s="117" t="str">
        <f t="shared" si="67"/>
        <v/>
      </c>
      <c r="AA446" s="117" t="str">
        <f t="shared" si="68"/>
        <v/>
      </c>
    </row>
    <row r="447" spans="2:27" x14ac:dyDescent="0.3">
      <c r="B447" s="126"/>
      <c r="C447" s="128"/>
      <c r="D447" s="128"/>
      <c r="E447" s="128"/>
      <c r="F447" s="128"/>
      <c r="G447" s="128"/>
      <c r="H447" s="128"/>
      <c r="I447" s="128"/>
      <c r="J447" s="128"/>
      <c r="K447" s="128"/>
      <c r="L447" s="128"/>
      <c r="M447" s="128"/>
      <c r="N447" s="179" t="str">
        <f t="shared" si="69"/>
        <v/>
      </c>
      <c r="O447" s="90" t="str">
        <f>IF('1. Assessment Area Data'!C447="","",'1. Assessment Area Data'!C447)</f>
        <v/>
      </c>
      <c r="P447" s="90" t="str">
        <f t="shared" si="70"/>
        <v/>
      </c>
      <c r="Q447" s="90" t="str">
        <f t="shared" si="71"/>
        <v/>
      </c>
      <c r="R447" s="90" t="str">
        <f t="shared" si="71"/>
        <v/>
      </c>
      <c r="S447" s="90" t="str">
        <f t="shared" si="71"/>
        <v/>
      </c>
      <c r="T447" s="116" t="str">
        <f t="shared" si="72"/>
        <v/>
      </c>
      <c r="U447" s="116" t="str">
        <f t="shared" si="73"/>
        <v/>
      </c>
      <c r="V447" s="116" t="str">
        <f t="shared" si="74"/>
        <v/>
      </c>
      <c r="X447" s="90" t="str">
        <f t="shared" si="65"/>
        <v/>
      </c>
      <c r="Y447" s="117" t="str">
        <f t="shared" si="66"/>
        <v/>
      </c>
      <c r="Z447" s="117" t="str">
        <f t="shared" si="67"/>
        <v/>
      </c>
      <c r="AA447" s="117" t="str">
        <f t="shared" si="68"/>
        <v/>
      </c>
    </row>
    <row r="448" spans="2:27" x14ac:dyDescent="0.3">
      <c r="B448" s="126"/>
      <c r="C448" s="128"/>
      <c r="D448" s="128"/>
      <c r="E448" s="128"/>
      <c r="F448" s="128"/>
      <c r="G448" s="128"/>
      <c r="H448" s="128"/>
      <c r="I448" s="128"/>
      <c r="J448" s="128"/>
      <c r="K448" s="128"/>
      <c r="L448" s="128"/>
      <c r="M448" s="128"/>
      <c r="N448" s="179" t="str">
        <f t="shared" si="69"/>
        <v/>
      </c>
      <c r="O448" s="90" t="str">
        <f>IF('1. Assessment Area Data'!C448="","",'1. Assessment Area Data'!C448)</f>
        <v/>
      </c>
      <c r="P448" s="90" t="str">
        <f t="shared" si="70"/>
        <v/>
      </c>
      <c r="Q448" s="90" t="str">
        <f t="shared" si="71"/>
        <v/>
      </c>
      <c r="R448" s="90" t="str">
        <f t="shared" si="71"/>
        <v/>
      </c>
      <c r="S448" s="90" t="str">
        <f t="shared" si="71"/>
        <v/>
      </c>
      <c r="T448" s="116" t="str">
        <f t="shared" si="72"/>
        <v/>
      </c>
      <c r="U448" s="116" t="str">
        <f t="shared" si="73"/>
        <v/>
      </c>
      <c r="V448" s="116" t="str">
        <f t="shared" si="74"/>
        <v/>
      </c>
      <c r="X448" s="90" t="str">
        <f t="shared" si="65"/>
        <v/>
      </c>
      <c r="Y448" s="117" t="str">
        <f t="shared" si="66"/>
        <v/>
      </c>
      <c r="Z448" s="117" t="str">
        <f t="shared" si="67"/>
        <v/>
      </c>
      <c r="AA448" s="117" t="str">
        <f t="shared" si="68"/>
        <v/>
      </c>
    </row>
    <row r="449" spans="2:27" x14ac:dyDescent="0.3">
      <c r="B449" s="126"/>
      <c r="C449" s="128"/>
      <c r="D449" s="128"/>
      <c r="E449" s="128"/>
      <c r="F449" s="128"/>
      <c r="G449" s="128"/>
      <c r="H449" s="128"/>
      <c r="I449" s="128"/>
      <c r="J449" s="128"/>
      <c r="K449" s="128"/>
      <c r="L449" s="128"/>
      <c r="M449" s="128"/>
      <c r="N449" s="179" t="str">
        <f t="shared" si="69"/>
        <v/>
      </c>
      <c r="O449" s="90" t="str">
        <f>IF('1. Assessment Area Data'!C449="","",'1. Assessment Area Data'!C449)</f>
        <v/>
      </c>
      <c r="P449" s="90" t="str">
        <f t="shared" si="70"/>
        <v/>
      </c>
      <c r="Q449" s="90" t="str">
        <f t="shared" si="71"/>
        <v/>
      </c>
      <c r="R449" s="90" t="str">
        <f t="shared" si="71"/>
        <v/>
      </c>
      <c r="S449" s="90" t="str">
        <f t="shared" si="71"/>
        <v/>
      </c>
      <c r="T449" s="116" t="str">
        <f t="shared" si="72"/>
        <v/>
      </c>
      <c r="U449" s="116" t="str">
        <f t="shared" si="73"/>
        <v/>
      </c>
      <c r="V449" s="116" t="str">
        <f t="shared" si="74"/>
        <v/>
      </c>
      <c r="X449" s="90" t="str">
        <f t="shared" si="65"/>
        <v/>
      </c>
      <c r="Y449" s="117" t="str">
        <f t="shared" si="66"/>
        <v/>
      </c>
      <c r="Z449" s="117" t="str">
        <f t="shared" si="67"/>
        <v/>
      </c>
      <c r="AA449" s="117" t="str">
        <f t="shared" si="68"/>
        <v/>
      </c>
    </row>
    <row r="450" spans="2:27" x14ac:dyDescent="0.3">
      <c r="B450" s="126"/>
      <c r="C450" s="128"/>
      <c r="D450" s="128"/>
      <c r="E450" s="128"/>
      <c r="F450" s="128"/>
      <c r="G450" s="128"/>
      <c r="H450" s="128"/>
      <c r="I450" s="128"/>
      <c r="J450" s="128"/>
      <c r="K450" s="128"/>
      <c r="L450" s="128"/>
      <c r="M450" s="128"/>
      <c r="N450" s="179" t="str">
        <f t="shared" si="69"/>
        <v/>
      </c>
      <c r="O450" s="90" t="str">
        <f>IF('1. Assessment Area Data'!C450="","",'1. Assessment Area Data'!C450)</f>
        <v/>
      </c>
      <c r="P450" s="90" t="str">
        <f t="shared" si="70"/>
        <v/>
      </c>
      <c r="Q450" s="90" t="str">
        <f t="shared" si="71"/>
        <v/>
      </c>
      <c r="R450" s="90" t="str">
        <f t="shared" si="71"/>
        <v/>
      </c>
      <c r="S450" s="90" t="str">
        <f t="shared" si="71"/>
        <v/>
      </c>
      <c r="T450" s="116" t="str">
        <f t="shared" si="72"/>
        <v/>
      </c>
      <c r="U450" s="116" t="str">
        <f t="shared" si="73"/>
        <v/>
      </c>
      <c r="V450" s="116" t="str">
        <f t="shared" si="74"/>
        <v/>
      </c>
      <c r="X450" s="90" t="str">
        <f t="shared" si="65"/>
        <v/>
      </c>
      <c r="Y450" s="117" t="str">
        <f t="shared" si="66"/>
        <v/>
      </c>
      <c r="Z450" s="117" t="str">
        <f t="shared" si="67"/>
        <v/>
      </c>
      <c r="AA450" s="117" t="str">
        <f t="shared" si="68"/>
        <v/>
      </c>
    </row>
    <row r="451" spans="2:27" x14ac:dyDescent="0.3">
      <c r="B451" s="126"/>
      <c r="C451" s="128"/>
      <c r="D451" s="128"/>
      <c r="E451" s="128"/>
      <c r="F451" s="128"/>
      <c r="G451" s="128"/>
      <c r="H451" s="128"/>
      <c r="I451" s="128"/>
      <c r="J451" s="128"/>
      <c r="K451" s="128"/>
      <c r="L451" s="128"/>
      <c r="M451" s="128"/>
      <c r="N451" s="179" t="str">
        <f t="shared" si="69"/>
        <v/>
      </c>
      <c r="O451" s="90" t="str">
        <f>IF('1. Assessment Area Data'!C451="","",'1. Assessment Area Data'!C451)</f>
        <v/>
      </c>
      <c r="P451" s="90" t="str">
        <f t="shared" si="70"/>
        <v/>
      </c>
      <c r="Q451" s="90" t="str">
        <f t="shared" si="71"/>
        <v/>
      </c>
      <c r="R451" s="90" t="str">
        <f t="shared" si="71"/>
        <v/>
      </c>
      <c r="S451" s="90" t="str">
        <f t="shared" si="71"/>
        <v/>
      </c>
      <c r="T451" s="116" t="str">
        <f t="shared" si="72"/>
        <v/>
      </c>
      <c r="U451" s="116" t="str">
        <f t="shared" si="73"/>
        <v/>
      </c>
      <c r="V451" s="116" t="str">
        <f t="shared" si="74"/>
        <v/>
      </c>
      <c r="X451" s="90" t="str">
        <f t="shared" si="65"/>
        <v/>
      </c>
      <c r="Y451" s="117" t="str">
        <f t="shared" si="66"/>
        <v/>
      </c>
      <c r="Z451" s="117" t="str">
        <f t="shared" si="67"/>
        <v/>
      </c>
      <c r="AA451" s="117" t="str">
        <f t="shared" si="68"/>
        <v/>
      </c>
    </row>
    <row r="452" spans="2:27" x14ac:dyDescent="0.3">
      <c r="B452" s="126"/>
      <c r="C452" s="128"/>
      <c r="D452" s="128"/>
      <c r="E452" s="128"/>
      <c r="F452" s="128"/>
      <c r="G452" s="128"/>
      <c r="H452" s="128"/>
      <c r="I452" s="128"/>
      <c r="J452" s="128"/>
      <c r="K452" s="128"/>
      <c r="L452" s="128"/>
      <c r="M452" s="128"/>
      <c r="N452" s="179" t="str">
        <f t="shared" si="69"/>
        <v/>
      </c>
      <c r="O452" s="90" t="str">
        <f>IF('1. Assessment Area Data'!C452="","",'1. Assessment Area Data'!C452)</f>
        <v/>
      </c>
      <c r="P452" s="90" t="str">
        <f t="shared" si="70"/>
        <v/>
      </c>
      <c r="Q452" s="90" t="str">
        <f t="shared" si="71"/>
        <v/>
      </c>
      <c r="R452" s="90" t="str">
        <f t="shared" si="71"/>
        <v/>
      </c>
      <c r="S452" s="90" t="str">
        <f t="shared" si="71"/>
        <v/>
      </c>
      <c r="T452" s="116" t="str">
        <f t="shared" si="72"/>
        <v/>
      </c>
      <c r="U452" s="116" t="str">
        <f t="shared" si="73"/>
        <v/>
      </c>
      <c r="V452" s="116" t="str">
        <f t="shared" si="74"/>
        <v/>
      </c>
      <c r="X452" s="90" t="str">
        <f t="shared" si="65"/>
        <v/>
      </c>
      <c r="Y452" s="117" t="str">
        <f t="shared" si="66"/>
        <v/>
      </c>
      <c r="Z452" s="117" t="str">
        <f t="shared" si="67"/>
        <v/>
      </c>
      <c r="AA452" s="117" t="str">
        <f t="shared" si="68"/>
        <v/>
      </c>
    </row>
    <row r="453" spans="2:27" x14ac:dyDescent="0.3">
      <c r="B453" s="126"/>
      <c r="C453" s="128"/>
      <c r="D453" s="128"/>
      <c r="E453" s="128"/>
      <c r="F453" s="128"/>
      <c r="G453" s="128"/>
      <c r="H453" s="128"/>
      <c r="I453" s="128"/>
      <c r="J453" s="128"/>
      <c r="K453" s="128"/>
      <c r="L453" s="128"/>
      <c r="M453" s="128"/>
      <c r="N453" s="179" t="str">
        <f t="shared" si="69"/>
        <v/>
      </c>
      <c r="O453" s="90" t="str">
        <f>IF('1. Assessment Area Data'!C453="","",'1. Assessment Area Data'!C453)</f>
        <v/>
      </c>
      <c r="P453" s="90" t="str">
        <f t="shared" si="70"/>
        <v/>
      </c>
      <c r="Q453" s="90" t="str">
        <f t="shared" si="71"/>
        <v/>
      </c>
      <c r="R453" s="90" t="str">
        <f t="shared" si="71"/>
        <v/>
      </c>
      <c r="S453" s="90" t="str">
        <f t="shared" si="71"/>
        <v/>
      </c>
      <c r="T453" s="116" t="str">
        <f t="shared" si="72"/>
        <v/>
      </c>
      <c r="U453" s="116" t="str">
        <f t="shared" si="73"/>
        <v/>
      </c>
      <c r="V453" s="116" t="str">
        <f t="shared" si="74"/>
        <v/>
      </c>
      <c r="X453" s="90" t="str">
        <f t="shared" si="65"/>
        <v/>
      </c>
      <c r="Y453" s="117" t="str">
        <f t="shared" si="66"/>
        <v/>
      </c>
      <c r="Z453" s="117" t="str">
        <f t="shared" si="67"/>
        <v/>
      </c>
      <c r="AA453" s="117" t="str">
        <f t="shared" si="68"/>
        <v/>
      </c>
    </row>
    <row r="454" spans="2:27" x14ac:dyDescent="0.3">
      <c r="B454" s="126"/>
      <c r="C454" s="128"/>
      <c r="D454" s="128"/>
      <c r="E454" s="128"/>
      <c r="F454" s="128"/>
      <c r="G454" s="128"/>
      <c r="H454" s="128"/>
      <c r="I454" s="128"/>
      <c r="J454" s="128"/>
      <c r="K454" s="128"/>
      <c r="L454" s="128"/>
      <c r="M454" s="128"/>
      <c r="N454" s="179" t="str">
        <f t="shared" si="69"/>
        <v/>
      </c>
      <c r="O454" s="90" t="str">
        <f>IF('1. Assessment Area Data'!C454="","",'1. Assessment Area Data'!C454)</f>
        <v/>
      </c>
      <c r="P454" s="90" t="str">
        <f t="shared" si="70"/>
        <v/>
      </c>
      <c r="Q454" s="90" t="str">
        <f t="shared" si="71"/>
        <v/>
      </c>
      <c r="R454" s="90" t="str">
        <f t="shared" si="71"/>
        <v/>
      </c>
      <c r="S454" s="90" t="str">
        <f t="shared" si="71"/>
        <v/>
      </c>
      <c r="T454" s="116" t="str">
        <f t="shared" si="72"/>
        <v/>
      </c>
      <c r="U454" s="116" t="str">
        <f t="shared" si="73"/>
        <v/>
      </c>
      <c r="V454" s="116" t="str">
        <f t="shared" si="74"/>
        <v/>
      </c>
      <c r="X454" s="90" t="str">
        <f t="shared" si="65"/>
        <v/>
      </c>
      <c r="Y454" s="117" t="str">
        <f t="shared" si="66"/>
        <v/>
      </c>
      <c r="Z454" s="117" t="str">
        <f t="shared" si="67"/>
        <v/>
      </c>
      <c r="AA454" s="117" t="str">
        <f t="shared" si="68"/>
        <v/>
      </c>
    </row>
    <row r="455" spans="2:27" x14ac:dyDescent="0.3">
      <c r="B455" s="126"/>
      <c r="C455" s="128"/>
      <c r="D455" s="128"/>
      <c r="E455" s="128"/>
      <c r="F455" s="128"/>
      <c r="G455" s="128"/>
      <c r="H455" s="128"/>
      <c r="I455" s="128"/>
      <c r="J455" s="128"/>
      <c r="K455" s="128"/>
      <c r="L455" s="128"/>
      <c r="M455" s="128"/>
      <c r="N455" s="179" t="str">
        <f t="shared" si="69"/>
        <v/>
      </c>
      <c r="O455" s="90" t="str">
        <f>IF('1. Assessment Area Data'!C455="","",'1. Assessment Area Data'!C455)</f>
        <v/>
      </c>
      <c r="P455" s="90" t="str">
        <f t="shared" si="70"/>
        <v/>
      </c>
      <c r="Q455" s="90" t="str">
        <f t="shared" si="71"/>
        <v/>
      </c>
      <c r="R455" s="90" t="str">
        <f t="shared" si="71"/>
        <v/>
      </c>
      <c r="S455" s="90" t="str">
        <f t="shared" si="71"/>
        <v/>
      </c>
      <c r="T455" s="116" t="str">
        <f t="shared" si="72"/>
        <v/>
      </c>
      <c r="U455" s="116" t="str">
        <f t="shared" si="73"/>
        <v/>
      </c>
      <c r="V455" s="116" t="str">
        <f t="shared" si="74"/>
        <v/>
      </c>
      <c r="X455" s="90" t="str">
        <f t="shared" ref="X455:X518" si="75">IF(C455="","",C455)</f>
        <v/>
      </c>
      <c r="Y455" s="117" t="str">
        <f t="shared" ref="Y455:Y518" si="76">IF($X455="","",COUNTIFS($D455:$M455,"&gt;0",$D455:$M455,"&lt;=3")/10)</f>
        <v/>
      </c>
      <c r="Z455" s="117" t="str">
        <f t="shared" ref="Z455:Z518" si="77">IF($X455="","",COUNTIFS($D455:$M455,"&gt;0",$D455:$M455,"&lt;=4")/10)</f>
        <v/>
      </c>
      <c r="AA455" s="117" t="str">
        <f t="shared" ref="AA455:AA518" si="78">IF($X455="","",COUNTIFS($D455:$M455,"&gt;0",$D455:$M455,"&lt;=5")/10)</f>
        <v/>
      </c>
    </row>
    <row r="456" spans="2:27" x14ac:dyDescent="0.3">
      <c r="B456" s="126"/>
      <c r="C456" s="128"/>
      <c r="D456" s="128"/>
      <c r="E456" s="128"/>
      <c r="F456" s="128"/>
      <c r="G456" s="128"/>
      <c r="H456" s="128"/>
      <c r="I456" s="128"/>
      <c r="J456" s="128"/>
      <c r="K456" s="128"/>
      <c r="L456" s="128"/>
      <c r="M456" s="128"/>
      <c r="N456" s="179" t="str">
        <f t="shared" ref="N456:N519" si="79">IF(B456="","",IF(COUNTBLANK(D456:M456)&gt;0,"If no forbs were located in the plot, enter '0'. If the plot was not collected, input 'n/a'",""))</f>
        <v/>
      </c>
      <c r="O456" s="90" t="str">
        <f>IF('1. Assessment Area Data'!C456="","",'1. Assessment Area Data'!C456)</f>
        <v/>
      </c>
      <c r="P456" s="90" t="str">
        <f t="shared" ref="P456:P519" si="80">IF(O456="","",SUM(SUMPRODUCT(--(ISNUMBER($D$6:$D$1006)),(--($B$6:$B$1006=$O456))),SUMPRODUCT(--(ISNUMBER($E$6:$E$1006)),(--($B$6:$B$1006=$O456))),SUMPRODUCT(--(ISNUMBER($F$6:$F$1006)),(--($B$6:$B$1006=$O456))),SUMPRODUCT(--(ISNUMBER($G$6:$G$1006)),(--($B$6:$B$1006=$O456))),SUMPRODUCT(--(ISNUMBER($H$6:$H$1006)),(--($B$6:$B$1006=$O456))),SUMPRODUCT(--(ISNUMBER($I$6:$I$1006)),(--($B$6:$B$1006=$O456))),SUMPRODUCT(--(ISNUMBER($J$6:$J$1006)),(--($B$6:$B$1006=$O456))),SUMPRODUCT(--(ISNUMBER($K$6:$K$1006)),(--($B$6:$B$1006=$O456))),SUMPRODUCT(--(ISNUMBER($L$6:$L$1006)),(--($B$6:$B$1006=$O456))),SUMPRODUCT(--(ISNUMBER($M$6:$M$1006)),(--($B$6:$B$1006=$O456)))))</f>
        <v/>
      </c>
      <c r="Q456" s="90" t="str">
        <f t="shared" ref="Q456:S519" si="81">IF($O456="","",SUM(COUNTIFS($B$6:$B$5003,$O456,$D$6:$D$5003,"&gt;0",$D$6:$D$5003,"&lt;="&amp;Q$6),COUNTIFS($B$6:$B$5003,$O456,$E$6:$E$5003,"&gt;0",$E$6:$E$5003,"&lt;="&amp;Q$6),COUNTIFS($B$6:$B$5003,$O456,$F$6:$F$5003,"&gt;0",$F$6:$F$5003,"&lt;="&amp;Q$6),COUNTIFS($B$6:$B$5003,$O456,$G$6:$G$5003,"&gt;0",$G$6:$G$5003,"&lt;="&amp;Q$6),COUNTIFS($B$6:$B$5003,$O456,$H$6:$H$5003,"&gt;0",$H$6:$H$5003,"&lt;="&amp;Q$6),COUNTIFS($B$6:$B$5003,$O456,$I$6:$I$5003,"&gt;0",$I$6:$I$5003,"&lt;="&amp;Q$6),COUNTIFS($B$6:$B$5003,$O456,$J$6:$J$5003,"&gt;0",$J$6:$J$5003,"&lt;="&amp;Q$6),COUNTIFS($B$6:$B$5003,$O456,$K$6:$K$5003,"&gt;0",$K$6:$K$5003,"&lt;="&amp;Q$6),COUNTIFS($B$6:$B$5003,$O456,$L$6:$L$5003,"&gt;0",$L$6:$L$5003,"&lt;="&amp;Q$6),COUNTIFS($B$6:$B$5003,$O456,$M$6:$M$5003,"&gt;0",$M$6:$M$5003,"&lt;="&amp;Q$6)))</f>
        <v/>
      </c>
      <c r="R456" s="90" t="str">
        <f t="shared" si="81"/>
        <v/>
      </c>
      <c r="S456" s="90" t="str">
        <f t="shared" si="81"/>
        <v/>
      </c>
      <c r="T456" s="116" t="str">
        <f t="shared" si="72"/>
        <v/>
      </c>
      <c r="U456" s="116" t="str">
        <f t="shared" si="73"/>
        <v/>
      </c>
      <c r="V456" s="116" t="str">
        <f t="shared" si="74"/>
        <v/>
      </c>
      <c r="X456" s="90" t="str">
        <f t="shared" si="75"/>
        <v/>
      </c>
      <c r="Y456" s="117" t="str">
        <f t="shared" si="76"/>
        <v/>
      </c>
      <c r="Z456" s="117" t="str">
        <f t="shared" si="77"/>
        <v/>
      </c>
      <c r="AA456" s="117" t="str">
        <f t="shared" si="78"/>
        <v/>
      </c>
    </row>
    <row r="457" spans="2:27" x14ac:dyDescent="0.3">
      <c r="B457" s="126"/>
      <c r="C457" s="128"/>
      <c r="D457" s="128"/>
      <c r="E457" s="128"/>
      <c r="F457" s="128"/>
      <c r="G457" s="128"/>
      <c r="H457" s="128"/>
      <c r="I457" s="128"/>
      <c r="J457" s="128"/>
      <c r="K457" s="128"/>
      <c r="L457" s="128"/>
      <c r="M457" s="128"/>
      <c r="N457" s="179" t="str">
        <f t="shared" si="79"/>
        <v/>
      </c>
      <c r="O457" s="90" t="str">
        <f>IF('1. Assessment Area Data'!C457="","",'1. Assessment Area Data'!C457)</f>
        <v/>
      </c>
      <c r="P457" s="90" t="str">
        <f t="shared" si="80"/>
        <v/>
      </c>
      <c r="Q457" s="90" t="str">
        <f t="shared" si="81"/>
        <v/>
      </c>
      <c r="R457" s="90" t="str">
        <f t="shared" si="81"/>
        <v/>
      </c>
      <c r="S457" s="90" t="str">
        <f t="shared" si="81"/>
        <v/>
      </c>
      <c r="T457" s="116" t="str">
        <f t="shared" si="72"/>
        <v/>
      </c>
      <c r="U457" s="116" t="str">
        <f t="shared" si="73"/>
        <v/>
      </c>
      <c r="V457" s="116" t="str">
        <f t="shared" si="74"/>
        <v/>
      </c>
      <c r="X457" s="90" t="str">
        <f t="shared" si="75"/>
        <v/>
      </c>
      <c r="Y457" s="117" t="str">
        <f t="shared" si="76"/>
        <v/>
      </c>
      <c r="Z457" s="117" t="str">
        <f t="shared" si="77"/>
        <v/>
      </c>
      <c r="AA457" s="117" t="str">
        <f t="shared" si="78"/>
        <v/>
      </c>
    </row>
    <row r="458" spans="2:27" x14ac:dyDescent="0.3">
      <c r="B458" s="126"/>
      <c r="C458" s="128"/>
      <c r="D458" s="128"/>
      <c r="E458" s="128"/>
      <c r="F458" s="128"/>
      <c r="G458" s="128"/>
      <c r="H458" s="128"/>
      <c r="I458" s="128"/>
      <c r="J458" s="128"/>
      <c r="K458" s="128"/>
      <c r="L458" s="128"/>
      <c r="M458" s="128"/>
      <c r="N458" s="179" t="str">
        <f t="shared" si="79"/>
        <v/>
      </c>
      <c r="O458" s="90" t="str">
        <f>IF('1. Assessment Area Data'!C458="","",'1. Assessment Area Data'!C458)</f>
        <v/>
      </c>
      <c r="P458" s="90" t="str">
        <f t="shared" si="80"/>
        <v/>
      </c>
      <c r="Q458" s="90" t="str">
        <f t="shared" si="81"/>
        <v/>
      </c>
      <c r="R458" s="90" t="str">
        <f t="shared" si="81"/>
        <v/>
      </c>
      <c r="S458" s="90" t="str">
        <f t="shared" si="81"/>
        <v/>
      </c>
      <c r="T458" s="116" t="str">
        <f t="shared" si="72"/>
        <v/>
      </c>
      <c r="U458" s="116" t="str">
        <f t="shared" si="73"/>
        <v/>
      </c>
      <c r="V458" s="116" t="str">
        <f t="shared" si="74"/>
        <v/>
      </c>
      <c r="X458" s="90" t="str">
        <f t="shared" si="75"/>
        <v/>
      </c>
      <c r="Y458" s="117" t="str">
        <f t="shared" si="76"/>
        <v/>
      </c>
      <c r="Z458" s="117" t="str">
        <f t="shared" si="77"/>
        <v/>
      </c>
      <c r="AA458" s="117" t="str">
        <f t="shared" si="78"/>
        <v/>
      </c>
    </row>
    <row r="459" spans="2:27" x14ac:dyDescent="0.3">
      <c r="B459" s="126"/>
      <c r="C459" s="128"/>
      <c r="D459" s="128"/>
      <c r="E459" s="128"/>
      <c r="F459" s="128"/>
      <c r="G459" s="128"/>
      <c r="H459" s="128"/>
      <c r="I459" s="128"/>
      <c r="J459" s="128"/>
      <c r="K459" s="128"/>
      <c r="L459" s="128"/>
      <c r="M459" s="128"/>
      <c r="N459" s="179" t="str">
        <f t="shared" si="79"/>
        <v/>
      </c>
      <c r="O459" s="90" t="str">
        <f>IF('1. Assessment Area Data'!C459="","",'1. Assessment Area Data'!C459)</f>
        <v/>
      </c>
      <c r="P459" s="90" t="str">
        <f t="shared" si="80"/>
        <v/>
      </c>
      <c r="Q459" s="90" t="str">
        <f t="shared" si="81"/>
        <v/>
      </c>
      <c r="R459" s="90" t="str">
        <f t="shared" si="81"/>
        <v/>
      </c>
      <c r="S459" s="90" t="str">
        <f t="shared" si="81"/>
        <v/>
      </c>
      <c r="T459" s="116" t="str">
        <f t="shared" si="72"/>
        <v/>
      </c>
      <c r="U459" s="116" t="str">
        <f t="shared" si="73"/>
        <v/>
      </c>
      <c r="V459" s="116" t="str">
        <f t="shared" si="74"/>
        <v/>
      </c>
      <c r="X459" s="90" t="str">
        <f t="shared" si="75"/>
        <v/>
      </c>
      <c r="Y459" s="117" t="str">
        <f t="shared" si="76"/>
        <v/>
      </c>
      <c r="Z459" s="117" t="str">
        <f t="shared" si="77"/>
        <v/>
      </c>
      <c r="AA459" s="117" t="str">
        <f t="shared" si="78"/>
        <v/>
      </c>
    </row>
    <row r="460" spans="2:27" x14ac:dyDescent="0.3">
      <c r="B460" s="126"/>
      <c r="C460" s="128"/>
      <c r="D460" s="128"/>
      <c r="E460" s="128"/>
      <c r="F460" s="128"/>
      <c r="G460" s="128"/>
      <c r="H460" s="128"/>
      <c r="I460" s="128"/>
      <c r="J460" s="128"/>
      <c r="K460" s="128"/>
      <c r="L460" s="128"/>
      <c r="M460" s="128"/>
      <c r="N460" s="179" t="str">
        <f t="shared" si="79"/>
        <v/>
      </c>
      <c r="O460" s="90" t="str">
        <f>IF('1. Assessment Area Data'!C460="","",'1. Assessment Area Data'!C460)</f>
        <v/>
      </c>
      <c r="P460" s="90" t="str">
        <f t="shared" si="80"/>
        <v/>
      </c>
      <c r="Q460" s="90" t="str">
        <f t="shared" si="81"/>
        <v/>
      </c>
      <c r="R460" s="90" t="str">
        <f t="shared" si="81"/>
        <v/>
      </c>
      <c r="S460" s="90" t="str">
        <f t="shared" si="81"/>
        <v/>
      </c>
      <c r="T460" s="116" t="str">
        <f t="shared" si="72"/>
        <v/>
      </c>
      <c r="U460" s="116" t="str">
        <f t="shared" si="73"/>
        <v/>
      </c>
      <c r="V460" s="116" t="str">
        <f t="shared" si="74"/>
        <v/>
      </c>
      <c r="X460" s="90" t="str">
        <f t="shared" si="75"/>
        <v/>
      </c>
      <c r="Y460" s="117" t="str">
        <f t="shared" si="76"/>
        <v/>
      </c>
      <c r="Z460" s="117" t="str">
        <f t="shared" si="77"/>
        <v/>
      </c>
      <c r="AA460" s="117" t="str">
        <f t="shared" si="78"/>
        <v/>
      </c>
    </row>
    <row r="461" spans="2:27" x14ac:dyDescent="0.3">
      <c r="B461" s="126"/>
      <c r="C461" s="128"/>
      <c r="D461" s="128"/>
      <c r="E461" s="128"/>
      <c r="F461" s="128"/>
      <c r="G461" s="128"/>
      <c r="H461" s="128"/>
      <c r="I461" s="128"/>
      <c r="J461" s="128"/>
      <c r="K461" s="128"/>
      <c r="L461" s="128"/>
      <c r="M461" s="128"/>
      <c r="N461" s="179" t="str">
        <f t="shared" si="79"/>
        <v/>
      </c>
      <c r="O461" s="90" t="str">
        <f>IF('1. Assessment Area Data'!C461="","",'1. Assessment Area Data'!C461)</f>
        <v/>
      </c>
      <c r="P461" s="90" t="str">
        <f t="shared" si="80"/>
        <v/>
      </c>
      <c r="Q461" s="90" t="str">
        <f t="shared" si="81"/>
        <v/>
      </c>
      <c r="R461" s="90" t="str">
        <f t="shared" si="81"/>
        <v/>
      </c>
      <c r="S461" s="90" t="str">
        <f t="shared" si="81"/>
        <v/>
      </c>
      <c r="T461" s="116" t="str">
        <f t="shared" ref="T461:T524" si="82">IF($O461="","",IFERROR(Q461/$P461,0))</f>
        <v/>
      </c>
      <c r="U461" s="116" t="str">
        <f t="shared" ref="U461:U524" si="83">IF($O461="","",IFERROR(R461/$P461,0))</f>
        <v/>
      </c>
      <c r="V461" s="116" t="str">
        <f t="shared" ref="V461:V524" si="84">IF($O461="","",IFERROR(S461/$P461,0))</f>
        <v/>
      </c>
      <c r="X461" s="90" t="str">
        <f t="shared" si="75"/>
        <v/>
      </c>
      <c r="Y461" s="117" t="str">
        <f t="shared" si="76"/>
        <v/>
      </c>
      <c r="Z461" s="117" t="str">
        <f t="shared" si="77"/>
        <v/>
      </c>
      <c r="AA461" s="117" t="str">
        <f t="shared" si="78"/>
        <v/>
      </c>
    </row>
    <row r="462" spans="2:27" x14ac:dyDescent="0.3">
      <c r="B462" s="126"/>
      <c r="C462" s="128"/>
      <c r="D462" s="128"/>
      <c r="E462" s="128"/>
      <c r="F462" s="128"/>
      <c r="G462" s="128"/>
      <c r="H462" s="128"/>
      <c r="I462" s="128"/>
      <c r="J462" s="128"/>
      <c r="K462" s="128"/>
      <c r="L462" s="128"/>
      <c r="M462" s="128"/>
      <c r="N462" s="179" t="str">
        <f t="shared" si="79"/>
        <v/>
      </c>
      <c r="O462" s="90" t="str">
        <f>IF('1. Assessment Area Data'!C462="","",'1. Assessment Area Data'!C462)</f>
        <v/>
      </c>
      <c r="P462" s="90" t="str">
        <f t="shared" si="80"/>
        <v/>
      </c>
      <c r="Q462" s="90" t="str">
        <f t="shared" si="81"/>
        <v/>
      </c>
      <c r="R462" s="90" t="str">
        <f t="shared" si="81"/>
        <v/>
      </c>
      <c r="S462" s="90" t="str">
        <f t="shared" si="81"/>
        <v/>
      </c>
      <c r="T462" s="116" t="str">
        <f t="shared" si="82"/>
        <v/>
      </c>
      <c r="U462" s="116" t="str">
        <f t="shared" si="83"/>
        <v/>
      </c>
      <c r="V462" s="116" t="str">
        <f t="shared" si="84"/>
        <v/>
      </c>
      <c r="X462" s="90" t="str">
        <f t="shared" si="75"/>
        <v/>
      </c>
      <c r="Y462" s="117" t="str">
        <f t="shared" si="76"/>
        <v/>
      </c>
      <c r="Z462" s="117" t="str">
        <f t="shared" si="77"/>
        <v/>
      </c>
      <c r="AA462" s="117" t="str">
        <f t="shared" si="78"/>
        <v/>
      </c>
    </row>
    <row r="463" spans="2:27" x14ac:dyDescent="0.3">
      <c r="B463" s="126"/>
      <c r="C463" s="128"/>
      <c r="D463" s="128"/>
      <c r="E463" s="128"/>
      <c r="F463" s="128"/>
      <c r="G463" s="128"/>
      <c r="H463" s="128"/>
      <c r="I463" s="128"/>
      <c r="J463" s="128"/>
      <c r="K463" s="128"/>
      <c r="L463" s="128"/>
      <c r="M463" s="128"/>
      <c r="N463" s="179" t="str">
        <f t="shared" si="79"/>
        <v/>
      </c>
      <c r="O463" s="90" t="str">
        <f>IF('1. Assessment Area Data'!C463="","",'1. Assessment Area Data'!C463)</f>
        <v/>
      </c>
      <c r="P463" s="90" t="str">
        <f t="shared" si="80"/>
        <v/>
      </c>
      <c r="Q463" s="90" t="str">
        <f t="shared" si="81"/>
        <v/>
      </c>
      <c r="R463" s="90" t="str">
        <f t="shared" si="81"/>
        <v/>
      </c>
      <c r="S463" s="90" t="str">
        <f t="shared" si="81"/>
        <v/>
      </c>
      <c r="T463" s="116" t="str">
        <f t="shared" si="82"/>
        <v/>
      </c>
      <c r="U463" s="116" t="str">
        <f t="shared" si="83"/>
        <v/>
      </c>
      <c r="V463" s="116" t="str">
        <f t="shared" si="84"/>
        <v/>
      </c>
      <c r="X463" s="90" t="str">
        <f t="shared" si="75"/>
        <v/>
      </c>
      <c r="Y463" s="117" t="str">
        <f t="shared" si="76"/>
        <v/>
      </c>
      <c r="Z463" s="117" t="str">
        <f t="shared" si="77"/>
        <v/>
      </c>
      <c r="AA463" s="117" t="str">
        <f t="shared" si="78"/>
        <v/>
      </c>
    </row>
    <row r="464" spans="2:27" x14ac:dyDescent="0.3">
      <c r="B464" s="126"/>
      <c r="C464" s="128"/>
      <c r="D464" s="128"/>
      <c r="E464" s="128"/>
      <c r="F464" s="128"/>
      <c r="G464" s="128"/>
      <c r="H464" s="128"/>
      <c r="I464" s="128"/>
      <c r="J464" s="128"/>
      <c r="K464" s="128"/>
      <c r="L464" s="128"/>
      <c r="M464" s="128"/>
      <c r="N464" s="179" t="str">
        <f t="shared" si="79"/>
        <v/>
      </c>
      <c r="O464" s="90" t="str">
        <f>IF('1. Assessment Area Data'!C464="","",'1. Assessment Area Data'!C464)</f>
        <v/>
      </c>
      <c r="P464" s="90" t="str">
        <f t="shared" si="80"/>
        <v/>
      </c>
      <c r="Q464" s="90" t="str">
        <f t="shared" si="81"/>
        <v/>
      </c>
      <c r="R464" s="90" t="str">
        <f t="shared" si="81"/>
        <v/>
      </c>
      <c r="S464" s="90" t="str">
        <f t="shared" si="81"/>
        <v/>
      </c>
      <c r="T464" s="116" t="str">
        <f t="shared" si="82"/>
        <v/>
      </c>
      <c r="U464" s="116" t="str">
        <f t="shared" si="83"/>
        <v/>
      </c>
      <c r="V464" s="116" t="str">
        <f t="shared" si="84"/>
        <v/>
      </c>
      <c r="X464" s="90" t="str">
        <f t="shared" si="75"/>
        <v/>
      </c>
      <c r="Y464" s="117" t="str">
        <f t="shared" si="76"/>
        <v/>
      </c>
      <c r="Z464" s="117" t="str">
        <f t="shared" si="77"/>
        <v/>
      </c>
      <c r="AA464" s="117" t="str">
        <f t="shared" si="78"/>
        <v/>
      </c>
    </row>
    <row r="465" spans="2:27" x14ac:dyDescent="0.3">
      <c r="B465" s="126"/>
      <c r="C465" s="128"/>
      <c r="D465" s="128"/>
      <c r="E465" s="128"/>
      <c r="F465" s="128"/>
      <c r="G465" s="128"/>
      <c r="H465" s="128"/>
      <c r="I465" s="128"/>
      <c r="J465" s="128"/>
      <c r="K465" s="128"/>
      <c r="L465" s="128"/>
      <c r="M465" s="128"/>
      <c r="N465" s="179" t="str">
        <f t="shared" si="79"/>
        <v/>
      </c>
      <c r="O465" s="90" t="str">
        <f>IF('1. Assessment Area Data'!C465="","",'1. Assessment Area Data'!C465)</f>
        <v/>
      </c>
      <c r="P465" s="90" t="str">
        <f t="shared" si="80"/>
        <v/>
      </c>
      <c r="Q465" s="90" t="str">
        <f t="shared" si="81"/>
        <v/>
      </c>
      <c r="R465" s="90" t="str">
        <f t="shared" si="81"/>
        <v/>
      </c>
      <c r="S465" s="90" t="str">
        <f t="shared" si="81"/>
        <v/>
      </c>
      <c r="T465" s="116" t="str">
        <f t="shared" si="82"/>
        <v/>
      </c>
      <c r="U465" s="116" t="str">
        <f t="shared" si="83"/>
        <v/>
      </c>
      <c r="V465" s="116" t="str">
        <f t="shared" si="84"/>
        <v/>
      </c>
      <c r="X465" s="90" t="str">
        <f t="shared" si="75"/>
        <v/>
      </c>
      <c r="Y465" s="117" t="str">
        <f t="shared" si="76"/>
        <v/>
      </c>
      <c r="Z465" s="117" t="str">
        <f t="shared" si="77"/>
        <v/>
      </c>
      <c r="AA465" s="117" t="str">
        <f t="shared" si="78"/>
        <v/>
      </c>
    </row>
    <row r="466" spans="2:27" x14ac:dyDescent="0.3">
      <c r="B466" s="126"/>
      <c r="C466" s="128"/>
      <c r="D466" s="128"/>
      <c r="E466" s="128"/>
      <c r="F466" s="128"/>
      <c r="G466" s="128"/>
      <c r="H466" s="128"/>
      <c r="I466" s="128"/>
      <c r="J466" s="128"/>
      <c r="K466" s="128"/>
      <c r="L466" s="128"/>
      <c r="M466" s="128"/>
      <c r="N466" s="179" t="str">
        <f t="shared" si="79"/>
        <v/>
      </c>
      <c r="O466" s="90" t="str">
        <f>IF('1. Assessment Area Data'!C466="","",'1. Assessment Area Data'!C466)</f>
        <v/>
      </c>
      <c r="P466" s="90" t="str">
        <f t="shared" si="80"/>
        <v/>
      </c>
      <c r="Q466" s="90" t="str">
        <f t="shared" si="81"/>
        <v/>
      </c>
      <c r="R466" s="90" t="str">
        <f t="shared" si="81"/>
        <v/>
      </c>
      <c r="S466" s="90" t="str">
        <f t="shared" si="81"/>
        <v/>
      </c>
      <c r="T466" s="116" t="str">
        <f t="shared" si="82"/>
        <v/>
      </c>
      <c r="U466" s="116" t="str">
        <f t="shared" si="83"/>
        <v/>
      </c>
      <c r="V466" s="116" t="str">
        <f t="shared" si="84"/>
        <v/>
      </c>
      <c r="X466" s="90" t="str">
        <f t="shared" si="75"/>
        <v/>
      </c>
      <c r="Y466" s="117" t="str">
        <f t="shared" si="76"/>
        <v/>
      </c>
      <c r="Z466" s="117" t="str">
        <f t="shared" si="77"/>
        <v/>
      </c>
      <c r="AA466" s="117" t="str">
        <f t="shared" si="78"/>
        <v/>
      </c>
    </row>
    <row r="467" spans="2:27" x14ac:dyDescent="0.3">
      <c r="B467" s="126"/>
      <c r="C467" s="128"/>
      <c r="D467" s="128"/>
      <c r="E467" s="128"/>
      <c r="F467" s="128"/>
      <c r="G467" s="128"/>
      <c r="H467" s="128"/>
      <c r="I467" s="128"/>
      <c r="J467" s="128"/>
      <c r="K467" s="128"/>
      <c r="L467" s="128"/>
      <c r="M467" s="128"/>
      <c r="N467" s="179" t="str">
        <f t="shared" si="79"/>
        <v/>
      </c>
      <c r="O467" s="90" t="str">
        <f>IF('1. Assessment Area Data'!C467="","",'1. Assessment Area Data'!C467)</f>
        <v/>
      </c>
      <c r="P467" s="90" t="str">
        <f t="shared" si="80"/>
        <v/>
      </c>
      <c r="Q467" s="90" t="str">
        <f t="shared" si="81"/>
        <v/>
      </c>
      <c r="R467" s="90" t="str">
        <f t="shared" si="81"/>
        <v/>
      </c>
      <c r="S467" s="90" t="str">
        <f t="shared" si="81"/>
        <v/>
      </c>
      <c r="T467" s="116" t="str">
        <f t="shared" si="82"/>
        <v/>
      </c>
      <c r="U467" s="116" t="str">
        <f t="shared" si="83"/>
        <v/>
      </c>
      <c r="V467" s="116" t="str">
        <f t="shared" si="84"/>
        <v/>
      </c>
      <c r="X467" s="90" t="str">
        <f t="shared" si="75"/>
        <v/>
      </c>
      <c r="Y467" s="117" t="str">
        <f t="shared" si="76"/>
        <v/>
      </c>
      <c r="Z467" s="117" t="str">
        <f t="shared" si="77"/>
        <v/>
      </c>
      <c r="AA467" s="117" t="str">
        <f t="shared" si="78"/>
        <v/>
      </c>
    </row>
    <row r="468" spans="2:27" x14ac:dyDescent="0.3">
      <c r="B468" s="126"/>
      <c r="C468" s="128"/>
      <c r="D468" s="128"/>
      <c r="E468" s="128"/>
      <c r="F468" s="128"/>
      <c r="G468" s="128"/>
      <c r="H468" s="128"/>
      <c r="I468" s="128"/>
      <c r="J468" s="128"/>
      <c r="K468" s="128"/>
      <c r="L468" s="128"/>
      <c r="M468" s="128"/>
      <c r="N468" s="179" t="str">
        <f t="shared" si="79"/>
        <v/>
      </c>
      <c r="O468" s="90" t="str">
        <f>IF('1. Assessment Area Data'!C468="","",'1. Assessment Area Data'!C468)</f>
        <v/>
      </c>
      <c r="P468" s="90" t="str">
        <f t="shared" si="80"/>
        <v/>
      </c>
      <c r="Q468" s="90" t="str">
        <f t="shared" si="81"/>
        <v/>
      </c>
      <c r="R468" s="90" t="str">
        <f t="shared" si="81"/>
        <v/>
      </c>
      <c r="S468" s="90" t="str">
        <f t="shared" si="81"/>
        <v/>
      </c>
      <c r="T468" s="116" t="str">
        <f t="shared" si="82"/>
        <v/>
      </c>
      <c r="U468" s="116" t="str">
        <f t="shared" si="83"/>
        <v/>
      </c>
      <c r="V468" s="116" t="str">
        <f t="shared" si="84"/>
        <v/>
      </c>
      <c r="X468" s="90" t="str">
        <f t="shared" si="75"/>
        <v/>
      </c>
      <c r="Y468" s="117" t="str">
        <f t="shared" si="76"/>
        <v/>
      </c>
      <c r="Z468" s="117" t="str">
        <f t="shared" si="77"/>
        <v/>
      </c>
      <c r="AA468" s="117" t="str">
        <f t="shared" si="78"/>
        <v/>
      </c>
    </row>
    <row r="469" spans="2:27" x14ac:dyDescent="0.3">
      <c r="B469" s="126"/>
      <c r="C469" s="128"/>
      <c r="D469" s="128"/>
      <c r="E469" s="128"/>
      <c r="F469" s="128"/>
      <c r="G469" s="128"/>
      <c r="H469" s="128"/>
      <c r="I469" s="128"/>
      <c r="J469" s="128"/>
      <c r="K469" s="128"/>
      <c r="L469" s="128"/>
      <c r="M469" s="128"/>
      <c r="N469" s="179" t="str">
        <f t="shared" si="79"/>
        <v/>
      </c>
      <c r="O469" s="90" t="str">
        <f>IF('1. Assessment Area Data'!C469="","",'1. Assessment Area Data'!C469)</f>
        <v/>
      </c>
      <c r="P469" s="90" t="str">
        <f t="shared" si="80"/>
        <v/>
      </c>
      <c r="Q469" s="90" t="str">
        <f t="shared" si="81"/>
        <v/>
      </c>
      <c r="R469" s="90" t="str">
        <f t="shared" si="81"/>
        <v/>
      </c>
      <c r="S469" s="90" t="str">
        <f t="shared" si="81"/>
        <v/>
      </c>
      <c r="T469" s="116" t="str">
        <f t="shared" si="82"/>
        <v/>
      </c>
      <c r="U469" s="116" t="str">
        <f t="shared" si="83"/>
        <v/>
      </c>
      <c r="V469" s="116" t="str">
        <f t="shared" si="84"/>
        <v/>
      </c>
      <c r="X469" s="90" t="str">
        <f t="shared" si="75"/>
        <v/>
      </c>
      <c r="Y469" s="117" t="str">
        <f t="shared" si="76"/>
        <v/>
      </c>
      <c r="Z469" s="117" t="str">
        <f t="shared" si="77"/>
        <v/>
      </c>
      <c r="AA469" s="117" t="str">
        <f t="shared" si="78"/>
        <v/>
      </c>
    </row>
    <row r="470" spans="2:27" x14ac:dyDescent="0.3">
      <c r="B470" s="126"/>
      <c r="C470" s="128"/>
      <c r="D470" s="128"/>
      <c r="E470" s="128"/>
      <c r="F470" s="128"/>
      <c r="G470" s="128"/>
      <c r="H470" s="128"/>
      <c r="I470" s="128"/>
      <c r="J470" s="128"/>
      <c r="K470" s="128"/>
      <c r="L470" s="128"/>
      <c r="M470" s="128"/>
      <c r="N470" s="179" t="str">
        <f t="shared" si="79"/>
        <v/>
      </c>
      <c r="O470" s="90" t="str">
        <f>IF('1. Assessment Area Data'!C470="","",'1. Assessment Area Data'!C470)</f>
        <v/>
      </c>
      <c r="P470" s="90" t="str">
        <f t="shared" si="80"/>
        <v/>
      </c>
      <c r="Q470" s="90" t="str">
        <f t="shared" si="81"/>
        <v/>
      </c>
      <c r="R470" s="90" t="str">
        <f t="shared" si="81"/>
        <v/>
      </c>
      <c r="S470" s="90" t="str">
        <f t="shared" si="81"/>
        <v/>
      </c>
      <c r="T470" s="116" t="str">
        <f t="shared" si="82"/>
        <v/>
      </c>
      <c r="U470" s="116" t="str">
        <f t="shared" si="83"/>
        <v/>
      </c>
      <c r="V470" s="116" t="str">
        <f t="shared" si="84"/>
        <v/>
      </c>
      <c r="X470" s="90" t="str">
        <f t="shared" si="75"/>
        <v/>
      </c>
      <c r="Y470" s="117" t="str">
        <f t="shared" si="76"/>
        <v/>
      </c>
      <c r="Z470" s="117" t="str">
        <f t="shared" si="77"/>
        <v/>
      </c>
      <c r="AA470" s="117" t="str">
        <f t="shared" si="78"/>
        <v/>
      </c>
    </row>
    <row r="471" spans="2:27" x14ac:dyDescent="0.3">
      <c r="B471" s="126"/>
      <c r="C471" s="128"/>
      <c r="D471" s="128"/>
      <c r="E471" s="128"/>
      <c r="F471" s="128"/>
      <c r="G471" s="128"/>
      <c r="H471" s="128"/>
      <c r="I471" s="128"/>
      <c r="J471" s="128"/>
      <c r="K471" s="128"/>
      <c r="L471" s="128"/>
      <c r="M471" s="128"/>
      <c r="N471" s="179" t="str">
        <f t="shared" si="79"/>
        <v/>
      </c>
      <c r="O471" s="90" t="str">
        <f>IF('1. Assessment Area Data'!C471="","",'1. Assessment Area Data'!C471)</f>
        <v/>
      </c>
      <c r="P471" s="90" t="str">
        <f t="shared" si="80"/>
        <v/>
      </c>
      <c r="Q471" s="90" t="str">
        <f t="shared" si="81"/>
        <v/>
      </c>
      <c r="R471" s="90" t="str">
        <f t="shared" si="81"/>
        <v/>
      </c>
      <c r="S471" s="90" t="str">
        <f t="shared" si="81"/>
        <v/>
      </c>
      <c r="T471" s="116" t="str">
        <f t="shared" si="82"/>
        <v/>
      </c>
      <c r="U471" s="116" t="str">
        <f t="shared" si="83"/>
        <v/>
      </c>
      <c r="V471" s="116" t="str">
        <f t="shared" si="84"/>
        <v/>
      </c>
      <c r="X471" s="90" t="str">
        <f t="shared" si="75"/>
        <v/>
      </c>
      <c r="Y471" s="117" t="str">
        <f t="shared" si="76"/>
        <v/>
      </c>
      <c r="Z471" s="117" t="str">
        <f t="shared" si="77"/>
        <v/>
      </c>
      <c r="AA471" s="117" t="str">
        <f t="shared" si="78"/>
        <v/>
      </c>
    </row>
    <row r="472" spans="2:27" x14ac:dyDescent="0.3">
      <c r="B472" s="126"/>
      <c r="C472" s="128"/>
      <c r="D472" s="128"/>
      <c r="E472" s="128"/>
      <c r="F472" s="128"/>
      <c r="G472" s="128"/>
      <c r="H472" s="128"/>
      <c r="I472" s="128"/>
      <c r="J472" s="128"/>
      <c r="K472" s="128"/>
      <c r="L472" s="128"/>
      <c r="M472" s="128"/>
      <c r="N472" s="179" t="str">
        <f t="shared" si="79"/>
        <v/>
      </c>
      <c r="O472" s="90" t="str">
        <f>IF('1. Assessment Area Data'!C472="","",'1. Assessment Area Data'!C472)</f>
        <v/>
      </c>
      <c r="P472" s="90" t="str">
        <f t="shared" si="80"/>
        <v/>
      </c>
      <c r="Q472" s="90" t="str">
        <f t="shared" si="81"/>
        <v/>
      </c>
      <c r="R472" s="90" t="str">
        <f t="shared" si="81"/>
        <v/>
      </c>
      <c r="S472" s="90" t="str">
        <f t="shared" si="81"/>
        <v/>
      </c>
      <c r="T472" s="116" t="str">
        <f t="shared" si="82"/>
        <v/>
      </c>
      <c r="U472" s="116" t="str">
        <f t="shared" si="83"/>
        <v/>
      </c>
      <c r="V472" s="116" t="str">
        <f t="shared" si="84"/>
        <v/>
      </c>
      <c r="X472" s="90" t="str">
        <f t="shared" si="75"/>
        <v/>
      </c>
      <c r="Y472" s="117" t="str">
        <f t="shared" si="76"/>
        <v/>
      </c>
      <c r="Z472" s="117" t="str">
        <f t="shared" si="77"/>
        <v/>
      </c>
      <c r="AA472" s="117" t="str">
        <f t="shared" si="78"/>
        <v/>
      </c>
    </row>
    <row r="473" spans="2:27" x14ac:dyDescent="0.3">
      <c r="B473" s="126"/>
      <c r="C473" s="128"/>
      <c r="D473" s="128"/>
      <c r="E473" s="128"/>
      <c r="F473" s="128"/>
      <c r="G473" s="128"/>
      <c r="H473" s="128"/>
      <c r="I473" s="128"/>
      <c r="J473" s="128"/>
      <c r="K473" s="128"/>
      <c r="L473" s="128"/>
      <c r="M473" s="128"/>
      <c r="N473" s="179" t="str">
        <f t="shared" si="79"/>
        <v/>
      </c>
      <c r="O473" s="90" t="str">
        <f>IF('1. Assessment Area Data'!C473="","",'1. Assessment Area Data'!C473)</f>
        <v/>
      </c>
      <c r="P473" s="90" t="str">
        <f t="shared" si="80"/>
        <v/>
      </c>
      <c r="Q473" s="90" t="str">
        <f t="shared" si="81"/>
        <v/>
      </c>
      <c r="R473" s="90" t="str">
        <f t="shared" si="81"/>
        <v/>
      </c>
      <c r="S473" s="90" t="str">
        <f t="shared" si="81"/>
        <v/>
      </c>
      <c r="T473" s="116" t="str">
        <f t="shared" si="82"/>
        <v/>
      </c>
      <c r="U473" s="116" t="str">
        <f t="shared" si="83"/>
        <v/>
      </c>
      <c r="V473" s="116" t="str">
        <f t="shared" si="84"/>
        <v/>
      </c>
      <c r="X473" s="90" t="str">
        <f t="shared" si="75"/>
        <v/>
      </c>
      <c r="Y473" s="117" t="str">
        <f t="shared" si="76"/>
        <v/>
      </c>
      <c r="Z473" s="117" t="str">
        <f t="shared" si="77"/>
        <v/>
      </c>
      <c r="AA473" s="117" t="str">
        <f t="shared" si="78"/>
        <v/>
      </c>
    </row>
    <row r="474" spans="2:27" x14ac:dyDescent="0.3">
      <c r="B474" s="126"/>
      <c r="C474" s="128"/>
      <c r="D474" s="128"/>
      <c r="E474" s="128"/>
      <c r="F474" s="128"/>
      <c r="G474" s="128"/>
      <c r="H474" s="128"/>
      <c r="I474" s="128"/>
      <c r="J474" s="128"/>
      <c r="K474" s="128"/>
      <c r="L474" s="128"/>
      <c r="M474" s="128"/>
      <c r="N474" s="179" t="str">
        <f t="shared" si="79"/>
        <v/>
      </c>
      <c r="O474" s="90" t="str">
        <f>IF('1. Assessment Area Data'!C474="","",'1. Assessment Area Data'!C474)</f>
        <v/>
      </c>
      <c r="P474" s="90" t="str">
        <f t="shared" si="80"/>
        <v/>
      </c>
      <c r="Q474" s="90" t="str">
        <f t="shared" si="81"/>
        <v/>
      </c>
      <c r="R474" s="90" t="str">
        <f t="shared" si="81"/>
        <v/>
      </c>
      <c r="S474" s="90" t="str">
        <f t="shared" si="81"/>
        <v/>
      </c>
      <c r="T474" s="116" t="str">
        <f t="shared" si="82"/>
        <v/>
      </c>
      <c r="U474" s="116" t="str">
        <f t="shared" si="83"/>
        <v/>
      </c>
      <c r="V474" s="116" t="str">
        <f t="shared" si="84"/>
        <v/>
      </c>
      <c r="X474" s="90" t="str">
        <f t="shared" si="75"/>
        <v/>
      </c>
      <c r="Y474" s="117" t="str">
        <f t="shared" si="76"/>
        <v/>
      </c>
      <c r="Z474" s="117" t="str">
        <f t="shared" si="77"/>
        <v/>
      </c>
      <c r="AA474" s="117" t="str">
        <f t="shared" si="78"/>
        <v/>
      </c>
    </row>
    <row r="475" spans="2:27" x14ac:dyDescent="0.3">
      <c r="B475" s="126"/>
      <c r="C475" s="128"/>
      <c r="D475" s="128"/>
      <c r="E475" s="128"/>
      <c r="F475" s="128"/>
      <c r="G475" s="128"/>
      <c r="H475" s="128"/>
      <c r="I475" s="128"/>
      <c r="J475" s="128"/>
      <c r="K475" s="128"/>
      <c r="L475" s="128"/>
      <c r="M475" s="128"/>
      <c r="N475" s="179" t="str">
        <f t="shared" si="79"/>
        <v/>
      </c>
      <c r="O475" s="90" t="str">
        <f>IF('1. Assessment Area Data'!C475="","",'1. Assessment Area Data'!C475)</f>
        <v/>
      </c>
      <c r="P475" s="90" t="str">
        <f t="shared" si="80"/>
        <v/>
      </c>
      <c r="Q475" s="90" t="str">
        <f t="shared" si="81"/>
        <v/>
      </c>
      <c r="R475" s="90" t="str">
        <f t="shared" si="81"/>
        <v/>
      </c>
      <c r="S475" s="90" t="str">
        <f t="shared" si="81"/>
        <v/>
      </c>
      <c r="T475" s="116" t="str">
        <f t="shared" si="82"/>
        <v/>
      </c>
      <c r="U475" s="116" t="str">
        <f t="shared" si="83"/>
        <v/>
      </c>
      <c r="V475" s="116" t="str">
        <f t="shared" si="84"/>
        <v/>
      </c>
      <c r="X475" s="90" t="str">
        <f t="shared" si="75"/>
        <v/>
      </c>
      <c r="Y475" s="117" t="str">
        <f t="shared" si="76"/>
        <v/>
      </c>
      <c r="Z475" s="117" t="str">
        <f t="shared" si="77"/>
        <v/>
      </c>
      <c r="AA475" s="117" t="str">
        <f t="shared" si="78"/>
        <v/>
      </c>
    </row>
    <row r="476" spans="2:27" x14ac:dyDescent="0.3">
      <c r="B476" s="126"/>
      <c r="C476" s="128"/>
      <c r="D476" s="128"/>
      <c r="E476" s="128"/>
      <c r="F476" s="128"/>
      <c r="G476" s="128"/>
      <c r="H476" s="128"/>
      <c r="I476" s="128"/>
      <c r="J476" s="128"/>
      <c r="K476" s="128"/>
      <c r="L476" s="128"/>
      <c r="M476" s="128"/>
      <c r="N476" s="179" t="str">
        <f t="shared" si="79"/>
        <v/>
      </c>
      <c r="O476" s="90" t="str">
        <f>IF('1. Assessment Area Data'!C476="","",'1. Assessment Area Data'!C476)</f>
        <v/>
      </c>
      <c r="P476" s="90" t="str">
        <f t="shared" si="80"/>
        <v/>
      </c>
      <c r="Q476" s="90" t="str">
        <f t="shared" si="81"/>
        <v/>
      </c>
      <c r="R476" s="90" t="str">
        <f t="shared" si="81"/>
        <v/>
      </c>
      <c r="S476" s="90" t="str">
        <f t="shared" si="81"/>
        <v/>
      </c>
      <c r="T476" s="116" t="str">
        <f t="shared" si="82"/>
        <v/>
      </c>
      <c r="U476" s="116" t="str">
        <f t="shared" si="83"/>
        <v/>
      </c>
      <c r="V476" s="116" t="str">
        <f t="shared" si="84"/>
        <v/>
      </c>
      <c r="X476" s="90" t="str">
        <f t="shared" si="75"/>
        <v/>
      </c>
      <c r="Y476" s="117" t="str">
        <f t="shared" si="76"/>
        <v/>
      </c>
      <c r="Z476" s="117" t="str">
        <f t="shared" si="77"/>
        <v/>
      </c>
      <c r="AA476" s="117" t="str">
        <f t="shared" si="78"/>
        <v/>
      </c>
    </row>
    <row r="477" spans="2:27" x14ac:dyDescent="0.3">
      <c r="B477" s="126"/>
      <c r="C477" s="128"/>
      <c r="D477" s="128"/>
      <c r="E477" s="128"/>
      <c r="F477" s="128"/>
      <c r="G477" s="128"/>
      <c r="H477" s="128"/>
      <c r="I477" s="128"/>
      <c r="J477" s="128"/>
      <c r="K477" s="128"/>
      <c r="L477" s="128"/>
      <c r="M477" s="128"/>
      <c r="N477" s="179" t="str">
        <f t="shared" si="79"/>
        <v/>
      </c>
      <c r="O477" s="90" t="str">
        <f>IF('1. Assessment Area Data'!C477="","",'1. Assessment Area Data'!C477)</f>
        <v/>
      </c>
      <c r="P477" s="90" t="str">
        <f t="shared" si="80"/>
        <v/>
      </c>
      <c r="Q477" s="90" t="str">
        <f t="shared" si="81"/>
        <v/>
      </c>
      <c r="R477" s="90" t="str">
        <f t="shared" si="81"/>
        <v/>
      </c>
      <c r="S477" s="90" t="str">
        <f t="shared" si="81"/>
        <v/>
      </c>
      <c r="T477" s="116" t="str">
        <f t="shared" si="82"/>
        <v/>
      </c>
      <c r="U477" s="116" t="str">
        <f t="shared" si="83"/>
        <v/>
      </c>
      <c r="V477" s="116" t="str">
        <f t="shared" si="84"/>
        <v/>
      </c>
      <c r="X477" s="90" t="str">
        <f t="shared" si="75"/>
        <v/>
      </c>
      <c r="Y477" s="117" t="str">
        <f t="shared" si="76"/>
        <v/>
      </c>
      <c r="Z477" s="117" t="str">
        <f t="shared" si="77"/>
        <v/>
      </c>
      <c r="AA477" s="117" t="str">
        <f t="shared" si="78"/>
        <v/>
      </c>
    </row>
    <row r="478" spans="2:27" x14ac:dyDescent="0.3">
      <c r="B478" s="126"/>
      <c r="C478" s="128"/>
      <c r="D478" s="128"/>
      <c r="E478" s="128"/>
      <c r="F478" s="128"/>
      <c r="G478" s="128"/>
      <c r="H478" s="128"/>
      <c r="I478" s="128"/>
      <c r="J478" s="128"/>
      <c r="K478" s="128"/>
      <c r="L478" s="128"/>
      <c r="M478" s="128"/>
      <c r="N478" s="179" t="str">
        <f t="shared" si="79"/>
        <v/>
      </c>
      <c r="O478" s="90" t="str">
        <f>IF('1. Assessment Area Data'!C478="","",'1. Assessment Area Data'!C478)</f>
        <v/>
      </c>
      <c r="P478" s="90" t="str">
        <f t="shared" si="80"/>
        <v/>
      </c>
      <c r="Q478" s="90" t="str">
        <f t="shared" si="81"/>
        <v/>
      </c>
      <c r="R478" s="90" t="str">
        <f t="shared" si="81"/>
        <v/>
      </c>
      <c r="S478" s="90" t="str">
        <f t="shared" si="81"/>
        <v/>
      </c>
      <c r="T478" s="116" t="str">
        <f t="shared" si="82"/>
        <v/>
      </c>
      <c r="U478" s="116" t="str">
        <f t="shared" si="83"/>
        <v/>
      </c>
      <c r="V478" s="116" t="str">
        <f t="shared" si="84"/>
        <v/>
      </c>
      <c r="X478" s="90" t="str">
        <f t="shared" si="75"/>
        <v/>
      </c>
      <c r="Y478" s="117" t="str">
        <f t="shared" si="76"/>
        <v/>
      </c>
      <c r="Z478" s="117" t="str">
        <f t="shared" si="77"/>
        <v/>
      </c>
      <c r="AA478" s="117" t="str">
        <f t="shared" si="78"/>
        <v/>
      </c>
    </row>
    <row r="479" spans="2:27" x14ac:dyDescent="0.3">
      <c r="B479" s="126"/>
      <c r="C479" s="128"/>
      <c r="D479" s="128"/>
      <c r="E479" s="128"/>
      <c r="F479" s="128"/>
      <c r="G479" s="128"/>
      <c r="H479" s="128"/>
      <c r="I479" s="128"/>
      <c r="J479" s="128"/>
      <c r="K479" s="128"/>
      <c r="L479" s="128"/>
      <c r="M479" s="128"/>
      <c r="N479" s="179" t="str">
        <f t="shared" si="79"/>
        <v/>
      </c>
      <c r="O479" s="90" t="str">
        <f>IF('1. Assessment Area Data'!C479="","",'1. Assessment Area Data'!C479)</f>
        <v/>
      </c>
      <c r="P479" s="90" t="str">
        <f t="shared" si="80"/>
        <v/>
      </c>
      <c r="Q479" s="90" t="str">
        <f t="shared" si="81"/>
        <v/>
      </c>
      <c r="R479" s="90" t="str">
        <f t="shared" si="81"/>
        <v/>
      </c>
      <c r="S479" s="90" t="str">
        <f t="shared" si="81"/>
        <v/>
      </c>
      <c r="T479" s="116" t="str">
        <f t="shared" si="82"/>
        <v/>
      </c>
      <c r="U479" s="116" t="str">
        <f t="shared" si="83"/>
        <v/>
      </c>
      <c r="V479" s="116" t="str">
        <f t="shared" si="84"/>
        <v/>
      </c>
      <c r="X479" s="90" t="str">
        <f t="shared" si="75"/>
        <v/>
      </c>
      <c r="Y479" s="117" t="str">
        <f t="shared" si="76"/>
        <v/>
      </c>
      <c r="Z479" s="117" t="str">
        <f t="shared" si="77"/>
        <v/>
      </c>
      <c r="AA479" s="117" t="str">
        <f t="shared" si="78"/>
        <v/>
      </c>
    </row>
    <row r="480" spans="2:27" x14ac:dyDescent="0.3">
      <c r="B480" s="126"/>
      <c r="C480" s="128"/>
      <c r="D480" s="128"/>
      <c r="E480" s="128"/>
      <c r="F480" s="128"/>
      <c r="G480" s="128"/>
      <c r="H480" s="128"/>
      <c r="I480" s="128"/>
      <c r="J480" s="128"/>
      <c r="K480" s="128"/>
      <c r="L480" s="128"/>
      <c r="M480" s="128"/>
      <c r="N480" s="179" t="str">
        <f t="shared" si="79"/>
        <v/>
      </c>
      <c r="O480" s="90" t="str">
        <f>IF('1. Assessment Area Data'!C480="","",'1. Assessment Area Data'!C480)</f>
        <v/>
      </c>
      <c r="P480" s="90" t="str">
        <f t="shared" si="80"/>
        <v/>
      </c>
      <c r="Q480" s="90" t="str">
        <f t="shared" si="81"/>
        <v/>
      </c>
      <c r="R480" s="90" t="str">
        <f t="shared" si="81"/>
        <v/>
      </c>
      <c r="S480" s="90" t="str">
        <f t="shared" si="81"/>
        <v/>
      </c>
      <c r="T480" s="116" t="str">
        <f t="shared" si="82"/>
        <v/>
      </c>
      <c r="U480" s="116" t="str">
        <f t="shared" si="83"/>
        <v/>
      </c>
      <c r="V480" s="116" t="str">
        <f t="shared" si="84"/>
        <v/>
      </c>
      <c r="X480" s="90" t="str">
        <f t="shared" si="75"/>
        <v/>
      </c>
      <c r="Y480" s="117" t="str">
        <f t="shared" si="76"/>
        <v/>
      </c>
      <c r="Z480" s="117" t="str">
        <f t="shared" si="77"/>
        <v/>
      </c>
      <c r="AA480" s="117" t="str">
        <f t="shared" si="78"/>
        <v/>
      </c>
    </row>
    <row r="481" spans="2:27" x14ac:dyDescent="0.3">
      <c r="B481" s="126"/>
      <c r="C481" s="128"/>
      <c r="D481" s="128"/>
      <c r="E481" s="128"/>
      <c r="F481" s="128"/>
      <c r="G481" s="128"/>
      <c r="H481" s="128"/>
      <c r="I481" s="128"/>
      <c r="J481" s="128"/>
      <c r="K481" s="128"/>
      <c r="L481" s="128"/>
      <c r="M481" s="128"/>
      <c r="N481" s="179" t="str">
        <f t="shared" si="79"/>
        <v/>
      </c>
      <c r="O481" s="90" t="str">
        <f>IF('1. Assessment Area Data'!C481="","",'1. Assessment Area Data'!C481)</f>
        <v/>
      </c>
      <c r="P481" s="90" t="str">
        <f t="shared" si="80"/>
        <v/>
      </c>
      <c r="Q481" s="90" t="str">
        <f t="shared" si="81"/>
        <v/>
      </c>
      <c r="R481" s="90" t="str">
        <f t="shared" si="81"/>
        <v/>
      </c>
      <c r="S481" s="90" t="str">
        <f t="shared" si="81"/>
        <v/>
      </c>
      <c r="T481" s="116" t="str">
        <f t="shared" si="82"/>
        <v/>
      </c>
      <c r="U481" s="116" t="str">
        <f t="shared" si="83"/>
        <v/>
      </c>
      <c r="V481" s="116" t="str">
        <f t="shared" si="84"/>
        <v/>
      </c>
      <c r="X481" s="90" t="str">
        <f t="shared" si="75"/>
        <v/>
      </c>
      <c r="Y481" s="117" t="str">
        <f t="shared" si="76"/>
        <v/>
      </c>
      <c r="Z481" s="117" t="str">
        <f t="shared" si="77"/>
        <v/>
      </c>
      <c r="AA481" s="117" t="str">
        <f t="shared" si="78"/>
        <v/>
      </c>
    </row>
    <row r="482" spans="2:27" x14ac:dyDescent="0.3">
      <c r="B482" s="126"/>
      <c r="C482" s="128"/>
      <c r="D482" s="128"/>
      <c r="E482" s="128"/>
      <c r="F482" s="128"/>
      <c r="G482" s="128"/>
      <c r="H482" s="128"/>
      <c r="I482" s="128"/>
      <c r="J482" s="128"/>
      <c r="K482" s="128"/>
      <c r="L482" s="128"/>
      <c r="M482" s="128"/>
      <c r="N482" s="179" t="str">
        <f t="shared" si="79"/>
        <v/>
      </c>
      <c r="O482" s="90" t="str">
        <f>IF('1. Assessment Area Data'!C482="","",'1. Assessment Area Data'!C482)</f>
        <v/>
      </c>
      <c r="P482" s="90" t="str">
        <f t="shared" si="80"/>
        <v/>
      </c>
      <c r="Q482" s="90" t="str">
        <f t="shared" si="81"/>
        <v/>
      </c>
      <c r="R482" s="90" t="str">
        <f t="shared" si="81"/>
        <v/>
      </c>
      <c r="S482" s="90" t="str">
        <f t="shared" si="81"/>
        <v/>
      </c>
      <c r="T482" s="116" t="str">
        <f t="shared" si="82"/>
        <v/>
      </c>
      <c r="U482" s="116" t="str">
        <f t="shared" si="83"/>
        <v/>
      </c>
      <c r="V482" s="116" t="str">
        <f t="shared" si="84"/>
        <v/>
      </c>
      <c r="X482" s="90" t="str">
        <f t="shared" si="75"/>
        <v/>
      </c>
      <c r="Y482" s="117" t="str">
        <f t="shared" si="76"/>
        <v/>
      </c>
      <c r="Z482" s="117" t="str">
        <f t="shared" si="77"/>
        <v/>
      </c>
      <c r="AA482" s="117" t="str">
        <f t="shared" si="78"/>
        <v/>
      </c>
    </row>
    <row r="483" spans="2:27" x14ac:dyDescent="0.3">
      <c r="B483" s="126"/>
      <c r="C483" s="128"/>
      <c r="D483" s="128"/>
      <c r="E483" s="128"/>
      <c r="F483" s="128"/>
      <c r="G483" s="128"/>
      <c r="H483" s="128"/>
      <c r="I483" s="128"/>
      <c r="J483" s="128"/>
      <c r="K483" s="128"/>
      <c r="L483" s="128"/>
      <c r="M483" s="128"/>
      <c r="N483" s="179" t="str">
        <f t="shared" si="79"/>
        <v/>
      </c>
      <c r="O483" s="90" t="str">
        <f>IF('1. Assessment Area Data'!C483="","",'1. Assessment Area Data'!C483)</f>
        <v/>
      </c>
      <c r="P483" s="90" t="str">
        <f t="shared" si="80"/>
        <v/>
      </c>
      <c r="Q483" s="90" t="str">
        <f t="shared" si="81"/>
        <v/>
      </c>
      <c r="R483" s="90" t="str">
        <f t="shared" si="81"/>
        <v/>
      </c>
      <c r="S483" s="90" t="str">
        <f t="shared" si="81"/>
        <v/>
      </c>
      <c r="T483" s="116" t="str">
        <f t="shared" si="82"/>
        <v/>
      </c>
      <c r="U483" s="116" t="str">
        <f t="shared" si="83"/>
        <v/>
      </c>
      <c r="V483" s="116" t="str">
        <f t="shared" si="84"/>
        <v/>
      </c>
      <c r="X483" s="90" t="str">
        <f t="shared" si="75"/>
        <v/>
      </c>
      <c r="Y483" s="117" t="str">
        <f t="shared" si="76"/>
        <v/>
      </c>
      <c r="Z483" s="117" t="str">
        <f t="shared" si="77"/>
        <v/>
      </c>
      <c r="AA483" s="117" t="str">
        <f t="shared" si="78"/>
        <v/>
      </c>
    </row>
    <row r="484" spans="2:27" x14ac:dyDescent="0.3">
      <c r="B484" s="126"/>
      <c r="C484" s="128"/>
      <c r="D484" s="128"/>
      <c r="E484" s="128"/>
      <c r="F484" s="128"/>
      <c r="G484" s="128"/>
      <c r="H484" s="128"/>
      <c r="I484" s="128"/>
      <c r="J484" s="128"/>
      <c r="K484" s="128"/>
      <c r="L484" s="128"/>
      <c r="M484" s="128"/>
      <c r="N484" s="179" t="str">
        <f t="shared" si="79"/>
        <v/>
      </c>
      <c r="O484" s="90" t="str">
        <f>IF('1. Assessment Area Data'!C484="","",'1. Assessment Area Data'!C484)</f>
        <v/>
      </c>
      <c r="P484" s="90" t="str">
        <f t="shared" si="80"/>
        <v/>
      </c>
      <c r="Q484" s="90" t="str">
        <f t="shared" si="81"/>
        <v/>
      </c>
      <c r="R484" s="90" t="str">
        <f t="shared" si="81"/>
        <v/>
      </c>
      <c r="S484" s="90" t="str">
        <f t="shared" si="81"/>
        <v/>
      </c>
      <c r="T484" s="116" t="str">
        <f t="shared" si="82"/>
        <v/>
      </c>
      <c r="U484" s="116" t="str">
        <f t="shared" si="83"/>
        <v/>
      </c>
      <c r="V484" s="116" t="str">
        <f t="shared" si="84"/>
        <v/>
      </c>
      <c r="X484" s="90" t="str">
        <f t="shared" si="75"/>
        <v/>
      </c>
      <c r="Y484" s="117" t="str">
        <f t="shared" si="76"/>
        <v/>
      </c>
      <c r="Z484" s="117" t="str">
        <f t="shared" si="77"/>
        <v/>
      </c>
      <c r="AA484" s="117" t="str">
        <f t="shared" si="78"/>
        <v/>
      </c>
    </row>
    <row r="485" spans="2:27" x14ac:dyDescent="0.3">
      <c r="B485" s="126"/>
      <c r="C485" s="128"/>
      <c r="D485" s="128"/>
      <c r="E485" s="128"/>
      <c r="F485" s="128"/>
      <c r="G485" s="128"/>
      <c r="H485" s="128"/>
      <c r="I485" s="128"/>
      <c r="J485" s="128"/>
      <c r="K485" s="128"/>
      <c r="L485" s="128"/>
      <c r="M485" s="128"/>
      <c r="N485" s="179" t="str">
        <f t="shared" si="79"/>
        <v/>
      </c>
      <c r="O485" s="90" t="str">
        <f>IF('1. Assessment Area Data'!C485="","",'1. Assessment Area Data'!C485)</f>
        <v/>
      </c>
      <c r="P485" s="90" t="str">
        <f t="shared" si="80"/>
        <v/>
      </c>
      <c r="Q485" s="90" t="str">
        <f t="shared" si="81"/>
        <v/>
      </c>
      <c r="R485" s="90" t="str">
        <f t="shared" si="81"/>
        <v/>
      </c>
      <c r="S485" s="90" t="str">
        <f t="shared" si="81"/>
        <v/>
      </c>
      <c r="T485" s="116" t="str">
        <f t="shared" si="82"/>
        <v/>
      </c>
      <c r="U485" s="116" t="str">
        <f t="shared" si="83"/>
        <v/>
      </c>
      <c r="V485" s="116" t="str">
        <f t="shared" si="84"/>
        <v/>
      </c>
      <c r="X485" s="90" t="str">
        <f t="shared" si="75"/>
        <v/>
      </c>
      <c r="Y485" s="117" t="str">
        <f t="shared" si="76"/>
        <v/>
      </c>
      <c r="Z485" s="117" t="str">
        <f t="shared" si="77"/>
        <v/>
      </c>
      <c r="AA485" s="117" t="str">
        <f t="shared" si="78"/>
        <v/>
      </c>
    </row>
    <row r="486" spans="2:27" x14ac:dyDescent="0.3">
      <c r="B486" s="126"/>
      <c r="C486" s="128"/>
      <c r="D486" s="128"/>
      <c r="E486" s="128"/>
      <c r="F486" s="128"/>
      <c r="G486" s="128"/>
      <c r="H486" s="128"/>
      <c r="I486" s="128"/>
      <c r="J486" s="128"/>
      <c r="K486" s="128"/>
      <c r="L486" s="128"/>
      <c r="M486" s="128"/>
      <c r="N486" s="179" t="str">
        <f t="shared" si="79"/>
        <v/>
      </c>
      <c r="O486" s="90" t="str">
        <f>IF('1. Assessment Area Data'!C486="","",'1. Assessment Area Data'!C486)</f>
        <v/>
      </c>
      <c r="P486" s="90" t="str">
        <f t="shared" si="80"/>
        <v/>
      </c>
      <c r="Q486" s="90" t="str">
        <f t="shared" si="81"/>
        <v/>
      </c>
      <c r="R486" s="90" t="str">
        <f t="shared" si="81"/>
        <v/>
      </c>
      <c r="S486" s="90" t="str">
        <f t="shared" si="81"/>
        <v/>
      </c>
      <c r="T486" s="116" t="str">
        <f t="shared" si="82"/>
        <v/>
      </c>
      <c r="U486" s="116" t="str">
        <f t="shared" si="83"/>
        <v/>
      </c>
      <c r="V486" s="116" t="str">
        <f t="shared" si="84"/>
        <v/>
      </c>
      <c r="X486" s="90" t="str">
        <f t="shared" si="75"/>
        <v/>
      </c>
      <c r="Y486" s="117" t="str">
        <f t="shared" si="76"/>
        <v/>
      </c>
      <c r="Z486" s="117" t="str">
        <f t="shared" si="77"/>
        <v/>
      </c>
      <c r="AA486" s="117" t="str">
        <f t="shared" si="78"/>
        <v/>
      </c>
    </row>
    <row r="487" spans="2:27" x14ac:dyDescent="0.3">
      <c r="B487" s="126"/>
      <c r="C487" s="128"/>
      <c r="D487" s="128"/>
      <c r="E487" s="128"/>
      <c r="F487" s="128"/>
      <c r="G487" s="128"/>
      <c r="H487" s="128"/>
      <c r="I487" s="128"/>
      <c r="J487" s="128"/>
      <c r="K487" s="128"/>
      <c r="L487" s="128"/>
      <c r="M487" s="128"/>
      <c r="N487" s="179" t="str">
        <f t="shared" si="79"/>
        <v/>
      </c>
      <c r="O487" s="90" t="str">
        <f>IF('1. Assessment Area Data'!C487="","",'1. Assessment Area Data'!C487)</f>
        <v/>
      </c>
      <c r="P487" s="90" t="str">
        <f t="shared" si="80"/>
        <v/>
      </c>
      <c r="Q487" s="90" t="str">
        <f t="shared" si="81"/>
        <v/>
      </c>
      <c r="R487" s="90" t="str">
        <f t="shared" si="81"/>
        <v/>
      </c>
      <c r="S487" s="90" t="str">
        <f t="shared" si="81"/>
        <v/>
      </c>
      <c r="T487" s="116" t="str">
        <f t="shared" si="82"/>
        <v/>
      </c>
      <c r="U487" s="116" t="str">
        <f t="shared" si="83"/>
        <v/>
      </c>
      <c r="V487" s="116" t="str">
        <f t="shared" si="84"/>
        <v/>
      </c>
      <c r="X487" s="90" t="str">
        <f t="shared" si="75"/>
        <v/>
      </c>
      <c r="Y487" s="117" t="str">
        <f t="shared" si="76"/>
        <v/>
      </c>
      <c r="Z487" s="117" t="str">
        <f t="shared" si="77"/>
        <v/>
      </c>
      <c r="AA487" s="117" t="str">
        <f t="shared" si="78"/>
        <v/>
      </c>
    </row>
    <row r="488" spans="2:27" x14ac:dyDescent="0.3">
      <c r="B488" s="126"/>
      <c r="C488" s="128"/>
      <c r="D488" s="128"/>
      <c r="E488" s="128"/>
      <c r="F488" s="128"/>
      <c r="G488" s="128"/>
      <c r="H488" s="128"/>
      <c r="I488" s="128"/>
      <c r="J488" s="128"/>
      <c r="K488" s="128"/>
      <c r="L488" s="128"/>
      <c r="M488" s="128"/>
      <c r="N488" s="179" t="str">
        <f t="shared" si="79"/>
        <v/>
      </c>
      <c r="O488" s="90" t="str">
        <f>IF('1. Assessment Area Data'!C488="","",'1. Assessment Area Data'!C488)</f>
        <v/>
      </c>
      <c r="P488" s="90" t="str">
        <f t="shared" si="80"/>
        <v/>
      </c>
      <c r="Q488" s="90" t="str">
        <f t="shared" si="81"/>
        <v/>
      </c>
      <c r="R488" s="90" t="str">
        <f t="shared" si="81"/>
        <v/>
      </c>
      <c r="S488" s="90" t="str">
        <f t="shared" si="81"/>
        <v/>
      </c>
      <c r="T488" s="116" t="str">
        <f t="shared" si="82"/>
        <v/>
      </c>
      <c r="U488" s="116" t="str">
        <f t="shared" si="83"/>
        <v/>
      </c>
      <c r="V488" s="116" t="str">
        <f t="shared" si="84"/>
        <v/>
      </c>
      <c r="X488" s="90" t="str">
        <f t="shared" si="75"/>
        <v/>
      </c>
      <c r="Y488" s="117" t="str">
        <f t="shared" si="76"/>
        <v/>
      </c>
      <c r="Z488" s="117" t="str">
        <f t="shared" si="77"/>
        <v/>
      </c>
      <c r="AA488" s="117" t="str">
        <f t="shared" si="78"/>
        <v/>
      </c>
    </row>
    <row r="489" spans="2:27" x14ac:dyDescent="0.3">
      <c r="B489" s="126"/>
      <c r="C489" s="128"/>
      <c r="D489" s="128"/>
      <c r="E489" s="128"/>
      <c r="F489" s="128"/>
      <c r="G489" s="128"/>
      <c r="H489" s="128"/>
      <c r="I489" s="128"/>
      <c r="J489" s="128"/>
      <c r="K489" s="128"/>
      <c r="L489" s="128"/>
      <c r="M489" s="128"/>
      <c r="N489" s="179" t="str">
        <f t="shared" si="79"/>
        <v/>
      </c>
      <c r="O489" s="90" t="str">
        <f>IF('1. Assessment Area Data'!C489="","",'1. Assessment Area Data'!C489)</f>
        <v/>
      </c>
      <c r="P489" s="90" t="str">
        <f t="shared" si="80"/>
        <v/>
      </c>
      <c r="Q489" s="90" t="str">
        <f t="shared" si="81"/>
        <v/>
      </c>
      <c r="R489" s="90" t="str">
        <f t="shared" si="81"/>
        <v/>
      </c>
      <c r="S489" s="90" t="str">
        <f t="shared" si="81"/>
        <v/>
      </c>
      <c r="T489" s="116" t="str">
        <f t="shared" si="82"/>
        <v/>
      </c>
      <c r="U489" s="116" t="str">
        <f t="shared" si="83"/>
        <v/>
      </c>
      <c r="V489" s="116" t="str">
        <f t="shared" si="84"/>
        <v/>
      </c>
      <c r="X489" s="90" t="str">
        <f t="shared" si="75"/>
        <v/>
      </c>
      <c r="Y489" s="117" t="str">
        <f t="shared" si="76"/>
        <v/>
      </c>
      <c r="Z489" s="117" t="str">
        <f t="shared" si="77"/>
        <v/>
      </c>
      <c r="AA489" s="117" t="str">
        <f t="shared" si="78"/>
        <v/>
      </c>
    </row>
    <row r="490" spans="2:27" x14ac:dyDescent="0.3">
      <c r="B490" s="126"/>
      <c r="C490" s="128"/>
      <c r="D490" s="128"/>
      <c r="E490" s="128"/>
      <c r="F490" s="128"/>
      <c r="G490" s="128"/>
      <c r="H490" s="128"/>
      <c r="I490" s="128"/>
      <c r="J490" s="128"/>
      <c r="K490" s="128"/>
      <c r="L490" s="128"/>
      <c r="M490" s="128"/>
      <c r="N490" s="179" t="str">
        <f t="shared" si="79"/>
        <v/>
      </c>
      <c r="O490" s="90" t="str">
        <f>IF('1. Assessment Area Data'!C490="","",'1. Assessment Area Data'!C490)</f>
        <v/>
      </c>
      <c r="P490" s="90" t="str">
        <f t="shared" si="80"/>
        <v/>
      </c>
      <c r="Q490" s="90" t="str">
        <f t="shared" si="81"/>
        <v/>
      </c>
      <c r="R490" s="90" t="str">
        <f t="shared" si="81"/>
        <v/>
      </c>
      <c r="S490" s="90" t="str">
        <f t="shared" si="81"/>
        <v/>
      </c>
      <c r="T490" s="116" t="str">
        <f t="shared" si="82"/>
        <v/>
      </c>
      <c r="U490" s="116" t="str">
        <f t="shared" si="83"/>
        <v/>
      </c>
      <c r="V490" s="116" t="str">
        <f t="shared" si="84"/>
        <v/>
      </c>
      <c r="X490" s="90" t="str">
        <f t="shared" si="75"/>
        <v/>
      </c>
      <c r="Y490" s="117" t="str">
        <f t="shared" si="76"/>
        <v/>
      </c>
      <c r="Z490" s="117" t="str">
        <f t="shared" si="77"/>
        <v/>
      </c>
      <c r="AA490" s="117" t="str">
        <f t="shared" si="78"/>
        <v/>
      </c>
    </row>
    <row r="491" spans="2:27" x14ac:dyDescent="0.3">
      <c r="B491" s="126"/>
      <c r="C491" s="128"/>
      <c r="D491" s="128"/>
      <c r="E491" s="128"/>
      <c r="F491" s="128"/>
      <c r="G491" s="128"/>
      <c r="H491" s="128"/>
      <c r="I491" s="128"/>
      <c r="J491" s="128"/>
      <c r="K491" s="128"/>
      <c r="L491" s="128"/>
      <c r="M491" s="128"/>
      <c r="N491" s="179" t="str">
        <f t="shared" si="79"/>
        <v/>
      </c>
      <c r="O491" s="90" t="str">
        <f>IF('1. Assessment Area Data'!C491="","",'1. Assessment Area Data'!C491)</f>
        <v/>
      </c>
      <c r="P491" s="90" t="str">
        <f t="shared" si="80"/>
        <v/>
      </c>
      <c r="Q491" s="90" t="str">
        <f t="shared" si="81"/>
        <v/>
      </c>
      <c r="R491" s="90" t="str">
        <f t="shared" si="81"/>
        <v/>
      </c>
      <c r="S491" s="90" t="str">
        <f t="shared" si="81"/>
        <v/>
      </c>
      <c r="T491" s="116" t="str">
        <f t="shared" si="82"/>
        <v/>
      </c>
      <c r="U491" s="116" t="str">
        <f t="shared" si="83"/>
        <v/>
      </c>
      <c r="V491" s="116" t="str">
        <f t="shared" si="84"/>
        <v/>
      </c>
      <c r="X491" s="90" t="str">
        <f t="shared" si="75"/>
        <v/>
      </c>
      <c r="Y491" s="117" t="str">
        <f t="shared" si="76"/>
        <v/>
      </c>
      <c r="Z491" s="117" t="str">
        <f t="shared" si="77"/>
        <v/>
      </c>
      <c r="AA491" s="117" t="str">
        <f t="shared" si="78"/>
        <v/>
      </c>
    </row>
    <row r="492" spans="2:27" x14ac:dyDescent="0.3">
      <c r="B492" s="126"/>
      <c r="C492" s="128"/>
      <c r="D492" s="128"/>
      <c r="E492" s="128"/>
      <c r="F492" s="128"/>
      <c r="G492" s="128"/>
      <c r="H492" s="128"/>
      <c r="I492" s="128"/>
      <c r="J492" s="128"/>
      <c r="K492" s="128"/>
      <c r="L492" s="128"/>
      <c r="M492" s="128"/>
      <c r="N492" s="179" t="str">
        <f t="shared" si="79"/>
        <v/>
      </c>
      <c r="O492" s="90" t="str">
        <f>IF('1. Assessment Area Data'!C492="","",'1. Assessment Area Data'!C492)</f>
        <v/>
      </c>
      <c r="P492" s="90" t="str">
        <f t="shared" si="80"/>
        <v/>
      </c>
      <c r="Q492" s="90" t="str">
        <f t="shared" si="81"/>
        <v/>
      </c>
      <c r="R492" s="90" t="str">
        <f t="shared" si="81"/>
        <v/>
      </c>
      <c r="S492" s="90" t="str">
        <f t="shared" si="81"/>
        <v/>
      </c>
      <c r="T492" s="116" t="str">
        <f t="shared" si="82"/>
        <v/>
      </c>
      <c r="U492" s="116" t="str">
        <f t="shared" si="83"/>
        <v/>
      </c>
      <c r="V492" s="116" t="str">
        <f t="shared" si="84"/>
        <v/>
      </c>
      <c r="X492" s="90" t="str">
        <f t="shared" si="75"/>
        <v/>
      </c>
      <c r="Y492" s="117" t="str">
        <f t="shared" si="76"/>
        <v/>
      </c>
      <c r="Z492" s="117" t="str">
        <f t="shared" si="77"/>
        <v/>
      </c>
      <c r="AA492" s="117" t="str">
        <f t="shared" si="78"/>
        <v/>
      </c>
    </row>
    <row r="493" spans="2:27" x14ac:dyDescent="0.3">
      <c r="B493" s="126"/>
      <c r="C493" s="128"/>
      <c r="D493" s="128"/>
      <c r="E493" s="128"/>
      <c r="F493" s="128"/>
      <c r="G493" s="128"/>
      <c r="H493" s="128"/>
      <c r="I493" s="128"/>
      <c r="J493" s="128"/>
      <c r="K493" s="128"/>
      <c r="L493" s="128"/>
      <c r="M493" s="128"/>
      <c r="N493" s="179" t="str">
        <f t="shared" si="79"/>
        <v/>
      </c>
      <c r="O493" s="90" t="str">
        <f>IF('1. Assessment Area Data'!C493="","",'1. Assessment Area Data'!C493)</f>
        <v/>
      </c>
      <c r="P493" s="90" t="str">
        <f t="shared" si="80"/>
        <v/>
      </c>
      <c r="Q493" s="90" t="str">
        <f t="shared" si="81"/>
        <v/>
      </c>
      <c r="R493" s="90" t="str">
        <f t="shared" si="81"/>
        <v/>
      </c>
      <c r="S493" s="90" t="str">
        <f t="shared" si="81"/>
        <v/>
      </c>
      <c r="T493" s="116" t="str">
        <f t="shared" si="82"/>
        <v/>
      </c>
      <c r="U493" s="116" t="str">
        <f t="shared" si="83"/>
        <v/>
      </c>
      <c r="V493" s="116" t="str">
        <f t="shared" si="84"/>
        <v/>
      </c>
      <c r="X493" s="90" t="str">
        <f t="shared" si="75"/>
        <v/>
      </c>
      <c r="Y493" s="117" t="str">
        <f t="shared" si="76"/>
        <v/>
      </c>
      <c r="Z493" s="117" t="str">
        <f t="shared" si="77"/>
        <v/>
      </c>
      <c r="AA493" s="117" t="str">
        <f t="shared" si="78"/>
        <v/>
      </c>
    </row>
    <row r="494" spans="2:27" x14ac:dyDescent="0.3">
      <c r="B494" s="126"/>
      <c r="C494" s="128"/>
      <c r="D494" s="128"/>
      <c r="E494" s="128"/>
      <c r="F494" s="128"/>
      <c r="G494" s="128"/>
      <c r="H494" s="128"/>
      <c r="I494" s="128"/>
      <c r="J494" s="128"/>
      <c r="K494" s="128"/>
      <c r="L494" s="128"/>
      <c r="M494" s="128"/>
      <c r="N494" s="179" t="str">
        <f t="shared" si="79"/>
        <v/>
      </c>
      <c r="O494" s="90" t="str">
        <f>IF('1. Assessment Area Data'!C494="","",'1. Assessment Area Data'!C494)</f>
        <v/>
      </c>
      <c r="P494" s="90" t="str">
        <f t="shared" si="80"/>
        <v/>
      </c>
      <c r="Q494" s="90" t="str">
        <f t="shared" si="81"/>
        <v/>
      </c>
      <c r="R494" s="90" t="str">
        <f t="shared" si="81"/>
        <v/>
      </c>
      <c r="S494" s="90" t="str">
        <f t="shared" si="81"/>
        <v/>
      </c>
      <c r="T494" s="116" t="str">
        <f t="shared" si="82"/>
        <v/>
      </c>
      <c r="U494" s="116" t="str">
        <f t="shared" si="83"/>
        <v/>
      </c>
      <c r="V494" s="116" t="str">
        <f t="shared" si="84"/>
        <v/>
      </c>
      <c r="X494" s="90" t="str">
        <f t="shared" si="75"/>
        <v/>
      </c>
      <c r="Y494" s="117" t="str">
        <f t="shared" si="76"/>
        <v/>
      </c>
      <c r="Z494" s="117" t="str">
        <f t="shared" si="77"/>
        <v/>
      </c>
      <c r="AA494" s="117" t="str">
        <f t="shared" si="78"/>
        <v/>
      </c>
    </row>
    <row r="495" spans="2:27" x14ac:dyDescent="0.3">
      <c r="B495" s="126"/>
      <c r="C495" s="128"/>
      <c r="D495" s="128"/>
      <c r="E495" s="128"/>
      <c r="F495" s="128"/>
      <c r="G495" s="128"/>
      <c r="H495" s="128"/>
      <c r="I495" s="128"/>
      <c r="J495" s="128"/>
      <c r="K495" s="128"/>
      <c r="L495" s="128"/>
      <c r="M495" s="128"/>
      <c r="N495" s="179" t="str">
        <f t="shared" si="79"/>
        <v/>
      </c>
      <c r="O495" s="90" t="str">
        <f>IF('1. Assessment Area Data'!C495="","",'1. Assessment Area Data'!C495)</f>
        <v/>
      </c>
      <c r="P495" s="90" t="str">
        <f t="shared" si="80"/>
        <v/>
      </c>
      <c r="Q495" s="90" t="str">
        <f t="shared" si="81"/>
        <v/>
      </c>
      <c r="R495" s="90" t="str">
        <f t="shared" si="81"/>
        <v/>
      </c>
      <c r="S495" s="90" t="str">
        <f t="shared" si="81"/>
        <v/>
      </c>
      <c r="T495" s="116" t="str">
        <f t="shared" si="82"/>
        <v/>
      </c>
      <c r="U495" s="116" t="str">
        <f t="shared" si="83"/>
        <v/>
      </c>
      <c r="V495" s="116" t="str">
        <f t="shared" si="84"/>
        <v/>
      </c>
      <c r="X495" s="90" t="str">
        <f t="shared" si="75"/>
        <v/>
      </c>
      <c r="Y495" s="117" t="str">
        <f t="shared" si="76"/>
        <v/>
      </c>
      <c r="Z495" s="117" t="str">
        <f t="shared" si="77"/>
        <v/>
      </c>
      <c r="AA495" s="117" t="str">
        <f t="shared" si="78"/>
        <v/>
      </c>
    </row>
    <row r="496" spans="2:27" x14ac:dyDescent="0.3">
      <c r="B496" s="126"/>
      <c r="C496" s="128"/>
      <c r="D496" s="128"/>
      <c r="E496" s="128"/>
      <c r="F496" s="128"/>
      <c r="G496" s="128"/>
      <c r="H496" s="128"/>
      <c r="I496" s="128"/>
      <c r="J496" s="128"/>
      <c r="K496" s="128"/>
      <c r="L496" s="128"/>
      <c r="M496" s="128"/>
      <c r="N496" s="179" t="str">
        <f t="shared" si="79"/>
        <v/>
      </c>
      <c r="O496" s="90" t="str">
        <f>IF('1. Assessment Area Data'!C496="","",'1. Assessment Area Data'!C496)</f>
        <v/>
      </c>
      <c r="P496" s="90" t="str">
        <f t="shared" si="80"/>
        <v/>
      </c>
      <c r="Q496" s="90" t="str">
        <f t="shared" si="81"/>
        <v/>
      </c>
      <c r="R496" s="90" t="str">
        <f t="shared" si="81"/>
        <v/>
      </c>
      <c r="S496" s="90" t="str">
        <f t="shared" si="81"/>
        <v/>
      </c>
      <c r="T496" s="116" t="str">
        <f t="shared" si="82"/>
        <v/>
      </c>
      <c r="U496" s="116" t="str">
        <f t="shared" si="83"/>
        <v/>
      </c>
      <c r="V496" s="116" t="str">
        <f t="shared" si="84"/>
        <v/>
      </c>
      <c r="X496" s="90" t="str">
        <f t="shared" si="75"/>
        <v/>
      </c>
      <c r="Y496" s="117" t="str">
        <f t="shared" si="76"/>
        <v/>
      </c>
      <c r="Z496" s="117" t="str">
        <f t="shared" si="77"/>
        <v/>
      </c>
      <c r="AA496" s="117" t="str">
        <f t="shared" si="78"/>
        <v/>
      </c>
    </row>
    <row r="497" spans="2:27" x14ac:dyDescent="0.3">
      <c r="B497" s="126"/>
      <c r="C497" s="128"/>
      <c r="D497" s="128"/>
      <c r="E497" s="128"/>
      <c r="F497" s="128"/>
      <c r="G497" s="128"/>
      <c r="H497" s="128"/>
      <c r="I497" s="128"/>
      <c r="J497" s="128"/>
      <c r="K497" s="128"/>
      <c r="L497" s="128"/>
      <c r="M497" s="128"/>
      <c r="N497" s="179" t="str">
        <f t="shared" si="79"/>
        <v/>
      </c>
      <c r="O497" s="90" t="str">
        <f>IF('1. Assessment Area Data'!C497="","",'1. Assessment Area Data'!C497)</f>
        <v/>
      </c>
      <c r="P497" s="90" t="str">
        <f t="shared" si="80"/>
        <v/>
      </c>
      <c r="Q497" s="90" t="str">
        <f t="shared" si="81"/>
        <v/>
      </c>
      <c r="R497" s="90" t="str">
        <f t="shared" si="81"/>
        <v/>
      </c>
      <c r="S497" s="90" t="str">
        <f t="shared" si="81"/>
        <v/>
      </c>
      <c r="T497" s="116" t="str">
        <f t="shared" si="82"/>
        <v/>
      </c>
      <c r="U497" s="116" t="str">
        <f t="shared" si="83"/>
        <v/>
      </c>
      <c r="V497" s="116" t="str">
        <f t="shared" si="84"/>
        <v/>
      </c>
      <c r="X497" s="90" t="str">
        <f t="shared" si="75"/>
        <v/>
      </c>
      <c r="Y497" s="117" t="str">
        <f t="shared" si="76"/>
        <v/>
      </c>
      <c r="Z497" s="117" t="str">
        <f t="shared" si="77"/>
        <v/>
      </c>
      <c r="AA497" s="117" t="str">
        <f t="shared" si="78"/>
        <v/>
      </c>
    </row>
    <row r="498" spans="2:27" x14ac:dyDescent="0.3">
      <c r="B498" s="126"/>
      <c r="C498" s="128"/>
      <c r="D498" s="128"/>
      <c r="E498" s="128"/>
      <c r="F498" s="128"/>
      <c r="G498" s="128"/>
      <c r="H498" s="128"/>
      <c r="I498" s="128"/>
      <c r="J498" s="128"/>
      <c r="K498" s="128"/>
      <c r="L498" s="128"/>
      <c r="M498" s="128"/>
      <c r="N498" s="179" t="str">
        <f t="shared" si="79"/>
        <v/>
      </c>
      <c r="O498" s="90" t="str">
        <f>IF('1. Assessment Area Data'!C498="","",'1. Assessment Area Data'!C498)</f>
        <v/>
      </c>
      <c r="P498" s="90" t="str">
        <f t="shared" si="80"/>
        <v/>
      </c>
      <c r="Q498" s="90" t="str">
        <f t="shared" si="81"/>
        <v/>
      </c>
      <c r="R498" s="90" t="str">
        <f t="shared" si="81"/>
        <v/>
      </c>
      <c r="S498" s="90" t="str">
        <f t="shared" si="81"/>
        <v/>
      </c>
      <c r="T498" s="116" t="str">
        <f t="shared" si="82"/>
        <v/>
      </c>
      <c r="U498" s="116" t="str">
        <f t="shared" si="83"/>
        <v/>
      </c>
      <c r="V498" s="116" t="str">
        <f t="shared" si="84"/>
        <v/>
      </c>
      <c r="X498" s="90" t="str">
        <f t="shared" si="75"/>
        <v/>
      </c>
      <c r="Y498" s="117" t="str">
        <f t="shared" si="76"/>
        <v/>
      </c>
      <c r="Z498" s="117" t="str">
        <f t="shared" si="77"/>
        <v/>
      </c>
      <c r="AA498" s="117" t="str">
        <f t="shared" si="78"/>
        <v/>
      </c>
    </row>
    <row r="499" spans="2:27" x14ac:dyDescent="0.3">
      <c r="B499" s="126"/>
      <c r="C499" s="128"/>
      <c r="D499" s="128"/>
      <c r="E499" s="128"/>
      <c r="F499" s="128"/>
      <c r="G499" s="128"/>
      <c r="H499" s="128"/>
      <c r="I499" s="128"/>
      <c r="J499" s="128"/>
      <c r="K499" s="128"/>
      <c r="L499" s="128"/>
      <c r="M499" s="128"/>
      <c r="N499" s="179" t="str">
        <f t="shared" si="79"/>
        <v/>
      </c>
      <c r="O499" s="90" t="str">
        <f>IF('1. Assessment Area Data'!C499="","",'1. Assessment Area Data'!C499)</f>
        <v/>
      </c>
      <c r="P499" s="90" t="str">
        <f t="shared" si="80"/>
        <v/>
      </c>
      <c r="Q499" s="90" t="str">
        <f t="shared" si="81"/>
        <v/>
      </c>
      <c r="R499" s="90" t="str">
        <f t="shared" si="81"/>
        <v/>
      </c>
      <c r="S499" s="90" t="str">
        <f t="shared" si="81"/>
        <v/>
      </c>
      <c r="T499" s="116" t="str">
        <f t="shared" si="82"/>
        <v/>
      </c>
      <c r="U499" s="116" t="str">
        <f t="shared" si="83"/>
        <v/>
      </c>
      <c r="V499" s="116" t="str">
        <f t="shared" si="84"/>
        <v/>
      </c>
      <c r="X499" s="90" t="str">
        <f t="shared" si="75"/>
        <v/>
      </c>
      <c r="Y499" s="117" t="str">
        <f t="shared" si="76"/>
        <v/>
      </c>
      <c r="Z499" s="117" t="str">
        <f t="shared" si="77"/>
        <v/>
      </c>
      <c r="AA499" s="117" t="str">
        <f t="shared" si="78"/>
        <v/>
      </c>
    </row>
    <row r="500" spans="2:27" x14ac:dyDescent="0.3">
      <c r="B500" s="126"/>
      <c r="C500" s="128"/>
      <c r="D500" s="128"/>
      <c r="E500" s="128"/>
      <c r="F500" s="128"/>
      <c r="G500" s="128"/>
      <c r="H500" s="128"/>
      <c r="I500" s="128"/>
      <c r="J500" s="128"/>
      <c r="K500" s="128"/>
      <c r="L500" s="128"/>
      <c r="M500" s="128"/>
      <c r="N500" s="179" t="str">
        <f t="shared" si="79"/>
        <v/>
      </c>
      <c r="O500" s="90" t="str">
        <f>IF('1. Assessment Area Data'!C500="","",'1. Assessment Area Data'!C500)</f>
        <v/>
      </c>
      <c r="P500" s="90" t="str">
        <f t="shared" si="80"/>
        <v/>
      </c>
      <c r="Q500" s="90" t="str">
        <f t="shared" si="81"/>
        <v/>
      </c>
      <c r="R500" s="90" t="str">
        <f t="shared" si="81"/>
        <v/>
      </c>
      <c r="S500" s="90" t="str">
        <f t="shared" si="81"/>
        <v/>
      </c>
      <c r="T500" s="116" t="str">
        <f t="shared" si="82"/>
        <v/>
      </c>
      <c r="U500" s="116" t="str">
        <f t="shared" si="83"/>
        <v/>
      </c>
      <c r="V500" s="116" t="str">
        <f t="shared" si="84"/>
        <v/>
      </c>
      <c r="X500" s="90" t="str">
        <f t="shared" si="75"/>
        <v/>
      </c>
      <c r="Y500" s="117" t="str">
        <f t="shared" si="76"/>
        <v/>
      </c>
      <c r="Z500" s="117" t="str">
        <f t="shared" si="77"/>
        <v/>
      </c>
      <c r="AA500" s="117" t="str">
        <f t="shared" si="78"/>
        <v/>
      </c>
    </row>
    <row r="501" spans="2:27" x14ac:dyDescent="0.3">
      <c r="B501" s="126"/>
      <c r="C501" s="128"/>
      <c r="D501" s="128"/>
      <c r="E501" s="128"/>
      <c r="F501" s="128"/>
      <c r="G501" s="128"/>
      <c r="H501" s="128"/>
      <c r="I501" s="128"/>
      <c r="J501" s="128"/>
      <c r="K501" s="128"/>
      <c r="L501" s="128"/>
      <c r="M501" s="128"/>
      <c r="N501" s="179" t="str">
        <f t="shared" si="79"/>
        <v/>
      </c>
      <c r="O501" s="90" t="str">
        <f>IF('1. Assessment Area Data'!C501="","",'1. Assessment Area Data'!C501)</f>
        <v/>
      </c>
      <c r="P501" s="90" t="str">
        <f t="shared" si="80"/>
        <v/>
      </c>
      <c r="Q501" s="90" t="str">
        <f t="shared" si="81"/>
        <v/>
      </c>
      <c r="R501" s="90" t="str">
        <f t="shared" si="81"/>
        <v/>
      </c>
      <c r="S501" s="90" t="str">
        <f t="shared" si="81"/>
        <v/>
      </c>
      <c r="T501" s="116" t="str">
        <f t="shared" si="82"/>
        <v/>
      </c>
      <c r="U501" s="116" t="str">
        <f t="shared" si="83"/>
        <v/>
      </c>
      <c r="V501" s="116" t="str">
        <f t="shared" si="84"/>
        <v/>
      </c>
      <c r="X501" s="90" t="str">
        <f t="shared" si="75"/>
        <v/>
      </c>
      <c r="Y501" s="117" t="str">
        <f t="shared" si="76"/>
        <v/>
      </c>
      <c r="Z501" s="117" t="str">
        <f t="shared" si="77"/>
        <v/>
      </c>
      <c r="AA501" s="117" t="str">
        <f t="shared" si="78"/>
        <v/>
      </c>
    </row>
    <row r="502" spans="2:27" x14ac:dyDescent="0.3">
      <c r="B502" s="126"/>
      <c r="C502" s="128"/>
      <c r="D502" s="128"/>
      <c r="E502" s="128"/>
      <c r="F502" s="128"/>
      <c r="G502" s="128"/>
      <c r="H502" s="128"/>
      <c r="I502" s="128"/>
      <c r="J502" s="128"/>
      <c r="K502" s="128"/>
      <c r="L502" s="128"/>
      <c r="M502" s="128"/>
      <c r="N502" s="179" t="str">
        <f t="shared" si="79"/>
        <v/>
      </c>
      <c r="O502" s="90" t="str">
        <f>IF('1. Assessment Area Data'!C502="","",'1. Assessment Area Data'!C502)</f>
        <v/>
      </c>
      <c r="P502" s="90" t="str">
        <f t="shared" si="80"/>
        <v/>
      </c>
      <c r="Q502" s="90" t="str">
        <f t="shared" si="81"/>
        <v/>
      </c>
      <c r="R502" s="90" t="str">
        <f t="shared" si="81"/>
        <v/>
      </c>
      <c r="S502" s="90" t="str">
        <f t="shared" si="81"/>
        <v/>
      </c>
      <c r="T502" s="116" t="str">
        <f t="shared" si="82"/>
        <v/>
      </c>
      <c r="U502" s="116" t="str">
        <f t="shared" si="83"/>
        <v/>
      </c>
      <c r="V502" s="116" t="str">
        <f t="shared" si="84"/>
        <v/>
      </c>
      <c r="X502" s="90" t="str">
        <f t="shared" si="75"/>
        <v/>
      </c>
      <c r="Y502" s="117" t="str">
        <f t="shared" si="76"/>
        <v/>
      </c>
      <c r="Z502" s="117" t="str">
        <f t="shared" si="77"/>
        <v/>
      </c>
      <c r="AA502" s="117" t="str">
        <f t="shared" si="78"/>
        <v/>
      </c>
    </row>
    <row r="503" spans="2:27" x14ac:dyDescent="0.3">
      <c r="B503" s="126"/>
      <c r="C503" s="128"/>
      <c r="D503" s="128"/>
      <c r="E503" s="128"/>
      <c r="F503" s="128"/>
      <c r="G503" s="128"/>
      <c r="H503" s="128"/>
      <c r="I503" s="128"/>
      <c r="J503" s="128"/>
      <c r="K503" s="128"/>
      <c r="L503" s="128"/>
      <c r="M503" s="128"/>
      <c r="N503" s="179" t="str">
        <f t="shared" si="79"/>
        <v/>
      </c>
      <c r="O503" s="90" t="str">
        <f>IF('1. Assessment Area Data'!C503="","",'1. Assessment Area Data'!C503)</f>
        <v/>
      </c>
      <c r="P503" s="90" t="str">
        <f t="shared" si="80"/>
        <v/>
      </c>
      <c r="Q503" s="90" t="str">
        <f t="shared" si="81"/>
        <v/>
      </c>
      <c r="R503" s="90" t="str">
        <f t="shared" si="81"/>
        <v/>
      </c>
      <c r="S503" s="90" t="str">
        <f t="shared" si="81"/>
        <v/>
      </c>
      <c r="T503" s="116" t="str">
        <f t="shared" si="82"/>
        <v/>
      </c>
      <c r="U503" s="116" t="str">
        <f t="shared" si="83"/>
        <v/>
      </c>
      <c r="V503" s="116" t="str">
        <f t="shared" si="84"/>
        <v/>
      </c>
      <c r="X503" s="90" t="str">
        <f t="shared" si="75"/>
        <v/>
      </c>
      <c r="Y503" s="117" t="str">
        <f t="shared" si="76"/>
        <v/>
      </c>
      <c r="Z503" s="117" t="str">
        <f t="shared" si="77"/>
        <v/>
      </c>
      <c r="AA503" s="117" t="str">
        <f t="shared" si="78"/>
        <v/>
      </c>
    </row>
    <row r="504" spans="2:27" x14ac:dyDescent="0.3">
      <c r="B504" s="126"/>
      <c r="C504" s="128"/>
      <c r="D504" s="128"/>
      <c r="E504" s="128"/>
      <c r="F504" s="128"/>
      <c r="G504" s="128"/>
      <c r="H504" s="128"/>
      <c r="I504" s="128"/>
      <c r="J504" s="128"/>
      <c r="K504" s="128"/>
      <c r="L504" s="128"/>
      <c r="M504" s="128"/>
      <c r="N504" s="179" t="str">
        <f t="shared" si="79"/>
        <v/>
      </c>
      <c r="O504" s="90" t="str">
        <f>IF('1. Assessment Area Data'!C504="","",'1. Assessment Area Data'!C504)</f>
        <v/>
      </c>
      <c r="P504" s="90" t="str">
        <f t="shared" si="80"/>
        <v/>
      </c>
      <c r="Q504" s="90" t="str">
        <f t="shared" si="81"/>
        <v/>
      </c>
      <c r="R504" s="90" t="str">
        <f t="shared" si="81"/>
        <v/>
      </c>
      <c r="S504" s="90" t="str">
        <f t="shared" si="81"/>
        <v/>
      </c>
      <c r="T504" s="116" t="str">
        <f t="shared" si="82"/>
        <v/>
      </c>
      <c r="U504" s="116" t="str">
        <f t="shared" si="83"/>
        <v/>
      </c>
      <c r="V504" s="116" t="str">
        <f t="shared" si="84"/>
        <v/>
      </c>
      <c r="X504" s="90" t="str">
        <f t="shared" si="75"/>
        <v/>
      </c>
      <c r="Y504" s="117" t="str">
        <f t="shared" si="76"/>
        <v/>
      </c>
      <c r="Z504" s="117" t="str">
        <f t="shared" si="77"/>
        <v/>
      </c>
      <c r="AA504" s="117" t="str">
        <f t="shared" si="78"/>
        <v/>
      </c>
    </row>
    <row r="505" spans="2:27" x14ac:dyDescent="0.3">
      <c r="B505" s="126"/>
      <c r="C505" s="128"/>
      <c r="D505" s="128"/>
      <c r="E505" s="128"/>
      <c r="F505" s="128"/>
      <c r="G505" s="128"/>
      <c r="H505" s="128"/>
      <c r="I505" s="128"/>
      <c r="J505" s="128"/>
      <c r="K505" s="128"/>
      <c r="L505" s="128"/>
      <c r="M505" s="128"/>
      <c r="N505" s="179" t="str">
        <f t="shared" si="79"/>
        <v/>
      </c>
      <c r="O505" s="90" t="str">
        <f>IF('1. Assessment Area Data'!C505="","",'1. Assessment Area Data'!C505)</f>
        <v/>
      </c>
      <c r="P505" s="90" t="str">
        <f t="shared" si="80"/>
        <v/>
      </c>
      <c r="Q505" s="90" t="str">
        <f t="shared" si="81"/>
        <v/>
      </c>
      <c r="R505" s="90" t="str">
        <f t="shared" si="81"/>
        <v/>
      </c>
      <c r="S505" s="90" t="str">
        <f t="shared" si="81"/>
        <v/>
      </c>
      <c r="T505" s="116" t="str">
        <f t="shared" si="82"/>
        <v/>
      </c>
      <c r="U505" s="116" t="str">
        <f t="shared" si="83"/>
        <v/>
      </c>
      <c r="V505" s="116" t="str">
        <f t="shared" si="84"/>
        <v/>
      </c>
      <c r="X505" s="90" t="str">
        <f t="shared" si="75"/>
        <v/>
      </c>
      <c r="Y505" s="117" t="str">
        <f t="shared" si="76"/>
        <v/>
      </c>
      <c r="Z505" s="117" t="str">
        <f t="shared" si="77"/>
        <v/>
      </c>
      <c r="AA505" s="117" t="str">
        <f t="shared" si="78"/>
        <v/>
      </c>
    </row>
    <row r="506" spans="2:27" x14ac:dyDescent="0.3">
      <c r="B506" s="126"/>
      <c r="C506" s="128"/>
      <c r="D506" s="128"/>
      <c r="E506" s="128"/>
      <c r="F506" s="128"/>
      <c r="G506" s="128"/>
      <c r="H506" s="128"/>
      <c r="I506" s="128"/>
      <c r="J506" s="128"/>
      <c r="K506" s="128"/>
      <c r="L506" s="128"/>
      <c r="M506" s="128"/>
      <c r="N506" s="179" t="str">
        <f t="shared" si="79"/>
        <v/>
      </c>
      <c r="O506" s="90" t="str">
        <f>IF('1. Assessment Area Data'!C506="","",'1. Assessment Area Data'!C506)</f>
        <v/>
      </c>
      <c r="P506" s="90" t="str">
        <f t="shared" si="80"/>
        <v/>
      </c>
      <c r="Q506" s="90" t="str">
        <f t="shared" si="81"/>
        <v/>
      </c>
      <c r="R506" s="90" t="str">
        <f t="shared" si="81"/>
        <v/>
      </c>
      <c r="S506" s="90" t="str">
        <f t="shared" si="81"/>
        <v/>
      </c>
      <c r="T506" s="116" t="str">
        <f t="shared" si="82"/>
        <v/>
      </c>
      <c r="U506" s="116" t="str">
        <f t="shared" si="83"/>
        <v/>
      </c>
      <c r="V506" s="116" t="str">
        <f t="shared" si="84"/>
        <v/>
      </c>
      <c r="X506" s="90" t="str">
        <f t="shared" si="75"/>
        <v/>
      </c>
      <c r="Y506" s="117" t="str">
        <f t="shared" si="76"/>
        <v/>
      </c>
      <c r="Z506" s="117" t="str">
        <f t="shared" si="77"/>
        <v/>
      </c>
      <c r="AA506" s="117" t="str">
        <f t="shared" si="78"/>
        <v/>
      </c>
    </row>
    <row r="507" spans="2:27" x14ac:dyDescent="0.3">
      <c r="B507" s="126"/>
      <c r="C507" s="128"/>
      <c r="D507" s="128"/>
      <c r="E507" s="128"/>
      <c r="F507" s="128"/>
      <c r="G507" s="128"/>
      <c r="H507" s="128"/>
      <c r="I507" s="128"/>
      <c r="J507" s="128"/>
      <c r="K507" s="128"/>
      <c r="L507" s="128"/>
      <c r="M507" s="128"/>
      <c r="N507" s="179" t="str">
        <f t="shared" si="79"/>
        <v/>
      </c>
      <c r="O507" s="90" t="str">
        <f>IF('1. Assessment Area Data'!C507="","",'1. Assessment Area Data'!C507)</f>
        <v/>
      </c>
      <c r="P507" s="90" t="str">
        <f t="shared" si="80"/>
        <v/>
      </c>
      <c r="Q507" s="90" t="str">
        <f t="shared" si="81"/>
        <v/>
      </c>
      <c r="R507" s="90" t="str">
        <f t="shared" si="81"/>
        <v/>
      </c>
      <c r="S507" s="90" t="str">
        <f t="shared" si="81"/>
        <v/>
      </c>
      <c r="T507" s="116" t="str">
        <f t="shared" si="82"/>
        <v/>
      </c>
      <c r="U507" s="116" t="str">
        <f t="shared" si="83"/>
        <v/>
      </c>
      <c r="V507" s="116" t="str">
        <f t="shared" si="84"/>
        <v/>
      </c>
      <c r="X507" s="90" t="str">
        <f t="shared" si="75"/>
        <v/>
      </c>
      <c r="Y507" s="117" t="str">
        <f t="shared" si="76"/>
        <v/>
      </c>
      <c r="Z507" s="117" t="str">
        <f t="shared" si="77"/>
        <v/>
      </c>
      <c r="AA507" s="117" t="str">
        <f t="shared" si="78"/>
        <v/>
      </c>
    </row>
    <row r="508" spans="2:27" x14ac:dyDescent="0.3">
      <c r="B508" s="126"/>
      <c r="C508" s="128"/>
      <c r="D508" s="128"/>
      <c r="E508" s="128"/>
      <c r="F508" s="128"/>
      <c r="G508" s="128"/>
      <c r="H508" s="128"/>
      <c r="I508" s="128"/>
      <c r="J508" s="128"/>
      <c r="K508" s="128"/>
      <c r="L508" s="128"/>
      <c r="M508" s="128"/>
      <c r="N508" s="179" t="str">
        <f t="shared" si="79"/>
        <v/>
      </c>
      <c r="O508" s="90" t="str">
        <f>IF('1. Assessment Area Data'!C508="","",'1. Assessment Area Data'!C508)</f>
        <v/>
      </c>
      <c r="P508" s="90" t="str">
        <f t="shared" si="80"/>
        <v/>
      </c>
      <c r="Q508" s="90" t="str">
        <f t="shared" si="81"/>
        <v/>
      </c>
      <c r="R508" s="90" t="str">
        <f t="shared" si="81"/>
        <v/>
      </c>
      <c r="S508" s="90" t="str">
        <f t="shared" si="81"/>
        <v/>
      </c>
      <c r="T508" s="116" t="str">
        <f t="shared" si="82"/>
        <v/>
      </c>
      <c r="U508" s="116" t="str">
        <f t="shared" si="83"/>
        <v/>
      </c>
      <c r="V508" s="116" t="str">
        <f t="shared" si="84"/>
        <v/>
      </c>
      <c r="X508" s="90" t="str">
        <f t="shared" si="75"/>
        <v/>
      </c>
      <c r="Y508" s="117" t="str">
        <f t="shared" si="76"/>
        <v/>
      </c>
      <c r="Z508" s="117" t="str">
        <f t="shared" si="77"/>
        <v/>
      </c>
      <c r="AA508" s="117" t="str">
        <f t="shared" si="78"/>
        <v/>
      </c>
    </row>
    <row r="509" spans="2:27" x14ac:dyDescent="0.3">
      <c r="B509" s="126"/>
      <c r="C509" s="128"/>
      <c r="D509" s="128"/>
      <c r="E509" s="128"/>
      <c r="F509" s="128"/>
      <c r="G509" s="128"/>
      <c r="H509" s="128"/>
      <c r="I509" s="128"/>
      <c r="J509" s="128"/>
      <c r="K509" s="128"/>
      <c r="L509" s="128"/>
      <c r="M509" s="128"/>
      <c r="N509" s="179" t="str">
        <f t="shared" si="79"/>
        <v/>
      </c>
      <c r="O509" s="90" t="str">
        <f>IF('1. Assessment Area Data'!C509="","",'1. Assessment Area Data'!C509)</f>
        <v/>
      </c>
      <c r="P509" s="90" t="str">
        <f t="shared" si="80"/>
        <v/>
      </c>
      <c r="Q509" s="90" t="str">
        <f t="shared" si="81"/>
        <v/>
      </c>
      <c r="R509" s="90" t="str">
        <f t="shared" si="81"/>
        <v/>
      </c>
      <c r="S509" s="90" t="str">
        <f t="shared" si="81"/>
        <v/>
      </c>
      <c r="T509" s="116" t="str">
        <f t="shared" si="82"/>
        <v/>
      </c>
      <c r="U509" s="116" t="str">
        <f t="shared" si="83"/>
        <v/>
      </c>
      <c r="V509" s="116" t="str">
        <f t="shared" si="84"/>
        <v/>
      </c>
      <c r="X509" s="90" t="str">
        <f t="shared" si="75"/>
        <v/>
      </c>
      <c r="Y509" s="117" t="str">
        <f t="shared" si="76"/>
        <v/>
      </c>
      <c r="Z509" s="117" t="str">
        <f t="shared" si="77"/>
        <v/>
      </c>
      <c r="AA509" s="117" t="str">
        <f t="shared" si="78"/>
        <v/>
      </c>
    </row>
    <row r="510" spans="2:27" x14ac:dyDescent="0.3">
      <c r="B510" s="126"/>
      <c r="C510" s="128"/>
      <c r="D510" s="128"/>
      <c r="E510" s="128"/>
      <c r="F510" s="128"/>
      <c r="G510" s="128"/>
      <c r="H510" s="128"/>
      <c r="I510" s="128"/>
      <c r="J510" s="128"/>
      <c r="K510" s="128"/>
      <c r="L510" s="128"/>
      <c r="M510" s="128"/>
      <c r="N510" s="179" t="str">
        <f t="shared" si="79"/>
        <v/>
      </c>
      <c r="O510" s="90" t="str">
        <f>IF('1. Assessment Area Data'!C510="","",'1. Assessment Area Data'!C510)</f>
        <v/>
      </c>
      <c r="P510" s="90" t="str">
        <f t="shared" si="80"/>
        <v/>
      </c>
      <c r="Q510" s="90" t="str">
        <f t="shared" si="81"/>
        <v/>
      </c>
      <c r="R510" s="90" t="str">
        <f t="shared" si="81"/>
        <v/>
      </c>
      <c r="S510" s="90" t="str">
        <f t="shared" si="81"/>
        <v/>
      </c>
      <c r="T510" s="116" t="str">
        <f t="shared" si="82"/>
        <v/>
      </c>
      <c r="U510" s="116" t="str">
        <f t="shared" si="83"/>
        <v/>
      </c>
      <c r="V510" s="116" t="str">
        <f t="shared" si="84"/>
        <v/>
      </c>
      <c r="X510" s="90" t="str">
        <f t="shared" si="75"/>
        <v/>
      </c>
      <c r="Y510" s="117" t="str">
        <f t="shared" si="76"/>
        <v/>
      </c>
      <c r="Z510" s="117" t="str">
        <f t="shared" si="77"/>
        <v/>
      </c>
      <c r="AA510" s="117" t="str">
        <f t="shared" si="78"/>
        <v/>
      </c>
    </row>
    <row r="511" spans="2:27" x14ac:dyDescent="0.3">
      <c r="B511" s="126"/>
      <c r="C511" s="128"/>
      <c r="D511" s="128"/>
      <c r="E511" s="128"/>
      <c r="F511" s="128"/>
      <c r="G511" s="128"/>
      <c r="H511" s="128"/>
      <c r="I511" s="128"/>
      <c r="J511" s="128"/>
      <c r="K511" s="128"/>
      <c r="L511" s="128"/>
      <c r="M511" s="128"/>
      <c r="N511" s="179" t="str">
        <f t="shared" si="79"/>
        <v/>
      </c>
      <c r="O511" s="90" t="str">
        <f>IF('1. Assessment Area Data'!C511="","",'1. Assessment Area Data'!C511)</f>
        <v/>
      </c>
      <c r="P511" s="90" t="str">
        <f t="shared" si="80"/>
        <v/>
      </c>
      <c r="Q511" s="90" t="str">
        <f t="shared" si="81"/>
        <v/>
      </c>
      <c r="R511" s="90" t="str">
        <f t="shared" si="81"/>
        <v/>
      </c>
      <c r="S511" s="90" t="str">
        <f t="shared" si="81"/>
        <v/>
      </c>
      <c r="T511" s="116" t="str">
        <f t="shared" si="82"/>
        <v/>
      </c>
      <c r="U511" s="116" t="str">
        <f t="shared" si="83"/>
        <v/>
      </c>
      <c r="V511" s="116" t="str">
        <f t="shared" si="84"/>
        <v/>
      </c>
      <c r="X511" s="90" t="str">
        <f t="shared" si="75"/>
        <v/>
      </c>
      <c r="Y511" s="117" t="str">
        <f t="shared" si="76"/>
        <v/>
      </c>
      <c r="Z511" s="117" t="str">
        <f t="shared" si="77"/>
        <v/>
      </c>
      <c r="AA511" s="117" t="str">
        <f t="shared" si="78"/>
        <v/>
      </c>
    </row>
    <row r="512" spans="2:27" x14ac:dyDescent="0.3">
      <c r="B512" s="126"/>
      <c r="C512" s="128"/>
      <c r="D512" s="128"/>
      <c r="E512" s="128"/>
      <c r="F512" s="128"/>
      <c r="G512" s="128"/>
      <c r="H512" s="128"/>
      <c r="I512" s="128"/>
      <c r="J512" s="128"/>
      <c r="K512" s="128"/>
      <c r="L512" s="128"/>
      <c r="M512" s="128"/>
      <c r="N512" s="179" t="str">
        <f t="shared" si="79"/>
        <v/>
      </c>
      <c r="O512" s="90" t="str">
        <f>IF('1. Assessment Area Data'!C512="","",'1. Assessment Area Data'!C512)</f>
        <v/>
      </c>
      <c r="P512" s="90" t="str">
        <f t="shared" si="80"/>
        <v/>
      </c>
      <c r="Q512" s="90" t="str">
        <f t="shared" si="81"/>
        <v/>
      </c>
      <c r="R512" s="90" t="str">
        <f t="shared" si="81"/>
        <v/>
      </c>
      <c r="S512" s="90" t="str">
        <f t="shared" si="81"/>
        <v/>
      </c>
      <c r="T512" s="116" t="str">
        <f t="shared" si="82"/>
        <v/>
      </c>
      <c r="U512" s="116" t="str">
        <f t="shared" si="83"/>
        <v/>
      </c>
      <c r="V512" s="116" t="str">
        <f t="shared" si="84"/>
        <v/>
      </c>
      <c r="X512" s="90" t="str">
        <f t="shared" si="75"/>
        <v/>
      </c>
      <c r="Y512" s="117" t="str">
        <f t="shared" si="76"/>
        <v/>
      </c>
      <c r="Z512" s="117" t="str">
        <f t="shared" si="77"/>
        <v/>
      </c>
      <c r="AA512" s="117" t="str">
        <f t="shared" si="78"/>
        <v/>
      </c>
    </row>
    <row r="513" spans="2:27" x14ac:dyDescent="0.3">
      <c r="B513" s="126"/>
      <c r="C513" s="128"/>
      <c r="D513" s="128"/>
      <c r="E513" s="128"/>
      <c r="F513" s="128"/>
      <c r="G513" s="128"/>
      <c r="H513" s="128"/>
      <c r="I513" s="128"/>
      <c r="J513" s="128"/>
      <c r="K513" s="128"/>
      <c r="L513" s="128"/>
      <c r="M513" s="128"/>
      <c r="N513" s="179" t="str">
        <f t="shared" si="79"/>
        <v/>
      </c>
      <c r="O513" s="90" t="str">
        <f>IF('1. Assessment Area Data'!C513="","",'1. Assessment Area Data'!C513)</f>
        <v/>
      </c>
      <c r="P513" s="90" t="str">
        <f t="shared" si="80"/>
        <v/>
      </c>
      <c r="Q513" s="90" t="str">
        <f t="shared" si="81"/>
        <v/>
      </c>
      <c r="R513" s="90" t="str">
        <f t="shared" si="81"/>
        <v/>
      </c>
      <c r="S513" s="90" t="str">
        <f t="shared" si="81"/>
        <v/>
      </c>
      <c r="T513" s="116" t="str">
        <f t="shared" si="82"/>
        <v/>
      </c>
      <c r="U513" s="116" t="str">
        <f t="shared" si="83"/>
        <v/>
      </c>
      <c r="V513" s="116" t="str">
        <f t="shared" si="84"/>
        <v/>
      </c>
      <c r="X513" s="90" t="str">
        <f t="shared" si="75"/>
        <v/>
      </c>
      <c r="Y513" s="117" t="str">
        <f t="shared" si="76"/>
        <v/>
      </c>
      <c r="Z513" s="117" t="str">
        <f t="shared" si="77"/>
        <v/>
      </c>
      <c r="AA513" s="117" t="str">
        <f t="shared" si="78"/>
        <v/>
      </c>
    </row>
    <row r="514" spans="2:27" x14ac:dyDescent="0.3">
      <c r="B514" s="126"/>
      <c r="C514" s="128"/>
      <c r="D514" s="128"/>
      <c r="E514" s="128"/>
      <c r="F514" s="128"/>
      <c r="G514" s="128"/>
      <c r="H514" s="128"/>
      <c r="I514" s="128"/>
      <c r="J514" s="128"/>
      <c r="K514" s="128"/>
      <c r="L514" s="128"/>
      <c r="M514" s="128"/>
      <c r="N514" s="179" t="str">
        <f t="shared" si="79"/>
        <v/>
      </c>
      <c r="O514" s="90" t="str">
        <f>IF('1. Assessment Area Data'!C514="","",'1. Assessment Area Data'!C514)</f>
        <v/>
      </c>
      <c r="P514" s="90" t="str">
        <f t="shared" si="80"/>
        <v/>
      </c>
      <c r="Q514" s="90" t="str">
        <f t="shared" si="81"/>
        <v/>
      </c>
      <c r="R514" s="90" t="str">
        <f t="shared" si="81"/>
        <v/>
      </c>
      <c r="S514" s="90" t="str">
        <f t="shared" si="81"/>
        <v/>
      </c>
      <c r="T514" s="116" t="str">
        <f t="shared" si="82"/>
        <v/>
      </c>
      <c r="U514" s="116" t="str">
        <f t="shared" si="83"/>
        <v/>
      </c>
      <c r="V514" s="116" t="str">
        <f t="shared" si="84"/>
        <v/>
      </c>
      <c r="X514" s="90" t="str">
        <f t="shared" si="75"/>
        <v/>
      </c>
      <c r="Y514" s="117" t="str">
        <f t="shared" si="76"/>
        <v/>
      </c>
      <c r="Z514" s="117" t="str">
        <f t="shared" si="77"/>
        <v/>
      </c>
      <c r="AA514" s="117" t="str">
        <f t="shared" si="78"/>
        <v/>
      </c>
    </row>
    <row r="515" spans="2:27" x14ac:dyDescent="0.3">
      <c r="B515" s="126"/>
      <c r="C515" s="128"/>
      <c r="D515" s="128"/>
      <c r="E515" s="128"/>
      <c r="F515" s="128"/>
      <c r="G515" s="128"/>
      <c r="H515" s="128"/>
      <c r="I515" s="128"/>
      <c r="J515" s="128"/>
      <c r="K515" s="128"/>
      <c r="L515" s="128"/>
      <c r="M515" s="128"/>
      <c r="N515" s="179" t="str">
        <f t="shared" si="79"/>
        <v/>
      </c>
      <c r="O515" s="90" t="str">
        <f>IF('1. Assessment Area Data'!C515="","",'1. Assessment Area Data'!C515)</f>
        <v/>
      </c>
      <c r="P515" s="90" t="str">
        <f t="shared" si="80"/>
        <v/>
      </c>
      <c r="Q515" s="90" t="str">
        <f t="shared" si="81"/>
        <v/>
      </c>
      <c r="R515" s="90" t="str">
        <f t="shared" si="81"/>
        <v/>
      </c>
      <c r="S515" s="90" t="str">
        <f t="shared" si="81"/>
        <v/>
      </c>
      <c r="T515" s="116" t="str">
        <f t="shared" si="82"/>
        <v/>
      </c>
      <c r="U515" s="116" t="str">
        <f t="shared" si="83"/>
        <v/>
      </c>
      <c r="V515" s="116" t="str">
        <f t="shared" si="84"/>
        <v/>
      </c>
      <c r="X515" s="90" t="str">
        <f t="shared" si="75"/>
        <v/>
      </c>
      <c r="Y515" s="117" t="str">
        <f t="shared" si="76"/>
        <v/>
      </c>
      <c r="Z515" s="117" t="str">
        <f t="shared" si="77"/>
        <v/>
      </c>
      <c r="AA515" s="117" t="str">
        <f t="shared" si="78"/>
        <v/>
      </c>
    </row>
    <row r="516" spans="2:27" x14ac:dyDescent="0.3">
      <c r="B516" s="126"/>
      <c r="C516" s="128"/>
      <c r="D516" s="128"/>
      <c r="E516" s="128"/>
      <c r="F516" s="128"/>
      <c r="G516" s="128"/>
      <c r="H516" s="128"/>
      <c r="I516" s="128"/>
      <c r="J516" s="128"/>
      <c r="K516" s="128"/>
      <c r="L516" s="128"/>
      <c r="M516" s="128"/>
      <c r="N516" s="179" t="str">
        <f t="shared" si="79"/>
        <v/>
      </c>
      <c r="O516" s="90" t="str">
        <f>IF('1. Assessment Area Data'!C516="","",'1. Assessment Area Data'!C516)</f>
        <v/>
      </c>
      <c r="P516" s="90" t="str">
        <f t="shared" si="80"/>
        <v/>
      </c>
      <c r="Q516" s="90" t="str">
        <f t="shared" si="81"/>
        <v/>
      </c>
      <c r="R516" s="90" t="str">
        <f t="shared" si="81"/>
        <v/>
      </c>
      <c r="S516" s="90" t="str">
        <f t="shared" si="81"/>
        <v/>
      </c>
      <c r="T516" s="116" t="str">
        <f t="shared" si="82"/>
        <v/>
      </c>
      <c r="U516" s="116" t="str">
        <f t="shared" si="83"/>
        <v/>
      </c>
      <c r="V516" s="116" t="str">
        <f t="shared" si="84"/>
        <v/>
      </c>
      <c r="X516" s="90" t="str">
        <f t="shared" si="75"/>
        <v/>
      </c>
      <c r="Y516" s="117" t="str">
        <f t="shared" si="76"/>
        <v/>
      </c>
      <c r="Z516" s="117" t="str">
        <f t="shared" si="77"/>
        <v/>
      </c>
      <c r="AA516" s="117" t="str">
        <f t="shared" si="78"/>
        <v/>
      </c>
    </row>
    <row r="517" spans="2:27" x14ac:dyDescent="0.3">
      <c r="B517" s="126"/>
      <c r="C517" s="128"/>
      <c r="D517" s="128"/>
      <c r="E517" s="128"/>
      <c r="F517" s="128"/>
      <c r="G517" s="128"/>
      <c r="H517" s="128"/>
      <c r="I517" s="128"/>
      <c r="J517" s="128"/>
      <c r="K517" s="128"/>
      <c r="L517" s="128"/>
      <c r="M517" s="128"/>
      <c r="N517" s="179" t="str">
        <f t="shared" si="79"/>
        <v/>
      </c>
      <c r="O517" s="90" t="str">
        <f>IF('1. Assessment Area Data'!C517="","",'1. Assessment Area Data'!C517)</f>
        <v/>
      </c>
      <c r="P517" s="90" t="str">
        <f t="shared" si="80"/>
        <v/>
      </c>
      <c r="Q517" s="90" t="str">
        <f t="shared" si="81"/>
        <v/>
      </c>
      <c r="R517" s="90" t="str">
        <f t="shared" si="81"/>
        <v/>
      </c>
      <c r="S517" s="90" t="str">
        <f t="shared" si="81"/>
        <v/>
      </c>
      <c r="T517" s="116" t="str">
        <f t="shared" si="82"/>
        <v/>
      </c>
      <c r="U517" s="116" t="str">
        <f t="shared" si="83"/>
        <v/>
      </c>
      <c r="V517" s="116" t="str">
        <f t="shared" si="84"/>
        <v/>
      </c>
      <c r="X517" s="90" t="str">
        <f t="shared" si="75"/>
        <v/>
      </c>
      <c r="Y517" s="117" t="str">
        <f t="shared" si="76"/>
        <v/>
      </c>
      <c r="Z517" s="117" t="str">
        <f t="shared" si="77"/>
        <v/>
      </c>
      <c r="AA517" s="117" t="str">
        <f t="shared" si="78"/>
        <v/>
      </c>
    </row>
    <row r="518" spans="2:27" x14ac:dyDescent="0.3">
      <c r="B518" s="126"/>
      <c r="C518" s="128"/>
      <c r="D518" s="128"/>
      <c r="E518" s="128"/>
      <c r="F518" s="128"/>
      <c r="G518" s="128"/>
      <c r="H518" s="128"/>
      <c r="I518" s="128"/>
      <c r="J518" s="128"/>
      <c r="K518" s="128"/>
      <c r="L518" s="128"/>
      <c r="M518" s="128"/>
      <c r="N518" s="179" t="str">
        <f t="shared" si="79"/>
        <v/>
      </c>
      <c r="O518" s="90" t="str">
        <f>IF('1. Assessment Area Data'!C518="","",'1. Assessment Area Data'!C518)</f>
        <v/>
      </c>
      <c r="P518" s="90" t="str">
        <f t="shared" si="80"/>
        <v/>
      </c>
      <c r="Q518" s="90" t="str">
        <f t="shared" si="81"/>
        <v/>
      </c>
      <c r="R518" s="90" t="str">
        <f t="shared" si="81"/>
        <v/>
      </c>
      <c r="S518" s="90" t="str">
        <f t="shared" si="81"/>
        <v/>
      </c>
      <c r="T518" s="116" t="str">
        <f t="shared" si="82"/>
        <v/>
      </c>
      <c r="U518" s="116" t="str">
        <f t="shared" si="83"/>
        <v/>
      </c>
      <c r="V518" s="116" t="str">
        <f t="shared" si="84"/>
        <v/>
      </c>
      <c r="X518" s="90" t="str">
        <f t="shared" si="75"/>
        <v/>
      </c>
      <c r="Y518" s="117" t="str">
        <f t="shared" si="76"/>
        <v/>
      </c>
      <c r="Z518" s="117" t="str">
        <f t="shared" si="77"/>
        <v/>
      </c>
      <c r="AA518" s="117" t="str">
        <f t="shared" si="78"/>
        <v/>
      </c>
    </row>
    <row r="519" spans="2:27" x14ac:dyDescent="0.3">
      <c r="B519" s="126"/>
      <c r="C519" s="128"/>
      <c r="D519" s="128"/>
      <c r="E519" s="128"/>
      <c r="F519" s="128"/>
      <c r="G519" s="128"/>
      <c r="H519" s="128"/>
      <c r="I519" s="128"/>
      <c r="J519" s="128"/>
      <c r="K519" s="128"/>
      <c r="L519" s="128"/>
      <c r="M519" s="128"/>
      <c r="N519" s="179" t="str">
        <f t="shared" si="79"/>
        <v/>
      </c>
      <c r="O519" s="90" t="str">
        <f>IF('1. Assessment Area Data'!C519="","",'1. Assessment Area Data'!C519)</f>
        <v/>
      </c>
      <c r="P519" s="90" t="str">
        <f t="shared" si="80"/>
        <v/>
      </c>
      <c r="Q519" s="90" t="str">
        <f t="shared" si="81"/>
        <v/>
      </c>
      <c r="R519" s="90" t="str">
        <f t="shared" si="81"/>
        <v/>
      </c>
      <c r="S519" s="90" t="str">
        <f t="shared" si="81"/>
        <v/>
      </c>
      <c r="T519" s="116" t="str">
        <f t="shared" si="82"/>
        <v/>
      </c>
      <c r="U519" s="116" t="str">
        <f t="shared" si="83"/>
        <v/>
      </c>
      <c r="V519" s="116" t="str">
        <f t="shared" si="84"/>
        <v/>
      </c>
      <c r="X519" s="90" t="str">
        <f t="shared" ref="X519:X582" si="85">IF(C519="","",C519)</f>
        <v/>
      </c>
      <c r="Y519" s="117" t="str">
        <f t="shared" ref="Y519:Y582" si="86">IF($X519="","",COUNTIFS($D519:$M519,"&gt;0",$D519:$M519,"&lt;=3")/10)</f>
        <v/>
      </c>
      <c r="Z519" s="117" t="str">
        <f t="shared" ref="Z519:Z582" si="87">IF($X519="","",COUNTIFS($D519:$M519,"&gt;0",$D519:$M519,"&lt;=4")/10)</f>
        <v/>
      </c>
      <c r="AA519" s="117" t="str">
        <f t="shared" ref="AA519:AA582" si="88">IF($X519="","",COUNTIFS($D519:$M519,"&gt;0",$D519:$M519,"&lt;=5")/10)</f>
        <v/>
      </c>
    </row>
    <row r="520" spans="2:27" x14ac:dyDescent="0.3">
      <c r="B520" s="126"/>
      <c r="C520" s="128"/>
      <c r="D520" s="128"/>
      <c r="E520" s="128"/>
      <c r="F520" s="128"/>
      <c r="G520" s="128"/>
      <c r="H520" s="128"/>
      <c r="I520" s="128"/>
      <c r="J520" s="128"/>
      <c r="K520" s="128"/>
      <c r="L520" s="128"/>
      <c r="M520" s="128"/>
      <c r="N520" s="179" t="str">
        <f t="shared" ref="N520:N583" si="89">IF(B520="","",IF(COUNTBLANK(D520:M520)&gt;0,"If no forbs were located in the plot, enter '0'. If the plot was not collected, input 'n/a'",""))</f>
        <v/>
      </c>
      <c r="O520" s="90" t="str">
        <f>IF('1. Assessment Area Data'!C520="","",'1. Assessment Area Data'!C520)</f>
        <v/>
      </c>
      <c r="P520" s="90" t="str">
        <f t="shared" ref="P520:P583" si="90">IF(O520="","",SUM(SUMPRODUCT(--(ISNUMBER($D$6:$D$1006)),(--($B$6:$B$1006=$O520))),SUMPRODUCT(--(ISNUMBER($E$6:$E$1006)),(--($B$6:$B$1006=$O520))),SUMPRODUCT(--(ISNUMBER($F$6:$F$1006)),(--($B$6:$B$1006=$O520))),SUMPRODUCT(--(ISNUMBER($G$6:$G$1006)),(--($B$6:$B$1006=$O520))),SUMPRODUCT(--(ISNUMBER($H$6:$H$1006)),(--($B$6:$B$1006=$O520))),SUMPRODUCT(--(ISNUMBER($I$6:$I$1006)),(--($B$6:$B$1006=$O520))),SUMPRODUCT(--(ISNUMBER($J$6:$J$1006)),(--($B$6:$B$1006=$O520))),SUMPRODUCT(--(ISNUMBER($K$6:$K$1006)),(--($B$6:$B$1006=$O520))),SUMPRODUCT(--(ISNUMBER($L$6:$L$1006)),(--($B$6:$B$1006=$O520))),SUMPRODUCT(--(ISNUMBER($M$6:$M$1006)),(--($B$6:$B$1006=$O520)))))</f>
        <v/>
      </c>
      <c r="Q520" s="90" t="str">
        <f t="shared" ref="Q520:S583" si="91">IF($O520="","",SUM(COUNTIFS($B$6:$B$5003,$O520,$D$6:$D$5003,"&gt;0",$D$6:$D$5003,"&lt;="&amp;Q$6),COUNTIFS($B$6:$B$5003,$O520,$E$6:$E$5003,"&gt;0",$E$6:$E$5003,"&lt;="&amp;Q$6),COUNTIFS($B$6:$B$5003,$O520,$F$6:$F$5003,"&gt;0",$F$6:$F$5003,"&lt;="&amp;Q$6),COUNTIFS($B$6:$B$5003,$O520,$G$6:$G$5003,"&gt;0",$G$6:$G$5003,"&lt;="&amp;Q$6),COUNTIFS($B$6:$B$5003,$O520,$H$6:$H$5003,"&gt;0",$H$6:$H$5003,"&lt;="&amp;Q$6),COUNTIFS($B$6:$B$5003,$O520,$I$6:$I$5003,"&gt;0",$I$6:$I$5003,"&lt;="&amp;Q$6),COUNTIFS($B$6:$B$5003,$O520,$J$6:$J$5003,"&gt;0",$J$6:$J$5003,"&lt;="&amp;Q$6),COUNTIFS($B$6:$B$5003,$O520,$K$6:$K$5003,"&gt;0",$K$6:$K$5003,"&lt;="&amp;Q$6),COUNTIFS($B$6:$B$5003,$O520,$L$6:$L$5003,"&gt;0",$L$6:$L$5003,"&lt;="&amp;Q$6),COUNTIFS($B$6:$B$5003,$O520,$M$6:$M$5003,"&gt;0",$M$6:$M$5003,"&lt;="&amp;Q$6)))</f>
        <v/>
      </c>
      <c r="R520" s="90" t="str">
        <f t="shared" si="91"/>
        <v/>
      </c>
      <c r="S520" s="90" t="str">
        <f t="shared" si="91"/>
        <v/>
      </c>
      <c r="T520" s="116" t="str">
        <f t="shared" si="82"/>
        <v/>
      </c>
      <c r="U520" s="116" t="str">
        <f t="shared" si="83"/>
        <v/>
      </c>
      <c r="V520" s="116" t="str">
        <f t="shared" si="84"/>
        <v/>
      </c>
      <c r="X520" s="90" t="str">
        <f t="shared" si="85"/>
        <v/>
      </c>
      <c r="Y520" s="117" t="str">
        <f t="shared" si="86"/>
        <v/>
      </c>
      <c r="Z520" s="117" t="str">
        <f t="shared" si="87"/>
        <v/>
      </c>
      <c r="AA520" s="117" t="str">
        <f t="shared" si="88"/>
        <v/>
      </c>
    </row>
    <row r="521" spans="2:27" x14ac:dyDescent="0.3">
      <c r="B521" s="126"/>
      <c r="C521" s="128"/>
      <c r="D521" s="128"/>
      <c r="E521" s="128"/>
      <c r="F521" s="128"/>
      <c r="G521" s="128"/>
      <c r="H521" s="128"/>
      <c r="I521" s="128"/>
      <c r="J521" s="128"/>
      <c r="K521" s="128"/>
      <c r="L521" s="128"/>
      <c r="M521" s="128"/>
      <c r="N521" s="179" t="str">
        <f t="shared" si="89"/>
        <v/>
      </c>
      <c r="O521" s="90" t="str">
        <f>IF('1. Assessment Area Data'!C521="","",'1. Assessment Area Data'!C521)</f>
        <v/>
      </c>
      <c r="P521" s="90" t="str">
        <f t="shared" si="90"/>
        <v/>
      </c>
      <c r="Q521" s="90" t="str">
        <f t="shared" si="91"/>
        <v/>
      </c>
      <c r="R521" s="90" t="str">
        <f t="shared" si="91"/>
        <v/>
      </c>
      <c r="S521" s="90" t="str">
        <f t="shared" si="91"/>
        <v/>
      </c>
      <c r="T521" s="116" t="str">
        <f t="shared" si="82"/>
        <v/>
      </c>
      <c r="U521" s="116" t="str">
        <f t="shared" si="83"/>
        <v/>
      </c>
      <c r="V521" s="116" t="str">
        <f t="shared" si="84"/>
        <v/>
      </c>
      <c r="X521" s="90" t="str">
        <f t="shared" si="85"/>
        <v/>
      </c>
      <c r="Y521" s="117" t="str">
        <f t="shared" si="86"/>
        <v/>
      </c>
      <c r="Z521" s="117" t="str">
        <f t="shared" si="87"/>
        <v/>
      </c>
      <c r="AA521" s="117" t="str">
        <f t="shared" si="88"/>
        <v/>
      </c>
    </row>
    <row r="522" spans="2:27" x14ac:dyDescent="0.3">
      <c r="B522" s="126"/>
      <c r="C522" s="128"/>
      <c r="D522" s="128"/>
      <c r="E522" s="128"/>
      <c r="F522" s="128"/>
      <c r="G522" s="128"/>
      <c r="H522" s="128"/>
      <c r="I522" s="128"/>
      <c r="J522" s="128"/>
      <c r="K522" s="128"/>
      <c r="L522" s="128"/>
      <c r="M522" s="128"/>
      <c r="N522" s="179" t="str">
        <f t="shared" si="89"/>
        <v/>
      </c>
      <c r="O522" s="90" t="str">
        <f>IF('1. Assessment Area Data'!C522="","",'1. Assessment Area Data'!C522)</f>
        <v/>
      </c>
      <c r="P522" s="90" t="str">
        <f t="shared" si="90"/>
        <v/>
      </c>
      <c r="Q522" s="90" t="str">
        <f t="shared" si="91"/>
        <v/>
      </c>
      <c r="R522" s="90" t="str">
        <f t="shared" si="91"/>
        <v/>
      </c>
      <c r="S522" s="90" t="str">
        <f t="shared" si="91"/>
        <v/>
      </c>
      <c r="T522" s="116" t="str">
        <f t="shared" si="82"/>
        <v/>
      </c>
      <c r="U522" s="116" t="str">
        <f t="shared" si="83"/>
        <v/>
      </c>
      <c r="V522" s="116" t="str">
        <f t="shared" si="84"/>
        <v/>
      </c>
      <c r="X522" s="90" t="str">
        <f t="shared" si="85"/>
        <v/>
      </c>
      <c r="Y522" s="117" t="str">
        <f t="shared" si="86"/>
        <v/>
      </c>
      <c r="Z522" s="117" t="str">
        <f t="shared" si="87"/>
        <v/>
      </c>
      <c r="AA522" s="117" t="str">
        <f t="shared" si="88"/>
        <v/>
      </c>
    </row>
    <row r="523" spans="2:27" x14ac:dyDescent="0.3">
      <c r="B523" s="126"/>
      <c r="C523" s="128"/>
      <c r="D523" s="128"/>
      <c r="E523" s="128"/>
      <c r="F523" s="128"/>
      <c r="G523" s="128"/>
      <c r="H523" s="128"/>
      <c r="I523" s="128"/>
      <c r="J523" s="128"/>
      <c r="K523" s="128"/>
      <c r="L523" s="128"/>
      <c r="M523" s="128"/>
      <c r="N523" s="179" t="str">
        <f t="shared" si="89"/>
        <v/>
      </c>
      <c r="O523" s="90" t="str">
        <f>IF('1. Assessment Area Data'!C523="","",'1. Assessment Area Data'!C523)</f>
        <v/>
      </c>
      <c r="P523" s="90" t="str">
        <f t="shared" si="90"/>
        <v/>
      </c>
      <c r="Q523" s="90" t="str">
        <f t="shared" si="91"/>
        <v/>
      </c>
      <c r="R523" s="90" t="str">
        <f t="shared" si="91"/>
        <v/>
      </c>
      <c r="S523" s="90" t="str">
        <f t="shared" si="91"/>
        <v/>
      </c>
      <c r="T523" s="116" t="str">
        <f t="shared" si="82"/>
        <v/>
      </c>
      <c r="U523" s="116" t="str">
        <f t="shared" si="83"/>
        <v/>
      </c>
      <c r="V523" s="116" t="str">
        <f t="shared" si="84"/>
        <v/>
      </c>
      <c r="X523" s="90" t="str">
        <f t="shared" si="85"/>
        <v/>
      </c>
      <c r="Y523" s="117" t="str">
        <f t="shared" si="86"/>
        <v/>
      </c>
      <c r="Z523" s="117" t="str">
        <f t="shared" si="87"/>
        <v/>
      </c>
      <c r="AA523" s="117" t="str">
        <f t="shared" si="88"/>
        <v/>
      </c>
    </row>
    <row r="524" spans="2:27" x14ac:dyDescent="0.3">
      <c r="B524" s="126"/>
      <c r="C524" s="128"/>
      <c r="D524" s="128"/>
      <c r="E524" s="128"/>
      <c r="F524" s="128"/>
      <c r="G524" s="128"/>
      <c r="H524" s="128"/>
      <c r="I524" s="128"/>
      <c r="J524" s="128"/>
      <c r="K524" s="128"/>
      <c r="L524" s="128"/>
      <c r="M524" s="128"/>
      <c r="N524" s="179" t="str">
        <f t="shared" si="89"/>
        <v/>
      </c>
      <c r="O524" s="90" t="str">
        <f>IF('1. Assessment Area Data'!C524="","",'1. Assessment Area Data'!C524)</f>
        <v/>
      </c>
      <c r="P524" s="90" t="str">
        <f t="shared" si="90"/>
        <v/>
      </c>
      <c r="Q524" s="90" t="str">
        <f t="shared" si="91"/>
        <v/>
      </c>
      <c r="R524" s="90" t="str">
        <f t="shared" si="91"/>
        <v/>
      </c>
      <c r="S524" s="90" t="str">
        <f t="shared" si="91"/>
        <v/>
      </c>
      <c r="T524" s="116" t="str">
        <f t="shared" si="82"/>
        <v/>
      </c>
      <c r="U524" s="116" t="str">
        <f t="shared" si="83"/>
        <v/>
      </c>
      <c r="V524" s="116" t="str">
        <f t="shared" si="84"/>
        <v/>
      </c>
      <c r="X524" s="90" t="str">
        <f t="shared" si="85"/>
        <v/>
      </c>
      <c r="Y524" s="117" t="str">
        <f t="shared" si="86"/>
        <v/>
      </c>
      <c r="Z524" s="117" t="str">
        <f t="shared" si="87"/>
        <v/>
      </c>
      <c r="AA524" s="117" t="str">
        <f t="shared" si="88"/>
        <v/>
      </c>
    </row>
    <row r="525" spans="2:27" x14ac:dyDescent="0.3">
      <c r="B525" s="126"/>
      <c r="C525" s="128"/>
      <c r="D525" s="128"/>
      <c r="E525" s="128"/>
      <c r="F525" s="128"/>
      <c r="G525" s="128"/>
      <c r="H525" s="128"/>
      <c r="I525" s="128"/>
      <c r="J525" s="128"/>
      <c r="K525" s="128"/>
      <c r="L525" s="128"/>
      <c r="M525" s="128"/>
      <c r="N525" s="179" t="str">
        <f t="shared" si="89"/>
        <v/>
      </c>
      <c r="O525" s="90" t="str">
        <f>IF('1. Assessment Area Data'!C525="","",'1. Assessment Area Data'!C525)</f>
        <v/>
      </c>
      <c r="P525" s="90" t="str">
        <f t="shared" si="90"/>
        <v/>
      </c>
      <c r="Q525" s="90" t="str">
        <f t="shared" si="91"/>
        <v/>
      </c>
      <c r="R525" s="90" t="str">
        <f t="shared" si="91"/>
        <v/>
      </c>
      <c r="S525" s="90" t="str">
        <f t="shared" si="91"/>
        <v/>
      </c>
      <c r="T525" s="116" t="str">
        <f t="shared" ref="T525:T588" si="92">IF($O525="","",IFERROR(Q525/$P525,0))</f>
        <v/>
      </c>
      <c r="U525" s="116" t="str">
        <f t="shared" ref="U525:U588" si="93">IF($O525="","",IFERROR(R525/$P525,0))</f>
        <v/>
      </c>
      <c r="V525" s="116" t="str">
        <f t="shared" ref="V525:V588" si="94">IF($O525="","",IFERROR(S525/$P525,0))</f>
        <v/>
      </c>
      <c r="X525" s="90" t="str">
        <f t="shared" si="85"/>
        <v/>
      </c>
      <c r="Y525" s="117" t="str">
        <f t="shared" si="86"/>
        <v/>
      </c>
      <c r="Z525" s="117" t="str">
        <f t="shared" si="87"/>
        <v/>
      </c>
      <c r="AA525" s="117" t="str">
        <f t="shared" si="88"/>
        <v/>
      </c>
    </row>
    <row r="526" spans="2:27" x14ac:dyDescent="0.3">
      <c r="B526" s="126"/>
      <c r="C526" s="128"/>
      <c r="D526" s="128"/>
      <c r="E526" s="128"/>
      <c r="F526" s="128"/>
      <c r="G526" s="128"/>
      <c r="H526" s="128"/>
      <c r="I526" s="128"/>
      <c r="J526" s="128"/>
      <c r="K526" s="128"/>
      <c r="L526" s="128"/>
      <c r="M526" s="128"/>
      <c r="N526" s="179" t="str">
        <f t="shared" si="89"/>
        <v/>
      </c>
      <c r="O526" s="90" t="str">
        <f>IF('1. Assessment Area Data'!C526="","",'1. Assessment Area Data'!C526)</f>
        <v/>
      </c>
      <c r="P526" s="90" t="str">
        <f t="shared" si="90"/>
        <v/>
      </c>
      <c r="Q526" s="90" t="str">
        <f t="shared" si="91"/>
        <v/>
      </c>
      <c r="R526" s="90" t="str">
        <f t="shared" si="91"/>
        <v/>
      </c>
      <c r="S526" s="90" t="str">
        <f t="shared" si="91"/>
        <v/>
      </c>
      <c r="T526" s="116" t="str">
        <f t="shared" si="92"/>
        <v/>
      </c>
      <c r="U526" s="116" t="str">
        <f t="shared" si="93"/>
        <v/>
      </c>
      <c r="V526" s="116" t="str">
        <f t="shared" si="94"/>
        <v/>
      </c>
      <c r="X526" s="90" t="str">
        <f t="shared" si="85"/>
        <v/>
      </c>
      <c r="Y526" s="117" t="str">
        <f t="shared" si="86"/>
        <v/>
      </c>
      <c r="Z526" s="117" t="str">
        <f t="shared" si="87"/>
        <v/>
      </c>
      <c r="AA526" s="117" t="str">
        <f t="shared" si="88"/>
        <v/>
      </c>
    </row>
    <row r="527" spans="2:27" x14ac:dyDescent="0.3">
      <c r="B527" s="126"/>
      <c r="C527" s="128"/>
      <c r="D527" s="128"/>
      <c r="E527" s="128"/>
      <c r="F527" s="128"/>
      <c r="G527" s="128"/>
      <c r="H527" s="128"/>
      <c r="I527" s="128"/>
      <c r="J527" s="128"/>
      <c r="K527" s="128"/>
      <c r="L527" s="128"/>
      <c r="M527" s="128"/>
      <c r="N527" s="179" t="str">
        <f t="shared" si="89"/>
        <v/>
      </c>
      <c r="O527" s="90" t="str">
        <f>IF('1. Assessment Area Data'!C527="","",'1. Assessment Area Data'!C527)</f>
        <v/>
      </c>
      <c r="P527" s="90" t="str">
        <f t="shared" si="90"/>
        <v/>
      </c>
      <c r="Q527" s="90" t="str">
        <f t="shared" si="91"/>
        <v/>
      </c>
      <c r="R527" s="90" t="str">
        <f t="shared" si="91"/>
        <v/>
      </c>
      <c r="S527" s="90" t="str">
        <f t="shared" si="91"/>
        <v/>
      </c>
      <c r="T527" s="116" t="str">
        <f t="shared" si="92"/>
        <v/>
      </c>
      <c r="U527" s="116" t="str">
        <f t="shared" si="93"/>
        <v/>
      </c>
      <c r="V527" s="116" t="str">
        <f t="shared" si="94"/>
        <v/>
      </c>
      <c r="X527" s="90" t="str">
        <f t="shared" si="85"/>
        <v/>
      </c>
      <c r="Y527" s="117" t="str">
        <f t="shared" si="86"/>
        <v/>
      </c>
      <c r="Z527" s="117" t="str">
        <f t="shared" si="87"/>
        <v/>
      </c>
      <c r="AA527" s="117" t="str">
        <f t="shared" si="88"/>
        <v/>
      </c>
    </row>
    <row r="528" spans="2:27" x14ac:dyDescent="0.3">
      <c r="B528" s="126"/>
      <c r="C528" s="128"/>
      <c r="D528" s="128"/>
      <c r="E528" s="128"/>
      <c r="F528" s="128"/>
      <c r="G528" s="128"/>
      <c r="H528" s="128"/>
      <c r="I528" s="128"/>
      <c r="J528" s="128"/>
      <c r="K528" s="128"/>
      <c r="L528" s="128"/>
      <c r="M528" s="128"/>
      <c r="N528" s="179" t="str">
        <f t="shared" si="89"/>
        <v/>
      </c>
      <c r="O528" s="90" t="str">
        <f>IF('1. Assessment Area Data'!C528="","",'1. Assessment Area Data'!C528)</f>
        <v/>
      </c>
      <c r="P528" s="90" t="str">
        <f t="shared" si="90"/>
        <v/>
      </c>
      <c r="Q528" s="90" t="str">
        <f t="shared" si="91"/>
        <v/>
      </c>
      <c r="R528" s="90" t="str">
        <f t="shared" si="91"/>
        <v/>
      </c>
      <c r="S528" s="90" t="str">
        <f t="shared" si="91"/>
        <v/>
      </c>
      <c r="T528" s="116" t="str">
        <f t="shared" si="92"/>
        <v/>
      </c>
      <c r="U528" s="116" t="str">
        <f t="shared" si="93"/>
        <v/>
      </c>
      <c r="V528" s="116" t="str">
        <f t="shared" si="94"/>
        <v/>
      </c>
      <c r="X528" s="90" t="str">
        <f t="shared" si="85"/>
        <v/>
      </c>
      <c r="Y528" s="117" t="str">
        <f t="shared" si="86"/>
        <v/>
      </c>
      <c r="Z528" s="117" t="str">
        <f t="shared" si="87"/>
        <v/>
      </c>
      <c r="AA528" s="117" t="str">
        <f t="shared" si="88"/>
        <v/>
      </c>
    </row>
    <row r="529" spans="2:27" x14ac:dyDescent="0.3">
      <c r="B529" s="126"/>
      <c r="C529" s="128"/>
      <c r="D529" s="128"/>
      <c r="E529" s="128"/>
      <c r="F529" s="128"/>
      <c r="G529" s="128"/>
      <c r="H529" s="128"/>
      <c r="I529" s="128"/>
      <c r="J529" s="128"/>
      <c r="K529" s="128"/>
      <c r="L529" s="128"/>
      <c r="M529" s="128"/>
      <c r="N529" s="179" t="str">
        <f t="shared" si="89"/>
        <v/>
      </c>
      <c r="O529" s="90" t="str">
        <f>IF('1. Assessment Area Data'!C529="","",'1. Assessment Area Data'!C529)</f>
        <v/>
      </c>
      <c r="P529" s="90" t="str">
        <f t="shared" si="90"/>
        <v/>
      </c>
      <c r="Q529" s="90" t="str">
        <f t="shared" si="91"/>
        <v/>
      </c>
      <c r="R529" s="90" t="str">
        <f t="shared" si="91"/>
        <v/>
      </c>
      <c r="S529" s="90" t="str">
        <f t="shared" si="91"/>
        <v/>
      </c>
      <c r="T529" s="116" t="str">
        <f t="shared" si="92"/>
        <v/>
      </c>
      <c r="U529" s="116" t="str">
        <f t="shared" si="93"/>
        <v/>
      </c>
      <c r="V529" s="116" t="str">
        <f t="shared" si="94"/>
        <v/>
      </c>
      <c r="X529" s="90" t="str">
        <f t="shared" si="85"/>
        <v/>
      </c>
      <c r="Y529" s="117" t="str">
        <f t="shared" si="86"/>
        <v/>
      </c>
      <c r="Z529" s="117" t="str">
        <f t="shared" si="87"/>
        <v/>
      </c>
      <c r="AA529" s="117" t="str">
        <f t="shared" si="88"/>
        <v/>
      </c>
    </row>
    <row r="530" spans="2:27" x14ac:dyDescent="0.3">
      <c r="B530" s="126"/>
      <c r="C530" s="128"/>
      <c r="D530" s="128"/>
      <c r="E530" s="128"/>
      <c r="F530" s="128"/>
      <c r="G530" s="128"/>
      <c r="H530" s="128"/>
      <c r="I530" s="128"/>
      <c r="J530" s="128"/>
      <c r="K530" s="128"/>
      <c r="L530" s="128"/>
      <c r="M530" s="128"/>
      <c r="N530" s="179" t="str">
        <f t="shared" si="89"/>
        <v/>
      </c>
      <c r="O530" s="90" t="str">
        <f>IF('1. Assessment Area Data'!C530="","",'1. Assessment Area Data'!C530)</f>
        <v/>
      </c>
      <c r="P530" s="90" t="str">
        <f t="shared" si="90"/>
        <v/>
      </c>
      <c r="Q530" s="90" t="str">
        <f t="shared" si="91"/>
        <v/>
      </c>
      <c r="R530" s="90" t="str">
        <f t="shared" si="91"/>
        <v/>
      </c>
      <c r="S530" s="90" t="str">
        <f t="shared" si="91"/>
        <v/>
      </c>
      <c r="T530" s="116" t="str">
        <f t="shared" si="92"/>
        <v/>
      </c>
      <c r="U530" s="116" t="str">
        <f t="shared" si="93"/>
        <v/>
      </c>
      <c r="V530" s="116" t="str">
        <f t="shared" si="94"/>
        <v/>
      </c>
      <c r="X530" s="90" t="str">
        <f t="shared" si="85"/>
        <v/>
      </c>
      <c r="Y530" s="117" t="str">
        <f t="shared" si="86"/>
        <v/>
      </c>
      <c r="Z530" s="117" t="str">
        <f t="shared" si="87"/>
        <v/>
      </c>
      <c r="AA530" s="117" t="str">
        <f t="shared" si="88"/>
        <v/>
      </c>
    </row>
    <row r="531" spans="2:27" x14ac:dyDescent="0.3">
      <c r="B531" s="126"/>
      <c r="C531" s="128"/>
      <c r="D531" s="128"/>
      <c r="E531" s="128"/>
      <c r="F531" s="128"/>
      <c r="G531" s="128"/>
      <c r="H531" s="128"/>
      <c r="I531" s="128"/>
      <c r="J531" s="128"/>
      <c r="K531" s="128"/>
      <c r="L531" s="128"/>
      <c r="M531" s="128"/>
      <c r="N531" s="179" t="str">
        <f t="shared" si="89"/>
        <v/>
      </c>
      <c r="O531" s="90" t="str">
        <f>IF('1. Assessment Area Data'!C531="","",'1. Assessment Area Data'!C531)</f>
        <v/>
      </c>
      <c r="P531" s="90" t="str">
        <f t="shared" si="90"/>
        <v/>
      </c>
      <c r="Q531" s="90" t="str">
        <f t="shared" si="91"/>
        <v/>
      </c>
      <c r="R531" s="90" t="str">
        <f t="shared" si="91"/>
        <v/>
      </c>
      <c r="S531" s="90" t="str">
        <f t="shared" si="91"/>
        <v/>
      </c>
      <c r="T531" s="116" t="str">
        <f t="shared" si="92"/>
        <v/>
      </c>
      <c r="U531" s="116" t="str">
        <f t="shared" si="93"/>
        <v/>
      </c>
      <c r="V531" s="116" t="str">
        <f t="shared" si="94"/>
        <v/>
      </c>
      <c r="X531" s="90" t="str">
        <f t="shared" si="85"/>
        <v/>
      </c>
      <c r="Y531" s="117" t="str">
        <f t="shared" si="86"/>
        <v/>
      </c>
      <c r="Z531" s="117" t="str">
        <f t="shared" si="87"/>
        <v/>
      </c>
      <c r="AA531" s="117" t="str">
        <f t="shared" si="88"/>
        <v/>
      </c>
    </row>
    <row r="532" spans="2:27" x14ac:dyDescent="0.3">
      <c r="B532" s="126"/>
      <c r="C532" s="128"/>
      <c r="D532" s="128"/>
      <c r="E532" s="128"/>
      <c r="F532" s="128"/>
      <c r="G532" s="128"/>
      <c r="H532" s="128"/>
      <c r="I532" s="128"/>
      <c r="J532" s="128"/>
      <c r="K532" s="128"/>
      <c r="L532" s="128"/>
      <c r="M532" s="128"/>
      <c r="N532" s="179" t="str">
        <f t="shared" si="89"/>
        <v/>
      </c>
      <c r="O532" s="90" t="str">
        <f>IF('1. Assessment Area Data'!C532="","",'1. Assessment Area Data'!C532)</f>
        <v/>
      </c>
      <c r="P532" s="90" t="str">
        <f t="shared" si="90"/>
        <v/>
      </c>
      <c r="Q532" s="90" t="str">
        <f t="shared" si="91"/>
        <v/>
      </c>
      <c r="R532" s="90" t="str">
        <f t="shared" si="91"/>
        <v/>
      </c>
      <c r="S532" s="90" t="str">
        <f t="shared" si="91"/>
        <v/>
      </c>
      <c r="T532" s="116" t="str">
        <f t="shared" si="92"/>
        <v/>
      </c>
      <c r="U532" s="116" t="str">
        <f t="shared" si="93"/>
        <v/>
      </c>
      <c r="V532" s="116" t="str">
        <f t="shared" si="94"/>
        <v/>
      </c>
      <c r="X532" s="90" t="str">
        <f t="shared" si="85"/>
        <v/>
      </c>
      <c r="Y532" s="117" t="str">
        <f t="shared" si="86"/>
        <v/>
      </c>
      <c r="Z532" s="117" t="str">
        <f t="shared" si="87"/>
        <v/>
      </c>
      <c r="AA532" s="117" t="str">
        <f t="shared" si="88"/>
        <v/>
      </c>
    </row>
    <row r="533" spans="2:27" x14ac:dyDescent="0.3">
      <c r="B533" s="126"/>
      <c r="C533" s="128"/>
      <c r="D533" s="128"/>
      <c r="E533" s="128"/>
      <c r="F533" s="128"/>
      <c r="G533" s="128"/>
      <c r="H533" s="128"/>
      <c r="I533" s="128"/>
      <c r="J533" s="128"/>
      <c r="K533" s="128"/>
      <c r="L533" s="128"/>
      <c r="M533" s="128"/>
      <c r="N533" s="179" t="str">
        <f t="shared" si="89"/>
        <v/>
      </c>
      <c r="O533" s="90" t="str">
        <f>IF('1. Assessment Area Data'!C533="","",'1. Assessment Area Data'!C533)</f>
        <v/>
      </c>
      <c r="P533" s="90" t="str">
        <f t="shared" si="90"/>
        <v/>
      </c>
      <c r="Q533" s="90" t="str">
        <f t="shared" si="91"/>
        <v/>
      </c>
      <c r="R533" s="90" t="str">
        <f t="shared" si="91"/>
        <v/>
      </c>
      <c r="S533" s="90" t="str">
        <f t="shared" si="91"/>
        <v/>
      </c>
      <c r="T533" s="116" t="str">
        <f t="shared" si="92"/>
        <v/>
      </c>
      <c r="U533" s="116" t="str">
        <f t="shared" si="93"/>
        <v/>
      </c>
      <c r="V533" s="116" t="str">
        <f t="shared" si="94"/>
        <v/>
      </c>
      <c r="X533" s="90" t="str">
        <f t="shared" si="85"/>
        <v/>
      </c>
      <c r="Y533" s="117" t="str">
        <f t="shared" si="86"/>
        <v/>
      </c>
      <c r="Z533" s="117" t="str">
        <f t="shared" si="87"/>
        <v/>
      </c>
      <c r="AA533" s="117" t="str">
        <f t="shared" si="88"/>
        <v/>
      </c>
    </row>
    <row r="534" spans="2:27" x14ac:dyDescent="0.3">
      <c r="B534" s="126"/>
      <c r="C534" s="128"/>
      <c r="D534" s="128"/>
      <c r="E534" s="128"/>
      <c r="F534" s="128"/>
      <c r="G534" s="128"/>
      <c r="H534" s="128"/>
      <c r="I534" s="128"/>
      <c r="J534" s="128"/>
      <c r="K534" s="128"/>
      <c r="L534" s="128"/>
      <c r="M534" s="128"/>
      <c r="N534" s="179" t="str">
        <f t="shared" si="89"/>
        <v/>
      </c>
      <c r="O534" s="90" t="str">
        <f>IF('1. Assessment Area Data'!C534="","",'1. Assessment Area Data'!C534)</f>
        <v/>
      </c>
      <c r="P534" s="90" t="str">
        <f t="shared" si="90"/>
        <v/>
      </c>
      <c r="Q534" s="90" t="str">
        <f t="shared" si="91"/>
        <v/>
      </c>
      <c r="R534" s="90" t="str">
        <f t="shared" si="91"/>
        <v/>
      </c>
      <c r="S534" s="90" t="str">
        <f t="shared" si="91"/>
        <v/>
      </c>
      <c r="T534" s="116" t="str">
        <f t="shared" si="92"/>
        <v/>
      </c>
      <c r="U534" s="116" t="str">
        <f t="shared" si="93"/>
        <v/>
      </c>
      <c r="V534" s="116" t="str">
        <f t="shared" si="94"/>
        <v/>
      </c>
      <c r="X534" s="90" t="str">
        <f t="shared" si="85"/>
        <v/>
      </c>
      <c r="Y534" s="117" t="str">
        <f t="shared" si="86"/>
        <v/>
      </c>
      <c r="Z534" s="117" t="str">
        <f t="shared" si="87"/>
        <v/>
      </c>
      <c r="AA534" s="117" t="str">
        <f t="shared" si="88"/>
        <v/>
      </c>
    </row>
    <row r="535" spans="2:27" x14ac:dyDescent="0.3">
      <c r="B535" s="126"/>
      <c r="C535" s="128"/>
      <c r="D535" s="128"/>
      <c r="E535" s="128"/>
      <c r="F535" s="128"/>
      <c r="G535" s="128"/>
      <c r="H535" s="128"/>
      <c r="I535" s="128"/>
      <c r="J535" s="128"/>
      <c r="K535" s="128"/>
      <c r="L535" s="128"/>
      <c r="M535" s="128"/>
      <c r="N535" s="179" t="str">
        <f t="shared" si="89"/>
        <v/>
      </c>
      <c r="O535" s="90" t="str">
        <f>IF('1. Assessment Area Data'!C535="","",'1. Assessment Area Data'!C535)</f>
        <v/>
      </c>
      <c r="P535" s="90" t="str">
        <f t="shared" si="90"/>
        <v/>
      </c>
      <c r="Q535" s="90" t="str">
        <f t="shared" si="91"/>
        <v/>
      </c>
      <c r="R535" s="90" t="str">
        <f t="shared" si="91"/>
        <v/>
      </c>
      <c r="S535" s="90" t="str">
        <f t="shared" si="91"/>
        <v/>
      </c>
      <c r="T535" s="116" t="str">
        <f t="shared" si="92"/>
        <v/>
      </c>
      <c r="U535" s="116" t="str">
        <f t="shared" si="93"/>
        <v/>
      </c>
      <c r="V535" s="116" t="str">
        <f t="shared" si="94"/>
        <v/>
      </c>
      <c r="X535" s="90" t="str">
        <f t="shared" si="85"/>
        <v/>
      </c>
      <c r="Y535" s="117" t="str">
        <f t="shared" si="86"/>
        <v/>
      </c>
      <c r="Z535" s="117" t="str">
        <f t="shared" si="87"/>
        <v/>
      </c>
      <c r="AA535" s="117" t="str">
        <f t="shared" si="88"/>
        <v/>
      </c>
    </row>
    <row r="536" spans="2:27" x14ac:dyDescent="0.3">
      <c r="B536" s="126"/>
      <c r="C536" s="128"/>
      <c r="D536" s="128"/>
      <c r="E536" s="128"/>
      <c r="F536" s="128"/>
      <c r="G536" s="128"/>
      <c r="H536" s="128"/>
      <c r="I536" s="128"/>
      <c r="J536" s="128"/>
      <c r="K536" s="128"/>
      <c r="L536" s="128"/>
      <c r="M536" s="128"/>
      <c r="N536" s="179" t="str">
        <f t="shared" si="89"/>
        <v/>
      </c>
      <c r="O536" s="90" t="str">
        <f>IF('1. Assessment Area Data'!C536="","",'1. Assessment Area Data'!C536)</f>
        <v/>
      </c>
      <c r="P536" s="90" t="str">
        <f t="shared" si="90"/>
        <v/>
      </c>
      <c r="Q536" s="90" t="str">
        <f t="shared" si="91"/>
        <v/>
      </c>
      <c r="R536" s="90" t="str">
        <f t="shared" si="91"/>
        <v/>
      </c>
      <c r="S536" s="90" t="str">
        <f t="shared" si="91"/>
        <v/>
      </c>
      <c r="T536" s="116" t="str">
        <f t="shared" si="92"/>
        <v/>
      </c>
      <c r="U536" s="116" t="str">
        <f t="shared" si="93"/>
        <v/>
      </c>
      <c r="V536" s="116" t="str">
        <f t="shared" si="94"/>
        <v/>
      </c>
      <c r="X536" s="90" t="str">
        <f t="shared" si="85"/>
        <v/>
      </c>
      <c r="Y536" s="117" t="str">
        <f t="shared" si="86"/>
        <v/>
      </c>
      <c r="Z536" s="117" t="str">
        <f t="shared" si="87"/>
        <v/>
      </c>
      <c r="AA536" s="117" t="str">
        <f t="shared" si="88"/>
        <v/>
      </c>
    </row>
    <row r="537" spans="2:27" x14ac:dyDescent="0.3">
      <c r="B537" s="126"/>
      <c r="C537" s="128"/>
      <c r="D537" s="128"/>
      <c r="E537" s="128"/>
      <c r="F537" s="128"/>
      <c r="G537" s="128"/>
      <c r="H537" s="128"/>
      <c r="I537" s="128"/>
      <c r="J537" s="128"/>
      <c r="K537" s="128"/>
      <c r="L537" s="128"/>
      <c r="M537" s="128"/>
      <c r="N537" s="179" t="str">
        <f t="shared" si="89"/>
        <v/>
      </c>
      <c r="O537" s="90" t="str">
        <f>IF('1. Assessment Area Data'!C537="","",'1. Assessment Area Data'!C537)</f>
        <v/>
      </c>
      <c r="P537" s="90" t="str">
        <f t="shared" si="90"/>
        <v/>
      </c>
      <c r="Q537" s="90" t="str">
        <f t="shared" si="91"/>
        <v/>
      </c>
      <c r="R537" s="90" t="str">
        <f t="shared" si="91"/>
        <v/>
      </c>
      <c r="S537" s="90" t="str">
        <f t="shared" si="91"/>
        <v/>
      </c>
      <c r="T537" s="116" t="str">
        <f t="shared" si="92"/>
        <v/>
      </c>
      <c r="U537" s="116" t="str">
        <f t="shared" si="93"/>
        <v/>
      </c>
      <c r="V537" s="116" t="str">
        <f t="shared" si="94"/>
        <v/>
      </c>
      <c r="X537" s="90" t="str">
        <f t="shared" si="85"/>
        <v/>
      </c>
      <c r="Y537" s="117" t="str">
        <f t="shared" si="86"/>
        <v/>
      </c>
      <c r="Z537" s="117" t="str">
        <f t="shared" si="87"/>
        <v/>
      </c>
      <c r="AA537" s="117" t="str">
        <f t="shared" si="88"/>
        <v/>
      </c>
    </row>
    <row r="538" spans="2:27" x14ac:dyDescent="0.3">
      <c r="B538" s="126"/>
      <c r="C538" s="128"/>
      <c r="D538" s="128"/>
      <c r="E538" s="128"/>
      <c r="F538" s="128"/>
      <c r="G538" s="128"/>
      <c r="H538" s="128"/>
      <c r="I538" s="128"/>
      <c r="J538" s="128"/>
      <c r="K538" s="128"/>
      <c r="L538" s="128"/>
      <c r="M538" s="128"/>
      <c r="N538" s="179" t="str">
        <f t="shared" si="89"/>
        <v/>
      </c>
      <c r="O538" s="90" t="str">
        <f>IF('1. Assessment Area Data'!C538="","",'1. Assessment Area Data'!C538)</f>
        <v/>
      </c>
      <c r="P538" s="90" t="str">
        <f t="shared" si="90"/>
        <v/>
      </c>
      <c r="Q538" s="90" t="str">
        <f t="shared" si="91"/>
        <v/>
      </c>
      <c r="R538" s="90" t="str">
        <f t="shared" si="91"/>
        <v/>
      </c>
      <c r="S538" s="90" t="str">
        <f t="shared" si="91"/>
        <v/>
      </c>
      <c r="T538" s="116" t="str">
        <f t="shared" si="92"/>
        <v/>
      </c>
      <c r="U538" s="116" t="str">
        <f t="shared" si="93"/>
        <v/>
      </c>
      <c r="V538" s="116" t="str">
        <f t="shared" si="94"/>
        <v/>
      </c>
      <c r="X538" s="90" t="str">
        <f t="shared" si="85"/>
        <v/>
      </c>
      <c r="Y538" s="117" t="str">
        <f t="shared" si="86"/>
        <v/>
      </c>
      <c r="Z538" s="117" t="str">
        <f t="shared" si="87"/>
        <v/>
      </c>
      <c r="AA538" s="117" t="str">
        <f t="shared" si="88"/>
        <v/>
      </c>
    </row>
    <row r="539" spans="2:27" x14ac:dyDescent="0.3">
      <c r="B539" s="126"/>
      <c r="C539" s="128"/>
      <c r="D539" s="128"/>
      <c r="E539" s="128"/>
      <c r="F539" s="128"/>
      <c r="G539" s="128"/>
      <c r="H539" s="128"/>
      <c r="I539" s="128"/>
      <c r="J539" s="128"/>
      <c r="K539" s="128"/>
      <c r="L539" s="128"/>
      <c r="M539" s="128"/>
      <c r="N539" s="179" t="str">
        <f t="shared" si="89"/>
        <v/>
      </c>
      <c r="O539" s="90" t="str">
        <f>IF('1. Assessment Area Data'!C539="","",'1. Assessment Area Data'!C539)</f>
        <v/>
      </c>
      <c r="P539" s="90" t="str">
        <f t="shared" si="90"/>
        <v/>
      </c>
      <c r="Q539" s="90" t="str">
        <f t="shared" si="91"/>
        <v/>
      </c>
      <c r="R539" s="90" t="str">
        <f t="shared" si="91"/>
        <v/>
      </c>
      <c r="S539" s="90" t="str">
        <f t="shared" si="91"/>
        <v/>
      </c>
      <c r="T539" s="116" t="str">
        <f t="shared" si="92"/>
        <v/>
      </c>
      <c r="U539" s="116" t="str">
        <f t="shared" si="93"/>
        <v/>
      </c>
      <c r="V539" s="116" t="str">
        <f t="shared" si="94"/>
        <v/>
      </c>
      <c r="X539" s="90" t="str">
        <f t="shared" si="85"/>
        <v/>
      </c>
      <c r="Y539" s="117" t="str">
        <f t="shared" si="86"/>
        <v/>
      </c>
      <c r="Z539" s="117" t="str">
        <f t="shared" si="87"/>
        <v/>
      </c>
      <c r="AA539" s="117" t="str">
        <f t="shared" si="88"/>
        <v/>
      </c>
    </row>
    <row r="540" spans="2:27" x14ac:dyDescent="0.3">
      <c r="B540" s="126"/>
      <c r="C540" s="128"/>
      <c r="D540" s="128"/>
      <c r="E540" s="128"/>
      <c r="F540" s="128"/>
      <c r="G540" s="128"/>
      <c r="H540" s="128"/>
      <c r="I540" s="128"/>
      <c r="J540" s="128"/>
      <c r="K540" s="128"/>
      <c r="L540" s="128"/>
      <c r="M540" s="128"/>
      <c r="N540" s="179" t="str">
        <f t="shared" si="89"/>
        <v/>
      </c>
      <c r="O540" s="90" t="str">
        <f>IF('1. Assessment Area Data'!C540="","",'1. Assessment Area Data'!C540)</f>
        <v/>
      </c>
      <c r="P540" s="90" t="str">
        <f t="shared" si="90"/>
        <v/>
      </c>
      <c r="Q540" s="90" t="str">
        <f t="shared" si="91"/>
        <v/>
      </c>
      <c r="R540" s="90" t="str">
        <f t="shared" si="91"/>
        <v/>
      </c>
      <c r="S540" s="90" t="str">
        <f t="shared" si="91"/>
        <v/>
      </c>
      <c r="T540" s="116" t="str">
        <f t="shared" si="92"/>
        <v/>
      </c>
      <c r="U540" s="116" t="str">
        <f t="shared" si="93"/>
        <v/>
      </c>
      <c r="V540" s="116" t="str">
        <f t="shared" si="94"/>
        <v/>
      </c>
      <c r="X540" s="90" t="str">
        <f t="shared" si="85"/>
        <v/>
      </c>
      <c r="Y540" s="117" t="str">
        <f t="shared" si="86"/>
        <v/>
      </c>
      <c r="Z540" s="117" t="str">
        <f t="shared" si="87"/>
        <v/>
      </c>
      <c r="AA540" s="117" t="str">
        <f t="shared" si="88"/>
        <v/>
      </c>
    </row>
    <row r="541" spans="2:27" x14ac:dyDescent="0.3">
      <c r="B541" s="126"/>
      <c r="C541" s="128"/>
      <c r="D541" s="128"/>
      <c r="E541" s="128"/>
      <c r="F541" s="128"/>
      <c r="G541" s="128"/>
      <c r="H541" s="128"/>
      <c r="I541" s="128"/>
      <c r="J541" s="128"/>
      <c r="K541" s="128"/>
      <c r="L541" s="128"/>
      <c r="M541" s="128"/>
      <c r="N541" s="179" t="str">
        <f t="shared" si="89"/>
        <v/>
      </c>
      <c r="O541" s="90" t="str">
        <f>IF('1. Assessment Area Data'!C541="","",'1. Assessment Area Data'!C541)</f>
        <v/>
      </c>
      <c r="P541" s="90" t="str">
        <f t="shared" si="90"/>
        <v/>
      </c>
      <c r="Q541" s="90" t="str">
        <f t="shared" si="91"/>
        <v/>
      </c>
      <c r="R541" s="90" t="str">
        <f t="shared" si="91"/>
        <v/>
      </c>
      <c r="S541" s="90" t="str">
        <f t="shared" si="91"/>
        <v/>
      </c>
      <c r="T541" s="116" t="str">
        <f t="shared" si="92"/>
        <v/>
      </c>
      <c r="U541" s="116" t="str">
        <f t="shared" si="93"/>
        <v/>
      </c>
      <c r="V541" s="116" t="str">
        <f t="shared" si="94"/>
        <v/>
      </c>
      <c r="X541" s="90" t="str">
        <f t="shared" si="85"/>
        <v/>
      </c>
      <c r="Y541" s="117" t="str">
        <f t="shared" si="86"/>
        <v/>
      </c>
      <c r="Z541" s="117" t="str">
        <f t="shared" si="87"/>
        <v/>
      </c>
      <c r="AA541" s="117" t="str">
        <f t="shared" si="88"/>
        <v/>
      </c>
    </row>
    <row r="542" spans="2:27" x14ac:dyDescent="0.3">
      <c r="B542" s="126"/>
      <c r="C542" s="128"/>
      <c r="D542" s="128"/>
      <c r="E542" s="128"/>
      <c r="F542" s="128"/>
      <c r="G542" s="128"/>
      <c r="H542" s="128"/>
      <c r="I542" s="128"/>
      <c r="J542" s="128"/>
      <c r="K542" s="128"/>
      <c r="L542" s="128"/>
      <c r="M542" s="128"/>
      <c r="N542" s="179" t="str">
        <f t="shared" si="89"/>
        <v/>
      </c>
      <c r="O542" s="90" t="str">
        <f>IF('1. Assessment Area Data'!C542="","",'1. Assessment Area Data'!C542)</f>
        <v/>
      </c>
      <c r="P542" s="90" t="str">
        <f t="shared" si="90"/>
        <v/>
      </c>
      <c r="Q542" s="90" t="str">
        <f t="shared" si="91"/>
        <v/>
      </c>
      <c r="R542" s="90" t="str">
        <f t="shared" si="91"/>
        <v/>
      </c>
      <c r="S542" s="90" t="str">
        <f t="shared" si="91"/>
        <v/>
      </c>
      <c r="T542" s="116" t="str">
        <f t="shared" si="92"/>
        <v/>
      </c>
      <c r="U542" s="116" t="str">
        <f t="shared" si="93"/>
        <v/>
      </c>
      <c r="V542" s="116" t="str">
        <f t="shared" si="94"/>
        <v/>
      </c>
      <c r="X542" s="90" t="str">
        <f t="shared" si="85"/>
        <v/>
      </c>
      <c r="Y542" s="117" t="str">
        <f t="shared" si="86"/>
        <v/>
      </c>
      <c r="Z542" s="117" t="str">
        <f t="shared" si="87"/>
        <v/>
      </c>
      <c r="AA542" s="117" t="str">
        <f t="shared" si="88"/>
        <v/>
      </c>
    </row>
    <row r="543" spans="2:27" x14ac:dyDescent="0.3">
      <c r="B543" s="126"/>
      <c r="C543" s="128"/>
      <c r="D543" s="128"/>
      <c r="E543" s="128"/>
      <c r="F543" s="128"/>
      <c r="G543" s="128"/>
      <c r="H543" s="128"/>
      <c r="I543" s="128"/>
      <c r="J543" s="128"/>
      <c r="K543" s="128"/>
      <c r="L543" s="128"/>
      <c r="M543" s="128"/>
      <c r="N543" s="179" t="str">
        <f t="shared" si="89"/>
        <v/>
      </c>
      <c r="O543" s="90" t="str">
        <f>IF('1. Assessment Area Data'!C543="","",'1. Assessment Area Data'!C543)</f>
        <v/>
      </c>
      <c r="P543" s="90" t="str">
        <f t="shared" si="90"/>
        <v/>
      </c>
      <c r="Q543" s="90" t="str">
        <f t="shared" si="91"/>
        <v/>
      </c>
      <c r="R543" s="90" t="str">
        <f t="shared" si="91"/>
        <v/>
      </c>
      <c r="S543" s="90" t="str">
        <f t="shared" si="91"/>
        <v/>
      </c>
      <c r="T543" s="116" t="str">
        <f t="shared" si="92"/>
        <v/>
      </c>
      <c r="U543" s="116" t="str">
        <f t="shared" si="93"/>
        <v/>
      </c>
      <c r="V543" s="116" t="str">
        <f t="shared" si="94"/>
        <v/>
      </c>
      <c r="X543" s="90" t="str">
        <f t="shared" si="85"/>
        <v/>
      </c>
      <c r="Y543" s="117" t="str">
        <f t="shared" si="86"/>
        <v/>
      </c>
      <c r="Z543" s="117" t="str">
        <f t="shared" si="87"/>
        <v/>
      </c>
      <c r="AA543" s="117" t="str">
        <f t="shared" si="88"/>
        <v/>
      </c>
    </row>
    <row r="544" spans="2:27" x14ac:dyDescent="0.3">
      <c r="B544" s="126"/>
      <c r="C544" s="128"/>
      <c r="D544" s="128"/>
      <c r="E544" s="128"/>
      <c r="F544" s="128"/>
      <c r="G544" s="128"/>
      <c r="H544" s="128"/>
      <c r="I544" s="128"/>
      <c r="J544" s="128"/>
      <c r="K544" s="128"/>
      <c r="L544" s="128"/>
      <c r="M544" s="128"/>
      <c r="N544" s="179" t="str">
        <f t="shared" si="89"/>
        <v/>
      </c>
      <c r="O544" s="90" t="str">
        <f>IF('1. Assessment Area Data'!C544="","",'1. Assessment Area Data'!C544)</f>
        <v/>
      </c>
      <c r="P544" s="90" t="str">
        <f t="shared" si="90"/>
        <v/>
      </c>
      <c r="Q544" s="90" t="str">
        <f t="shared" si="91"/>
        <v/>
      </c>
      <c r="R544" s="90" t="str">
        <f t="shared" si="91"/>
        <v/>
      </c>
      <c r="S544" s="90" t="str">
        <f t="shared" si="91"/>
        <v/>
      </c>
      <c r="T544" s="116" t="str">
        <f t="shared" si="92"/>
        <v/>
      </c>
      <c r="U544" s="116" t="str">
        <f t="shared" si="93"/>
        <v/>
      </c>
      <c r="V544" s="116" t="str">
        <f t="shared" si="94"/>
        <v/>
      </c>
      <c r="X544" s="90" t="str">
        <f t="shared" si="85"/>
        <v/>
      </c>
      <c r="Y544" s="117" t="str">
        <f t="shared" si="86"/>
        <v/>
      </c>
      <c r="Z544" s="117" t="str">
        <f t="shared" si="87"/>
        <v/>
      </c>
      <c r="AA544" s="117" t="str">
        <f t="shared" si="88"/>
        <v/>
      </c>
    </row>
    <row r="545" spans="2:27" x14ac:dyDescent="0.3">
      <c r="B545" s="126"/>
      <c r="C545" s="128"/>
      <c r="D545" s="128"/>
      <c r="E545" s="128"/>
      <c r="F545" s="128"/>
      <c r="G545" s="128"/>
      <c r="H545" s="128"/>
      <c r="I545" s="128"/>
      <c r="J545" s="128"/>
      <c r="K545" s="128"/>
      <c r="L545" s="128"/>
      <c r="M545" s="128"/>
      <c r="N545" s="179" t="str">
        <f t="shared" si="89"/>
        <v/>
      </c>
      <c r="O545" s="90" t="str">
        <f>IF('1. Assessment Area Data'!C545="","",'1. Assessment Area Data'!C545)</f>
        <v/>
      </c>
      <c r="P545" s="90" t="str">
        <f t="shared" si="90"/>
        <v/>
      </c>
      <c r="Q545" s="90" t="str">
        <f t="shared" si="91"/>
        <v/>
      </c>
      <c r="R545" s="90" t="str">
        <f t="shared" si="91"/>
        <v/>
      </c>
      <c r="S545" s="90" t="str">
        <f t="shared" si="91"/>
        <v/>
      </c>
      <c r="T545" s="116" t="str">
        <f t="shared" si="92"/>
        <v/>
      </c>
      <c r="U545" s="116" t="str">
        <f t="shared" si="93"/>
        <v/>
      </c>
      <c r="V545" s="116" t="str">
        <f t="shared" si="94"/>
        <v/>
      </c>
      <c r="X545" s="90" t="str">
        <f t="shared" si="85"/>
        <v/>
      </c>
      <c r="Y545" s="117" t="str">
        <f t="shared" si="86"/>
        <v/>
      </c>
      <c r="Z545" s="117" t="str">
        <f t="shared" si="87"/>
        <v/>
      </c>
      <c r="AA545" s="117" t="str">
        <f t="shared" si="88"/>
        <v/>
      </c>
    </row>
    <row r="546" spans="2:27" x14ac:dyDescent="0.3">
      <c r="B546" s="126"/>
      <c r="C546" s="128"/>
      <c r="D546" s="128"/>
      <c r="E546" s="128"/>
      <c r="F546" s="128"/>
      <c r="G546" s="128"/>
      <c r="H546" s="128"/>
      <c r="I546" s="128"/>
      <c r="J546" s="128"/>
      <c r="K546" s="128"/>
      <c r="L546" s="128"/>
      <c r="M546" s="128"/>
      <c r="N546" s="179" t="str">
        <f t="shared" si="89"/>
        <v/>
      </c>
      <c r="O546" s="90" t="str">
        <f>IF('1. Assessment Area Data'!C546="","",'1. Assessment Area Data'!C546)</f>
        <v/>
      </c>
      <c r="P546" s="90" t="str">
        <f t="shared" si="90"/>
        <v/>
      </c>
      <c r="Q546" s="90" t="str">
        <f t="shared" si="91"/>
        <v/>
      </c>
      <c r="R546" s="90" t="str">
        <f t="shared" si="91"/>
        <v/>
      </c>
      <c r="S546" s="90" t="str">
        <f t="shared" si="91"/>
        <v/>
      </c>
      <c r="T546" s="116" t="str">
        <f t="shared" si="92"/>
        <v/>
      </c>
      <c r="U546" s="116" t="str">
        <f t="shared" si="93"/>
        <v/>
      </c>
      <c r="V546" s="116" t="str">
        <f t="shared" si="94"/>
        <v/>
      </c>
      <c r="X546" s="90" t="str">
        <f t="shared" si="85"/>
        <v/>
      </c>
      <c r="Y546" s="117" t="str">
        <f t="shared" si="86"/>
        <v/>
      </c>
      <c r="Z546" s="117" t="str">
        <f t="shared" si="87"/>
        <v/>
      </c>
      <c r="AA546" s="117" t="str">
        <f t="shared" si="88"/>
        <v/>
      </c>
    </row>
    <row r="547" spans="2:27" x14ac:dyDescent="0.3">
      <c r="B547" s="126"/>
      <c r="C547" s="128"/>
      <c r="D547" s="128"/>
      <c r="E547" s="128"/>
      <c r="F547" s="128"/>
      <c r="G547" s="128"/>
      <c r="H547" s="128"/>
      <c r="I547" s="128"/>
      <c r="J547" s="128"/>
      <c r="K547" s="128"/>
      <c r="L547" s="128"/>
      <c r="M547" s="128"/>
      <c r="N547" s="179" t="str">
        <f t="shared" si="89"/>
        <v/>
      </c>
      <c r="O547" s="90" t="str">
        <f>IF('1. Assessment Area Data'!C547="","",'1. Assessment Area Data'!C547)</f>
        <v/>
      </c>
      <c r="P547" s="90" t="str">
        <f t="shared" si="90"/>
        <v/>
      </c>
      <c r="Q547" s="90" t="str">
        <f t="shared" si="91"/>
        <v/>
      </c>
      <c r="R547" s="90" t="str">
        <f t="shared" si="91"/>
        <v/>
      </c>
      <c r="S547" s="90" t="str">
        <f t="shared" si="91"/>
        <v/>
      </c>
      <c r="T547" s="116" t="str">
        <f t="shared" si="92"/>
        <v/>
      </c>
      <c r="U547" s="116" t="str">
        <f t="shared" si="93"/>
        <v/>
      </c>
      <c r="V547" s="116" t="str">
        <f t="shared" si="94"/>
        <v/>
      </c>
      <c r="X547" s="90" t="str">
        <f t="shared" si="85"/>
        <v/>
      </c>
      <c r="Y547" s="117" t="str">
        <f t="shared" si="86"/>
        <v/>
      </c>
      <c r="Z547" s="117" t="str">
        <f t="shared" si="87"/>
        <v/>
      </c>
      <c r="AA547" s="117" t="str">
        <f t="shared" si="88"/>
        <v/>
      </c>
    </row>
    <row r="548" spans="2:27" x14ac:dyDescent="0.3">
      <c r="B548" s="126"/>
      <c r="C548" s="128"/>
      <c r="D548" s="128"/>
      <c r="E548" s="128"/>
      <c r="F548" s="128"/>
      <c r="G548" s="128"/>
      <c r="H548" s="128"/>
      <c r="I548" s="128"/>
      <c r="J548" s="128"/>
      <c r="K548" s="128"/>
      <c r="L548" s="128"/>
      <c r="M548" s="128"/>
      <c r="N548" s="179" t="str">
        <f t="shared" si="89"/>
        <v/>
      </c>
      <c r="O548" s="90" t="str">
        <f>IF('1. Assessment Area Data'!C548="","",'1. Assessment Area Data'!C548)</f>
        <v/>
      </c>
      <c r="P548" s="90" t="str">
        <f t="shared" si="90"/>
        <v/>
      </c>
      <c r="Q548" s="90" t="str">
        <f t="shared" si="91"/>
        <v/>
      </c>
      <c r="R548" s="90" t="str">
        <f t="shared" si="91"/>
        <v/>
      </c>
      <c r="S548" s="90" t="str">
        <f t="shared" si="91"/>
        <v/>
      </c>
      <c r="T548" s="116" t="str">
        <f t="shared" si="92"/>
        <v/>
      </c>
      <c r="U548" s="116" t="str">
        <f t="shared" si="93"/>
        <v/>
      </c>
      <c r="V548" s="116" t="str">
        <f t="shared" si="94"/>
        <v/>
      </c>
      <c r="X548" s="90" t="str">
        <f t="shared" si="85"/>
        <v/>
      </c>
      <c r="Y548" s="117" t="str">
        <f t="shared" si="86"/>
        <v/>
      </c>
      <c r="Z548" s="117" t="str">
        <f t="shared" si="87"/>
        <v/>
      </c>
      <c r="AA548" s="117" t="str">
        <f t="shared" si="88"/>
        <v/>
      </c>
    </row>
    <row r="549" spans="2:27" x14ac:dyDescent="0.3">
      <c r="B549" s="126"/>
      <c r="C549" s="128"/>
      <c r="D549" s="128"/>
      <c r="E549" s="128"/>
      <c r="F549" s="128"/>
      <c r="G549" s="128"/>
      <c r="H549" s="128"/>
      <c r="I549" s="128"/>
      <c r="J549" s="128"/>
      <c r="K549" s="128"/>
      <c r="L549" s="128"/>
      <c r="M549" s="128"/>
      <c r="N549" s="179" t="str">
        <f t="shared" si="89"/>
        <v/>
      </c>
      <c r="O549" s="90" t="str">
        <f>IF('1. Assessment Area Data'!C549="","",'1. Assessment Area Data'!C549)</f>
        <v/>
      </c>
      <c r="P549" s="90" t="str">
        <f t="shared" si="90"/>
        <v/>
      </c>
      <c r="Q549" s="90" t="str">
        <f t="shared" si="91"/>
        <v/>
      </c>
      <c r="R549" s="90" t="str">
        <f t="shared" si="91"/>
        <v/>
      </c>
      <c r="S549" s="90" t="str">
        <f t="shared" si="91"/>
        <v/>
      </c>
      <c r="T549" s="116" t="str">
        <f t="shared" si="92"/>
        <v/>
      </c>
      <c r="U549" s="116" t="str">
        <f t="shared" si="93"/>
        <v/>
      </c>
      <c r="V549" s="116" t="str">
        <f t="shared" si="94"/>
        <v/>
      </c>
      <c r="X549" s="90" t="str">
        <f t="shared" si="85"/>
        <v/>
      </c>
      <c r="Y549" s="117" t="str">
        <f t="shared" si="86"/>
        <v/>
      </c>
      <c r="Z549" s="117" t="str">
        <f t="shared" si="87"/>
        <v/>
      </c>
      <c r="AA549" s="117" t="str">
        <f t="shared" si="88"/>
        <v/>
      </c>
    </row>
    <row r="550" spans="2:27" x14ac:dyDescent="0.3">
      <c r="B550" s="126"/>
      <c r="C550" s="128"/>
      <c r="D550" s="128"/>
      <c r="E550" s="128"/>
      <c r="F550" s="128"/>
      <c r="G550" s="128"/>
      <c r="H550" s="128"/>
      <c r="I550" s="128"/>
      <c r="J550" s="128"/>
      <c r="K550" s="128"/>
      <c r="L550" s="128"/>
      <c r="M550" s="128"/>
      <c r="N550" s="179" t="str">
        <f t="shared" si="89"/>
        <v/>
      </c>
      <c r="O550" s="90" t="str">
        <f>IF('1. Assessment Area Data'!C550="","",'1. Assessment Area Data'!C550)</f>
        <v/>
      </c>
      <c r="P550" s="90" t="str">
        <f t="shared" si="90"/>
        <v/>
      </c>
      <c r="Q550" s="90" t="str">
        <f t="shared" si="91"/>
        <v/>
      </c>
      <c r="R550" s="90" t="str">
        <f t="shared" si="91"/>
        <v/>
      </c>
      <c r="S550" s="90" t="str">
        <f t="shared" si="91"/>
        <v/>
      </c>
      <c r="T550" s="116" t="str">
        <f t="shared" si="92"/>
        <v/>
      </c>
      <c r="U550" s="116" t="str">
        <f t="shared" si="93"/>
        <v/>
      </c>
      <c r="V550" s="116" t="str">
        <f t="shared" si="94"/>
        <v/>
      </c>
      <c r="X550" s="90" t="str">
        <f t="shared" si="85"/>
        <v/>
      </c>
      <c r="Y550" s="117" t="str">
        <f t="shared" si="86"/>
        <v/>
      </c>
      <c r="Z550" s="117" t="str">
        <f t="shared" si="87"/>
        <v/>
      </c>
      <c r="AA550" s="117" t="str">
        <f t="shared" si="88"/>
        <v/>
      </c>
    </row>
    <row r="551" spans="2:27" x14ac:dyDescent="0.3">
      <c r="B551" s="126"/>
      <c r="C551" s="128"/>
      <c r="D551" s="128"/>
      <c r="E551" s="128"/>
      <c r="F551" s="128"/>
      <c r="G551" s="128"/>
      <c r="H551" s="128"/>
      <c r="I551" s="128"/>
      <c r="J551" s="128"/>
      <c r="K551" s="128"/>
      <c r="L551" s="128"/>
      <c r="M551" s="128"/>
      <c r="N551" s="179" t="str">
        <f t="shared" si="89"/>
        <v/>
      </c>
      <c r="O551" s="90" t="str">
        <f>IF('1. Assessment Area Data'!C551="","",'1. Assessment Area Data'!C551)</f>
        <v/>
      </c>
      <c r="P551" s="90" t="str">
        <f t="shared" si="90"/>
        <v/>
      </c>
      <c r="Q551" s="90" t="str">
        <f t="shared" si="91"/>
        <v/>
      </c>
      <c r="R551" s="90" t="str">
        <f t="shared" si="91"/>
        <v/>
      </c>
      <c r="S551" s="90" t="str">
        <f t="shared" si="91"/>
        <v/>
      </c>
      <c r="T551" s="116" t="str">
        <f t="shared" si="92"/>
        <v/>
      </c>
      <c r="U551" s="116" t="str">
        <f t="shared" si="93"/>
        <v/>
      </c>
      <c r="V551" s="116" t="str">
        <f t="shared" si="94"/>
        <v/>
      </c>
      <c r="X551" s="90" t="str">
        <f t="shared" si="85"/>
        <v/>
      </c>
      <c r="Y551" s="117" t="str">
        <f t="shared" si="86"/>
        <v/>
      </c>
      <c r="Z551" s="117" t="str">
        <f t="shared" si="87"/>
        <v/>
      </c>
      <c r="AA551" s="117" t="str">
        <f t="shared" si="88"/>
        <v/>
      </c>
    </row>
    <row r="552" spans="2:27" x14ac:dyDescent="0.3">
      <c r="B552" s="126"/>
      <c r="C552" s="128"/>
      <c r="D552" s="128"/>
      <c r="E552" s="128"/>
      <c r="F552" s="128"/>
      <c r="G552" s="128"/>
      <c r="H552" s="128"/>
      <c r="I552" s="128"/>
      <c r="J552" s="128"/>
      <c r="K552" s="128"/>
      <c r="L552" s="128"/>
      <c r="M552" s="128"/>
      <c r="N552" s="179" t="str">
        <f t="shared" si="89"/>
        <v/>
      </c>
      <c r="O552" s="90" t="str">
        <f>IF('1. Assessment Area Data'!C552="","",'1. Assessment Area Data'!C552)</f>
        <v/>
      </c>
      <c r="P552" s="90" t="str">
        <f t="shared" si="90"/>
        <v/>
      </c>
      <c r="Q552" s="90" t="str">
        <f t="shared" si="91"/>
        <v/>
      </c>
      <c r="R552" s="90" t="str">
        <f t="shared" si="91"/>
        <v/>
      </c>
      <c r="S552" s="90" t="str">
        <f t="shared" si="91"/>
        <v/>
      </c>
      <c r="T552" s="116" t="str">
        <f t="shared" si="92"/>
        <v/>
      </c>
      <c r="U552" s="116" t="str">
        <f t="shared" si="93"/>
        <v/>
      </c>
      <c r="V552" s="116" t="str">
        <f t="shared" si="94"/>
        <v/>
      </c>
      <c r="X552" s="90" t="str">
        <f t="shared" si="85"/>
        <v/>
      </c>
      <c r="Y552" s="117" t="str">
        <f t="shared" si="86"/>
        <v/>
      </c>
      <c r="Z552" s="117" t="str">
        <f t="shared" si="87"/>
        <v/>
      </c>
      <c r="AA552" s="117" t="str">
        <f t="shared" si="88"/>
        <v/>
      </c>
    </row>
    <row r="553" spans="2:27" x14ac:dyDescent="0.3">
      <c r="B553" s="126"/>
      <c r="C553" s="128"/>
      <c r="D553" s="128"/>
      <c r="E553" s="128"/>
      <c r="F553" s="128"/>
      <c r="G553" s="128"/>
      <c r="H553" s="128"/>
      <c r="I553" s="128"/>
      <c r="J553" s="128"/>
      <c r="K553" s="128"/>
      <c r="L553" s="128"/>
      <c r="M553" s="128"/>
      <c r="N553" s="179" t="str">
        <f t="shared" si="89"/>
        <v/>
      </c>
      <c r="O553" s="90" t="str">
        <f>IF('1. Assessment Area Data'!C553="","",'1. Assessment Area Data'!C553)</f>
        <v/>
      </c>
      <c r="P553" s="90" t="str">
        <f t="shared" si="90"/>
        <v/>
      </c>
      <c r="Q553" s="90" t="str">
        <f t="shared" si="91"/>
        <v/>
      </c>
      <c r="R553" s="90" t="str">
        <f t="shared" si="91"/>
        <v/>
      </c>
      <c r="S553" s="90" t="str">
        <f t="shared" si="91"/>
        <v/>
      </c>
      <c r="T553" s="116" t="str">
        <f t="shared" si="92"/>
        <v/>
      </c>
      <c r="U553" s="116" t="str">
        <f t="shared" si="93"/>
        <v/>
      </c>
      <c r="V553" s="116" t="str">
        <f t="shared" si="94"/>
        <v/>
      </c>
      <c r="X553" s="90" t="str">
        <f t="shared" si="85"/>
        <v/>
      </c>
      <c r="Y553" s="117" t="str">
        <f t="shared" si="86"/>
        <v/>
      </c>
      <c r="Z553" s="117" t="str">
        <f t="shared" si="87"/>
        <v/>
      </c>
      <c r="AA553" s="117" t="str">
        <f t="shared" si="88"/>
        <v/>
      </c>
    </row>
    <row r="554" spans="2:27" x14ac:dyDescent="0.3">
      <c r="B554" s="126"/>
      <c r="C554" s="128"/>
      <c r="D554" s="128"/>
      <c r="E554" s="128"/>
      <c r="F554" s="128"/>
      <c r="G554" s="128"/>
      <c r="H554" s="128"/>
      <c r="I554" s="128"/>
      <c r="J554" s="128"/>
      <c r="K554" s="128"/>
      <c r="L554" s="128"/>
      <c r="M554" s="128"/>
      <c r="N554" s="179" t="str">
        <f t="shared" si="89"/>
        <v/>
      </c>
      <c r="O554" s="90" t="str">
        <f>IF('1. Assessment Area Data'!C554="","",'1. Assessment Area Data'!C554)</f>
        <v/>
      </c>
      <c r="P554" s="90" t="str">
        <f t="shared" si="90"/>
        <v/>
      </c>
      <c r="Q554" s="90" t="str">
        <f t="shared" si="91"/>
        <v/>
      </c>
      <c r="R554" s="90" t="str">
        <f t="shared" si="91"/>
        <v/>
      </c>
      <c r="S554" s="90" t="str">
        <f t="shared" si="91"/>
        <v/>
      </c>
      <c r="T554" s="116" t="str">
        <f t="shared" si="92"/>
        <v/>
      </c>
      <c r="U554" s="116" t="str">
        <f t="shared" si="93"/>
        <v/>
      </c>
      <c r="V554" s="116" t="str">
        <f t="shared" si="94"/>
        <v/>
      </c>
      <c r="X554" s="90" t="str">
        <f t="shared" si="85"/>
        <v/>
      </c>
      <c r="Y554" s="117" t="str">
        <f t="shared" si="86"/>
        <v/>
      </c>
      <c r="Z554" s="117" t="str">
        <f t="shared" si="87"/>
        <v/>
      </c>
      <c r="AA554" s="117" t="str">
        <f t="shared" si="88"/>
        <v/>
      </c>
    </row>
    <row r="555" spans="2:27" x14ac:dyDescent="0.3">
      <c r="B555" s="126"/>
      <c r="C555" s="128"/>
      <c r="D555" s="128"/>
      <c r="E555" s="128"/>
      <c r="F555" s="128"/>
      <c r="G555" s="128"/>
      <c r="H555" s="128"/>
      <c r="I555" s="128"/>
      <c r="J555" s="128"/>
      <c r="K555" s="128"/>
      <c r="L555" s="128"/>
      <c r="M555" s="128"/>
      <c r="N555" s="179" t="str">
        <f t="shared" si="89"/>
        <v/>
      </c>
      <c r="O555" s="90" t="str">
        <f>IF('1. Assessment Area Data'!C555="","",'1. Assessment Area Data'!C555)</f>
        <v/>
      </c>
      <c r="P555" s="90" t="str">
        <f t="shared" si="90"/>
        <v/>
      </c>
      <c r="Q555" s="90" t="str">
        <f t="shared" si="91"/>
        <v/>
      </c>
      <c r="R555" s="90" t="str">
        <f t="shared" si="91"/>
        <v/>
      </c>
      <c r="S555" s="90" t="str">
        <f t="shared" si="91"/>
        <v/>
      </c>
      <c r="T555" s="116" t="str">
        <f t="shared" si="92"/>
        <v/>
      </c>
      <c r="U555" s="116" t="str">
        <f t="shared" si="93"/>
        <v/>
      </c>
      <c r="V555" s="116" t="str">
        <f t="shared" si="94"/>
        <v/>
      </c>
      <c r="X555" s="90" t="str">
        <f t="shared" si="85"/>
        <v/>
      </c>
      <c r="Y555" s="117" t="str">
        <f t="shared" si="86"/>
        <v/>
      </c>
      <c r="Z555" s="117" t="str">
        <f t="shared" si="87"/>
        <v/>
      </c>
      <c r="AA555" s="117" t="str">
        <f t="shared" si="88"/>
        <v/>
      </c>
    </row>
    <row r="556" spans="2:27" x14ac:dyDescent="0.3">
      <c r="B556" s="126"/>
      <c r="C556" s="128"/>
      <c r="D556" s="128"/>
      <c r="E556" s="128"/>
      <c r="F556" s="128"/>
      <c r="G556" s="128"/>
      <c r="H556" s="128"/>
      <c r="I556" s="128"/>
      <c r="J556" s="128"/>
      <c r="K556" s="128"/>
      <c r="L556" s="128"/>
      <c r="M556" s="128"/>
      <c r="N556" s="179" t="str">
        <f t="shared" si="89"/>
        <v/>
      </c>
      <c r="O556" s="90" t="str">
        <f>IF('1. Assessment Area Data'!C556="","",'1. Assessment Area Data'!C556)</f>
        <v/>
      </c>
      <c r="P556" s="90" t="str">
        <f t="shared" si="90"/>
        <v/>
      </c>
      <c r="Q556" s="90" t="str">
        <f t="shared" si="91"/>
        <v/>
      </c>
      <c r="R556" s="90" t="str">
        <f t="shared" si="91"/>
        <v/>
      </c>
      <c r="S556" s="90" t="str">
        <f t="shared" si="91"/>
        <v/>
      </c>
      <c r="T556" s="116" t="str">
        <f t="shared" si="92"/>
        <v/>
      </c>
      <c r="U556" s="116" t="str">
        <f t="shared" si="93"/>
        <v/>
      </c>
      <c r="V556" s="116" t="str">
        <f t="shared" si="94"/>
        <v/>
      </c>
      <c r="X556" s="90" t="str">
        <f t="shared" si="85"/>
        <v/>
      </c>
      <c r="Y556" s="117" t="str">
        <f t="shared" si="86"/>
        <v/>
      </c>
      <c r="Z556" s="117" t="str">
        <f t="shared" si="87"/>
        <v/>
      </c>
      <c r="AA556" s="117" t="str">
        <f t="shared" si="88"/>
        <v/>
      </c>
    </row>
    <row r="557" spans="2:27" x14ac:dyDescent="0.3">
      <c r="B557" s="126"/>
      <c r="C557" s="128"/>
      <c r="D557" s="128"/>
      <c r="E557" s="128"/>
      <c r="F557" s="128"/>
      <c r="G557" s="128"/>
      <c r="H557" s="128"/>
      <c r="I557" s="128"/>
      <c r="J557" s="128"/>
      <c r="K557" s="128"/>
      <c r="L557" s="128"/>
      <c r="M557" s="128"/>
      <c r="N557" s="179" t="str">
        <f t="shared" si="89"/>
        <v/>
      </c>
      <c r="O557" s="90" t="str">
        <f>IF('1. Assessment Area Data'!C557="","",'1. Assessment Area Data'!C557)</f>
        <v/>
      </c>
      <c r="P557" s="90" t="str">
        <f t="shared" si="90"/>
        <v/>
      </c>
      <c r="Q557" s="90" t="str">
        <f t="shared" si="91"/>
        <v/>
      </c>
      <c r="R557" s="90" t="str">
        <f t="shared" si="91"/>
        <v/>
      </c>
      <c r="S557" s="90" t="str">
        <f t="shared" si="91"/>
        <v/>
      </c>
      <c r="T557" s="116" t="str">
        <f t="shared" si="92"/>
        <v/>
      </c>
      <c r="U557" s="116" t="str">
        <f t="shared" si="93"/>
        <v/>
      </c>
      <c r="V557" s="116" t="str">
        <f t="shared" si="94"/>
        <v/>
      </c>
      <c r="X557" s="90" t="str">
        <f t="shared" si="85"/>
        <v/>
      </c>
      <c r="Y557" s="117" t="str">
        <f t="shared" si="86"/>
        <v/>
      </c>
      <c r="Z557" s="117" t="str">
        <f t="shared" si="87"/>
        <v/>
      </c>
      <c r="AA557" s="117" t="str">
        <f t="shared" si="88"/>
        <v/>
      </c>
    </row>
    <row r="558" spans="2:27" x14ac:dyDescent="0.3">
      <c r="B558" s="126"/>
      <c r="C558" s="128"/>
      <c r="D558" s="128"/>
      <c r="E558" s="128"/>
      <c r="F558" s="128"/>
      <c r="G558" s="128"/>
      <c r="H558" s="128"/>
      <c r="I558" s="128"/>
      <c r="J558" s="128"/>
      <c r="K558" s="128"/>
      <c r="L558" s="128"/>
      <c r="M558" s="128"/>
      <c r="N558" s="179" t="str">
        <f t="shared" si="89"/>
        <v/>
      </c>
      <c r="O558" s="90" t="str">
        <f>IF('1. Assessment Area Data'!C558="","",'1. Assessment Area Data'!C558)</f>
        <v/>
      </c>
      <c r="P558" s="90" t="str">
        <f t="shared" si="90"/>
        <v/>
      </c>
      <c r="Q558" s="90" t="str">
        <f t="shared" si="91"/>
        <v/>
      </c>
      <c r="R558" s="90" t="str">
        <f t="shared" si="91"/>
        <v/>
      </c>
      <c r="S558" s="90" t="str">
        <f t="shared" si="91"/>
        <v/>
      </c>
      <c r="T558" s="116" t="str">
        <f t="shared" si="92"/>
        <v/>
      </c>
      <c r="U558" s="116" t="str">
        <f t="shared" si="93"/>
        <v/>
      </c>
      <c r="V558" s="116" t="str">
        <f t="shared" si="94"/>
        <v/>
      </c>
      <c r="X558" s="90" t="str">
        <f t="shared" si="85"/>
        <v/>
      </c>
      <c r="Y558" s="117" t="str">
        <f t="shared" si="86"/>
        <v/>
      </c>
      <c r="Z558" s="117" t="str">
        <f t="shared" si="87"/>
        <v/>
      </c>
      <c r="AA558" s="117" t="str">
        <f t="shared" si="88"/>
        <v/>
      </c>
    </row>
    <row r="559" spans="2:27" x14ac:dyDescent="0.3">
      <c r="B559" s="126"/>
      <c r="C559" s="128"/>
      <c r="D559" s="128"/>
      <c r="E559" s="128"/>
      <c r="F559" s="128"/>
      <c r="G559" s="128"/>
      <c r="H559" s="128"/>
      <c r="I559" s="128"/>
      <c r="J559" s="128"/>
      <c r="K559" s="128"/>
      <c r="L559" s="128"/>
      <c r="M559" s="128"/>
      <c r="N559" s="179" t="str">
        <f t="shared" si="89"/>
        <v/>
      </c>
      <c r="O559" s="90" t="str">
        <f>IF('1. Assessment Area Data'!C559="","",'1. Assessment Area Data'!C559)</f>
        <v/>
      </c>
      <c r="P559" s="90" t="str">
        <f t="shared" si="90"/>
        <v/>
      </c>
      <c r="Q559" s="90" t="str">
        <f t="shared" si="91"/>
        <v/>
      </c>
      <c r="R559" s="90" t="str">
        <f t="shared" si="91"/>
        <v/>
      </c>
      <c r="S559" s="90" t="str">
        <f t="shared" si="91"/>
        <v/>
      </c>
      <c r="T559" s="116" t="str">
        <f t="shared" si="92"/>
        <v/>
      </c>
      <c r="U559" s="116" t="str">
        <f t="shared" si="93"/>
        <v/>
      </c>
      <c r="V559" s="116" t="str">
        <f t="shared" si="94"/>
        <v/>
      </c>
      <c r="X559" s="90" t="str">
        <f t="shared" si="85"/>
        <v/>
      </c>
      <c r="Y559" s="117" t="str">
        <f t="shared" si="86"/>
        <v/>
      </c>
      <c r="Z559" s="117" t="str">
        <f t="shared" si="87"/>
        <v/>
      </c>
      <c r="AA559" s="117" t="str">
        <f t="shared" si="88"/>
        <v/>
      </c>
    </row>
    <row r="560" spans="2:27" x14ac:dyDescent="0.3">
      <c r="B560" s="126"/>
      <c r="C560" s="128"/>
      <c r="D560" s="128"/>
      <c r="E560" s="128"/>
      <c r="F560" s="128"/>
      <c r="G560" s="128"/>
      <c r="H560" s="128"/>
      <c r="I560" s="128"/>
      <c r="J560" s="128"/>
      <c r="K560" s="128"/>
      <c r="L560" s="128"/>
      <c r="M560" s="128"/>
      <c r="N560" s="179" t="str">
        <f t="shared" si="89"/>
        <v/>
      </c>
      <c r="O560" s="90" t="str">
        <f>IF('1. Assessment Area Data'!C560="","",'1. Assessment Area Data'!C560)</f>
        <v/>
      </c>
      <c r="P560" s="90" t="str">
        <f t="shared" si="90"/>
        <v/>
      </c>
      <c r="Q560" s="90" t="str">
        <f t="shared" si="91"/>
        <v/>
      </c>
      <c r="R560" s="90" t="str">
        <f t="shared" si="91"/>
        <v/>
      </c>
      <c r="S560" s="90" t="str">
        <f t="shared" si="91"/>
        <v/>
      </c>
      <c r="T560" s="116" t="str">
        <f t="shared" si="92"/>
        <v/>
      </c>
      <c r="U560" s="116" t="str">
        <f t="shared" si="93"/>
        <v/>
      </c>
      <c r="V560" s="116" t="str">
        <f t="shared" si="94"/>
        <v/>
      </c>
      <c r="X560" s="90" t="str">
        <f t="shared" si="85"/>
        <v/>
      </c>
      <c r="Y560" s="117" t="str">
        <f t="shared" si="86"/>
        <v/>
      </c>
      <c r="Z560" s="117" t="str">
        <f t="shared" si="87"/>
        <v/>
      </c>
      <c r="AA560" s="117" t="str">
        <f t="shared" si="88"/>
        <v/>
      </c>
    </row>
    <row r="561" spans="2:27" x14ac:dyDescent="0.3">
      <c r="B561" s="126"/>
      <c r="C561" s="128"/>
      <c r="D561" s="128"/>
      <c r="E561" s="128"/>
      <c r="F561" s="128"/>
      <c r="G561" s="128"/>
      <c r="H561" s="128"/>
      <c r="I561" s="128"/>
      <c r="J561" s="128"/>
      <c r="K561" s="128"/>
      <c r="L561" s="128"/>
      <c r="M561" s="128"/>
      <c r="N561" s="179" t="str">
        <f t="shared" si="89"/>
        <v/>
      </c>
      <c r="O561" s="90" t="str">
        <f>IF('1. Assessment Area Data'!C561="","",'1. Assessment Area Data'!C561)</f>
        <v/>
      </c>
      <c r="P561" s="90" t="str">
        <f t="shared" si="90"/>
        <v/>
      </c>
      <c r="Q561" s="90" t="str">
        <f t="shared" si="91"/>
        <v/>
      </c>
      <c r="R561" s="90" t="str">
        <f t="shared" si="91"/>
        <v/>
      </c>
      <c r="S561" s="90" t="str">
        <f t="shared" si="91"/>
        <v/>
      </c>
      <c r="T561" s="116" t="str">
        <f t="shared" si="92"/>
        <v/>
      </c>
      <c r="U561" s="116" t="str">
        <f t="shared" si="93"/>
        <v/>
      </c>
      <c r="V561" s="116" t="str">
        <f t="shared" si="94"/>
        <v/>
      </c>
      <c r="X561" s="90" t="str">
        <f t="shared" si="85"/>
        <v/>
      </c>
      <c r="Y561" s="117" t="str">
        <f t="shared" si="86"/>
        <v/>
      </c>
      <c r="Z561" s="117" t="str">
        <f t="shared" si="87"/>
        <v/>
      </c>
      <c r="AA561" s="117" t="str">
        <f t="shared" si="88"/>
        <v/>
      </c>
    </row>
    <row r="562" spans="2:27" x14ac:dyDescent="0.3">
      <c r="B562" s="126"/>
      <c r="C562" s="128"/>
      <c r="D562" s="128"/>
      <c r="E562" s="128"/>
      <c r="F562" s="128"/>
      <c r="G562" s="128"/>
      <c r="H562" s="128"/>
      <c r="I562" s="128"/>
      <c r="J562" s="128"/>
      <c r="K562" s="128"/>
      <c r="L562" s="128"/>
      <c r="M562" s="128"/>
      <c r="N562" s="179" t="str">
        <f t="shared" si="89"/>
        <v/>
      </c>
      <c r="O562" s="90" t="str">
        <f>IF('1. Assessment Area Data'!C562="","",'1. Assessment Area Data'!C562)</f>
        <v/>
      </c>
      <c r="P562" s="90" t="str">
        <f t="shared" si="90"/>
        <v/>
      </c>
      <c r="Q562" s="90" t="str">
        <f t="shared" si="91"/>
        <v/>
      </c>
      <c r="R562" s="90" t="str">
        <f t="shared" si="91"/>
        <v/>
      </c>
      <c r="S562" s="90" t="str">
        <f t="shared" si="91"/>
        <v/>
      </c>
      <c r="T562" s="116" t="str">
        <f t="shared" si="92"/>
        <v/>
      </c>
      <c r="U562" s="116" t="str">
        <f t="shared" si="93"/>
        <v/>
      </c>
      <c r="V562" s="116" t="str">
        <f t="shared" si="94"/>
        <v/>
      </c>
      <c r="X562" s="90" t="str">
        <f t="shared" si="85"/>
        <v/>
      </c>
      <c r="Y562" s="117" t="str">
        <f t="shared" si="86"/>
        <v/>
      </c>
      <c r="Z562" s="117" t="str">
        <f t="shared" si="87"/>
        <v/>
      </c>
      <c r="AA562" s="117" t="str">
        <f t="shared" si="88"/>
        <v/>
      </c>
    </row>
    <row r="563" spans="2:27" x14ac:dyDescent="0.3">
      <c r="B563" s="126"/>
      <c r="C563" s="128"/>
      <c r="D563" s="128"/>
      <c r="E563" s="128"/>
      <c r="F563" s="128"/>
      <c r="G563" s="128"/>
      <c r="H563" s="128"/>
      <c r="I563" s="128"/>
      <c r="J563" s="128"/>
      <c r="K563" s="128"/>
      <c r="L563" s="128"/>
      <c r="M563" s="128"/>
      <c r="N563" s="179" t="str">
        <f t="shared" si="89"/>
        <v/>
      </c>
      <c r="O563" s="90" t="str">
        <f>IF('1. Assessment Area Data'!C563="","",'1. Assessment Area Data'!C563)</f>
        <v/>
      </c>
      <c r="P563" s="90" t="str">
        <f t="shared" si="90"/>
        <v/>
      </c>
      <c r="Q563" s="90" t="str">
        <f t="shared" si="91"/>
        <v/>
      </c>
      <c r="R563" s="90" t="str">
        <f t="shared" si="91"/>
        <v/>
      </c>
      <c r="S563" s="90" t="str">
        <f t="shared" si="91"/>
        <v/>
      </c>
      <c r="T563" s="116" t="str">
        <f t="shared" si="92"/>
        <v/>
      </c>
      <c r="U563" s="116" t="str">
        <f t="shared" si="93"/>
        <v/>
      </c>
      <c r="V563" s="116" t="str">
        <f t="shared" si="94"/>
        <v/>
      </c>
      <c r="X563" s="90" t="str">
        <f t="shared" si="85"/>
        <v/>
      </c>
      <c r="Y563" s="117" t="str">
        <f t="shared" si="86"/>
        <v/>
      </c>
      <c r="Z563" s="117" t="str">
        <f t="shared" si="87"/>
        <v/>
      </c>
      <c r="AA563" s="117" t="str">
        <f t="shared" si="88"/>
        <v/>
      </c>
    </row>
    <row r="564" spans="2:27" x14ac:dyDescent="0.3">
      <c r="B564" s="126"/>
      <c r="C564" s="128"/>
      <c r="D564" s="128"/>
      <c r="E564" s="128"/>
      <c r="F564" s="128"/>
      <c r="G564" s="128"/>
      <c r="H564" s="128"/>
      <c r="I564" s="128"/>
      <c r="J564" s="128"/>
      <c r="K564" s="128"/>
      <c r="L564" s="128"/>
      <c r="M564" s="128"/>
      <c r="N564" s="179" t="str">
        <f t="shared" si="89"/>
        <v/>
      </c>
      <c r="O564" s="90" t="str">
        <f>IF('1. Assessment Area Data'!C564="","",'1. Assessment Area Data'!C564)</f>
        <v/>
      </c>
      <c r="P564" s="90" t="str">
        <f t="shared" si="90"/>
        <v/>
      </c>
      <c r="Q564" s="90" t="str">
        <f t="shared" si="91"/>
        <v/>
      </c>
      <c r="R564" s="90" t="str">
        <f t="shared" si="91"/>
        <v/>
      </c>
      <c r="S564" s="90" t="str">
        <f t="shared" si="91"/>
        <v/>
      </c>
      <c r="T564" s="116" t="str">
        <f t="shared" si="92"/>
        <v/>
      </c>
      <c r="U564" s="116" t="str">
        <f t="shared" si="93"/>
        <v/>
      </c>
      <c r="V564" s="116" t="str">
        <f t="shared" si="94"/>
        <v/>
      </c>
      <c r="X564" s="90" t="str">
        <f t="shared" si="85"/>
        <v/>
      </c>
      <c r="Y564" s="117" t="str">
        <f t="shared" si="86"/>
        <v/>
      </c>
      <c r="Z564" s="117" t="str">
        <f t="shared" si="87"/>
        <v/>
      </c>
      <c r="AA564" s="117" t="str">
        <f t="shared" si="88"/>
        <v/>
      </c>
    </row>
    <row r="565" spans="2:27" x14ac:dyDescent="0.3">
      <c r="B565" s="126"/>
      <c r="C565" s="128"/>
      <c r="D565" s="128"/>
      <c r="E565" s="128"/>
      <c r="F565" s="128"/>
      <c r="G565" s="128"/>
      <c r="H565" s="128"/>
      <c r="I565" s="128"/>
      <c r="J565" s="128"/>
      <c r="K565" s="128"/>
      <c r="L565" s="128"/>
      <c r="M565" s="128"/>
      <c r="N565" s="179" t="str">
        <f t="shared" si="89"/>
        <v/>
      </c>
      <c r="O565" s="90" t="str">
        <f>IF('1. Assessment Area Data'!C565="","",'1. Assessment Area Data'!C565)</f>
        <v/>
      </c>
      <c r="P565" s="90" t="str">
        <f t="shared" si="90"/>
        <v/>
      </c>
      <c r="Q565" s="90" t="str">
        <f t="shared" si="91"/>
        <v/>
      </c>
      <c r="R565" s="90" t="str">
        <f t="shared" si="91"/>
        <v/>
      </c>
      <c r="S565" s="90" t="str">
        <f t="shared" si="91"/>
        <v/>
      </c>
      <c r="T565" s="116" t="str">
        <f t="shared" si="92"/>
        <v/>
      </c>
      <c r="U565" s="116" t="str">
        <f t="shared" si="93"/>
        <v/>
      </c>
      <c r="V565" s="116" t="str">
        <f t="shared" si="94"/>
        <v/>
      </c>
      <c r="X565" s="90" t="str">
        <f t="shared" si="85"/>
        <v/>
      </c>
      <c r="Y565" s="117" t="str">
        <f t="shared" si="86"/>
        <v/>
      </c>
      <c r="Z565" s="117" t="str">
        <f t="shared" si="87"/>
        <v/>
      </c>
      <c r="AA565" s="117" t="str">
        <f t="shared" si="88"/>
        <v/>
      </c>
    </row>
    <row r="566" spans="2:27" x14ac:dyDescent="0.3">
      <c r="B566" s="126"/>
      <c r="C566" s="128"/>
      <c r="D566" s="128"/>
      <c r="E566" s="128"/>
      <c r="F566" s="128"/>
      <c r="G566" s="128"/>
      <c r="H566" s="128"/>
      <c r="I566" s="128"/>
      <c r="J566" s="128"/>
      <c r="K566" s="128"/>
      <c r="L566" s="128"/>
      <c r="M566" s="128"/>
      <c r="N566" s="179" t="str">
        <f t="shared" si="89"/>
        <v/>
      </c>
      <c r="O566" s="90" t="str">
        <f>IF('1. Assessment Area Data'!C566="","",'1. Assessment Area Data'!C566)</f>
        <v/>
      </c>
      <c r="P566" s="90" t="str">
        <f t="shared" si="90"/>
        <v/>
      </c>
      <c r="Q566" s="90" t="str">
        <f t="shared" si="91"/>
        <v/>
      </c>
      <c r="R566" s="90" t="str">
        <f t="shared" si="91"/>
        <v/>
      </c>
      <c r="S566" s="90" t="str">
        <f t="shared" si="91"/>
        <v/>
      </c>
      <c r="T566" s="116" t="str">
        <f t="shared" si="92"/>
        <v/>
      </c>
      <c r="U566" s="116" t="str">
        <f t="shared" si="93"/>
        <v/>
      </c>
      <c r="V566" s="116" t="str">
        <f t="shared" si="94"/>
        <v/>
      </c>
      <c r="X566" s="90" t="str">
        <f t="shared" si="85"/>
        <v/>
      </c>
      <c r="Y566" s="117" t="str">
        <f t="shared" si="86"/>
        <v/>
      </c>
      <c r="Z566" s="117" t="str">
        <f t="shared" si="87"/>
        <v/>
      </c>
      <c r="AA566" s="117" t="str">
        <f t="shared" si="88"/>
        <v/>
      </c>
    </row>
    <row r="567" spans="2:27" x14ac:dyDescent="0.3">
      <c r="B567" s="126"/>
      <c r="C567" s="128"/>
      <c r="D567" s="128"/>
      <c r="E567" s="128"/>
      <c r="F567" s="128"/>
      <c r="G567" s="128"/>
      <c r="H567" s="128"/>
      <c r="I567" s="128"/>
      <c r="J567" s="128"/>
      <c r="K567" s="128"/>
      <c r="L567" s="128"/>
      <c r="M567" s="128"/>
      <c r="N567" s="179" t="str">
        <f t="shared" si="89"/>
        <v/>
      </c>
      <c r="O567" s="90" t="str">
        <f>IF('1. Assessment Area Data'!C567="","",'1. Assessment Area Data'!C567)</f>
        <v/>
      </c>
      <c r="P567" s="90" t="str">
        <f t="shared" si="90"/>
        <v/>
      </c>
      <c r="Q567" s="90" t="str">
        <f t="shared" si="91"/>
        <v/>
      </c>
      <c r="R567" s="90" t="str">
        <f t="shared" si="91"/>
        <v/>
      </c>
      <c r="S567" s="90" t="str">
        <f t="shared" si="91"/>
        <v/>
      </c>
      <c r="T567" s="116" t="str">
        <f t="shared" si="92"/>
        <v/>
      </c>
      <c r="U567" s="116" t="str">
        <f t="shared" si="93"/>
        <v/>
      </c>
      <c r="V567" s="116" t="str">
        <f t="shared" si="94"/>
        <v/>
      </c>
      <c r="X567" s="90" t="str">
        <f t="shared" si="85"/>
        <v/>
      </c>
      <c r="Y567" s="117" t="str">
        <f t="shared" si="86"/>
        <v/>
      </c>
      <c r="Z567" s="117" t="str">
        <f t="shared" si="87"/>
        <v/>
      </c>
      <c r="AA567" s="117" t="str">
        <f t="shared" si="88"/>
        <v/>
      </c>
    </row>
    <row r="568" spans="2:27" x14ac:dyDescent="0.3">
      <c r="B568" s="126"/>
      <c r="C568" s="128"/>
      <c r="D568" s="128"/>
      <c r="E568" s="128"/>
      <c r="F568" s="128"/>
      <c r="G568" s="128"/>
      <c r="H568" s="128"/>
      <c r="I568" s="128"/>
      <c r="J568" s="128"/>
      <c r="K568" s="128"/>
      <c r="L568" s="128"/>
      <c r="M568" s="128"/>
      <c r="N568" s="179" t="str">
        <f t="shared" si="89"/>
        <v/>
      </c>
      <c r="O568" s="90" t="str">
        <f>IF('1. Assessment Area Data'!C568="","",'1. Assessment Area Data'!C568)</f>
        <v/>
      </c>
      <c r="P568" s="90" t="str">
        <f t="shared" si="90"/>
        <v/>
      </c>
      <c r="Q568" s="90" t="str">
        <f t="shared" si="91"/>
        <v/>
      </c>
      <c r="R568" s="90" t="str">
        <f t="shared" si="91"/>
        <v/>
      </c>
      <c r="S568" s="90" t="str">
        <f t="shared" si="91"/>
        <v/>
      </c>
      <c r="T568" s="116" t="str">
        <f t="shared" si="92"/>
        <v/>
      </c>
      <c r="U568" s="116" t="str">
        <f t="shared" si="93"/>
        <v/>
      </c>
      <c r="V568" s="116" t="str">
        <f t="shared" si="94"/>
        <v/>
      </c>
      <c r="X568" s="90" t="str">
        <f t="shared" si="85"/>
        <v/>
      </c>
      <c r="Y568" s="117" t="str">
        <f t="shared" si="86"/>
        <v/>
      </c>
      <c r="Z568" s="117" t="str">
        <f t="shared" si="87"/>
        <v/>
      </c>
      <c r="AA568" s="117" t="str">
        <f t="shared" si="88"/>
        <v/>
      </c>
    </row>
    <row r="569" spans="2:27" x14ac:dyDescent="0.3">
      <c r="B569" s="126"/>
      <c r="C569" s="128"/>
      <c r="D569" s="128"/>
      <c r="E569" s="128"/>
      <c r="F569" s="128"/>
      <c r="G569" s="128"/>
      <c r="H569" s="128"/>
      <c r="I569" s="128"/>
      <c r="J569" s="128"/>
      <c r="K569" s="128"/>
      <c r="L569" s="128"/>
      <c r="M569" s="128"/>
      <c r="N569" s="179" t="str">
        <f t="shared" si="89"/>
        <v/>
      </c>
      <c r="O569" s="90" t="str">
        <f>IF('1. Assessment Area Data'!C569="","",'1. Assessment Area Data'!C569)</f>
        <v/>
      </c>
      <c r="P569" s="90" t="str">
        <f t="shared" si="90"/>
        <v/>
      </c>
      <c r="Q569" s="90" t="str">
        <f t="shared" si="91"/>
        <v/>
      </c>
      <c r="R569" s="90" t="str">
        <f t="shared" si="91"/>
        <v/>
      </c>
      <c r="S569" s="90" t="str">
        <f t="shared" si="91"/>
        <v/>
      </c>
      <c r="T569" s="116" t="str">
        <f t="shared" si="92"/>
        <v/>
      </c>
      <c r="U569" s="116" t="str">
        <f t="shared" si="93"/>
        <v/>
      </c>
      <c r="V569" s="116" t="str">
        <f t="shared" si="94"/>
        <v/>
      </c>
      <c r="X569" s="90" t="str">
        <f t="shared" si="85"/>
        <v/>
      </c>
      <c r="Y569" s="117" t="str">
        <f t="shared" si="86"/>
        <v/>
      </c>
      <c r="Z569" s="117" t="str">
        <f t="shared" si="87"/>
        <v/>
      </c>
      <c r="AA569" s="117" t="str">
        <f t="shared" si="88"/>
        <v/>
      </c>
    </row>
    <row r="570" spans="2:27" x14ac:dyDescent="0.3">
      <c r="B570" s="126"/>
      <c r="C570" s="128"/>
      <c r="D570" s="128"/>
      <c r="E570" s="128"/>
      <c r="F570" s="128"/>
      <c r="G570" s="128"/>
      <c r="H570" s="128"/>
      <c r="I570" s="128"/>
      <c r="J570" s="128"/>
      <c r="K570" s="128"/>
      <c r="L570" s="128"/>
      <c r="M570" s="128"/>
      <c r="N570" s="179" t="str">
        <f t="shared" si="89"/>
        <v/>
      </c>
      <c r="O570" s="90" t="str">
        <f>IF('1. Assessment Area Data'!C570="","",'1. Assessment Area Data'!C570)</f>
        <v/>
      </c>
      <c r="P570" s="90" t="str">
        <f t="shared" si="90"/>
        <v/>
      </c>
      <c r="Q570" s="90" t="str">
        <f t="shared" si="91"/>
        <v/>
      </c>
      <c r="R570" s="90" t="str">
        <f t="shared" si="91"/>
        <v/>
      </c>
      <c r="S570" s="90" t="str">
        <f t="shared" si="91"/>
        <v/>
      </c>
      <c r="T570" s="116" t="str">
        <f t="shared" si="92"/>
        <v/>
      </c>
      <c r="U570" s="116" t="str">
        <f t="shared" si="93"/>
        <v/>
      </c>
      <c r="V570" s="116" t="str">
        <f t="shared" si="94"/>
        <v/>
      </c>
      <c r="X570" s="90" t="str">
        <f t="shared" si="85"/>
        <v/>
      </c>
      <c r="Y570" s="117" t="str">
        <f t="shared" si="86"/>
        <v/>
      </c>
      <c r="Z570" s="117" t="str">
        <f t="shared" si="87"/>
        <v/>
      </c>
      <c r="AA570" s="117" t="str">
        <f t="shared" si="88"/>
        <v/>
      </c>
    </row>
    <row r="571" spans="2:27" x14ac:dyDescent="0.3">
      <c r="B571" s="126"/>
      <c r="C571" s="128"/>
      <c r="D571" s="128"/>
      <c r="E571" s="128"/>
      <c r="F571" s="128"/>
      <c r="G571" s="128"/>
      <c r="H571" s="128"/>
      <c r="I571" s="128"/>
      <c r="J571" s="128"/>
      <c r="K571" s="128"/>
      <c r="L571" s="128"/>
      <c r="M571" s="128"/>
      <c r="N571" s="179" t="str">
        <f t="shared" si="89"/>
        <v/>
      </c>
      <c r="O571" s="90" t="str">
        <f>IF('1. Assessment Area Data'!C571="","",'1. Assessment Area Data'!C571)</f>
        <v/>
      </c>
      <c r="P571" s="90" t="str">
        <f t="shared" si="90"/>
        <v/>
      </c>
      <c r="Q571" s="90" t="str">
        <f t="shared" si="91"/>
        <v/>
      </c>
      <c r="R571" s="90" t="str">
        <f t="shared" si="91"/>
        <v/>
      </c>
      <c r="S571" s="90" t="str">
        <f t="shared" si="91"/>
        <v/>
      </c>
      <c r="T571" s="116" t="str">
        <f t="shared" si="92"/>
        <v/>
      </c>
      <c r="U571" s="116" t="str">
        <f t="shared" si="93"/>
        <v/>
      </c>
      <c r="V571" s="116" t="str">
        <f t="shared" si="94"/>
        <v/>
      </c>
      <c r="X571" s="90" t="str">
        <f t="shared" si="85"/>
        <v/>
      </c>
      <c r="Y571" s="117" t="str">
        <f t="shared" si="86"/>
        <v/>
      </c>
      <c r="Z571" s="117" t="str">
        <f t="shared" si="87"/>
        <v/>
      </c>
      <c r="AA571" s="117" t="str">
        <f t="shared" si="88"/>
        <v/>
      </c>
    </row>
    <row r="572" spans="2:27" x14ac:dyDescent="0.3">
      <c r="B572" s="126"/>
      <c r="C572" s="128"/>
      <c r="D572" s="128"/>
      <c r="E572" s="128"/>
      <c r="F572" s="128"/>
      <c r="G572" s="128"/>
      <c r="H572" s="128"/>
      <c r="I572" s="128"/>
      <c r="J572" s="128"/>
      <c r="K572" s="128"/>
      <c r="L572" s="128"/>
      <c r="M572" s="128"/>
      <c r="N572" s="179" t="str">
        <f t="shared" si="89"/>
        <v/>
      </c>
      <c r="O572" s="90" t="str">
        <f>IF('1. Assessment Area Data'!C572="","",'1. Assessment Area Data'!C572)</f>
        <v/>
      </c>
      <c r="P572" s="90" t="str">
        <f t="shared" si="90"/>
        <v/>
      </c>
      <c r="Q572" s="90" t="str">
        <f t="shared" si="91"/>
        <v/>
      </c>
      <c r="R572" s="90" t="str">
        <f t="shared" si="91"/>
        <v/>
      </c>
      <c r="S572" s="90" t="str">
        <f t="shared" si="91"/>
        <v/>
      </c>
      <c r="T572" s="116" t="str">
        <f t="shared" si="92"/>
        <v/>
      </c>
      <c r="U572" s="116" t="str">
        <f t="shared" si="93"/>
        <v/>
      </c>
      <c r="V572" s="116" t="str">
        <f t="shared" si="94"/>
        <v/>
      </c>
      <c r="X572" s="90" t="str">
        <f t="shared" si="85"/>
        <v/>
      </c>
      <c r="Y572" s="117" t="str">
        <f t="shared" si="86"/>
        <v/>
      </c>
      <c r="Z572" s="117" t="str">
        <f t="shared" si="87"/>
        <v/>
      </c>
      <c r="AA572" s="117" t="str">
        <f t="shared" si="88"/>
        <v/>
      </c>
    </row>
    <row r="573" spans="2:27" x14ac:dyDescent="0.3">
      <c r="B573" s="126"/>
      <c r="C573" s="128"/>
      <c r="D573" s="128"/>
      <c r="E573" s="128"/>
      <c r="F573" s="128"/>
      <c r="G573" s="128"/>
      <c r="H573" s="128"/>
      <c r="I573" s="128"/>
      <c r="J573" s="128"/>
      <c r="K573" s="128"/>
      <c r="L573" s="128"/>
      <c r="M573" s="128"/>
      <c r="N573" s="179" t="str">
        <f t="shared" si="89"/>
        <v/>
      </c>
      <c r="O573" s="90" t="str">
        <f>IF('1. Assessment Area Data'!C573="","",'1. Assessment Area Data'!C573)</f>
        <v/>
      </c>
      <c r="P573" s="90" t="str">
        <f t="shared" si="90"/>
        <v/>
      </c>
      <c r="Q573" s="90" t="str">
        <f t="shared" si="91"/>
        <v/>
      </c>
      <c r="R573" s="90" t="str">
        <f t="shared" si="91"/>
        <v/>
      </c>
      <c r="S573" s="90" t="str">
        <f t="shared" si="91"/>
        <v/>
      </c>
      <c r="T573" s="116" t="str">
        <f t="shared" si="92"/>
        <v/>
      </c>
      <c r="U573" s="116" t="str">
        <f t="shared" si="93"/>
        <v/>
      </c>
      <c r="V573" s="116" t="str">
        <f t="shared" si="94"/>
        <v/>
      </c>
      <c r="X573" s="90" t="str">
        <f t="shared" si="85"/>
        <v/>
      </c>
      <c r="Y573" s="117" t="str">
        <f t="shared" si="86"/>
        <v/>
      </c>
      <c r="Z573" s="117" t="str">
        <f t="shared" si="87"/>
        <v/>
      </c>
      <c r="AA573" s="117" t="str">
        <f t="shared" si="88"/>
        <v/>
      </c>
    </row>
    <row r="574" spans="2:27" x14ac:dyDescent="0.3">
      <c r="B574" s="126"/>
      <c r="C574" s="128"/>
      <c r="D574" s="128"/>
      <c r="E574" s="128"/>
      <c r="F574" s="128"/>
      <c r="G574" s="128"/>
      <c r="H574" s="128"/>
      <c r="I574" s="128"/>
      <c r="J574" s="128"/>
      <c r="K574" s="128"/>
      <c r="L574" s="128"/>
      <c r="M574" s="128"/>
      <c r="N574" s="179" t="str">
        <f t="shared" si="89"/>
        <v/>
      </c>
      <c r="O574" s="90" t="str">
        <f>IF('1. Assessment Area Data'!C574="","",'1. Assessment Area Data'!C574)</f>
        <v/>
      </c>
      <c r="P574" s="90" t="str">
        <f t="shared" si="90"/>
        <v/>
      </c>
      <c r="Q574" s="90" t="str">
        <f t="shared" si="91"/>
        <v/>
      </c>
      <c r="R574" s="90" t="str">
        <f t="shared" si="91"/>
        <v/>
      </c>
      <c r="S574" s="90" t="str">
        <f t="shared" si="91"/>
        <v/>
      </c>
      <c r="T574" s="116" t="str">
        <f t="shared" si="92"/>
        <v/>
      </c>
      <c r="U574" s="116" t="str">
        <f t="shared" si="93"/>
        <v/>
      </c>
      <c r="V574" s="116" t="str">
        <f t="shared" si="94"/>
        <v/>
      </c>
      <c r="X574" s="90" t="str">
        <f t="shared" si="85"/>
        <v/>
      </c>
      <c r="Y574" s="117" t="str">
        <f t="shared" si="86"/>
        <v/>
      </c>
      <c r="Z574" s="117" t="str">
        <f t="shared" si="87"/>
        <v/>
      </c>
      <c r="AA574" s="117" t="str">
        <f t="shared" si="88"/>
        <v/>
      </c>
    </row>
    <row r="575" spans="2:27" x14ac:dyDescent="0.3">
      <c r="B575" s="126"/>
      <c r="C575" s="128"/>
      <c r="D575" s="128"/>
      <c r="E575" s="128"/>
      <c r="F575" s="128"/>
      <c r="G575" s="128"/>
      <c r="H575" s="128"/>
      <c r="I575" s="128"/>
      <c r="J575" s="128"/>
      <c r="K575" s="128"/>
      <c r="L575" s="128"/>
      <c r="M575" s="128"/>
      <c r="N575" s="179" t="str">
        <f t="shared" si="89"/>
        <v/>
      </c>
      <c r="O575" s="90" t="str">
        <f>IF('1. Assessment Area Data'!C575="","",'1. Assessment Area Data'!C575)</f>
        <v/>
      </c>
      <c r="P575" s="90" t="str">
        <f t="shared" si="90"/>
        <v/>
      </c>
      <c r="Q575" s="90" t="str">
        <f t="shared" si="91"/>
        <v/>
      </c>
      <c r="R575" s="90" t="str">
        <f t="shared" si="91"/>
        <v/>
      </c>
      <c r="S575" s="90" t="str">
        <f t="shared" si="91"/>
        <v/>
      </c>
      <c r="T575" s="116" t="str">
        <f t="shared" si="92"/>
        <v/>
      </c>
      <c r="U575" s="116" t="str">
        <f t="shared" si="93"/>
        <v/>
      </c>
      <c r="V575" s="116" t="str">
        <f t="shared" si="94"/>
        <v/>
      </c>
      <c r="X575" s="90" t="str">
        <f t="shared" si="85"/>
        <v/>
      </c>
      <c r="Y575" s="117" t="str">
        <f t="shared" si="86"/>
        <v/>
      </c>
      <c r="Z575" s="117" t="str">
        <f t="shared" si="87"/>
        <v/>
      </c>
      <c r="AA575" s="117" t="str">
        <f t="shared" si="88"/>
        <v/>
      </c>
    </row>
    <row r="576" spans="2:27" x14ac:dyDescent="0.3">
      <c r="B576" s="126"/>
      <c r="C576" s="128"/>
      <c r="D576" s="128"/>
      <c r="E576" s="128"/>
      <c r="F576" s="128"/>
      <c r="G576" s="128"/>
      <c r="H576" s="128"/>
      <c r="I576" s="128"/>
      <c r="J576" s="128"/>
      <c r="K576" s="128"/>
      <c r="L576" s="128"/>
      <c r="M576" s="128"/>
      <c r="N576" s="179" t="str">
        <f t="shared" si="89"/>
        <v/>
      </c>
      <c r="O576" s="90" t="str">
        <f>IF('1. Assessment Area Data'!C576="","",'1. Assessment Area Data'!C576)</f>
        <v/>
      </c>
      <c r="P576" s="90" t="str">
        <f t="shared" si="90"/>
        <v/>
      </c>
      <c r="Q576" s="90" t="str">
        <f t="shared" si="91"/>
        <v/>
      </c>
      <c r="R576" s="90" t="str">
        <f t="shared" si="91"/>
        <v/>
      </c>
      <c r="S576" s="90" t="str">
        <f t="shared" si="91"/>
        <v/>
      </c>
      <c r="T576" s="116" t="str">
        <f t="shared" si="92"/>
        <v/>
      </c>
      <c r="U576" s="116" t="str">
        <f t="shared" si="93"/>
        <v/>
      </c>
      <c r="V576" s="116" t="str">
        <f t="shared" si="94"/>
        <v/>
      </c>
      <c r="X576" s="90" t="str">
        <f t="shared" si="85"/>
        <v/>
      </c>
      <c r="Y576" s="117" t="str">
        <f t="shared" si="86"/>
        <v/>
      </c>
      <c r="Z576" s="117" t="str">
        <f t="shared" si="87"/>
        <v/>
      </c>
      <c r="AA576" s="117" t="str">
        <f t="shared" si="88"/>
        <v/>
      </c>
    </row>
    <row r="577" spans="2:27" x14ac:dyDescent="0.3">
      <c r="B577" s="126"/>
      <c r="C577" s="128"/>
      <c r="D577" s="128"/>
      <c r="E577" s="128"/>
      <c r="F577" s="128"/>
      <c r="G577" s="128"/>
      <c r="H577" s="128"/>
      <c r="I577" s="128"/>
      <c r="J577" s="128"/>
      <c r="K577" s="128"/>
      <c r="L577" s="128"/>
      <c r="M577" s="128"/>
      <c r="N577" s="179" t="str">
        <f t="shared" si="89"/>
        <v/>
      </c>
      <c r="O577" s="90" t="str">
        <f>IF('1. Assessment Area Data'!C577="","",'1. Assessment Area Data'!C577)</f>
        <v/>
      </c>
      <c r="P577" s="90" t="str">
        <f t="shared" si="90"/>
        <v/>
      </c>
      <c r="Q577" s="90" t="str">
        <f t="shared" si="91"/>
        <v/>
      </c>
      <c r="R577" s="90" t="str">
        <f t="shared" si="91"/>
        <v/>
      </c>
      <c r="S577" s="90" t="str">
        <f t="shared" si="91"/>
        <v/>
      </c>
      <c r="T577" s="116" t="str">
        <f t="shared" si="92"/>
        <v/>
      </c>
      <c r="U577" s="116" t="str">
        <f t="shared" si="93"/>
        <v/>
      </c>
      <c r="V577" s="116" t="str">
        <f t="shared" si="94"/>
        <v/>
      </c>
      <c r="X577" s="90" t="str">
        <f t="shared" si="85"/>
        <v/>
      </c>
      <c r="Y577" s="117" t="str">
        <f t="shared" si="86"/>
        <v/>
      </c>
      <c r="Z577" s="117" t="str">
        <f t="shared" si="87"/>
        <v/>
      </c>
      <c r="AA577" s="117" t="str">
        <f t="shared" si="88"/>
        <v/>
      </c>
    </row>
    <row r="578" spans="2:27" x14ac:dyDescent="0.3">
      <c r="B578" s="126"/>
      <c r="C578" s="128"/>
      <c r="D578" s="128"/>
      <c r="E578" s="128"/>
      <c r="F578" s="128"/>
      <c r="G578" s="128"/>
      <c r="H578" s="128"/>
      <c r="I578" s="128"/>
      <c r="J578" s="128"/>
      <c r="K578" s="128"/>
      <c r="L578" s="128"/>
      <c r="M578" s="128"/>
      <c r="N578" s="179" t="str">
        <f t="shared" si="89"/>
        <v/>
      </c>
      <c r="O578" s="90" t="str">
        <f>IF('1. Assessment Area Data'!C578="","",'1. Assessment Area Data'!C578)</f>
        <v/>
      </c>
      <c r="P578" s="90" t="str">
        <f t="shared" si="90"/>
        <v/>
      </c>
      <c r="Q578" s="90" t="str">
        <f t="shared" si="91"/>
        <v/>
      </c>
      <c r="R578" s="90" t="str">
        <f t="shared" si="91"/>
        <v/>
      </c>
      <c r="S578" s="90" t="str">
        <f t="shared" si="91"/>
        <v/>
      </c>
      <c r="T578" s="116" t="str">
        <f t="shared" si="92"/>
        <v/>
      </c>
      <c r="U578" s="116" t="str">
        <f t="shared" si="93"/>
        <v/>
      </c>
      <c r="V578" s="116" t="str">
        <f t="shared" si="94"/>
        <v/>
      </c>
      <c r="X578" s="90" t="str">
        <f t="shared" si="85"/>
        <v/>
      </c>
      <c r="Y578" s="117" t="str">
        <f t="shared" si="86"/>
        <v/>
      </c>
      <c r="Z578" s="117" t="str">
        <f t="shared" si="87"/>
        <v/>
      </c>
      <c r="AA578" s="117" t="str">
        <f t="shared" si="88"/>
        <v/>
      </c>
    </row>
    <row r="579" spans="2:27" x14ac:dyDescent="0.3">
      <c r="B579" s="126"/>
      <c r="C579" s="128"/>
      <c r="D579" s="128"/>
      <c r="E579" s="128"/>
      <c r="F579" s="128"/>
      <c r="G579" s="128"/>
      <c r="H579" s="128"/>
      <c r="I579" s="128"/>
      <c r="J579" s="128"/>
      <c r="K579" s="128"/>
      <c r="L579" s="128"/>
      <c r="M579" s="128"/>
      <c r="N579" s="179" t="str">
        <f t="shared" si="89"/>
        <v/>
      </c>
      <c r="O579" s="90" t="str">
        <f>IF('1. Assessment Area Data'!C579="","",'1. Assessment Area Data'!C579)</f>
        <v/>
      </c>
      <c r="P579" s="90" t="str">
        <f t="shared" si="90"/>
        <v/>
      </c>
      <c r="Q579" s="90" t="str">
        <f t="shared" si="91"/>
        <v/>
      </c>
      <c r="R579" s="90" t="str">
        <f t="shared" si="91"/>
        <v/>
      </c>
      <c r="S579" s="90" t="str">
        <f t="shared" si="91"/>
        <v/>
      </c>
      <c r="T579" s="116" t="str">
        <f t="shared" si="92"/>
        <v/>
      </c>
      <c r="U579" s="116" t="str">
        <f t="shared" si="93"/>
        <v/>
      </c>
      <c r="V579" s="116" t="str">
        <f t="shared" si="94"/>
        <v/>
      </c>
      <c r="X579" s="90" t="str">
        <f t="shared" si="85"/>
        <v/>
      </c>
      <c r="Y579" s="117" t="str">
        <f t="shared" si="86"/>
        <v/>
      </c>
      <c r="Z579" s="117" t="str">
        <f t="shared" si="87"/>
        <v/>
      </c>
      <c r="AA579" s="117" t="str">
        <f t="shared" si="88"/>
        <v/>
      </c>
    </row>
    <row r="580" spans="2:27" x14ac:dyDescent="0.3">
      <c r="B580" s="126"/>
      <c r="C580" s="128"/>
      <c r="D580" s="128"/>
      <c r="E580" s="128"/>
      <c r="F580" s="128"/>
      <c r="G580" s="128"/>
      <c r="H580" s="128"/>
      <c r="I580" s="128"/>
      <c r="J580" s="128"/>
      <c r="K580" s="128"/>
      <c r="L580" s="128"/>
      <c r="M580" s="128"/>
      <c r="N580" s="179" t="str">
        <f t="shared" si="89"/>
        <v/>
      </c>
      <c r="O580" s="90" t="str">
        <f>IF('1. Assessment Area Data'!C580="","",'1. Assessment Area Data'!C580)</f>
        <v/>
      </c>
      <c r="P580" s="90" t="str">
        <f t="shared" si="90"/>
        <v/>
      </c>
      <c r="Q580" s="90" t="str">
        <f t="shared" si="91"/>
        <v/>
      </c>
      <c r="R580" s="90" t="str">
        <f t="shared" si="91"/>
        <v/>
      </c>
      <c r="S580" s="90" t="str">
        <f t="shared" si="91"/>
        <v/>
      </c>
      <c r="T580" s="116" t="str">
        <f t="shared" si="92"/>
        <v/>
      </c>
      <c r="U580" s="116" t="str">
        <f t="shared" si="93"/>
        <v/>
      </c>
      <c r="V580" s="116" t="str">
        <f t="shared" si="94"/>
        <v/>
      </c>
      <c r="X580" s="90" t="str">
        <f t="shared" si="85"/>
        <v/>
      </c>
      <c r="Y580" s="117" t="str">
        <f t="shared" si="86"/>
        <v/>
      </c>
      <c r="Z580" s="117" t="str">
        <f t="shared" si="87"/>
        <v/>
      </c>
      <c r="AA580" s="117" t="str">
        <f t="shared" si="88"/>
        <v/>
      </c>
    </row>
    <row r="581" spans="2:27" x14ac:dyDescent="0.3">
      <c r="B581" s="126"/>
      <c r="C581" s="128"/>
      <c r="D581" s="128"/>
      <c r="E581" s="128"/>
      <c r="F581" s="128"/>
      <c r="G581" s="128"/>
      <c r="H581" s="128"/>
      <c r="I581" s="128"/>
      <c r="J581" s="128"/>
      <c r="K581" s="128"/>
      <c r="L581" s="128"/>
      <c r="M581" s="128"/>
      <c r="N581" s="179" t="str">
        <f t="shared" si="89"/>
        <v/>
      </c>
      <c r="O581" s="90" t="str">
        <f>IF('1. Assessment Area Data'!C581="","",'1. Assessment Area Data'!C581)</f>
        <v/>
      </c>
      <c r="P581" s="90" t="str">
        <f t="shared" si="90"/>
        <v/>
      </c>
      <c r="Q581" s="90" t="str">
        <f t="shared" si="91"/>
        <v/>
      </c>
      <c r="R581" s="90" t="str">
        <f t="shared" si="91"/>
        <v/>
      </c>
      <c r="S581" s="90" t="str">
        <f t="shared" si="91"/>
        <v/>
      </c>
      <c r="T581" s="116" t="str">
        <f t="shared" si="92"/>
        <v/>
      </c>
      <c r="U581" s="116" t="str">
        <f t="shared" si="93"/>
        <v/>
      </c>
      <c r="V581" s="116" t="str">
        <f t="shared" si="94"/>
        <v/>
      </c>
      <c r="X581" s="90" t="str">
        <f t="shared" si="85"/>
        <v/>
      </c>
      <c r="Y581" s="117" t="str">
        <f t="shared" si="86"/>
        <v/>
      </c>
      <c r="Z581" s="117" t="str">
        <f t="shared" si="87"/>
        <v/>
      </c>
      <c r="AA581" s="117" t="str">
        <f t="shared" si="88"/>
        <v/>
      </c>
    </row>
    <row r="582" spans="2:27" x14ac:dyDescent="0.3">
      <c r="B582" s="126"/>
      <c r="C582" s="128"/>
      <c r="D582" s="128"/>
      <c r="E582" s="128"/>
      <c r="F582" s="128"/>
      <c r="G582" s="128"/>
      <c r="H582" s="128"/>
      <c r="I582" s="128"/>
      <c r="J582" s="128"/>
      <c r="K582" s="128"/>
      <c r="L582" s="128"/>
      <c r="M582" s="128"/>
      <c r="N582" s="179" t="str">
        <f t="shared" si="89"/>
        <v/>
      </c>
      <c r="O582" s="90" t="str">
        <f>IF('1. Assessment Area Data'!C582="","",'1. Assessment Area Data'!C582)</f>
        <v/>
      </c>
      <c r="P582" s="90" t="str">
        <f t="shared" si="90"/>
        <v/>
      </c>
      <c r="Q582" s="90" t="str">
        <f t="shared" si="91"/>
        <v/>
      </c>
      <c r="R582" s="90" t="str">
        <f t="shared" si="91"/>
        <v/>
      </c>
      <c r="S582" s="90" t="str">
        <f t="shared" si="91"/>
        <v/>
      </c>
      <c r="T582" s="116" t="str">
        <f t="shared" si="92"/>
        <v/>
      </c>
      <c r="U582" s="116" t="str">
        <f t="shared" si="93"/>
        <v/>
      </c>
      <c r="V582" s="116" t="str">
        <f t="shared" si="94"/>
        <v/>
      </c>
      <c r="X582" s="90" t="str">
        <f t="shared" si="85"/>
        <v/>
      </c>
      <c r="Y582" s="117" t="str">
        <f t="shared" si="86"/>
        <v/>
      </c>
      <c r="Z582" s="117" t="str">
        <f t="shared" si="87"/>
        <v/>
      </c>
      <c r="AA582" s="117" t="str">
        <f t="shared" si="88"/>
        <v/>
      </c>
    </row>
    <row r="583" spans="2:27" x14ac:dyDescent="0.3">
      <c r="B583" s="126"/>
      <c r="C583" s="128"/>
      <c r="D583" s="128"/>
      <c r="E583" s="128"/>
      <c r="F583" s="128"/>
      <c r="G583" s="128"/>
      <c r="H583" s="128"/>
      <c r="I583" s="128"/>
      <c r="J583" s="128"/>
      <c r="K583" s="128"/>
      <c r="L583" s="128"/>
      <c r="M583" s="128"/>
      <c r="N583" s="179" t="str">
        <f t="shared" si="89"/>
        <v/>
      </c>
      <c r="O583" s="90" t="str">
        <f>IF('1. Assessment Area Data'!C583="","",'1. Assessment Area Data'!C583)</f>
        <v/>
      </c>
      <c r="P583" s="90" t="str">
        <f t="shared" si="90"/>
        <v/>
      </c>
      <c r="Q583" s="90" t="str">
        <f t="shared" si="91"/>
        <v/>
      </c>
      <c r="R583" s="90" t="str">
        <f t="shared" si="91"/>
        <v/>
      </c>
      <c r="S583" s="90" t="str">
        <f t="shared" si="91"/>
        <v/>
      </c>
      <c r="T583" s="116" t="str">
        <f t="shared" si="92"/>
        <v/>
      </c>
      <c r="U583" s="116" t="str">
        <f t="shared" si="93"/>
        <v/>
      </c>
      <c r="V583" s="116" t="str">
        <f t="shared" si="94"/>
        <v/>
      </c>
      <c r="X583" s="90" t="str">
        <f t="shared" ref="X583:X646" si="95">IF(C583="","",C583)</f>
        <v/>
      </c>
      <c r="Y583" s="117" t="str">
        <f t="shared" ref="Y583:Y646" si="96">IF($X583="","",COUNTIFS($D583:$M583,"&gt;0",$D583:$M583,"&lt;=3")/10)</f>
        <v/>
      </c>
      <c r="Z583" s="117" t="str">
        <f t="shared" ref="Z583:Z646" si="97">IF($X583="","",COUNTIFS($D583:$M583,"&gt;0",$D583:$M583,"&lt;=4")/10)</f>
        <v/>
      </c>
      <c r="AA583" s="117" t="str">
        <f t="shared" ref="AA583:AA646" si="98">IF($X583="","",COUNTIFS($D583:$M583,"&gt;0",$D583:$M583,"&lt;=5")/10)</f>
        <v/>
      </c>
    </row>
    <row r="584" spans="2:27" x14ac:dyDescent="0.3">
      <c r="B584" s="126"/>
      <c r="C584" s="128"/>
      <c r="D584" s="128"/>
      <c r="E584" s="128"/>
      <c r="F584" s="128"/>
      <c r="G584" s="128"/>
      <c r="H584" s="128"/>
      <c r="I584" s="128"/>
      <c r="J584" s="128"/>
      <c r="K584" s="128"/>
      <c r="L584" s="128"/>
      <c r="M584" s="128"/>
      <c r="N584" s="179" t="str">
        <f t="shared" ref="N584:N647" si="99">IF(B584="","",IF(COUNTBLANK(D584:M584)&gt;0,"If no forbs were located in the plot, enter '0'. If the plot was not collected, input 'n/a'",""))</f>
        <v/>
      </c>
      <c r="O584" s="90" t="str">
        <f>IF('1. Assessment Area Data'!C584="","",'1. Assessment Area Data'!C584)</f>
        <v/>
      </c>
      <c r="P584" s="90" t="str">
        <f t="shared" ref="P584:P647" si="100">IF(O584="","",SUM(SUMPRODUCT(--(ISNUMBER($D$6:$D$1006)),(--($B$6:$B$1006=$O584))),SUMPRODUCT(--(ISNUMBER($E$6:$E$1006)),(--($B$6:$B$1006=$O584))),SUMPRODUCT(--(ISNUMBER($F$6:$F$1006)),(--($B$6:$B$1006=$O584))),SUMPRODUCT(--(ISNUMBER($G$6:$G$1006)),(--($B$6:$B$1006=$O584))),SUMPRODUCT(--(ISNUMBER($H$6:$H$1006)),(--($B$6:$B$1006=$O584))),SUMPRODUCT(--(ISNUMBER($I$6:$I$1006)),(--($B$6:$B$1006=$O584))),SUMPRODUCT(--(ISNUMBER($J$6:$J$1006)),(--($B$6:$B$1006=$O584))),SUMPRODUCT(--(ISNUMBER($K$6:$K$1006)),(--($B$6:$B$1006=$O584))),SUMPRODUCT(--(ISNUMBER($L$6:$L$1006)),(--($B$6:$B$1006=$O584))),SUMPRODUCT(--(ISNUMBER($M$6:$M$1006)),(--($B$6:$B$1006=$O584)))))</f>
        <v/>
      </c>
      <c r="Q584" s="90" t="str">
        <f t="shared" ref="Q584:S647" si="101">IF($O584="","",SUM(COUNTIFS($B$6:$B$5003,$O584,$D$6:$D$5003,"&gt;0",$D$6:$D$5003,"&lt;="&amp;Q$6),COUNTIFS($B$6:$B$5003,$O584,$E$6:$E$5003,"&gt;0",$E$6:$E$5003,"&lt;="&amp;Q$6),COUNTIFS($B$6:$B$5003,$O584,$F$6:$F$5003,"&gt;0",$F$6:$F$5003,"&lt;="&amp;Q$6),COUNTIFS($B$6:$B$5003,$O584,$G$6:$G$5003,"&gt;0",$G$6:$G$5003,"&lt;="&amp;Q$6),COUNTIFS($B$6:$B$5003,$O584,$H$6:$H$5003,"&gt;0",$H$6:$H$5003,"&lt;="&amp;Q$6),COUNTIFS($B$6:$B$5003,$O584,$I$6:$I$5003,"&gt;0",$I$6:$I$5003,"&lt;="&amp;Q$6),COUNTIFS($B$6:$B$5003,$O584,$J$6:$J$5003,"&gt;0",$J$6:$J$5003,"&lt;="&amp;Q$6),COUNTIFS($B$6:$B$5003,$O584,$K$6:$K$5003,"&gt;0",$K$6:$K$5003,"&lt;="&amp;Q$6),COUNTIFS($B$6:$B$5003,$O584,$L$6:$L$5003,"&gt;0",$L$6:$L$5003,"&lt;="&amp;Q$6),COUNTIFS($B$6:$B$5003,$O584,$M$6:$M$5003,"&gt;0",$M$6:$M$5003,"&lt;="&amp;Q$6)))</f>
        <v/>
      </c>
      <c r="R584" s="90" t="str">
        <f t="shared" si="101"/>
        <v/>
      </c>
      <c r="S584" s="90" t="str">
        <f t="shared" si="101"/>
        <v/>
      </c>
      <c r="T584" s="116" t="str">
        <f t="shared" si="92"/>
        <v/>
      </c>
      <c r="U584" s="116" t="str">
        <f t="shared" si="93"/>
        <v/>
      </c>
      <c r="V584" s="116" t="str">
        <f t="shared" si="94"/>
        <v/>
      </c>
      <c r="X584" s="90" t="str">
        <f t="shared" si="95"/>
        <v/>
      </c>
      <c r="Y584" s="117" t="str">
        <f t="shared" si="96"/>
        <v/>
      </c>
      <c r="Z584" s="117" t="str">
        <f t="shared" si="97"/>
        <v/>
      </c>
      <c r="AA584" s="117" t="str">
        <f t="shared" si="98"/>
        <v/>
      </c>
    </row>
    <row r="585" spans="2:27" x14ac:dyDescent="0.3">
      <c r="B585" s="126"/>
      <c r="C585" s="128"/>
      <c r="D585" s="128"/>
      <c r="E585" s="128"/>
      <c r="F585" s="128"/>
      <c r="G585" s="128"/>
      <c r="H585" s="128"/>
      <c r="I585" s="128"/>
      <c r="J585" s="128"/>
      <c r="K585" s="128"/>
      <c r="L585" s="128"/>
      <c r="M585" s="128"/>
      <c r="N585" s="179" t="str">
        <f t="shared" si="99"/>
        <v/>
      </c>
      <c r="O585" s="90" t="str">
        <f>IF('1. Assessment Area Data'!C585="","",'1. Assessment Area Data'!C585)</f>
        <v/>
      </c>
      <c r="P585" s="90" t="str">
        <f t="shared" si="100"/>
        <v/>
      </c>
      <c r="Q585" s="90" t="str">
        <f t="shared" si="101"/>
        <v/>
      </c>
      <c r="R585" s="90" t="str">
        <f t="shared" si="101"/>
        <v/>
      </c>
      <c r="S585" s="90" t="str">
        <f t="shared" si="101"/>
        <v/>
      </c>
      <c r="T585" s="116" t="str">
        <f t="shared" si="92"/>
        <v/>
      </c>
      <c r="U585" s="116" t="str">
        <f t="shared" si="93"/>
        <v/>
      </c>
      <c r="V585" s="116" t="str">
        <f t="shared" si="94"/>
        <v/>
      </c>
      <c r="X585" s="90" t="str">
        <f t="shared" si="95"/>
        <v/>
      </c>
      <c r="Y585" s="117" t="str">
        <f t="shared" si="96"/>
        <v/>
      </c>
      <c r="Z585" s="117" t="str">
        <f t="shared" si="97"/>
        <v/>
      </c>
      <c r="AA585" s="117" t="str">
        <f t="shared" si="98"/>
        <v/>
      </c>
    </row>
    <row r="586" spans="2:27" x14ac:dyDescent="0.3">
      <c r="B586" s="126"/>
      <c r="C586" s="128"/>
      <c r="D586" s="128"/>
      <c r="E586" s="128"/>
      <c r="F586" s="128"/>
      <c r="G586" s="128"/>
      <c r="H586" s="128"/>
      <c r="I586" s="128"/>
      <c r="J586" s="128"/>
      <c r="K586" s="128"/>
      <c r="L586" s="128"/>
      <c r="M586" s="128"/>
      <c r="N586" s="179" t="str">
        <f t="shared" si="99"/>
        <v/>
      </c>
      <c r="O586" s="90" t="str">
        <f>IF('1. Assessment Area Data'!C586="","",'1. Assessment Area Data'!C586)</f>
        <v/>
      </c>
      <c r="P586" s="90" t="str">
        <f t="shared" si="100"/>
        <v/>
      </c>
      <c r="Q586" s="90" t="str">
        <f t="shared" si="101"/>
        <v/>
      </c>
      <c r="R586" s="90" t="str">
        <f t="shared" si="101"/>
        <v/>
      </c>
      <c r="S586" s="90" t="str">
        <f t="shared" si="101"/>
        <v/>
      </c>
      <c r="T586" s="116" t="str">
        <f t="shared" si="92"/>
        <v/>
      </c>
      <c r="U586" s="116" t="str">
        <f t="shared" si="93"/>
        <v/>
      </c>
      <c r="V586" s="116" t="str">
        <f t="shared" si="94"/>
        <v/>
      </c>
      <c r="X586" s="90" t="str">
        <f t="shared" si="95"/>
        <v/>
      </c>
      <c r="Y586" s="117" t="str">
        <f t="shared" si="96"/>
        <v/>
      </c>
      <c r="Z586" s="117" t="str">
        <f t="shared" si="97"/>
        <v/>
      </c>
      <c r="AA586" s="117" t="str">
        <f t="shared" si="98"/>
        <v/>
      </c>
    </row>
    <row r="587" spans="2:27" x14ac:dyDescent="0.3">
      <c r="B587" s="126"/>
      <c r="C587" s="128"/>
      <c r="D587" s="128"/>
      <c r="E587" s="128"/>
      <c r="F587" s="128"/>
      <c r="G587" s="128"/>
      <c r="H587" s="128"/>
      <c r="I587" s="128"/>
      <c r="J587" s="128"/>
      <c r="K587" s="128"/>
      <c r="L587" s="128"/>
      <c r="M587" s="128"/>
      <c r="N587" s="179" t="str">
        <f t="shared" si="99"/>
        <v/>
      </c>
      <c r="O587" s="90" t="str">
        <f>IF('1. Assessment Area Data'!C587="","",'1. Assessment Area Data'!C587)</f>
        <v/>
      </c>
      <c r="P587" s="90" t="str">
        <f t="shared" si="100"/>
        <v/>
      </c>
      <c r="Q587" s="90" t="str">
        <f t="shared" si="101"/>
        <v/>
      </c>
      <c r="R587" s="90" t="str">
        <f t="shared" si="101"/>
        <v/>
      </c>
      <c r="S587" s="90" t="str">
        <f t="shared" si="101"/>
        <v/>
      </c>
      <c r="T587" s="116" t="str">
        <f t="shared" si="92"/>
        <v/>
      </c>
      <c r="U587" s="116" t="str">
        <f t="shared" si="93"/>
        <v/>
      </c>
      <c r="V587" s="116" t="str">
        <f t="shared" si="94"/>
        <v/>
      </c>
      <c r="X587" s="90" t="str">
        <f t="shared" si="95"/>
        <v/>
      </c>
      <c r="Y587" s="117" t="str">
        <f t="shared" si="96"/>
        <v/>
      </c>
      <c r="Z587" s="117" t="str">
        <f t="shared" si="97"/>
        <v/>
      </c>
      <c r="AA587" s="117" t="str">
        <f t="shared" si="98"/>
        <v/>
      </c>
    </row>
    <row r="588" spans="2:27" x14ac:dyDescent="0.3">
      <c r="B588" s="126"/>
      <c r="C588" s="128"/>
      <c r="D588" s="128"/>
      <c r="E588" s="128"/>
      <c r="F588" s="128"/>
      <c r="G588" s="128"/>
      <c r="H588" s="128"/>
      <c r="I588" s="128"/>
      <c r="J588" s="128"/>
      <c r="K588" s="128"/>
      <c r="L588" s="128"/>
      <c r="M588" s="128"/>
      <c r="N588" s="179" t="str">
        <f t="shared" si="99"/>
        <v/>
      </c>
      <c r="O588" s="90" t="str">
        <f>IF('1. Assessment Area Data'!C588="","",'1. Assessment Area Data'!C588)</f>
        <v/>
      </c>
      <c r="P588" s="90" t="str">
        <f t="shared" si="100"/>
        <v/>
      </c>
      <c r="Q588" s="90" t="str">
        <f t="shared" si="101"/>
        <v/>
      </c>
      <c r="R588" s="90" t="str">
        <f t="shared" si="101"/>
        <v/>
      </c>
      <c r="S588" s="90" t="str">
        <f t="shared" si="101"/>
        <v/>
      </c>
      <c r="T588" s="116" t="str">
        <f t="shared" si="92"/>
        <v/>
      </c>
      <c r="U588" s="116" t="str">
        <f t="shared" si="93"/>
        <v/>
      </c>
      <c r="V588" s="116" t="str">
        <f t="shared" si="94"/>
        <v/>
      </c>
      <c r="X588" s="90" t="str">
        <f t="shared" si="95"/>
        <v/>
      </c>
      <c r="Y588" s="117" t="str">
        <f t="shared" si="96"/>
        <v/>
      </c>
      <c r="Z588" s="117" t="str">
        <f t="shared" si="97"/>
        <v/>
      </c>
      <c r="AA588" s="117" t="str">
        <f t="shared" si="98"/>
        <v/>
      </c>
    </row>
    <row r="589" spans="2:27" x14ac:dyDescent="0.3">
      <c r="B589" s="126"/>
      <c r="C589" s="128"/>
      <c r="D589" s="128"/>
      <c r="E589" s="128"/>
      <c r="F589" s="128"/>
      <c r="G589" s="128"/>
      <c r="H589" s="128"/>
      <c r="I589" s="128"/>
      <c r="J589" s="128"/>
      <c r="K589" s="128"/>
      <c r="L589" s="128"/>
      <c r="M589" s="128"/>
      <c r="N589" s="179" t="str">
        <f t="shared" si="99"/>
        <v/>
      </c>
      <c r="O589" s="90" t="str">
        <f>IF('1. Assessment Area Data'!C589="","",'1. Assessment Area Data'!C589)</f>
        <v/>
      </c>
      <c r="P589" s="90" t="str">
        <f t="shared" si="100"/>
        <v/>
      </c>
      <c r="Q589" s="90" t="str">
        <f t="shared" si="101"/>
        <v/>
      </c>
      <c r="R589" s="90" t="str">
        <f t="shared" si="101"/>
        <v/>
      </c>
      <c r="S589" s="90" t="str">
        <f t="shared" si="101"/>
        <v/>
      </c>
      <c r="T589" s="116" t="str">
        <f t="shared" ref="T589:T652" si="102">IF($O589="","",IFERROR(Q589/$P589,0))</f>
        <v/>
      </c>
      <c r="U589" s="116" t="str">
        <f t="shared" ref="U589:U652" si="103">IF($O589="","",IFERROR(R589/$P589,0))</f>
        <v/>
      </c>
      <c r="V589" s="116" t="str">
        <f t="shared" ref="V589:V652" si="104">IF($O589="","",IFERROR(S589/$P589,0))</f>
        <v/>
      </c>
      <c r="X589" s="90" t="str">
        <f t="shared" si="95"/>
        <v/>
      </c>
      <c r="Y589" s="117" t="str">
        <f t="shared" si="96"/>
        <v/>
      </c>
      <c r="Z589" s="117" t="str">
        <f t="shared" si="97"/>
        <v/>
      </c>
      <c r="AA589" s="117" t="str">
        <f t="shared" si="98"/>
        <v/>
      </c>
    </row>
    <row r="590" spans="2:27" x14ac:dyDescent="0.3">
      <c r="B590" s="126"/>
      <c r="C590" s="128"/>
      <c r="D590" s="128"/>
      <c r="E590" s="128"/>
      <c r="F590" s="128"/>
      <c r="G590" s="128"/>
      <c r="H590" s="128"/>
      <c r="I590" s="128"/>
      <c r="J590" s="128"/>
      <c r="K590" s="128"/>
      <c r="L590" s="128"/>
      <c r="M590" s="128"/>
      <c r="N590" s="179" t="str">
        <f t="shared" si="99"/>
        <v/>
      </c>
      <c r="O590" s="90" t="str">
        <f>IF('1. Assessment Area Data'!C590="","",'1. Assessment Area Data'!C590)</f>
        <v/>
      </c>
      <c r="P590" s="90" t="str">
        <f t="shared" si="100"/>
        <v/>
      </c>
      <c r="Q590" s="90" t="str">
        <f t="shared" si="101"/>
        <v/>
      </c>
      <c r="R590" s="90" t="str">
        <f t="shared" si="101"/>
        <v/>
      </c>
      <c r="S590" s="90" t="str">
        <f t="shared" si="101"/>
        <v/>
      </c>
      <c r="T590" s="116" t="str">
        <f t="shared" si="102"/>
        <v/>
      </c>
      <c r="U590" s="116" t="str">
        <f t="shared" si="103"/>
        <v/>
      </c>
      <c r="V590" s="116" t="str">
        <f t="shared" si="104"/>
        <v/>
      </c>
      <c r="X590" s="90" t="str">
        <f t="shared" si="95"/>
        <v/>
      </c>
      <c r="Y590" s="117" t="str">
        <f t="shared" si="96"/>
        <v/>
      </c>
      <c r="Z590" s="117" t="str">
        <f t="shared" si="97"/>
        <v/>
      </c>
      <c r="AA590" s="117" t="str">
        <f t="shared" si="98"/>
        <v/>
      </c>
    </row>
    <row r="591" spans="2:27" x14ac:dyDescent="0.3">
      <c r="B591" s="126"/>
      <c r="C591" s="128"/>
      <c r="D591" s="128"/>
      <c r="E591" s="128"/>
      <c r="F591" s="128"/>
      <c r="G591" s="128"/>
      <c r="H591" s="128"/>
      <c r="I591" s="128"/>
      <c r="J591" s="128"/>
      <c r="K591" s="128"/>
      <c r="L591" s="128"/>
      <c r="M591" s="128"/>
      <c r="N591" s="179" t="str">
        <f t="shared" si="99"/>
        <v/>
      </c>
      <c r="O591" s="90" t="str">
        <f>IF('1. Assessment Area Data'!C591="","",'1. Assessment Area Data'!C591)</f>
        <v/>
      </c>
      <c r="P591" s="90" t="str">
        <f t="shared" si="100"/>
        <v/>
      </c>
      <c r="Q591" s="90" t="str">
        <f t="shared" si="101"/>
        <v/>
      </c>
      <c r="R591" s="90" t="str">
        <f t="shared" si="101"/>
        <v/>
      </c>
      <c r="S591" s="90" t="str">
        <f t="shared" si="101"/>
        <v/>
      </c>
      <c r="T591" s="116" t="str">
        <f t="shared" si="102"/>
        <v/>
      </c>
      <c r="U591" s="116" t="str">
        <f t="shared" si="103"/>
        <v/>
      </c>
      <c r="V591" s="116" t="str">
        <f t="shared" si="104"/>
        <v/>
      </c>
      <c r="X591" s="90" t="str">
        <f t="shared" si="95"/>
        <v/>
      </c>
      <c r="Y591" s="117" t="str">
        <f t="shared" si="96"/>
        <v/>
      </c>
      <c r="Z591" s="117" t="str">
        <f t="shared" si="97"/>
        <v/>
      </c>
      <c r="AA591" s="117" t="str">
        <f t="shared" si="98"/>
        <v/>
      </c>
    </row>
    <row r="592" spans="2:27" x14ac:dyDescent="0.3">
      <c r="B592" s="126"/>
      <c r="C592" s="128"/>
      <c r="D592" s="128"/>
      <c r="E592" s="128"/>
      <c r="F592" s="128"/>
      <c r="G592" s="128"/>
      <c r="H592" s="128"/>
      <c r="I592" s="128"/>
      <c r="J592" s="128"/>
      <c r="K592" s="128"/>
      <c r="L592" s="128"/>
      <c r="M592" s="128"/>
      <c r="N592" s="179" t="str">
        <f t="shared" si="99"/>
        <v/>
      </c>
      <c r="O592" s="90" t="str">
        <f>IF('1. Assessment Area Data'!C592="","",'1. Assessment Area Data'!C592)</f>
        <v/>
      </c>
      <c r="P592" s="90" t="str">
        <f t="shared" si="100"/>
        <v/>
      </c>
      <c r="Q592" s="90" t="str">
        <f t="shared" si="101"/>
        <v/>
      </c>
      <c r="R592" s="90" t="str">
        <f t="shared" si="101"/>
        <v/>
      </c>
      <c r="S592" s="90" t="str">
        <f t="shared" si="101"/>
        <v/>
      </c>
      <c r="T592" s="116" t="str">
        <f t="shared" si="102"/>
        <v/>
      </c>
      <c r="U592" s="116" t="str">
        <f t="shared" si="103"/>
        <v/>
      </c>
      <c r="V592" s="116" t="str">
        <f t="shared" si="104"/>
        <v/>
      </c>
      <c r="X592" s="90" t="str">
        <f t="shared" si="95"/>
        <v/>
      </c>
      <c r="Y592" s="117" t="str">
        <f t="shared" si="96"/>
        <v/>
      </c>
      <c r="Z592" s="117" t="str">
        <f t="shared" si="97"/>
        <v/>
      </c>
      <c r="AA592" s="117" t="str">
        <f t="shared" si="98"/>
        <v/>
      </c>
    </row>
    <row r="593" spans="2:27" x14ac:dyDescent="0.3">
      <c r="B593" s="126"/>
      <c r="C593" s="128"/>
      <c r="D593" s="128"/>
      <c r="E593" s="128"/>
      <c r="F593" s="128"/>
      <c r="G593" s="128"/>
      <c r="H593" s="128"/>
      <c r="I593" s="128"/>
      <c r="J593" s="128"/>
      <c r="K593" s="128"/>
      <c r="L593" s="128"/>
      <c r="M593" s="128"/>
      <c r="N593" s="179" t="str">
        <f t="shared" si="99"/>
        <v/>
      </c>
      <c r="O593" s="90" t="str">
        <f>IF('1. Assessment Area Data'!C593="","",'1. Assessment Area Data'!C593)</f>
        <v/>
      </c>
      <c r="P593" s="90" t="str">
        <f t="shared" si="100"/>
        <v/>
      </c>
      <c r="Q593" s="90" t="str">
        <f t="shared" si="101"/>
        <v/>
      </c>
      <c r="R593" s="90" t="str">
        <f t="shared" si="101"/>
        <v/>
      </c>
      <c r="S593" s="90" t="str">
        <f t="shared" si="101"/>
        <v/>
      </c>
      <c r="T593" s="116" t="str">
        <f t="shared" si="102"/>
        <v/>
      </c>
      <c r="U593" s="116" t="str">
        <f t="shared" si="103"/>
        <v/>
      </c>
      <c r="V593" s="116" t="str">
        <f t="shared" si="104"/>
        <v/>
      </c>
      <c r="X593" s="90" t="str">
        <f t="shared" si="95"/>
        <v/>
      </c>
      <c r="Y593" s="117" t="str">
        <f t="shared" si="96"/>
        <v/>
      </c>
      <c r="Z593" s="117" t="str">
        <f t="shared" si="97"/>
        <v/>
      </c>
      <c r="AA593" s="117" t="str">
        <f t="shared" si="98"/>
        <v/>
      </c>
    </row>
    <row r="594" spans="2:27" x14ac:dyDescent="0.3">
      <c r="B594" s="126"/>
      <c r="C594" s="128"/>
      <c r="D594" s="128"/>
      <c r="E594" s="128"/>
      <c r="F594" s="128"/>
      <c r="G594" s="128"/>
      <c r="H594" s="128"/>
      <c r="I594" s="128"/>
      <c r="J594" s="128"/>
      <c r="K594" s="128"/>
      <c r="L594" s="128"/>
      <c r="M594" s="128"/>
      <c r="N594" s="179" t="str">
        <f t="shared" si="99"/>
        <v/>
      </c>
      <c r="O594" s="90" t="str">
        <f>IF('1. Assessment Area Data'!C594="","",'1. Assessment Area Data'!C594)</f>
        <v/>
      </c>
      <c r="P594" s="90" t="str">
        <f t="shared" si="100"/>
        <v/>
      </c>
      <c r="Q594" s="90" t="str">
        <f t="shared" si="101"/>
        <v/>
      </c>
      <c r="R594" s="90" t="str">
        <f t="shared" si="101"/>
        <v/>
      </c>
      <c r="S594" s="90" t="str">
        <f t="shared" si="101"/>
        <v/>
      </c>
      <c r="T594" s="116" t="str">
        <f t="shared" si="102"/>
        <v/>
      </c>
      <c r="U594" s="116" t="str">
        <f t="shared" si="103"/>
        <v/>
      </c>
      <c r="V594" s="116" t="str">
        <f t="shared" si="104"/>
        <v/>
      </c>
      <c r="X594" s="90" t="str">
        <f t="shared" si="95"/>
        <v/>
      </c>
      <c r="Y594" s="117" t="str">
        <f t="shared" si="96"/>
        <v/>
      </c>
      <c r="Z594" s="117" t="str">
        <f t="shared" si="97"/>
        <v/>
      </c>
      <c r="AA594" s="117" t="str">
        <f t="shared" si="98"/>
        <v/>
      </c>
    </row>
    <row r="595" spans="2:27" x14ac:dyDescent="0.3">
      <c r="B595" s="126"/>
      <c r="C595" s="128"/>
      <c r="D595" s="128"/>
      <c r="E595" s="128"/>
      <c r="F595" s="128"/>
      <c r="G595" s="128"/>
      <c r="H595" s="128"/>
      <c r="I595" s="128"/>
      <c r="J595" s="128"/>
      <c r="K595" s="128"/>
      <c r="L595" s="128"/>
      <c r="M595" s="128"/>
      <c r="N595" s="179" t="str">
        <f t="shared" si="99"/>
        <v/>
      </c>
      <c r="O595" s="90" t="str">
        <f>IF('1. Assessment Area Data'!C595="","",'1. Assessment Area Data'!C595)</f>
        <v/>
      </c>
      <c r="P595" s="90" t="str">
        <f t="shared" si="100"/>
        <v/>
      </c>
      <c r="Q595" s="90" t="str">
        <f t="shared" si="101"/>
        <v/>
      </c>
      <c r="R595" s="90" t="str">
        <f t="shared" si="101"/>
        <v/>
      </c>
      <c r="S595" s="90" t="str">
        <f t="shared" si="101"/>
        <v/>
      </c>
      <c r="T595" s="116" t="str">
        <f t="shared" si="102"/>
        <v/>
      </c>
      <c r="U595" s="116" t="str">
        <f t="shared" si="103"/>
        <v/>
      </c>
      <c r="V595" s="116" t="str">
        <f t="shared" si="104"/>
        <v/>
      </c>
      <c r="X595" s="90" t="str">
        <f t="shared" si="95"/>
        <v/>
      </c>
      <c r="Y595" s="117" t="str">
        <f t="shared" si="96"/>
        <v/>
      </c>
      <c r="Z595" s="117" t="str">
        <f t="shared" si="97"/>
        <v/>
      </c>
      <c r="AA595" s="117" t="str">
        <f t="shared" si="98"/>
        <v/>
      </c>
    </row>
    <row r="596" spans="2:27" x14ac:dyDescent="0.3">
      <c r="B596" s="126"/>
      <c r="C596" s="128"/>
      <c r="D596" s="128"/>
      <c r="E596" s="128"/>
      <c r="F596" s="128"/>
      <c r="G596" s="128"/>
      <c r="H596" s="128"/>
      <c r="I596" s="128"/>
      <c r="J596" s="128"/>
      <c r="K596" s="128"/>
      <c r="L596" s="128"/>
      <c r="M596" s="128"/>
      <c r="N596" s="179" t="str">
        <f t="shared" si="99"/>
        <v/>
      </c>
      <c r="O596" s="90" t="str">
        <f>IF('1. Assessment Area Data'!C596="","",'1. Assessment Area Data'!C596)</f>
        <v/>
      </c>
      <c r="P596" s="90" t="str">
        <f t="shared" si="100"/>
        <v/>
      </c>
      <c r="Q596" s="90" t="str">
        <f t="shared" si="101"/>
        <v/>
      </c>
      <c r="R596" s="90" t="str">
        <f t="shared" si="101"/>
        <v/>
      </c>
      <c r="S596" s="90" t="str">
        <f t="shared" si="101"/>
        <v/>
      </c>
      <c r="T596" s="116" t="str">
        <f t="shared" si="102"/>
        <v/>
      </c>
      <c r="U596" s="116" t="str">
        <f t="shared" si="103"/>
        <v/>
      </c>
      <c r="V596" s="116" t="str">
        <f t="shared" si="104"/>
        <v/>
      </c>
      <c r="X596" s="90" t="str">
        <f t="shared" si="95"/>
        <v/>
      </c>
      <c r="Y596" s="117" t="str">
        <f t="shared" si="96"/>
        <v/>
      </c>
      <c r="Z596" s="117" t="str">
        <f t="shared" si="97"/>
        <v/>
      </c>
      <c r="AA596" s="117" t="str">
        <f t="shared" si="98"/>
        <v/>
      </c>
    </row>
    <row r="597" spans="2:27" x14ac:dyDescent="0.3">
      <c r="B597" s="126"/>
      <c r="C597" s="128"/>
      <c r="D597" s="128"/>
      <c r="E597" s="128"/>
      <c r="F597" s="128"/>
      <c r="G597" s="128"/>
      <c r="H597" s="128"/>
      <c r="I597" s="128"/>
      <c r="J597" s="128"/>
      <c r="K597" s="128"/>
      <c r="L597" s="128"/>
      <c r="M597" s="128"/>
      <c r="N597" s="179" t="str">
        <f t="shared" si="99"/>
        <v/>
      </c>
      <c r="O597" s="90" t="str">
        <f>IF('1. Assessment Area Data'!C597="","",'1. Assessment Area Data'!C597)</f>
        <v/>
      </c>
      <c r="P597" s="90" t="str">
        <f t="shared" si="100"/>
        <v/>
      </c>
      <c r="Q597" s="90" t="str">
        <f t="shared" si="101"/>
        <v/>
      </c>
      <c r="R597" s="90" t="str">
        <f t="shared" si="101"/>
        <v/>
      </c>
      <c r="S597" s="90" t="str">
        <f t="shared" si="101"/>
        <v/>
      </c>
      <c r="T597" s="116" t="str">
        <f t="shared" si="102"/>
        <v/>
      </c>
      <c r="U597" s="116" t="str">
        <f t="shared" si="103"/>
        <v/>
      </c>
      <c r="V597" s="116" t="str">
        <f t="shared" si="104"/>
        <v/>
      </c>
      <c r="X597" s="90" t="str">
        <f t="shared" si="95"/>
        <v/>
      </c>
      <c r="Y597" s="117" t="str">
        <f t="shared" si="96"/>
        <v/>
      </c>
      <c r="Z597" s="117" t="str">
        <f t="shared" si="97"/>
        <v/>
      </c>
      <c r="AA597" s="117" t="str">
        <f t="shared" si="98"/>
        <v/>
      </c>
    </row>
    <row r="598" spans="2:27" x14ac:dyDescent="0.3">
      <c r="B598" s="126"/>
      <c r="C598" s="128"/>
      <c r="D598" s="128"/>
      <c r="E598" s="128"/>
      <c r="F598" s="128"/>
      <c r="G598" s="128"/>
      <c r="H598" s="128"/>
      <c r="I598" s="128"/>
      <c r="J598" s="128"/>
      <c r="K598" s="128"/>
      <c r="L598" s="128"/>
      <c r="M598" s="128"/>
      <c r="N598" s="179" t="str">
        <f t="shared" si="99"/>
        <v/>
      </c>
      <c r="O598" s="90" t="str">
        <f>IF('1. Assessment Area Data'!C598="","",'1. Assessment Area Data'!C598)</f>
        <v/>
      </c>
      <c r="P598" s="90" t="str">
        <f t="shared" si="100"/>
        <v/>
      </c>
      <c r="Q598" s="90" t="str">
        <f t="shared" si="101"/>
        <v/>
      </c>
      <c r="R598" s="90" t="str">
        <f t="shared" si="101"/>
        <v/>
      </c>
      <c r="S598" s="90" t="str">
        <f t="shared" si="101"/>
        <v/>
      </c>
      <c r="T598" s="116" t="str">
        <f t="shared" si="102"/>
        <v/>
      </c>
      <c r="U598" s="116" t="str">
        <f t="shared" si="103"/>
        <v/>
      </c>
      <c r="V598" s="116" t="str">
        <f t="shared" si="104"/>
        <v/>
      </c>
      <c r="X598" s="90" t="str">
        <f t="shared" si="95"/>
        <v/>
      </c>
      <c r="Y598" s="117" t="str">
        <f t="shared" si="96"/>
        <v/>
      </c>
      <c r="Z598" s="117" t="str">
        <f t="shared" si="97"/>
        <v/>
      </c>
      <c r="AA598" s="117" t="str">
        <f t="shared" si="98"/>
        <v/>
      </c>
    </row>
    <row r="599" spans="2:27" x14ac:dyDescent="0.3">
      <c r="B599" s="126"/>
      <c r="C599" s="128"/>
      <c r="D599" s="128"/>
      <c r="E599" s="128"/>
      <c r="F599" s="128"/>
      <c r="G599" s="128"/>
      <c r="H599" s="128"/>
      <c r="I599" s="128"/>
      <c r="J599" s="128"/>
      <c r="K599" s="128"/>
      <c r="L599" s="128"/>
      <c r="M599" s="128"/>
      <c r="N599" s="179" t="str">
        <f t="shared" si="99"/>
        <v/>
      </c>
      <c r="O599" s="90" t="str">
        <f>IF('1. Assessment Area Data'!C599="","",'1. Assessment Area Data'!C599)</f>
        <v/>
      </c>
      <c r="P599" s="90" t="str">
        <f t="shared" si="100"/>
        <v/>
      </c>
      <c r="Q599" s="90" t="str">
        <f t="shared" si="101"/>
        <v/>
      </c>
      <c r="R599" s="90" t="str">
        <f t="shared" si="101"/>
        <v/>
      </c>
      <c r="S599" s="90" t="str">
        <f t="shared" si="101"/>
        <v/>
      </c>
      <c r="T599" s="116" t="str">
        <f t="shared" si="102"/>
        <v/>
      </c>
      <c r="U599" s="116" t="str">
        <f t="shared" si="103"/>
        <v/>
      </c>
      <c r="V599" s="116" t="str">
        <f t="shared" si="104"/>
        <v/>
      </c>
      <c r="X599" s="90" t="str">
        <f t="shared" si="95"/>
        <v/>
      </c>
      <c r="Y599" s="117" t="str">
        <f t="shared" si="96"/>
        <v/>
      </c>
      <c r="Z599" s="117" t="str">
        <f t="shared" si="97"/>
        <v/>
      </c>
      <c r="AA599" s="117" t="str">
        <f t="shared" si="98"/>
        <v/>
      </c>
    </row>
    <row r="600" spans="2:27" x14ac:dyDescent="0.3">
      <c r="B600" s="126"/>
      <c r="C600" s="128"/>
      <c r="D600" s="128"/>
      <c r="E600" s="128"/>
      <c r="F600" s="128"/>
      <c r="G600" s="128"/>
      <c r="H600" s="128"/>
      <c r="I600" s="128"/>
      <c r="J600" s="128"/>
      <c r="K600" s="128"/>
      <c r="L600" s="128"/>
      <c r="M600" s="128"/>
      <c r="N600" s="179" t="str">
        <f t="shared" si="99"/>
        <v/>
      </c>
      <c r="O600" s="90" t="str">
        <f>IF('1. Assessment Area Data'!C600="","",'1. Assessment Area Data'!C600)</f>
        <v/>
      </c>
      <c r="P600" s="90" t="str">
        <f t="shared" si="100"/>
        <v/>
      </c>
      <c r="Q600" s="90" t="str">
        <f t="shared" si="101"/>
        <v/>
      </c>
      <c r="R600" s="90" t="str">
        <f t="shared" si="101"/>
        <v/>
      </c>
      <c r="S600" s="90" t="str">
        <f t="shared" si="101"/>
        <v/>
      </c>
      <c r="T600" s="116" t="str">
        <f t="shared" si="102"/>
        <v/>
      </c>
      <c r="U600" s="116" t="str">
        <f t="shared" si="103"/>
        <v/>
      </c>
      <c r="V600" s="116" t="str">
        <f t="shared" si="104"/>
        <v/>
      </c>
      <c r="X600" s="90" t="str">
        <f t="shared" si="95"/>
        <v/>
      </c>
      <c r="Y600" s="117" t="str">
        <f t="shared" si="96"/>
        <v/>
      </c>
      <c r="Z600" s="117" t="str">
        <f t="shared" si="97"/>
        <v/>
      </c>
      <c r="AA600" s="117" t="str">
        <f t="shared" si="98"/>
        <v/>
      </c>
    </row>
    <row r="601" spans="2:27" x14ac:dyDescent="0.3">
      <c r="B601" s="126"/>
      <c r="C601" s="128"/>
      <c r="D601" s="128"/>
      <c r="E601" s="128"/>
      <c r="F601" s="128"/>
      <c r="G601" s="128"/>
      <c r="H601" s="128"/>
      <c r="I601" s="128"/>
      <c r="J601" s="128"/>
      <c r="K601" s="128"/>
      <c r="L601" s="128"/>
      <c r="M601" s="128"/>
      <c r="N601" s="179" t="str">
        <f t="shared" si="99"/>
        <v/>
      </c>
      <c r="O601" s="90" t="str">
        <f>IF('1. Assessment Area Data'!C601="","",'1. Assessment Area Data'!C601)</f>
        <v/>
      </c>
      <c r="P601" s="90" t="str">
        <f t="shared" si="100"/>
        <v/>
      </c>
      <c r="Q601" s="90" t="str">
        <f t="shared" si="101"/>
        <v/>
      </c>
      <c r="R601" s="90" t="str">
        <f t="shared" si="101"/>
        <v/>
      </c>
      <c r="S601" s="90" t="str">
        <f t="shared" si="101"/>
        <v/>
      </c>
      <c r="T601" s="116" t="str">
        <f t="shared" si="102"/>
        <v/>
      </c>
      <c r="U601" s="116" t="str">
        <f t="shared" si="103"/>
        <v/>
      </c>
      <c r="V601" s="116" t="str">
        <f t="shared" si="104"/>
        <v/>
      </c>
      <c r="X601" s="90" t="str">
        <f t="shared" si="95"/>
        <v/>
      </c>
      <c r="Y601" s="117" t="str">
        <f t="shared" si="96"/>
        <v/>
      </c>
      <c r="Z601" s="117" t="str">
        <f t="shared" si="97"/>
        <v/>
      </c>
      <c r="AA601" s="117" t="str">
        <f t="shared" si="98"/>
        <v/>
      </c>
    </row>
    <row r="602" spans="2:27" x14ac:dyDescent="0.3">
      <c r="B602" s="126"/>
      <c r="C602" s="128"/>
      <c r="D602" s="128"/>
      <c r="E602" s="128"/>
      <c r="F602" s="128"/>
      <c r="G602" s="128"/>
      <c r="H602" s="128"/>
      <c r="I602" s="128"/>
      <c r="J602" s="128"/>
      <c r="K602" s="128"/>
      <c r="L602" s="128"/>
      <c r="M602" s="128"/>
      <c r="N602" s="179" t="str">
        <f t="shared" si="99"/>
        <v/>
      </c>
      <c r="O602" s="90" t="str">
        <f>IF('1. Assessment Area Data'!C602="","",'1. Assessment Area Data'!C602)</f>
        <v/>
      </c>
      <c r="P602" s="90" t="str">
        <f t="shared" si="100"/>
        <v/>
      </c>
      <c r="Q602" s="90" t="str">
        <f t="shared" si="101"/>
        <v/>
      </c>
      <c r="R602" s="90" t="str">
        <f t="shared" si="101"/>
        <v/>
      </c>
      <c r="S602" s="90" t="str">
        <f t="shared" si="101"/>
        <v/>
      </c>
      <c r="T602" s="116" t="str">
        <f t="shared" si="102"/>
        <v/>
      </c>
      <c r="U602" s="116" t="str">
        <f t="shared" si="103"/>
        <v/>
      </c>
      <c r="V602" s="116" t="str">
        <f t="shared" si="104"/>
        <v/>
      </c>
      <c r="X602" s="90" t="str">
        <f t="shared" si="95"/>
        <v/>
      </c>
      <c r="Y602" s="117" t="str">
        <f t="shared" si="96"/>
        <v/>
      </c>
      <c r="Z602" s="117" t="str">
        <f t="shared" si="97"/>
        <v/>
      </c>
      <c r="AA602" s="117" t="str">
        <f t="shared" si="98"/>
        <v/>
      </c>
    </row>
    <row r="603" spans="2:27" x14ac:dyDescent="0.3">
      <c r="B603" s="126"/>
      <c r="C603" s="128"/>
      <c r="D603" s="128"/>
      <c r="E603" s="128"/>
      <c r="F603" s="128"/>
      <c r="G603" s="128"/>
      <c r="H603" s="128"/>
      <c r="I603" s="128"/>
      <c r="J603" s="128"/>
      <c r="K603" s="128"/>
      <c r="L603" s="128"/>
      <c r="M603" s="128"/>
      <c r="N603" s="179" t="str">
        <f t="shared" si="99"/>
        <v/>
      </c>
      <c r="O603" s="90" t="str">
        <f>IF('1. Assessment Area Data'!C603="","",'1. Assessment Area Data'!C603)</f>
        <v/>
      </c>
      <c r="P603" s="90" t="str">
        <f t="shared" si="100"/>
        <v/>
      </c>
      <c r="Q603" s="90" t="str">
        <f t="shared" si="101"/>
        <v/>
      </c>
      <c r="R603" s="90" t="str">
        <f t="shared" si="101"/>
        <v/>
      </c>
      <c r="S603" s="90" t="str">
        <f t="shared" si="101"/>
        <v/>
      </c>
      <c r="T603" s="116" t="str">
        <f t="shared" si="102"/>
        <v/>
      </c>
      <c r="U603" s="116" t="str">
        <f t="shared" si="103"/>
        <v/>
      </c>
      <c r="V603" s="116" t="str">
        <f t="shared" si="104"/>
        <v/>
      </c>
      <c r="X603" s="90" t="str">
        <f t="shared" si="95"/>
        <v/>
      </c>
      <c r="Y603" s="117" t="str">
        <f t="shared" si="96"/>
        <v/>
      </c>
      <c r="Z603" s="117" t="str">
        <f t="shared" si="97"/>
        <v/>
      </c>
      <c r="AA603" s="117" t="str">
        <f t="shared" si="98"/>
        <v/>
      </c>
    </row>
    <row r="604" spans="2:27" x14ac:dyDescent="0.3">
      <c r="B604" s="126"/>
      <c r="C604" s="128"/>
      <c r="D604" s="128"/>
      <c r="E604" s="128"/>
      <c r="F604" s="128"/>
      <c r="G604" s="128"/>
      <c r="H604" s="128"/>
      <c r="I604" s="128"/>
      <c r="J604" s="128"/>
      <c r="K604" s="128"/>
      <c r="L604" s="128"/>
      <c r="M604" s="128"/>
      <c r="N604" s="179" t="str">
        <f t="shared" si="99"/>
        <v/>
      </c>
      <c r="O604" s="90" t="str">
        <f>IF('1. Assessment Area Data'!C604="","",'1. Assessment Area Data'!C604)</f>
        <v/>
      </c>
      <c r="P604" s="90" t="str">
        <f t="shared" si="100"/>
        <v/>
      </c>
      <c r="Q604" s="90" t="str">
        <f t="shared" si="101"/>
        <v/>
      </c>
      <c r="R604" s="90" t="str">
        <f t="shared" si="101"/>
        <v/>
      </c>
      <c r="S604" s="90" t="str">
        <f t="shared" si="101"/>
        <v/>
      </c>
      <c r="T604" s="116" t="str">
        <f t="shared" si="102"/>
        <v/>
      </c>
      <c r="U604" s="116" t="str">
        <f t="shared" si="103"/>
        <v/>
      </c>
      <c r="V604" s="116" t="str">
        <f t="shared" si="104"/>
        <v/>
      </c>
      <c r="X604" s="90" t="str">
        <f t="shared" si="95"/>
        <v/>
      </c>
      <c r="Y604" s="117" t="str">
        <f t="shared" si="96"/>
        <v/>
      </c>
      <c r="Z604" s="117" t="str">
        <f t="shared" si="97"/>
        <v/>
      </c>
      <c r="AA604" s="117" t="str">
        <f t="shared" si="98"/>
        <v/>
      </c>
    </row>
    <row r="605" spans="2:27" x14ac:dyDescent="0.3">
      <c r="B605" s="126"/>
      <c r="C605" s="128"/>
      <c r="D605" s="128"/>
      <c r="E605" s="128"/>
      <c r="F605" s="128"/>
      <c r="G605" s="128"/>
      <c r="H605" s="128"/>
      <c r="I605" s="128"/>
      <c r="J605" s="128"/>
      <c r="K605" s="128"/>
      <c r="L605" s="128"/>
      <c r="M605" s="128"/>
      <c r="N605" s="179" t="str">
        <f t="shared" si="99"/>
        <v/>
      </c>
      <c r="O605" s="90" t="str">
        <f>IF('1. Assessment Area Data'!C605="","",'1. Assessment Area Data'!C605)</f>
        <v/>
      </c>
      <c r="P605" s="90" t="str">
        <f t="shared" si="100"/>
        <v/>
      </c>
      <c r="Q605" s="90" t="str">
        <f t="shared" si="101"/>
        <v/>
      </c>
      <c r="R605" s="90" t="str">
        <f t="shared" si="101"/>
        <v/>
      </c>
      <c r="S605" s="90" t="str">
        <f t="shared" si="101"/>
        <v/>
      </c>
      <c r="T605" s="116" t="str">
        <f t="shared" si="102"/>
        <v/>
      </c>
      <c r="U605" s="116" t="str">
        <f t="shared" si="103"/>
        <v/>
      </c>
      <c r="V605" s="116" t="str">
        <f t="shared" si="104"/>
        <v/>
      </c>
      <c r="X605" s="90" t="str">
        <f t="shared" si="95"/>
        <v/>
      </c>
      <c r="Y605" s="117" t="str">
        <f t="shared" si="96"/>
        <v/>
      </c>
      <c r="Z605" s="117" t="str">
        <f t="shared" si="97"/>
        <v/>
      </c>
      <c r="AA605" s="117" t="str">
        <f t="shared" si="98"/>
        <v/>
      </c>
    </row>
    <row r="606" spans="2:27" x14ac:dyDescent="0.3">
      <c r="B606" s="126"/>
      <c r="C606" s="128"/>
      <c r="D606" s="128"/>
      <c r="E606" s="128"/>
      <c r="F606" s="128"/>
      <c r="G606" s="128"/>
      <c r="H606" s="128"/>
      <c r="I606" s="128"/>
      <c r="J606" s="128"/>
      <c r="K606" s="128"/>
      <c r="L606" s="128"/>
      <c r="M606" s="128"/>
      <c r="N606" s="179" t="str">
        <f t="shared" si="99"/>
        <v/>
      </c>
      <c r="O606" s="90" t="str">
        <f>IF('1. Assessment Area Data'!C606="","",'1. Assessment Area Data'!C606)</f>
        <v/>
      </c>
      <c r="P606" s="90" t="str">
        <f t="shared" si="100"/>
        <v/>
      </c>
      <c r="Q606" s="90" t="str">
        <f t="shared" si="101"/>
        <v/>
      </c>
      <c r="R606" s="90" t="str">
        <f t="shared" si="101"/>
        <v/>
      </c>
      <c r="S606" s="90" t="str">
        <f t="shared" si="101"/>
        <v/>
      </c>
      <c r="T606" s="116" t="str">
        <f t="shared" si="102"/>
        <v/>
      </c>
      <c r="U606" s="116" t="str">
        <f t="shared" si="103"/>
        <v/>
      </c>
      <c r="V606" s="116" t="str">
        <f t="shared" si="104"/>
        <v/>
      </c>
      <c r="X606" s="90" t="str">
        <f t="shared" si="95"/>
        <v/>
      </c>
      <c r="Y606" s="117" t="str">
        <f t="shared" si="96"/>
        <v/>
      </c>
      <c r="Z606" s="117" t="str">
        <f t="shared" si="97"/>
        <v/>
      </c>
      <c r="AA606" s="117" t="str">
        <f t="shared" si="98"/>
        <v/>
      </c>
    </row>
    <row r="607" spans="2:27" x14ac:dyDescent="0.3">
      <c r="B607" s="126"/>
      <c r="C607" s="128"/>
      <c r="D607" s="128"/>
      <c r="E607" s="128"/>
      <c r="F607" s="128"/>
      <c r="G607" s="128"/>
      <c r="H607" s="128"/>
      <c r="I607" s="128"/>
      <c r="J607" s="128"/>
      <c r="K607" s="128"/>
      <c r="L607" s="128"/>
      <c r="M607" s="128"/>
      <c r="N607" s="179" t="str">
        <f t="shared" si="99"/>
        <v/>
      </c>
      <c r="O607" s="90" t="str">
        <f>IF('1. Assessment Area Data'!C607="","",'1. Assessment Area Data'!C607)</f>
        <v/>
      </c>
      <c r="P607" s="90" t="str">
        <f t="shared" si="100"/>
        <v/>
      </c>
      <c r="Q607" s="90" t="str">
        <f t="shared" si="101"/>
        <v/>
      </c>
      <c r="R607" s="90" t="str">
        <f t="shared" si="101"/>
        <v/>
      </c>
      <c r="S607" s="90" t="str">
        <f t="shared" si="101"/>
        <v/>
      </c>
      <c r="T607" s="116" t="str">
        <f t="shared" si="102"/>
        <v/>
      </c>
      <c r="U607" s="116" t="str">
        <f t="shared" si="103"/>
        <v/>
      </c>
      <c r="V607" s="116" t="str">
        <f t="shared" si="104"/>
        <v/>
      </c>
      <c r="X607" s="90" t="str">
        <f t="shared" si="95"/>
        <v/>
      </c>
      <c r="Y607" s="117" t="str">
        <f t="shared" si="96"/>
        <v/>
      </c>
      <c r="Z607" s="117" t="str">
        <f t="shared" si="97"/>
        <v/>
      </c>
      <c r="AA607" s="117" t="str">
        <f t="shared" si="98"/>
        <v/>
      </c>
    </row>
    <row r="608" spans="2:27" x14ac:dyDescent="0.3">
      <c r="B608" s="126"/>
      <c r="C608" s="128"/>
      <c r="D608" s="128"/>
      <c r="E608" s="128"/>
      <c r="F608" s="128"/>
      <c r="G608" s="128"/>
      <c r="H608" s="128"/>
      <c r="I608" s="128"/>
      <c r="J608" s="128"/>
      <c r="K608" s="128"/>
      <c r="L608" s="128"/>
      <c r="M608" s="128"/>
      <c r="N608" s="179" t="str">
        <f t="shared" si="99"/>
        <v/>
      </c>
      <c r="O608" s="90" t="str">
        <f>IF('1. Assessment Area Data'!C608="","",'1. Assessment Area Data'!C608)</f>
        <v/>
      </c>
      <c r="P608" s="90" t="str">
        <f t="shared" si="100"/>
        <v/>
      </c>
      <c r="Q608" s="90" t="str">
        <f t="shared" si="101"/>
        <v/>
      </c>
      <c r="R608" s="90" t="str">
        <f t="shared" si="101"/>
        <v/>
      </c>
      <c r="S608" s="90" t="str">
        <f t="shared" si="101"/>
        <v/>
      </c>
      <c r="T608" s="116" t="str">
        <f t="shared" si="102"/>
        <v/>
      </c>
      <c r="U608" s="116" t="str">
        <f t="shared" si="103"/>
        <v/>
      </c>
      <c r="V608" s="116" t="str">
        <f t="shared" si="104"/>
        <v/>
      </c>
      <c r="X608" s="90" t="str">
        <f t="shared" si="95"/>
        <v/>
      </c>
      <c r="Y608" s="117" t="str">
        <f t="shared" si="96"/>
        <v/>
      </c>
      <c r="Z608" s="117" t="str">
        <f t="shared" si="97"/>
        <v/>
      </c>
      <c r="AA608" s="117" t="str">
        <f t="shared" si="98"/>
        <v/>
      </c>
    </row>
    <row r="609" spans="2:27" x14ac:dyDescent="0.3">
      <c r="B609" s="126"/>
      <c r="C609" s="128"/>
      <c r="D609" s="128"/>
      <c r="E609" s="128"/>
      <c r="F609" s="128"/>
      <c r="G609" s="128"/>
      <c r="H609" s="128"/>
      <c r="I609" s="128"/>
      <c r="J609" s="128"/>
      <c r="K609" s="128"/>
      <c r="L609" s="128"/>
      <c r="M609" s="128"/>
      <c r="N609" s="179" t="str">
        <f t="shared" si="99"/>
        <v/>
      </c>
      <c r="O609" s="90" t="str">
        <f>IF('1. Assessment Area Data'!C609="","",'1. Assessment Area Data'!C609)</f>
        <v/>
      </c>
      <c r="P609" s="90" t="str">
        <f t="shared" si="100"/>
        <v/>
      </c>
      <c r="Q609" s="90" t="str">
        <f t="shared" si="101"/>
        <v/>
      </c>
      <c r="R609" s="90" t="str">
        <f t="shared" si="101"/>
        <v/>
      </c>
      <c r="S609" s="90" t="str">
        <f t="shared" si="101"/>
        <v/>
      </c>
      <c r="T609" s="116" t="str">
        <f t="shared" si="102"/>
        <v/>
      </c>
      <c r="U609" s="116" t="str">
        <f t="shared" si="103"/>
        <v/>
      </c>
      <c r="V609" s="116" t="str">
        <f t="shared" si="104"/>
        <v/>
      </c>
      <c r="X609" s="90" t="str">
        <f t="shared" si="95"/>
        <v/>
      </c>
      <c r="Y609" s="117" t="str">
        <f t="shared" si="96"/>
        <v/>
      </c>
      <c r="Z609" s="117" t="str">
        <f t="shared" si="97"/>
        <v/>
      </c>
      <c r="AA609" s="117" t="str">
        <f t="shared" si="98"/>
        <v/>
      </c>
    </row>
    <row r="610" spans="2:27" x14ac:dyDescent="0.3">
      <c r="B610" s="126"/>
      <c r="C610" s="128"/>
      <c r="D610" s="128"/>
      <c r="E610" s="128"/>
      <c r="F610" s="128"/>
      <c r="G610" s="128"/>
      <c r="H610" s="128"/>
      <c r="I610" s="128"/>
      <c r="J610" s="128"/>
      <c r="K610" s="128"/>
      <c r="L610" s="128"/>
      <c r="M610" s="128"/>
      <c r="N610" s="179" t="str">
        <f t="shared" si="99"/>
        <v/>
      </c>
      <c r="O610" s="90" t="str">
        <f>IF('1. Assessment Area Data'!C610="","",'1. Assessment Area Data'!C610)</f>
        <v/>
      </c>
      <c r="P610" s="90" t="str">
        <f t="shared" si="100"/>
        <v/>
      </c>
      <c r="Q610" s="90" t="str">
        <f t="shared" si="101"/>
        <v/>
      </c>
      <c r="R610" s="90" t="str">
        <f t="shared" si="101"/>
        <v/>
      </c>
      <c r="S610" s="90" t="str">
        <f t="shared" si="101"/>
        <v/>
      </c>
      <c r="T610" s="116" t="str">
        <f t="shared" si="102"/>
        <v/>
      </c>
      <c r="U610" s="116" t="str">
        <f t="shared" si="103"/>
        <v/>
      </c>
      <c r="V610" s="116" t="str">
        <f t="shared" si="104"/>
        <v/>
      </c>
      <c r="X610" s="90" t="str">
        <f t="shared" si="95"/>
        <v/>
      </c>
      <c r="Y610" s="117" t="str">
        <f t="shared" si="96"/>
        <v/>
      </c>
      <c r="Z610" s="117" t="str">
        <f t="shared" si="97"/>
        <v/>
      </c>
      <c r="AA610" s="117" t="str">
        <f t="shared" si="98"/>
        <v/>
      </c>
    </row>
    <row r="611" spans="2:27" x14ac:dyDescent="0.3">
      <c r="B611" s="126"/>
      <c r="C611" s="128"/>
      <c r="D611" s="128"/>
      <c r="E611" s="128"/>
      <c r="F611" s="128"/>
      <c r="G611" s="128"/>
      <c r="H611" s="128"/>
      <c r="I611" s="128"/>
      <c r="J611" s="128"/>
      <c r="K611" s="128"/>
      <c r="L611" s="128"/>
      <c r="M611" s="128"/>
      <c r="N611" s="179" t="str">
        <f t="shared" si="99"/>
        <v/>
      </c>
      <c r="O611" s="90" t="str">
        <f>IF('1. Assessment Area Data'!C611="","",'1. Assessment Area Data'!C611)</f>
        <v/>
      </c>
      <c r="P611" s="90" t="str">
        <f t="shared" si="100"/>
        <v/>
      </c>
      <c r="Q611" s="90" t="str">
        <f t="shared" si="101"/>
        <v/>
      </c>
      <c r="R611" s="90" t="str">
        <f t="shared" si="101"/>
        <v/>
      </c>
      <c r="S611" s="90" t="str">
        <f t="shared" si="101"/>
        <v/>
      </c>
      <c r="T611" s="116" t="str">
        <f t="shared" si="102"/>
        <v/>
      </c>
      <c r="U611" s="116" t="str">
        <f t="shared" si="103"/>
        <v/>
      </c>
      <c r="V611" s="116" t="str">
        <f t="shared" si="104"/>
        <v/>
      </c>
      <c r="X611" s="90" t="str">
        <f t="shared" si="95"/>
        <v/>
      </c>
      <c r="Y611" s="117" t="str">
        <f t="shared" si="96"/>
        <v/>
      </c>
      <c r="Z611" s="117" t="str">
        <f t="shared" si="97"/>
        <v/>
      </c>
      <c r="AA611" s="117" t="str">
        <f t="shared" si="98"/>
        <v/>
      </c>
    </row>
    <row r="612" spans="2:27" x14ac:dyDescent="0.3">
      <c r="B612" s="126"/>
      <c r="C612" s="128"/>
      <c r="D612" s="128"/>
      <c r="E612" s="128"/>
      <c r="F612" s="128"/>
      <c r="G612" s="128"/>
      <c r="H612" s="128"/>
      <c r="I612" s="128"/>
      <c r="J612" s="128"/>
      <c r="K612" s="128"/>
      <c r="L612" s="128"/>
      <c r="M612" s="128"/>
      <c r="N612" s="179" t="str">
        <f t="shared" si="99"/>
        <v/>
      </c>
      <c r="O612" s="90" t="str">
        <f>IF('1. Assessment Area Data'!C612="","",'1. Assessment Area Data'!C612)</f>
        <v/>
      </c>
      <c r="P612" s="90" t="str">
        <f t="shared" si="100"/>
        <v/>
      </c>
      <c r="Q612" s="90" t="str">
        <f t="shared" si="101"/>
        <v/>
      </c>
      <c r="R612" s="90" t="str">
        <f t="shared" si="101"/>
        <v/>
      </c>
      <c r="S612" s="90" t="str">
        <f t="shared" si="101"/>
        <v/>
      </c>
      <c r="T612" s="116" t="str">
        <f t="shared" si="102"/>
        <v/>
      </c>
      <c r="U612" s="116" t="str">
        <f t="shared" si="103"/>
        <v/>
      </c>
      <c r="V612" s="116" t="str">
        <f t="shared" si="104"/>
        <v/>
      </c>
      <c r="X612" s="90" t="str">
        <f t="shared" si="95"/>
        <v/>
      </c>
      <c r="Y612" s="117" t="str">
        <f t="shared" si="96"/>
        <v/>
      </c>
      <c r="Z612" s="117" t="str">
        <f t="shared" si="97"/>
        <v/>
      </c>
      <c r="AA612" s="117" t="str">
        <f t="shared" si="98"/>
        <v/>
      </c>
    </row>
    <row r="613" spans="2:27" x14ac:dyDescent="0.3">
      <c r="B613" s="126"/>
      <c r="C613" s="128"/>
      <c r="D613" s="128"/>
      <c r="E613" s="128"/>
      <c r="F613" s="128"/>
      <c r="G613" s="128"/>
      <c r="H613" s="128"/>
      <c r="I613" s="128"/>
      <c r="J613" s="128"/>
      <c r="K613" s="128"/>
      <c r="L613" s="128"/>
      <c r="M613" s="128"/>
      <c r="N613" s="179" t="str">
        <f t="shared" si="99"/>
        <v/>
      </c>
      <c r="O613" s="90" t="str">
        <f>IF('1. Assessment Area Data'!C613="","",'1. Assessment Area Data'!C613)</f>
        <v/>
      </c>
      <c r="P613" s="90" t="str">
        <f t="shared" si="100"/>
        <v/>
      </c>
      <c r="Q613" s="90" t="str">
        <f t="shared" si="101"/>
        <v/>
      </c>
      <c r="R613" s="90" t="str">
        <f t="shared" si="101"/>
        <v/>
      </c>
      <c r="S613" s="90" t="str">
        <f t="shared" si="101"/>
        <v/>
      </c>
      <c r="T613" s="116" t="str">
        <f t="shared" si="102"/>
        <v/>
      </c>
      <c r="U613" s="116" t="str">
        <f t="shared" si="103"/>
        <v/>
      </c>
      <c r="V613" s="116" t="str">
        <f t="shared" si="104"/>
        <v/>
      </c>
      <c r="X613" s="90" t="str">
        <f t="shared" si="95"/>
        <v/>
      </c>
      <c r="Y613" s="117" t="str">
        <f t="shared" si="96"/>
        <v/>
      </c>
      <c r="Z613" s="117" t="str">
        <f t="shared" si="97"/>
        <v/>
      </c>
      <c r="AA613" s="117" t="str">
        <f t="shared" si="98"/>
        <v/>
      </c>
    </row>
    <row r="614" spans="2:27" x14ac:dyDescent="0.3">
      <c r="B614" s="126"/>
      <c r="C614" s="128"/>
      <c r="D614" s="128"/>
      <c r="E614" s="128"/>
      <c r="F614" s="128"/>
      <c r="G614" s="128"/>
      <c r="H614" s="128"/>
      <c r="I614" s="128"/>
      <c r="J614" s="128"/>
      <c r="K614" s="128"/>
      <c r="L614" s="128"/>
      <c r="M614" s="128"/>
      <c r="N614" s="179" t="str">
        <f t="shared" si="99"/>
        <v/>
      </c>
      <c r="O614" s="90" t="str">
        <f>IF('1. Assessment Area Data'!C614="","",'1. Assessment Area Data'!C614)</f>
        <v/>
      </c>
      <c r="P614" s="90" t="str">
        <f t="shared" si="100"/>
        <v/>
      </c>
      <c r="Q614" s="90" t="str">
        <f t="shared" si="101"/>
        <v/>
      </c>
      <c r="R614" s="90" t="str">
        <f t="shared" si="101"/>
        <v/>
      </c>
      <c r="S614" s="90" t="str">
        <f t="shared" si="101"/>
        <v/>
      </c>
      <c r="T614" s="116" t="str">
        <f t="shared" si="102"/>
        <v/>
      </c>
      <c r="U614" s="116" t="str">
        <f t="shared" si="103"/>
        <v/>
      </c>
      <c r="V614" s="116" t="str">
        <f t="shared" si="104"/>
        <v/>
      </c>
      <c r="X614" s="90" t="str">
        <f t="shared" si="95"/>
        <v/>
      </c>
      <c r="Y614" s="117" t="str">
        <f t="shared" si="96"/>
        <v/>
      </c>
      <c r="Z614" s="117" t="str">
        <f t="shared" si="97"/>
        <v/>
      </c>
      <c r="AA614" s="117" t="str">
        <f t="shared" si="98"/>
        <v/>
      </c>
    </row>
    <row r="615" spans="2:27" x14ac:dyDescent="0.3">
      <c r="B615" s="126"/>
      <c r="C615" s="128"/>
      <c r="D615" s="128"/>
      <c r="E615" s="128"/>
      <c r="F615" s="128"/>
      <c r="G615" s="128"/>
      <c r="H615" s="128"/>
      <c r="I615" s="128"/>
      <c r="J615" s="128"/>
      <c r="K615" s="128"/>
      <c r="L615" s="128"/>
      <c r="M615" s="128"/>
      <c r="N615" s="179" t="str">
        <f t="shared" si="99"/>
        <v/>
      </c>
      <c r="O615" s="90" t="str">
        <f>IF('1. Assessment Area Data'!C615="","",'1. Assessment Area Data'!C615)</f>
        <v/>
      </c>
      <c r="P615" s="90" t="str">
        <f t="shared" si="100"/>
        <v/>
      </c>
      <c r="Q615" s="90" t="str">
        <f t="shared" si="101"/>
        <v/>
      </c>
      <c r="R615" s="90" t="str">
        <f t="shared" si="101"/>
        <v/>
      </c>
      <c r="S615" s="90" t="str">
        <f t="shared" si="101"/>
        <v/>
      </c>
      <c r="T615" s="116" t="str">
        <f t="shared" si="102"/>
        <v/>
      </c>
      <c r="U615" s="116" t="str">
        <f t="shared" si="103"/>
        <v/>
      </c>
      <c r="V615" s="116" t="str">
        <f t="shared" si="104"/>
        <v/>
      </c>
      <c r="X615" s="90" t="str">
        <f t="shared" si="95"/>
        <v/>
      </c>
      <c r="Y615" s="117" t="str">
        <f t="shared" si="96"/>
        <v/>
      </c>
      <c r="Z615" s="117" t="str">
        <f t="shared" si="97"/>
        <v/>
      </c>
      <c r="AA615" s="117" t="str">
        <f t="shared" si="98"/>
        <v/>
      </c>
    </row>
    <row r="616" spans="2:27" x14ac:dyDescent="0.3">
      <c r="B616" s="126"/>
      <c r="C616" s="128"/>
      <c r="D616" s="128"/>
      <c r="E616" s="128"/>
      <c r="F616" s="128"/>
      <c r="G616" s="128"/>
      <c r="H616" s="128"/>
      <c r="I616" s="128"/>
      <c r="J616" s="128"/>
      <c r="K616" s="128"/>
      <c r="L616" s="128"/>
      <c r="M616" s="128"/>
      <c r="N616" s="179" t="str">
        <f t="shared" si="99"/>
        <v/>
      </c>
      <c r="O616" s="90" t="str">
        <f>IF('1. Assessment Area Data'!C616="","",'1. Assessment Area Data'!C616)</f>
        <v/>
      </c>
      <c r="P616" s="90" t="str">
        <f t="shared" si="100"/>
        <v/>
      </c>
      <c r="Q616" s="90" t="str">
        <f t="shared" si="101"/>
        <v/>
      </c>
      <c r="R616" s="90" t="str">
        <f t="shared" si="101"/>
        <v/>
      </c>
      <c r="S616" s="90" t="str">
        <f t="shared" si="101"/>
        <v/>
      </c>
      <c r="T616" s="116" t="str">
        <f t="shared" si="102"/>
        <v/>
      </c>
      <c r="U616" s="116" t="str">
        <f t="shared" si="103"/>
        <v/>
      </c>
      <c r="V616" s="116" t="str">
        <f t="shared" si="104"/>
        <v/>
      </c>
      <c r="X616" s="90" t="str">
        <f t="shared" si="95"/>
        <v/>
      </c>
      <c r="Y616" s="117" t="str">
        <f t="shared" si="96"/>
        <v/>
      </c>
      <c r="Z616" s="117" t="str">
        <f t="shared" si="97"/>
        <v/>
      </c>
      <c r="AA616" s="117" t="str">
        <f t="shared" si="98"/>
        <v/>
      </c>
    </row>
    <row r="617" spans="2:27" x14ac:dyDescent="0.3">
      <c r="B617" s="126"/>
      <c r="C617" s="128"/>
      <c r="D617" s="128"/>
      <c r="E617" s="128"/>
      <c r="F617" s="128"/>
      <c r="G617" s="128"/>
      <c r="H617" s="128"/>
      <c r="I617" s="128"/>
      <c r="J617" s="128"/>
      <c r="K617" s="128"/>
      <c r="L617" s="128"/>
      <c r="M617" s="128"/>
      <c r="N617" s="179" t="str">
        <f t="shared" si="99"/>
        <v/>
      </c>
      <c r="O617" s="90" t="str">
        <f>IF('1. Assessment Area Data'!C617="","",'1. Assessment Area Data'!C617)</f>
        <v/>
      </c>
      <c r="P617" s="90" t="str">
        <f t="shared" si="100"/>
        <v/>
      </c>
      <c r="Q617" s="90" t="str">
        <f t="shared" si="101"/>
        <v/>
      </c>
      <c r="R617" s="90" t="str">
        <f t="shared" si="101"/>
        <v/>
      </c>
      <c r="S617" s="90" t="str">
        <f t="shared" si="101"/>
        <v/>
      </c>
      <c r="T617" s="116" t="str">
        <f t="shared" si="102"/>
        <v/>
      </c>
      <c r="U617" s="116" t="str">
        <f t="shared" si="103"/>
        <v/>
      </c>
      <c r="V617" s="116" t="str">
        <f t="shared" si="104"/>
        <v/>
      </c>
      <c r="X617" s="90" t="str">
        <f t="shared" si="95"/>
        <v/>
      </c>
      <c r="Y617" s="117" t="str">
        <f t="shared" si="96"/>
        <v/>
      </c>
      <c r="Z617" s="117" t="str">
        <f t="shared" si="97"/>
        <v/>
      </c>
      <c r="AA617" s="117" t="str">
        <f t="shared" si="98"/>
        <v/>
      </c>
    </row>
    <row r="618" spans="2:27" x14ac:dyDescent="0.3">
      <c r="B618" s="126"/>
      <c r="C618" s="128"/>
      <c r="D618" s="128"/>
      <c r="E618" s="128"/>
      <c r="F618" s="128"/>
      <c r="G618" s="128"/>
      <c r="H618" s="128"/>
      <c r="I618" s="128"/>
      <c r="J618" s="128"/>
      <c r="K618" s="128"/>
      <c r="L618" s="128"/>
      <c r="M618" s="128"/>
      <c r="N618" s="179" t="str">
        <f t="shared" si="99"/>
        <v/>
      </c>
      <c r="O618" s="90" t="str">
        <f>IF('1. Assessment Area Data'!C618="","",'1. Assessment Area Data'!C618)</f>
        <v/>
      </c>
      <c r="P618" s="90" t="str">
        <f t="shared" si="100"/>
        <v/>
      </c>
      <c r="Q618" s="90" t="str">
        <f t="shared" si="101"/>
        <v/>
      </c>
      <c r="R618" s="90" t="str">
        <f t="shared" si="101"/>
        <v/>
      </c>
      <c r="S618" s="90" t="str">
        <f t="shared" si="101"/>
        <v/>
      </c>
      <c r="T618" s="116" t="str">
        <f t="shared" si="102"/>
        <v/>
      </c>
      <c r="U618" s="116" t="str">
        <f t="shared" si="103"/>
        <v/>
      </c>
      <c r="V618" s="116" t="str">
        <f t="shared" si="104"/>
        <v/>
      </c>
      <c r="X618" s="90" t="str">
        <f t="shared" si="95"/>
        <v/>
      </c>
      <c r="Y618" s="117" t="str">
        <f t="shared" si="96"/>
        <v/>
      </c>
      <c r="Z618" s="117" t="str">
        <f t="shared" si="97"/>
        <v/>
      </c>
      <c r="AA618" s="117" t="str">
        <f t="shared" si="98"/>
        <v/>
      </c>
    </row>
    <row r="619" spans="2:27" x14ac:dyDescent="0.3">
      <c r="B619" s="126"/>
      <c r="C619" s="128"/>
      <c r="D619" s="128"/>
      <c r="E619" s="128"/>
      <c r="F619" s="128"/>
      <c r="G619" s="128"/>
      <c r="H619" s="128"/>
      <c r="I619" s="128"/>
      <c r="J619" s="128"/>
      <c r="K619" s="128"/>
      <c r="L619" s="128"/>
      <c r="M619" s="128"/>
      <c r="N619" s="179" t="str">
        <f t="shared" si="99"/>
        <v/>
      </c>
      <c r="O619" s="90" t="str">
        <f>IF('1. Assessment Area Data'!C619="","",'1. Assessment Area Data'!C619)</f>
        <v/>
      </c>
      <c r="P619" s="90" t="str">
        <f t="shared" si="100"/>
        <v/>
      </c>
      <c r="Q619" s="90" t="str">
        <f t="shared" si="101"/>
        <v/>
      </c>
      <c r="R619" s="90" t="str">
        <f t="shared" si="101"/>
        <v/>
      </c>
      <c r="S619" s="90" t="str">
        <f t="shared" si="101"/>
        <v/>
      </c>
      <c r="T619" s="116" t="str">
        <f t="shared" si="102"/>
        <v/>
      </c>
      <c r="U619" s="116" t="str">
        <f t="shared" si="103"/>
        <v/>
      </c>
      <c r="V619" s="116" t="str">
        <f t="shared" si="104"/>
        <v/>
      </c>
      <c r="X619" s="90" t="str">
        <f t="shared" si="95"/>
        <v/>
      </c>
      <c r="Y619" s="117" t="str">
        <f t="shared" si="96"/>
        <v/>
      </c>
      <c r="Z619" s="117" t="str">
        <f t="shared" si="97"/>
        <v/>
      </c>
      <c r="AA619" s="117" t="str">
        <f t="shared" si="98"/>
        <v/>
      </c>
    </row>
    <row r="620" spans="2:27" x14ac:dyDescent="0.3">
      <c r="B620" s="126"/>
      <c r="C620" s="128"/>
      <c r="D620" s="128"/>
      <c r="E620" s="128"/>
      <c r="F620" s="128"/>
      <c r="G620" s="128"/>
      <c r="H620" s="128"/>
      <c r="I620" s="128"/>
      <c r="J620" s="128"/>
      <c r="K620" s="128"/>
      <c r="L620" s="128"/>
      <c r="M620" s="128"/>
      <c r="N620" s="179" t="str">
        <f t="shared" si="99"/>
        <v/>
      </c>
      <c r="O620" s="90" t="str">
        <f>IF('1. Assessment Area Data'!C620="","",'1. Assessment Area Data'!C620)</f>
        <v/>
      </c>
      <c r="P620" s="90" t="str">
        <f t="shared" si="100"/>
        <v/>
      </c>
      <c r="Q620" s="90" t="str">
        <f t="shared" si="101"/>
        <v/>
      </c>
      <c r="R620" s="90" t="str">
        <f t="shared" si="101"/>
        <v/>
      </c>
      <c r="S620" s="90" t="str">
        <f t="shared" si="101"/>
        <v/>
      </c>
      <c r="T620" s="116" t="str">
        <f t="shared" si="102"/>
        <v/>
      </c>
      <c r="U620" s="116" t="str">
        <f t="shared" si="103"/>
        <v/>
      </c>
      <c r="V620" s="116" t="str">
        <f t="shared" si="104"/>
        <v/>
      </c>
      <c r="X620" s="90" t="str">
        <f t="shared" si="95"/>
        <v/>
      </c>
      <c r="Y620" s="117" t="str">
        <f t="shared" si="96"/>
        <v/>
      </c>
      <c r="Z620" s="117" t="str">
        <f t="shared" si="97"/>
        <v/>
      </c>
      <c r="AA620" s="117" t="str">
        <f t="shared" si="98"/>
        <v/>
      </c>
    </row>
    <row r="621" spans="2:27" x14ac:dyDescent="0.3">
      <c r="B621" s="126"/>
      <c r="C621" s="128"/>
      <c r="D621" s="128"/>
      <c r="E621" s="128"/>
      <c r="F621" s="128"/>
      <c r="G621" s="128"/>
      <c r="H621" s="128"/>
      <c r="I621" s="128"/>
      <c r="J621" s="128"/>
      <c r="K621" s="128"/>
      <c r="L621" s="128"/>
      <c r="M621" s="128"/>
      <c r="N621" s="179" t="str">
        <f t="shared" si="99"/>
        <v/>
      </c>
      <c r="O621" s="90" t="str">
        <f>IF('1. Assessment Area Data'!C621="","",'1. Assessment Area Data'!C621)</f>
        <v/>
      </c>
      <c r="P621" s="90" t="str">
        <f t="shared" si="100"/>
        <v/>
      </c>
      <c r="Q621" s="90" t="str">
        <f t="shared" si="101"/>
        <v/>
      </c>
      <c r="R621" s="90" t="str">
        <f t="shared" si="101"/>
        <v/>
      </c>
      <c r="S621" s="90" t="str">
        <f t="shared" si="101"/>
        <v/>
      </c>
      <c r="T621" s="116" t="str">
        <f t="shared" si="102"/>
        <v/>
      </c>
      <c r="U621" s="116" t="str">
        <f t="shared" si="103"/>
        <v/>
      </c>
      <c r="V621" s="116" t="str">
        <f t="shared" si="104"/>
        <v/>
      </c>
      <c r="X621" s="90" t="str">
        <f t="shared" si="95"/>
        <v/>
      </c>
      <c r="Y621" s="117" t="str">
        <f t="shared" si="96"/>
        <v/>
      </c>
      <c r="Z621" s="117" t="str">
        <f t="shared" si="97"/>
        <v/>
      </c>
      <c r="AA621" s="117" t="str">
        <f t="shared" si="98"/>
        <v/>
      </c>
    </row>
    <row r="622" spans="2:27" x14ac:dyDescent="0.3">
      <c r="B622" s="126"/>
      <c r="C622" s="128"/>
      <c r="D622" s="128"/>
      <c r="E622" s="128"/>
      <c r="F622" s="128"/>
      <c r="G622" s="128"/>
      <c r="H622" s="128"/>
      <c r="I622" s="128"/>
      <c r="J622" s="128"/>
      <c r="K622" s="128"/>
      <c r="L622" s="128"/>
      <c r="M622" s="128"/>
      <c r="N622" s="179" t="str">
        <f t="shared" si="99"/>
        <v/>
      </c>
      <c r="O622" s="90" t="str">
        <f>IF('1. Assessment Area Data'!C622="","",'1. Assessment Area Data'!C622)</f>
        <v/>
      </c>
      <c r="P622" s="90" t="str">
        <f t="shared" si="100"/>
        <v/>
      </c>
      <c r="Q622" s="90" t="str">
        <f t="shared" si="101"/>
        <v/>
      </c>
      <c r="R622" s="90" t="str">
        <f t="shared" si="101"/>
        <v/>
      </c>
      <c r="S622" s="90" t="str">
        <f t="shared" si="101"/>
        <v/>
      </c>
      <c r="T622" s="116" t="str">
        <f t="shared" si="102"/>
        <v/>
      </c>
      <c r="U622" s="116" t="str">
        <f t="shared" si="103"/>
        <v/>
      </c>
      <c r="V622" s="116" t="str">
        <f t="shared" si="104"/>
        <v/>
      </c>
      <c r="X622" s="90" t="str">
        <f t="shared" si="95"/>
        <v/>
      </c>
      <c r="Y622" s="117" t="str">
        <f t="shared" si="96"/>
        <v/>
      </c>
      <c r="Z622" s="117" t="str">
        <f t="shared" si="97"/>
        <v/>
      </c>
      <c r="AA622" s="117" t="str">
        <f t="shared" si="98"/>
        <v/>
      </c>
    </row>
    <row r="623" spans="2:27" x14ac:dyDescent="0.3">
      <c r="B623" s="126"/>
      <c r="C623" s="128"/>
      <c r="D623" s="128"/>
      <c r="E623" s="128"/>
      <c r="F623" s="128"/>
      <c r="G623" s="128"/>
      <c r="H623" s="128"/>
      <c r="I623" s="128"/>
      <c r="J623" s="128"/>
      <c r="K623" s="128"/>
      <c r="L623" s="128"/>
      <c r="M623" s="128"/>
      <c r="N623" s="179" t="str">
        <f t="shared" si="99"/>
        <v/>
      </c>
      <c r="O623" s="90" t="str">
        <f>IF('1. Assessment Area Data'!C623="","",'1. Assessment Area Data'!C623)</f>
        <v/>
      </c>
      <c r="P623" s="90" t="str">
        <f t="shared" si="100"/>
        <v/>
      </c>
      <c r="Q623" s="90" t="str">
        <f t="shared" si="101"/>
        <v/>
      </c>
      <c r="R623" s="90" t="str">
        <f t="shared" si="101"/>
        <v/>
      </c>
      <c r="S623" s="90" t="str">
        <f t="shared" si="101"/>
        <v/>
      </c>
      <c r="T623" s="116" t="str">
        <f t="shared" si="102"/>
        <v/>
      </c>
      <c r="U623" s="116" t="str">
        <f t="shared" si="103"/>
        <v/>
      </c>
      <c r="V623" s="116" t="str">
        <f t="shared" si="104"/>
        <v/>
      </c>
      <c r="X623" s="90" t="str">
        <f t="shared" si="95"/>
        <v/>
      </c>
      <c r="Y623" s="117" t="str">
        <f t="shared" si="96"/>
        <v/>
      </c>
      <c r="Z623" s="117" t="str">
        <f t="shared" si="97"/>
        <v/>
      </c>
      <c r="AA623" s="117" t="str">
        <f t="shared" si="98"/>
        <v/>
      </c>
    </row>
    <row r="624" spans="2:27" x14ac:dyDescent="0.3">
      <c r="B624" s="126"/>
      <c r="C624" s="128"/>
      <c r="D624" s="128"/>
      <c r="E624" s="128"/>
      <c r="F624" s="128"/>
      <c r="G624" s="128"/>
      <c r="H624" s="128"/>
      <c r="I624" s="128"/>
      <c r="J624" s="128"/>
      <c r="K624" s="128"/>
      <c r="L624" s="128"/>
      <c r="M624" s="128"/>
      <c r="N624" s="179" t="str">
        <f t="shared" si="99"/>
        <v/>
      </c>
      <c r="O624" s="90" t="str">
        <f>IF('1. Assessment Area Data'!C624="","",'1. Assessment Area Data'!C624)</f>
        <v/>
      </c>
      <c r="P624" s="90" t="str">
        <f t="shared" si="100"/>
        <v/>
      </c>
      <c r="Q624" s="90" t="str">
        <f t="shared" si="101"/>
        <v/>
      </c>
      <c r="R624" s="90" t="str">
        <f t="shared" si="101"/>
        <v/>
      </c>
      <c r="S624" s="90" t="str">
        <f t="shared" si="101"/>
        <v/>
      </c>
      <c r="T624" s="116" t="str">
        <f t="shared" si="102"/>
        <v/>
      </c>
      <c r="U624" s="116" t="str">
        <f t="shared" si="103"/>
        <v/>
      </c>
      <c r="V624" s="116" t="str">
        <f t="shared" si="104"/>
        <v/>
      </c>
      <c r="X624" s="90" t="str">
        <f t="shared" si="95"/>
        <v/>
      </c>
      <c r="Y624" s="117" t="str">
        <f t="shared" si="96"/>
        <v/>
      </c>
      <c r="Z624" s="117" t="str">
        <f t="shared" si="97"/>
        <v/>
      </c>
      <c r="AA624" s="117" t="str">
        <f t="shared" si="98"/>
        <v/>
      </c>
    </row>
    <row r="625" spans="2:27" x14ac:dyDescent="0.3">
      <c r="B625" s="126"/>
      <c r="C625" s="128"/>
      <c r="D625" s="128"/>
      <c r="E625" s="128"/>
      <c r="F625" s="128"/>
      <c r="G625" s="128"/>
      <c r="H625" s="128"/>
      <c r="I625" s="128"/>
      <c r="J625" s="128"/>
      <c r="K625" s="128"/>
      <c r="L625" s="128"/>
      <c r="M625" s="128"/>
      <c r="N625" s="179" t="str">
        <f t="shared" si="99"/>
        <v/>
      </c>
      <c r="O625" s="90" t="str">
        <f>IF('1. Assessment Area Data'!C625="","",'1. Assessment Area Data'!C625)</f>
        <v/>
      </c>
      <c r="P625" s="90" t="str">
        <f t="shared" si="100"/>
        <v/>
      </c>
      <c r="Q625" s="90" t="str">
        <f t="shared" si="101"/>
        <v/>
      </c>
      <c r="R625" s="90" t="str">
        <f t="shared" si="101"/>
        <v/>
      </c>
      <c r="S625" s="90" t="str">
        <f t="shared" si="101"/>
        <v/>
      </c>
      <c r="T625" s="116" t="str">
        <f t="shared" si="102"/>
        <v/>
      </c>
      <c r="U625" s="116" t="str">
        <f t="shared" si="103"/>
        <v/>
      </c>
      <c r="V625" s="116" t="str">
        <f t="shared" si="104"/>
        <v/>
      </c>
      <c r="X625" s="90" t="str">
        <f t="shared" si="95"/>
        <v/>
      </c>
      <c r="Y625" s="117" t="str">
        <f t="shared" si="96"/>
        <v/>
      </c>
      <c r="Z625" s="117" t="str">
        <f t="shared" si="97"/>
        <v/>
      </c>
      <c r="AA625" s="117" t="str">
        <f t="shared" si="98"/>
        <v/>
      </c>
    </row>
    <row r="626" spans="2:27" x14ac:dyDescent="0.3">
      <c r="B626" s="126"/>
      <c r="C626" s="128"/>
      <c r="D626" s="128"/>
      <c r="E626" s="128"/>
      <c r="F626" s="128"/>
      <c r="G626" s="128"/>
      <c r="H626" s="128"/>
      <c r="I626" s="128"/>
      <c r="J626" s="128"/>
      <c r="K626" s="128"/>
      <c r="L626" s="128"/>
      <c r="M626" s="128"/>
      <c r="N626" s="179" t="str">
        <f t="shared" si="99"/>
        <v/>
      </c>
      <c r="O626" s="90" t="str">
        <f>IF('1. Assessment Area Data'!C626="","",'1. Assessment Area Data'!C626)</f>
        <v/>
      </c>
      <c r="P626" s="90" t="str">
        <f t="shared" si="100"/>
        <v/>
      </c>
      <c r="Q626" s="90" t="str">
        <f t="shared" si="101"/>
        <v/>
      </c>
      <c r="R626" s="90" t="str">
        <f t="shared" si="101"/>
        <v/>
      </c>
      <c r="S626" s="90" t="str">
        <f t="shared" si="101"/>
        <v/>
      </c>
      <c r="T626" s="116" t="str">
        <f t="shared" si="102"/>
        <v/>
      </c>
      <c r="U626" s="116" t="str">
        <f t="shared" si="103"/>
        <v/>
      </c>
      <c r="V626" s="116" t="str">
        <f t="shared" si="104"/>
        <v/>
      </c>
      <c r="X626" s="90" t="str">
        <f t="shared" si="95"/>
        <v/>
      </c>
      <c r="Y626" s="117" t="str">
        <f t="shared" si="96"/>
        <v/>
      </c>
      <c r="Z626" s="117" t="str">
        <f t="shared" si="97"/>
        <v/>
      </c>
      <c r="AA626" s="117" t="str">
        <f t="shared" si="98"/>
        <v/>
      </c>
    </row>
    <row r="627" spans="2:27" x14ac:dyDescent="0.3">
      <c r="B627" s="126"/>
      <c r="C627" s="128"/>
      <c r="D627" s="128"/>
      <c r="E627" s="128"/>
      <c r="F627" s="128"/>
      <c r="G627" s="128"/>
      <c r="H627" s="128"/>
      <c r="I627" s="128"/>
      <c r="J627" s="128"/>
      <c r="K627" s="128"/>
      <c r="L627" s="128"/>
      <c r="M627" s="128"/>
      <c r="N627" s="179" t="str">
        <f t="shared" si="99"/>
        <v/>
      </c>
      <c r="O627" s="90" t="str">
        <f>IF('1. Assessment Area Data'!C627="","",'1. Assessment Area Data'!C627)</f>
        <v/>
      </c>
      <c r="P627" s="90" t="str">
        <f t="shared" si="100"/>
        <v/>
      </c>
      <c r="Q627" s="90" t="str">
        <f t="shared" si="101"/>
        <v/>
      </c>
      <c r="R627" s="90" t="str">
        <f t="shared" si="101"/>
        <v/>
      </c>
      <c r="S627" s="90" t="str">
        <f t="shared" si="101"/>
        <v/>
      </c>
      <c r="T627" s="116" t="str">
        <f t="shared" si="102"/>
        <v/>
      </c>
      <c r="U627" s="116" t="str">
        <f t="shared" si="103"/>
        <v/>
      </c>
      <c r="V627" s="116" t="str">
        <f t="shared" si="104"/>
        <v/>
      </c>
      <c r="X627" s="90" t="str">
        <f t="shared" si="95"/>
        <v/>
      </c>
      <c r="Y627" s="117" t="str">
        <f t="shared" si="96"/>
        <v/>
      </c>
      <c r="Z627" s="117" t="str">
        <f t="shared" si="97"/>
        <v/>
      </c>
      <c r="AA627" s="117" t="str">
        <f t="shared" si="98"/>
        <v/>
      </c>
    </row>
    <row r="628" spans="2:27" x14ac:dyDescent="0.3">
      <c r="B628" s="126"/>
      <c r="C628" s="128"/>
      <c r="D628" s="128"/>
      <c r="E628" s="128"/>
      <c r="F628" s="128"/>
      <c r="G628" s="128"/>
      <c r="H628" s="128"/>
      <c r="I628" s="128"/>
      <c r="J628" s="128"/>
      <c r="K628" s="128"/>
      <c r="L628" s="128"/>
      <c r="M628" s="128"/>
      <c r="N628" s="179" t="str">
        <f t="shared" si="99"/>
        <v/>
      </c>
      <c r="O628" s="90" t="str">
        <f>IF('1. Assessment Area Data'!C628="","",'1. Assessment Area Data'!C628)</f>
        <v/>
      </c>
      <c r="P628" s="90" t="str">
        <f t="shared" si="100"/>
        <v/>
      </c>
      <c r="Q628" s="90" t="str">
        <f t="shared" si="101"/>
        <v/>
      </c>
      <c r="R628" s="90" t="str">
        <f t="shared" si="101"/>
        <v/>
      </c>
      <c r="S628" s="90" t="str">
        <f t="shared" si="101"/>
        <v/>
      </c>
      <c r="T628" s="116" t="str">
        <f t="shared" si="102"/>
        <v/>
      </c>
      <c r="U628" s="116" t="str">
        <f t="shared" si="103"/>
        <v/>
      </c>
      <c r="V628" s="116" t="str">
        <f t="shared" si="104"/>
        <v/>
      </c>
      <c r="X628" s="90" t="str">
        <f t="shared" si="95"/>
        <v/>
      </c>
      <c r="Y628" s="117" t="str">
        <f t="shared" si="96"/>
        <v/>
      </c>
      <c r="Z628" s="117" t="str">
        <f t="shared" si="97"/>
        <v/>
      </c>
      <c r="AA628" s="117" t="str">
        <f t="shared" si="98"/>
        <v/>
      </c>
    </row>
    <row r="629" spans="2:27" x14ac:dyDescent="0.3">
      <c r="B629" s="126"/>
      <c r="C629" s="128"/>
      <c r="D629" s="128"/>
      <c r="E629" s="128"/>
      <c r="F629" s="128"/>
      <c r="G629" s="128"/>
      <c r="H629" s="128"/>
      <c r="I629" s="128"/>
      <c r="J629" s="128"/>
      <c r="K629" s="128"/>
      <c r="L629" s="128"/>
      <c r="M629" s="128"/>
      <c r="N629" s="179" t="str">
        <f t="shared" si="99"/>
        <v/>
      </c>
      <c r="O629" s="90" t="str">
        <f>IF('1. Assessment Area Data'!C629="","",'1. Assessment Area Data'!C629)</f>
        <v/>
      </c>
      <c r="P629" s="90" t="str">
        <f t="shared" si="100"/>
        <v/>
      </c>
      <c r="Q629" s="90" t="str">
        <f t="shared" si="101"/>
        <v/>
      </c>
      <c r="R629" s="90" t="str">
        <f t="shared" si="101"/>
        <v/>
      </c>
      <c r="S629" s="90" t="str">
        <f t="shared" si="101"/>
        <v/>
      </c>
      <c r="T629" s="116" t="str">
        <f t="shared" si="102"/>
        <v/>
      </c>
      <c r="U629" s="116" t="str">
        <f t="shared" si="103"/>
        <v/>
      </c>
      <c r="V629" s="116" t="str">
        <f t="shared" si="104"/>
        <v/>
      </c>
      <c r="X629" s="90" t="str">
        <f t="shared" si="95"/>
        <v/>
      </c>
      <c r="Y629" s="117" t="str">
        <f t="shared" si="96"/>
        <v/>
      </c>
      <c r="Z629" s="117" t="str">
        <f t="shared" si="97"/>
        <v/>
      </c>
      <c r="AA629" s="117" t="str">
        <f t="shared" si="98"/>
        <v/>
      </c>
    </row>
    <row r="630" spans="2:27" x14ac:dyDescent="0.3">
      <c r="B630" s="126"/>
      <c r="C630" s="128"/>
      <c r="D630" s="128"/>
      <c r="E630" s="128"/>
      <c r="F630" s="128"/>
      <c r="G630" s="128"/>
      <c r="H630" s="128"/>
      <c r="I630" s="128"/>
      <c r="J630" s="128"/>
      <c r="K630" s="128"/>
      <c r="L630" s="128"/>
      <c r="M630" s="128"/>
      <c r="N630" s="179" t="str">
        <f t="shared" si="99"/>
        <v/>
      </c>
      <c r="O630" s="90" t="str">
        <f>IF('1. Assessment Area Data'!C630="","",'1. Assessment Area Data'!C630)</f>
        <v/>
      </c>
      <c r="P630" s="90" t="str">
        <f t="shared" si="100"/>
        <v/>
      </c>
      <c r="Q630" s="90" t="str">
        <f t="shared" si="101"/>
        <v/>
      </c>
      <c r="R630" s="90" t="str">
        <f t="shared" si="101"/>
        <v/>
      </c>
      <c r="S630" s="90" t="str">
        <f t="shared" si="101"/>
        <v/>
      </c>
      <c r="T630" s="116" t="str">
        <f t="shared" si="102"/>
        <v/>
      </c>
      <c r="U630" s="116" t="str">
        <f t="shared" si="103"/>
        <v/>
      </c>
      <c r="V630" s="116" t="str">
        <f t="shared" si="104"/>
        <v/>
      </c>
      <c r="X630" s="90" t="str">
        <f t="shared" si="95"/>
        <v/>
      </c>
      <c r="Y630" s="117" t="str">
        <f t="shared" si="96"/>
        <v/>
      </c>
      <c r="Z630" s="117" t="str">
        <f t="shared" si="97"/>
        <v/>
      </c>
      <c r="AA630" s="117" t="str">
        <f t="shared" si="98"/>
        <v/>
      </c>
    </row>
    <row r="631" spans="2:27" x14ac:dyDescent="0.3">
      <c r="B631" s="126"/>
      <c r="C631" s="128"/>
      <c r="D631" s="128"/>
      <c r="E631" s="128"/>
      <c r="F631" s="128"/>
      <c r="G631" s="128"/>
      <c r="H631" s="128"/>
      <c r="I631" s="128"/>
      <c r="J631" s="128"/>
      <c r="K631" s="128"/>
      <c r="L631" s="128"/>
      <c r="M631" s="128"/>
      <c r="N631" s="179" t="str">
        <f t="shared" si="99"/>
        <v/>
      </c>
      <c r="O631" s="90" t="str">
        <f>IF('1. Assessment Area Data'!C631="","",'1. Assessment Area Data'!C631)</f>
        <v/>
      </c>
      <c r="P631" s="90" t="str">
        <f t="shared" si="100"/>
        <v/>
      </c>
      <c r="Q631" s="90" t="str">
        <f t="shared" si="101"/>
        <v/>
      </c>
      <c r="R631" s="90" t="str">
        <f t="shared" si="101"/>
        <v/>
      </c>
      <c r="S631" s="90" t="str">
        <f t="shared" si="101"/>
        <v/>
      </c>
      <c r="T631" s="116" t="str">
        <f t="shared" si="102"/>
        <v/>
      </c>
      <c r="U631" s="116" t="str">
        <f t="shared" si="103"/>
        <v/>
      </c>
      <c r="V631" s="116" t="str">
        <f t="shared" si="104"/>
        <v/>
      </c>
      <c r="X631" s="90" t="str">
        <f t="shared" si="95"/>
        <v/>
      </c>
      <c r="Y631" s="117" t="str">
        <f t="shared" si="96"/>
        <v/>
      </c>
      <c r="Z631" s="117" t="str">
        <f t="shared" si="97"/>
        <v/>
      </c>
      <c r="AA631" s="117" t="str">
        <f t="shared" si="98"/>
        <v/>
      </c>
    </row>
    <row r="632" spans="2:27" x14ac:dyDescent="0.3">
      <c r="B632" s="126"/>
      <c r="C632" s="128"/>
      <c r="D632" s="128"/>
      <c r="E632" s="128"/>
      <c r="F632" s="128"/>
      <c r="G632" s="128"/>
      <c r="H632" s="128"/>
      <c r="I632" s="128"/>
      <c r="J632" s="128"/>
      <c r="K632" s="128"/>
      <c r="L632" s="128"/>
      <c r="M632" s="128"/>
      <c r="N632" s="179" t="str">
        <f t="shared" si="99"/>
        <v/>
      </c>
      <c r="O632" s="90" t="str">
        <f>IF('1. Assessment Area Data'!C632="","",'1. Assessment Area Data'!C632)</f>
        <v/>
      </c>
      <c r="P632" s="90" t="str">
        <f t="shared" si="100"/>
        <v/>
      </c>
      <c r="Q632" s="90" t="str">
        <f t="shared" si="101"/>
        <v/>
      </c>
      <c r="R632" s="90" t="str">
        <f t="shared" si="101"/>
        <v/>
      </c>
      <c r="S632" s="90" t="str">
        <f t="shared" si="101"/>
        <v/>
      </c>
      <c r="T632" s="116" t="str">
        <f t="shared" si="102"/>
        <v/>
      </c>
      <c r="U632" s="116" t="str">
        <f t="shared" si="103"/>
        <v/>
      </c>
      <c r="V632" s="116" t="str">
        <f t="shared" si="104"/>
        <v/>
      </c>
      <c r="X632" s="90" t="str">
        <f t="shared" si="95"/>
        <v/>
      </c>
      <c r="Y632" s="117" t="str">
        <f t="shared" si="96"/>
        <v/>
      </c>
      <c r="Z632" s="117" t="str">
        <f t="shared" si="97"/>
        <v/>
      </c>
      <c r="AA632" s="117" t="str">
        <f t="shared" si="98"/>
        <v/>
      </c>
    </row>
    <row r="633" spans="2:27" x14ac:dyDescent="0.3">
      <c r="B633" s="126"/>
      <c r="C633" s="128"/>
      <c r="D633" s="128"/>
      <c r="E633" s="128"/>
      <c r="F633" s="128"/>
      <c r="G633" s="128"/>
      <c r="H633" s="128"/>
      <c r="I633" s="128"/>
      <c r="J633" s="128"/>
      <c r="K633" s="128"/>
      <c r="L633" s="128"/>
      <c r="M633" s="128"/>
      <c r="N633" s="179" t="str">
        <f t="shared" si="99"/>
        <v/>
      </c>
      <c r="O633" s="90" t="str">
        <f>IF('1. Assessment Area Data'!C633="","",'1. Assessment Area Data'!C633)</f>
        <v/>
      </c>
      <c r="P633" s="90" t="str">
        <f t="shared" si="100"/>
        <v/>
      </c>
      <c r="Q633" s="90" t="str">
        <f t="shared" si="101"/>
        <v/>
      </c>
      <c r="R633" s="90" t="str">
        <f t="shared" si="101"/>
        <v/>
      </c>
      <c r="S633" s="90" t="str">
        <f t="shared" si="101"/>
        <v/>
      </c>
      <c r="T633" s="116" t="str">
        <f t="shared" si="102"/>
        <v/>
      </c>
      <c r="U633" s="116" t="str">
        <f t="shared" si="103"/>
        <v/>
      </c>
      <c r="V633" s="116" t="str">
        <f t="shared" si="104"/>
        <v/>
      </c>
      <c r="X633" s="90" t="str">
        <f t="shared" si="95"/>
        <v/>
      </c>
      <c r="Y633" s="117" t="str">
        <f t="shared" si="96"/>
        <v/>
      </c>
      <c r="Z633" s="117" t="str">
        <f t="shared" si="97"/>
        <v/>
      </c>
      <c r="AA633" s="117" t="str">
        <f t="shared" si="98"/>
        <v/>
      </c>
    </row>
    <row r="634" spans="2:27" x14ac:dyDescent="0.3">
      <c r="B634" s="126"/>
      <c r="C634" s="128"/>
      <c r="D634" s="128"/>
      <c r="E634" s="128"/>
      <c r="F634" s="128"/>
      <c r="G634" s="128"/>
      <c r="H634" s="128"/>
      <c r="I634" s="128"/>
      <c r="J634" s="128"/>
      <c r="K634" s="128"/>
      <c r="L634" s="128"/>
      <c r="M634" s="128"/>
      <c r="N634" s="179" t="str">
        <f t="shared" si="99"/>
        <v/>
      </c>
      <c r="O634" s="90" t="str">
        <f>IF('1. Assessment Area Data'!C634="","",'1. Assessment Area Data'!C634)</f>
        <v/>
      </c>
      <c r="P634" s="90" t="str">
        <f t="shared" si="100"/>
        <v/>
      </c>
      <c r="Q634" s="90" t="str">
        <f t="shared" si="101"/>
        <v/>
      </c>
      <c r="R634" s="90" t="str">
        <f t="shared" si="101"/>
        <v/>
      </c>
      <c r="S634" s="90" t="str">
        <f t="shared" si="101"/>
        <v/>
      </c>
      <c r="T634" s="116" t="str">
        <f t="shared" si="102"/>
        <v/>
      </c>
      <c r="U634" s="116" t="str">
        <f t="shared" si="103"/>
        <v/>
      </c>
      <c r="V634" s="116" t="str">
        <f t="shared" si="104"/>
        <v/>
      </c>
      <c r="X634" s="90" t="str">
        <f t="shared" si="95"/>
        <v/>
      </c>
      <c r="Y634" s="117" t="str">
        <f t="shared" si="96"/>
        <v/>
      </c>
      <c r="Z634" s="117" t="str">
        <f t="shared" si="97"/>
        <v/>
      </c>
      <c r="AA634" s="117" t="str">
        <f t="shared" si="98"/>
        <v/>
      </c>
    </row>
    <row r="635" spans="2:27" x14ac:dyDescent="0.3">
      <c r="B635" s="126"/>
      <c r="C635" s="128"/>
      <c r="D635" s="128"/>
      <c r="E635" s="128"/>
      <c r="F635" s="128"/>
      <c r="G635" s="128"/>
      <c r="H635" s="128"/>
      <c r="I635" s="128"/>
      <c r="J635" s="128"/>
      <c r="K635" s="128"/>
      <c r="L635" s="128"/>
      <c r="M635" s="128"/>
      <c r="N635" s="179" t="str">
        <f t="shared" si="99"/>
        <v/>
      </c>
      <c r="O635" s="90" t="str">
        <f>IF('1. Assessment Area Data'!C635="","",'1. Assessment Area Data'!C635)</f>
        <v/>
      </c>
      <c r="P635" s="90" t="str">
        <f t="shared" si="100"/>
        <v/>
      </c>
      <c r="Q635" s="90" t="str">
        <f t="shared" si="101"/>
        <v/>
      </c>
      <c r="R635" s="90" t="str">
        <f t="shared" si="101"/>
        <v/>
      </c>
      <c r="S635" s="90" t="str">
        <f t="shared" si="101"/>
        <v/>
      </c>
      <c r="T635" s="116" t="str">
        <f t="shared" si="102"/>
        <v/>
      </c>
      <c r="U635" s="116" t="str">
        <f t="shared" si="103"/>
        <v/>
      </c>
      <c r="V635" s="116" t="str">
        <f t="shared" si="104"/>
        <v/>
      </c>
      <c r="X635" s="90" t="str">
        <f t="shared" si="95"/>
        <v/>
      </c>
      <c r="Y635" s="117" t="str">
        <f t="shared" si="96"/>
        <v/>
      </c>
      <c r="Z635" s="117" t="str">
        <f t="shared" si="97"/>
        <v/>
      </c>
      <c r="AA635" s="117" t="str">
        <f t="shared" si="98"/>
        <v/>
      </c>
    </row>
    <row r="636" spans="2:27" x14ac:dyDescent="0.3">
      <c r="B636" s="126"/>
      <c r="C636" s="128"/>
      <c r="D636" s="128"/>
      <c r="E636" s="128"/>
      <c r="F636" s="128"/>
      <c r="G636" s="128"/>
      <c r="H636" s="128"/>
      <c r="I636" s="128"/>
      <c r="J636" s="128"/>
      <c r="K636" s="128"/>
      <c r="L636" s="128"/>
      <c r="M636" s="128"/>
      <c r="N636" s="179" t="str">
        <f t="shared" si="99"/>
        <v/>
      </c>
      <c r="O636" s="90" t="str">
        <f>IF('1. Assessment Area Data'!C636="","",'1. Assessment Area Data'!C636)</f>
        <v/>
      </c>
      <c r="P636" s="90" t="str">
        <f t="shared" si="100"/>
        <v/>
      </c>
      <c r="Q636" s="90" t="str">
        <f t="shared" si="101"/>
        <v/>
      </c>
      <c r="R636" s="90" t="str">
        <f t="shared" si="101"/>
        <v/>
      </c>
      <c r="S636" s="90" t="str">
        <f t="shared" si="101"/>
        <v/>
      </c>
      <c r="T636" s="116" t="str">
        <f t="shared" si="102"/>
        <v/>
      </c>
      <c r="U636" s="116" t="str">
        <f t="shared" si="103"/>
        <v/>
      </c>
      <c r="V636" s="116" t="str">
        <f t="shared" si="104"/>
        <v/>
      </c>
      <c r="X636" s="90" t="str">
        <f t="shared" si="95"/>
        <v/>
      </c>
      <c r="Y636" s="117" t="str">
        <f t="shared" si="96"/>
        <v/>
      </c>
      <c r="Z636" s="117" t="str">
        <f t="shared" si="97"/>
        <v/>
      </c>
      <c r="AA636" s="117" t="str">
        <f t="shared" si="98"/>
        <v/>
      </c>
    </row>
    <row r="637" spans="2:27" x14ac:dyDescent="0.3">
      <c r="B637" s="126"/>
      <c r="C637" s="128"/>
      <c r="D637" s="128"/>
      <c r="E637" s="128"/>
      <c r="F637" s="128"/>
      <c r="G637" s="128"/>
      <c r="H637" s="128"/>
      <c r="I637" s="128"/>
      <c r="J637" s="128"/>
      <c r="K637" s="128"/>
      <c r="L637" s="128"/>
      <c r="M637" s="128"/>
      <c r="N637" s="179" t="str">
        <f t="shared" si="99"/>
        <v/>
      </c>
      <c r="O637" s="90" t="str">
        <f>IF('1. Assessment Area Data'!C637="","",'1. Assessment Area Data'!C637)</f>
        <v/>
      </c>
      <c r="P637" s="90" t="str">
        <f t="shared" si="100"/>
        <v/>
      </c>
      <c r="Q637" s="90" t="str">
        <f t="shared" si="101"/>
        <v/>
      </c>
      <c r="R637" s="90" t="str">
        <f t="shared" si="101"/>
        <v/>
      </c>
      <c r="S637" s="90" t="str">
        <f t="shared" si="101"/>
        <v/>
      </c>
      <c r="T637" s="116" t="str">
        <f t="shared" si="102"/>
        <v/>
      </c>
      <c r="U637" s="116" t="str">
        <f t="shared" si="103"/>
        <v/>
      </c>
      <c r="V637" s="116" t="str">
        <f t="shared" si="104"/>
        <v/>
      </c>
      <c r="X637" s="90" t="str">
        <f t="shared" si="95"/>
        <v/>
      </c>
      <c r="Y637" s="117" t="str">
        <f t="shared" si="96"/>
        <v/>
      </c>
      <c r="Z637" s="117" t="str">
        <f t="shared" si="97"/>
        <v/>
      </c>
      <c r="AA637" s="117" t="str">
        <f t="shared" si="98"/>
        <v/>
      </c>
    </row>
    <row r="638" spans="2:27" x14ac:dyDescent="0.3">
      <c r="B638" s="126"/>
      <c r="C638" s="128"/>
      <c r="D638" s="128"/>
      <c r="E638" s="128"/>
      <c r="F638" s="128"/>
      <c r="G638" s="128"/>
      <c r="H638" s="128"/>
      <c r="I638" s="128"/>
      <c r="J638" s="128"/>
      <c r="K638" s="128"/>
      <c r="L638" s="128"/>
      <c r="M638" s="128"/>
      <c r="N638" s="179" t="str">
        <f t="shared" si="99"/>
        <v/>
      </c>
      <c r="O638" s="90" t="str">
        <f>IF('1. Assessment Area Data'!C638="","",'1. Assessment Area Data'!C638)</f>
        <v/>
      </c>
      <c r="P638" s="90" t="str">
        <f t="shared" si="100"/>
        <v/>
      </c>
      <c r="Q638" s="90" t="str">
        <f t="shared" si="101"/>
        <v/>
      </c>
      <c r="R638" s="90" t="str">
        <f t="shared" si="101"/>
        <v/>
      </c>
      <c r="S638" s="90" t="str">
        <f t="shared" si="101"/>
        <v/>
      </c>
      <c r="T638" s="116" t="str">
        <f t="shared" si="102"/>
        <v/>
      </c>
      <c r="U638" s="116" t="str">
        <f t="shared" si="103"/>
        <v/>
      </c>
      <c r="V638" s="116" t="str">
        <f t="shared" si="104"/>
        <v/>
      </c>
      <c r="X638" s="90" t="str">
        <f t="shared" si="95"/>
        <v/>
      </c>
      <c r="Y638" s="117" t="str">
        <f t="shared" si="96"/>
        <v/>
      </c>
      <c r="Z638" s="117" t="str">
        <f t="shared" si="97"/>
        <v/>
      </c>
      <c r="AA638" s="117" t="str">
        <f t="shared" si="98"/>
        <v/>
      </c>
    </row>
    <row r="639" spans="2:27" x14ac:dyDescent="0.3">
      <c r="B639" s="126"/>
      <c r="C639" s="128"/>
      <c r="D639" s="128"/>
      <c r="E639" s="128"/>
      <c r="F639" s="128"/>
      <c r="G639" s="128"/>
      <c r="H639" s="128"/>
      <c r="I639" s="128"/>
      <c r="J639" s="128"/>
      <c r="K639" s="128"/>
      <c r="L639" s="128"/>
      <c r="M639" s="128"/>
      <c r="N639" s="179" t="str">
        <f t="shared" si="99"/>
        <v/>
      </c>
      <c r="O639" s="90" t="str">
        <f>IF('1. Assessment Area Data'!C639="","",'1. Assessment Area Data'!C639)</f>
        <v/>
      </c>
      <c r="P639" s="90" t="str">
        <f t="shared" si="100"/>
        <v/>
      </c>
      <c r="Q639" s="90" t="str">
        <f t="shared" si="101"/>
        <v/>
      </c>
      <c r="R639" s="90" t="str">
        <f t="shared" si="101"/>
        <v/>
      </c>
      <c r="S639" s="90" t="str">
        <f t="shared" si="101"/>
        <v/>
      </c>
      <c r="T639" s="116" t="str">
        <f t="shared" si="102"/>
        <v/>
      </c>
      <c r="U639" s="116" t="str">
        <f t="shared" si="103"/>
        <v/>
      </c>
      <c r="V639" s="116" t="str">
        <f t="shared" si="104"/>
        <v/>
      </c>
      <c r="X639" s="90" t="str">
        <f t="shared" si="95"/>
        <v/>
      </c>
      <c r="Y639" s="117" t="str">
        <f t="shared" si="96"/>
        <v/>
      </c>
      <c r="Z639" s="117" t="str">
        <f t="shared" si="97"/>
        <v/>
      </c>
      <c r="AA639" s="117" t="str">
        <f t="shared" si="98"/>
        <v/>
      </c>
    </row>
    <row r="640" spans="2:27" x14ac:dyDescent="0.3">
      <c r="B640" s="126"/>
      <c r="C640" s="128"/>
      <c r="D640" s="128"/>
      <c r="E640" s="128"/>
      <c r="F640" s="128"/>
      <c r="G640" s="128"/>
      <c r="H640" s="128"/>
      <c r="I640" s="128"/>
      <c r="J640" s="128"/>
      <c r="K640" s="128"/>
      <c r="L640" s="128"/>
      <c r="M640" s="128"/>
      <c r="N640" s="179" t="str">
        <f t="shared" si="99"/>
        <v/>
      </c>
      <c r="O640" s="90" t="str">
        <f>IF('1. Assessment Area Data'!C640="","",'1. Assessment Area Data'!C640)</f>
        <v/>
      </c>
      <c r="P640" s="90" t="str">
        <f t="shared" si="100"/>
        <v/>
      </c>
      <c r="Q640" s="90" t="str">
        <f t="shared" si="101"/>
        <v/>
      </c>
      <c r="R640" s="90" t="str">
        <f t="shared" si="101"/>
        <v/>
      </c>
      <c r="S640" s="90" t="str">
        <f t="shared" si="101"/>
        <v/>
      </c>
      <c r="T640" s="116" t="str">
        <f t="shared" si="102"/>
        <v/>
      </c>
      <c r="U640" s="116" t="str">
        <f t="shared" si="103"/>
        <v/>
      </c>
      <c r="V640" s="116" t="str">
        <f t="shared" si="104"/>
        <v/>
      </c>
      <c r="X640" s="90" t="str">
        <f t="shared" si="95"/>
        <v/>
      </c>
      <c r="Y640" s="117" t="str">
        <f t="shared" si="96"/>
        <v/>
      </c>
      <c r="Z640" s="117" t="str">
        <f t="shared" si="97"/>
        <v/>
      </c>
      <c r="AA640" s="117" t="str">
        <f t="shared" si="98"/>
        <v/>
      </c>
    </row>
    <row r="641" spans="2:27" x14ac:dyDescent="0.3">
      <c r="B641" s="126"/>
      <c r="C641" s="128"/>
      <c r="D641" s="128"/>
      <c r="E641" s="128"/>
      <c r="F641" s="128"/>
      <c r="G641" s="128"/>
      <c r="H641" s="128"/>
      <c r="I641" s="128"/>
      <c r="J641" s="128"/>
      <c r="K641" s="128"/>
      <c r="L641" s="128"/>
      <c r="M641" s="128"/>
      <c r="N641" s="179" t="str">
        <f t="shared" si="99"/>
        <v/>
      </c>
      <c r="O641" s="90" t="str">
        <f>IF('1. Assessment Area Data'!C641="","",'1. Assessment Area Data'!C641)</f>
        <v/>
      </c>
      <c r="P641" s="90" t="str">
        <f t="shared" si="100"/>
        <v/>
      </c>
      <c r="Q641" s="90" t="str">
        <f t="shared" si="101"/>
        <v/>
      </c>
      <c r="R641" s="90" t="str">
        <f t="shared" si="101"/>
        <v/>
      </c>
      <c r="S641" s="90" t="str">
        <f t="shared" si="101"/>
        <v/>
      </c>
      <c r="T641" s="116" t="str">
        <f t="shared" si="102"/>
        <v/>
      </c>
      <c r="U641" s="116" t="str">
        <f t="shared" si="103"/>
        <v/>
      </c>
      <c r="V641" s="116" t="str">
        <f t="shared" si="104"/>
        <v/>
      </c>
      <c r="X641" s="90" t="str">
        <f t="shared" si="95"/>
        <v/>
      </c>
      <c r="Y641" s="117" t="str">
        <f t="shared" si="96"/>
        <v/>
      </c>
      <c r="Z641" s="117" t="str">
        <f t="shared" si="97"/>
        <v/>
      </c>
      <c r="AA641" s="117" t="str">
        <f t="shared" si="98"/>
        <v/>
      </c>
    </row>
    <row r="642" spans="2:27" x14ac:dyDescent="0.3">
      <c r="B642" s="126"/>
      <c r="C642" s="128"/>
      <c r="D642" s="128"/>
      <c r="E642" s="128"/>
      <c r="F642" s="128"/>
      <c r="G642" s="128"/>
      <c r="H642" s="128"/>
      <c r="I642" s="128"/>
      <c r="J642" s="128"/>
      <c r="K642" s="128"/>
      <c r="L642" s="128"/>
      <c r="M642" s="128"/>
      <c r="N642" s="179" t="str">
        <f t="shared" si="99"/>
        <v/>
      </c>
      <c r="O642" s="90" t="str">
        <f>IF('1. Assessment Area Data'!C642="","",'1. Assessment Area Data'!C642)</f>
        <v/>
      </c>
      <c r="P642" s="90" t="str">
        <f t="shared" si="100"/>
        <v/>
      </c>
      <c r="Q642" s="90" t="str">
        <f t="shared" si="101"/>
        <v/>
      </c>
      <c r="R642" s="90" t="str">
        <f t="shared" si="101"/>
        <v/>
      </c>
      <c r="S642" s="90" t="str">
        <f t="shared" si="101"/>
        <v/>
      </c>
      <c r="T642" s="116" t="str">
        <f t="shared" si="102"/>
        <v/>
      </c>
      <c r="U642" s="116" t="str">
        <f t="shared" si="103"/>
        <v/>
      </c>
      <c r="V642" s="116" t="str">
        <f t="shared" si="104"/>
        <v/>
      </c>
      <c r="X642" s="90" t="str">
        <f t="shared" si="95"/>
        <v/>
      </c>
      <c r="Y642" s="117" t="str">
        <f t="shared" si="96"/>
        <v/>
      </c>
      <c r="Z642" s="117" t="str">
        <f t="shared" si="97"/>
        <v/>
      </c>
      <c r="AA642" s="117" t="str">
        <f t="shared" si="98"/>
        <v/>
      </c>
    </row>
    <row r="643" spans="2:27" x14ac:dyDescent="0.3">
      <c r="B643" s="126"/>
      <c r="C643" s="128"/>
      <c r="D643" s="128"/>
      <c r="E643" s="128"/>
      <c r="F643" s="128"/>
      <c r="G643" s="128"/>
      <c r="H643" s="128"/>
      <c r="I643" s="128"/>
      <c r="J643" s="128"/>
      <c r="K643" s="128"/>
      <c r="L643" s="128"/>
      <c r="M643" s="128"/>
      <c r="N643" s="179" t="str">
        <f t="shared" si="99"/>
        <v/>
      </c>
      <c r="O643" s="90" t="str">
        <f>IF('1. Assessment Area Data'!C643="","",'1. Assessment Area Data'!C643)</f>
        <v/>
      </c>
      <c r="P643" s="90" t="str">
        <f t="shared" si="100"/>
        <v/>
      </c>
      <c r="Q643" s="90" t="str">
        <f t="shared" si="101"/>
        <v/>
      </c>
      <c r="R643" s="90" t="str">
        <f t="shared" si="101"/>
        <v/>
      </c>
      <c r="S643" s="90" t="str">
        <f t="shared" si="101"/>
        <v/>
      </c>
      <c r="T643" s="116" t="str">
        <f t="shared" si="102"/>
        <v/>
      </c>
      <c r="U643" s="116" t="str">
        <f t="shared" si="103"/>
        <v/>
      </c>
      <c r="V643" s="116" t="str">
        <f t="shared" si="104"/>
        <v/>
      </c>
      <c r="X643" s="90" t="str">
        <f t="shared" si="95"/>
        <v/>
      </c>
      <c r="Y643" s="117" t="str">
        <f t="shared" si="96"/>
        <v/>
      </c>
      <c r="Z643" s="117" t="str">
        <f t="shared" si="97"/>
        <v/>
      </c>
      <c r="AA643" s="117" t="str">
        <f t="shared" si="98"/>
        <v/>
      </c>
    </row>
    <row r="644" spans="2:27" x14ac:dyDescent="0.3">
      <c r="B644" s="126"/>
      <c r="C644" s="128"/>
      <c r="D644" s="128"/>
      <c r="E644" s="128"/>
      <c r="F644" s="128"/>
      <c r="G644" s="128"/>
      <c r="H644" s="128"/>
      <c r="I644" s="128"/>
      <c r="J644" s="128"/>
      <c r="K644" s="128"/>
      <c r="L644" s="128"/>
      <c r="M644" s="128"/>
      <c r="N644" s="179" t="str">
        <f t="shared" si="99"/>
        <v/>
      </c>
      <c r="O644" s="90" t="str">
        <f>IF('1. Assessment Area Data'!C644="","",'1. Assessment Area Data'!C644)</f>
        <v/>
      </c>
      <c r="P644" s="90" t="str">
        <f t="shared" si="100"/>
        <v/>
      </c>
      <c r="Q644" s="90" t="str">
        <f t="shared" si="101"/>
        <v/>
      </c>
      <c r="R644" s="90" t="str">
        <f t="shared" si="101"/>
        <v/>
      </c>
      <c r="S644" s="90" t="str">
        <f t="shared" si="101"/>
        <v/>
      </c>
      <c r="T644" s="116" t="str">
        <f t="shared" si="102"/>
        <v/>
      </c>
      <c r="U644" s="116" t="str">
        <f t="shared" si="103"/>
        <v/>
      </c>
      <c r="V644" s="116" t="str">
        <f t="shared" si="104"/>
        <v/>
      </c>
      <c r="X644" s="90" t="str">
        <f t="shared" si="95"/>
        <v/>
      </c>
      <c r="Y644" s="117" t="str">
        <f t="shared" si="96"/>
        <v/>
      </c>
      <c r="Z644" s="117" t="str">
        <f t="shared" si="97"/>
        <v/>
      </c>
      <c r="AA644" s="117" t="str">
        <f t="shared" si="98"/>
        <v/>
      </c>
    </row>
    <row r="645" spans="2:27" x14ac:dyDescent="0.3">
      <c r="B645" s="126"/>
      <c r="C645" s="128"/>
      <c r="D645" s="128"/>
      <c r="E645" s="128"/>
      <c r="F645" s="128"/>
      <c r="G645" s="128"/>
      <c r="H645" s="128"/>
      <c r="I645" s="128"/>
      <c r="J645" s="128"/>
      <c r="K645" s="128"/>
      <c r="L645" s="128"/>
      <c r="M645" s="128"/>
      <c r="N645" s="179" t="str">
        <f t="shared" si="99"/>
        <v/>
      </c>
      <c r="O645" s="90" t="str">
        <f>IF('1. Assessment Area Data'!C645="","",'1. Assessment Area Data'!C645)</f>
        <v/>
      </c>
      <c r="P645" s="90" t="str">
        <f t="shared" si="100"/>
        <v/>
      </c>
      <c r="Q645" s="90" t="str">
        <f t="shared" si="101"/>
        <v/>
      </c>
      <c r="R645" s="90" t="str">
        <f t="shared" si="101"/>
        <v/>
      </c>
      <c r="S645" s="90" t="str">
        <f t="shared" si="101"/>
        <v/>
      </c>
      <c r="T645" s="116" t="str">
        <f t="shared" si="102"/>
        <v/>
      </c>
      <c r="U645" s="116" t="str">
        <f t="shared" si="103"/>
        <v/>
      </c>
      <c r="V645" s="116" t="str">
        <f t="shared" si="104"/>
        <v/>
      </c>
      <c r="X645" s="90" t="str">
        <f t="shared" si="95"/>
        <v/>
      </c>
      <c r="Y645" s="117" t="str">
        <f t="shared" si="96"/>
        <v/>
      </c>
      <c r="Z645" s="117" t="str">
        <f t="shared" si="97"/>
        <v/>
      </c>
      <c r="AA645" s="117" t="str">
        <f t="shared" si="98"/>
        <v/>
      </c>
    </row>
    <row r="646" spans="2:27" x14ac:dyDescent="0.3">
      <c r="B646" s="126"/>
      <c r="C646" s="128"/>
      <c r="D646" s="128"/>
      <c r="E646" s="128"/>
      <c r="F646" s="128"/>
      <c r="G646" s="128"/>
      <c r="H646" s="128"/>
      <c r="I646" s="128"/>
      <c r="J646" s="128"/>
      <c r="K646" s="128"/>
      <c r="L646" s="128"/>
      <c r="M646" s="128"/>
      <c r="N646" s="179" t="str">
        <f t="shared" si="99"/>
        <v/>
      </c>
      <c r="O646" s="90" t="str">
        <f>IF('1. Assessment Area Data'!C646="","",'1. Assessment Area Data'!C646)</f>
        <v/>
      </c>
      <c r="P646" s="90" t="str">
        <f t="shared" si="100"/>
        <v/>
      </c>
      <c r="Q646" s="90" t="str">
        <f t="shared" si="101"/>
        <v/>
      </c>
      <c r="R646" s="90" t="str">
        <f t="shared" si="101"/>
        <v/>
      </c>
      <c r="S646" s="90" t="str">
        <f t="shared" si="101"/>
        <v/>
      </c>
      <c r="T646" s="116" t="str">
        <f t="shared" si="102"/>
        <v/>
      </c>
      <c r="U646" s="116" t="str">
        <f t="shared" si="103"/>
        <v/>
      </c>
      <c r="V646" s="116" t="str">
        <f t="shared" si="104"/>
        <v/>
      </c>
      <c r="X646" s="90" t="str">
        <f t="shared" si="95"/>
        <v/>
      </c>
      <c r="Y646" s="117" t="str">
        <f t="shared" si="96"/>
        <v/>
      </c>
      <c r="Z646" s="117" t="str">
        <f t="shared" si="97"/>
        <v/>
      </c>
      <c r="AA646" s="117" t="str">
        <f t="shared" si="98"/>
        <v/>
      </c>
    </row>
    <row r="647" spans="2:27" x14ac:dyDescent="0.3">
      <c r="B647" s="126"/>
      <c r="C647" s="128"/>
      <c r="D647" s="128"/>
      <c r="E647" s="128"/>
      <c r="F647" s="128"/>
      <c r="G647" s="128"/>
      <c r="H647" s="128"/>
      <c r="I647" s="128"/>
      <c r="J647" s="128"/>
      <c r="K647" s="128"/>
      <c r="L647" s="128"/>
      <c r="M647" s="128"/>
      <c r="N647" s="179" t="str">
        <f t="shared" si="99"/>
        <v/>
      </c>
      <c r="O647" s="90" t="str">
        <f>IF('1. Assessment Area Data'!C647="","",'1. Assessment Area Data'!C647)</f>
        <v/>
      </c>
      <c r="P647" s="90" t="str">
        <f t="shared" si="100"/>
        <v/>
      </c>
      <c r="Q647" s="90" t="str">
        <f t="shared" si="101"/>
        <v/>
      </c>
      <c r="R647" s="90" t="str">
        <f t="shared" si="101"/>
        <v/>
      </c>
      <c r="S647" s="90" t="str">
        <f t="shared" si="101"/>
        <v/>
      </c>
      <c r="T647" s="116" t="str">
        <f t="shared" si="102"/>
        <v/>
      </c>
      <c r="U647" s="116" t="str">
        <f t="shared" si="103"/>
        <v/>
      </c>
      <c r="V647" s="116" t="str">
        <f t="shared" si="104"/>
        <v/>
      </c>
      <c r="X647" s="90" t="str">
        <f t="shared" ref="X647:X710" si="105">IF(C647="","",C647)</f>
        <v/>
      </c>
      <c r="Y647" s="117" t="str">
        <f t="shared" ref="Y647:Y710" si="106">IF($X647="","",COUNTIFS($D647:$M647,"&gt;0",$D647:$M647,"&lt;=3")/10)</f>
        <v/>
      </c>
      <c r="Z647" s="117" t="str">
        <f t="shared" ref="Z647:Z710" si="107">IF($X647="","",COUNTIFS($D647:$M647,"&gt;0",$D647:$M647,"&lt;=4")/10)</f>
        <v/>
      </c>
      <c r="AA647" s="117" t="str">
        <f t="shared" ref="AA647:AA710" si="108">IF($X647="","",COUNTIFS($D647:$M647,"&gt;0",$D647:$M647,"&lt;=5")/10)</f>
        <v/>
      </c>
    </row>
    <row r="648" spans="2:27" x14ac:dyDescent="0.3">
      <c r="B648" s="126"/>
      <c r="C648" s="128"/>
      <c r="D648" s="128"/>
      <c r="E648" s="128"/>
      <c r="F648" s="128"/>
      <c r="G648" s="128"/>
      <c r="H648" s="128"/>
      <c r="I648" s="128"/>
      <c r="J648" s="128"/>
      <c r="K648" s="128"/>
      <c r="L648" s="128"/>
      <c r="M648" s="128"/>
      <c r="N648" s="179" t="str">
        <f t="shared" ref="N648:N711" si="109">IF(B648="","",IF(COUNTBLANK(D648:M648)&gt;0,"If no forbs were located in the plot, enter '0'. If the plot was not collected, input 'n/a'",""))</f>
        <v/>
      </c>
      <c r="O648" s="90" t="str">
        <f>IF('1. Assessment Area Data'!C648="","",'1. Assessment Area Data'!C648)</f>
        <v/>
      </c>
      <c r="P648" s="90" t="str">
        <f t="shared" ref="P648:P711" si="110">IF(O648="","",SUM(SUMPRODUCT(--(ISNUMBER($D$6:$D$1006)),(--($B$6:$B$1006=$O648))),SUMPRODUCT(--(ISNUMBER($E$6:$E$1006)),(--($B$6:$B$1006=$O648))),SUMPRODUCT(--(ISNUMBER($F$6:$F$1006)),(--($B$6:$B$1006=$O648))),SUMPRODUCT(--(ISNUMBER($G$6:$G$1006)),(--($B$6:$B$1006=$O648))),SUMPRODUCT(--(ISNUMBER($H$6:$H$1006)),(--($B$6:$B$1006=$O648))),SUMPRODUCT(--(ISNUMBER($I$6:$I$1006)),(--($B$6:$B$1006=$O648))),SUMPRODUCT(--(ISNUMBER($J$6:$J$1006)),(--($B$6:$B$1006=$O648))),SUMPRODUCT(--(ISNUMBER($K$6:$K$1006)),(--($B$6:$B$1006=$O648))),SUMPRODUCT(--(ISNUMBER($L$6:$L$1006)),(--($B$6:$B$1006=$O648))),SUMPRODUCT(--(ISNUMBER($M$6:$M$1006)),(--($B$6:$B$1006=$O648)))))</f>
        <v/>
      </c>
      <c r="Q648" s="90" t="str">
        <f t="shared" ref="Q648:S711" si="111">IF($O648="","",SUM(COUNTIFS($B$6:$B$5003,$O648,$D$6:$D$5003,"&gt;0",$D$6:$D$5003,"&lt;="&amp;Q$6),COUNTIFS($B$6:$B$5003,$O648,$E$6:$E$5003,"&gt;0",$E$6:$E$5003,"&lt;="&amp;Q$6),COUNTIFS($B$6:$B$5003,$O648,$F$6:$F$5003,"&gt;0",$F$6:$F$5003,"&lt;="&amp;Q$6),COUNTIFS($B$6:$B$5003,$O648,$G$6:$G$5003,"&gt;0",$G$6:$G$5003,"&lt;="&amp;Q$6),COUNTIFS($B$6:$B$5003,$O648,$H$6:$H$5003,"&gt;0",$H$6:$H$5003,"&lt;="&amp;Q$6),COUNTIFS($B$6:$B$5003,$O648,$I$6:$I$5003,"&gt;0",$I$6:$I$5003,"&lt;="&amp;Q$6),COUNTIFS($B$6:$B$5003,$O648,$J$6:$J$5003,"&gt;0",$J$6:$J$5003,"&lt;="&amp;Q$6),COUNTIFS($B$6:$B$5003,$O648,$K$6:$K$5003,"&gt;0",$K$6:$K$5003,"&lt;="&amp;Q$6),COUNTIFS($B$6:$B$5003,$O648,$L$6:$L$5003,"&gt;0",$L$6:$L$5003,"&lt;="&amp;Q$6),COUNTIFS($B$6:$B$5003,$O648,$M$6:$M$5003,"&gt;0",$M$6:$M$5003,"&lt;="&amp;Q$6)))</f>
        <v/>
      </c>
      <c r="R648" s="90" t="str">
        <f t="shared" si="111"/>
        <v/>
      </c>
      <c r="S648" s="90" t="str">
        <f t="shared" si="111"/>
        <v/>
      </c>
      <c r="T648" s="116" t="str">
        <f t="shared" si="102"/>
        <v/>
      </c>
      <c r="U648" s="116" t="str">
        <f t="shared" si="103"/>
        <v/>
      </c>
      <c r="V648" s="116" t="str">
        <f t="shared" si="104"/>
        <v/>
      </c>
      <c r="X648" s="90" t="str">
        <f t="shared" si="105"/>
        <v/>
      </c>
      <c r="Y648" s="117" t="str">
        <f t="shared" si="106"/>
        <v/>
      </c>
      <c r="Z648" s="117" t="str">
        <f t="shared" si="107"/>
        <v/>
      </c>
      <c r="AA648" s="117" t="str">
        <f t="shared" si="108"/>
        <v/>
      </c>
    </row>
    <row r="649" spans="2:27" x14ac:dyDescent="0.3">
      <c r="B649" s="126"/>
      <c r="C649" s="128"/>
      <c r="D649" s="128"/>
      <c r="E649" s="128"/>
      <c r="F649" s="128"/>
      <c r="G649" s="128"/>
      <c r="H649" s="128"/>
      <c r="I649" s="128"/>
      <c r="J649" s="128"/>
      <c r="K649" s="128"/>
      <c r="L649" s="128"/>
      <c r="M649" s="128"/>
      <c r="N649" s="179" t="str">
        <f t="shared" si="109"/>
        <v/>
      </c>
      <c r="O649" s="90" t="str">
        <f>IF('1. Assessment Area Data'!C649="","",'1. Assessment Area Data'!C649)</f>
        <v/>
      </c>
      <c r="P649" s="90" t="str">
        <f t="shared" si="110"/>
        <v/>
      </c>
      <c r="Q649" s="90" t="str">
        <f t="shared" si="111"/>
        <v/>
      </c>
      <c r="R649" s="90" t="str">
        <f t="shared" si="111"/>
        <v/>
      </c>
      <c r="S649" s="90" t="str">
        <f t="shared" si="111"/>
        <v/>
      </c>
      <c r="T649" s="116" t="str">
        <f t="shared" si="102"/>
        <v/>
      </c>
      <c r="U649" s="116" t="str">
        <f t="shared" si="103"/>
        <v/>
      </c>
      <c r="V649" s="116" t="str">
        <f t="shared" si="104"/>
        <v/>
      </c>
      <c r="X649" s="90" t="str">
        <f t="shared" si="105"/>
        <v/>
      </c>
      <c r="Y649" s="117" t="str">
        <f t="shared" si="106"/>
        <v/>
      </c>
      <c r="Z649" s="117" t="str">
        <f t="shared" si="107"/>
        <v/>
      </c>
      <c r="AA649" s="117" t="str">
        <f t="shared" si="108"/>
        <v/>
      </c>
    </row>
    <row r="650" spans="2:27" x14ac:dyDescent="0.3">
      <c r="B650" s="126"/>
      <c r="C650" s="128"/>
      <c r="D650" s="128"/>
      <c r="E650" s="128"/>
      <c r="F650" s="128"/>
      <c r="G650" s="128"/>
      <c r="H650" s="128"/>
      <c r="I650" s="128"/>
      <c r="J650" s="128"/>
      <c r="K650" s="128"/>
      <c r="L650" s="128"/>
      <c r="M650" s="128"/>
      <c r="N650" s="179" t="str">
        <f t="shared" si="109"/>
        <v/>
      </c>
      <c r="O650" s="90" t="str">
        <f>IF('1. Assessment Area Data'!C650="","",'1. Assessment Area Data'!C650)</f>
        <v/>
      </c>
      <c r="P650" s="90" t="str">
        <f t="shared" si="110"/>
        <v/>
      </c>
      <c r="Q650" s="90" t="str">
        <f t="shared" si="111"/>
        <v/>
      </c>
      <c r="R650" s="90" t="str">
        <f t="shared" si="111"/>
        <v/>
      </c>
      <c r="S650" s="90" t="str">
        <f t="shared" si="111"/>
        <v/>
      </c>
      <c r="T650" s="116" t="str">
        <f t="shared" si="102"/>
        <v/>
      </c>
      <c r="U650" s="116" t="str">
        <f t="shared" si="103"/>
        <v/>
      </c>
      <c r="V650" s="116" t="str">
        <f t="shared" si="104"/>
        <v/>
      </c>
      <c r="X650" s="90" t="str">
        <f t="shared" si="105"/>
        <v/>
      </c>
      <c r="Y650" s="117" t="str">
        <f t="shared" si="106"/>
        <v/>
      </c>
      <c r="Z650" s="117" t="str">
        <f t="shared" si="107"/>
        <v/>
      </c>
      <c r="AA650" s="117" t="str">
        <f t="shared" si="108"/>
        <v/>
      </c>
    </row>
    <row r="651" spans="2:27" x14ac:dyDescent="0.3">
      <c r="B651" s="126"/>
      <c r="C651" s="128"/>
      <c r="D651" s="128"/>
      <c r="E651" s="128"/>
      <c r="F651" s="128"/>
      <c r="G651" s="128"/>
      <c r="H651" s="128"/>
      <c r="I651" s="128"/>
      <c r="J651" s="128"/>
      <c r="K651" s="128"/>
      <c r="L651" s="128"/>
      <c r="M651" s="128"/>
      <c r="N651" s="179" t="str">
        <f t="shared" si="109"/>
        <v/>
      </c>
      <c r="O651" s="90" t="str">
        <f>IF('1. Assessment Area Data'!C651="","",'1. Assessment Area Data'!C651)</f>
        <v/>
      </c>
      <c r="P651" s="90" t="str">
        <f t="shared" si="110"/>
        <v/>
      </c>
      <c r="Q651" s="90" t="str">
        <f t="shared" si="111"/>
        <v/>
      </c>
      <c r="R651" s="90" t="str">
        <f t="shared" si="111"/>
        <v/>
      </c>
      <c r="S651" s="90" t="str">
        <f t="shared" si="111"/>
        <v/>
      </c>
      <c r="T651" s="116" t="str">
        <f t="shared" si="102"/>
        <v/>
      </c>
      <c r="U651" s="116" t="str">
        <f t="shared" si="103"/>
        <v/>
      </c>
      <c r="V651" s="116" t="str">
        <f t="shared" si="104"/>
        <v/>
      </c>
      <c r="X651" s="90" t="str">
        <f t="shared" si="105"/>
        <v/>
      </c>
      <c r="Y651" s="117" t="str">
        <f t="shared" si="106"/>
        <v/>
      </c>
      <c r="Z651" s="117" t="str">
        <f t="shared" si="107"/>
        <v/>
      </c>
      <c r="AA651" s="117" t="str">
        <f t="shared" si="108"/>
        <v/>
      </c>
    </row>
    <row r="652" spans="2:27" x14ac:dyDescent="0.3">
      <c r="B652" s="126"/>
      <c r="C652" s="128"/>
      <c r="D652" s="128"/>
      <c r="E652" s="128"/>
      <c r="F652" s="128"/>
      <c r="G652" s="128"/>
      <c r="H652" s="128"/>
      <c r="I652" s="128"/>
      <c r="J652" s="128"/>
      <c r="K652" s="128"/>
      <c r="L652" s="128"/>
      <c r="M652" s="128"/>
      <c r="N652" s="179" t="str">
        <f t="shared" si="109"/>
        <v/>
      </c>
      <c r="O652" s="90" t="str">
        <f>IF('1. Assessment Area Data'!C652="","",'1. Assessment Area Data'!C652)</f>
        <v/>
      </c>
      <c r="P652" s="90" t="str">
        <f t="shared" si="110"/>
        <v/>
      </c>
      <c r="Q652" s="90" t="str">
        <f t="shared" si="111"/>
        <v/>
      </c>
      <c r="R652" s="90" t="str">
        <f t="shared" si="111"/>
        <v/>
      </c>
      <c r="S652" s="90" t="str">
        <f t="shared" si="111"/>
        <v/>
      </c>
      <c r="T652" s="116" t="str">
        <f t="shared" si="102"/>
        <v/>
      </c>
      <c r="U652" s="116" t="str">
        <f t="shared" si="103"/>
        <v/>
      </c>
      <c r="V652" s="116" t="str">
        <f t="shared" si="104"/>
        <v/>
      </c>
      <c r="X652" s="90" t="str">
        <f t="shared" si="105"/>
        <v/>
      </c>
      <c r="Y652" s="117" t="str">
        <f t="shared" si="106"/>
        <v/>
      </c>
      <c r="Z652" s="117" t="str">
        <f t="shared" si="107"/>
        <v/>
      </c>
      <c r="AA652" s="117" t="str">
        <f t="shared" si="108"/>
        <v/>
      </c>
    </row>
    <row r="653" spans="2:27" x14ac:dyDescent="0.3">
      <c r="B653" s="126"/>
      <c r="C653" s="128"/>
      <c r="D653" s="128"/>
      <c r="E653" s="128"/>
      <c r="F653" s="128"/>
      <c r="G653" s="128"/>
      <c r="H653" s="128"/>
      <c r="I653" s="128"/>
      <c r="J653" s="128"/>
      <c r="K653" s="128"/>
      <c r="L653" s="128"/>
      <c r="M653" s="128"/>
      <c r="N653" s="179" t="str">
        <f t="shared" si="109"/>
        <v/>
      </c>
      <c r="O653" s="90" t="str">
        <f>IF('1. Assessment Area Data'!C653="","",'1. Assessment Area Data'!C653)</f>
        <v/>
      </c>
      <c r="P653" s="90" t="str">
        <f t="shared" si="110"/>
        <v/>
      </c>
      <c r="Q653" s="90" t="str">
        <f t="shared" si="111"/>
        <v/>
      </c>
      <c r="R653" s="90" t="str">
        <f t="shared" si="111"/>
        <v/>
      </c>
      <c r="S653" s="90" t="str">
        <f t="shared" si="111"/>
        <v/>
      </c>
      <c r="T653" s="116" t="str">
        <f t="shared" ref="T653:T716" si="112">IF($O653="","",IFERROR(Q653/$P653,0))</f>
        <v/>
      </c>
      <c r="U653" s="116" t="str">
        <f t="shared" ref="U653:U716" si="113">IF($O653="","",IFERROR(R653/$P653,0))</f>
        <v/>
      </c>
      <c r="V653" s="116" t="str">
        <f t="shared" ref="V653:V716" si="114">IF($O653="","",IFERROR(S653/$P653,0))</f>
        <v/>
      </c>
      <c r="X653" s="90" t="str">
        <f t="shared" si="105"/>
        <v/>
      </c>
      <c r="Y653" s="117" t="str">
        <f t="shared" si="106"/>
        <v/>
      </c>
      <c r="Z653" s="117" t="str">
        <f t="shared" si="107"/>
        <v/>
      </c>
      <c r="AA653" s="117" t="str">
        <f t="shared" si="108"/>
        <v/>
      </c>
    </row>
    <row r="654" spans="2:27" x14ac:dyDescent="0.3">
      <c r="B654" s="126"/>
      <c r="C654" s="128"/>
      <c r="D654" s="128"/>
      <c r="E654" s="128"/>
      <c r="F654" s="128"/>
      <c r="G654" s="128"/>
      <c r="H654" s="128"/>
      <c r="I654" s="128"/>
      <c r="J654" s="128"/>
      <c r="K654" s="128"/>
      <c r="L654" s="128"/>
      <c r="M654" s="128"/>
      <c r="N654" s="179" t="str">
        <f t="shared" si="109"/>
        <v/>
      </c>
      <c r="O654" s="90" t="str">
        <f>IF('1. Assessment Area Data'!C654="","",'1. Assessment Area Data'!C654)</f>
        <v/>
      </c>
      <c r="P654" s="90" t="str">
        <f t="shared" si="110"/>
        <v/>
      </c>
      <c r="Q654" s="90" t="str">
        <f t="shared" si="111"/>
        <v/>
      </c>
      <c r="R654" s="90" t="str">
        <f t="shared" si="111"/>
        <v/>
      </c>
      <c r="S654" s="90" t="str">
        <f t="shared" si="111"/>
        <v/>
      </c>
      <c r="T654" s="116" t="str">
        <f t="shared" si="112"/>
        <v/>
      </c>
      <c r="U654" s="116" t="str">
        <f t="shared" si="113"/>
        <v/>
      </c>
      <c r="V654" s="116" t="str">
        <f t="shared" si="114"/>
        <v/>
      </c>
      <c r="X654" s="90" t="str">
        <f t="shared" si="105"/>
        <v/>
      </c>
      <c r="Y654" s="117" t="str">
        <f t="shared" si="106"/>
        <v/>
      </c>
      <c r="Z654" s="117" t="str">
        <f t="shared" si="107"/>
        <v/>
      </c>
      <c r="AA654" s="117" t="str">
        <f t="shared" si="108"/>
        <v/>
      </c>
    </row>
    <row r="655" spans="2:27" x14ac:dyDescent="0.3">
      <c r="B655" s="126"/>
      <c r="C655" s="128"/>
      <c r="D655" s="128"/>
      <c r="E655" s="128"/>
      <c r="F655" s="128"/>
      <c r="G655" s="128"/>
      <c r="H655" s="128"/>
      <c r="I655" s="128"/>
      <c r="J655" s="128"/>
      <c r="K655" s="128"/>
      <c r="L655" s="128"/>
      <c r="M655" s="128"/>
      <c r="N655" s="179" t="str">
        <f t="shared" si="109"/>
        <v/>
      </c>
      <c r="O655" s="90" t="str">
        <f>IF('1. Assessment Area Data'!C655="","",'1. Assessment Area Data'!C655)</f>
        <v/>
      </c>
      <c r="P655" s="90" t="str">
        <f t="shared" si="110"/>
        <v/>
      </c>
      <c r="Q655" s="90" t="str">
        <f t="shared" si="111"/>
        <v/>
      </c>
      <c r="R655" s="90" t="str">
        <f t="shared" si="111"/>
        <v/>
      </c>
      <c r="S655" s="90" t="str">
        <f t="shared" si="111"/>
        <v/>
      </c>
      <c r="T655" s="116" t="str">
        <f t="shared" si="112"/>
        <v/>
      </c>
      <c r="U655" s="116" t="str">
        <f t="shared" si="113"/>
        <v/>
      </c>
      <c r="V655" s="116" t="str">
        <f t="shared" si="114"/>
        <v/>
      </c>
      <c r="X655" s="90" t="str">
        <f t="shared" si="105"/>
        <v/>
      </c>
      <c r="Y655" s="117" t="str">
        <f t="shared" si="106"/>
        <v/>
      </c>
      <c r="Z655" s="117" t="str">
        <f t="shared" si="107"/>
        <v/>
      </c>
      <c r="AA655" s="117" t="str">
        <f t="shared" si="108"/>
        <v/>
      </c>
    </row>
    <row r="656" spans="2:27" x14ac:dyDescent="0.3">
      <c r="B656" s="126"/>
      <c r="C656" s="128"/>
      <c r="D656" s="128"/>
      <c r="E656" s="128"/>
      <c r="F656" s="128"/>
      <c r="G656" s="128"/>
      <c r="H656" s="128"/>
      <c r="I656" s="128"/>
      <c r="J656" s="128"/>
      <c r="K656" s="128"/>
      <c r="L656" s="128"/>
      <c r="M656" s="128"/>
      <c r="N656" s="179" t="str">
        <f t="shared" si="109"/>
        <v/>
      </c>
      <c r="O656" s="90" t="str">
        <f>IF('1. Assessment Area Data'!C656="","",'1. Assessment Area Data'!C656)</f>
        <v/>
      </c>
      <c r="P656" s="90" t="str">
        <f t="shared" si="110"/>
        <v/>
      </c>
      <c r="Q656" s="90" t="str">
        <f t="shared" si="111"/>
        <v/>
      </c>
      <c r="R656" s="90" t="str">
        <f t="shared" si="111"/>
        <v/>
      </c>
      <c r="S656" s="90" t="str">
        <f t="shared" si="111"/>
        <v/>
      </c>
      <c r="T656" s="116" t="str">
        <f t="shared" si="112"/>
        <v/>
      </c>
      <c r="U656" s="116" t="str">
        <f t="shared" si="113"/>
        <v/>
      </c>
      <c r="V656" s="116" t="str">
        <f t="shared" si="114"/>
        <v/>
      </c>
      <c r="X656" s="90" t="str">
        <f t="shared" si="105"/>
        <v/>
      </c>
      <c r="Y656" s="117" t="str">
        <f t="shared" si="106"/>
        <v/>
      </c>
      <c r="Z656" s="117" t="str">
        <f t="shared" si="107"/>
        <v/>
      </c>
      <c r="AA656" s="117" t="str">
        <f t="shared" si="108"/>
        <v/>
      </c>
    </row>
    <row r="657" spans="2:27" x14ac:dyDescent="0.3">
      <c r="B657" s="126"/>
      <c r="C657" s="128"/>
      <c r="D657" s="128"/>
      <c r="E657" s="128"/>
      <c r="F657" s="128"/>
      <c r="G657" s="128"/>
      <c r="H657" s="128"/>
      <c r="I657" s="128"/>
      <c r="J657" s="128"/>
      <c r="K657" s="128"/>
      <c r="L657" s="128"/>
      <c r="M657" s="128"/>
      <c r="N657" s="179" t="str">
        <f t="shared" si="109"/>
        <v/>
      </c>
      <c r="O657" s="90" t="str">
        <f>IF('1. Assessment Area Data'!C657="","",'1. Assessment Area Data'!C657)</f>
        <v/>
      </c>
      <c r="P657" s="90" t="str">
        <f t="shared" si="110"/>
        <v/>
      </c>
      <c r="Q657" s="90" t="str">
        <f t="shared" si="111"/>
        <v/>
      </c>
      <c r="R657" s="90" t="str">
        <f t="shared" si="111"/>
        <v/>
      </c>
      <c r="S657" s="90" t="str">
        <f t="shared" si="111"/>
        <v/>
      </c>
      <c r="T657" s="116" t="str">
        <f t="shared" si="112"/>
        <v/>
      </c>
      <c r="U657" s="116" t="str">
        <f t="shared" si="113"/>
        <v/>
      </c>
      <c r="V657" s="116" t="str">
        <f t="shared" si="114"/>
        <v/>
      </c>
      <c r="X657" s="90" t="str">
        <f t="shared" si="105"/>
        <v/>
      </c>
      <c r="Y657" s="117" t="str">
        <f t="shared" si="106"/>
        <v/>
      </c>
      <c r="Z657" s="117" t="str">
        <f t="shared" si="107"/>
        <v/>
      </c>
      <c r="AA657" s="117" t="str">
        <f t="shared" si="108"/>
        <v/>
      </c>
    </row>
    <row r="658" spans="2:27" x14ac:dyDescent="0.3">
      <c r="B658" s="126"/>
      <c r="C658" s="128"/>
      <c r="D658" s="128"/>
      <c r="E658" s="128"/>
      <c r="F658" s="128"/>
      <c r="G658" s="128"/>
      <c r="H658" s="128"/>
      <c r="I658" s="128"/>
      <c r="J658" s="128"/>
      <c r="K658" s="128"/>
      <c r="L658" s="128"/>
      <c r="M658" s="128"/>
      <c r="N658" s="179" t="str">
        <f t="shared" si="109"/>
        <v/>
      </c>
      <c r="O658" s="90" t="str">
        <f>IF('1. Assessment Area Data'!C658="","",'1. Assessment Area Data'!C658)</f>
        <v/>
      </c>
      <c r="P658" s="90" t="str">
        <f t="shared" si="110"/>
        <v/>
      </c>
      <c r="Q658" s="90" t="str">
        <f t="shared" si="111"/>
        <v/>
      </c>
      <c r="R658" s="90" t="str">
        <f t="shared" si="111"/>
        <v/>
      </c>
      <c r="S658" s="90" t="str">
        <f t="shared" si="111"/>
        <v/>
      </c>
      <c r="T658" s="116" t="str">
        <f t="shared" si="112"/>
        <v/>
      </c>
      <c r="U658" s="116" t="str">
        <f t="shared" si="113"/>
        <v/>
      </c>
      <c r="V658" s="116" t="str">
        <f t="shared" si="114"/>
        <v/>
      </c>
      <c r="X658" s="90" t="str">
        <f t="shared" si="105"/>
        <v/>
      </c>
      <c r="Y658" s="117" t="str">
        <f t="shared" si="106"/>
        <v/>
      </c>
      <c r="Z658" s="117" t="str">
        <f t="shared" si="107"/>
        <v/>
      </c>
      <c r="AA658" s="117" t="str">
        <f t="shared" si="108"/>
        <v/>
      </c>
    </row>
    <row r="659" spans="2:27" x14ac:dyDescent="0.3">
      <c r="B659" s="126"/>
      <c r="C659" s="128"/>
      <c r="D659" s="128"/>
      <c r="E659" s="128"/>
      <c r="F659" s="128"/>
      <c r="G659" s="128"/>
      <c r="H659" s="128"/>
      <c r="I659" s="128"/>
      <c r="J659" s="128"/>
      <c r="K659" s="128"/>
      <c r="L659" s="128"/>
      <c r="M659" s="128"/>
      <c r="N659" s="179" t="str">
        <f t="shared" si="109"/>
        <v/>
      </c>
      <c r="O659" s="90" t="str">
        <f>IF('1. Assessment Area Data'!C659="","",'1. Assessment Area Data'!C659)</f>
        <v/>
      </c>
      <c r="P659" s="90" t="str">
        <f t="shared" si="110"/>
        <v/>
      </c>
      <c r="Q659" s="90" t="str">
        <f t="shared" si="111"/>
        <v/>
      </c>
      <c r="R659" s="90" t="str">
        <f t="shared" si="111"/>
        <v/>
      </c>
      <c r="S659" s="90" t="str">
        <f t="shared" si="111"/>
        <v/>
      </c>
      <c r="T659" s="116" t="str">
        <f t="shared" si="112"/>
        <v/>
      </c>
      <c r="U659" s="116" t="str">
        <f t="shared" si="113"/>
        <v/>
      </c>
      <c r="V659" s="116" t="str">
        <f t="shared" si="114"/>
        <v/>
      </c>
      <c r="X659" s="90" t="str">
        <f t="shared" si="105"/>
        <v/>
      </c>
      <c r="Y659" s="117" t="str">
        <f t="shared" si="106"/>
        <v/>
      </c>
      <c r="Z659" s="117" t="str">
        <f t="shared" si="107"/>
        <v/>
      </c>
      <c r="AA659" s="117" t="str">
        <f t="shared" si="108"/>
        <v/>
      </c>
    </row>
    <row r="660" spans="2:27" x14ac:dyDescent="0.3">
      <c r="B660" s="126"/>
      <c r="C660" s="128"/>
      <c r="D660" s="128"/>
      <c r="E660" s="128"/>
      <c r="F660" s="128"/>
      <c r="G660" s="128"/>
      <c r="H660" s="128"/>
      <c r="I660" s="128"/>
      <c r="J660" s="128"/>
      <c r="K660" s="128"/>
      <c r="L660" s="128"/>
      <c r="M660" s="128"/>
      <c r="N660" s="179" t="str">
        <f t="shared" si="109"/>
        <v/>
      </c>
      <c r="O660" s="90" t="str">
        <f>IF('1. Assessment Area Data'!C660="","",'1. Assessment Area Data'!C660)</f>
        <v/>
      </c>
      <c r="P660" s="90" t="str">
        <f t="shared" si="110"/>
        <v/>
      </c>
      <c r="Q660" s="90" t="str">
        <f t="shared" si="111"/>
        <v/>
      </c>
      <c r="R660" s="90" t="str">
        <f t="shared" si="111"/>
        <v/>
      </c>
      <c r="S660" s="90" t="str">
        <f t="shared" si="111"/>
        <v/>
      </c>
      <c r="T660" s="116" t="str">
        <f t="shared" si="112"/>
        <v/>
      </c>
      <c r="U660" s="116" t="str">
        <f t="shared" si="113"/>
        <v/>
      </c>
      <c r="V660" s="116" t="str">
        <f t="shared" si="114"/>
        <v/>
      </c>
      <c r="X660" s="90" t="str">
        <f t="shared" si="105"/>
        <v/>
      </c>
      <c r="Y660" s="117" t="str">
        <f t="shared" si="106"/>
        <v/>
      </c>
      <c r="Z660" s="117" t="str">
        <f t="shared" si="107"/>
        <v/>
      </c>
      <c r="AA660" s="117" t="str">
        <f t="shared" si="108"/>
        <v/>
      </c>
    </row>
    <row r="661" spans="2:27" x14ac:dyDescent="0.3">
      <c r="B661" s="126"/>
      <c r="C661" s="128"/>
      <c r="D661" s="128"/>
      <c r="E661" s="128"/>
      <c r="F661" s="128"/>
      <c r="G661" s="128"/>
      <c r="H661" s="128"/>
      <c r="I661" s="128"/>
      <c r="J661" s="128"/>
      <c r="K661" s="128"/>
      <c r="L661" s="128"/>
      <c r="M661" s="128"/>
      <c r="N661" s="179" t="str">
        <f t="shared" si="109"/>
        <v/>
      </c>
      <c r="O661" s="90" t="str">
        <f>IF('1. Assessment Area Data'!C661="","",'1. Assessment Area Data'!C661)</f>
        <v/>
      </c>
      <c r="P661" s="90" t="str">
        <f t="shared" si="110"/>
        <v/>
      </c>
      <c r="Q661" s="90" t="str">
        <f t="shared" si="111"/>
        <v/>
      </c>
      <c r="R661" s="90" t="str">
        <f t="shared" si="111"/>
        <v/>
      </c>
      <c r="S661" s="90" t="str">
        <f t="shared" si="111"/>
        <v/>
      </c>
      <c r="T661" s="116" t="str">
        <f t="shared" si="112"/>
        <v/>
      </c>
      <c r="U661" s="116" t="str">
        <f t="shared" si="113"/>
        <v/>
      </c>
      <c r="V661" s="116" t="str">
        <f t="shared" si="114"/>
        <v/>
      </c>
      <c r="X661" s="90" t="str">
        <f t="shared" si="105"/>
        <v/>
      </c>
      <c r="Y661" s="117" t="str">
        <f t="shared" si="106"/>
        <v/>
      </c>
      <c r="Z661" s="117" t="str">
        <f t="shared" si="107"/>
        <v/>
      </c>
      <c r="AA661" s="117" t="str">
        <f t="shared" si="108"/>
        <v/>
      </c>
    </row>
    <row r="662" spans="2:27" x14ac:dyDescent="0.3">
      <c r="B662" s="126"/>
      <c r="C662" s="128"/>
      <c r="D662" s="128"/>
      <c r="E662" s="128"/>
      <c r="F662" s="128"/>
      <c r="G662" s="128"/>
      <c r="H662" s="128"/>
      <c r="I662" s="128"/>
      <c r="J662" s="128"/>
      <c r="K662" s="128"/>
      <c r="L662" s="128"/>
      <c r="M662" s="128"/>
      <c r="N662" s="179" t="str">
        <f t="shared" si="109"/>
        <v/>
      </c>
      <c r="O662" s="90" t="str">
        <f>IF('1. Assessment Area Data'!C662="","",'1. Assessment Area Data'!C662)</f>
        <v/>
      </c>
      <c r="P662" s="90" t="str">
        <f t="shared" si="110"/>
        <v/>
      </c>
      <c r="Q662" s="90" t="str">
        <f t="shared" si="111"/>
        <v/>
      </c>
      <c r="R662" s="90" t="str">
        <f t="shared" si="111"/>
        <v/>
      </c>
      <c r="S662" s="90" t="str">
        <f t="shared" si="111"/>
        <v/>
      </c>
      <c r="T662" s="116" t="str">
        <f t="shared" si="112"/>
        <v/>
      </c>
      <c r="U662" s="116" t="str">
        <f t="shared" si="113"/>
        <v/>
      </c>
      <c r="V662" s="116" t="str">
        <f t="shared" si="114"/>
        <v/>
      </c>
      <c r="X662" s="90" t="str">
        <f t="shared" si="105"/>
        <v/>
      </c>
      <c r="Y662" s="117" t="str">
        <f t="shared" si="106"/>
        <v/>
      </c>
      <c r="Z662" s="117" t="str">
        <f t="shared" si="107"/>
        <v/>
      </c>
      <c r="AA662" s="117" t="str">
        <f t="shared" si="108"/>
        <v/>
      </c>
    </row>
    <row r="663" spans="2:27" x14ac:dyDescent="0.3">
      <c r="B663" s="126"/>
      <c r="C663" s="128"/>
      <c r="D663" s="128"/>
      <c r="E663" s="128"/>
      <c r="F663" s="128"/>
      <c r="G663" s="128"/>
      <c r="H663" s="128"/>
      <c r="I663" s="128"/>
      <c r="J663" s="128"/>
      <c r="K663" s="128"/>
      <c r="L663" s="128"/>
      <c r="M663" s="128"/>
      <c r="N663" s="179" t="str">
        <f t="shared" si="109"/>
        <v/>
      </c>
      <c r="O663" s="90" t="str">
        <f>IF('1. Assessment Area Data'!C663="","",'1. Assessment Area Data'!C663)</f>
        <v/>
      </c>
      <c r="P663" s="90" t="str">
        <f t="shared" si="110"/>
        <v/>
      </c>
      <c r="Q663" s="90" t="str">
        <f t="shared" si="111"/>
        <v/>
      </c>
      <c r="R663" s="90" t="str">
        <f t="shared" si="111"/>
        <v/>
      </c>
      <c r="S663" s="90" t="str">
        <f t="shared" si="111"/>
        <v/>
      </c>
      <c r="T663" s="116" t="str">
        <f t="shared" si="112"/>
        <v/>
      </c>
      <c r="U663" s="116" t="str">
        <f t="shared" si="113"/>
        <v/>
      </c>
      <c r="V663" s="116" t="str">
        <f t="shared" si="114"/>
        <v/>
      </c>
      <c r="X663" s="90" t="str">
        <f t="shared" si="105"/>
        <v/>
      </c>
      <c r="Y663" s="117" t="str">
        <f t="shared" si="106"/>
        <v/>
      </c>
      <c r="Z663" s="117" t="str">
        <f t="shared" si="107"/>
        <v/>
      </c>
      <c r="AA663" s="117" t="str">
        <f t="shared" si="108"/>
        <v/>
      </c>
    </row>
    <row r="664" spans="2:27" x14ac:dyDescent="0.3">
      <c r="B664" s="126"/>
      <c r="C664" s="128"/>
      <c r="D664" s="128"/>
      <c r="E664" s="128"/>
      <c r="F664" s="128"/>
      <c r="G664" s="128"/>
      <c r="H664" s="128"/>
      <c r="I664" s="128"/>
      <c r="J664" s="128"/>
      <c r="K664" s="128"/>
      <c r="L664" s="128"/>
      <c r="M664" s="128"/>
      <c r="N664" s="179" t="str">
        <f t="shared" si="109"/>
        <v/>
      </c>
      <c r="O664" s="90" t="str">
        <f>IF('1. Assessment Area Data'!C664="","",'1. Assessment Area Data'!C664)</f>
        <v/>
      </c>
      <c r="P664" s="90" t="str">
        <f t="shared" si="110"/>
        <v/>
      </c>
      <c r="Q664" s="90" t="str">
        <f t="shared" si="111"/>
        <v/>
      </c>
      <c r="R664" s="90" t="str">
        <f t="shared" si="111"/>
        <v/>
      </c>
      <c r="S664" s="90" t="str">
        <f t="shared" si="111"/>
        <v/>
      </c>
      <c r="T664" s="116" t="str">
        <f t="shared" si="112"/>
        <v/>
      </c>
      <c r="U664" s="116" t="str">
        <f t="shared" si="113"/>
        <v/>
      </c>
      <c r="V664" s="116" t="str">
        <f t="shared" si="114"/>
        <v/>
      </c>
      <c r="X664" s="90" t="str">
        <f t="shared" si="105"/>
        <v/>
      </c>
      <c r="Y664" s="117" t="str">
        <f t="shared" si="106"/>
        <v/>
      </c>
      <c r="Z664" s="117" t="str">
        <f t="shared" si="107"/>
        <v/>
      </c>
      <c r="AA664" s="117" t="str">
        <f t="shared" si="108"/>
        <v/>
      </c>
    </row>
    <row r="665" spans="2:27" x14ac:dyDescent="0.3">
      <c r="B665" s="126"/>
      <c r="C665" s="128"/>
      <c r="D665" s="128"/>
      <c r="E665" s="128"/>
      <c r="F665" s="128"/>
      <c r="G665" s="128"/>
      <c r="H665" s="128"/>
      <c r="I665" s="128"/>
      <c r="J665" s="128"/>
      <c r="K665" s="128"/>
      <c r="L665" s="128"/>
      <c r="M665" s="128"/>
      <c r="N665" s="179" t="str">
        <f t="shared" si="109"/>
        <v/>
      </c>
      <c r="O665" s="90" t="str">
        <f>IF('1. Assessment Area Data'!C665="","",'1. Assessment Area Data'!C665)</f>
        <v/>
      </c>
      <c r="P665" s="90" t="str">
        <f t="shared" si="110"/>
        <v/>
      </c>
      <c r="Q665" s="90" t="str">
        <f t="shared" si="111"/>
        <v/>
      </c>
      <c r="R665" s="90" t="str">
        <f t="shared" si="111"/>
        <v/>
      </c>
      <c r="S665" s="90" t="str">
        <f t="shared" si="111"/>
        <v/>
      </c>
      <c r="T665" s="116" t="str">
        <f t="shared" si="112"/>
        <v/>
      </c>
      <c r="U665" s="116" t="str">
        <f t="shared" si="113"/>
        <v/>
      </c>
      <c r="V665" s="116" t="str">
        <f t="shared" si="114"/>
        <v/>
      </c>
      <c r="X665" s="90" t="str">
        <f t="shared" si="105"/>
        <v/>
      </c>
      <c r="Y665" s="117" t="str">
        <f t="shared" si="106"/>
        <v/>
      </c>
      <c r="Z665" s="117" t="str">
        <f t="shared" si="107"/>
        <v/>
      </c>
      <c r="AA665" s="117" t="str">
        <f t="shared" si="108"/>
        <v/>
      </c>
    </row>
    <row r="666" spans="2:27" x14ac:dyDescent="0.3">
      <c r="B666" s="126"/>
      <c r="C666" s="128"/>
      <c r="D666" s="128"/>
      <c r="E666" s="128"/>
      <c r="F666" s="128"/>
      <c r="G666" s="128"/>
      <c r="H666" s="128"/>
      <c r="I666" s="128"/>
      <c r="J666" s="128"/>
      <c r="K666" s="128"/>
      <c r="L666" s="128"/>
      <c r="M666" s="128"/>
      <c r="N666" s="179" t="str">
        <f t="shared" si="109"/>
        <v/>
      </c>
      <c r="O666" s="90" t="str">
        <f>IF('1. Assessment Area Data'!C666="","",'1. Assessment Area Data'!C666)</f>
        <v/>
      </c>
      <c r="P666" s="90" t="str">
        <f t="shared" si="110"/>
        <v/>
      </c>
      <c r="Q666" s="90" t="str">
        <f t="shared" si="111"/>
        <v/>
      </c>
      <c r="R666" s="90" t="str">
        <f t="shared" si="111"/>
        <v/>
      </c>
      <c r="S666" s="90" t="str">
        <f t="shared" si="111"/>
        <v/>
      </c>
      <c r="T666" s="116" t="str">
        <f t="shared" si="112"/>
        <v/>
      </c>
      <c r="U666" s="116" t="str">
        <f t="shared" si="113"/>
        <v/>
      </c>
      <c r="V666" s="116" t="str">
        <f t="shared" si="114"/>
        <v/>
      </c>
      <c r="X666" s="90" t="str">
        <f t="shared" si="105"/>
        <v/>
      </c>
      <c r="Y666" s="117" t="str">
        <f t="shared" si="106"/>
        <v/>
      </c>
      <c r="Z666" s="117" t="str">
        <f t="shared" si="107"/>
        <v/>
      </c>
      <c r="AA666" s="117" t="str">
        <f t="shared" si="108"/>
        <v/>
      </c>
    </row>
    <row r="667" spans="2:27" x14ac:dyDescent="0.3">
      <c r="B667" s="126"/>
      <c r="C667" s="128"/>
      <c r="D667" s="128"/>
      <c r="E667" s="128"/>
      <c r="F667" s="128"/>
      <c r="G667" s="128"/>
      <c r="H667" s="128"/>
      <c r="I667" s="128"/>
      <c r="J667" s="128"/>
      <c r="K667" s="128"/>
      <c r="L667" s="128"/>
      <c r="M667" s="128"/>
      <c r="N667" s="179" t="str">
        <f t="shared" si="109"/>
        <v/>
      </c>
      <c r="O667" s="90" t="str">
        <f>IF('1. Assessment Area Data'!C667="","",'1. Assessment Area Data'!C667)</f>
        <v/>
      </c>
      <c r="P667" s="90" t="str">
        <f t="shared" si="110"/>
        <v/>
      </c>
      <c r="Q667" s="90" t="str">
        <f t="shared" si="111"/>
        <v/>
      </c>
      <c r="R667" s="90" t="str">
        <f t="shared" si="111"/>
        <v/>
      </c>
      <c r="S667" s="90" t="str">
        <f t="shared" si="111"/>
        <v/>
      </c>
      <c r="T667" s="116" t="str">
        <f t="shared" si="112"/>
        <v/>
      </c>
      <c r="U667" s="116" t="str">
        <f t="shared" si="113"/>
        <v/>
      </c>
      <c r="V667" s="116" t="str">
        <f t="shared" si="114"/>
        <v/>
      </c>
      <c r="X667" s="90" t="str">
        <f t="shared" si="105"/>
        <v/>
      </c>
      <c r="Y667" s="117" t="str">
        <f t="shared" si="106"/>
        <v/>
      </c>
      <c r="Z667" s="117" t="str">
        <f t="shared" si="107"/>
        <v/>
      </c>
      <c r="AA667" s="117" t="str">
        <f t="shared" si="108"/>
        <v/>
      </c>
    </row>
    <row r="668" spans="2:27" x14ac:dyDescent="0.3">
      <c r="B668" s="126"/>
      <c r="C668" s="128"/>
      <c r="D668" s="128"/>
      <c r="E668" s="128"/>
      <c r="F668" s="128"/>
      <c r="G668" s="128"/>
      <c r="H668" s="128"/>
      <c r="I668" s="128"/>
      <c r="J668" s="128"/>
      <c r="K668" s="128"/>
      <c r="L668" s="128"/>
      <c r="M668" s="128"/>
      <c r="N668" s="179" t="str">
        <f t="shared" si="109"/>
        <v/>
      </c>
      <c r="O668" s="90" t="str">
        <f>IF('1. Assessment Area Data'!C668="","",'1. Assessment Area Data'!C668)</f>
        <v/>
      </c>
      <c r="P668" s="90" t="str">
        <f t="shared" si="110"/>
        <v/>
      </c>
      <c r="Q668" s="90" t="str">
        <f t="shared" si="111"/>
        <v/>
      </c>
      <c r="R668" s="90" t="str">
        <f t="shared" si="111"/>
        <v/>
      </c>
      <c r="S668" s="90" t="str">
        <f t="shared" si="111"/>
        <v/>
      </c>
      <c r="T668" s="116" t="str">
        <f t="shared" si="112"/>
        <v/>
      </c>
      <c r="U668" s="116" t="str">
        <f t="shared" si="113"/>
        <v/>
      </c>
      <c r="V668" s="116" t="str">
        <f t="shared" si="114"/>
        <v/>
      </c>
      <c r="X668" s="90" t="str">
        <f t="shared" si="105"/>
        <v/>
      </c>
      <c r="Y668" s="117" t="str">
        <f t="shared" si="106"/>
        <v/>
      </c>
      <c r="Z668" s="117" t="str">
        <f t="shared" si="107"/>
        <v/>
      </c>
      <c r="AA668" s="117" t="str">
        <f t="shared" si="108"/>
        <v/>
      </c>
    </row>
    <row r="669" spans="2:27" x14ac:dyDescent="0.3">
      <c r="B669" s="126"/>
      <c r="C669" s="128"/>
      <c r="D669" s="128"/>
      <c r="E669" s="128"/>
      <c r="F669" s="128"/>
      <c r="G669" s="128"/>
      <c r="H669" s="128"/>
      <c r="I669" s="128"/>
      <c r="J669" s="128"/>
      <c r="K669" s="128"/>
      <c r="L669" s="128"/>
      <c r="M669" s="128"/>
      <c r="N669" s="179" t="str">
        <f t="shared" si="109"/>
        <v/>
      </c>
      <c r="O669" s="90" t="str">
        <f>IF('1. Assessment Area Data'!C669="","",'1. Assessment Area Data'!C669)</f>
        <v/>
      </c>
      <c r="P669" s="90" t="str">
        <f t="shared" si="110"/>
        <v/>
      </c>
      <c r="Q669" s="90" t="str">
        <f t="shared" si="111"/>
        <v/>
      </c>
      <c r="R669" s="90" t="str">
        <f t="shared" si="111"/>
        <v/>
      </c>
      <c r="S669" s="90" t="str">
        <f t="shared" si="111"/>
        <v/>
      </c>
      <c r="T669" s="116" t="str">
        <f t="shared" si="112"/>
        <v/>
      </c>
      <c r="U669" s="116" t="str">
        <f t="shared" si="113"/>
        <v/>
      </c>
      <c r="V669" s="116" t="str">
        <f t="shared" si="114"/>
        <v/>
      </c>
      <c r="X669" s="90" t="str">
        <f t="shared" si="105"/>
        <v/>
      </c>
      <c r="Y669" s="117" t="str">
        <f t="shared" si="106"/>
        <v/>
      </c>
      <c r="Z669" s="117" t="str">
        <f t="shared" si="107"/>
        <v/>
      </c>
      <c r="AA669" s="117" t="str">
        <f t="shared" si="108"/>
        <v/>
      </c>
    </row>
    <row r="670" spans="2:27" x14ac:dyDescent="0.3">
      <c r="B670" s="126"/>
      <c r="C670" s="128"/>
      <c r="D670" s="128"/>
      <c r="E670" s="128"/>
      <c r="F670" s="128"/>
      <c r="G670" s="128"/>
      <c r="H670" s="128"/>
      <c r="I670" s="128"/>
      <c r="J670" s="128"/>
      <c r="K670" s="128"/>
      <c r="L670" s="128"/>
      <c r="M670" s="128"/>
      <c r="N670" s="179" t="str">
        <f t="shared" si="109"/>
        <v/>
      </c>
      <c r="O670" s="90" t="str">
        <f>IF('1. Assessment Area Data'!C670="","",'1. Assessment Area Data'!C670)</f>
        <v/>
      </c>
      <c r="P670" s="90" t="str">
        <f t="shared" si="110"/>
        <v/>
      </c>
      <c r="Q670" s="90" t="str">
        <f t="shared" si="111"/>
        <v/>
      </c>
      <c r="R670" s="90" t="str">
        <f t="shared" si="111"/>
        <v/>
      </c>
      <c r="S670" s="90" t="str">
        <f t="shared" si="111"/>
        <v/>
      </c>
      <c r="T670" s="116" t="str">
        <f t="shared" si="112"/>
        <v/>
      </c>
      <c r="U670" s="116" t="str">
        <f t="shared" si="113"/>
        <v/>
      </c>
      <c r="V670" s="116" t="str">
        <f t="shared" si="114"/>
        <v/>
      </c>
      <c r="X670" s="90" t="str">
        <f t="shared" si="105"/>
        <v/>
      </c>
      <c r="Y670" s="117" t="str">
        <f t="shared" si="106"/>
        <v/>
      </c>
      <c r="Z670" s="117" t="str">
        <f t="shared" si="107"/>
        <v/>
      </c>
      <c r="AA670" s="117" t="str">
        <f t="shared" si="108"/>
        <v/>
      </c>
    </row>
    <row r="671" spans="2:27" x14ac:dyDescent="0.3">
      <c r="B671" s="126"/>
      <c r="C671" s="128"/>
      <c r="D671" s="128"/>
      <c r="E671" s="128"/>
      <c r="F671" s="128"/>
      <c r="G671" s="128"/>
      <c r="H671" s="128"/>
      <c r="I671" s="128"/>
      <c r="J671" s="128"/>
      <c r="K671" s="128"/>
      <c r="L671" s="128"/>
      <c r="M671" s="128"/>
      <c r="N671" s="179" t="str">
        <f t="shared" si="109"/>
        <v/>
      </c>
      <c r="O671" s="90" t="str">
        <f>IF('1. Assessment Area Data'!C671="","",'1. Assessment Area Data'!C671)</f>
        <v/>
      </c>
      <c r="P671" s="90" t="str">
        <f t="shared" si="110"/>
        <v/>
      </c>
      <c r="Q671" s="90" t="str">
        <f t="shared" si="111"/>
        <v/>
      </c>
      <c r="R671" s="90" t="str">
        <f t="shared" si="111"/>
        <v/>
      </c>
      <c r="S671" s="90" t="str">
        <f t="shared" si="111"/>
        <v/>
      </c>
      <c r="T671" s="116" t="str">
        <f t="shared" si="112"/>
        <v/>
      </c>
      <c r="U671" s="116" t="str">
        <f t="shared" si="113"/>
        <v/>
      </c>
      <c r="V671" s="116" t="str">
        <f t="shared" si="114"/>
        <v/>
      </c>
      <c r="X671" s="90" t="str">
        <f t="shared" si="105"/>
        <v/>
      </c>
      <c r="Y671" s="117" t="str">
        <f t="shared" si="106"/>
        <v/>
      </c>
      <c r="Z671" s="117" t="str">
        <f t="shared" si="107"/>
        <v/>
      </c>
      <c r="AA671" s="117" t="str">
        <f t="shared" si="108"/>
        <v/>
      </c>
    </row>
    <row r="672" spans="2:27" x14ac:dyDescent="0.3">
      <c r="B672" s="126"/>
      <c r="C672" s="128"/>
      <c r="D672" s="128"/>
      <c r="E672" s="128"/>
      <c r="F672" s="128"/>
      <c r="G672" s="128"/>
      <c r="H672" s="128"/>
      <c r="I672" s="128"/>
      <c r="J672" s="128"/>
      <c r="K672" s="128"/>
      <c r="L672" s="128"/>
      <c r="M672" s="128"/>
      <c r="N672" s="179" t="str">
        <f t="shared" si="109"/>
        <v/>
      </c>
      <c r="O672" s="90" t="str">
        <f>IF('1. Assessment Area Data'!C672="","",'1. Assessment Area Data'!C672)</f>
        <v/>
      </c>
      <c r="P672" s="90" t="str">
        <f t="shared" si="110"/>
        <v/>
      </c>
      <c r="Q672" s="90" t="str">
        <f t="shared" si="111"/>
        <v/>
      </c>
      <c r="R672" s="90" t="str">
        <f t="shared" si="111"/>
        <v/>
      </c>
      <c r="S672" s="90" t="str">
        <f t="shared" si="111"/>
        <v/>
      </c>
      <c r="T672" s="116" t="str">
        <f t="shared" si="112"/>
        <v/>
      </c>
      <c r="U672" s="116" t="str">
        <f t="shared" si="113"/>
        <v/>
      </c>
      <c r="V672" s="116" t="str">
        <f t="shared" si="114"/>
        <v/>
      </c>
      <c r="X672" s="90" t="str">
        <f t="shared" si="105"/>
        <v/>
      </c>
      <c r="Y672" s="117" t="str">
        <f t="shared" si="106"/>
        <v/>
      </c>
      <c r="Z672" s="117" t="str">
        <f t="shared" si="107"/>
        <v/>
      </c>
      <c r="AA672" s="117" t="str">
        <f t="shared" si="108"/>
        <v/>
      </c>
    </row>
    <row r="673" spans="2:27" x14ac:dyDescent="0.3">
      <c r="B673" s="126"/>
      <c r="C673" s="128"/>
      <c r="D673" s="128"/>
      <c r="E673" s="128"/>
      <c r="F673" s="128"/>
      <c r="G673" s="128"/>
      <c r="H673" s="128"/>
      <c r="I673" s="128"/>
      <c r="J673" s="128"/>
      <c r="K673" s="128"/>
      <c r="L673" s="128"/>
      <c r="M673" s="128"/>
      <c r="N673" s="179" t="str">
        <f t="shared" si="109"/>
        <v/>
      </c>
      <c r="O673" s="90" t="str">
        <f>IF('1. Assessment Area Data'!C673="","",'1. Assessment Area Data'!C673)</f>
        <v/>
      </c>
      <c r="P673" s="90" t="str">
        <f t="shared" si="110"/>
        <v/>
      </c>
      <c r="Q673" s="90" t="str">
        <f t="shared" si="111"/>
        <v/>
      </c>
      <c r="R673" s="90" t="str">
        <f t="shared" si="111"/>
        <v/>
      </c>
      <c r="S673" s="90" t="str">
        <f t="shared" si="111"/>
        <v/>
      </c>
      <c r="T673" s="116" t="str">
        <f t="shared" si="112"/>
        <v/>
      </c>
      <c r="U673" s="116" t="str">
        <f t="shared" si="113"/>
        <v/>
      </c>
      <c r="V673" s="116" t="str">
        <f t="shared" si="114"/>
        <v/>
      </c>
      <c r="X673" s="90" t="str">
        <f t="shared" si="105"/>
        <v/>
      </c>
      <c r="Y673" s="117" t="str">
        <f t="shared" si="106"/>
        <v/>
      </c>
      <c r="Z673" s="117" t="str">
        <f t="shared" si="107"/>
        <v/>
      </c>
      <c r="AA673" s="117" t="str">
        <f t="shared" si="108"/>
        <v/>
      </c>
    </row>
    <row r="674" spans="2:27" x14ac:dyDescent="0.3">
      <c r="B674" s="126"/>
      <c r="C674" s="128"/>
      <c r="D674" s="128"/>
      <c r="E674" s="128"/>
      <c r="F674" s="128"/>
      <c r="G674" s="128"/>
      <c r="H674" s="128"/>
      <c r="I674" s="128"/>
      <c r="J674" s="128"/>
      <c r="K674" s="128"/>
      <c r="L674" s="128"/>
      <c r="M674" s="128"/>
      <c r="N674" s="179" t="str">
        <f t="shared" si="109"/>
        <v/>
      </c>
      <c r="O674" s="90" t="str">
        <f>IF('1. Assessment Area Data'!C674="","",'1. Assessment Area Data'!C674)</f>
        <v/>
      </c>
      <c r="P674" s="90" t="str">
        <f t="shared" si="110"/>
        <v/>
      </c>
      <c r="Q674" s="90" t="str">
        <f t="shared" si="111"/>
        <v/>
      </c>
      <c r="R674" s="90" t="str">
        <f t="shared" si="111"/>
        <v/>
      </c>
      <c r="S674" s="90" t="str">
        <f t="shared" si="111"/>
        <v/>
      </c>
      <c r="T674" s="116" t="str">
        <f t="shared" si="112"/>
        <v/>
      </c>
      <c r="U674" s="116" t="str">
        <f t="shared" si="113"/>
        <v/>
      </c>
      <c r="V674" s="116" t="str">
        <f t="shared" si="114"/>
        <v/>
      </c>
      <c r="X674" s="90" t="str">
        <f t="shared" si="105"/>
        <v/>
      </c>
      <c r="Y674" s="117" t="str">
        <f t="shared" si="106"/>
        <v/>
      </c>
      <c r="Z674" s="117" t="str">
        <f t="shared" si="107"/>
        <v/>
      </c>
      <c r="AA674" s="117" t="str">
        <f t="shared" si="108"/>
        <v/>
      </c>
    </row>
    <row r="675" spans="2:27" x14ac:dyDescent="0.3">
      <c r="B675" s="126"/>
      <c r="C675" s="128"/>
      <c r="D675" s="128"/>
      <c r="E675" s="128"/>
      <c r="F675" s="128"/>
      <c r="G675" s="128"/>
      <c r="H675" s="128"/>
      <c r="I675" s="128"/>
      <c r="J675" s="128"/>
      <c r="K675" s="128"/>
      <c r="L675" s="128"/>
      <c r="M675" s="128"/>
      <c r="N675" s="179" t="str">
        <f t="shared" si="109"/>
        <v/>
      </c>
      <c r="O675" s="90" t="str">
        <f>IF('1. Assessment Area Data'!C675="","",'1. Assessment Area Data'!C675)</f>
        <v/>
      </c>
      <c r="P675" s="90" t="str">
        <f t="shared" si="110"/>
        <v/>
      </c>
      <c r="Q675" s="90" t="str">
        <f t="shared" si="111"/>
        <v/>
      </c>
      <c r="R675" s="90" t="str">
        <f t="shared" si="111"/>
        <v/>
      </c>
      <c r="S675" s="90" t="str">
        <f t="shared" si="111"/>
        <v/>
      </c>
      <c r="T675" s="116" t="str">
        <f t="shared" si="112"/>
        <v/>
      </c>
      <c r="U675" s="116" t="str">
        <f t="shared" si="113"/>
        <v/>
      </c>
      <c r="V675" s="116" t="str">
        <f t="shared" si="114"/>
        <v/>
      </c>
      <c r="X675" s="90" t="str">
        <f t="shared" si="105"/>
        <v/>
      </c>
      <c r="Y675" s="117" t="str">
        <f t="shared" si="106"/>
        <v/>
      </c>
      <c r="Z675" s="117" t="str">
        <f t="shared" si="107"/>
        <v/>
      </c>
      <c r="AA675" s="117" t="str">
        <f t="shared" si="108"/>
        <v/>
      </c>
    </row>
    <row r="676" spans="2:27" x14ac:dyDescent="0.3">
      <c r="B676" s="126"/>
      <c r="C676" s="128"/>
      <c r="D676" s="128"/>
      <c r="E676" s="128"/>
      <c r="F676" s="128"/>
      <c r="G676" s="128"/>
      <c r="H676" s="128"/>
      <c r="I676" s="128"/>
      <c r="J676" s="128"/>
      <c r="K676" s="128"/>
      <c r="L676" s="128"/>
      <c r="M676" s="128"/>
      <c r="N676" s="179" t="str">
        <f t="shared" si="109"/>
        <v/>
      </c>
      <c r="O676" s="90" t="str">
        <f>IF('1. Assessment Area Data'!C676="","",'1. Assessment Area Data'!C676)</f>
        <v/>
      </c>
      <c r="P676" s="90" t="str">
        <f t="shared" si="110"/>
        <v/>
      </c>
      <c r="Q676" s="90" t="str">
        <f t="shared" si="111"/>
        <v/>
      </c>
      <c r="R676" s="90" t="str">
        <f t="shared" si="111"/>
        <v/>
      </c>
      <c r="S676" s="90" t="str">
        <f t="shared" si="111"/>
        <v/>
      </c>
      <c r="T676" s="116" t="str">
        <f t="shared" si="112"/>
        <v/>
      </c>
      <c r="U676" s="116" t="str">
        <f t="shared" si="113"/>
        <v/>
      </c>
      <c r="V676" s="116" t="str">
        <f t="shared" si="114"/>
        <v/>
      </c>
      <c r="X676" s="90" t="str">
        <f t="shared" si="105"/>
        <v/>
      </c>
      <c r="Y676" s="117" t="str">
        <f t="shared" si="106"/>
        <v/>
      </c>
      <c r="Z676" s="117" t="str">
        <f t="shared" si="107"/>
        <v/>
      </c>
      <c r="AA676" s="117" t="str">
        <f t="shared" si="108"/>
        <v/>
      </c>
    </row>
    <row r="677" spans="2:27" x14ac:dyDescent="0.3">
      <c r="B677" s="126"/>
      <c r="C677" s="128"/>
      <c r="D677" s="128"/>
      <c r="E677" s="128"/>
      <c r="F677" s="128"/>
      <c r="G677" s="128"/>
      <c r="H677" s="128"/>
      <c r="I677" s="128"/>
      <c r="J677" s="128"/>
      <c r="K677" s="128"/>
      <c r="L677" s="128"/>
      <c r="M677" s="128"/>
      <c r="N677" s="179" t="str">
        <f t="shared" si="109"/>
        <v/>
      </c>
      <c r="O677" s="90" t="str">
        <f>IF('1. Assessment Area Data'!C677="","",'1. Assessment Area Data'!C677)</f>
        <v/>
      </c>
      <c r="P677" s="90" t="str">
        <f t="shared" si="110"/>
        <v/>
      </c>
      <c r="Q677" s="90" t="str">
        <f t="shared" si="111"/>
        <v/>
      </c>
      <c r="R677" s="90" t="str">
        <f t="shared" si="111"/>
        <v/>
      </c>
      <c r="S677" s="90" t="str">
        <f t="shared" si="111"/>
        <v/>
      </c>
      <c r="T677" s="116" t="str">
        <f t="shared" si="112"/>
        <v/>
      </c>
      <c r="U677" s="116" t="str">
        <f t="shared" si="113"/>
        <v/>
      </c>
      <c r="V677" s="116" t="str">
        <f t="shared" si="114"/>
        <v/>
      </c>
      <c r="X677" s="90" t="str">
        <f t="shared" si="105"/>
        <v/>
      </c>
      <c r="Y677" s="117" t="str">
        <f t="shared" si="106"/>
        <v/>
      </c>
      <c r="Z677" s="117" t="str">
        <f t="shared" si="107"/>
        <v/>
      </c>
      <c r="AA677" s="117" t="str">
        <f t="shared" si="108"/>
        <v/>
      </c>
    </row>
    <row r="678" spans="2:27" x14ac:dyDescent="0.3">
      <c r="B678" s="126"/>
      <c r="C678" s="128"/>
      <c r="D678" s="128"/>
      <c r="E678" s="128"/>
      <c r="F678" s="128"/>
      <c r="G678" s="128"/>
      <c r="H678" s="128"/>
      <c r="I678" s="128"/>
      <c r="J678" s="128"/>
      <c r="K678" s="128"/>
      <c r="L678" s="128"/>
      <c r="M678" s="128"/>
      <c r="N678" s="179" t="str">
        <f t="shared" si="109"/>
        <v/>
      </c>
      <c r="O678" s="90" t="str">
        <f>IF('1. Assessment Area Data'!C678="","",'1. Assessment Area Data'!C678)</f>
        <v/>
      </c>
      <c r="P678" s="90" t="str">
        <f t="shared" si="110"/>
        <v/>
      </c>
      <c r="Q678" s="90" t="str">
        <f t="shared" si="111"/>
        <v/>
      </c>
      <c r="R678" s="90" t="str">
        <f t="shared" si="111"/>
        <v/>
      </c>
      <c r="S678" s="90" t="str">
        <f t="shared" si="111"/>
        <v/>
      </c>
      <c r="T678" s="116" t="str">
        <f t="shared" si="112"/>
        <v/>
      </c>
      <c r="U678" s="116" t="str">
        <f t="shared" si="113"/>
        <v/>
      </c>
      <c r="V678" s="116" t="str">
        <f t="shared" si="114"/>
        <v/>
      </c>
      <c r="X678" s="90" t="str">
        <f t="shared" si="105"/>
        <v/>
      </c>
      <c r="Y678" s="117" t="str">
        <f t="shared" si="106"/>
        <v/>
      </c>
      <c r="Z678" s="117" t="str">
        <f t="shared" si="107"/>
        <v/>
      </c>
      <c r="AA678" s="117" t="str">
        <f t="shared" si="108"/>
        <v/>
      </c>
    </row>
    <row r="679" spans="2:27" x14ac:dyDescent="0.3">
      <c r="B679" s="126"/>
      <c r="C679" s="128"/>
      <c r="D679" s="128"/>
      <c r="E679" s="128"/>
      <c r="F679" s="128"/>
      <c r="G679" s="128"/>
      <c r="H679" s="128"/>
      <c r="I679" s="128"/>
      <c r="J679" s="128"/>
      <c r="K679" s="128"/>
      <c r="L679" s="128"/>
      <c r="M679" s="128"/>
      <c r="N679" s="179" t="str">
        <f t="shared" si="109"/>
        <v/>
      </c>
      <c r="O679" s="90" t="str">
        <f>IF('1. Assessment Area Data'!C679="","",'1. Assessment Area Data'!C679)</f>
        <v/>
      </c>
      <c r="P679" s="90" t="str">
        <f t="shared" si="110"/>
        <v/>
      </c>
      <c r="Q679" s="90" t="str">
        <f t="shared" si="111"/>
        <v/>
      </c>
      <c r="R679" s="90" t="str">
        <f t="shared" si="111"/>
        <v/>
      </c>
      <c r="S679" s="90" t="str">
        <f t="shared" si="111"/>
        <v/>
      </c>
      <c r="T679" s="116" t="str">
        <f t="shared" si="112"/>
        <v/>
      </c>
      <c r="U679" s="116" t="str">
        <f t="shared" si="113"/>
        <v/>
      </c>
      <c r="V679" s="116" t="str">
        <f t="shared" si="114"/>
        <v/>
      </c>
      <c r="X679" s="90" t="str">
        <f t="shared" si="105"/>
        <v/>
      </c>
      <c r="Y679" s="117" t="str">
        <f t="shared" si="106"/>
        <v/>
      </c>
      <c r="Z679" s="117" t="str">
        <f t="shared" si="107"/>
        <v/>
      </c>
      <c r="AA679" s="117" t="str">
        <f t="shared" si="108"/>
        <v/>
      </c>
    </row>
    <row r="680" spans="2:27" x14ac:dyDescent="0.3">
      <c r="B680" s="126"/>
      <c r="C680" s="128"/>
      <c r="D680" s="128"/>
      <c r="E680" s="128"/>
      <c r="F680" s="128"/>
      <c r="G680" s="128"/>
      <c r="H680" s="128"/>
      <c r="I680" s="128"/>
      <c r="J680" s="128"/>
      <c r="K680" s="128"/>
      <c r="L680" s="128"/>
      <c r="M680" s="128"/>
      <c r="N680" s="179" t="str">
        <f t="shared" si="109"/>
        <v/>
      </c>
      <c r="O680" s="90" t="str">
        <f>IF('1. Assessment Area Data'!C680="","",'1. Assessment Area Data'!C680)</f>
        <v/>
      </c>
      <c r="P680" s="90" t="str">
        <f t="shared" si="110"/>
        <v/>
      </c>
      <c r="Q680" s="90" t="str">
        <f t="shared" si="111"/>
        <v/>
      </c>
      <c r="R680" s="90" t="str">
        <f t="shared" si="111"/>
        <v/>
      </c>
      <c r="S680" s="90" t="str">
        <f t="shared" si="111"/>
        <v/>
      </c>
      <c r="T680" s="116" t="str">
        <f t="shared" si="112"/>
        <v/>
      </c>
      <c r="U680" s="116" t="str">
        <f t="shared" si="113"/>
        <v/>
      </c>
      <c r="V680" s="116" t="str">
        <f t="shared" si="114"/>
        <v/>
      </c>
      <c r="X680" s="90" t="str">
        <f t="shared" si="105"/>
        <v/>
      </c>
      <c r="Y680" s="117" t="str">
        <f t="shared" si="106"/>
        <v/>
      </c>
      <c r="Z680" s="117" t="str">
        <f t="shared" si="107"/>
        <v/>
      </c>
      <c r="AA680" s="117" t="str">
        <f t="shared" si="108"/>
        <v/>
      </c>
    </row>
    <row r="681" spans="2:27" x14ac:dyDescent="0.3">
      <c r="B681" s="126"/>
      <c r="C681" s="128"/>
      <c r="D681" s="128"/>
      <c r="E681" s="128"/>
      <c r="F681" s="128"/>
      <c r="G681" s="128"/>
      <c r="H681" s="128"/>
      <c r="I681" s="128"/>
      <c r="J681" s="128"/>
      <c r="K681" s="128"/>
      <c r="L681" s="128"/>
      <c r="M681" s="128"/>
      <c r="N681" s="179" t="str">
        <f t="shared" si="109"/>
        <v/>
      </c>
      <c r="O681" s="90" t="str">
        <f>IF('1. Assessment Area Data'!C681="","",'1. Assessment Area Data'!C681)</f>
        <v/>
      </c>
      <c r="P681" s="90" t="str">
        <f t="shared" si="110"/>
        <v/>
      </c>
      <c r="Q681" s="90" t="str">
        <f t="shared" si="111"/>
        <v/>
      </c>
      <c r="R681" s="90" t="str">
        <f t="shared" si="111"/>
        <v/>
      </c>
      <c r="S681" s="90" t="str">
        <f t="shared" si="111"/>
        <v/>
      </c>
      <c r="T681" s="116" t="str">
        <f t="shared" si="112"/>
        <v/>
      </c>
      <c r="U681" s="116" t="str">
        <f t="shared" si="113"/>
        <v/>
      </c>
      <c r="V681" s="116" t="str">
        <f t="shared" si="114"/>
        <v/>
      </c>
      <c r="X681" s="90" t="str">
        <f t="shared" si="105"/>
        <v/>
      </c>
      <c r="Y681" s="117" t="str">
        <f t="shared" si="106"/>
        <v/>
      </c>
      <c r="Z681" s="117" t="str">
        <f t="shared" si="107"/>
        <v/>
      </c>
      <c r="AA681" s="117" t="str">
        <f t="shared" si="108"/>
        <v/>
      </c>
    </row>
    <row r="682" spans="2:27" x14ac:dyDescent="0.3">
      <c r="B682" s="126"/>
      <c r="C682" s="128"/>
      <c r="D682" s="128"/>
      <c r="E682" s="128"/>
      <c r="F682" s="128"/>
      <c r="G682" s="128"/>
      <c r="H682" s="128"/>
      <c r="I682" s="128"/>
      <c r="J682" s="128"/>
      <c r="K682" s="128"/>
      <c r="L682" s="128"/>
      <c r="M682" s="128"/>
      <c r="N682" s="179" t="str">
        <f t="shared" si="109"/>
        <v/>
      </c>
      <c r="O682" s="90" t="str">
        <f>IF('1. Assessment Area Data'!C682="","",'1. Assessment Area Data'!C682)</f>
        <v/>
      </c>
      <c r="P682" s="90" t="str">
        <f t="shared" si="110"/>
        <v/>
      </c>
      <c r="Q682" s="90" t="str">
        <f t="shared" si="111"/>
        <v/>
      </c>
      <c r="R682" s="90" t="str">
        <f t="shared" si="111"/>
        <v/>
      </c>
      <c r="S682" s="90" t="str">
        <f t="shared" si="111"/>
        <v/>
      </c>
      <c r="T682" s="116" t="str">
        <f t="shared" si="112"/>
        <v/>
      </c>
      <c r="U682" s="116" t="str">
        <f t="shared" si="113"/>
        <v/>
      </c>
      <c r="V682" s="116" t="str">
        <f t="shared" si="114"/>
        <v/>
      </c>
      <c r="X682" s="90" t="str">
        <f t="shared" si="105"/>
        <v/>
      </c>
      <c r="Y682" s="117" t="str">
        <f t="shared" si="106"/>
        <v/>
      </c>
      <c r="Z682" s="117" t="str">
        <f t="shared" si="107"/>
        <v/>
      </c>
      <c r="AA682" s="117" t="str">
        <f t="shared" si="108"/>
        <v/>
      </c>
    </row>
    <row r="683" spans="2:27" x14ac:dyDescent="0.3">
      <c r="B683" s="126"/>
      <c r="C683" s="128"/>
      <c r="D683" s="128"/>
      <c r="E683" s="128"/>
      <c r="F683" s="128"/>
      <c r="G683" s="128"/>
      <c r="H683" s="128"/>
      <c r="I683" s="128"/>
      <c r="J683" s="128"/>
      <c r="K683" s="128"/>
      <c r="L683" s="128"/>
      <c r="M683" s="128"/>
      <c r="N683" s="179" t="str">
        <f t="shared" si="109"/>
        <v/>
      </c>
      <c r="O683" s="90" t="str">
        <f>IF('1. Assessment Area Data'!C683="","",'1. Assessment Area Data'!C683)</f>
        <v/>
      </c>
      <c r="P683" s="90" t="str">
        <f t="shared" si="110"/>
        <v/>
      </c>
      <c r="Q683" s="90" t="str">
        <f t="shared" si="111"/>
        <v/>
      </c>
      <c r="R683" s="90" t="str">
        <f t="shared" si="111"/>
        <v/>
      </c>
      <c r="S683" s="90" t="str">
        <f t="shared" si="111"/>
        <v/>
      </c>
      <c r="T683" s="116" t="str">
        <f t="shared" si="112"/>
        <v/>
      </c>
      <c r="U683" s="116" t="str">
        <f t="shared" si="113"/>
        <v/>
      </c>
      <c r="V683" s="116" t="str">
        <f t="shared" si="114"/>
        <v/>
      </c>
      <c r="X683" s="90" t="str">
        <f t="shared" si="105"/>
        <v/>
      </c>
      <c r="Y683" s="117" t="str">
        <f t="shared" si="106"/>
        <v/>
      </c>
      <c r="Z683" s="117" t="str">
        <f t="shared" si="107"/>
        <v/>
      </c>
      <c r="AA683" s="117" t="str">
        <f t="shared" si="108"/>
        <v/>
      </c>
    </row>
    <row r="684" spans="2:27" x14ac:dyDescent="0.3">
      <c r="B684" s="126"/>
      <c r="C684" s="128"/>
      <c r="D684" s="128"/>
      <c r="E684" s="128"/>
      <c r="F684" s="128"/>
      <c r="G684" s="128"/>
      <c r="H684" s="128"/>
      <c r="I684" s="128"/>
      <c r="J684" s="128"/>
      <c r="K684" s="128"/>
      <c r="L684" s="128"/>
      <c r="M684" s="128"/>
      <c r="N684" s="179" t="str">
        <f t="shared" si="109"/>
        <v/>
      </c>
      <c r="O684" s="90" t="str">
        <f>IF('1. Assessment Area Data'!C684="","",'1. Assessment Area Data'!C684)</f>
        <v/>
      </c>
      <c r="P684" s="90" t="str">
        <f t="shared" si="110"/>
        <v/>
      </c>
      <c r="Q684" s="90" t="str">
        <f t="shared" si="111"/>
        <v/>
      </c>
      <c r="R684" s="90" t="str">
        <f t="shared" si="111"/>
        <v/>
      </c>
      <c r="S684" s="90" t="str">
        <f t="shared" si="111"/>
        <v/>
      </c>
      <c r="T684" s="116" t="str">
        <f t="shared" si="112"/>
        <v/>
      </c>
      <c r="U684" s="116" t="str">
        <f t="shared" si="113"/>
        <v/>
      </c>
      <c r="V684" s="116" t="str">
        <f t="shared" si="114"/>
        <v/>
      </c>
      <c r="X684" s="90" t="str">
        <f t="shared" si="105"/>
        <v/>
      </c>
      <c r="Y684" s="117" t="str">
        <f t="shared" si="106"/>
        <v/>
      </c>
      <c r="Z684" s="117" t="str">
        <f t="shared" si="107"/>
        <v/>
      </c>
      <c r="AA684" s="117" t="str">
        <f t="shared" si="108"/>
        <v/>
      </c>
    </row>
    <row r="685" spans="2:27" x14ac:dyDescent="0.3">
      <c r="B685" s="126"/>
      <c r="C685" s="128"/>
      <c r="D685" s="128"/>
      <c r="E685" s="128"/>
      <c r="F685" s="128"/>
      <c r="G685" s="128"/>
      <c r="H685" s="128"/>
      <c r="I685" s="128"/>
      <c r="J685" s="128"/>
      <c r="K685" s="128"/>
      <c r="L685" s="128"/>
      <c r="M685" s="128"/>
      <c r="N685" s="179" t="str">
        <f t="shared" si="109"/>
        <v/>
      </c>
      <c r="O685" s="90" t="str">
        <f>IF('1. Assessment Area Data'!C685="","",'1. Assessment Area Data'!C685)</f>
        <v/>
      </c>
      <c r="P685" s="90" t="str">
        <f t="shared" si="110"/>
        <v/>
      </c>
      <c r="Q685" s="90" t="str">
        <f t="shared" si="111"/>
        <v/>
      </c>
      <c r="R685" s="90" t="str">
        <f t="shared" si="111"/>
        <v/>
      </c>
      <c r="S685" s="90" t="str">
        <f t="shared" si="111"/>
        <v/>
      </c>
      <c r="T685" s="116" t="str">
        <f t="shared" si="112"/>
        <v/>
      </c>
      <c r="U685" s="116" t="str">
        <f t="shared" si="113"/>
        <v/>
      </c>
      <c r="V685" s="116" t="str">
        <f t="shared" si="114"/>
        <v/>
      </c>
      <c r="X685" s="90" t="str">
        <f t="shared" si="105"/>
        <v/>
      </c>
      <c r="Y685" s="117" t="str">
        <f t="shared" si="106"/>
        <v/>
      </c>
      <c r="Z685" s="117" t="str">
        <f t="shared" si="107"/>
        <v/>
      </c>
      <c r="AA685" s="117" t="str">
        <f t="shared" si="108"/>
        <v/>
      </c>
    </row>
    <row r="686" spans="2:27" x14ac:dyDescent="0.3">
      <c r="B686" s="126"/>
      <c r="C686" s="128"/>
      <c r="D686" s="128"/>
      <c r="E686" s="128"/>
      <c r="F686" s="128"/>
      <c r="G686" s="128"/>
      <c r="H686" s="128"/>
      <c r="I686" s="128"/>
      <c r="J686" s="128"/>
      <c r="K686" s="128"/>
      <c r="L686" s="128"/>
      <c r="M686" s="128"/>
      <c r="N686" s="179" t="str">
        <f t="shared" si="109"/>
        <v/>
      </c>
      <c r="O686" s="90" t="str">
        <f>IF('1. Assessment Area Data'!C686="","",'1. Assessment Area Data'!C686)</f>
        <v/>
      </c>
      <c r="P686" s="90" t="str">
        <f t="shared" si="110"/>
        <v/>
      </c>
      <c r="Q686" s="90" t="str">
        <f t="shared" si="111"/>
        <v/>
      </c>
      <c r="R686" s="90" t="str">
        <f t="shared" si="111"/>
        <v/>
      </c>
      <c r="S686" s="90" t="str">
        <f t="shared" si="111"/>
        <v/>
      </c>
      <c r="T686" s="116" t="str">
        <f t="shared" si="112"/>
        <v/>
      </c>
      <c r="U686" s="116" t="str">
        <f t="shared" si="113"/>
        <v/>
      </c>
      <c r="V686" s="116" t="str">
        <f t="shared" si="114"/>
        <v/>
      </c>
      <c r="X686" s="90" t="str">
        <f t="shared" si="105"/>
        <v/>
      </c>
      <c r="Y686" s="117" t="str">
        <f t="shared" si="106"/>
        <v/>
      </c>
      <c r="Z686" s="117" t="str">
        <f t="shared" si="107"/>
        <v/>
      </c>
      <c r="AA686" s="117" t="str">
        <f t="shared" si="108"/>
        <v/>
      </c>
    </row>
    <row r="687" spans="2:27" x14ac:dyDescent="0.3">
      <c r="B687" s="126"/>
      <c r="C687" s="128"/>
      <c r="D687" s="128"/>
      <c r="E687" s="128"/>
      <c r="F687" s="128"/>
      <c r="G687" s="128"/>
      <c r="H687" s="128"/>
      <c r="I687" s="128"/>
      <c r="J687" s="128"/>
      <c r="K687" s="128"/>
      <c r="L687" s="128"/>
      <c r="M687" s="128"/>
      <c r="N687" s="179" t="str">
        <f t="shared" si="109"/>
        <v/>
      </c>
      <c r="O687" s="90" t="str">
        <f>IF('1. Assessment Area Data'!C687="","",'1. Assessment Area Data'!C687)</f>
        <v/>
      </c>
      <c r="P687" s="90" t="str">
        <f t="shared" si="110"/>
        <v/>
      </c>
      <c r="Q687" s="90" t="str">
        <f t="shared" si="111"/>
        <v/>
      </c>
      <c r="R687" s="90" t="str">
        <f t="shared" si="111"/>
        <v/>
      </c>
      <c r="S687" s="90" t="str">
        <f t="shared" si="111"/>
        <v/>
      </c>
      <c r="T687" s="116" t="str">
        <f t="shared" si="112"/>
        <v/>
      </c>
      <c r="U687" s="116" t="str">
        <f t="shared" si="113"/>
        <v/>
      </c>
      <c r="V687" s="116" t="str">
        <f t="shared" si="114"/>
        <v/>
      </c>
      <c r="X687" s="90" t="str">
        <f t="shared" si="105"/>
        <v/>
      </c>
      <c r="Y687" s="117" t="str">
        <f t="shared" si="106"/>
        <v/>
      </c>
      <c r="Z687" s="117" t="str">
        <f t="shared" si="107"/>
        <v/>
      </c>
      <c r="AA687" s="117" t="str">
        <f t="shared" si="108"/>
        <v/>
      </c>
    </row>
    <row r="688" spans="2:27" x14ac:dyDescent="0.3">
      <c r="B688" s="126"/>
      <c r="C688" s="128"/>
      <c r="D688" s="128"/>
      <c r="E688" s="128"/>
      <c r="F688" s="128"/>
      <c r="G688" s="128"/>
      <c r="H688" s="128"/>
      <c r="I688" s="128"/>
      <c r="J688" s="128"/>
      <c r="K688" s="128"/>
      <c r="L688" s="128"/>
      <c r="M688" s="128"/>
      <c r="N688" s="179" t="str">
        <f t="shared" si="109"/>
        <v/>
      </c>
      <c r="O688" s="90" t="str">
        <f>IF('1. Assessment Area Data'!C688="","",'1. Assessment Area Data'!C688)</f>
        <v/>
      </c>
      <c r="P688" s="90" t="str">
        <f t="shared" si="110"/>
        <v/>
      </c>
      <c r="Q688" s="90" t="str">
        <f t="shared" si="111"/>
        <v/>
      </c>
      <c r="R688" s="90" t="str">
        <f t="shared" si="111"/>
        <v/>
      </c>
      <c r="S688" s="90" t="str">
        <f t="shared" si="111"/>
        <v/>
      </c>
      <c r="T688" s="116" t="str">
        <f t="shared" si="112"/>
        <v/>
      </c>
      <c r="U688" s="116" t="str">
        <f t="shared" si="113"/>
        <v/>
      </c>
      <c r="V688" s="116" t="str">
        <f t="shared" si="114"/>
        <v/>
      </c>
      <c r="X688" s="90" t="str">
        <f t="shared" si="105"/>
        <v/>
      </c>
      <c r="Y688" s="117" t="str">
        <f t="shared" si="106"/>
        <v/>
      </c>
      <c r="Z688" s="117" t="str">
        <f t="shared" si="107"/>
        <v/>
      </c>
      <c r="AA688" s="117" t="str">
        <f t="shared" si="108"/>
        <v/>
      </c>
    </row>
    <row r="689" spans="2:27" x14ac:dyDescent="0.3">
      <c r="B689" s="126"/>
      <c r="C689" s="128"/>
      <c r="D689" s="128"/>
      <c r="E689" s="128"/>
      <c r="F689" s="128"/>
      <c r="G689" s="128"/>
      <c r="H689" s="128"/>
      <c r="I689" s="128"/>
      <c r="J689" s="128"/>
      <c r="K689" s="128"/>
      <c r="L689" s="128"/>
      <c r="M689" s="128"/>
      <c r="N689" s="179" t="str">
        <f t="shared" si="109"/>
        <v/>
      </c>
      <c r="O689" s="90" t="str">
        <f>IF('1. Assessment Area Data'!C689="","",'1. Assessment Area Data'!C689)</f>
        <v/>
      </c>
      <c r="P689" s="90" t="str">
        <f t="shared" si="110"/>
        <v/>
      </c>
      <c r="Q689" s="90" t="str">
        <f t="shared" si="111"/>
        <v/>
      </c>
      <c r="R689" s="90" t="str">
        <f t="shared" si="111"/>
        <v/>
      </c>
      <c r="S689" s="90" t="str">
        <f t="shared" si="111"/>
        <v/>
      </c>
      <c r="T689" s="116" t="str">
        <f t="shared" si="112"/>
        <v/>
      </c>
      <c r="U689" s="116" t="str">
        <f t="shared" si="113"/>
        <v/>
      </c>
      <c r="V689" s="116" t="str">
        <f t="shared" si="114"/>
        <v/>
      </c>
      <c r="X689" s="90" t="str">
        <f t="shared" si="105"/>
        <v/>
      </c>
      <c r="Y689" s="117" t="str">
        <f t="shared" si="106"/>
        <v/>
      </c>
      <c r="Z689" s="117" t="str">
        <f t="shared" si="107"/>
        <v/>
      </c>
      <c r="AA689" s="117" t="str">
        <f t="shared" si="108"/>
        <v/>
      </c>
    </row>
    <row r="690" spans="2:27" x14ac:dyDescent="0.3">
      <c r="B690" s="126"/>
      <c r="C690" s="128"/>
      <c r="D690" s="128"/>
      <c r="E690" s="128"/>
      <c r="F690" s="128"/>
      <c r="G690" s="128"/>
      <c r="H690" s="128"/>
      <c r="I690" s="128"/>
      <c r="J690" s="128"/>
      <c r="K690" s="128"/>
      <c r="L690" s="128"/>
      <c r="M690" s="128"/>
      <c r="N690" s="179" t="str">
        <f t="shared" si="109"/>
        <v/>
      </c>
      <c r="O690" s="90" t="str">
        <f>IF('1. Assessment Area Data'!C690="","",'1. Assessment Area Data'!C690)</f>
        <v/>
      </c>
      <c r="P690" s="90" t="str">
        <f t="shared" si="110"/>
        <v/>
      </c>
      <c r="Q690" s="90" t="str">
        <f t="shared" si="111"/>
        <v/>
      </c>
      <c r="R690" s="90" t="str">
        <f t="shared" si="111"/>
        <v/>
      </c>
      <c r="S690" s="90" t="str">
        <f t="shared" si="111"/>
        <v/>
      </c>
      <c r="T690" s="116" t="str">
        <f t="shared" si="112"/>
        <v/>
      </c>
      <c r="U690" s="116" t="str">
        <f t="shared" si="113"/>
        <v/>
      </c>
      <c r="V690" s="116" t="str">
        <f t="shared" si="114"/>
        <v/>
      </c>
      <c r="X690" s="90" t="str">
        <f t="shared" si="105"/>
        <v/>
      </c>
      <c r="Y690" s="117" t="str">
        <f t="shared" si="106"/>
        <v/>
      </c>
      <c r="Z690" s="117" t="str">
        <f t="shared" si="107"/>
        <v/>
      </c>
      <c r="AA690" s="117" t="str">
        <f t="shared" si="108"/>
        <v/>
      </c>
    </row>
    <row r="691" spans="2:27" x14ac:dyDescent="0.3">
      <c r="B691" s="126"/>
      <c r="C691" s="128"/>
      <c r="D691" s="128"/>
      <c r="E691" s="128"/>
      <c r="F691" s="128"/>
      <c r="G691" s="128"/>
      <c r="H691" s="128"/>
      <c r="I691" s="128"/>
      <c r="J691" s="128"/>
      <c r="K691" s="128"/>
      <c r="L691" s="128"/>
      <c r="M691" s="128"/>
      <c r="N691" s="179" t="str">
        <f t="shared" si="109"/>
        <v/>
      </c>
      <c r="O691" s="90" t="str">
        <f>IF('1. Assessment Area Data'!C691="","",'1. Assessment Area Data'!C691)</f>
        <v/>
      </c>
      <c r="P691" s="90" t="str">
        <f t="shared" si="110"/>
        <v/>
      </c>
      <c r="Q691" s="90" t="str">
        <f t="shared" si="111"/>
        <v/>
      </c>
      <c r="R691" s="90" t="str">
        <f t="shared" si="111"/>
        <v/>
      </c>
      <c r="S691" s="90" t="str">
        <f t="shared" si="111"/>
        <v/>
      </c>
      <c r="T691" s="116" t="str">
        <f t="shared" si="112"/>
        <v/>
      </c>
      <c r="U691" s="116" t="str">
        <f t="shared" si="113"/>
        <v/>
      </c>
      <c r="V691" s="116" t="str">
        <f t="shared" si="114"/>
        <v/>
      </c>
      <c r="X691" s="90" t="str">
        <f t="shared" si="105"/>
        <v/>
      </c>
      <c r="Y691" s="117" t="str">
        <f t="shared" si="106"/>
        <v/>
      </c>
      <c r="Z691" s="117" t="str">
        <f t="shared" si="107"/>
        <v/>
      </c>
      <c r="AA691" s="117" t="str">
        <f t="shared" si="108"/>
        <v/>
      </c>
    </row>
    <row r="692" spans="2:27" x14ac:dyDescent="0.3">
      <c r="B692" s="126"/>
      <c r="C692" s="128"/>
      <c r="D692" s="128"/>
      <c r="E692" s="128"/>
      <c r="F692" s="128"/>
      <c r="G692" s="128"/>
      <c r="H692" s="128"/>
      <c r="I692" s="128"/>
      <c r="J692" s="128"/>
      <c r="K692" s="128"/>
      <c r="L692" s="128"/>
      <c r="M692" s="128"/>
      <c r="N692" s="179" t="str">
        <f t="shared" si="109"/>
        <v/>
      </c>
      <c r="O692" s="90" t="str">
        <f>IF('1. Assessment Area Data'!C692="","",'1. Assessment Area Data'!C692)</f>
        <v/>
      </c>
      <c r="P692" s="90" t="str">
        <f t="shared" si="110"/>
        <v/>
      </c>
      <c r="Q692" s="90" t="str">
        <f t="shared" si="111"/>
        <v/>
      </c>
      <c r="R692" s="90" t="str">
        <f t="shared" si="111"/>
        <v/>
      </c>
      <c r="S692" s="90" t="str">
        <f t="shared" si="111"/>
        <v/>
      </c>
      <c r="T692" s="116" t="str">
        <f t="shared" si="112"/>
        <v/>
      </c>
      <c r="U692" s="116" t="str">
        <f t="shared" si="113"/>
        <v/>
      </c>
      <c r="V692" s="116" t="str">
        <f t="shared" si="114"/>
        <v/>
      </c>
      <c r="X692" s="90" t="str">
        <f t="shared" si="105"/>
        <v/>
      </c>
      <c r="Y692" s="117" t="str">
        <f t="shared" si="106"/>
        <v/>
      </c>
      <c r="Z692" s="117" t="str">
        <f t="shared" si="107"/>
        <v/>
      </c>
      <c r="AA692" s="117" t="str">
        <f t="shared" si="108"/>
        <v/>
      </c>
    </row>
    <row r="693" spans="2:27" x14ac:dyDescent="0.3">
      <c r="B693" s="126"/>
      <c r="C693" s="128"/>
      <c r="D693" s="128"/>
      <c r="E693" s="128"/>
      <c r="F693" s="128"/>
      <c r="G693" s="128"/>
      <c r="H693" s="128"/>
      <c r="I693" s="128"/>
      <c r="J693" s="128"/>
      <c r="K693" s="128"/>
      <c r="L693" s="128"/>
      <c r="M693" s="128"/>
      <c r="N693" s="179" t="str">
        <f t="shared" si="109"/>
        <v/>
      </c>
      <c r="O693" s="90" t="str">
        <f>IF('1. Assessment Area Data'!C693="","",'1. Assessment Area Data'!C693)</f>
        <v/>
      </c>
      <c r="P693" s="90" t="str">
        <f t="shared" si="110"/>
        <v/>
      </c>
      <c r="Q693" s="90" t="str">
        <f t="shared" si="111"/>
        <v/>
      </c>
      <c r="R693" s="90" t="str">
        <f t="shared" si="111"/>
        <v/>
      </c>
      <c r="S693" s="90" t="str">
        <f t="shared" si="111"/>
        <v/>
      </c>
      <c r="T693" s="116" t="str">
        <f t="shared" si="112"/>
        <v/>
      </c>
      <c r="U693" s="116" t="str">
        <f t="shared" si="113"/>
        <v/>
      </c>
      <c r="V693" s="116" t="str">
        <f t="shared" si="114"/>
        <v/>
      </c>
      <c r="X693" s="90" t="str">
        <f t="shared" si="105"/>
        <v/>
      </c>
      <c r="Y693" s="117" t="str">
        <f t="shared" si="106"/>
        <v/>
      </c>
      <c r="Z693" s="117" t="str">
        <f t="shared" si="107"/>
        <v/>
      </c>
      <c r="AA693" s="117" t="str">
        <f t="shared" si="108"/>
        <v/>
      </c>
    </row>
    <row r="694" spans="2:27" x14ac:dyDescent="0.3">
      <c r="B694" s="126"/>
      <c r="C694" s="128"/>
      <c r="D694" s="128"/>
      <c r="E694" s="128"/>
      <c r="F694" s="128"/>
      <c r="G694" s="128"/>
      <c r="H694" s="128"/>
      <c r="I694" s="128"/>
      <c r="J694" s="128"/>
      <c r="K694" s="128"/>
      <c r="L694" s="128"/>
      <c r="M694" s="128"/>
      <c r="N694" s="179" t="str">
        <f t="shared" si="109"/>
        <v/>
      </c>
      <c r="O694" s="90" t="str">
        <f>IF('1. Assessment Area Data'!C694="","",'1. Assessment Area Data'!C694)</f>
        <v/>
      </c>
      <c r="P694" s="90" t="str">
        <f t="shared" si="110"/>
        <v/>
      </c>
      <c r="Q694" s="90" t="str">
        <f t="shared" si="111"/>
        <v/>
      </c>
      <c r="R694" s="90" t="str">
        <f t="shared" si="111"/>
        <v/>
      </c>
      <c r="S694" s="90" t="str">
        <f t="shared" si="111"/>
        <v/>
      </c>
      <c r="T694" s="116" t="str">
        <f t="shared" si="112"/>
        <v/>
      </c>
      <c r="U694" s="116" t="str">
        <f t="shared" si="113"/>
        <v/>
      </c>
      <c r="V694" s="116" t="str">
        <f t="shared" si="114"/>
        <v/>
      </c>
      <c r="X694" s="90" t="str">
        <f t="shared" si="105"/>
        <v/>
      </c>
      <c r="Y694" s="117" t="str">
        <f t="shared" si="106"/>
        <v/>
      </c>
      <c r="Z694" s="117" t="str">
        <f t="shared" si="107"/>
        <v/>
      </c>
      <c r="AA694" s="117" t="str">
        <f t="shared" si="108"/>
        <v/>
      </c>
    </row>
    <row r="695" spans="2:27" x14ac:dyDescent="0.3">
      <c r="B695" s="126"/>
      <c r="C695" s="128"/>
      <c r="D695" s="128"/>
      <c r="E695" s="128"/>
      <c r="F695" s="128"/>
      <c r="G695" s="128"/>
      <c r="H695" s="128"/>
      <c r="I695" s="128"/>
      <c r="J695" s="128"/>
      <c r="K695" s="128"/>
      <c r="L695" s="128"/>
      <c r="M695" s="128"/>
      <c r="N695" s="179" t="str">
        <f t="shared" si="109"/>
        <v/>
      </c>
      <c r="O695" s="90" t="str">
        <f>IF('1. Assessment Area Data'!C695="","",'1. Assessment Area Data'!C695)</f>
        <v/>
      </c>
      <c r="P695" s="90" t="str">
        <f t="shared" si="110"/>
        <v/>
      </c>
      <c r="Q695" s="90" t="str">
        <f t="shared" si="111"/>
        <v/>
      </c>
      <c r="R695" s="90" t="str">
        <f t="shared" si="111"/>
        <v/>
      </c>
      <c r="S695" s="90" t="str">
        <f t="shared" si="111"/>
        <v/>
      </c>
      <c r="T695" s="116" t="str">
        <f t="shared" si="112"/>
        <v/>
      </c>
      <c r="U695" s="116" t="str">
        <f t="shared" si="113"/>
        <v/>
      </c>
      <c r="V695" s="116" t="str">
        <f t="shared" si="114"/>
        <v/>
      </c>
      <c r="X695" s="90" t="str">
        <f t="shared" si="105"/>
        <v/>
      </c>
      <c r="Y695" s="117" t="str">
        <f t="shared" si="106"/>
        <v/>
      </c>
      <c r="Z695" s="117" t="str">
        <f t="shared" si="107"/>
        <v/>
      </c>
      <c r="AA695" s="117" t="str">
        <f t="shared" si="108"/>
        <v/>
      </c>
    </row>
    <row r="696" spans="2:27" x14ac:dyDescent="0.3">
      <c r="B696" s="126"/>
      <c r="C696" s="128"/>
      <c r="D696" s="128"/>
      <c r="E696" s="128"/>
      <c r="F696" s="128"/>
      <c r="G696" s="128"/>
      <c r="H696" s="128"/>
      <c r="I696" s="128"/>
      <c r="J696" s="128"/>
      <c r="K696" s="128"/>
      <c r="L696" s="128"/>
      <c r="M696" s="128"/>
      <c r="N696" s="179" t="str">
        <f t="shared" si="109"/>
        <v/>
      </c>
      <c r="O696" s="90" t="str">
        <f>IF('1. Assessment Area Data'!C696="","",'1. Assessment Area Data'!C696)</f>
        <v/>
      </c>
      <c r="P696" s="90" t="str">
        <f t="shared" si="110"/>
        <v/>
      </c>
      <c r="Q696" s="90" t="str">
        <f t="shared" si="111"/>
        <v/>
      </c>
      <c r="R696" s="90" t="str">
        <f t="shared" si="111"/>
        <v/>
      </c>
      <c r="S696" s="90" t="str">
        <f t="shared" si="111"/>
        <v/>
      </c>
      <c r="T696" s="116" t="str">
        <f t="shared" si="112"/>
        <v/>
      </c>
      <c r="U696" s="116" t="str">
        <f t="shared" si="113"/>
        <v/>
      </c>
      <c r="V696" s="116" t="str">
        <f t="shared" si="114"/>
        <v/>
      </c>
      <c r="X696" s="90" t="str">
        <f t="shared" si="105"/>
        <v/>
      </c>
      <c r="Y696" s="117" t="str">
        <f t="shared" si="106"/>
        <v/>
      </c>
      <c r="Z696" s="117" t="str">
        <f t="shared" si="107"/>
        <v/>
      </c>
      <c r="AA696" s="117" t="str">
        <f t="shared" si="108"/>
        <v/>
      </c>
    </row>
    <row r="697" spans="2:27" x14ac:dyDescent="0.3">
      <c r="B697" s="126"/>
      <c r="C697" s="128"/>
      <c r="D697" s="128"/>
      <c r="E697" s="128"/>
      <c r="F697" s="128"/>
      <c r="G697" s="128"/>
      <c r="H697" s="128"/>
      <c r="I697" s="128"/>
      <c r="J697" s="128"/>
      <c r="K697" s="128"/>
      <c r="L697" s="128"/>
      <c r="M697" s="128"/>
      <c r="N697" s="179" t="str">
        <f t="shared" si="109"/>
        <v/>
      </c>
      <c r="O697" s="90" t="str">
        <f>IF('1. Assessment Area Data'!C697="","",'1. Assessment Area Data'!C697)</f>
        <v/>
      </c>
      <c r="P697" s="90" t="str">
        <f t="shared" si="110"/>
        <v/>
      </c>
      <c r="Q697" s="90" t="str">
        <f t="shared" si="111"/>
        <v/>
      </c>
      <c r="R697" s="90" t="str">
        <f t="shared" si="111"/>
        <v/>
      </c>
      <c r="S697" s="90" t="str">
        <f t="shared" si="111"/>
        <v/>
      </c>
      <c r="T697" s="116" t="str">
        <f t="shared" si="112"/>
        <v/>
      </c>
      <c r="U697" s="116" t="str">
        <f t="shared" si="113"/>
        <v/>
      </c>
      <c r="V697" s="116" t="str">
        <f t="shared" si="114"/>
        <v/>
      </c>
      <c r="X697" s="90" t="str">
        <f t="shared" si="105"/>
        <v/>
      </c>
      <c r="Y697" s="117" t="str">
        <f t="shared" si="106"/>
        <v/>
      </c>
      <c r="Z697" s="117" t="str">
        <f t="shared" si="107"/>
        <v/>
      </c>
      <c r="AA697" s="117" t="str">
        <f t="shared" si="108"/>
        <v/>
      </c>
    </row>
    <row r="698" spans="2:27" x14ac:dyDescent="0.3">
      <c r="B698" s="126"/>
      <c r="C698" s="128"/>
      <c r="D698" s="128"/>
      <c r="E698" s="128"/>
      <c r="F698" s="128"/>
      <c r="G698" s="128"/>
      <c r="H698" s="128"/>
      <c r="I698" s="128"/>
      <c r="J698" s="128"/>
      <c r="K698" s="128"/>
      <c r="L698" s="128"/>
      <c r="M698" s="128"/>
      <c r="N698" s="179" t="str">
        <f t="shared" si="109"/>
        <v/>
      </c>
      <c r="O698" s="90" t="str">
        <f>IF('1. Assessment Area Data'!C698="","",'1. Assessment Area Data'!C698)</f>
        <v/>
      </c>
      <c r="P698" s="90" t="str">
        <f t="shared" si="110"/>
        <v/>
      </c>
      <c r="Q698" s="90" t="str">
        <f t="shared" si="111"/>
        <v/>
      </c>
      <c r="R698" s="90" t="str">
        <f t="shared" si="111"/>
        <v/>
      </c>
      <c r="S698" s="90" t="str">
        <f t="shared" si="111"/>
        <v/>
      </c>
      <c r="T698" s="116" t="str">
        <f t="shared" si="112"/>
        <v/>
      </c>
      <c r="U698" s="116" t="str">
        <f t="shared" si="113"/>
        <v/>
      </c>
      <c r="V698" s="116" t="str">
        <f t="shared" si="114"/>
        <v/>
      </c>
      <c r="X698" s="90" t="str">
        <f t="shared" si="105"/>
        <v/>
      </c>
      <c r="Y698" s="117" t="str">
        <f t="shared" si="106"/>
        <v/>
      </c>
      <c r="Z698" s="117" t="str">
        <f t="shared" si="107"/>
        <v/>
      </c>
      <c r="AA698" s="117" t="str">
        <f t="shared" si="108"/>
        <v/>
      </c>
    </row>
    <row r="699" spans="2:27" x14ac:dyDescent="0.3">
      <c r="B699" s="126"/>
      <c r="C699" s="128"/>
      <c r="D699" s="128"/>
      <c r="E699" s="128"/>
      <c r="F699" s="128"/>
      <c r="G699" s="128"/>
      <c r="H699" s="128"/>
      <c r="I699" s="128"/>
      <c r="J699" s="128"/>
      <c r="K699" s="128"/>
      <c r="L699" s="128"/>
      <c r="M699" s="128"/>
      <c r="N699" s="179" t="str">
        <f t="shared" si="109"/>
        <v/>
      </c>
      <c r="O699" s="90" t="str">
        <f>IF('1. Assessment Area Data'!C699="","",'1. Assessment Area Data'!C699)</f>
        <v/>
      </c>
      <c r="P699" s="90" t="str">
        <f t="shared" si="110"/>
        <v/>
      </c>
      <c r="Q699" s="90" t="str">
        <f t="shared" si="111"/>
        <v/>
      </c>
      <c r="R699" s="90" t="str">
        <f t="shared" si="111"/>
        <v/>
      </c>
      <c r="S699" s="90" t="str">
        <f t="shared" si="111"/>
        <v/>
      </c>
      <c r="T699" s="116" t="str">
        <f t="shared" si="112"/>
        <v/>
      </c>
      <c r="U699" s="116" t="str">
        <f t="shared" si="113"/>
        <v/>
      </c>
      <c r="V699" s="116" t="str">
        <f t="shared" si="114"/>
        <v/>
      </c>
      <c r="X699" s="90" t="str">
        <f t="shared" si="105"/>
        <v/>
      </c>
      <c r="Y699" s="117" t="str">
        <f t="shared" si="106"/>
        <v/>
      </c>
      <c r="Z699" s="117" t="str">
        <f t="shared" si="107"/>
        <v/>
      </c>
      <c r="AA699" s="117" t="str">
        <f t="shared" si="108"/>
        <v/>
      </c>
    </row>
    <row r="700" spans="2:27" x14ac:dyDescent="0.3">
      <c r="B700" s="126"/>
      <c r="C700" s="128"/>
      <c r="D700" s="128"/>
      <c r="E700" s="128"/>
      <c r="F700" s="128"/>
      <c r="G700" s="128"/>
      <c r="H700" s="128"/>
      <c r="I700" s="128"/>
      <c r="J700" s="128"/>
      <c r="K700" s="128"/>
      <c r="L700" s="128"/>
      <c r="M700" s="128"/>
      <c r="N700" s="179" t="str">
        <f t="shared" si="109"/>
        <v/>
      </c>
      <c r="O700" s="90" t="str">
        <f>IF('1. Assessment Area Data'!C700="","",'1. Assessment Area Data'!C700)</f>
        <v/>
      </c>
      <c r="P700" s="90" t="str">
        <f t="shared" si="110"/>
        <v/>
      </c>
      <c r="Q700" s="90" t="str">
        <f t="shared" si="111"/>
        <v/>
      </c>
      <c r="R700" s="90" t="str">
        <f t="shared" si="111"/>
        <v/>
      </c>
      <c r="S700" s="90" t="str">
        <f t="shared" si="111"/>
        <v/>
      </c>
      <c r="T700" s="116" t="str">
        <f t="shared" si="112"/>
        <v/>
      </c>
      <c r="U700" s="116" t="str">
        <f t="shared" si="113"/>
        <v/>
      </c>
      <c r="V700" s="116" t="str">
        <f t="shared" si="114"/>
        <v/>
      </c>
      <c r="X700" s="90" t="str">
        <f t="shared" si="105"/>
        <v/>
      </c>
      <c r="Y700" s="117" t="str">
        <f t="shared" si="106"/>
        <v/>
      </c>
      <c r="Z700" s="117" t="str">
        <f t="shared" si="107"/>
        <v/>
      </c>
      <c r="AA700" s="117" t="str">
        <f t="shared" si="108"/>
        <v/>
      </c>
    </row>
    <row r="701" spans="2:27" x14ac:dyDescent="0.3">
      <c r="B701" s="126"/>
      <c r="C701" s="128"/>
      <c r="D701" s="128"/>
      <c r="E701" s="128"/>
      <c r="F701" s="128"/>
      <c r="G701" s="128"/>
      <c r="H701" s="128"/>
      <c r="I701" s="128"/>
      <c r="J701" s="128"/>
      <c r="K701" s="128"/>
      <c r="L701" s="128"/>
      <c r="M701" s="128"/>
      <c r="N701" s="179" t="str">
        <f t="shared" si="109"/>
        <v/>
      </c>
      <c r="O701" s="90" t="str">
        <f>IF('1. Assessment Area Data'!C701="","",'1. Assessment Area Data'!C701)</f>
        <v/>
      </c>
      <c r="P701" s="90" t="str">
        <f t="shared" si="110"/>
        <v/>
      </c>
      <c r="Q701" s="90" t="str">
        <f t="shared" si="111"/>
        <v/>
      </c>
      <c r="R701" s="90" t="str">
        <f t="shared" si="111"/>
        <v/>
      </c>
      <c r="S701" s="90" t="str">
        <f t="shared" si="111"/>
        <v/>
      </c>
      <c r="T701" s="116" t="str">
        <f t="shared" si="112"/>
        <v/>
      </c>
      <c r="U701" s="116" t="str">
        <f t="shared" si="113"/>
        <v/>
      </c>
      <c r="V701" s="116" t="str">
        <f t="shared" si="114"/>
        <v/>
      </c>
      <c r="X701" s="90" t="str">
        <f t="shared" si="105"/>
        <v/>
      </c>
      <c r="Y701" s="117" t="str">
        <f t="shared" si="106"/>
        <v/>
      </c>
      <c r="Z701" s="117" t="str">
        <f t="shared" si="107"/>
        <v/>
      </c>
      <c r="AA701" s="117" t="str">
        <f t="shared" si="108"/>
        <v/>
      </c>
    </row>
    <row r="702" spans="2:27" x14ac:dyDescent="0.3">
      <c r="B702" s="126"/>
      <c r="C702" s="128"/>
      <c r="D702" s="128"/>
      <c r="E702" s="128"/>
      <c r="F702" s="128"/>
      <c r="G702" s="128"/>
      <c r="H702" s="128"/>
      <c r="I702" s="128"/>
      <c r="J702" s="128"/>
      <c r="K702" s="128"/>
      <c r="L702" s="128"/>
      <c r="M702" s="128"/>
      <c r="N702" s="179" t="str">
        <f t="shared" si="109"/>
        <v/>
      </c>
      <c r="O702" s="90" t="str">
        <f>IF('1. Assessment Area Data'!C702="","",'1. Assessment Area Data'!C702)</f>
        <v/>
      </c>
      <c r="P702" s="90" t="str">
        <f t="shared" si="110"/>
        <v/>
      </c>
      <c r="Q702" s="90" t="str">
        <f t="shared" si="111"/>
        <v/>
      </c>
      <c r="R702" s="90" t="str">
        <f t="shared" si="111"/>
        <v/>
      </c>
      <c r="S702" s="90" t="str">
        <f t="shared" si="111"/>
        <v/>
      </c>
      <c r="T702" s="116" t="str">
        <f t="shared" si="112"/>
        <v/>
      </c>
      <c r="U702" s="116" t="str">
        <f t="shared" si="113"/>
        <v/>
      </c>
      <c r="V702" s="116" t="str">
        <f t="shared" si="114"/>
        <v/>
      </c>
      <c r="X702" s="90" t="str">
        <f t="shared" si="105"/>
        <v/>
      </c>
      <c r="Y702" s="117" t="str">
        <f t="shared" si="106"/>
        <v/>
      </c>
      <c r="Z702" s="117" t="str">
        <f t="shared" si="107"/>
        <v/>
      </c>
      <c r="AA702" s="117" t="str">
        <f t="shared" si="108"/>
        <v/>
      </c>
    </row>
    <row r="703" spans="2:27" x14ac:dyDescent="0.3">
      <c r="B703" s="126"/>
      <c r="C703" s="128"/>
      <c r="D703" s="128"/>
      <c r="E703" s="128"/>
      <c r="F703" s="128"/>
      <c r="G703" s="128"/>
      <c r="H703" s="128"/>
      <c r="I703" s="128"/>
      <c r="J703" s="128"/>
      <c r="K703" s="128"/>
      <c r="L703" s="128"/>
      <c r="M703" s="128"/>
      <c r="N703" s="179" t="str">
        <f t="shared" si="109"/>
        <v/>
      </c>
      <c r="O703" s="90" t="str">
        <f>IF('1. Assessment Area Data'!C703="","",'1. Assessment Area Data'!C703)</f>
        <v/>
      </c>
      <c r="P703" s="90" t="str">
        <f t="shared" si="110"/>
        <v/>
      </c>
      <c r="Q703" s="90" t="str">
        <f t="shared" si="111"/>
        <v/>
      </c>
      <c r="R703" s="90" t="str">
        <f t="shared" si="111"/>
        <v/>
      </c>
      <c r="S703" s="90" t="str">
        <f t="shared" si="111"/>
        <v/>
      </c>
      <c r="T703" s="116" t="str">
        <f t="shared" si="112"/>
        <v/>
      </c>
      <c r="U703" s="116" t="str">
        <f t="shared" si="113"/>
        <v/>
      </c>
      <c r="V703" s="116" t="str">
        <f t="shared" si="114"/>
        <v/>
      </c>
      <c r="X703" s="90" t="str">
        <f t="shared" si="105"/>
        <v/>
      </c>
      <c r="Y703" s="117" t="str">
        <f t="shared" si="106"/>
        <v/>
      </c>
      <c r="Z703" s="117" t="str">
        <f t="shared" si="107"/>
        <v/>
      </c>
      <c r="AA703" s="117" t="str">
        <f t="shared" si="108"/>
        <v/>
      </c>
    </row>
    <row r="704" spans="2:27" x14ac:dyDescent="0.3">
      <c r="B704" s="126"/>
      <c r="C704" s="128"/>
      <c r="D704" s="128"/>
      <c r="E704" s="128"/>
      <c r="F704" s="128"/>
      <c r="G704" s="128"/>
      <c r="H704" s="128"/>
      <c r="I704" s="128"/>
      <c r="J704" s="128"/>
      <c r="K704" s="128"/>
      <c r="L704" s="128"/>
      <c r="M704" s="128"/>
      <c r="N704" s="179" t="str">
        <f t="shared" si="109"/>
        <v/>
      </c>
      <c r="O704" s="90" t="str">
        <f>IF('1. Assessment Area Data'!C704="","",'1. Assessment Area Data'!C704)</f>
        <v/>
      </c>
      <c r="P704" s="90" t="str">
        <f t="shared" si="110"/>
        <v/>
      </c>
      <c r="Q704" s="90" t="str">
        <f t="shared" si="111"/>
        <v/>
      </c>
      <c r="R704" s="90" t="str">
        <f t="shared" si="111"/>
        <v/>
      </c>
      <c r="S704" s="90" t="str">
        <f t="shared" si="111"/>
        <v/>
      </c>
      <c r="T704" s="116" t="str">
        <f t="shared" si="112"/>
        <v/>
      </c>
      <c r="U704" s="116" t="str">
        <f t="shared" si="113"/>
        <v/>
      </c>
      <c r="V704" s="116" t="str">
        <f t="shared" si="114"/>
        <v/>
      </c>
      <c r="X704" s="90" t="str">
        <f t="shared" si="105"/>
        <v/>
      </c>
      <c r="Y704" s="117" t="str">
        <f t="shared" si="106"/>
        <v/>
      </c>
      <c r="Z704" s="117" t="str">
        <f t="shared" si="107"/>
        <v/>
      </c>
      <c r="AA704" s="117" t="str">
        <f t="shared" si="108"/>
        <v/>
      </c>
    </row>
    <row r="705" spans="2:27" x14ac:dyDescent="0.3">
      <c r="B705" s="126"/>
      <c r="C705" s="128"/>
      <c r="D705" s="128"/>
      <c r="E705" s="128"/>
      <c r="F705" s="128"/>
      <c r="G705" s="128"/>
      <c r="H705" s="128"/>
      <c r="I705" s="128"/>
      <c r="J705" s="128"/>
      <c r="K705" s="128"/>
      <c r="L705" s="128"/>
      <c r="M705" s="128"/>
      <c r="N705" s="179" t="str">
        <f t="shared" si="109"/>
        <v/>
      </c>
      <c r="O705" s="90" t="str">
        <f>IF('1. Assessment Area Data'!C705="","",'1. Assessment Area Data'!C705)</f>
        <v/>
      </c>
      <c r="P705" s="90" t="str">
        <f t="shared" si="110"/>
        <v/>
      </c>
      <c r="Q705" s="90" t="str">
        <f t="shared" si="111"/>
        <v/>
      </c>
      <c r="R705" s="90" t="str">
        <f t="shared" si="111"/>
        <v/>
      </c>
      <c r="S705" s="90" t="str">
        <f t="shared" si="111"/>
        <v/>
      </c>
      <c r="T705" s="116" t="str">
        <f t="shared" si="112"/>
        <v/>
      </c>
      <c r="U705" s="116" t="str">
        <f t="shared" si="113"/>
        <v/>
      </c>
      <c r="V705" s="116" t="str">
        <f t="shared" si="114"/>
        <v/>
      </c>
      <c r="X705" s="90" t="str">
        <f t="shared" si="105"/>
        <v/>
      </c>
      <c r="Y705" s="117" t="str">
        <f t="shared" si="106"/>
        <v/>
      </c>
      <c r="Z705" s="117" t="str">
        <f t="shared" si="107"/>
        <v/>
      </c>
      <c r="AA705" s="117" t="str">
        <f t="shared" si="108"/>
        <v/>
      </c>
    </row>
    <row r="706" spans="2:27" x14ac:dyDescent="0.3">
      <c r="B706" s="126"/>
      <c r="C706" s="128"/>
      <c r="D706" s="128"/>
      <c r="E706" s="128"/>
      <c r="F706" s="128"/>
      <c r="G706" s="128"/>
      <c r="H706" s="128"/>
      <c r="I706" s="128"/>
      <c r="J706" s="128"/>
      <c r="K706" s="128"/>
      <c r="L706" s="128"/>
      <c r="M706" s="128"/>
      <c r="N706" s="179" t="str">
        <f t="shared" si="109"/>
        <v/>
      </c>
      <c r="O706" s="90" t="str">
        <f>IF('1. Assessment Area Data'!C706="","",'1. Assessment Area Data'!C706)</f>
        <v/>
      </c>
      <c r="P706" s="90" t="str">
        <f t="shared" si="110"/>
        <v/>
      </c>
      <c r="Q706" s="90" t="str">
        <f t="shared" si="111"/>
        <v/>
      </c>
      <c r="R706" s="90" t="str">
        <f t="shared" si="111"/>
        <v/>
      </c>
      <c r="S706" s="90" t="str">
        <f t="shared" si="111"/>
        <v/>
      </c>
      <c r="T706" s="116" t="str">
        <f t="shared" si="112"/>
        <v/>
      </c>
      <c r="U706" s="116" t="str">
        <f t="shared" si="113"/>
        <v/>
      </c>
      <c r="V706" s="116" t="str">
        <f t="shared" si="114"/>
        <v/>
      </c>
      <c r="X706" s="90" t="str">
        <f t="shared" si="105"/>
        <v/>
      </c>
      <c r="Y706" s="117" t="str">
        <f t="shared" si="106"/>
        <v/>
      </c>
      <c r="Z706" s="117" t="str">
        <f t="shared" si="107"/>
        <v/>
      </c>
      <c r="AA706" s="117" t="str">
        <f t="shared" si="108"/>
        <v/>
      </c>
    </row>
    <row r="707" spans="2:27" x14ac:dyDescent="0.3">
      <c r="B707" s="126"/>
      <c r="C707" s="128"/>
      <c r="D707" s="128"/>
      <c r="E707" s="128"/>
      <c r="F707" s="128"/>
      <c r="G707" s="128"/>
      <c r="H707" s="128"/>
      <c r="I707" s="128"/>
      <c r="J707" s="128"/>
      <c r="K707" s="128"/>
      <c r="L707" s="128"/>
      <c r="M707" s="128"/>
      <c r="N707" s="179" t="str">
        <f t="shared" si="109"/>
        <v/>
      </c>
      <c r="O707" s="90" t="str">
        <f>IF('1. Assessment Area Data'!C707="","",'1. Assessment Area Data'!C707)</f>
        <v/>
      </c>
      <c r="P707" s="90" t="str">
        <f t="shared" si="110"/>
        <v/>
      </c>
      <c r="Q707" s="90" t="str">
        <f t="shared" si="111"/>
        <v/>
      </c>
      <c r="R707" s="90" t="str">
        <f t="shared" si="111"/>
        <v/>
      </c>
      <c r="S707" s="90" t="str">
        <f t="shared" si="111"/>
        <v/>
      </c>
      <c r="T707" s="116" t="str">
        <f t="shared" si="112"/>
        <v/>
      </c>
      <c r="U707" s="116" t="str">
        <f t="shared" si="113"/>
        <v/>
      </c>
      <c r="V707" s="116" t="str">
        <f t="shared" si="114"/>
        <v/>
      </c>
      <c r="X707" s="90" t="str">
        <f t="shared" si="105"/>
        <v/>
      </c>
      <c r="Y707" s="117" t="str">
        <f t="shared" si="106"/>
        <v/>
      </c>
      <c r="Z707" s="117" t="str">
        <f t="shared" si="107"/>
        <v/>
      </c>
      <c r="AA707" s="117" t="str">
        <f t="shared" si="108"/>
        <v/>
      </c>
    </row>
    <row r="708" spans="2:27" x14ac:dyDescent="0.3">
      <c r="B708" s="126"/>
      <c r="C708" s="128"/>
      <c r="D708" s="128"/>
      <c r="E708" s="128"/>
      <c r="F708" s="128"/>
      <c r="G708" s="128"/>
      <c r="H708" s="128"/>
      <c r="I708" s="128"/>
      <c r="J708" s="128"/>
      <c r="K708" s="128"/>
      <c r="L708" s="128"/>
      <c r="M708" s="128"/>
      <c r="N708" s="179" t="str">
        <f t="shared" si="109"/>
        <v/>
      </c>
      <c r="O708" s="90" t="str">
        <f>IF('1. Assessment Area Data'!C708="","",'1. Assessment Area Data'!C708)</f>
        <v/>
      </c>
      <c r="P708" s="90" t="str">
        <f t="shared" si="110"/>
        <v/>
      </c>
      <c r="Q708" s="90" t="str">
        <f t="shared" si="111"/>
        <v/>
      </c>
      <c r="R708" s="90" t="str">
        <f t="shared" si="111"/>
        <v/>
      </c>
      <c r="S708" s="90" t="str">
        <f t="shared" si="111"/>
        <v/>
      </c>
      <c r="T708" s="116" t="str">
        <f t="shared" si="112"/>
        <v/>
      </c>
      <c r="U708" s="116" t="str">
        <f t="shared" si="113"/>
        <v/>
      </c>
      <c r="V708" s="116" t="str">
        <f t="shared" si="114"/>
        <v/>
      </c>
      <c r="X708" s="90" t="str">
        <f t="shared" si="105"/>
        <v/>
      </c>
      <c r="Y708" s="117" t="str">
        <f t="shared" si="106"/>
        <v/>
      </c>
      <c r="Z708" s="117" t="str">
        <f t="shared" si="107"/>
        <v/>
      </c>
      <c r="AA708" s="117" t="str">
        <f t="shared" si="108"/>
        <v/>
      </c>
    </row>
    <row r="709" spans="2:27" x14ac:dyDescent="0.3">
      <c r="B709" s="126"/>
      <c r="C709" s="128"/>
      <c r="D709" s="128"/>
      <c r="E709" s="128"/>
      <c r="F709" s="128"/>
      <c r="G709" s="128"/>
      <c r="H709" s="128"/>
      <c r="I709" s="128"/>
      <c r="J709" s="128"/>
      <c r="K709" s="128"/>
      <c r="L709" s="128"/>
      <c r="M709" s="128"/>
      <c r="N709" s="179" t="str">
        <f t="shared" si="109"/>
        <v/>
      </c>
      <c r="O709" s="90" t="str">
        <f>IF('1. Assessment Area Data'!C709="","",'1. Assessment Area Data'!C709)</f>
        <v/>
      </c>
      <c r="P709" s="90" t="str">
        <f t="shared" si="110"/>
        <v/>
      </c>
      <c r="Q709" s="90" t="str">
        <f t="shared" si="111"/>
        <v/>
      </c>
      <c r="R709" s="90" t="str">
        <f t="shared" si="111"/>
        <v/>
      </c>
      <c r="S709" s="90" t="str">
        <f t="shared" si="111"/>
        <v/>
      </c>
      <c r="T709" s="116" t="str">
        <f t="shared" si="112"/>
        <v/>
      </c>
      <c r="U709" s="116" t="str">
        <f t="shared" si="113"/>
        <v/>
      </c>
      <c r="V709" s="116" t="str">
        <f t="shared" si="114"/>
        <v/>
      </c>
      <c r="X709" s="90" t="str">
        <f t="shared" si="105"/>
        <v/>
      </c>
      <c r="Y709" s="117" t="str">
        <f t="shared" si="106"/>
        <v/>
      </c>
      <c r="Z709" s="117" t="str">
        <f t="shared" si="107"/>
        <v/>
      </c>
      <c r="AA709" s="117" t="str">
        <f t="shared" si="108"/>
        <v/>
      </c>
    </row>
    <row r="710" spans="2:27" x14ac:dyDescent="0.3">
      <c r="B710" s="126"/>
      <c r="C710" s="128"/>
      <c r="D710" s="128"/>
      <c r="E710" s="128"/>
      <c r="F710" s="128"/>
      <c r="G710" s="128"/>
      <c r="H710" s="128"/>
      <c r="I710" s="128"/>
      <c r="J710" s="128"/>
      <c r="K710" s="128"/>
      <c r="L710" s="128"/>
      <c r="M710" s="128"/>
      <c r="N710" s="179" t="str">
        <f t="shared" si="109"/>
        <v/>
      </c>
      <c r="O710" s="90" t="str">
        <f>IF('1. Assessment Area Data'!C710="","",'1. Assessment Area Data'!C710)</f>
        <v/>
      </c>
      <c r="P710" s="90" t="str">
        <f t="shared" si="110"/>
        <v/>
      </c>
      <c r="Q710" s="90" t="str">
        <f t="shared" si="111"/>
        <v/>
      </c>
      <c r="R710" s="90" t="str">
        <f t="shared" si="111"/>
        <v/>
      </c>
      <c r="S710" s="90" t="str">
        <f t="shared" si="111"/>
        <v/>
      </c>
      <c r="T710" s="116" t="str">
        <f t="shared" si="112"/>
        <v/>
      </c>
      <c r="U710" s="116" t="str">
        <f t="shared" si="113"/>
        <v/>
      </c>
      <c r="V710" s="116" t="str">
        <f t="shared" si="114"/>
        <v/>
      </c>
      <c r="X710" s="90" t="str">
        <f t="shared" si="105"/>
        <v/>
      </c>
      <c r="Y710" s="117" t="str">
        <f t="shared" si="106"/>
        <v/>
      </c>
      <c r="Z710" s="117" t="str">
        <f t="shared" si="107"/>
        <v/>
      </c>
      <c r="AA710" s="117" t="str">
        <f t="shared" si="108"/>
        <v/>
      </c>
    </row>
    <row r="711" spans="2:27" x14ac:dyDescent="0.3">
      <c r="B711" s="126"/>
      <c r="C711" s="128"/>
      <c r="D711" s="128"/>
      <c r="E711" s="128"/>
      <c r="F711" s="128"/>
      <c r="G711" s="128"/>
      <c r="H711" s="128"/>
      <c r="I711" s="128"/>
      <c r="J711" s="128"/>
      <c r="K711" s="128"/>
      <c r="L711" s="128"/>
      <c r="M711" s="128"/>
      <c r="N711" s="179" t="str">
        <f t="shared" si="109"/>
        <v/>
      </c>
      <c r="O711" s="90" t="str">
        <f>IF('1. Assessment Area Data'!C711="","",'1. Assessment Area Data'!C711)</f>
        <v/>
      </c>
      <c r="P711" s="90" t="str">
        <f t="shared" si="110"/>
        <v/>
      </c>
      <c r="Q711" s="90" t="str">
        <f t="shared" si="111"/>
        <v/>
      </c>
      <c r="R711" s="90" t="str">
        <f t="shared" si="111"/>
        <v/>
      </c>
      <c r="S711" s="90" t="str">
        <f t="shared" si="111"/>
        <v/>
      </c>
      <c r="T711" s="116" t="str">
        <f t="shared" si="112"/>
        <v/>
      </c>
      <c r="U711" s="116" t="str">
        <f t="shared" si="113"/>
        <v/>
      </c>
      <c r="V711" s="116" t="str">
        <f t="shared" si="114"/>
        <v/>
      </c>
      <c r="X711" s="90" t="str">
        <f t="shared" ref="X711:X774" si="115">IF(C711="","",C711)</f>
        <v/>
      </c>
      <c r="Y711" s="117" t="str">
        <f t="shared" ref="Y711:Y774" si="116">IF($X711="","",COUNTIFS($D711:$M711,"&gt;0",$D711:$M711,"&lt;=3")/10)</f>
        <v/>
      </c>
      <c r="Z711" s="117" t="str">
        <f t="shared" ref="Z711:Z774" si="117">IF($X711="","",COUNTIFS($D711:$M711,"&gt;0",$D711:$M711,"&lt;=4")/10)</f>
        <v/>
      </c>
      <c r="AA711" s="117" t="str">
        <f t="shared" ref="AA711:AA774" si="118">IF($X711="","",COUNTIFS($D711:$M711,"&gt;0",$D711:$M711,"&lt;=5")/10)</f>
        <v/>
      </c>
    </row>
    <row r="712" spans="2:27" x14ac:dyDescent="0.3">
      <c r="B712" s="126"/>
      <c r="C712" s="128"/>
      <c r="D712" s="128"/>
      <c r="E712" s="128"/>
      <c r="F712" s="128"/>
      <c r="G712" s="128"/>
      <c r="H712" s="128"/>
      <c r="I712" s="128"/>
      <c r="J712" s="128"/>
      <c r="K712" s="128"/>
      <c r="L712" s="128"/>
      <c r="M712" s="128"/>
      <c r="N712" s="179" t="str">
        <f t="shared" ref="N712:N775" si="119">IF(B712="","",IF(COUNTBLANK(D712:M712)&gt;0,"If no forbs were located in the plot, enter '0'. If the plot was not collected, input 'n/a'",""))</f>
        <v/>
      </c>
      <c r="O712" s="90" t="str">
        <f>IF('1. Assessment Area Data'!C712="","",'1. Assessment Area Data'!C712)</f>
        <v/>
      </c>
      <c r="P712" s="90" t="str">
        <f t="shared" ref="P712:P775" si="120">IF(O712="","",SUM(SUMPRODUCT(--(ISNUMBER($D$6:$D$1006)),(--($B$6:$B$1006=$O712))),SUMPRODUCT(--(ISNUMBER($E$6:$E$1006)),(--($B$6:$B$1006=$O712))),SUMPRODUCT(--(ISNUMBER($F$6:$F$1006)),(--($B$6:$B$1006=$O712))),SUMPRODUCT(--(ISNUMBER($G$6:$G$1006)),(--($B$6:$B$1006=$O712))),SUMPRODUCT(--(ISNUMBER($H$6:$H$1006)),(--($B$6:$B$1006=$O712))),SUMPRODUCT(--(ISNUMBER($I$6:$I$1006)),(--($B$6:$B$1006=$O712))),SUMPRODUCT(--(ISNUMBER($J$6:$J$1006)),(--($B$6:$B$1006=$O712))),SUMPRODUCT(--(ISNUMBER($K$6:$K$1006)),(--($B$6:$B$1006=$O712))),SUMPRODUCT(--(ISNUMBER($L$6:$L$1006)),(--($B$6:$B$1006=$O712))),SUMPRODUCT(--(ISNUMBER($M$6:$M$1006)),(--($B$6:$B$1006=$O712)))))</f>
        <v/>
      </c>
      <c r="Q712" s="90" t="str">
        <f t="shared" ref="Q712:S775" si="121">IF($O712="","",SUM(COUNTIFS($B$6:$B$5003,$O712,$D$6:$D$5003,"&gt;0",$D$6:$D$5003,"&lt;="&amp;Q$6),COUNTIFS($B$6:$B$5003,$O712,$E$6:$E$5003,"&gt;0",$E$6:$E$5003,"&lt;="&amp;Q$6),COUNTIFS($B$6:$B$5003,$O712,$F$6:$F$5003,"&gt;0",$F$6:$F$5003,"&lt;="&amp;Q$6),COUNTIFS($B$6:$B$5003,$O712,$G$6:$G$5003,"&gt;0",$G$6:$G$5003,"&lt;="&amp;Q$6),COUNTIFS($B$6:$B$5003,$O712,$H$6:$H$5003,"&gt;0",$H$6:$H$5003,"&lt;="&amp;Q$6),COUNTIFS($B$6:$B$5003,$O712,$I$6:$I$5003,"&gt;0",$I$6:$I$5003,"&lt;="&amp;Q$6),COUNTIFS($B$6:$B$5003,$O712,$J$6:$J$5003,"&gt;0",$J$6:$J$5003,"&lt;="&amp;Q$6),COUNTIFS($B$6:$B$5003,$O712,$K$6:$K$5003,"&gt;0",$K$6:$K$5003,"&lt;="&amp;Q$6),COUNTIFS($B$6:$B$5003,$O712,$L$6:$L$5003,"&gt;0",$L$6:$L$5003,"&lt;="&amp;Q$6),COUNTIFS($B$6:$B$5003,$O712,$M$6:$M$5003,"&gt;0",$M$6:$M$5003,"&lt;="&amp;Q$6)))</f>
        <v/>
      </c>
      <c r="R712" s="90" t="str">
        <f t="shared" si="121"/>
        <v/>
      </c>
      <c r="S712" s="90" t="str">
        <f t="shared" si="121"/>
        <v/>
      </c>
      <c r="T712" s="116" t="str">
        <f t="shared" si="112"/>
        <v/>
      </c>
      <c r="U712" s="116" t="str">
        <f t="shared" si="113"/>
        <v/>
      </c>
      <c r="V712" s="116" t="str">
        <f t="shared" si="114"/>
        <v/>
      </c>
      <c r="X712" s="90" t="str">
        <f t="shared" si="115"/>
        <v/>
      </c>
      <c r="Y712" s="117" t="str">
        <f t="shared" si="116"/>
        <v/>
      </c>
      <c r="Z712" s="117" t="str">
        <f t="shared" si="117"/>
        <v/>
      </c>
      <c r="AA712" s="117" t="str">
        <f t="shared" si="118"/>
        <v/>
      </c>
    </row>
    <row r="713" spans="2:27" x14ac:dyDescent="0.3">
      <c r="B713" s="126"/>
      <c r="C713" s="128"/>
      <c r="D713" s="128"/>
      <c r="E713" s="128"/>
      <c r="F713" s="128"/>
      <c r="G713" s="128"/>
      <c r="H713" s="128"/>
      <c r="I713" s="128"/>
      <c r="J713" s="128"/>
      <c r="K713" s="128"/>
      <c r="L713" s="128"/>
      <c r="M713" s="128"/>
      <c r="N713" s="179" t="str">
        <f t="shared" si="119"/>
        <v/>
      </c>
      <c r="O713" s="90" t="str">
        <f>IF('1. Assessment Area Data'!C713="","",'1. Assessment Area Data'!C713)</f>
        <v/>
      </c>
      <c r="P713" s="90" t="str">
        <f t="shared" si="120"/>
        <v/>
      </c>
      <c r="Q713" s="90" t="str">
        <f t="shared" si="121"/>
        <v/>
      </c>
      <c r="R713" s="90" t="str">
        <f t="shared" si="121"/>
        <v/>
      </c>
      <c r="S713" s="90" t="str">
        <f t="shared" si="121"/>
        <v/>
      </c>
      <c r="T713" s="116" t="str">
        <f t="shared" si="112"/>
        <v/>
      </c>
      <c r="U713" s="116" t="str">
        <f t="shared" si="113"/>
        <v/>
      </c>
      <c r="V713" s="116" t="str">
        <f t="shared" si="114"/>
        <v/>
      </c>
      <c r="X713" s="90" t="str">
        <f t="shared" si="115"/>
        <v/>
      </c>
      <c r="Y713" s="117" t="str">
        <f t="shared" si="116"/>
        <v/>
      </c>
      <c r="Z713" s="117" t="str">
        <f t="shared" si="117"/>
        <v/>
      </c>
      <c r="AA713" s="117" t="str">
        <f t="shared" si="118"/>
        <v/>
      </c>
    </row>
    <row r="714" spans="2:27" x14ac:dyDescent="0.3">
      <c r="B714" s="126"/>
      <c r="C714" s="128"/>
      <c r="D714" s="128"/>
      <c r="E714" s="128"/>
      <c r="F714" s="128"/>
      <c r="G714" s="128"/>
      <c r="H714" s="128"/>
      <c r="I714" s="128"/>
      <c r="J714" s="128"/>
      <c r="K714" s="128"/>
      <c r="L714" s="128"/>
      <c r="M714" s="128"/>
      <c r="N714" s="179" t="str">
        <f t="shared" si="119"/>
        <v/>
      </c>
      <c r="O714" s="90" t="str">
        <f>IF('1. Assessment Area Data'!C714="","",'1. Assessment Area Data'!C714)</f>
        <v/>
      </c>
      <c r="P714" s="90" t="str">
        <f t="shared" si="120"/>
        <v/>
      </c>
      <c r="Q714" s="90" t="str">
        <f t="shared" si="121"/>
        <v/>
      </c>
      <c r="R714" s="90" t="str">
        <f t="shared" si="121"/>
        <v/>
      </c>
      <c r="S714" s="90" t="str">
        <f t="shared" si="121"/>
        <v/>
      </c>
      <c r="T714" s="116" t="str">
        <f t="shared" si="112"/>
        <v/>
      </c>
      <c r="U714" s="116" t="str">
        <f t="shared" si="113"/>
        <v/>
      </c>
      <c r="V714" s="116" t="str">
        <f t="shared" si="114"/>
        <v/>
      </c>
      <c r="X714" s="90" t="str">
        <f t="shared" si="115"/>
        <v/>
      </c>
      <c r="Y714" s="117" t="str">
        <f t="shared" si="116"/>
        <v/>
      </c>
      <c r="Z714" s="117" t="str">
        <f t="shared" si="117"/>
        <v/>
      </c>
      <c r="AA714" s="117" t="str">
        <f t="shared" si="118"/>
        <v/>
      </c>
    </row>
    <row r="715" spans="2:27" x14ac:dyDescent="0.3">
      <c r="B715" s="126"/>
      <c r="C715" s="128"/>
      <c r="D715" s="128"/>
      <c r="E715" s="128"/>
      <c r="F715" s="128"/>
      <c r="G715" s="128"/>
      <c r="H715" s="128"/>
      <c r="I715" s="128"/>
      <c r="J715" s="128"/>
      <c r="K715" s="128"/>
      <c r="L715" s="128"/>
      <c r="M715" s="128"/>
      <c r="N715" s="179" t="str">
        <f t="shared" si="119"/>
        <v/>
      </c>
      <c r="O715" s="90" t="str">
        <f>IF('1. Assessment Area Data'!C715="","",'1. Assessment Area Data'!C715)</f>
        <v/>
      </c>
      <c r="P715" s="90" t="str">
        <f t="shared" si="120"/>
        <v/>
      </c>
      <c r="Q715" s="90" t="str">
        <f t="shared" si="121"/>
        <v/>
      </c>
      <c r="R715" s="90" t="str">
        <f t="shared" si="121"/>
        <v/>
      </c>
      <c r="S715" s="90" t="str">
        <f t="shared" si="121"/>
        <v/>
      </c>
      <c r="T715" s="116" t="str">
        <f t="shared" si="112"/>
        <v/>
      </c>
      <c r="U715" s="116" t="str">
        <f t="shared" si="113"/>
        <v/>
      </c>
      <c r="V715" s="116" t="str">
        <f t="shared" si="114"/>
        <v/>
      </c>
      <c r="X715" s="90" t="str">
        <f t="shared" si="115"/>
        <v/>
      </c>
      <c r="Y715" s="117" t="str">
        <f t="shared" si="116"/>
        <v/>
      </c>
      <c r="Z715" s="117" t="str">
        <f t="shared" si="117"/>
        <v/>
      </c>
      <c r="AA715" s="117" t="str">
        <f t="shared" si="118"/>
        <v/>
      </c>
    </row>
    <row r="716" spans="2:27" x14ac:dyDescent="0.3">
      <c r="B716" s="126"/>
      <c r="C716" s="128"/>
      <c r="D716" s="128"/>
      <c r="E716" s="128"/>
      <c r="F716" s="128"/>
      <c r="G716" s="128"/>
      <c r="H716" s="128"/>
      <c r="I716" s="128"/>
      <c r="J716" s="128"/>
      <c r="K716" s="128"/>
      <c r="L716" s="128"/>
      <c r="M716" s="128"/>
      <c r="N716" s="179" t="str">
        <f t="shared" si="119"/>
        <v/>
      </c>
      <c r="O716" s="90" t="str">
        <f>IF('1. Assessment Area Data'!C716="","",'1. Assessment Area Data'!C716)</f>
        <v/>
      </c>
      <c r="P716" s="90" t="str">
        <f t="shared" si="120"/>
        <v/>
      </c>
      <c r="Q716" s="90" t="str">
        <f t="shared" si="121"/>
        <v/>
      </c>
      <c r="R716" s="90" t="str">
        <f t="shared" si="121"/>
        <v/>
      </c>
      <c r="S716" s="90" t="str">
        <f t="shared" si="121"/>
        <v/>
      </c>
      <c r="T716" s="116" t="str">
        <f t="shared" si="112"/>
        <v/>
      </c>
      <c r="U716" s="116" t="str">
        <f t="shared" si="113"/>
        <v/>
      </c>
      <c r="V716" s="116" t="str">
        <f t="shared" si="114"/>
        <v/>
      </c>
      <c r="X716" s="90" t="str">
        <f t="shared" si="115"/>
        <v/>
      </c>
      <c r="Y716" s="117" t="str">
        <f t="shared" si="116"/>
        <v/>
      </c>
      <c r="Z716" s="117" t="str">
        <f t="shared" si="117"/>
        <v/>
      </c>
      <c r="AA716" s="117" t="str">
        <f t="shared" si="118"/>
        <v/>
      </c>
    </row>
    <row r="717" spans="2:27" x14ac:dyDescent="0.3">
      <c r="B717" s="126"/>
      <c r="C717" s="128"/>
      <c r="D717" s="128"/>
      <c r="E717" s="128"/>
      <c r="F717" s="128"/>
      <c r="G717" s="128"/>
      <c r="H717" s="128"/>
      <c r="I717" s="128"/>
      <c r="J717" s="128"/>
      <c r="K717" s="128"/>
      <c r="L717" s="128"/>
      <c r="M717" s="128"/>
      <c r="N717" s="179" t="str">
        <f t="shared" si="119"/>
        <v/>
      </c>
      <c r="O717" s="90" t="str">
        <f>IF('1. Assessment Area Data'!C717="","",'1. Assessment Area Data'!C717)</f>
        <v/>
      </c>
      <c r="P717" s="90" t="str">
        <f t="shared" si="120"/>
        <v/>
      </c>
      <c r="Q717" s="90" t="str">
        <f t="shared" si="121"/>
        <v/>
      </c>
      <c r="R717" s="90" t="str">
        <f t="shared" si="121"/>
        <v/>
      </c>
      <c r="S717" s="90" t="str">
        <f t="shared" si="121"/>
        <v/>
      </c>
      <c r="T717" s="116" t="str">
        <f t="shared" ref="T717:T780" si="122">IF($O717="","",IFERROR(Q717/$P717,0))</f>
        <v/>
      </c>
      <c r="U717" s="116" t="str">
        <f t="shared" ref="U717:U780" si="123">IF($O717="","",IFERROR(R717/$P717,0))</f>
        <v/>
      </c>
      <c r="V717" s="116" t="str">
        <f t="shared" ref="V717:V780" si="124">IF($O717="","",IFERROR(S717/$P717,0))</f>
        <v/>
      </c>
      <c r="X717" s="90" t="str">
        <f t="shared" si="115"/>
        <v/>
      </c>
      <c r="Y717" s="117" t="str">
        <f t="shared" si="116"/>
        <v/>
      </c>
      <c r="Z717" s="117" t="str">
        <f t="shared" si="117"/>
        <v/>
      </c>
      <c r="AA717" s="117" t="str">
        <f t="shared" si="118"/>
        <v/>
      </c>
    </row>
    <row r="718" spans="2:27" x14ac:dyDescent="0.3">
      <c r="B718" s="126"/>
      <c r="C718" s="128"/>
      <c r="D718" s="128"/>
      <c r="E718" s="128"/>
      <c r="F718" s="128"/>
      <c r="G718" s="128"/>
      <c r="H718" s="128"/>
      <c r="I718" s="128"/>
      <c r="J718" s="128"/>
      <c r="K718" s="128"/>
      <c r="L718" s="128"/>
      <c r="M718" s="128"/>
      <c r="N718" s="179" t="str">
        <f t="shared" si="119"/>
        <v/>
      </c>
      <c r="O718" s="90" t="str">
        <f>IF('1. Assessment Area Data'!C718="","",'1. Assessment Area Data'!C718)</f>
        <v/>
      </c>
      <c r="P718" s="90" t="str">
        <f t="shared" si="120"/>
        <v/>
      </c>
      <c r="Q718" s="90" t="str">
        <f t="shared" si="121"/>
        <v/>
      </c>
      <c r="R718" s="90" t="str">
        <f t="shared" si="121"/>
        <v/>
      </c>
      <c r="S718" s="90" t="str">
        <f t="shared" si="121"/>
        <v/>
      </c>
      <c r="T718" s="116" t="str">
        <f t="shared" si="122"/>
        <v/>
      </c>
      <c r="U718" s="116" t="str">
        <f t="shared" si="123"/>
        <v/>
      </c>
      <c r="V718" s="116" t="str">
        <f t="shared" si="124"/>
        <v/>
      </c>
      <c r="X718" s="90" t="str">
        <f t="shared" si="115"/>
        <v/>
      </c>
      <c r="Y718" s="117" t="str">
        <f t="shared" si="116"/>
        <v/>
      </c>
      <c r="Z718" s="117" t="str">
        <f t="shared" si="117"/>
        <v/>
      </c>
      <c r="AA718" s="117" t="str">
        <f t="shared" si="118"/>
        <v/>
      </c>
    </row>
    <row r="719" spans="2:27" x14ac:dyDescent="0.3">
      <c r="B719" s="126"/>
      <c r="C719" s="128"/>
      <c r="D719" s="128"/>
      <c r="E719" s="128"/>
      <c r="F719" s="128"/>
      <c r="G719" s="128"/>
      <c r="H719" s="128"/>
      <c r="I719" s="128"/>
      <c r="J719" s="128"/>
      <c r="K719" s="128"/>
      <c r="L719" s="128"/>
      <c r="M719" s="128"/>
      <c r="N719" s="179" t="str">
        <f t="shared" si="119"/>
        <v/>
      </c>
      <c r="O719" s="90" t="str">
        <f>IF('1. Assessment Area Data'!C719="","",'1. Assessment Area Data'!C719)</f>
        <v/>
      </c>
      <c r="P719" s="90" t="str">
        <f t="shared" si="120"/>
        <v/>
      </c>
      <c r="Q719" s="90" t="str">
        <f t="shared" si="121"/>
        <v/>
      </c>
      <c r="R719" s="90" t="str">
        <f t="shared" si="121"/>
        <v/>
      </c>
      <c r="S719" s="90" t="str">
        <f t="shared" si="121"/>
        <v/>
      </c>
      <c r="T719" s="116" t="str">
        <f t="shared" si="122"/>
        <v/>
      </c>
      <c r="U719" s="116" t="str">
        <f t="shared" si="123"/>
        <v/>
      </c>
      <c r="V719" s="116" t="str">
        <f t="shared" si="124"/>
        <v/>
      </c>
      <c r="X719" s="90" t="str">
        <f t="shared" si="115"/>
        <v/>
      </c>
      <c r="Y719" s="117" t="str">
        <f t="shared" si="116"/>
        <v/>
      </c>
      <c r="Z719" s="117" t="str">
        <f t="shared" si="117"/>
        <v/>
      </c>
      <c r="AA719" s="117" t="str">
        <f t="shared" si="118"/>
        <v/>
      </c>
    </row>
    <row r="720" spans="2:27" x14ac:dyDescent="0.3">
      <c r="B720" s="126"/>
      <c r="C720" s="128"/>
      <c r="D720" s="128"/>
      <c r="E720" s="128"/>
      <c r="F720" s="128"/>
      <c r="G720" s="128"/>
      <c r="H720" s="128"/>
      <c r="I720" s="128"/>
      <c r="J720" s="128"/>
      <c r="K720" s="128"/>
      <c r="L720" s="128"/>
      <c r="M720" s="128"/>
      <c r="N720" s="179" t="str">
        <f t="shared" si="119"/>
        <v/>
      </c>
      <c r="O720" s="90" t="str">
        <f>IF('1. Assessment Area Data'!C720="","",'1. Assessment Area Data'!C720)</f>
        <v/>
      </c>
      <c r="P720" s="90" t="str">
        <f t="shared" si="120"/>
        <v/>
      </c>
      <c r="Q720" s="90" t="str">
        <f t="shared" si="121"/>
        <v/>
      </c>
      <c r="R720" s="90" t="str">
        <f t="shared" si="121"/>
        <v/>
      </c>
      <c r="S720" s="90" t="str">
        <f t="shared" si="121"/>
        <v/>
      </c>
      <c r="T720" s="116" t="str">
        <f t="shared" si="122"/>
        <v/>
      </c>
      <c r="U720" s="116" t="str">
        <f t="shared" si="123"/>
        <v/>
      </c>
      <c r="V720" s="116" t="str">
        <f t="shared" si="124"/>
        <v/>
      </c>
      <c r="X720" s="90" t="str">
        <f t="shared" si="115"/>
        <v/>
      </c>
      <c r="Y720" s="117" t="str">
        <f t="shared" si="116"/>
        <v/>
      </c>
      <c r="Z720" s="117" t="str">
        <f t="shared" si="117"/>
        <v/>
      </c>
      <c r="AA720" s="117" t="str">
        <f t="shared" si="118"/>
        <v/>
      </c>
    </row>
    <row r="721" spans="2:27" x14ac:dyDescent="0.3">
      <c r="B721" s="126"/>
      <c r="C721" s="128"/>
      <c r="D721" s="128"/>
      <c r="E721" s="128"/>
      <c r="F721" s="128"/>
      <c r="G721" s="128"/>
      <c r="H721" s="128"/>
      <c r="I721" s="128"/>
      <c r="J721" s="128"/>
      <c r="K721" s="128"/>
      <c r="L721" s="128"/>
      <c r="M721" s="128"/>
      <c r="N721" s="179" t="str">
        <f t="shared" si="119"/>
        <v/>
      </c>
      <c r="O721" s="90" t="str">
        <f>IF('1. Assessment Area Data'!C721="","",'1. Assessment Area Data'!C721)</f>
        <v/>
      </c>
      <c r="P721" s="90" t="str">
        <f t="shared" si="120"/>
        <v/>
      </c>
      <c r="Q721" s="90" t="str">
        <f t="shared" si="121"/>
        <v/>
      </c>
      <c r="R721" s="90" t="str">
        <f t="shared" si="121"/>
        <v/>
      </c>
      <c r="S721" s="90" t="str">
        <f t="shared" si="121"/>
        <v/>
      </c>
      <c r="T721" s="116" t="str">
        <f t="shared" si="122"/>
        <v/>
      </c>
      <c r="U721" s="116" t="str">
        <f t="shared" si="123"/>
        <v/>
      </c>
      <c r="V721" s="116" t="str">
        <f t="shared" si="124"/>
        <v/>
      </c>
      <c r="X721" s="90" t="str">
        <f t="shared" si="115"/>
        <v/>
      </c>
      <c r="Y721" s="117" t="str">
        <f t="shared" si="116"/>
        <v/>
      </c>
      <c r="Z721" s="117" t="str">
        <f t="shared" si="117"/>
        <v/>
      </c>
      <c r="AA721" s="117" t="str">
        <f t="shared" si="118"/>
        <v/>
      </c>
    </row>
    <row r="722" spans="2:27" x14ac:dyDescent="0.3">
      <c r="B722" s="126"/>
      <c r="C722" s="128"/>
      <c r="D722" s="128"/>
      <c r="E722" s="128"/>
      <c r="F722" s="128"/>
      <c r="G722" s="128"/>
      <c r="H722" s="128"/>
      <c r="I722" s="128"/>
      <c r="J722" s="128"/>
      <c r="K722" s="128"/>
      <c r="L722" s="128"/>
      <c r="M722" s="128"/>
      <c r="N722" s="179" t="str">
        <f t="shared" si="119"/>
        <v/>
      </c>
      <c r="O722" s="90" t="str">
        <f>IF('1. Assessment Area Data'!C722="","",'1. Assessment Area Data'!C722)</f>
        <v/>
      </c>
      <c r="P722" s="90" t="str">
        <f t="shared" si="120"/>
        <v/>
      </c>
      <c r="Q722" s="90" t="str">
        <f t="shared" si="121"/>
        <v/>
      </c>
      <c r="R722" s="90" t="str">
        <f t="shared" si="121"/>
        <v/>
      </c>
      <c r="S722" s="90" t="str">
        <f t="shared" si="121"/>
        <v/>
      </c>
      <c r="T722" s="116" t="str">
        <f t="shared" si="122"/>
        <v/>
      </c>
      <c r="U722" s="116" t="str">
        <f t="shared" si="123"/>
        <v/>
      </c>
      <c r="V722" s="116" t="str">
        <f t="shared" si="124"/>
        <v/>
      </c>
      <c r="X722" s="90" t="str">
        <f t="shared" si="115"/>
        <v/>
      </c>
      <c r="Y722" s="117" t="str">
        <f t="shared" si="116"/>
        <v/>
      </c>
      <c r="Z722" s="117" t="str">
        <f t="shared" si="117"/>
        <v/>
      </c>
      <c r="AA722" s="117" t="str">
        <f t="shared" si="118"/>
        <v/>
      </c>
    </row>
    <row r="723" spans="2:27" x14ac:dyDescent="0.3">
      <c r="B723" s="126"/>
      <c r="C723" s="128"/>
      <c r="D723" s="128"/>
      <c r="E723" s="128"/>
      <c r="F723" s="128"/>
      <c r="G723" s="128"/>
      <c r="H723" s="128"/>
      <c r="I723" s="128"/>
      <c r="J723" s="128"/>
      <c r="K723" s="128"/>
      <c r="L723" s="128"/>
      <c r="M723" s="128"/>
      <c r="N723" s="179" t="str">
        <f t="shared" si="119"/>
        <v/>
      </c>
      <c r="O723" s="90" t="str">
        <f>IF('1. Assessment Area Data'!C723="","",'1. Assessment Area Data'!C723)</f>
        <v/>
      </c>
      <c r="P723" s="90" t="str">
        <f t="shared" si="120"/>
        <v/>
      </c>
      <c r="Q723" s="90" t="str">
        <f t="shared" si="121"/>
        <v/>
      </c>
      <c r="R723" s="90" t="str">
        <f t="shared" si="121"/>
        <v/>
      </c>
      <c r="S723" s="90" t="str">
        <f t="shared" si="121"/>
        <v/>
      </c>
      <c r="T723" s="116" t="str">
        <f t="shared" si="122"/>
        <v/>
      </c>
      <c r="U723" s="116" t="str">
        <f t="shared" si="123"/>
        <v/>
      </c>
      <c r="V723" s="116" t="str">
        <f t="shared" si="124"/>
        <v/>
      </c>
      <c r="X723" s="90" t="str">
        <f t="shared" si="115"/>
        <v/>
      </c>
      <c r="Y723" s="117" t="str">
        <f t="shared" si="116"/>
        <v/>
      </c>
      <c r="Z723" s="117" t="str">
        <f t="shared" si="117"/>
        <v/>
      </c>
      <c r="AA723" s="117" t="str">
        <f t="shared" si="118"/>
        <v/>
      </c>
    </row>
    <row r="724" spans="2:27" x14ac:dyDescent="0.3">
      <c r="B724" s="126"/>
      <c r="C724" s="128"/>
      <c r="D724" s="128"/>
      <c r="E724" s="128"/>
      <c r="F724" s="128"/>
      <c r="G724" s="128"/>
      <c r="H724" s="128"/>
      <c r="I724" s="128"/>
      <c r="J724" s="128"/>
      <c r="K724" s="128"/>
      <c r="L724" s="128"/>
      <c r="M724" s="128"/>
      <c r="N724" s="179" t="str">
        <f t="shared" si="119"/>
        <v/>
      </c>
      <c r="O724" s="90" t="str">
        <f>IF('1. Assessment Area Data'!C724="","",'1. Assessment Area Data'!C724)</f>
        <v/>
      </c>
      <c r="P724" s="90" t="str">
        <f t="shared" si="120"/>
        <v/>
      </c>
      <c r="Q724" s="90" t="str">
        <f t="shared" si="121"/>
        <v/>
      </c>
      <c r="R724" s="90" t="str">
        <f t="shared" si="121"/>
        <v/>
      </c>
      <c r="S724" s="90" t="str">
        <f t="shared" si="121"/>
        <v/>
      </c>
      <c r="T724" s="116" t="str">
        <f t="shared" si="122"/>
        <v/>
      </c>
      <c r="U724" s="116" t="str">
        <f t="shared" si="123"/>
        <v/>
      </c>
      <c r="V724" s="116" t="str">
        <f t="shared" si="124"/>
        <v/>
      </c>
      <c r="X724" s="90" t="str">
        <f t="shared" si="115"/>
        <v/>
      </c>
      <c r="Y724" s="117" t="str">
        <f t="shared" si="116"/>
        <v/>
      </c>
      <c r="Z724" s="117" t="str">
        <f t="shared" si="117"/>
        <v/>
      </c>
      <c r="AA724" s="117" t="str">
        <f t="shared" si="118"/>
        <v/>
      </c>
    </row>
    <row r="725" spans="2:27" x14ac:dyDescent="0.3">
      <c r="B725" s="126"/>
      <c r="C725" s="128"/>
      <c r="D725" s="128"/>
      <c r="E725" s="128"/>
      <c r="F725" s="128"/>
      <c r="G725" s="128"/>
      <c r="H725" s="128"/>
      <c r="I725" s="128"/>
      <c r="J725" s="128"/>
      <c r="K725" s="128"/>
      <c r="L725" s="128"/>
      <c r="M725" s="128"/>
      <c r="N725" s="179" t="str">
        <f t="shared" si="119"/>
        <v/>
      </c>
      <c r="O725" s="90" t="str">
        <f>IF('1. Assessment Area Data'!C725="","",'1. Assessment Area Data'!C725)</f>
        <v/>
      </c>
      <c r="P725" s="90" t="str">
        <f t="shared" si="120"/>
        <v/>
      </c>
      <c r="Q725" s="90" t="str">
        <f t="shared" si="121"/>
        <v/>
      </c>
      <c r="R725" s="90" t="str">
        <f t="shared" si="121"/>
        <v/>
      </c>
      <c r="S725" s="90" t="str">
        <f t="shared" si="121"/>
        <v/>
      </c>
      <c r="T725" s="116" t="str">
        <f t="shared" si="122"/>
        <v/>
      </c>
      <c r="U725" s="116" t="str">
        <f t="shared" si="123"/>
        <v/>
      </c>
      <c r="V725" s="116" t="str">
        <f t="shared" si="124"/>
        <v/>
      </c>
      <c r="X725" s="90" t="str">
        <f t="shared" si="115"/>
        <v/>
      </c>
      <c r="Y725" s="117" t="str">
        <f t="shared" si="116"/>
        <v/>
      </c>
      <c r="Z725" s="117" t="str">
        <f t="shared" si="117"/>
        <v/>
      </c>
      <c r="AA725" s="117" t="str">
        <f t="shared" si="118"/>
        <v/>
      </c>
    </row>
    <row r="726" spans="2:27" x14ac:dyDescent="0.3">
      <c r="B726" s="126"/>
      <c r="C726" s="128"/>
      <c r="D726" s="128"/>
      <c r="E726" s="128"/>
      <c r="F726" s="128"/>
      <c r="G726" s="128"/>
      <c r="H726" s="128"/>
      <c r="I726" s="128"/>
      <c r="J726" s="128"/>
      <c r="K726" s="128"/>
      <c r="L726" s="128"/>
      <c r="M726" s="128"/>
      <c r="N726" s="179" t="str">
        <f t="shared" si="119"/>
        <v/>
      </c>
      <c r="O726" s="90" t="str">
        <f>IF('1. Assessment Area Data'!C726="","",'1. Assessment Area Data'!C726)</f>
        <v/>
      </c>
      <c r="P726" s="90" t="str">
        <f t="shared" si="120"/>
        <v/>
      </c>
      <c r="Q726" s="90" t="str">
        <f t="shared" si="121"/>
        <v/>
      </c>
      <c r="R726" s="90" t="str">
        <f t="shared" si="121"/>
        <v/>
      </c>
      <c r="S726" s="90" t="str">
        <f t="shared" si="121"/>
        <v/>
      </c>
      <c r="T726" s="116" t="str">
        <f t="shared" si="122"/>
        <v/>
      </c>
      <c r="U726" s="116" t="str">
        <f t="shared" si="123"/>
        <v/>
      </c>
      <c r="V726" s="116" t="str">
        <f t="shared" si="124"/>
        <v/>
      </c>
      <c r="X726" s="90" t="str">
        <f t="shared" si="115"/>
        <v/>
      </c>
      <c r="Y726" s="117" t="str">
        <f t="shared" si="116"/>
        <v/>
      </c>
      <c r="Z726" s="117" t="str">
        <f t="shared" si="117"/>
        <v/>
      </c>
      <c r="AA726" s="117" t="str">
        <f t="shared" si="118"/>
        <v/>
      </c>
    </row>
    <row r="727" spans="2:27" x14ac:dyDescent="0.3">
      <c r="B727" s="126"/>
      <c r="C727" s="128"/>
      <c r="D727" s="128"/>
      <c r="E727" s="128"/>
      <c r="F727" s="128"/>
      <c r="G727" s="128"/>
      <c r="H727" s="128"/>
      <c r="I727" s="128"/>
      <c r="J727" s="128"/>
      <c r="K727" s="128"/>
      <c r="L727" s="128"/>
      <c r="M727" s="128"/>
      <c r="N727" s="179" t="str">
        <f t="shared" si="119"/>
        <v/>
      </c>
      <c r="O727" s="90" t="str">
        <f>IF('1. Assessment Area Data'!C727="","",'1. Assessment Area Data'!C727)</f>
        <v/>
      </c>
      <c r="P727" s="90" t="str">
        <f t="shared" si="120"/>
        <v/>
      </c>
      <c r="Q727" s="90" t="str">
        <f t="shared" si="121"/>
        <v/>
      </c>
      <c r="R727" s="90" t="str">
        <f t="shared" si="121"/>
        <v/>
      </c>
      <c r="S727" s="90" t="str">
        <f t="shared" si="121"/>
        <v/>
      </c>
      <c r="T727" s="116" t="str">
        <f t="shared" si="122"/>
        <v/>
      </c>
      <c r="U727" s="116" t="str">
        <f t="shared" si="123"/>
        <v/>
      </c>
      <c r="V727" s="116" t="str">
        <f t="shared" si="124"/>
        <v/>
      </c>
      <c r="X727" s="90" t="str">
        <f t="shared" si="115"/>
        <v/>
      </c>
      <c r="Y727" s="117" t="str">
        <f t="shared" si="116"/>
        <v/>
      </c>
      <c r="Z727" s="117" t="str">
        <f t="shared" si="117"/>
        <v/>
      </c>
      <c r="AA727" s="117" t="str">
        <f t="shared" si="118"/>
        <v/>
      </c>
    </row>
    <row r="728" spans="2:27" x14ac:dyDescent="0.3">
      <c r="B728" s="126"/>
      <c r="C728" s="128"/>
      <c r="D728" s="128"/>
      <c r="E728" s="128"/>
      <c r="F728" s="128"/>
      <c r="G728" s="128"/>
      <c r="H728" s="128"/>
      <c r="I728" s="128"/>
      <c r="J728" s="128"/>
      <c r="K728" s="128"/>
      <c r="L728" s="128"/>
      <c r="M728" s="128"/>
      <c r="N728" s="179" t="str">
        <f t="shared" si="119"/>
        <v/>
      </c>
      <c r="O728" s="90" t="str">
        <f>IF('1. Assessment Area Data'!C728="","",'1. Assessment Area Data'!C728)</f>
        <v/>
      </c>
      <c r="P728" s="90" t="str">
        <f t="shared" si="120"/>
        <v/>
      </c>
      <c r="Q728" s="90" t="str">
        <f t="shared" si="121"/>
        <v/>
      </c>
      <c r="R728" s="90" t="str">
        <f t="shared" si="121"/>
        <v/>
      </c>
      <c r="S728" s="90" t="str">
        <f t="shared" si="121"/>
        <v/>
      </c>
      <c r="T728" s="116" t="str">
        <f t="shared" si="122"/>
        <v/>
      </c>
      <c r="U728" s="116" t="str">
        <f t="shared" si="123"/>
        <v/>
      </c>
      <c r="V728" s="116" t="str">
        <f t="shared" si="124"/>
        <v/>
      </c>
      <c r="X728" s="90" t="str">
        <f t="shared" si="115"/>
        <v/>
      </c>
      <c r="Y728" s="117" t="str">
        <f t="shared" si="116"/>
        <v/>
      </c>
      <c r="Z728" s="117" t="str">
        <f t="shared" si="117"/>
        <v/>
      </c>
      <c r="AA728" s="117" t="str">
        <f t="shared" si="118"/>
        <v/>
      </c>
    </row>
    <row r="729" spans="2:27" x14ac:dyDescent="0.3">
      <c r="B729" s="126"/>
      <c r="C729" s="128"/>
      <c r="D729" s="128"/>
      <c r="E729" s="128"/>
      <c r="F729" s="128"/>
      <c r="G729" s="128"/>
      <c r="H729" s="128"/>
      <c r="I729" s="128"/>
      <c r="J729" s="128"/>
      <c r="K729" s="128"/>
      <c r="L729" s="128"/>
      <c r="M729" s="128"/>
      <c r="N729" s="179" t="str">
        <f t="shared" si="119"/>
        <v/>
      </c>
      <c r="O729" s="90" t="str">
        <f>IF('1. Assessment Area Data'!C729="","",'1. Assessment Area Data'!C729)</f>
        <v/>
      </c>
      <c r="P729" s="90" t="str">
        <f t="shared" si="120"/>
        <v/>
      </c>
      <c r="Q729" s="90" t="str">
        <f t="shared" si="121"/>
        <v/>
      </c>
      <c r="R729" s="90" t="str">
        <f t="shared" si="121"/>
        <v/>
      </c>
      <c r="S729" s="90" t="str">
        <f t="shared" si="121"/>
        <v/>
      </c>
      <c r="T729" s="116" t="str">
        <f t="shared" si="122"/>
        <v/>
      </c>
      <c r="U729" s="116" t="str">
        <f t="shared" si="123"/>
        <v/>
      </c>
      <c r="V729" s="116" t="str">
        <f t="shared" si="124"/>
        <v/>
      </c>
      <c r="X729" s="90" t="str">
        <f t="shared" si="115"/>
        <v/>
      </c>
      <c r="Y729" s="117" t="str">
        <f t="shared" si="116"/>
        <v/>
      </c>
      <c r="Z729" s="117" t="str">
        <f t="shared" si="117"/>
        <v/>
      </c>
      <c r="AA729" s="117" t="str">
        <f t="shared" si="118"/>
        <v/>
      </c>
    </row>
    <row r="730" spans="2:27" x14ac:dyDescent="0.3">
      <c r="B730" s="126"/>
      <c r="C730" s="128"/>
      <c r="D730" s="128"/>
      <c r="E730" s="128"/>
      <c r="F730" s="128"/>
      <c r="G730" s="128"/>
      <c r="H730" s="128"/>
      <c r="I730" s="128"/>
      <c r="J730" s="128"/>
      <c r="K730" s="128"/>
      <c r="L730" s="128"/>
      <c r="M730" s="128"/>
      <c r="N730" s="179" t="str">
        <f t="shared" si="119"/>
        <v/>
      </c>
      <c r="O730" s="90" t="str">
        <f>IF('1. Assessment Area Data'!C730="","",'1. Assessment Area Data'!C730)</f>
        <v/>
      </c>
      <c r="P730" s="90" t="str">
        <f t="shared" si="120"/>
        <v/>
      </c>
      <c r="Q730" s="90" t="str">
        <f t="shared" si="121"/>
        <v/>
      </c>
      <c r="R730" s="90" t="str">
        <f t="shared" si="121"/>
        <v/>
      </c>
      <c r="S730" s="90" t="str">
        <f t="shared" si="121"/>
        <v/>
      </c>
      <c r="T730" s="116" t="str">
        <f t="shared" si="122"/>
        <v/>
      </c>
      <c r="U730" s="116" t="str">
        <f t="shared" si="123"/>
        <v/>
      </c>
      <c r="V730" s="116" t="str">
        <f t="shared" si="124"/>
        <v/>
      </c>
      <c r="X730" s="90" t="str">
        <f t="shared" si="115"/>
        <v/>
      </c>
      <c r="Y730" s="117" t="str">
        <f t="shared" si="116"/>
        <v/>
      </c>
      <c r="Z730" s="117" t="str">
        <f t="shared" si="117"/>
        <v/>
      </c>
      <c r="AA730" s="117" t="str">
        <f t="shared" si="118"/>
        <v/>
      </c>
    </row>
    <row r="731" spans="2:27" x14ac:dyDescent="0.3">
      <c r="B731" s="126"/>
      <c r="C731" s="128"/>
      <c r="D731" s="128"/>
      <c r="E731" s="128"/>
      <c r="F731" s="128"/>
      <c r="G731" s="128"/>
      <c r="H731" s="128"/>
      <c r="I731" s="128"/>
      <c r="J731" s="128"/>
      <c r="K731" s="128"/>
      <c r="L731" s="128"/>
      <c r="M731" s="128"/>
      <c r="N731" s="179" t="str">
        <f t="shared" si="119"/>
        <v/>
      </c>
      <c r="O731" s="90" t="str">
        <f>IF('1. Assessment Area Data'!C731="","",'1. Assessment Area Data'!C731)</f>
        <v/>
      </c>
      <c r="P731" s="90" t="str">
        <f t="shared" si="120"/>
        <v/>
      </c>
      <c r="Q731" s="90" t="str">
        <f t="shared" si="121"/>
        <v/>
      </c>
      <c r="R731" s="90" t="str">
        <f t="shared" si="121"/>
        <v/>
      </c>
      <c r="S731" s="90" t="str">
        <f t="shared" si="121"/>
        <v/>
      </c>
      <c r="T731" s="116" t="str">
        <f t="shared" si="122"/>
        <v/>
      </c>
      <c r="U731" s="116" t="str">
        <f t="shared" si="123"/>
        <v/>
      </c>
      <c r="V731" s="116" t="str">
        <f t="shared" si="124"/>
        <v/>
      </c>
      <c r="X731" s="90" t="str">
        <f t="shared" si="115"/>
        <v/>
      </c>
      <c r="Y731" s="117" t="str">
        <f t="shared" si="116"/>
        <v/>
      </c>
      <c r="Z731" s="117" t="str">
        <f t="shared" si="117"/>
        <v/>
      </c>
      <c r="AA731" s="117" t="str">
        <f t="shared" si="118"/>
        <v/>
      </c>
    </row>
    <row r="732" spans="2:27" x14ac:dyDescent="0.3">
      <c r="B732" s="126"/>
      <c r="C732" s="128"/>
      <c r="D732" s="128"/>
      <c r="E732" s="128"/>
      <c r="F732" s="128"/>
      <c r="G732" s="128"/>
      <c r="H732" s="128"/>
      <c r="I732" s="128"/>
      <c r="J732" s="128"/>
      <c r="K732" s="128"/>
      <c r="L732" s="128"/>
      <c r="M732" s="128"/>
      <c r="N732" s="179" t="str">
        <f t="shared" si="119"/>
        <v/>
      </c>
      <c r="O732" s="90" t="str">
        <f>IF('1. Assessment Area Data'!C732="","",'1. Assessment Area Data'!C732)</f>
        <v/>
      </c>
      <c r="P732" s="90" t="str">
        <f t="shared" si="120"/>
        <v/>
      </c>
      <c r="Q732" s="90" t="str">
        <f t="shared" si="121"/>
        <v/>
      </c>
      <c r="R732" s="90" t="str">
        <f t="shared" si="121"/>
        <v/>
      </c>
      <c r="S732" s="90" t="str">
        <f t="shared" si="121"/>
        <v/>
      </c>
      <c r="T732" s="116" t="str">
        <f t="shared" si="122"/>
        <v/>
      </c>
      <c r="U732" s="116" t="str">
        <f t="shared" si="123"/>
        <v/>
      </c>
      <c r="V732" s="116" t="str">
        <f t="shared" si="124"/>
        <v/>
      </c>
      <c r="X732" s="90" t="str">
        <f t="shared" si="115"/>
        <v/>
      </c>
      <c r="Y732" s="117" t="str">
        <f t="shared" si="116"/>
        <v/>
      </c>
      <c r="Z732" s="117" t="str">
        <f t="shared" si="117"/>
        <v/>
      </c>
      <c r="AA732" s="117" t="str">
        <f t="shared" si="118"/>
        <v/>
      </c>
    </row>
    <row r="733" spans="2:27" x14ac:dyDescent="0.3">
      <c r="B733" s="126"/>
      <c r="C733" s="128"/>
      <c r="D733" s="128"/>
      <c r="E733" s="128"/>
      <c r="F733" s="128"/>
      <c r="G733" s="128"/>
      <c r="H733" s="128"/>
      <c r="I733" s="128"/>
      <c r="J733" s="128"/>
      <c r="K733" s="128"/>
      <c r="L733" s="128"/>
      <c r="M733" s="128"/>
      <c r="N733" s="179" t="str">
        <f t="shared" si="119"/>
        <v/>
      </c>
      <c r="O733" s="90" t="str">
        <f>IF('1. Assessment Area Data'!C733="","",'1. Assessment Area Data'!C733)</f>
        <v/>
      </c>
      <c r="P733" s="90" t="str">
        <f t="shared" si="120"/>
        <v/>
      </c>
      <c r="Q733" s="90" t="str">
        <f t="shared" si="121"/>
        <v/>
      </c>
      <c r="R733" s="90" t="str">
        <f t="shared" si="121"/>
        <v/>
      </c>
      <c r="S733" s="90" t="str">
        <f t="shared" si="121"/>
        <v/>
      </c>
      <c r="T733" s="116" t="str">
        <f t="shared" si="122"/>
        <v/>
      </c>
      <c r="U733" s="116" t="str">
        <f t="shared" si="123"/>
        <v/>
      </c>
      <c r="V733" s="116" t="str">
        <f t="shared" si="124"/>
        <v/>
      </c>
      <c r="X733" s="90" t="str">
        <f t="shared" si="115"/>
        <v/>
      </c>
      <c r="Y733" s="117" t="str">
        <f t="shared" si="116"/>
        <v/>
      </c>
      <c r="Z733" s="117" t="str">
        <f t="shared" si="117"/>
        <v/>
      </c>
      <c r="AA733" s="117" t="str">
        <f t="shared" si="118"/>
        <v/>
      </c>
    </row>
    <row r="734" spans="2:27" x14ac:dyDescent="0.3">
      <c r="B734" s="126"/>
      <c r="C734" s="128"/>
      <c r="D734" s="128"/>
      <c r="E734" s="128"/>
      <c r="F734" s="128"/>
      <c r="G734" s="128"/>
      <c r="H734" s="128"/>
      <c r="I734" s="128"/>
      <c r="J734" s="128"/>
      <c r="K734" s="128"/>
      <c r="L734" s="128"/>
      <c r="M734" s="128"/>
      <c r="N734" s="179" t="str">
        <f t="shared" si="119"/>
        <v/>
      </c>
      <c r="O734" s="90" t="str">
        <f>IF('1. Assessment Area Data'!C734="","",'1. Assessment Area Data'!C734)</f>
        <v/>
      </c>
      <c r="P734" s="90" t="str">
        <f t="shared" si="120"/>
        <v/>
      </c>
      <c r="Q734" s="90" t="str">
        <f t="shared" si="121"/>
        <v/>
      </c>
      <c r="R734" s="90" t="str">
        <f t="shared" si="121"/>
        <v/>
      </c>
      <c r="S734" s="90" t="str">
        <f t="shared" si="121"/>
        <v/>
      </c>
      <c r="T734" s="116" t="str">
        <f t="shared" si="122"/>
        <v/>
      </c>
      <c r="U734" s="116" t="str">
        <f t="shared" si="123"/>
        <v/>
      </c>
      <c r="V734" s="116" t="str">
        <f t="shared" si="124"/>
        <v/>
      </c>
      <c r="X734" s="90" t="str">
        <f t="shared" si="115"/>
        <v/>
      </c>
      <c r="Y734" s="117" t="str">
        <f t="shared" si="116"/>
        <v/>
      </c>
      <c r="Z734" s="117" t="str">
        <f t="shared" si="117"/>
        <v/>
      </c>
      <c r="AA734" s="117" t="str">
        <f t="shared" si="118"/>
        <v/>
      </c>
    </row>
    <row r="735" spans="2:27" x14ac:dyDescent="0.3">
      <c r="B735" s="126"/>
      <c r="C735" s="128"/>
      <c r="D735" s="128"/>
      <c r="E735" s="128"/>
      <c r="F735" s="128"/>
      <c r="G735" s="128"/>
      <c r="H735" s="128"/>
      <c r="I735" s="128"/>
      <c r="J735" s="128"/>
      <c r="K735" s="128"/>
      <c r="L735" s="128"/>
      <c r="M735" s="128"/>
      <c r="N735" s="179" t="str">
        <f t="shared" si="119"/>
        <v/>
      </c>
      <c r="O735" s="90" t="str">
        <f>IF('1. Assessment Area Data'!C735="","",'1. Assessment Area Data'!C735)</f>
        <v/>
      </c>
      <c r="P735" s="90" t="str">
        <f t="shared" si="120"/>
        <v/>
      </c>
      <c r="Q735" s="90" t="str">
        <f t="shared" si="121"/>
        <v/>
      </c>
      <c r="R735" s="90" t="str">
        <f t="shared" si="121"/>
        <v/>
      </c>
      <c r="S735" s="90" t="str">
        <f t="shared" si="121"/>
        <v/>
      </c>
      <c r="T735" s="116" t="str">
        <f t="shared" si="122"/>
        <v/>
      </c>
      <c r="U735" s="116" t="str">
        <f t="shared" si="123"/>
        <v/>
      </c>
      <c r="V735" s="116" t="str">
        <f t="shared" si="124"/>
        <v/>
      </c>
      <c r="X735" s="90" t="str">
        <f t="shared" si="115"/>
        <v/>
      </c>
      <c r="Y735" s="117" t="str">
        <f t="shared" si="116"/>
        <v/>
      </c>
      <c r="Z735" s="117" t="str">
        <f t="shared" si="117"/>
        <v/>
      </c>
      <c r="AA735" s="117" t="str">
        <f t="shared" si="118"/>
        <v/>
      </c>
    </row>
    <row r="736" spans="2:27" x14ac:dyDescent="0.3">
      <c r="B736" s="126"/>
      <c r="C736" s="128"/>
      <c r="D736" s="128"/>
      <c r="E736" s="128"/>
      <c r="F736" s="128"/>
      <c r="G736" s="128"/>
      <c r="H736" s="128"/>
      <c r="I736" s="128"/>
      <c r="J736" s="128"/>
      <c r="K736" s="128"/>
      <c r="L736" s="128"/>
      <c r="M736" s="128"/>
      <c r="N736" s="179" t="str">
        <f t="shared" si="119"/>
        <v/>
      </c>
      <c r="O736" s="90" t="str">
        <f>IF('1. Assessment Area Data'!C736="","",'1. Assessment Area Data'!C736)</f>
        <v/>
      </c>
      <c r="P736" s="90" t="str">
        <f t="shared" si="120"/>
        <v/>
      </c>
      <c r="Q736" s="90" t="str">
        <f t="shared" si="121"/>
        <v/>
      </c>
      <c r="R736" s="90" t="str">
        <f t="shared" si="121"/>
        <v/>
      </c>
      <c r="S736" s="90" t="str">
        <f t="shared" si="121"/>
        <v/>
      </c>
      <c r="T736" s="116" t="str">
        <f t="shared" si="122"/>
        <v/>
      </c>
      <c r="U736" s="116" t="str">
        <f t="shared" si="123"/>
        <v/>
      </c>
      <c r="V736" s="116" t="str">
        <f t="shared" si="124"/>
        <v/>
      </c>
      <c r="X736" s="90" t="str">
        <f t="shared" si="115"/>
        <v/>
      </c>
      <c r="Y736" s="117" t="str">
        <f t="shared" si="116"/>
        <v/>
      </c>
      <c r="Z736" s="117" t="str">
        <f t="shared" si="117"/>
        <v/>
      </c>
      <c r="AA736" s="117" t="str">
        <f t="shared" si="118"/>
        <v/>
      </c>
    </row>
    <row r="737" spans="2:27" x14ac:dyDescent="0.3">
      <c r="B737" s="126"/>
      <c r="C737" s="128"/>
      <c r="D737" s="128"/>
      <c r="E737" s="128"/>
      <c r="F737" s="128"/>
      <c r="G737" s="128"/>
      <c r="H737" s="128"/>
      <c r="I737" s="128"/>
      <c r="J737" s="128"/>
      <c r="K737" s="128"/>
      <c r="L737" s="128"/>
      <c r="M737" s="128"/>
      <c r="N737" s="179" t="str">
        <f t="shared" si="119"/>
        <v/>
      </c>
      <c r="O737" s="90" t="str">
        <f>IF('1. Assessment Area Data'!C737="","",'1. Assessment Area Data'!C737)</f>
        <v/>
      </c>
      <c r="P737" s="90" t="str">
        <f t="shared" si="120"/>
        <v/>
      </c>
      <c r="Q737" s="90" t="str">
        <f t="shared" si="121"/>
        <v/>
      </c>
      <c r="R737" s="90" t="str">
        <f t="shared" si="121"/>
        <v/>
      </c>
      <c r="S737" s="90" t="str">
        <f t="shared" si="121"/>
        <v/>
      </c>
      <c r="T737" s="116" t="str">
        <f t="shared" si="122"/>
        <v/>
      </c>
      <c r="U737" s="116" t="str">
        <f t="shared" si="123"/>
        <v/>
      </c>
      <c r="V737" s="116" t="str">
        <f t="shared" si="124"/>
        <v/>
      </c>
      <c r="X737" s="90" t="str">
        <f t="shared" si="115"/>
        <v/>
      </c>
      <c r="Y737" s="117" t="str">
        <f t="shared" si="116"/>
        <v/>
      </c>
      <c r="Z737" s="117" t="str">
        <f t="shared" si="117"/>
        <v/>
      </c>
      <c r="AA737" s="117" t="str">
        <f t="shared" si="118"/>
        <v/>
      </c>
    </row>
    <row r="738" spans="2:27" x14ac:dyDescent="0.3">
      <c r="B738" s="126"/>
      <c r="C738" s="128"/>
      <c r="D738" s="128"/>
      <c r="E738" s="128"/>
      <c r="F738" s="128"/>
      <c r="G738" s="128"/>
      <c r="H738" s="128"/>
      <c r="I738" s="128"/>
      <c r="J738" s="128"/>
      <c r="K738" s="128"/>
      <c r="L738" s="128"/>
      <c r="M738" s="128"/>
      <c r="N738" s="179" t="str">
        <f t="shared" si="119"/>
        <v/>
      </c>
      <c r="O738" s="90" t="str">
        <f>IF('1. Assessment Area Data'!C738="","",'1. Assessment Area Data'!C738)</f>
        <v/>
      </c>
      <c r="P738" s="90" t="str">
        <f t="shared" si="120"/>
        <v/>
      </c>
      <c r="Q738" s="90" t="str">
        <f t="shared" si="121"/>
        <v/>
      </c>
      <c r="R738" s="90" t="str">
        <f t="shared" si="121"/>
        <v/>
      </c>
      <c r="S738" s="90" t="str">
        <f t="shared" si="121"/>
        <v/>
      </c>
      <c r="T738" s="116" t="str">
        <f t="shared" si="122"/>
        <v/>
      </c>
      <c r="U738" s="116" t="str">
        <f t="shared" si="123"/>
        <v/>
      </c>
      <c r="V738" s="116" t="str">
        <f t="shared" si="124"/>
        <v/>
      </c>
      <c r="X738" s="90" t="str">
        <f t="shared" si="115"/>
        <v/>
      </c>
      <c r="Y738" s="117" t="str">
        <f t="shared" si="116"/>
        <v/>
      </c>
      <c r="Z738" s="117" t="str">
        <f t="shared" si="117"/>
        <v/>
      </c>
      <c r="AA738" s="117" t="str">
        <f t="shared" si="118"/>
        <v/>
      </c>
    </row>
    <row r="739" spans="2:27" x14ac:dyDescent="0.3">
      <c r="B739" s="126"/>
      <c r="C739" s="128"/>
      <c r="D739" s="128"/>
      <c r="E739" s="128"/>
      <c r="F739" s="128"/>
      <c r="G739" s="128"/>
      <c r="H739" s="128"/>
      <c r="I739" s="128"/>
      <c r="J739" s="128"/>
      <c r="K739" s="128"/>
      <c r="L739" s="128"/>
      <c r="M739" s="128"/>
      <c r="N739" s="179" t="str">
        <f t="shared" si="119"/>
        <v/>
      </c>
      <c r="O739" s="90" t="str">
        <f>IF('1. Assessment Area Data'!C739="","",'1. Assessment Area Data'!C739)</f>
        <v/>
      </c>
      <c r="P739" s="90" t="str">
        <f t="shared" si="120"/>
        <v/>
      </c>
      <c r="Q739" s="90" t="str">
        <f t="shared" si="121"/>
        <v/>
      </c>
      <c r="R739" s="90" t="str">
        <f t="shared" si="121"/>
        <v/>
      </c>
      <c r="S739" s="90" t="str">
        <f t="shared" si="121"/>
        <v/>
      </c>
      <c r="T739" s="116" t="str">
        <f t="shared" si="122"/>
        <v/>
      </c>
      <c r="U739" s="116" t="str">
        <f t="shared" si="123"/>
        <v/>
      </c>
      <c r="V739" s="116" t="str">
        <f t="shared" si="124"/>
        <v/>
      </c>
      <c r="X739" s="90" t="str">
        <f t="shared" si="115"/>
        <v/>
      </c>
      <c r="Y739" s="117" t="str">
        <f t="shared" si="116"/>
        <v/>
      </c>
      <c r="Z739" s="117" t="str">
        <f t="shared" si="117"/>
        <v/>
      </c>
      <c r="AA739" s="117" t="str">
        <f t="shared" si="118"/>
        <v/>
      </c>
    </row>
    <row r="740" spans="2:27" x14ac:dyDescent="0.3">
      <c r="B740" s="126"/>
      <c r="C740" s="128"/>
      <c r="D740" s="128"/>
      <c r="E740" s="128"/>
      <c r="F740" s="128"/>
      <c r="G740" s="128"/>
      <c r="H740" s="128"/>
      <c r="I740" s="128"/>
      <c r="J740" s="128"/>
      <c r="K740" s="128"/>
      <c r="L740" s="128"/>
      <c r="M740" s="128"/>
      <c r="N740" s="179" t="str">
        <f t="shared" si="119"/>
        <v/>
      </c>
      <c r="O740" s="90" t="str">
        <f>IF('1. Assessment Area Data'!C740="","",'1. Assessment Area Data'!C740)</f>
        <v/>
      </c>
      <c r="P740" s="90" t="str">
        <f t="shared" si="120"/>
        <v/>
      </c>
      <c r="Q740" s="90" t="str">
        <f t="shared" si="121"/>
        <v/>
      </c>
      <c r="R740" s="90" t="str">
        <f t="shared" si="121"/>
        <v/>
      </c>
      <c r="S740" s="90" t="str">
        <f t="shared" si="121"/>
        <v/>
      </c>
      <c r="T740" s="116" t="str">
        <f t="shared" si="122"/>
        <v/>
      </c>
      <c r="U740" s="116" t="str">
        <f t="shared" si="123"/>
        <v/>
      </c>
      <c r="V740" s="116" t="str">
        <f t="shared" si="124"/>
        <v/>
      </c>
      <c r="X740" s="90" t="str">
        <f t="shared" si="115"/>
        <v/>
      </c>
      <c r="Y740" s="117" t="str">
        <f t="shared" si="116"/>
        <v/>
      </c>
      <c r="Z740" s="117" t="str">
        <f t="shared" si="117"/>
        <v/>
      </c>
      <c r="AA740" s="117" t="str">
        <f t="shared" si="118"/>
        <v/>
      </c>
    </row>
    <row r="741" spans="2:27" x14ac:dyDescent="0.3">
      <c r="B741" s="126"/>
      <c r="C741" s="128"/>
      <c r="D741" s="128"/>
      <c r="E741" s="128"/>
      <c r="F741" s="128"/>
      <c r="G741" s="128"/>
      <c r="H741" s="128"/>
      <c r="I741" s="128"/>
      <c r="J741" s="128"/>
      <c r="K741" s="128"/>
      <c r="L741" s="128"/>
      <c r="M741" s="128"/>
      <c r="N741" s="179" t="str">
        <f t="shared" si="119"/>
        <v/>
      </c>
      <c r="O741" s="90" t="str">
        <f>IF('1. Assessment Area Data'!C741="","",'1. Assessment Area Data'!C741)</f>
        <v/>
      </c>
      <c r="P741" s="90" t="str">
        <f t="shared" si="120"/>
        <v/>
      </c>
      <c r="Q741" s="90" t="str">
        <f t="shared" si="121"/>
        <v/>
      </c>
      <c r="R741" s="90" t="str">
        <f t="shared" si="121"/>
        <v/>
      </c>
      <c r="S741" s="90" t="str">
        <f t="shared" si="121"/>
        <v/>
      </c>
      <c r="T741" s="116" t="str">
        <f t="shared" si="122"/>
        <v/>
      </c>
      <c r="U741" s="116" t="str">
        <f t="shared" si="123"/>
        <v/>
      </c>
      <c r="V741" s="116" t="str">
        <f t="shared" si="124"/>
        <v/>
      </c>
      <c r="X741" s="90" t="str">
        <f t="shared" si="115"/>
        <v/>
      </c>
      <c r="Y741" s="117" t="str">
        <f t="shared" si="116"/>
        <v/>
      </c>
      <c r="Z741" s="117" t="str">
        <f t="shared" si="117"/>
        <v/>
      </c>
      <c r="AA741" s="117" t="str">
        <f t="shared" si="118"/>
        <v/>
      </c>
    </row>
    <row r="742" spans="2:27" x14ac:dyDescent="0.3">
      <c r="B742" s="126"/>
      <c r="C742" s="128"/>
      <c r="D742" s="128"/>
      <c r="E742" s="128"/>
      <c r="F742" s="128"/>
      <c r="G742" s="128"/>
      <c r="H742" s="128"/>
      <c r="I742" s="128"/>
      <c r="J742" s="128"/>
      <c r="K742" s="128"/>
      <c r="L742" s="128"/>
      <c r="M742" s="128"/>
      <c r="N742" s="179" t="str">
        <f t="shared" si="119"/>
        <v/>
      </c>
      <c r="O742" s="90" t="str">
        <f>IF('1. Assessment Area Data'!C742="","",'1. Assessment Area Data'!C742)</f>
        <v/>
      </c>
      <c r="P742" s="90" t="str">
        <f t="shared" si="120"/>
        <v/>
      </c>
      <c r="Q742" s="90" t="str">
        <f t="shared" si="121"/>
        <v/>
      </c>
      <c r="R742" s="90" t="str">
        <f t="shared" si="121"/>
        <v/>
      </c>
      <c r="S742" s="90" t="str">
        <f t="shared" si="121"/>
        <v/>
      </c>
      <c r="T742" s="116" t="str">
        <f t="shared" si="122"/>
        <v/>
      </c>
      <c r="U742" s="116" t="str">
        <f t="shared" si="123"/>
        <v/>
      </c>
      <c r="V742" s="116" t="str">
        <f t="shared" si="124"/>
        <v/>
      </c>
      <c r="X742" s="90" t="str">
        <f t="shared" si="115"/>
        <v/>
      </c>
      <c r="Y742" s="117" t="str">
        <f t="shared" si="116"/>
        <v/>
      </c>
      <c r="Z742" s="117" t="str">
        <f t="shared" si="117"/>
        <v/>
      </c>
      <c r="AA742" s="117" t="str">
        <f t="shared" si="118"/>
        <v/>
      </c>
    </row>
    <row r="743" spans="2:27" x14ac:dyDescent="0.3">
      <c r="B743" s="126"/>
      <c r="C743" s="128"/>
      <c r="D743" s="128"/>
      <c r="E743" s="128"/>
      <c r="F743" s="128"/>
      <c r="G743" s="128"/>
      <c r="H743" s="128"/>
      <c r="I743" s="128"/>
      <c r="J743" s="128"/>
      <c r="K743" s="128"/>
      <c r="L743" s="128"/>
      <c r="M743" s="128"/>
      <c r="N743" s="179" t="str">
        <f t="shared" si="119"/>
        <v/>
      </c>
      <c r="O743" s="90" t="str">
        <f>IF('1. Assessment Area Data'!C743="","",'1. Assessment Area Data'!C743)</f>
        <v/>
      </c>
      <c r="P743" s="90" t="str">
        <f t="shared" si="120"/>
        <v/>
      </c>
      <c r="Q743" s="90" t="str">
        <f t="shared" si="121"/>
        <v/>
      </c>
      <c r="R743" s="90" t="str">
        <f t="shared" si="121"/>
        <v/>
      </c>
      <c r="S743" s="90" t="str">
        <f t="shared" si="121"/>
        <v/>
      </c>
      <c r="T743" s="116" t="str">
        <f t="shared" si="122"/>
        <v/>
      </c>
      <c r="U743" s="116" t="str">
        <f t="shared" si="123"/>
        <v/>
      </c>
      <c r="V743" s="116" t="str">
        <f t="shared" si="124"/>
        <v/>
      </c>
      <c r="X743" s="90" t="str">
        <f t="shared" si="115"/>
        <v/>
      </c>
      <c r="Y743" s="117" t="str">
        <f t="shared" si="116"/>
        <v/>
      </c>
      <c r="Z743" s="117" t="str">
        <f t="shared" si="117"/>
        <v/>
      </c>
      <c r="AA743" s="117" t="str">
        <f t="shared" si="118"/>
        <v/>
      </c>
    </row>
    <row r="744" spans="2:27" x14ac:dyDescent="0.3">
      <c r="B744" s="126"/>
      <c r="C744" s="128"/>
      <c r="D744" s="128"/>
      <c r="E744" s="128"/>
      <c r="F744" s="128"/>
      <c r="G744" s="128"/>
      <c r="H744" s="128"/>
      <c r="I744" s="128"/>
      <c r="J744" s="128"/>
      <c r="K744" s="128"/>
      <c r="L744" s="128"/>
      <c r="M744" s="128"/>
      <c r="N744" s="179" t="str">
        <f t="shared" si="119"/>
        <v/>
      </c>
      <c r="O744" s="90" t="str">
        <f>IF('1. Assessment Area Data'!C744="","",'1. Assessment Area Data'!C744)</f>
        <v/>
      </c>
      <c r="P744" s="90" t="str">
        <f t="shared" si="120"/>
        <v/>
      </c>
      <c r="Q744" s="90" t="str">
        <f t="shared" si="121"/>
        <v/>
      </c>
      <c r="R744" s="90" t="str">
        <f t="shared" si="121"/>
        <v/>
      </c>
      <c r="S744" s="90" t="str">
        <f t="shared" si="121"/>
        <v/>
      </c>
      <c r="T744" s="116" t="str">
        <f t="shared" si="122"/>
        <v/>
      </c>
      <c r="U744" s="116" t="str">
        <f t="shared" si="123"/>
        <v/>
      </c>
      <c r="V744" s="116" t="str">
        <f t="shared" si="124"/>
        <v/>
      </c>
      <c r="X744" s="90" t="str">
        <f t="shared" si="115"/>
        <v/>
      </c>
      <c r="Y744" s="117" t="str">
        <f t="shared" si="116"/>
        <v/>
      </c>
      <c r="Z744" s="117" t="str">
        <f t="shared" si="117"/>
        <v/>
      </c>
      <c r="AA744" s="117" t="str">
        <f t="shared" si="118"/>
        <v/>
      </c>
    </row>
    <row r="745" spans="2:27" x14ac:dyDescent="0.3">
      <c r="B745" s="126"/>
      <c r="C745" s="128"/>
      <c r="D745" s="128"/>
      <c r="E745" s="128"/>
      <c r="F745" s="128"/>
      <c r="G745" s="128"/>
      <c r="H745" s="128"/>
      <c r="I745" s="128"/>
      <c r="J745" s="128"/>
      <c r="K745" s="128"/>
      <c r="L745" s="128"/>
      <c r="M745" s="128"/>
      <c r="N745" s="179" t="str">
        <f t="shared" si="119"/>
        <v/>
      </c>
      <c r="O745" s="90" t="str">
        <f>IF('1. Assessment Area Data'!C745="","",'1. Assessment Area Data'!C745)</f>
        <v/>
      </c>
      <c r="P745" s="90" t="str">
        <f t="shared" si="120"/>
        <v/>
      </c>
      <c r="Q745" s="90" t="str">
        <f t="shared" si="121"/>
        <v/>
      </c>
      <c r="R745" s="90" t="str">
        <f t="shared" si="121"/>
        <v/>
      </c>
      <c r="S745" s="90" t="str">
        <f t="shared" si="121"/>
        <v/>
      </c>
      <c r="T745" s="116" t="str">
        <f t="shared" si="122"/>
        <v/>
      </c>
      <c r="U745" s="116" t="str">
        <f t="shared" si="123"/>
        <v/>
      </c>
      <c r="V745" s="116" t="str">
        <f t="shared" si="124"/>
        <v/>
      </c>
      <c r="X745" s="90" t="str">
        <f t="shared" si="115"/>
        <v/>
      </c>
      <c r="Y745" s="117" t="str">
        <f t="shared" si="116"/>
        <v/>
      </c>
      <c r="Z745" s="117" t="str">
        <f t="shared" si="117"/>
        <v/>
      </c>
      <c r="AA745" s="117" t="str">
        <f t="shared" si="118"/>
        <v/>
      </c>
    </row>
    <row r="746" spans="2:27" x14ac:dyDescent="0.3">
      <c r="B746" s="126"/>
      <c r="C746" s="128"/>
      <c r="D746" s="128"/>
      <c r="E746" s="128"/>
      <c r="F746" s="128"/>
      <c r="G746" s="128"/>
      <c r="H746" s="128"/>
      <c r="I746" s="128"/>
      <c r="J746" s="128"/>
      <c r="K746" s="128"/>
      <c r="L746" s="128"/>
      <c r="M746" s="128"/>
      <c r="N746" s="179" t="str">
        <f t="shared" si="119"/>
        <v/>
      </c>
      <c r="O746" s="90" t="str">
        <f>IF('1. Assessment Area Data'!C746="","",'1. Assessment Area Data'!C746)</f>
        <v/>
      </c>
      <c r="P746" s="90" t="str">
        <f t="shared" si="120"/>
        <v/>
      </c>
      <c r="Q746" s="90" t="str">
        <f t="shared" si="121"/>
        <v/>
      </c>
      <c r="R746" s="90" t="str">
        <f t="shared" si="121"/>
        <v/>
      </c>
      <c r="S746" s="90" t="str">
        <f t="shared" si="121"/>
        <v/>
      </c>
      <c r="T746" s="116" t="str">
        <f t="shared" si="122"/>
        <v/>
      </c>
      <c r="U746" s="116" t="str">
        <f t="shared" si="123"/>
        <v/>
      </c>
      <c r="V746" s="116" t="str">
        <f t="shared" si="124"/>
        <v/>
      </c>
      <c r="X746" s="90" t="str">
        <f t="shared" si="115"/>
        <v/>
      </c>
      <c r="Y746" s="117" t="str">
        <f t="shared" si="116"/>
        <v/>
      </c>
      <c r="Z746" s="117" t="str">
        <f t="shared" si="117"/>
        <v/>
      </c>
      <c r="AA746" s="117" t="str">
        <f t="shared" si="118"/>
        <v/>
      </c>
    </row>
    <row r="747" spans="2:27" x14ac:dyDescent="0.3">
      <c r="B747" s="126"/>
      <c r="C747" s="128"/>
      <c r="D747" s="128"/>
      <c r="E747" s="128"/>
      <c r="F747" s="128"/>
      <c r="G747" s="128"/>
      <c r="H747" s="128"/>
      <c r="I747" s="128"/>
      <c r="J747" s="128"/>
      <c r="K747" s="128"/>
      <c r="L747" s="128"/>
      <c r="M747" s="128"/>
      <c r="N747" s="179" t="str">
        <f t="shared" si="119"/>
        <v/>
      </c>
      <c r="O747" s="90" t="str">
        <f>IF('1. Assessment Area Data'!C747="","",'1. Assessment Area Data'!C747)</f>
        <v/>
      </c>
      <c r="P747" s="90" t="str">
        <f t="shared" si="120"/>
        <v/>
      </c>
      <c r="Q747" s="90" t="str">
        <f t="shared" si="121"/>
        <v/>
      </c>
      <c r="R747" s="90" t="str">
        <f t="shared" si="121"/>
        <v/>
      </c>
      <c r="S747" s="90" t="str">
        <f t="shared" si="121"/>
        <v/>
      </c>
      <c r="T747" s="116" t="str">
        <f t="shared" si="122"/>
        <v/>
      </c>
      <c r="U747" s="116" t="str">
        <f t="shared" si="123"/>
        <v/>
      </c>
      <c r="V747" s="116" t="str">
        <f t="shared" si="124"/>
        <v/>
      </c>
      <c r="X747" s="90" t="str">
        <f t="shared" si="115"/>
        <v/>
      </c>
      <c r="Y747" s="117" t="str">
        <f t="shared" si="116"/>
        <v/>
      </c>
      <c r="Z747" s="117" t="str">
        <f t="shared" si="117"/>
        <v/>
      </c>
      <c r="AA747" s="117" t="str">
        <f t="shared" si="118"/>
        <v/>
      </c>
    </row>
    <row r="748" spans="2:27" x14ac:dyDescent="0.3">
      <c r="B748" s="126"/>
      <c r="C748" s="128"/>
      <c r="D748" s="128"/>
      <c r="E748" s="128"/>
      <c r="F748" s="128"/>
      <c r="G748" s="128"/>
      <c r="H748" s="128"/>
      <c r="I748" s="128"/>
      <c r="J748" s="128"/>
      <c r="K748" s="128"/>
      <c r="L748" s="128"/>
      <c r="M748" s="128"/>
      <c r="N748" s="179" t="str">
        <f t="shared" si="119"/>
        <v/>
      </c>
      <c r="O748" s="90" t="str">
        <f>IF('1. Assessment Area Data'!C748="","",'1. Assessment Area Data'!C748)</f>
        <v/>
      </c>
      <c r="P748" s="90" t="str">
        <f t="shared" si="120"/>
        <v/>
      </c>
      <c r="Q748" s="90" t="str">
        <f t="shared" si="121"/>
        <v/>
      </c>
      <c r="R748" s="90" t="str">
        <f t="shared" si="121"/>
        <v/>
      </c>
      <c r="S748" s="90" t="str">
        <f t="shared" si="121"/>
        <v/>
      </c>
      <c r="T748" s="116" t="str">
        <f t="shared" si="122"/>
        <v/>
      </c>
      <c r="U748" s="116" t="str">
        <f t="shared" si="123"/>
        <v/>
      </c>
      <c r="V748" s="116" t="str">
        <f t="shared" si="124"/>
        <v/>
      </c>
      <c r="X748" s="90" t="str">
        <f t="shared" si="115"/>
        <v/>
      </c>
      <c r="Y748" s="117" t="str">
        <f t="shared" si="116"/>
        <v/>
      </c>
      <c r="Z748" s="117" t="str">
        <f t="shared" si="117"/>
        <v/>
      </c>
      <c r="AA748" s="117" t="str">
        <f t="shared" si="118"/>
        <v/>
      </c>
    </row>
    <row r="749" spans="2:27" x14ac:dyDescent="0.3">
      <c r="B749" s="126"/>
      <c r="C749" s="128"/>
      <c r="D749" s="128"/>
      <c r="E749" s="128"/>
      <c r="F749" s="128"/>
      <c r="G749" s="128"/>
      <c r="H749" s="128"/>
      <c r="I749" s="128"/>
      <c r="J749" s="128"/>
      <c r="K749" s="128"/>
      <c r="L749" s="128"/>
      <c r="M749" s="128"/>
      <c r="N749" s="179" t="str">
        <f t="shared" si="119"/>
        <v/>
      </c>
      <c r="O749" s="90" t="str">
        <f>IF('1. Assessment Area Data'!C749="","",'1. Assessment Area Data'!C749)</f>
        <v/>
      </c>
      <c r="P749" s="90" t="str">
        <f t="shared" si="120"/>
        <v/>
      </c>
      <c r="Q749" s="90" t="str">
        <f t="shared" si="121"/>
        <v/>
      </c>
      <c r="R749" s="90" t="str">
        <f t="shared" si="121"/>
        <v/>
      </c>
      <c r="S749" s="90" t="str">
        <f t="shared" si="121"/>
        <v/>
      </c>
      <c r="T749" s="116" t="str">
        <f t="shared" si="122"/>
        <v/>
      </c>
      <c r="U749" s="116" t="str">
        <f t="shared" si="123"/>
        <v/>
      </c>
      <c r="V749" s="116" t="str">
        <f t="shared" si="124"/>
        <v/>
      </c>
      <c r="X749" s="90" t="str">
        <f t="shared" si="115"/>
        <v/>
      </c>
      <c r="Y749" s="117" t="str">
        <f t="shared" si="116"/>
        <v/>
      </c>
      <c r="Z749" s="117" t="str">
        <f t="shared" si="117"/>
        <v/>
      </c>
      <c r="AA749" s="117" t="str">
        <f t="shared" si="118"/>
        <v/>
      </c>
    </row>
    <row r="750" spans="2:27" x14ac:dyDescent="0.3">
      <c r="B750" s="126"/>
      <c r="C750" s="128"/>
      <c r="D750" s="128"/>
      <c r="E750" s="128"/>
      <c r="F750" s="128"/>
      <c r="G750" s="128"/>
      <c r="H750" s="128"/>
      <c r="I750" s="128"/>
      <c r="J750" s="128"/>
      <c r="K750" s="128"/>
      <c r="L750" s="128"/>
      <c r="M750" s="128"/>
      <c r="N750" s="179" t="str">
        <f t="shared" si="119"/>
        <v/>
      </c>
      <c r="O750" s="90" t="str">
        <f>IF('1. Assessment Area Data'!C750="","",'1. Assessment Area Data'!C750)</f>
        <v/>
      </c>
      <c r="P750" s="90" t="str">
        <f t="shared" si="120"/>
        <v/>
      </c>
      <c r="Q750" s="90" t="str">
        <f t="shared" si="121"/>
        <v/>
      </c>
      <c r="R750" s="90" t="str">
        <f t="shared" si="121"/>
        <v/>
      </c>
      <c r="S750" s="90" t="str">
        <f t="shared" si="121"/>
        <v/>
      </c>
      <c r="T750" s="116" t="str">
        <f t="shared" si="122"/>
        <v/>
      </c>
      <c r="U750" s="116" t="str">
        <f t="shared" si="123"/>
        <v/>
      </c>
      <c r="V750" s="116" t="str">
        <f t="shared" si="124"/>
        <v/>
      </c>
      <c r="X750" s="90" t="str">
        <f t="shared" si="115"/>
        <v/>
      </c>
      <c r="Y750" s="117" t="str">
        <f t="shared" si="116"/>
        <v/>
      </c>
      <c r="Z750" s="117" t="str">
        <f t="shared" si="117"/>
        <v/>
      </c>
      <c r="AA750" s="117" t="str">
        <f t="shared" si="118"/>
        <v/>
      </c>
    </row>
    <row r="751" spans="2:27" x14ac:dyDescent="0.3">
      <c r="B751" s="126"/>
      <c r="C751" s="128"/>
      <c r="D751" s="128"/>
      <c r="E751" s="128"/>
      <c r="F751" s="128"/>
      <c r="G751" s="128"/>
      <c r="H751" s="128"/>
      <c r="I751" s="128"/>
      <c r="J751" s="128"/>
      <c r="K751" s="128"/>
      <c r="L751" s="128"/>
      <c r="M751" s="128"/>
      <c r="N751" s="179" t="str">
        <f t="shared" si="119"/>
        <v/>
      </c>
      <c r="O751" s="90" t="str">
        <f>IF('1. Assessment Area Data'!C751="","",'1. Assessment Area Data'!C751)</f>
        <v/>
      </c>
      <c r="P751" s="90" t="str">
        <f t="shared" si="120"/>
        <v/>
      </c>
      <c r="Q751" s="90" t="str">
        <f t="shared" si="121"/>
        <v/>
      </c>
      <c r="R751" s="90" t="str">
        <f t="shared" si="121"/>
        <v/>
      </c>
      <c r="S751" s="90" t="str">
        <f t="shared" si="121"/>
        <v/>
      </c>
      <c r="T751" s="116" t="str">
        <f t="shared" si="122"/>
        <v/>
      </c>
      <c r="U751" s="116" t="str">
        <f t="shared" si="123"/>
        <v/>
      </c>
      <c r="V751" s="116" t="str">
        <f t="shared" si="124"/>
        <v/>
      </c>
      <c r="X751" s="90" t="str">
        <f t="shared" si="115"/>
        <v/>
      </c>
      <c r="Y751" s="117" t="str">
        <f t="shared" si="116"/>
        <v/>
      </c>
      <c r="Z751" s="117" t="str">
        <f t="shared" si="117"/>
        <v/>
      </c>
      <c r="AA751" s="117" t="str">
        <f t="shared" si="118"/>
        <v/>
      </c>
    </row>
    <row r="752" spans="2:27" x14ac:dyDescent="0.3">
      <c r="B752" s="126"/>
      <c r="C752" s="128"/>
      <c r="D752" s="128"/>
      <c r="E752" s="128"/>
      <c r="F752" s="128"/>
      <c r="G752" s="128"/>
      <c r="H752" s="128"/>
      <c r="I752" s="128"/>
      <c r="J752" s="128"/>
      <c r="K752" s="128"/>
      <c r="L752" s="128"/>
      <c r="M752" s="128"/>
      <c r="N752" s="179" t="str">
        <f t="shared" si="119"/>
        <v/>
      </c>
      <c r="O752" s="90" t="str">
        <f>IF('1. Assessment Area Data'!C752="","",'1. Assessment Area Data'!C752)</f>
        <v/>
      </c>
      <c r="P752" s="90" t="str">
        <f t="shared" si="120"/>
        <v/>
      </c>
      <c r="Q752" s="90" t="str">
        <f t="shared" si="121"/>
        <v/>
      </c>
      <c r="R752" s="90" t="str">
        <f t="shared" si="121"/>
        <v/>
      </c>
      <c r="S752" s="90" t="str">
        <f t="shared" si="121"/>
        <v/>
      </c>
      <c r="T752" s="116" t="str">
        <f t="shared" si="122"/>
        <v/>
      </c>
      <c r="U752" s="116" t="str">
        <f t="shared" si="123"/>
        <v/>
      </c>
      <c r="V752" s="116" t="str">
        <f t="shared" si="124"/>
        <v/>
      </c>
      <c r="X752" s="90" t="str">
        <f t="shared" si="115"/>
        <v/>
      </c>
      <c r="Y752" s="117" t="str">
        <f t="shared" si="116"/>
        <v/>
      </c>
      <c r="Z752" s="117" t="str">
        <f t="shared" si="117"/>
        <v/>
      </c>
      <c r="AA752" s="117" t="str">
        <f t="shared" si="118"/>
        <v/>
      </c>
    </row>
    <row r="753" spans="2:27" x14ac:dyDescent="0.3">
      <c r="B753" s="126"/>
      <c r="C753" s="128"/>
      <c r="D753" s="128"/>
      <c r="E753" s="128"/>
      <c r="F753" s="128"/>
      <c r="G753" s="128"/>
      <c r="H753" s="128"/>
      <c r="I753" s="128"/>
      <c r="J753" s="128"/>
      <c r="K753" s="128"/>
      <c r="L753" s="128"/>
      <c r="M753" s="128"/>
      <c r="N753" s="179" t="str">
        <f t="shared" si="119"/>
        <v/>
      </c>
      <c r="O753" s="90" t="str">
        <f>IF('1. Assessment Area Data'!C753="","",'1. Assessment Area Data'!C753)</f>
        <v/>
      </c>
      <c r="P753" s="90" t="str">
        <f t="shared" si="120"/>
        <v/>
      </c>
      <c r="Q753" s="90" t="str">
        <f t="shared" si="121"/>
        <v/>
      </c>
      <c r="R753" s="90" t="str">
        <f t="shared" si="121"/>
        <v/>
      </c>
      <c r="S753" s="90" t="str">
        <f t="shared" si="121"/>
        <v/>
      </c>
      <c r="T753" s="116" t="str">
        <f t="shared" si="122"/>
        <v/>
      </c>
      <c r="U753" s="116" t="str">
        <f t="shared" si="123"/>
        <v/>
      </c>
      <c r="V753" s="116" t="str">
        <f t="shared" si="124"/>
        <v/>
      </c>
      <c r="X753" s="90" t="str">
        <f t="shared" si="115"/>
        <v/>
      </c>
      <c r="Y753" s="117" t="str">
        <f t="shared" si="116"/>
        <v/>
      </c>
      <c r="Z753" s="117" t="str">
        <f t="shared" si="117"/>
        <v/>
      </c>
      <c r="AA753" s="117" t="str">
        <f t="shared" si="118"/>
        <v/>
      </c>
    </row>
    <row r="754" spans="2:27" x14ac:dyDescent="0.3">
      <c r="B754" s="126"/>
      <c r="C754" s="128"/>
      <c r="D754" s="128"/>
      <c r="E754" s="128"/>
      <c r="F754" s="128"/>
      <c r="G754" s="128"/>
      <c r="H754" s="128"/>
      <c r="I754" s="128"/>
      <c r="J754" s="128"/>
      <c r="K754" s="128"/>
      <c r="L754" s="128"/>
      <c r="M754" s="128"/>
      <c r="N754" s="179" t="str">
        <f t="shared" si="119"/>
        <v/>
      </c>
      <c r="O754" s="90" t="str">
        <f>IF('1. Assessment Area Data'!C754="","",'1. Assessment Area Data'!C754)</f>
        <v/>
      </c>
      <c r="P754" s="90" t="str">
        <f t="shared" si="120"/>
        <v/>
      </c>
      <c r="Q754" s="90" t="str">
        <f t="shared" si="121"/>
        <v/>
      </c>
      <c r="R754" s="90" t="str">
        <f t="shared" si="121"/>
        <v/>
      </c>
      <c r="S754" s="90" t="str">
        <f t="shared" si="121"/>
        <v/>
      </c>
      <c r="T754" s="116" t="str">
        <f t="shared" si="122"/>
        <v/>
      </c>
      <c r="U754" s="116" t="str">
        <f t="shared" si="123"/>
        <v/>
      </c>
      <c r="V754" s="116" t="str">
        <f t="shared" si="124"/>
        <v/>
      </c>
      <c r="X754" s="90" t="str">
        <f t="shared" si="115"/>
        <v/>
      </c>
      <c r="Y754" s="117" t="str">
        <f t="shared" si="116"/>
        <v/>
      </c>
      <c r="Z754" s="117" t="str">
        <f t="shared" si="117"/>
        <v/>
      </c>
      <c r="AA754" s="117" t="str">
        <f t="shared" si="118"/>
        <v/>
      </c>
    </row>
    <row r="755" spans="2:27" x14ac:dyDescent="0.3">
      <c r="B755" s="126"/>
      <c r="C755" s="128"/>
      <c r="D755" s="128"/>
      <c r="E755" s="128"/>
      <c r="F755" s="128"/>
      <c r="G755" s="128"/>
      <c r="H755" s="128"/>
      <c r="I755" s="128"/>
      <c r="J755" s="128"/>
      <c r="K755" s="128"/>
      <c r="L755" s="128"/>
      <c r="M755" s="128"/>
      <c r="N755" s="179" t="str">
        <f t="shared" si="119"/>
        <v/>
      </c>
      <c r="O755" s="90" t="str">
        <f>IF('1. Assessment Area Data'!C755="","",'1. Assessment Area Data'!C755)</f>
        <v/>
      </c>
      <c r="P755" s="90" t="str">
        <f t="shared" si="120"/>
        <v/>
      </c>
      <c r="Q755" s="90" t="str">
        <f t="shared" si="121"/>
        <v/>
      </c>
      <c r="R755" s="90" t="str">
        <f t="shared" si="121"/>
        <v/>
      </c>
      <c r="S755" s="90" t="str">
        <f t="shared" si="121"/>
        <v/>
      </c>
      <c r="T755" s="116" t="str">
        <f t="shared" si="122"/>
        <v/>
      </c>
      <c r="U755" s="116" t="str">
        <f t="shared" si="123"/>
        <v/>
      </c>
      <c r="V755" s="116" t="str">
        <f t="shared" si="124"/>
        <v/>
      </c>
      <c r="X755" s="90" t="str">
        <f t="shared" si="115"/>
        <v/>
      </c>
      <c r="Y755" s="117" t="str">
        <f t="shared" si="116"/>
        <v/>
      </c>
      <c r="Z755" s="117" t="str">
        <f t="shared" si="117"/>
        <v/>
      </c>
      <c r="AA755" s="117" t="str">
        <f t="shared" si="118"/>
        <v/>
      </c>
    </row>
    <row r="756" spans="2:27" x14ac:dyDescent="0.3">
      <c r="B756" s="126"/>
      <c r="C756" s="128"/>
      <c r="D756" s="128"/>
      <c r="E756" s="128"/>
      <c r="F756" s="128"/>
      <c r="G756" s="128"/>
      <c r="H756" s="128"/>
      <c r="I756" s="128"/>
      <c r="J756" s="128"/>
      <c r="K756" s="128"/>
      <c r="L756" s="128"/>
      <c r="M756" s="128"/>
      <c r="N756" s="179" t="str">
        <f t="shared" si="119"/>
        <v/>
      </c>
      <c r="O756" s="90" t="str">
        <f>IF('1. Assessment Area Data'!C756="","",'1. Assessment Area Data'!C756)</f>
        <v/>
      </c>
      <c r="P756" s="90" t="str">
        <f t="shared" si="120"/>
        <v/>
      </c>
      <c r="Q756" s="90" t="str">
        <f t="shared" si="121"/>
        <v/>
      </c>
      <c r="R756" s="90" t="str">
        <f t="shared" si="121"/>
        <v/>
      </c>
      <c r="S756" s="90" t="str">
        <f t="shared" si="121"/>
        <v/>
      </c>
      <c r="T756" s="116" t="str">
        <f t="shared" si="122"/>
        <v/>
      </c>
      <c r="U756" s="116" t="str">
        <f t="shared" si="123"/>
        <v/>
      </c>
      <c r="V756" s="116" t="str">
        <f t="shared" si="124"/>
        <v/>
      </c>
      <c r="X756" s="90" t="str">
        <f t="shared" si="115"/>
        <v/>
      </c>
      <c r="Y756" s="117" t="str">
        <f t="shared" si="116"/>
        <v/>
      </c>
      <c r="Z756" s="117" t="str">
        <f t="shared" si="117"/>
        <v/>
      </c>
      <c r="AA756" s="117" t="str">
        <f t="shared" si="118"/>
        <v/>
      </c>
    </row>
    <row r="757" spans="2:27" x14ac:dyDescent="0.3">
      <c r="B757" s="126"/>
      <c r="C757" s="128"/>
      <c r="D757" s="128"/>
      <c r="E757" s="128"/>
      <c r="F757" s="128"/>
      <c r="G757" s="128"/>
      <c r="H757" s="128"/>
      <c r="I757" s="128"/>
      <c r="J757" s="128"/>
      <c r="K757" s="128"/>
      <c r="L757" s="128"/>
      <c r="M757" s="128"/>
      <c r="N757" s="179" t="str">
        <f t="shared" si="119"/>
        <v/>
      </c>
      <c r="O757" s="90" t="str">
        <f>IF('1. Assessment Area Data'!C757="","",'1. Assessment Area Data'!C757)</f>
        <v/>
      </c>
      <c r="P757" s="90" t="str">
        <f t="shared" si="120"/>
        <v/>
      </c>
      <c r="Q757" s="90" t="str">
        <f t="shared" si="121"/>
        <v/>
      </c>
      <c r="R757" s="90" t="str">
        <f t="shared" si="121"/>
        <v/>
      </c>
      <c r="S757" s="90" t="str">
        <f t="shared" si="121"/>
        <v/>
      </c>
      <c r="T757" s="116" t="str">
        <f t="shared" si="122"/>
        <v/>
      </c>
      <c r="U757" s="116" t="str">
        <f t="shared" si="123"/>
        <v/>
      </c>
      <c r="V757" s="116" t="str">
        <f t="shared" si="124"/>
        <v/>
      </c>
      <c r="X757" s="90" t="str">
        <f t="shared" si="115"/>
        <v/>
      </c>
      <c r="Y757" s="117" t="str">
        <f t="shared" si="116"/>
        <v/>
      </c>
      <c r="Z757" s="117" t="str">
        <f t="shared" si="117"/>
        <v/>
      </c>
      <c r="AA757" s="117" t="str">
        <f t="shared" si="118"/>
        <v/>
      </c>
    </row>
    <row r="758" spans="2:27" x14ac:dyDescent="0.3">
      <c r="B758" s="126"/>
      <c r="C758" s="128"/>
      <c r="D758" s="128"/>
      <c r="E758" s="128"/>
      <c r="F758" s="128"/>
      <c r="G758" s="128"/>
      <c r="H758" s="128"/>
      <c r="I758" s="128"/>
      <c r="J758" s="128"/>
      <c r="K758" s="128"/>
      <c r="L758" s="128"/>
      <c r="M758" s="128"/>
      <c r="N758" s="179" t="str">
        <f t="shared" si="119"/>
        <v/>
      </c>
      <c r="O758" s="90" t="str">
        <f>IF('1. Assessment Area Data'!C758="","",'1. Assessment Area Data'!C758)</f>
        <v/>
      </c>
      <c r="P758" s="90" t="str">
        <f t="shared" si="120"/>
        <v/>
      </c>
      <c r="Q758" s="90" t="str">
        <f t="shared" si="121"/>
        <v/>
      </c>
      <c r="R758" s="90" t="str">
        <f t="shared" si="121"/>
        <v/>
      </c>
      <c r="S758" s="90" t="str">
        <f t="shared" si="121"/>
        <v/>
      </c>
      <c r="T758" s="116" t="str">
        <f t="shared" si="122"/>
        <v/>
      </c>
      <c r="U758" s="116" t="str">
        <f t="shared" si="123"/>
        <v/>
      </c>
      <c r="V758" s="116" t="str">
        <f t="shared" si="124"/>
        <v/>
      </c>
      <c r="X758" s="90" t="str">
        <f t="shared" si="115"/>
        <v/>
      </c>
      <c r="Y758" s="117" t="str">
        <f t="shared" si="116"/>
        <v/>
      </c>
      <c r="Z758" s="117" t="str">
        <f t="shared" si="117"/>
        <v/>
      </c>
      <c r="AA758" s="117" t="str">
        <f t="shared" si="118"/>
        <v/>
      </c>
    </row>
    <row r="759" spans="2:27" x14ac:dyDescent="0.3">
      <c r="B759" s="126"/>
      <c r="C759" s="128"/>
      <c r="D759" s="128"/>
      <c r="E759" s="128"/>
      <c r="F759" s="128"/>
      <c r="G759" s="128"/>
      <c r="H759" s="128"/>
      <c r="I759" s="128"/>
      <c r="J759" s="128"/>
      <c r="K759" s="128"/>
      <c r="L759" s="128"/>
      <c r="M759" s="128"/>
      <c r="N759" s="179" t="str">
        <f t="shared" si="119"/>
        <v/>
      </c>
      <c r="O759" s="90" t="str">
        <f>IF('1. Assessment Area Data'!C759="","",'1. Assessment Area Data'!C759)</f>
        <v/>
      </c>
      <c r="P759" s="90" t="str">
        <f t="shared" si="120"/>
        <v/>
      </c>
      <c r="Q759" s="90" t="str">
        <f t="shared" si="121"/>
        <v/>
      </c>
      <c r="R759" s="90" t="str">
        <f t="shared" si="121"/>
        <v/>
      </c>
      <c r="S759" s="90" t="str">
        <f t="shared" si="121"/>
        <v/>
      </c>
      <c r="T759" s="116" t="str">
        <f t="shared" si="122"/>
        <v/>
      </c>
      <c r="U759" s="116" t="str">
        <f t="shared" si="123"/>
        <v/>
      </c>
      <c r="V759" s="116" t="str">
        <f t="shared" si="124"/>
        <v/>
      </c>
      <c r="X759" s="90" t="str">
        <f t="shared" si="115"/>
        <v/>
      </c>
      <c r="Y759" s="117" t="str">
        <f t="shared" si="116"/>
        <v/>
      </c>
      <c r="Z759" s="117" t="str">
        <f t="shared" si="117"/>
        <v/>
      </c>
      <c r="AA759" s="117" t="str">
        <f t="shared" si="118"/>
        <v/>
      </c>
    </row>
    <row r="760" spans="2:27" x14ac:dyDescent="0.3">
      <c r="B760" s="126"/>
      <c r="C760" s="128"/>
      <c r="D760" s="128"/>
      <c r="E760" s="128"/>
      <c r="F760" s="128"/>
      <c r="G760" s="128"/>
      <c r="H760" s="128"/>
      <c r="I760" s="128"/>
      <c r="J760" s="128"/>
      <c r="K760" s="128"/>
      <c r="L760" s="128"/>
      <c r="M760" s="128"/>
      <c r="N760" s="179" t="str">
        <f t="shared" si="119"/>
        <v/>
      </c>
      <c r="O760" s="90" t="str">
        <f>IF('1. Assessment Area Data'!C760="","",'1. Assessment Area Data'!C760)</f>
        <v/>
      </c>
      <c r="P760" s="90" t="str">
        <f t="shared" si="120"/>
        <v/>
      </c>
      <c r="Q760" s="90" t="str">
        <f t="shared" si="121"/>
        <v/>
      </c>
      <c r="R760" s="90" t="str">
        <f t="shared" si="121"/>
        <v/>
      </c>
      <c r="S760" s="90" t="str">
        <f t="shared" si="121"/>
        <v/>
      </c>
      <c r="T760" s="116" t="str">
        <f t="shared" si="122"/>
        <v/>
      </c>
      <c r="U760" s="116" t="str">
        <f t="shared" si="123"/>
        <v/>
      </c>
      <c r="V760" s="116" t="str">
        <f t="shared" si="124"/>
        <v/>
      </c>
      <c r="X760" s="90" t="str">
        <f t="shared" si="115"/>
        <v/>
      </c>
      <c r="Y760" s="117" t="str">
        <f t="shared" si="116"/>
        <v/>
      </c>
      <c r="Z760" s="117" t="str">
        <f t="shared" si="117"/>
        <v/>
      </c>
      <c r="AA760" s="117" t="str">
        <f t="shared" si="118"/>
        <v/>
      </c>
    </row>
    <row r="761" spans="2:27" x14ac:dyDescent="0.3">
      <c r="B761" s="126"/>
      <c r="C761" s="128"/>
      <c r="D761" s="128"/>
      <c r="E761" s="128"/>
      <c r="F761" s="128"/>
      <c r="G761" s="128"/>
      <c r="H761" s="128"/>
      <c r="I761" s="128"/>
      <c r="J761" s="128"/>
      <c r="K761" s="128"/>
      <c r="L761" s="128"/>
      <c r="M761" s="128"/>
      <c r="N761" s="179" t="str">
        <f t="shared" si="119"/>
        <v/>
      </c>
      <c r="O761" s="90" t="str">
        <f>IF('1. Assessment Area Data'!C761="","",'1. Assessment Area Data'!C761)</f>
        <v/>
      </c>
      <c r="P761" s="90" t="str">
        <f t="shared" si="120"/>
        <v/>
      </c>
      <c r="Q761" s="90" t="str">
        <f t="shared" si="121"/>
        <v/>
      </c>
      <c r="R761" s="90" t="str">
        <f t="shared" si="121"/>
        <v/>
      </c>
      <c r="S761" s="90" t="str">
        <f t="shared" si="121"/>
        <v/>
      </c>
      <c r="T761" s="116" t="str">
        <f t="shared" si="122"/>
        <v/>
      </c>
      <c r="U761" s="116" t="str">
        <f t="shared" si="123"/>
        <v/>
      </c>
      <c r="V761" s="116" t="str">
        <f t="shared" si="124"/>
        <v/>
      </c>
      <c r="X761" s="90" t="str">
        <f t="shared" si="115"/>
        <v/>
      </c>
      <c r="Y761" s="117" t="str">
        <f t="shared" si="116"/>
        <v/>
      </c>
      <c r="Z761" s="117" t="str">
        <f t="shared" si="117"/>
        <v/>
      </c>
      <c r="AA761" s="117" t="str">
        <f t="shared" si="118"/>
        <v/>
      </c>
    </row>
    <row r="762" spans="2:27" x14ac:dyDescent="0.3">
      <c r="B762" s="126"/>
      <c r="C762" s="128"/>
      <c r="D762" s="128"/>
      <c r="E762" s="128"/>
      <c r="F762" s="128"/>
      <c r="G762" s="128"/>
      <c r="H762" s="128"/>
      <c r="I762" s="128"/>
      <c r="J762" s="128"/>
      <c r="K762" s="128"/>
      <c r="L762" s="128"/>
      <c r="M762" s="128"/>
      <c r="N762" s="179" t="str">
        <f t="shared" si="119"/>
        <v/>
      </c>
      <c r="O762" s="90" t="str">
        <f>IF('1. Assessment Area Data'!C762="","",'1. Assessment Area Data'!C762)</f>
        <v/>
      </c>
      <c r="P762" s="90" t="str">
        <f t="shared" si="120"/>
        <v/>
      </c>
      <c r="Q762" s="90" t="str">
        <f t="shared" si="121"/>
        <v/>
      </c>
      <c r="R762" s="90" t="str">
        <f t="shared" si="121"/>
        <v/>
      </c>
      <c r="S762" s="90" t="str">
        <f t="shared" si="121"/>
        <v/>
      </c>
      <c r="T762" s="116" t="str">
        <f t="shared" si="122"/>
        <v/>
      </c>
      <c r="U762" s="116" t="str">
        <f t="shared" si="123"/>
        <v/>
      </c>
      <c r="V762" s="116" t="str">
        <f t="shared" si="124"/>
        <v/>
      </c>
      <c r="X762" s="90" t="str">
        <f t="shared" si="115"/>
        <v/>
      </c>
      <c r="Y762" s="117" t="str">
        <f t="shared" si="116"/>
        <v/>
      </c>
      <c r="Z762" s="117" t="str">
        <f t="shared" si="117"/>
        <v/>
      </c>
      <c r="AA762" s="117" t="str">
        <f t="shared" si="118"/>
        <v/>
      </c>
    </row>
    <row r="763" spans="2:27" x14ac:dyDescent="0.3">
      <c r="B763" s="126"/>
      <c r="C763" s="128"/>
      <c r="D763" s="128"/>
      <c r="E763" s="128"/>
      <c r="F763" s="128"/>
      <c r="G763" s="128"/>
      <c r="H763" s="128"/>
      <c r="I763" s="128"/>
      <c r="J763" s="128"/>
      <c r="K763" s="128"/>
      <c r="L763" s="128"/>
      <c r="M763" s="128"/>
      <c r="N763" s="179" t="str">
        <f t="shared" si="119"/>
        <v/>
      </c>
      <c r="O763" s="90" t="str">
        <f>IF('1. Assessment Area Data'!C763="","",'1. Assessment Area Data'!C763)</f>
        <v/>
      </c>
      <c r="P763" s="90" t="str">
        <f t="shared" si="120"/>
        <v/>
      </c>
      <c r="Q763" s="90" t="str">
        <f t="shared" si="121"/>
        <v/>
      </c>
      <c r="R763" s="90" t="str">
        <f t="shared" si="121"/>
        <v/>
      </c>
      <c r="S763" s="90" t="str">
        <f t="shared" si="121"/>
        <v/>
      </c>
      <c r="T763" s="116" t="str">
        <f t="shared" si="122"/>
        <v/>
      </c>
      <c r="U763" s="116" t="str">
        <f t="shared" si="123"/>
        <v/>
      </c>
      <c r="V763" s="116" t="str">
        <f t="shared" si="124"/>
        <v/>
      </c>
      <c r="X763" s="90" t="str">
        <f t="shared" si="115"/>
        <v/>
      </c>
      <c r="Y763" s="117" t="str">
        <f t="shared" si="116"/>
        <v/>
      </c>
      <c r="Z763" s="117" t="str">
        <f t="shared" si="117"/>
        <v/>
      </c>
      <c r="AA763" s="117" t="str">
        <f t="shared" si="118"/>
        <v/>
      </c>
    </row>
    <row r="764" spans="2:27" x14ac:dyDescent="0.3">
      <c r="B764" s="126"/>
      <c r="C764" s="128"/>
      <c r="D764" s="128"/>
      <c r="E764" s="128"/>
      <c r="F764" s="128"/>
      <c r="G764" s="128"/>
      <c r="H764" s="128"/>
      <c r="I764" s="128"/>
      <c r="J764" s="128"/>
      <c r="K764" s="128"/>
      <c r="L764" s="128"/>
      <c r="M764" s="128"/>
      <c r="N764" s="179" t="str">
        <f t="shared" si="119"/>
        <v/>
      </c>
      <c r="O764" s="90" t="str">
        <f>IF('1. Assessment Area Data'!C764="","",'1. Assessment Area Data'!C764)</f>
        <v/>
      </c>
      <c r="P764" s="90" t="str">
        <f t="shared" si="120"/>
        <v/>
      </c>
      <c r="Q764" s="90" t="str">
        <f t="shared" si="121"/>
        <v/>
      </c>
      <c r="R764" s="90" t="str">
        <f t="shared" si="121"/>
        <v/>
      </c>
      <c r="S764" s="90" t="str">
        <f t="shared" si="121"/>
        <v/>
      </c>
      <c r="T764" s="116" t="str">
        <f t="shared" si="122"/>
        <v/>
      </c>
      <c r="U764" s="116" t="str">
        <f t="shared" si="123"/>
        <v/>
      </c>
      <c r="V764" s="116" t="str">
        <f t="shared" si="124"/>
        <v/>
      </c>
      <c r="X764" s="90" t="str">
        <f t="shared" si="115"/>
        <v/>
      </c>
      <c r="Y764" s="117" t="str">
        <f t="shared" si="116"/>
        <v/>
      </c>
      <c r="Z764" s="117" t="str">
        <f t="shared" si="117"/>
        <v/>
      </c>
      <c r="AA764" s="117" t="str">
        <f t="shared" si="118"/>
        <v/>
      </c>
    </row>
    <row r="765" spans="2:27" x14ac:dyDescent="0.3">
      <c r="B765" s="126"/>
      <c r="C765" s="128"/>
      <c r="D765" s="128"/>
      <c r="E765" s="128"/>
      <c r="F765" s="128"/>
      <c r="G765" s="128"/>
      <c r="H765" s="128"/>
      <c r="I765" s="128"/>
      <c r="J765" s="128"/>
      <c r="K765" s="128"/>
      <c r="L765" s="128"/>
      <c r="M765" s="128"/>
      <c r="N765" s="179" t="str">
        <f t="shared" si="119"/>
        <v/>
      </c>
      <c r="O765" s="90" t="str">
        <f>IF('1. Assessment Area Data'!C765="","",'1. Assessment Area Data'!C765)</f>
        <v/>
      </c>
      <c r="P765" s="90" t="str">
        <f t="shared" si="120"/>
        <v/>
      </c>
      <c r="Q765" s="90" t="str">
        <f t="shared" si="121"/>
        <v/>
      </c>
      <c r="R765" s="90" t="str">
        <f t="shared" si="121"/>
        <v/>
      </c>
      <c r="S765" s="90" t="str">
        <f t="shared" si="121"/>
        <v/>
      </c>
      <c r="T765" s="116" t="str">
        <f t="shared" si="122"/>
        <v/>
      </c>
      <c r="U765" s="116" t="str">
        <f t="shared" si="123"/>
        <v/>
      </c>
      <c r="V765" s="116" t="str">
        <f t="shared" si="124"/>
        <v/>
      </c>
      <c r="X765" s="90" t="str">
        <f t="shared" si="115"/>
        <v/>
      </c>
      <c r="Y765" s="117" t="str">
        <f t="shared" si="116"/>
        <v/>
      </c>
      <c r="Z765" s="117" t="str">
        <f t="shared" si="117"/>
        <v/>
      </c>
      <c r="AA765" s="117" t="str">
        <f t="shared" si="118"/>
        <v/>
      </c>
    </row>
    <row r="766" spans="2:27" x14ac:dyDescent="0.3">
      <c r="B766" s="126"/>
      <c r="C766" s="128"/>
      <c r="D766" s="128"/>
      <c r="E766" s="128"/>
      <c r="F766" s="128"/>
      <c r="G766" s="128"/>
      <c r="H766" s="128"/>
      <c r="I766" s="128"/>
      <c r="J766" s="128"/>
      <c r="K766" s="128"/>
      <c r="L766" s="128"/>
      <c r="M766" s="128"/>
      <c r="N766" s="179" t="str">
        <f t="shared" si="119"/>
        <v/>
      </c>
      <c r="O766" s="90" t="str">
        <f>IF('1. Assessment Area Data'!C766="","",'1. Assessment Area Data'!C766)</f>
        <v/>
      </c>
      <c r="P766" s="90" t="str">
        <f t="shared" si="120"/>
        <v/>
      </c>
      <c r="Q766" s="90" t="str">
        <f t="shared" si="121"/>
        <v/>
      </c>
      <c r="R766" s="90" t="str">
        <f t="shared" si="121"/>
        <v/>
      </c>
      <c r="S766" s="90" t="str">
        <f t="shared" si="121"/>
        <v/>
      </c>
      <c r="T766" s="116" t="str">
        <f t="shared" si="122"/>
        <v/>
      </c>
      <c r="U766" s="116" t="str">
        <f t="shared" si="123"/>
        <v/>
      </c>
      <c r="V766" s="116" t="str">
        <f t="shared" si="124"/>
        <v/>
      </c>
      <c r="X766" s="90" t="str">
        <f t="shared" si="115"/>
        <v/>
      </c>
      <c r="Y766" s="117" t="str">
        <f t="shared" si="116"/>
        <v/>
      </c>
      <c r="Z766" s="117" t="str">
        <f t="shared" si="117"/>
        <v/>
      </c>
      <c r="AA766" s="117" t="str">
        <f t="shared" si="118"/>
        <v/>
      </c>
    </row>
    <row r="767" spans="2:27" x14ac:dyDescent="0.3">
      <c r="B767" s="126"/>
      <c r="C767" s="128"/>
      <c r="D767" s="128"/>
      <c r="E767" s="128"/>
      <c r="F767" s="128"/>
      <c r="G767" s="128"/>
      <c r="H767" s="128"/>
      <c r="I767" s="128"/>
      <c r="J767" s="128"/>
      <c r="K767" s="128"/>
      <c r="L767" s="128"/>
      <c r="M767" s="128"/>
      <c r="N767" s="179" t="str">
        <f t="shared" si="119"/>
        <v/>
      </c>
      <c r="O767" s="90" t="str">
        <f>IF('1. Assessment Area Data'!C767="","",'1. Assessment Area Data'!C767)</f>
        <v/>
      </c>
      <c r="P767" s="90" t="str">
        <f t="shared" si="120"/>
        <v/>
      </c>
      <c r="Q767" s="90" t="str">
        <f t="shared" si="121"/>
        <v/>
      </c>
      <c r="R767" s="90" t="str">
        <f t="shared" si="121"/>
        <v/>
      </c>
      <c r="S767" s="90" t="str">
        <f t="shared" si="121"/>
        <v/>
      </c>
      <c r="T767" s="116" t="str">
        <f t="shared" si="122"/>
        <v/>
      </c>
      <c r="U767" s="116" t="str">
        <f t="shared" si="123"/>
        <v/>
      </c>
      <c r="V767" s="116" t="str">
        <f t="shared" si="124"/>
        <v/>
      </c>
      <c r="X767" s="90" t="str">
        <f t="shared" si="115"/>
        <v/>
      </c>
      <c r="Y767" s="117" t="str">
        <f t="shared" si="116"/>
        <v/>
      </c>
      <c r="Z767" s="117" t="str">
        <f t="shared" si="117"/>
        <v/>
      </c>
      <c r="AA767" s="117" t="str">
        <f t="shared" si="118"/>
        <v/>
      </c>
    </row>
    <row r="768" spans="2:27" x14ac:dyDescent="0.3">
      <c r="B768" s="126"/>
      <c r="C768" s="128"/>
      <c r="D768" s="128"/>
      <c r="E768" s="128"/>
      <c r="F768" s="128"/>
      <c r="G768" s="128"/>
      <c r="H768" s="128"/>
      <c r="I768" s="128"/>
      <c r="J768" s="128"/>
      <c r="K768" s="128"/>
      <c r="L768" s="128"/>
      <c r="M768" s="128"/>
      <c r="N768" s="179" t="str">
        <f t="shared" si="119"/>
        <v/>
      </c>
      <c r="O768" s="90" t="str">
        <f>IF('1. Assessment Area Data'!C768="","",'1. Assessment Area Data'!C768)</f>
        <v/>
      </c>
      <c r="P768" s="90" t="str">
        <f t="shared" si="120"/>
        <v/>
      </c>
      <c r="Q768" s="90" t="str">
        <f t="shared" si="121"/>
        <v/>
      </c>
      <c r="R768" s="90" t="str">
        <f t="shared" si="121"/>
        <v/>
      </c>
      <c r="S768" s="90" t="str">
        <f t="shared" si="121"/>
        <v/>
      </c>
      <c r="T768" s="116" t="str">
        <f t="shared" si="122"/>
        <v/>
      </c>
      <c r="U768" s="116" t="str">
        <f t="shared" si="123"/>
        <v/>
      </c>
      <c r="V768" s="116" t="str">
        <f t="shared" si="124"/>
        <v/>
      </c>
      <c r="X768" s="90" t="str">
        <f t="shared" si="115"/>
        <v/>
      </c>
      <c r="Y768" s="117" t="str">
        <f t="shared" si="116"/>
        <v/>
      </c>
      <c r="Z768" s="117" t="str">
        <f t="shared" si="117"/>
        <v/>
      </c>
      <c r="AA768" s="117" t="str">
        <f t="shared" si="118"/>
        <v/>
      </c>
    </row>
    <row r="769" spans="2:27" x14ac:dyDescent="0.3">
      <c r="B769" s="126"/>
      <c r="C769" s="128"/>
      <c r="D769" s="128"/>
      <c r="E769" s="128"/>
      <c r="F769" s="128"/>
      <c r="G769" s="128"/>
      <c r="H769" s="128"/>
      <c r="I769" s="128"/>
      <c r="J769" s="128"/>
      <c r="K769" s="128"/>
      <c r="L769" s="128"/>
      <c r="M769" s="128"/>
      <c r="N769" s="179" t="str">
        <f t="shared" si="119"/>
        <v/>
      </c>
      <c r="O769" s="90" t="str">
        <f>IF('1. Assessment Area Data'!C769="","",'1. Assessment Area Data'!C769)</f>
        <v/>
      </c>
      <c r="P769" s="90" t="str">
        <f t="shared" si="120"/>
        <v/>
      </c>
      <c r="Q769" s="90" t="str">
        <f t="shared" si="121"/>
        <v/>
      </c>
      <c r="R769" s="90" t="str">
        <f t="shared" si="121"/>
        <v/>
      </c>
      <c r="S769" s="90" t="str">
        <f t="shared" si="121"/>
        <v/>
      </c>
      <c r="T769" s="116" t="str">
        <f t="shared" si="122"/>
        <v/>
      </c>
      <c r="U769" s="116" t="str">
        <f t="shared" si="123"/>
        <v/>
      </c>
      <c r="V769" s="116" t="str">
        <f t="shared" si="124"/>
        <v/>
      </c>
      <c r="X769" s="90" t="str">
        <f t="shared" si="115"/>
        <v/>
      </c>
      <c r="Y769" s="117" t="str">
        <f t="shared" si="116"/>
        <v/>
      </c>
      <c r="Z769" s="117" t="str">
        <f t="shared" si="117"/>
        <v/>
      </c>
      <c r="AA769" s="117" t="str">
        <f t="shared" si="118"/>
        <v/>
      </c>
    </row>
    <row r="770" spans="2:27" x14ac:dyDescent="0.3">
      <c r="B770" s="126"/>
      <c r="C770" s="128"/>
      <c r="D770" s="128"/>
      <c r="E770" s="128"/>
      <c r="F770" s="128"/>
      <c r="G770" s="128"/>
      <c r="H770" s="128"/>
      <c r="I770" s="128"/>
      <c r="J770" s="128"/>
      <c r="K770" s="128"/>
      <c r="L770" s="128"/>
      <c r="M770" s="128"/>
      <c r="N770" s="179" t="str">
        <f t="shared" si="119"/>
        <v/>
      </c>
      <c r="O770" s="90" t="str">
        <f>IF('1. Assessment Area Data'!C770="","",'1. Assessment Area Data'!C770)</f>
        <v/>
      </c>
      <c r="P770" s="90" t="str">
        <f t="shared" si="120"/>
        <v/>
      </c>
      <c r="Q770" s="90" t="str">
        <f t="shared" si="121"/>
        <v/>
      </c>
      <c r="R770" s="90" t="str">
        <f t="shared" si="121"/>
        <v/>
      </c>
      <c r="S770" s="90" t="str">
        <f t="shared" si="121"/>
        <v/>
      </c>
      <c r="T770" s="116" t="str">
        <f t="shared" si="122"/>
        <v/>
      </c>
      <c r="U770" s="116" t="str">
        <f t="shared" si="123"/>
        <v/>
      </c>
      <c r="V770" s="116" t="str">
        <f t="shared" si="124"/>
        <v/>
      </c>
      <c r="X770" s="90" t="str">
        <f t="shared" si="115"/>
        <v/>
      </c>
      <c r="Y770" s="117" t="str">
        <f t="shared" si="116"/>
        <v/>
      </c>
      <c r="Z770" s="117" t="str">
        <f t="shared" si="117"/>
        <v/>
      </c>
      <c r="AA770" s="117" t="str">
        <f t="shared" si="118"/>
        <v/>
      </c>
    </row>
    <row r="771" spans="2:27" x14ac:dyDescent="0.3">
      <c r="B771" s="126"/>
      <c r="C771" s="128"/>
      <c r="D771" s="128"/>
      <c r="E771" s="128"/>
      <c r="F771" s="128"/>
      <c r="G771" s="128"/>
      <c r="H771" s="128"/>
      <c r="I771" s="128"/>
      <c r="J771" s="128"/>
      <c r="K771" s="128"/>
      <c r="L771" s="128"/>
      <c r="M771" s="128"/>
      <c r="N771" s="179" t="str">
        <f t="shared" si="119"/>
        <v/>
      </c>
      <c r="O771" s="90" t="str">
        <f>IF('1. Assessment Area Data'!C771="","",'1. Assessment Area Data'!C771)</f>
        <v/>
      </c>
      <c r="P771" s="90" t="str">
        <f t="shared" si="120"/>
        <v/>
      </c>
      <c r="Q771" s="90" t="str">
        <f t="shared" si="121"/>
        <v/>
      </c>
      <c r="R771" s="90" t="str">
        <f t="shared" si="121"/>
        <v/>
      </c>
      <c r="S771" s="90" t="str">
        <f t="shared" si="121"/>
        <v/>
      </c>
      <c r="T771" s="116" t="str">
        <f t="shared" si="122"/>
        <v/>
      </c>
      <c r="U771" s="116" t="str">
        <f t="shared" si="123"/>
        <v/>
      </c>
      <c r="V771" s="116" t="str">
        <f t="shared" si="124"/>
        <v/>
      </c>
      <c r="X771" s="90" t="str">
        <f t="shared" si="115"/>
        <v/>
      </c>
      <c r="Y771" s="117" t="str">
        <f t="shared" si="116"/>
        <v/>
      </c>
      <c r="Z771" s="117" t="str">
        <f t="shared" si="117"/>
        <v/>
      </c>
      <c r="AA771" s="117" t="str">
        <f t="shared" si="118"/>
        <v/>
      </c>
    </row>
    <row r="772" spans="2:27" x14ac:dyDescent="0.3">
      <c r="B772" s="126"/>
      <c r="C772" s="128"/>
      <c r="D772" s="128"/>
      <c r="E772" s="128"/>
      <c r="F772" s="128"/>
      <c r="G772" s="128"/>
      <c r="H772" s="128"/>
      <c r="I772" s="128"/>
      <c r="J772" s="128"/>
      <c r="K772" s="128"/>
      <c r="L772" s="128"/>
      <c r="M772" s="128"/>
      <c r="N772" s="179" t="str">
        <f t="shared" si="119"/>
        <v/>
      </c>
      <c r="O772" s="90" t="str">
        <f>IF('1. Assessment Area Data'!C772="","",'1. Assessment Area Data'!C772)</f>
        <v/>
      </c>
      <c r="P772" s="90" t="str">
        <f t="shared" si="120"/>
        <v/>
      </c>
      <c r="Q772" s="90" t="str">
        <f t="shared" si="121"/>
        <v/>
      </c>
      <c r="R772" s="90" t="str">
        <f t="shared" si="121"/>
        <v/>
      </c>
      <c r="S772" s="90" t="str">
        <f t="shared" si="121"/>
        <v/>
      </c>
      <c r="T772" s="116" t="str">
        <f t="shared" si="122"/>
        <v/>
      </c>
      <c r="U772" s="116" t="str">
        <f t="shared" si="123"/>
        <v/>
      </c>
      <c r="V772" s="116" t="str">
        <f t="shared" si="124"/>
        <v/>
      </c>
      <c r="X772" s="90" t="str">
        <f t="shared" si="115"/>
        <v/>
      </c>
      <c r="Y772" s="117" t="str">
        <f t="shared" si="116"/>
        <v/>
      </c>
      <c r="Z772" s="117" t="str">
        <f t="shared" si="117"/>
        <v/>
      </c>
      <c r="AA772" s="117" t="str">
        <f t="shared" si="118"/>
        <v/>
      </c>
    </row>
    <row r="773" spans="2:27" x14ac:dyDescent="0.3">
      <c r="B773" s="126"/>
      <c r="C773" s="128"/>
      <c r="D773" s="128"/>
      <c r="E773" s="128"/>
      <c r="F773" s="128"/>
      <c r="G773" s="128"/>
      <c r="H773" s="128"/>
      <c r="I773" s="128"/>
      <c r="J773" s="128"/>
      <c r="K773" s="128"/>
      <c r="L773" s="128"/>
      <c r="M773" s="128"/>
      <c r="N773" s="179" t="str">
        <f t="shared" si="119"/>
        <v/>
      </c>
      <c r="O773" s="90" t="str">
        <f>IF('1. Assessment Area Data'!C773="","",'1. Assessment Area Data'!C773)</f>
        <v/>
      </c>
      <c r="P773" s="90" t="str">
        <f t="shared" si="120"/>
        <v/>
      </c>
      <c r="Q773" s="90" t="str">
        <f t="shared" si="121"/>
        <v/>
      </c>
      <c r="R773" s="90" t="str">
        <f t="shared" si="121"/>
        <v/>
      </c>
      <c r="S773" s="90" t="str">
        <f t="shared" si="121"/>
        <v/>
      </c>
      <c r="T773" s="116" t="str">
        <f t="shared" si="122"/>
        <v/>
      </c>
      <c r="U773" s="116" t="str">
        <f t="shared" si="123"/>
        <v/>
      </c>
      <c r="V773" s="116" t="str">
        <f t="shared" si="124"/>
        <v/>
      </c>
      <c r="X773" s="90" t="str">
        <f t="shared" si="115"/>
        <v/>
      </c>
      <c r="Y773" s="117" t="str">
        <f t="shared" si="116"/>
        <v/>
      </c>
      <c r="Z773" s="117" t="str">
        <f t="shared" si="117"/>
        <v/>
      </c>
      <c r="AA773" s="117" t="str">
        <f t="shared" si="118"/>
        <v/>
      </c>
    </row>
    <row r="774" spans="2:27" x14ac:dyDescent="0.3">
      <c r="B774" s="126"/>
      <c r="C774" s="128"/>
      <c r="D774" s="128"/>
      <c r="E774" s="128"/>
      <c r="F774" s="128"/>
      <c r="G774" s="128"/>
      <c r="H774" s="128"/>
      <c r="I774" s="128"/>
      <c r="J774" s="128"/>
      <c r="K774" s="128"/>
      <c r="L774" s="128"/>
      <c r="M774" s="128"/>
      <c r="N774" s="179" t="str">
        <f t="shared" si="119"/>
        <v/>
      </c>
      <c r="O774" s="90" t="str">
        <f>IF('1. Assessment Area Data'!C774="","",'1. Assessment Area Data'!C774)</f>
        <v/>
      </c>
      <c r="P774" s="90" t="str">
        <f t="shared" si="120"/>
        <v/>
      </c>
      <c r="Q774" s="90" t="str">
        <f t="shared" si="121"/>
        <v/>
      </c>
      <c r="R774" s="90" t="str">
        <f t="shared" si="121"/>
        <v/>
      </c>
      <c r="S774" s="90" t="str">
        <f t="shared" si="121"/>
        <v/>
      </c>
      <c r="T774" s="116" t="str">
        <f t="shared" si="122"/>
        <v/>
      </c>
      <c r="U774" s="116" t="str">
        <f t="shared" si="123"/>
        <v/>
      </c>
      <c r="V774" s="116" t="str">
        <f t="shared" si="124"/>
        <v/>
      </c>
      <c r="X774" s="90" t="str">
        <f t="shared" si="115"/>
        <v/>
      </c>
      <c r="Y774" s="117" t="str">
        <f t="shared" si="116"/>
        <v/>
      </c>
      <c r="Z774" s="117" t="str">
        <f t="shared" si="117"/>
        <v/>
      </c>
      <c r="AA774" s="117" t="str">
        <f t="shared" si="118"/>
        <v/>
      </c>
    </row>
    <row r="775" spans="2:27" x14ac:dyDescent="0.3">
      <c r="B775" s="126"/>
      <c r="C775" s="128"/>
      <c r="D775" s="128"/>
      <c r="E775" s="128"/>
      <c r="F775" s="128"/>
      <c r="G775" s="128"/>
      <c r="H775" s="128"/>
      <c r="I775" s="128"/>
      <c r="J775" s="128"/>
      <c r="K775" s="128"/>
      <c r="L775" s="128"/>
      <c r="M775" s="128"/>
      <c r="N775" s="179" t="str">
        <f t="shared" si="119"/>
        <v/>
      </c>
      <c r="O775" s="90" t="str">
        <f>IF('1. Assessment Area Data'!C775="","",'1. Assessment Area Data'!C775)</f>
        <v/>
      </c>
      <c r="P775" s="90" t="str">
        <f t="shared" si="120"/>
        <v/>
      </c>
      <c r="Q775" s="90" t="str">
        <f t="shared" si="121"/>
        <v/>
      </c>
      <c r="R775" s="90" t="str">
        <f t="shared" si="121"/>
        <v/>
      </c>
      <c r="S775" s="90" t="str">
        <f t="shared" si="121"/>
        <v/>
      </c>
      <c r="T775" s="116" t="str">
        <f t="shared" si="122"/>
        <v/>
      </c>
      <c r="U775" s="116" t="str">
        <f t="shared" si="123"/>
        <v/>
      </c>
      <c r="V775" s="116" t="str">
        <f t="shared" si="124"/>
        <v/>
      </c>
      <c r="X775" s="90" t="str">
        <f t="shared" ref="X775:X838" si="125">IF(C775="","",C775)</f>
        <v/>
      </c>
      <c r="Y775" s="117" t="str">
        <f t="shared" ref="Y775:Y838" si="126">IF($X775="","",COUNTIFS($D775:$M775,"&gt;0",$D775:$M775,"&lt;=3")/10)</f>
        <v/>
      </c>
      <c r="Z775" s="117" t="str">
        <f t="shared" ref="Z775:Z838" si="127">IF($X775="","",COUNTIFS($D775:$M775,"&gt;0",$D775:$M775,"&lt;=4")/10)</f>
        <v/>
      </c>
      <c r="AA775" s="117" t="str">
        <f t="shared" ref="AA775:AA838" si="128">IF($X775="","",COUNTIFS($D775:$M775,"&gt;0",$D775:$M775,"&lt;=5")/10)</f>
        <v/>
      </c>
    </row>
    <row r="776" spans="2:27" x14ac:dyDescent="0.3">
      <c r="B776" s="126"/>
      <c r="C776" s="128"/>
      <c r="D776" s="128"/>
      <c r="E776" s="128"/>
      <c r="F776" s="128"/>
      <c r="G776" s="128"/>
      <c r="H776" s="128"/>
      <c r="I776" s="128"/>
      <c r="J776" s="128"/>
      <c r="K776" s="128"/>
      <c r="L776" s="128"/>
      <c r="M776" s="128"/>
      <c r="N776" s="179" t="str">
        <f t="shared" ref="N776:N839" si="129">IF(B776="","",IF(COUNTBLANK(D776:M776)&gt;0,"If no forbs were located in the plot, enter '0'. If the plot was not collected, input 'n/a'",""))</f>
        <v/>
      </c>
      <c r="O776" s="90" t="str">
        <f>IF('1. Assessment Area Data'!C776="","",'1. Assessment Area Data'!C776)</f>
        <v/>
      </c>
      <c r="P776" s="90" t="str">
        <f t="shared" ref="P776:P839" si="130">IF(O776="","",SUM(SUMPRODUCT(--(ISNUMBER($D$6:$D$1006)),(--($B$6:$B$1006=$O776))),SUMPRODUCT(--(ISNUMBER($E$6:$E$1006)),(--($B$6:$B$1006=$O776))),SUMPRODUCT(--(ISNUMBER($F$6:$F$1006)),(--($B$6:$B$1006=$O776))),SUMPRODUCT(--(ISNUMBER($G$6:$G$1006)),(--($B$6:$B$1006=$O776))),SUMPRODUCT(--(ISNUMBER($H$6:$H$1006)),(--($B$6:$B$1006=$O776))),SUMPRODUCT(--(ISNUMBER($I$6:$I$1006)),(--($B$6:$B$1006=$O776))),SUMPRODUCT(--(ISNUMBER($J$6:$J$1006)),(--($B$6:$B$1006=$O776))),SUMPRODUCT(--(ISNUMBER($K$6:$K$1006)),(--($B$6:$B$1006=$O776))),SUMPRODUCT(--(ISNUMBER($L$6:$L$1006)),(--($B$6:$B$1006=$O776))),SUMPRODUCT(--(ISNUMBER($M$6:$M$1006)),(--($B$6:$B$1006=$O776)))))</f>
        <v/>
      </c>
      <c r="Q776" s="90" t="str">
        <f t="shared" ref="Q776:S839" si="131">IF($O776="","",SUM(COUNTIFS($B$6:$B$5003,$O776,$D$6:$D$5003,"&gt;0",$D$6:$D$5003,"&lt;="&amp;Q$6),COUNTIFS($B$6:$B$5003,$O776,$E$6:$E$5003,"&gt;0",$E$6:$E$5003,"&lt;="&amp;Q$6),COUNTIFS($B$6:$B$5003,$O776,$F$6:$F$5003,"&gt;0",$F$6:$F$5003,"&lt;="&amp;Q$6),COUNTIFS($B$6:$B$5003,$O776,$G$6:$G$5003,"&gt;0",$G$6:$G$5003,"&lt;="&amp;Q$6),COUNTIFS($B$6:$B$5003,$O776,$H$6:$H$5003,"&gt;0",$H$6:$H$5003,"&lt;="&amp;Q$6),COUNTIFS($B$6:$B$5003,$O776,$I$6:$I$5003,"&gt;0",$I$6:$I$5003,"&lt;="&amp;Q$6),COUNTIFS($B$6:$B$5003,$O776,$J$6:$J$5003,"&gt;0",$J$6:$J$5003,"&lt;="&amp;Q$6),COUNTIFS($B$6:$B$5003,$O776,$K$6:$K$5003,"&gt;0",$K$6:$K$5003,"&lt;="&amp;Q$6),COUNTIFS($B$6:$B$5003,$O776,$L$6:$L$5003,"&gt;0",$L$6:$L$5003,"&lt;="&amp;Q$6),COUNTIFS($B$6:$B$5003,$O776,$M$6:$M$5003,"&gt;0",$M$6:$M$5003,"&lt;="&amp;Q$6)))</f>
        <v/>
      </c>
      <c r="R776" s="90" t="str">
        <f t="shared" si="131"/>
        <v/>
      </c>
      <c r="S776" s="90" t="str">
        <f t="shared" si="131"/>
        <v/>
      </c>
      <c r="T776" s="116" t="str">
        <f t="shared" si="122"/>
        <v/>
      </c>
      <c r="U776" s="116" t="str">
        <f t="shared" si="123"/>
        <v/>
      </c>
      <c r="V776" s="116" t="str">
        <f t="shared" si="124"/>
        <v/>
      </c>
      <c r="X776" s="90" t="str">
        <f t="shared" si="125"/>
        <v/>
      </c>
      <c r="Y776" s="117" t="str">
        <f t="shared" si="126"/>
        <v/>
      </c>
      <c r="Z776" s="117" t="str">
        <f t="shared" si="127"/>
        <v/>
      </c>
      <c r="AA776" s="117" t="str">
        <f t="shared" si="128"/>
        <v/>
      </c>
    </row>
    <row r="777" spans="2:27" x14ac:dyDescent="0.3">
      <c r="B777" s="126"/>
      <c r="C777" s="128"/>
      <c r="D777" s="128"/>
      <c r="E777" s="128"/>
      <c r="F777" s="128"/>
      <c r="G777" s="128"/>
      <c r="H777" s="128"/>
      <c r="I777" s="128"/>
      <c r="J777" s="128"/>
      <c r="K777" s="128"/>
      <c r="L777" s="128"/>
      <c r="M777" s="128"/>
      <c r="N777" s="179" t="str">
        <f t="shared" si="129"/>
        <v/>
      </c>
      <c r="O777" s="90" t="str">
        <f>IF('1. Assessment Area Data'!C777="","",'1. Assessment Area Data'!C777)</f>
        <v/>
      </c>
      <c r="P777" s="90" t="str">
        <f t="shared" si="130"/>
        <v/>
      </c>
      <c r="Q777" s="90" t="str">
        <f t="shared" si="131"/>
        <v/>
      </c>
      <c r="R777" s="90" t="str">
        <f t="shared" si="131"/>
        <v/>
      </c>
      <c r="S777" s="90" t="str">
        <f t="shared" si="131"/>
        <v/>
      </c>
      <c r="T777" s="116" t="str">
        <f t="shared" si="122"/>
        <v/>
      </c>
      <c r="U777" s="116" t="str">
        <f t="shared" si="123"/>
        <v/>
      </c>
      <c r="V777" s="116" t="str">
        <f t="shared" si="124"/>
        <v/>
      </c>
      <c r="X777" s="90" t="str">
        <f t="shared" si="125"/>
        <v/>
      </c>
      <c r="Y777" s="117" t="str">
        <f t="shared" si="126"/>
        <v/>
      </c>
      <c r="Z777" s="117" t="str">
        <f t="shared" si="127"/>
        <v/>
      </c>
      <c r="AA777" s="117" t="str">
        <f t="shared" si="128"/>
        <v/>
      </c>
    </row>
    <row r="778" spans="2:27" x14ac:dyDescent="0.3">
      <c r="B778" s="126"/>
      <c r="C778" s="128"/>
      <c r="D778" s="128"/>
      <c r="E778" s="128"/>
      <c r="F778" s="128"/>
      <c r="G778" s="128"/>
      <c r="H778" s="128"/>
      <c r="I778" s="128"/>
      <c r="J778" s="128"/>
      <c r="K778" s="128"/>
      <c r="L778" s="128"/>
      <c r="M778" s="128"/>
      <c r="N778" s="179" t="str">
        <f t="shared" si="129"/>
        <v/>
      </c>
      <c r="O778" s="90" t="str">
        <f>IF('1. Assessment Area Data'!C778="","",'1. Assessment Area Data'!C778)</f>
        <v/>
      </c>
      <c r="P778" s="90" t="str">
        <f t="shared" si="130"/>
        <v/>
      </c>
      <c r="Q778" s="90" t="str">
        <f t="shared" si="131"/>
        <v/>
      </c>
      <c r="R778" s="90" t="str">
        <f t="shared" si="131"/>
        <v/>
      </c>
      <c r="S778" s="90" t="str">
        <f t="shared" si="131"/>
        <v/>
      </c>
      <c r="T778" s="116" t="str">
        <f t="shared" si="122"/>
        <v/>
      </c>
      <c r="U778" s="116" t="str">
        <f t="shared" si="123"/>
        <v/>
      </c>
      <c r="V778" s="116" t="str">
        <f t="shared" si="124"/>
        <v/>
      </c>
      <c r="X778" s="90" t="str">
        <f t="shared" si="125"/>
        <v/>
      </c>
      <c r="Y778" s="117" t="str">
        <f t="shared" si="126"/>
        <v/>
      </c>
      <c r="Z778" s="117" t="str">
        <f t="shared" si="127"/>
        <v/>
      </c>
      <c r="AA778" s="117" t="str">
        <f t="shared" si="128"/>
        <v/>
      </c>
    </row>
    <row r="779" spans="2:27" x14ac:dyDescent="0.3">
      <c r="B779" s="126"/>
      <c r="C779" s="128"/>
      <c r="D779" s="128"/>
      <c r="E779" s="128"/>
      <c r="F779" s="128"/>
      <c r="G779" s="128"/>
      <c r="H779" s="128"/>
      <c r="I779" s="128"/>
      <c r="J779" s="128"/>
      <c r="K779" s="128"/>
      <c r="L779" s="128"/>
      <c r="M779" s="128"/>
      <c r="N779" s="179" t="str">
        <f t="shared" si="129"/>
        <v/>
      </c>
      <c r="O779" s="90" t="str">
        <f>IF('1. Assessment Area Data'!C779="","",'1. Assessment Area Data'!C779)</f>
        <v/>
      </c>
      <c r="P779" s="90" t="str">
        <f t="shared" si="130"/>
        <v/>
      </c>
      <c r="Q779" s="90" t="str">
        <f t="shared" si="131"/>
        <v/>
      </c>
      <c r="R779" s="90" t="str">
        <f t="shared" si="131"/>
        <v/>
      </c>
      <c r="S779" s="90" t="str">
        <f t="shared" si="131"/>
        <v/>
      </c>
      <c r="T779" s="116" t="str">
        <f t="shared" si="122"/>
        <v/>
      </c>
      <c r="U779" s="116" t="str">
        <f t="shared" si="123"/>
        <v/>
      </c>
      <c r="V779" s="116" t="str">
        <f t="shared" si="124"/>
        <v/>
      </c>
      <c r="X779" s="90" t="str">
        <f t="shared" si="125"/>
        <v/>
      </c>
      <c r="Y779" s="117" t="str">
        <f t="shared" si="126"/>
        <v/>
      </c>
      <c r="Z779" s="117" t="str">
        <f t="shared" si="127"/>
        <v/>
      </c>
      <c r="AA779" s="117" t="str">
        <f t="shared" si="128"/>
        <v/>
      </c>
    </row>
    <row r="780" spans="2:27" x14ac:dyDescent="0.3">
      <c r="B780" s="126"/>
      <c r="C780" s="128"/>
      <c r="D780" s="128"/>
      <c r="E780" s="128"/>
      <c r="F780" s="128"/>
      <c r="G780" s="128"/>
      <c r="H780" s="128"/>
      <c r="I780" s="128"/>
      <c r="J780" s="128"/>
      <c r="K780" s="128"/>
      <c r="L780" s="128"/>
      <c r="M780" s="128"/>
      <c r="N780" s="179" t="str">
        <f t="shared" si="129"/>
        <v/>
      </c>
      <c r="O780" s="90" t="str">
        <f>IF('1. Assessment Area Data'!C780="","",'1. Assessment Area Data'!C780)</f>
        <v/>
      </c>
      <c r="P780" s="90" t="str">
        <f t="shared" si="130"/>
        <v/>
      </c>
      <c r="Q780" s="90" t="str">
        <f t="shared" si="131"/>
        <v/>
      </c>
      <c r="R780" s="90" t="str">
        <f t="shared" si="131"/>
        <v/>
      </c>
      <c r="S780" s="90" t="str">
        <f t="shared" si="131"/>
        <v/>
      </c>
      <c r="T780" s="116" t="str">
        <f t="shared" si="122"/>
        <v/>
      </c>
      <c r="U780" s="116" t="str">
        <f t="shared" si="123"/>
        <v/>
      </c>
      <c r="V780" s="116" t="str">
        <f t="shared" si="124"/>
        <v/>
      </c>
      <c r="X780" s="90" t="str">
        <f t="shared" si="125"/>
        <v/>
      </c>
      <c r="Y780" s="117" t="str">
        <f t="shared" si="126"/>
        <v/>
      </c>
      <c r="Z780" s="117" t="str">
        <f t="shared" si="127"/>
        <v/>
      </c>
      <c r="AA780" s="117" t="str">
        <f t="shared" si="128"/>
        <v/>
      </c>
    </row>
    <row r="781" spans="2:27" x14ac:dyDescent="0.3">
      <c r="B781" s="126"/>
      <c r="C781" s="128"/>
      <c r="D781" s="128"/>
      <c r="E781" s="128"/>
      <c r="F781" s="128"/>
      <c r="G781" s="128"/>
      <c r="H781" s="128"/>
      <c r="I781" s="128"/>
      <c r="J781" s="128"/>
      <c r="K781" s="128"/>
      <c r="L781" s="128"/>
      <c r="M781" s="128"/>
      <c r="N781" s="179" t="str">
        <f t="shared" si="129"/>
        <v/>
      </c>
      <c r="O781" s="90" t="str">
        <f>IF('1. Assessment Area Data'!C781="","",'1. Assessment Area Data'!C781)</f>
        <v/>
      </c>
      <c r="P781" s="90" t="str">
        <f t="shared" si="130"/>
        <v/>
      </c>
      <c r="Q781" s="90" t="str">
        <f t="shared" si="131"/>
        <v/>
      </c>
      <c r="R781" s="90" t="str">
        <f t="shared" si="131"/>
        <v/>
      </c>
      <c r="S781" s="90" t="str">
        <f t="shared" si="131"/>
        <v/>
      </c>
      <c r="T781" s="116" t="str">
        <f t="shared" ref="T781:T844" si="132">IF($O781="","",IFERROR(Q781/$P781,0))</f>
        <v/>
      </c>
      <c r="U781" s="116" t="str">
        <f t="shared" ref="U781:U844" si="133">IF($O781="","",IFERROR(R781/$P781,0))</f>
        <v/>
      </c>
      <c r="V781" s="116" t="str">
        <f t="shared" ref="V781:V844" si="134">IF($O781="","",IFERROR(S781/$P781,0))</f>
        <v/>
      </c>
      <c r="X781" s="90" t="str">
        <f t="shared" si="125"/>
        <v/>
      </c>
      <c r="Y781" s="117" t="str">
        <f t="shared" si="126"/>
        <v/>
      </c>
      <c r="Z781" s="117" t="str">
        <f t="shared" si="127"/>
        <v/>
      </c>
      <c r="AA781" s="117" t="str">
        <f t="shared" si="128"/>
        <v/>
      </c>
    </row>
    <row r="782" spans="2:27" x14ac:dyDescent="0.3">
      <c r="B782" s="126"/>
      <c r="C782" s="128"/>
      <c r="D782" s="128"/>
      <c r="E782" s="128"/>
      <c r="F782" s="128"/>
      <c r="G782" s="128"/>
      <c r="H782" s="128"/>
      <c r="I782" s="128"/>
      <c r="J782" s="128"/>
      <c r="K782" s="128"/>
      <c r="L782" s="128"/>
      <c r="M782" s="128"/>
      <c r="N782" s="179" t="str">
        <f t="shared" si="129"/>
        <v/>
      </c>
      <c r="O782" s="90" t="str">
        <f>IF('1. Assessment Area Data'!C782="","",'1. Assessment Area Data'!C782)</f>
        <v/>
      </c>
      <c r="P782" s="90" t="str">
        <f t="shared" si="130"/>
        <v/>
      </c>
      <c r="Q782" s="90" t="str">
        <f t="shared" si="131"/>
        <v/>
      </c>
      <c r="R782" s="90" t="str">
        <f t="shared" si="131"/>
        <v/>
      </c>
      <c r="S782" s="90" t="str">
        <f t="shared" si="131"/>
        <v/>
      </c>
      <c r="T782" s="116" t="str">
        <f t="shared" si="132"/>
        <v/>
      </c>
      <c r="U782" s="116" t="str">
        <f t="shared" si="133"/>
        <v/>
      </c>
      <c r="V782" s="116" t="str">
        <f t="shared" si="134"/>
        <v/>
      </c>
      <c r="X782" s="90" t="str">
        <f t="shared" si="125"/>
        <v/>
      </c>
      <c r="Y782" s="117" t="str">
        <f t="shared" si="126"/>
        <v/>
      </c>
      <c r="Z782" s="117" t="str">
        <f t="shared" si="127"/>
        <v/>
      </c>
      <c r="AA782" s="117" t="str">
        <f t="shared" si="128"/>
        <v/>
      </c>
    </row>
    <row r="783" spans="2:27" x14ac:dyDescent="0.3">
      <c r="B783" s="126"/>
      <c r="C783" s="128"/>
      <c r="D783" s="128"/>
      <c r="E783" s="128"/>
      <c r="F783" s="128"/>
      <c r="G783" s="128"/>
      <c r="H783" s="128"/>
      <c r="I783" s="128"/>
      <c r="J783" s="128"/>
      <c r="K783" s="128"/>
      <c r="L783" s="128"/>
      <c r="M783" s="128"/>
      <c r="N783" s="179" t="str">
        <f t="shared" si="129"/>
        <v/>
      </c>
      <c r="O783" s="90" t="str">
        <f>IF('1. Assessment Area Data'!C783="","",'1. Assessment Area Data'!C783)</f>
        <v/>
      </c>
      <c r="P783" s="90" t="str">
        <f t="shared" si="130"/>
        <v/>
      </c>
      <c r="Q783" s="90" t="str">
        <f t="shared" si="131"/>
        <v/>
      </c>
      <c r="R783" s="90" t="str">
        <f t="shared" si="131"/>
        <v/>
      </c>
      <c r="S783" s="90" t="str">
        <f t="shared" si="131"/>
        <v/>
      </c>
      <c r="T783" s="116" t="str">
        <f t="shared" si="132"/>
        <v/>
      </c>
      <c r="U783" s="116" t="str">
        <f t="shared" si="133"/>
        <v/>
      </c>
      <c r="V783" s="116" t="str">
        <f t="shared" si="134"/>
        <v/>
      </c>
      <c r="X783" s="90" t="str">
        <f t="shared" si="125"/>
        <v/>
      </c>
      <c r="Y783" s="117" t="str">
        <f t="shared" si="126"/>
        <v/>
      </c>
      <c r="Z783" s="117" t="str">
        <f t="shared" si="127"/>
        <v/>
      </c>
      <c r="AA783" s="117" t="str">
        <f t="shared" si="128"/>
        <v/>
      </c>
    </row>
    <row r="784" spans="2:27" x14ac:dyDescent="0.3">
      <c r="B784" s="126"/>
      <c r="C784" s="128"/>
      <c r="D784" s="128"/>
      <c r="E784" s="128"/>
      <c r="F784" s="128"/>
      <c r="G784" s="128"/>
      <c r="H784" s="128"/>
      <c r="I784" s="128"/>
      <c r="J784" s="128"/>
      <c r="K784" s="128"/>
      <c r="L784" s="128"/>
      <c r="M784" s="128"/>
      <c r="N784" s="179" t="str">
        <f t="shared" si="129"/>
        <v/>
      </c>
      <c r="O784" s="90" t="str">
        <f>IF('1. Assessment Area Data'!C784="","",'1. Assessment Area Data'!C784)</f>
        <v/>
      </c>
      <c r="P784" s="90" t="str">
        <f t="shared" si="130"/>
        <v/>
      </c>
      <c r="Q784" s="90" t="str">
        <f t="shared" si="131"/>
        <v/>
      </c>
      <c r="R784" s="90" t="str">
        <f t="shared" si="131"/>
        <v/>
      </c>
      <c r="S784" s="90" t="str">
        <f t="shared" si="131"/>
        <v/>
      </c>
      <c r="T784" s="116" t="str">
        <f t="shared" si="132"/>
        <v/>
      </c>
      <c r="U784" s="116" t="str">
        <f t="shared" si="133"/>
        <v/>
      </c>
      <c r="V784" s="116" t="str">
        <f t="shared" si="134"/>
        <v/>
      </c>
      <c r="X784" s="90" t="str">
        <f t="shared" si="125"/>
        <v/>
      </c>
      <c r="Y784" s="117" t="str">
        <f t="shared" si="126"/>
        <v/>
      </c>
      <c r="Z784" s="117" t="str">
        <f t="shared" si="127"/>
        <v/>
      </c>
      <c r="AA784" s="117" t="str">
        <f t="shared" si="128"/>
        <v/>
      </c>
    </row>
    <row r="785" spans="2:27" x14ac:dyDescent="0.3">
      <c r="B785" s="126"/>
      <c r="C785" s="128"/>
      <c r="D785" s="128"/>
      <c r="E785" s="128"/>
      <c r="F785" s="128"/>
      <c r="G785" s="128"/>
      <c r="H785" s="128"/>
      <c r="I785" s="128"/>
      <c r="J785" s="128"/>
      <c r="K785" s="128"/>
      <c r="L785" s="128"/>
      <c r="M785" s="128"/>
      <c r="N785" s="179" t="str">
        <f t="shared" si="129"/>
        <v/>
      </c>
      <c r="O785" s="90" t="str">
        <f>IF('1. Assessment Area Data'!C785="","",'1. Assessment Area Data'!C785)</f>
        <v/>
      </c>
      <c r="P785" s="90" t="str">
        <f t="shared" si="130"/>
        <v/>
      </c>
      <c r="Q785" s="90" t="str">
        <f t="shared" si="131"/>
        <v/>
      </c>
      <c r="R785" s="90" t="str">
        <f t="shared" si="131"/>
        <v/>
      </c>
      <c r="S785" s="90" t="str">
        <f t="shared" si="131"/>
        <v/>
      </c>
      <c r="T785" s="116" t="str">
        <f t="shared" si="132"/>
        <v/>
      </c>
      <c r="U785" s="116" t="str">
        <f t="shared" si="133"/>
        <v/>
      </c>
      <c r="V785" s="116" t="str">
        <f t="shared" si="134"/>
        <v/>
      </c>
      <c r="X785" s="90" t="str">
        <f t="shared" si="125"/>
        <v/>
      </c>
      <c r="Y785" s="117" t="str">
        <f t="shared" si="126"/>
        <v/>
      </c>
      <c r="Z785" s="117" t="str">
        <f t="shared" si="127"/>
        <v/>
      </c>
      <c r="AA785" s="117" t="str">
        <f t="shared" si="128"/>
        <v/>
      </c>
    </row>
    <row r="786" spans="2:27" x14ac:dyDescent="0.3">
      <c r="B786" s="126"/>
      <c r="C786" s="128"/>
      <c r="D786" s="128"/>
      <c r="E786" s="128"/>
      <c r="F786" s="128"/>
      <c r="G786" s="128"/>
      <c r="H786" s="128"/>
      <c r="I786" s="128"/>
      <c r="J786" s="128"/>
      <c r="K786" s="128"/>
      <c r="L786" s="128"/>
      <c r="M786" s="128"/>
      <c r="N786" s="179" t="str">
        <f t="shared" si="129"/>
        <v/>
      </c>
      <c r="O786" s="90" t="str">
        <f>IF('1. Assessment Area Data'!C786="","",'1. Assessment Area Data'!C786)</f>
        <v/>
      </c>
      <c r="P786" s="90" t="str">
        <f t="shared" si="130"/>
        <v/>
      </c>
      <c r="Q786" s="90" t="str">
        <f t="shared" si="131"/>
        <v/>
      </c>
      <c r="R786" s="90" t="str">
        <f t="shared" si="131"/>
        <v/>
      </c>
      <c r="S786" s="90" t="str">
        <f t="shared" si="131"/>
        <v/>
      </c>
      <c r="T786" s="116" t="str">
        <f t="shared" si="132"/>
        <v/>
      </c>
      <c r="U786" s="116" t="str">
        <f t="shared" si="133"/>
        <v/>
      </c>
      <c r="V786" s="116" t="str">
        <f t="shared" si="134"/>
        <v/>
      </c>
      <c r="X786" s="90" t="str">
        <f t="shared" si="125"/>
        <v/>
      </c>
      <c r="Y786" s="117" t="str">
        <f t="shared" si="126"/>
        <v/>
      </c>
      <c r="Z786" s="117" t="str">
        <f t="shared" si="127"/>
        <v/>
      </c>
      <c r="AA786" s="117" t="str">
        <f t="shared" si="128"/>
        <v/>
      </c>
    </row>
    <row r="787" spans="2:27" x14ac:dyDescent="0.3">
      <c r="B787" s="126"/>
      <c r="C787" s="128"/>
      <c r="D787" s="128"/>
      <c r="E787" s="128"/>
      <c r="F787" s="128"/>
      <c r="G787" s="128"/>
      <c r="H787" s="128"/>
      <c r="I787" s="128"/>
      <c r="J787" s="128"/>
      <c r="K787" s="128"/>
      <c r="L787" s="128"/>
      <c r="M787" s="128"/>
      <c r="N787" s="179" t="str">
        <f t="shared" si="129"/>
        <v/>
      </c>
      <c r="O787" s="90" t="str">
        <f>IF('1. Assessment Area Data'!C787="","",'1. Assessment Area Data'!C787)</f>
        <v/>
      </c>
      <c r="P787" s="90" t="str">
        <f t="shared" si="130"/>
        <v/>
      </c>
      <c r="Q787" s="90" t="str">
        <f t="shared" si="131"/>
        <v/>
      </c>
      <c r="R787" s="90" t="str">
        <f t="shared" si="131"/>
        <v/>
      </c>
      <c r="S787" s="90" t="str">
        <f t="shared" si="131"/>
        <v/>
      </c>
      <c r="T787" s="116" t="str">
        <f t="shared" si="132"/>
        <v/>
      </c>
      <c r="U787" s="116" t="str">
        <f t="shared" si="133"/>
        <v/>
      </c>
      <c r="V787" s="116" t="str">
        <f t="shared" si="134"/>
        <v/>
      </c>
      <c r="X787" s="90" t="str">
        <f t="shared" si="125"/>
        <v/>
      </c>
      <c r="Y787" s="117" t="str">
        <f t="shared" si="126"/>
        <v/>
      </c>
      <c r="Z787" s="117" t="str">
        <f t="shared" si="127"/>
        <v/>
      </c>
      <c r="AA787" s="117" t="str">
        <f t="shared" si="128"/>
        <v/>
      </c>
    </row>
    <row r="788" spans="2:27" x14ac:dyDescent="0.3">
      <c r="B788" s="126"/>
      <c r="C788" s="128"/>
      <c r="D788" s="128"/>
      <c r="E788" s="128"/>
      <c r="F788" s="128"/>
      <c r="G788" s="128"/>
      <c r="H788" s="128"/>
      <c r="I788" s="128"/>
      <c r="J788" s="128"/>
      <c r="K788" s="128"/>
      <c r="L788" s="128"/>
      <c r="M788" s="128"/>
      <c r="N788" s="179" t="str">
        <f t="shared" si="129"/>
        <v/>
      </c>
      <c r="O788" s="90" t="str">
        <f>IF('1. Assessment Area Data'!C788="","",'1. Assessment Area Data'!C788)</f>
        <v/>
      </c>
      <c r="P788" s="90" t="str">
        <f t="shared" si="130"/>
        <v/>
      </c>
      <c r="Q788" s="90" t="str">
        <f t="shared" si="131"/>
        <v/>
      </c>
      <c r="R788" s="90" t="str">
        <f t="shared" si="131"/>
        <v/>
      </c>
      <c r="S788" s="90" t="str">
        <f t="shared" si="131"/>
        <v/>
      </c>
      <c r="T788" s="116" t="str">
        <f t="shared" si="132"/>
        <v/>
      </c>
      <c r="U788" s="116" t="str">
        <f t="shared" si="133"/>
        <v/>
      </c>
      <c r="V788" s="116" t="str">
        <f t="shared" si="134"/>
        <v/>
      </c>
      <c r="X788" s="90" t="str">
        <f t="shared" si="125"/>
        <v/>
      </c>
      <c r="Y788" s="117" t="str">
        <f t="shared" si="126"/>
        <v/>
      </c>
      <c r="Z788" s="117" t="str">
        <f t="shared" si="127"/>
        <v/>
      </c>
      <c r="AA788" s="117" t="str">
        <f t="shared" si="128"/>
        <v/>
      </c>
    </row>
    <row r="789" spans="2:27" x14ac:dyDescent="0.3">
      <c r="B789" s="126"/>
      <c r="C789" s="128"/>
      <c r="D789" s="128"/>
      <c r="E789" s="128"/>
      <c r="F789" s="128"/>
      <c r="G789" s="128"/>
      <c r="H789" s="128"/>
      <c r="I789" s="128"/>
      <c r="J789" s="128"/>
      <c r="K789" s="128"/>
      <c r="L789" s="128"/>
      <c r="M789" s="128"/>
      <c r="N789" s="179" t="str">
        <f t="shared" si="129"/>
        <v/>
      </c>
      <c r="O789" s="90" t="str">
        <f>IF('1. Assessment Area Data'!C789="","",'1. Assessment Area Data'!C789)</f>
        <v/>
      </c>
      <c r="P789" s="90" t="str">
        <f t="shared" si="130"/>
        <v/>
      </c>
      <c r="Q789" s="90" t="str">
        <f t="shared" si="131"/>
        <v/>
      </c>
      <c r="R789" s="90" t="str">
        <f t="shared" si="131"/>
        <v/>
      </c>
      <c r="S789" s="90" t="str">
        <f t="shared" si="131"/>
        <v/>
      </c>
      <c r="T789" s="116" t="str">
        <f t="shared" si="132"/>
        <v/>
      </c>
      <c r="U789" s="116" t="str">
        <f t="shared" si="133"/>
        <v/>
      </c>
      <c r="V789" s="116" t="str">
        <f t="shared" si="134"/>
        <v/>
      </c>
      <c r="X789" s="90" t="str">
        <f t="shared" si="125"/>
        <v/>
      </c>
      <c r="Y789" s="117" t="str">
        <f t="shared" si="126"/>
        <v/>
      </c>
      <c r="Z789" s="117" t="str">
        <f t="shared" si="127"/>
        <v/>
      </c>
      <c r="AA789" s="117" t="str">
        <f t="shared" si="128"/>
        <v/>
      </c>
    </row>
    <row r="790" spans="2:27" x14ac:dyDescent="0.3">
      <c r="B790" s="126"/>
      <c r="C790" s="128"/>
      <c r="D790" s="128"/>
      <c r="E790" s="128"/>
      <c r="F790" s="128"/>
      <c r="G790" s="128"/>
      <c r="H790" s="128"/>
      <c r="I790" s="128"/>
      <c r="J790" s="128"/>
      <c r="K790" s="128"/>
      <c r="L790" s="128"/>
      <c r="M790" s="128"/>
      <c r="N790" s="179" t="str">
        <f t="shared" si="129"/>
        <v/>
      </c>
      <c r="O790" s="90" t="str">
        <f>IF('1. Assessment Area Data'!C790="","",'1. Assessment Area Data'!C790)</f>
        <v/>
      </c>
      <c r="P790" s="90" t="str">
        <f t="shared" si="130"/>
        <v/>
      </c>
      <c r="Q790" s="90" t="str">
        <f t="shared" si="131"/>
        <v/>
      </c>
      <c r="R790" s="90" t="str">
        <f t="shared" si="131"/>
        <v/>
      </c>
      <c r="S790" s="90" t="str">
        <f t="shared" si="131"/>
        <v/>
      </c>
      <c r="T790" s="116" t="str">
        <f t="shared" si="132"/>
        <v/>
      </c>
      <c r="U790" s="116" t="str">
        <f t="shared" si="133"/>
        <v/>
      </c>
      <c r="V790" s="116" t="str">
        <f t="shared" si="134"/>
        <v/>
      </c>
      <c r="X790" s="90" t="str">
        <f t="shared" si="125"/>
        <v/>
      </c>
      <c r="Y790" s="117" t="str">
        <f t="shared" si="126"/>
        <v/>
      </c>
      <c r="Z790" s="117" t="str">
        <f t="shared" si="127"/>
        <v/>
      </c>
      <c r="AA790" s="117" t="str">
        <f t="shared" si="128"/>
        <v/>
      </c>
    </row>
    <row r="791" spans="2:27" x14ac:dyDescent="0.3">
      <c r="B791" s="126"/>
      <c r="C791" s="128"/>
      <c r="D791" s="128"/>
      <c r="E791" s="128"/>
      <c r="F791" s="128"/>
      <c r="G791" s="128"/>
      <c r="H791" s="128"/>
      <c r="I791" s="128"/>
      <c r="J791" s="128"/>
      <c r="K791" s="128"/>
      <c r="L791" s="128"/>
      <c r="M791" s="128"/>
      <c r="N791" s="179" t="str">
        <f t="shared" si="129"/>
        <v/>
      </c>
      <c r="O791" s="90" t="str">
        <f>IF('1. Assessment Area Data'!C791="","",'1. Assessment Area Data'!C791)</f>
        <v/>
      </c>
      <c r="P791" s="90" t="str">
        <f t="shared" si="130"/>
        <v/>
      </c>
      <c r="Q791" s="90" t="str">
        <f t="shared" si="131"/>
        <v/>
      </c>
      <c r="R791" s="90" t="str">
        <f t="shared" si="131"/>
        <v/>
      </c>
      <c r="S791" s="90" t="str">
        <f t="shared" si="131"/>
        <v/>
      </c>
      <c r="T791" s="116" t="str">
        <f t="shared" si="132"/>
        <v/>
      </c>
      <c r="U791" s="116" t="str">
        <f t="shared" si="133"/>
        <v/>
      </c>
      <c r="V791" s="116" t="str">
        <f t="shared" si="134"/>
        <v/>
      </c>
      <c r="X791" s="90" t="str">
        <f t="shared" si="125"/>
        <v/>
      </c>
      <c r="Y791" s="117" t="str">
        <f t="shared" si="126"/>
        <v/>
      </c>
      <c r="Z791" s="117" t="str">
        <f t="shared" si="127"/>
        <v/>
      </c>
      <c r="AA791" s="117" t="str">
        <f t="shared" si="128"/>
        <v/>
      </c>
    </row>
    <row r="792" spans="2:27" x14ac:dyDescent="0.3">
      <c r="B792" s="126"/>
      <c r="C792" s="128"/>
      <c r="D792" s="128"/>
      <c r="E792" s="128"/>
      <c r="F792" s="128"/>
      <c r="G792" s="128"/>
      <c r="H792" s="128"/>
      <c r="I792" s="128"/>
      <c r="J792" s="128"/>
      <c r="K792" s="128"/>
      <c r="L792" s="128"/>
      <c r="M792" s="128"/>
      <c r="N792" s="179" t="str">
        <f t="shared" si="129"/>
        <v/>
      </c>
      <c r="O792" s="90" t="str">
        <f>IF('1. Assessment Area Data'!C792="","",'1. Assessment Area Data'!C792)</f>
        <v/>
      </c>
      <c r="P792" s="90" t="str">
        <f t="shared" si="130"/>
        <v/>
      </c>
      <c r="Q792" s="90" t="str">
        <f t="shared" si="131"/>
        <v/>
      </c>
      <c r="R792" s="90" t="str">
        <f t="shared" si="131"/>
        <v/>
      </c>
      <c r="S792" s="90" t="str">
        <f t="shared" si="131"/>
        <v/>
      </c>
      <c r="T792" s="116" t="str">
        <f t="shared" si="132"/>
        <v/>
      </c>
      <c r="U792" s="116" t="str">
        <f t="shared" si="133"/>
        <v/>
      </c>
      <c r="V792" s="116" t="str">
        <f t="shared" si="134"/>
        <v/>
      </c>
      <c r="X792" s="90" t="str">
        <f t="shared" si="125"/>
        <v/>
      </c>
      <c r="Y792" s="117" t="str">
        <f t="shared" si="126"/>
        <v/>
      </c>
      <c r="Z792" s="117" t="str">
        <f t="shared" si="127"/>
        <v/>
      </c>
      <c r="AA792" s="117" t="str">
        <f t="shared" si="128"/>
        <v/>
      </c>
    </row>
    <row r="793" spans="2:27" x14ac:dyDescent="0.3">
      <c r="B793" s="126"/>
      <c r="C793" s="128"/>
      <c r="D793" s="128"/>
      <c r="E793" s="128"/>
      <c r="F793" s="128"/>
      <c r="G793" s="128"/>
      <c r="H793" s="128"/>
      <c r="I793" s="128"/>
      <c r="J793" s="128"/>
      <c r="K793" s="128"/>
      <c r="L793" s="128"/>
      <c r="M793" s="128"/>
      <c r="N793" s="179" t="str">
        <f t="shared" si="129"/>
        <v/>
      </c>
      <c r="O793" s="90" t="str">
        <f>IF('1. Assessment Area Data'!C793="","",'1. Assessment Area Data'!C793)</f>
        <v/>
      </c>
      <c r="P793" s="90" t="str">
        <f t="shared" si="130"/>
        <v/>
      </c>
      <c r="Q793" s="90" t="str">
        <f t="shared" si="131"/>
        <v/>
      </c>
      <c r="R793" s="90" t="str">
        <f t="shared" si="131"/>
        <v/>
      </c>
      <c r="S793" s="90" t="str">
        <f t="shared" si="131"/>
        <v/>
      </c>
      <c r="T793" s="116" t="str">
        <f t="shared" si="132"/>
        <v/>
      </c>
      <c r="U793" s="116" t="str">
        <f t="shared" si="133"/>
        <v/>
      </c>
      <c r="V793" s="116" t="str">
        <f t="shared" si="134"/>
        <v/>
      </c>
      <c r="X793" s="90" t="str">
        <f t="shared" si="125"/>
        <v/>
      </c>
      <c r="Y793" s="117" t="str">
        <f t="shared" si="126"/>
        <v/>
      </c>
      <c r="Z793" s="117" t="str">
        <f t="shared" si="127"/>
        <v/>
      </c>
      <c r="AA793" s="117" t="str">
        <f t="shared" si="128"/>
        <v/>
      </c>
    </row>
    <row r="794" spans="2:27" x14ac:dyDescent="0.3">
      <c r="B794" s="126"/>
      <c r="C794" s="128"/>
      <c r="D794" s="128"/>
      <c r="E794" s="128"/>
      <c r="F794" s="128"/>
      <c r="G794" s="128"/>
      <c r="H794" s="128"/>
      <c r="I794" s="128"/>
      <c r="J794" s="128"/>
      <c r="K794" s="128"/>
      <c r="L794" s="128"/>
      <c r="M794" s="128"/>
      <c r="N794" s="179" t="str">
        <f t="shared" si="129"/>
        <v/>
      </c>
      <c r="O794" s="90" t="str">
        <f>IF('1. Assessment Area Data'!C794="","",'1. Assessment Area Data'!C794)</f>
        <v/>
      </c>
      <c r="P794" s="90" t="str">
        <f t="shared" si="130"/>
        <v/>
      </c>
      <c r="Q794" s="90" t="str">
        <f t="shared" si="131"/>
        <v/>
      </c>
      <c r="R794" s="90" t="str">
        <f t="shared" si="131"/>
        <v/>
      </c>
      <c r="S794" s="90" t="str">
        <f t="shared" si="131"/>
        <v/>
      </c>
      <c r="T794" s="116" t="str">
        <f t="shared" si="132"/>
        <v/>
      </c>
      <c r="U794" s="116" t="str">
        <f t="shared" si="133"/>
        <v/>
      </c>
      <c r="V794" s="116" t="str">
        <f t="shared" si="134"/>
        <v/>
      </c>
      <c r="X794" s="90" t="str">
        <f t="shared" si="125"/>
        <v/>
      </c>
      <c r="Y794" s="117" t="str">
        <f t="shared" si="126"/>
        <v/>
      </c>
      <c r="Z794" s="117" t="str">
        <f t="shared" si="127"/>
        <v/>
      </c>
      <c r="AA794" s="117" t="str">
        <f t="shared" si="128"/>
        <v/>
      </c>
    </row>
    <row r="795" spans="2:27" x14ac:dyDescent="0.3">
      <c r="B795" s="126"/>
      <c r="C795" s="128"/>
      <c r="D795" s="128"/>
      <c r="E795" s="128"/>
      <c r="F795" s="128"/>
      <c r="G795" s="128"/>
      <c r="H795" s="128"/>
      <c r="I795" s="128"/>
      <c r="J795" s="128"/>
      <c r="K795" s="128"/>
      <c r="L795" s="128"/>
      <c r="M795" s="128"/>
      <c r="N795" s="179" t="str">
        <f t="shared" si="129"/>
        <v/>
      </c>
      <c r="O795" s="90" t="str">
        <f>IF('1. Assessment Area Data'!C795="","",'1. Assessment Area Data'!C795)</f>
        <v/>
      </c>
      <c r="P795" s="90" t="str">
        <f t="shared" si="130"/>
        <v/>
      </c>
      <c r="Q795" s="90" t="str">
        <f t="shared" si="131"/>
        <v/>
      </c>
      <c r="R795" s="90" t="str">
        <f t="shared" si="131"/>
        <v/>
      </c>
      <c r="S795" s="90" t="str">
        <f t="shared" si="131"/>
        <v/>
      </c>
      <c r="T795" s="116" t="str">
        <f t="shared" si="132"/>
        <v/>
      </c>
      <c r="U795" s="116" t="str">
        <f t="shared" si="133"/>
        <v/>
      </c>
      <c r="V795" s="116" t="str">
        <f t="shared" si="134"/>
        <v/>
      </c>
      <c r="X795" s="90" t="str">
        <f t="shared" si="125"/>
        <v/>
      </c>
      <c r="Y795" s="117" t="str">
        <f t="shared" si="126"/>
        <v/>
      </c>
      <c r="Z795" s="117" t="str">
        <f t="shared" si="127"/>
        <v/>
      </c>
      <c r="AA795" s="117" t="str">
        <f t="shared" si="128"/>
        <v/>
      </c>
    </row>
    <row r="796" spans="2:27" x14ac:dyDescent="0.3">
      <c r="B796" s="126"/>
      <c r="C796" s="128"/>
      <c r="D796" s="128"/>
      <c r="E796" s="128"/>
      <c r="F796" s="128"/>
      <c r="G796" s="128"/>
      <c r="H796" s="128"/>
      <c r="I796" s="128"/>
      <c r="J796" s="128"/>
      <c r="K796" s="128"/>
      <c r="L796" s="128"/>
      <c r="M796" s="128"/>
      <c r="N796" s="179" t="str">
        <f t="shared" si="129"/>
        <v/>
      </c>
      <c r="O796" s="90" t="str">
        <f>IF('1. Assessment Area Data'!C796="","",'1. Assessment Area Data'!C796)</f>
        <v/>
      </c>
      <c r="P796" s="90" t="str">
        <f t="shared" si="130"/>
        <v/>
      </c>
      <c r="Q796" s="90" t="str">
        <f t="shared" si="131"/>
        <v/>
      </c>
      <c r="R796" s="90" t="str">
        <f t="shared" si="131"/>
        <v/>
      </c>
      <c r="S796" s="90" t="str">
        <f t="shared" si="131"/>
        <v/>
      </c>
      <c r="T796" s="116" t="str">
        <f t="shared" si="132"/>
        <v/>
      </c>
      <c r="U796" s="116" t="str">
        <f t="shared" si="133"/>
        <v/>
      </c>
      <c r="V796" s="116" t="str">
        <f t="shared" si="134"/>
        <v/>
      </c>
      <c r="X796" s="90" t="str">
        <f t="shared" si="125"/>
        <v/>
      </c>
      <c r="Y796" s="117" t="str">
        <f t="shared" si="126"/>
        <v/>
      </c>
      <c r="Z796" s="117" t="str">
        <f t="shared" si="127"/>
        <v/>
      </c>
      <c r="AA796" s="117" t="str">
        <f t="shared" si="128"/>
        <v/>
      </c>
    </row>
    <row r="797" spans="2:27" x14ac:dyDescent="0.3">
      <c r="B797" s="126"/>
      <c r="C797" s="128"/>
      <c r="D797" s="128"/>
      <c r="E797" s="128"/>
      <c r="F797" s="128"/>
      <c r="G797" s="128"/>
      <c r="H797" s="128"/>
      <c r="I797" s="128"/>
      <c r="J797" s="128"/>
      <c r="K797" s="128"/>
      <c r="L797" s="128"/>
      <c r="M797" s="128"/>
      <c r="N797" s="179" t="str">
        <f t="shared" si="129"/>
        <v/>
      </c>
      <c r="O797" s="90" t="str">
        <f>IF('1. Assessment Area Data'!C797="","",'1. Assessment Area Data'!C797)</f>
        <v/>
      </c>
      <c r="P797" s="90" t="str">
        <f t="shared" si="130"/>
        <v/>
      </c>
      <c r="Q797" s="90" t="str">
        <f t="shared" si="131"/>
        <v/>
      </c>
      <c r="R797" s="90" t="str">
        <f t="shared" si="131"/>
        <v/>
      </c>
      <c r="S797" s="90" t="str">
        <f t="shared" si="131"/>
        <v/>
      </c>
      <c r="T797" s="116" t="str">
        <f t="shared" si="132"/>
        <v/>
      </c>
      <c r="U797" s="116" t="str">
        <f t="shared" si="133"/>
        <v/>
      </c>
      <c r="V797" s="116" t="str">
        <f t="shared" si="134"/>
        <v/>
      </c>
      <c r="X797" s="90" t="str">
        <f t="shared" si="125"/>
        <v/>
      </c>
      <c r="Y797" s="117" t="str">
        <f t="shared" si="126"/>
        <v/>
      </c>
      <c r="Z797" s="117" t="str">
        <f t="shared" si="127"/>
        <v/>
      </c>
      <c r="AA797" s="117" t="str">
        <f t="shared" si="128"/>
        <v/>
      </c>
    </row>
    <row r="798" spans="2:27" x14ac:dyDescent="0.3">
      <c r="B798" s="126"/>
      <c r="C798" s="128"/>
      <c r="D798" s="128"/>
      <c r="E798" s="128"/>
      <c r="F798" s="128"/>
      <c r="G798" s="128"/>
      <c r="H798" s="128"/>
      <c r="I798" s="128"/>
      <c r="J798" s="128"/>
      <c r="K798" s="128"/>
      <c r="L798" s="128"/>
      <c r="M798" s="128"/>
      <c r="N798" s="179" t="str">
        <f t="shared" si="129"/>
        <v/>
      </c>
      <c r="O798" s="90" t="str">
        <f>IF('1. Assessment Area Data'!C798="","",'1. Assessment Area Data'!C798)</f>
        <v/>
      </c>
      <c r="P798" s="90" t="str">
        <f t="shared" si="130"/>
        <v/>
      </c>
      <c r="Q798" s="90" t="str">
        <f t="shared" si="131"/>
        <v/>
      </c>
      <c r="R798" s="90" t="str">
        <f t="shared" si="131"/>
        <v/>
      </c>
      <c r="S798" s="90" t="str">
        <f t="shared" si="131"/>
        <v/>
      </c>
      <c r="T798" s="116" t="str">
        <f t="shared" si="132"/>
        <v/>
      </c>
      <c r="U798" s="116" t="str">
        <f t="shared" si="133"/>
        <v/>
      </c>
      <c r="V798" s="116" t="str">
        <f t="shared" si="134"/>
        <v/>
      </c>
      <c r="X798" s="90" t="str">
        <f t="shared" si="125"/>
        <v/>
      </c>
      <c r="Y798" s="117" t="str">
        <f t="shared" si="126"/>
        <v/>
      </c>
      <c r="Z798" s="117" t="str">
        <f t="shared" si="127"/>
        <v/>
      </c>
      <c r="AA798" s="117" t="str">
        <f t="shared" si="128"/>
        <v/>
      </c>
    </row>
    <row r="799" spans="2:27" x14ac:dyDescent="0.3">
      <c r="B799" s="126"/>
      <c r="C799" s="128"/>
      <c r="D799" s="128"/>
      <c r="E799" s="128"/>
      <c r="F799" s="128"/>
      <c r="G799" s="128"/>
      <c r="H799" s="128"/>
      <c r="I799" s="128"/>
      <c r="J799" s="128"/>
      <c r="K799" s="128"/>
      <c r="L799" s="128"/>
      <c r="M799" s="128"/>
      <c r="N799" s="179" t="str">
        <f t="shared" si="129"/>
        <v/>
      </c>
      <c r="O799" s="90" t="str">
        <f>IF('1. Assessment Area Data'!C799="","",'1. Assessment Area Data'!C799)</f>
        <v/>
      </c>
      <c r="P799" s="90" t="str">
        <f t="shared" si="130"/>
        <v/>
      </c>
      <c r="Q799" s="90" t="str">
        <f t="shared" si="131"/>
        <v/>
      </c>
      <c r="R799" s="90" t="str">
        <f t="shared" si="131"/>
        <v/>
      </c>
      <c r="S799" s="90" t="str">
        <f t="shared" si="131"/>
        <v/>
      </c>
      <c r="T799" s="116" t="str">
        <f t="shared" si="132"/>
        <v/>
      </c>
      <c r="U799" s="116" t="str">
        <f t="shared" si="133"/>
        <v/>
      </c>
      <c r="V799" s="116" t="str">
        <f t="shared" si="134"/>
        <v/>
      </c>
      <c r="X799" s="90" t="str">
        <f t="shared" si="125"/>
        <v/>
      </c>
      <c r="Y799" s="117" t="str">
        <f t="shared" si="126"/>
        <v/>
      </c>
      <c r="Z799" s="117" t="str">
        <f t="shared" si="127"/>
        <v/>
      </c>
      <c r="AA799" s="117" t="str">
        <f t="shared" si="128"/>
        <v/>
      </c>
    </row>
    <row r="800" spans="2:27" x14ac:dyDescent="0.3">
      <c r="B800" s="126"/>
      <c r="C800" s="128"/>
      <c r="D800" s="128"/>
      <c r="E800" s="128"/>
      <c r="F800" s="128"/>
      <c r="G800" s="128"/>
      <c r="H800" s="128"/>
      <c r="I800" s="128"/>
      <c r="J800" s="128"/>
      <c r="K800" s="128"/>
      <c r="L800" s="128"/>
      <c r="M800" s="128"/>
      <c r="N800" s="179" t="str">
        <f t="shared" si="129"/>
        <v/>
      </c>
      <c r="O800" s="90" t="str">
        <f>IF('1. Assessment Area Data'!C800="","",'1. Assessment Area Data'!C800)</f>
        <v/>
      </c>
      <c r="P800" s="90" t="str">
        <f t="shared" si="130"/>
        <v/>
      </c>
      <c r="Q800" s="90" t="str">
        <f t="shared" si="131"/>
        <v/>
      </c>
      <c r="R800" s="90" t="str">
        <f t="shared" si="131"/>
        <v/>
      </c>
      <c r="S800" s="90" t="str">
        <f t="shared" si="131"/>
        <v/>
      </c>
      <c r="T800" s="116" t="str">
        <f t="shared" si="132"/>
        <v/>
      </c>
      <c r="U800" s="116" t="str">
        <f t="shared" si="133"/>
        <v/>
      </c>
      <c r="V800" s="116" t="str">
        <f t="shared" si="134"/>
        <v/>
      </c>
      <c r="X800" s="90" t="str">
        <f t="shared" si="125"/>
        <v/>
      </c>
      <c r="Y800" s="117" t="str">
        <f t="shared" si="126"/>
        <v/>
      </c>
      <c r="Z800" s="117" t="str">
        <f t="shared" si="127"/>
        <v/>
      </c>
      <c r="AA800" s="117" t="str">
        <f t="shared" si="128"/>
        <v/>
      </c>
    </row>
    <row r="801" spans="2:27" x14ac:dyDescent="0.3">
      <c r="B801" s="126"/>
      <c r="C801" s="128"/>
      <c r="D801" s="128"/>
      <c r="E801" s="128"/>
      <c r="F801" s="128"/>
      <c r="G801" s="128"/>
      <c r="H801" s="128"/>
      <c r="I801" s="128"/>
      <c r="J801" s="128"/>
      <c r="K801" s="128"/>
      <c r="L801" s="128"/>
      <c r="M801" s="128"/>
      <c r="N801" s="179" t="str">
        <f t="shared" si="129"/>
        <v/>
      </c>
      <c r="O801" s="90" t="str">
        <f>IF('1. Assessment Area Data'!C801="","",'1. Assessment Area Data'!C801)</f>
        <v/>
      </c>
      <c r="P801" s="90" t="str">
        <f t="shared" si="130"/>
        <v/>
      </c>
      <c r="Q801" s="90" t="str">
        <f t="shared" si="131"/>
        <v/>
      </c>
      <c r="R801" s="90" t="str">
        <f t="shared" si="131"/>
        <v/>
      </c>
      <c r="S801" s="90" t="str">
        <f t="shared" si="131"/>
        <v/>
      </c>
      <c r="T801" s="116" t="str">
        <f t="shared" si="132"/>
        <v/>
      </c>
      <c r="U801" s="116" t="str">
        <f t="shared" si="133"/>
        <v/>
      </c>
      <c r="V801" s="116" t="str">
        <f t="shared" si="134"/>
        <v/>
      </c>
      <c r="X801" s="90" t="str">
        <f t="shared" si="125"/>
        <v/>
      </c>
      <c r="Y801" s="117" t="str">
        <f t="shared" si="126"/>
        <v/>
      </c>
      <c r="Z801" s="117" t="str">
        <f t="shared" si="127"/>
        <v/>
      </c>
      <c r="AA801" s="117" t="str">
        <f t="shared" si="128"/>
        <v/>
      </c>
    </row>
    <row r="802" spans="2:27" x14ac:dyDescent="0.3">
      <c r="B802" s="126"/>
      <c r="C802" s="128"/>
      <c r="D802" s="128"/>
      <c r="E802" s="128"/>
      <c r="F802" s="128"/>
      <c r="G802" s="128"/>
      <c r="H802" s="128"/>
      <c r="I802" s="128"/>
      <c r="J802" s="128"/>
      <c r="K802" s="128"/>
      <c r="L802" s="128"/>
      <c r="M802" s="128"/>
      <c r="N802" s="179" t="str">
        <f t="shared" si="129"/>
        <v/>
      </c>
      <c r="O802" s="90" t="str">
        <f>IF('1. Assessment Area Data'!C802="","",'1. Assessment Area Data'!C802)</f>
        <v/>
      </c>
      <c r="P802" s="90" t="str">
        <f t="shared" si="130"/>
        <v/>
      </c>
      <c r="Q802" s="90" t="str">
        <f t="shared" si="131"/>
        <v/>
      </c>
      <c r="R802" s="90" t="str">
        <f t="shared" si="131"/>
        <v/>
      </c>
      <c r="S802" s="90" t="str">
        <f t="shared" si="131"/>
        <v/>
      </c>
      <c r="T802" s="116" t="str">
        <f t="shared" si="132"/>
        <v/>
      </c>
      <c r="U802" s="116" t="str">
        <f t="shared" si="133"/>
        <v/>
      </c>
      <c r="V802" s="116" t="str">
        <f t="shared" si="134"/>
        <v/>
      </c>
      <c r="X802" s="90" t="str">
        <f t="shared" si="125"/>
        <v/>
      </c>
      <c r="Y802" s="117" t="str">
        <f t="shared" si="126"/>
        <v/>
      </c>
      <c r="Z802" s="117" t="str">
        <f t="shared" si="127"/>
        <v/>
      </c>
      <c r="AA802" s="117" t="str">
        <f t="shared" si="128"/>
        <v/>
      </c>
    </row>
    <row r="803" spans="2:27" x14ac:dyDescent="0.3">
      <c r="B803" s="126"/>
      <c r="C803" s="128"/>
      <c r="D803" s="128"/>
      <c r="E803" s="128"/>
      <c r="F803" s="128"/>
      <c r="G803" s="128"/>
      <c r="H803" s="128"/>
      <c r="I803" s="128"/>
      <c r="J803" s="128"/>
      <c r="K803" s="128"/>
      <c r="L803" s="128"/>
      <c r="M803" s="128"/>
      <c r="N803" s="179" t="str">
        <f t="shared" si="129"/>
        <v/>
      </c>
      <c r="O803" s="90" t="str">
        <f>IF('1. Assessment Area Data'!C803="","",'1. Assessment Area Data'!C803)</f>
        <v/>
      </c>
      <c r="P803" s="90" t="str">
        <f t="shared" si="130"/>
        <v/>
      </c>
      <c r="Q803" s="90" t="str">
        <f t="shared" si="131"/>
        <v/>
      </c>
      <c r="R803" s="90" t="str">
        <f t="shared" si="131"/>
        <v/>
      </c>
      <c r="S803" s="90" t="str">
        <f t="shared" si="131"/>
        <v/>
      </c>
      <c r="T803" s="116" t="str">
        <f t="shared" si="132"/>
        <v/>
      </c>
      <c r="U803" s="116" t="str">
        <f t="shared" si="133"/>
        <v/>
      </c>
      <c r="V803" s="116" t="str">
        <f t="shared" si="134"/>
        <v/>
      </c>
      <c r="X803" s="90" t="str">
        <f t="shared" si="125"/>
        <v/>
      </c>
      <c r="Y803" s="117" t="str">
        <f t="shared" si="126"/>
        <v/>
      </c>
      <c r="Z803" s="117" t="str">
        <f t="shared" si="127"/>
        <v/>
      </c>
      <c r="AA803" s="117" t="str">
        <f t="shared" si="128"/>
        <v/>
      </c>
    </row>
    <row r="804" spans="2:27" x14ac:dyDescent="0.3">
      <c r="B804" s="126"/>
      <c r="C804" s="128"/>
      <c r="D804" s="128"/>
      <c r="E804" s="128"/>
      <c r="F804" s="128"/>
      <c r="G804" s="128"/>
      <c r="H804" s="128"/>
      <c r="I804" s="128"/>
      <c r="J804" s="128"/>
      <c r="K804" s="128"/>
      <c r="L804" s="128"/>
      <c r="M804" s="128"/>
      <c r="N804" s="179" t="str">
        <f t="shared" si="129"/>
        <v/>
      </c>
      <c r="O804" s="90" t="str">
        <f>IF('1. Assessment Area Data'!C804="","",'1. Assessment Area Data'!C804)</f>
        <v/>
      </c>
      <c r="P804" s="90" t="str">
        <f t="shared" si="130"/>
        <v/>
      </c>
      <c r="Q804" s="90" t="str">
        <f t="shared" si="131"/>
        <v/>
      </c>
      <c r="R804" s="90" t="str">
        <f t="shared" si="131"/>
        <v/>
      </c>
      <c r="S804" s="90" t="str">
        <f t="shared" si="131"/>
        <v/>
      </c>
      <c r="T804" s="116" t="str">
        <f t="shared" si="132"/>
        <v/>
      </c>
      <c r="U804" s="116" t="str">
        <f t="shared" si="133"/>
        <v/>
      </c>
      <c r="V804" s="116" t="str">
        <f t="shared" si="134"/>
        <v/>
      </c>
      <c r="X804" s="90" t="str">
        <f t="shared" si="125"/>
        <v/>
      </c>
      <c r="Y804" s="117" t="str">
        <f t="shared" si="126"/>
        <v/>
      </c>
      <c r="Z804" s="117" t="str">
        <f t="shared" si="127"/>
        <v/>
      </c>
      <c r="AA804" s="117" t="str">
        <f t="shared" si="128"/>
        <v/>
      </c>
    </row>
    <row r="805" spans="2:27" x14ac:dyDescent="0.3">
      <c r="B805" s="126"/>
      <c r="C805" s="128"/>
      <c r="D805" s="128"/>
      <c r="E805" s="128"/>
      <c r="F805" s="128"/>
      <c r="G805" s="128"/>
      <c r="H805" s="128"/>
      <c r="I805" s="128"/>
      <c r="J805" s="128"/>
      <c r="K805" s="128"/>
      <c r="L805" s="128"/>
      <c r="M805" s="128"/>
      <c r="N805" s="179" t="str">
        <f t="shared" si="129"/>
        <v/>
      </c>
      <c r="O805" s="90" t="str">
        <f>IF('1. Assessment Area Data'!C805="","",'1. Assessment Area Data'!C805)</f>
        <v/>
      </c>
      <c r="P805" s="90" t="str">
        <f t="shared" si="130"/>
        <v/>
      </c>
      <c r="Q805" s="90" t="str">
        <f t="shared" si="131"/>
        <v/>
      </c>
      <c r="R805" s="90" t="str">
        <f t="shared" si="131"/>
        <v/>
      </c>
      <c r="S805" s="90" t="str">
        <f t="shared" si="131"/>
        <v/>
      </c>
      <c r="T805" s="116" t="str">
        <f t="shared" si="132"/>
        <v/>
      </c>
      <c r="U805" s="116" t="str">
        <f t="shared" si="133"/>
        <v/>
      </c>
      <c r="V805" s="116" t="str">
        <f t="shared" si="134"/>
        <v/>
      </c>
      <c r="X805" s="90" t="str">
        <f t="shared" si="125"/>
        <v/>
      </c>
      <c r="Y805" s="117" t="str">
        <f t="shared" si="126"/>
        <v/>
      </c>
      <c r="Z805" s="117" t="str">
        <f t="shared" si="127"/>
        <v/>
      </c>
      <c r="AA805" s="117" t="str">
        <f t="shared" si="128"/>
        <v/>
      </c>
    </row>
    <row r="806" spans="2:27" x14ac:dyDescent="0.3">
      <c r="B806" s="126"/>
      <c r="C806" s="128"/>
      <c r="D806" s="128"/>
      <c r="E806" s="128"/>
      <c r="F806" s="128"/>
      <c r="G806" s="128"/>
      <c r="H806" s="128"/>
      <c r="I806" s="128"/>
      <c r="J806" s="128"/>
      <c r="K806" s="128"/>
      <c r="L806" s="128"/>
      <c r="M806" s="128"/>
      <c r="N806" s="179" t="str">
        <f t="shared" si="129"/>
        <v/>
      </c>
      <c r="O806" s="90" t="str">
        <f>IF('1. Assessment Area Data'!C806="","",'1. Assessment Area Data'!C806)</f>
        <v/>
      </c>
      <c r="P806" s="90" t="str">
        <f t="shared" si="130"/>
        <v/>
      </c>
      <c r="Q806" s="90" t="str">
        <f t="shared" si="131"/>
        <v/>
      </c>
      <c r="R806" s="90" t="str">
        <f t="shared" si="131"/>
        <v/>
      </c>
      <c r="S806" s="90" t="str">
        <f t="shared" si="131"/>
        <v/>
      </c>
      <c r="T806" s="116" t="str">
        <f t="shared" si="132"/>
        <v/>
      </c>
      <c r="U806" s="116" t="str">
        <f t="shared" si="133"/>
        <v/>
      </c>
      <c r="V806" s="116" t="str">
        <f t="shared" si="134"/>
        <v/>
      </c>
      <c r="X806" s="90" t="str">
        <f t="shared" si="125"/>
        <v/>
      </c>
      <c r="Y806" s="117" t="str">
        <f t="shared" si="126"/>
        <v/>
      </c>
      <c r="Z806" s="117" t="str">
        <f t="shared" si="127"/>
        <v/>
      </c>
      <c r="AA806" s="117" t="str">
        <f t="shared" si="128"/>
        <v/>
      </c>
    </row>
    <row r="807" spans="2:27" x14ac:dyDescent="0.3">
      <c r="B807" s="126"/>
      <c r="C807" s="128"/>
      <c r="D807" s="128"/>
      <c r="E807" s="128"/>
      <c r="F807" s="128"/>
      <c r="G807" s="128"/>
      <c r="H807" s="128"/>
      <c r="I807" s="128"/>
      <c r="J807" s="128"/>
      <c r="K807" s="128"/>
      <c r="L807" s="128"/>
      <c r="M807" s="128"/>
      <c r="N807" s="179" t="str">
        <f t="shared" si="129"/>
        <v/>
      </c>
      <c r="O807" s="90" t="str">
        <f>IF('1. Assessment Area Data'!C807="","",'1. Assessment Area Data'!C807)</f>
        <v/>
      </c>
      <c r="P807" s="90" t="str">
        <f t="shared" si="130"/>
        <v/>
      </c>
      <c r="Q807" s="90" t="str">
        <f t="shared" si="131"/>
        <v/>
      </c>
      <c r="R807" s="90" t="str">
        <f t="shared" si="131"/>
        <v/>
      </c>
      <c r="S807" s="90" t="str">
        <f t="shared" si="131"/>
        <v/>
      </c>
      <c r="T807" s="116" t="str">
        <f t="shared" si="132"/>
        <v/>
      </c>
      <c r="U807" s="116" t="str">
        <f t="shared" si="133"/>
        <v/>
      </c>
      <c r="V807" s="116" t="str">
        <f t="shared" si="134"/>
        <v/>
      </c>
      <c r="X807" s="90" t="str">
        <f t="shared" si="125"/>
        <v/>
      </c>
      <c r="Y807" s="117" t="str">
        <f t="shared" si="126"/>
        <v/>
      </c>
      <c r="Z807" s="117" t="str">
        <f t="shared" si="127"/>
        <v/>
      </c>
      <c r="AA807" s="117" t="str">
        <f t="shared" si="128"/>
        <v/>
      </c>
    </row>
    <row r="808" spans="2:27" x14ac:dyDescent="0.3">
      <c r="B808" s="126"/>
      <c r="C808" s="128"/>
      <c r="D808" s="128"/>
      <c r="E808" s="128"/>
      <c r="F808" s="128"/>
      <c r="G808" s="128"/>
      <c r="H808" s="128"/>
      <c r="I808" s="128"/>
      <c r="J808" s="128"/>
      <c r="K808" s="128"/>
      <c r="L808" s="128"/>
      <c r="M808" s="128"/>
      <c r="N808" s="179" t="str">
        <f t="shared" si="129"/>
        <v/>
      </c>
      <c r="O808" s="90" t="str">
        <f>IF('1. Assessment Area Data'!C808="","",'1. Assessment Area Data'!C808)</f>
        <v/>
      </c>
      <c r="P808" s="90" t="str">
        <f t="shared" si="130"/>
        <v/>
      </c>
      <c r="Q808" s="90" t="str">
        <f t="shared" si="131"/>
        <v/>
      </c>
      <c r="R808" s="90" t="str">
        <f t="shared" si="131"/>
        <v/>
      </c>
      <c r="S808" s="90" t="str">
        <f t="shared" si="131"/>
        <v/>
      </c>
      <c r="T808" s="116" t="str">
        <f t="shared" si="132"/>
        <v/>
      </c>
      <c r="U808" s="116" t="str">
        <f t="shared" si="133"/>
        <v/>
      </c>
      <c r="V808" s="116" t="str">
        <f t="shared" si="134"/>
        <v/>
      </c>
      <c r="X808" s="90" t="str">
        <f t="shared" si="125"/>
        <v/>
      </c>
      <c r="Y808" s="117" t="str">
        <f t="shared" si="126"/>
        <v/>
      </c>
      <c r="Z808" s="117" t="str">
        <f t="shared" si="127"/>
        <v/>
      </c>
      <c r="AA808" s="117" t="str">
        <f t="shared" si="128"/>
        <v/>
      </c>
    </row>
    <row r="809" spans="2:27" x14ac:dyDescent="0.3">
      <c r="B809" s="126"/>
      <c r="C809" s="128"/>
      <c r="D809" s="128"/>
      <c r="E809" s="128"/>
      <c r="F809" s="128"/>
      <c r="G809" s="128"/>
      <c r="H809" s="128"/>
      <c r="I809" s="128"/>
      <c r="J809" s="128"/>
      <c r="K809" s="128"/>
      <c r="L809" s="128"/>
      <c r="M809" s="128"/>
      <c r="N809" s="179" t="str">
        <f t="shared" si="129"/>
        <v/>
      </c>
      <c r="O809" s="90" t="str">
        <f>IF('1. Assessment Area Data'!C809="","",'1. Assessment Area Data'!C809)</f>
        <v/>
      </c>
      <c r="P809" s="90" t="str">
        <f t="shared" si="130"/>
        <v/>
      </c>
      <c r="Q809" s="90" t="str">
        <f t="shared" si="131"/>
        <v/>
      </c>
      <c r="R809" s="90" t="str">
        <f t="shared" si="131"/>
        <v/>
      </c>
      <c r="S809" s="90" t="str">
        <f t="shared" si="131"/>
        <v/>
      </c>
      <c r="T809" s="116" t="str">
        <f t="shared" si="132"/>
        <v/>
      </c>
      <c r="U809" s="116" t="str">
        <f t="shared" si="133"/>
        <v/>
      </c>
      <c r="V809" s="116" t="str">
        <f t="shared" si="134"/>
        <v/>
      </c>
      <c r="X809" s="90" t="str">
        <f t="shared" si="125"/>
        <v/>
      </c>
      <c r="Y809" s="117" t="str">
        <f t="shared" si="126"/>
        <v/>
      </c>
      <c r="Z809" s="117" t="str">
        <f t="shared" si="127"/>
        <v/>
      </c>
      <c r="AA809" s="117" t="str">
        <f t="shared" si="128"/>
        <v/>
      </c>
    </row>
    <row r="810" spans="2:27" x14ac:dyDescent="0.3">
      <c r="B810" s="126"/>
      <c r="C810" s="128"/>
      <c r="D810" s="128"/>
      <c r="E810" s="128"/>
      <c r="F810" s="128"/>
      <c r="G810" s="128"/>
      <c r="H810" s="128"/>
      <c r="I810" s="128"/>
      <c r="J810" s="128"/>
      <c r="K810" s="128"/>
      <c r="L810" s="128"/>
      <c r="M810" s="128"/>
      <c r="N810" s="179" t="str">
        <f t="shared" si="129"/>
        <v/>
      </c>
      <c r="O810" s="90" t="str">
        <f>IF('1. Assessment Area Data'!C810="","",'1. Assessment Area Data'!C810)</f>
        <v/>
      </c>
      <c r="P810" s="90" t="str">
        <f t="shared" si="130"/>
        <v/>
      </c>
      <c r="Q810" s="90" t="str">
        <f t="shared" si="131"/>
        <v/>
      </c>
      <c r="R810" s="90" t="str">
        <f t="shared" si="131"/>
        <v/>
      </c>
      <c r="S810" s="90" t="str">
        <f t="shared" si="131"/>
        <v/>
      </c>
      <c r="T810" s="116" t="str">
        <f t="shared" si="132"/>
        <v/>
      </c>
      <c r="U810" s="116" t="str">
        <f t="shared" si="133"/>
        <v/>
      </c>
      <c r="V810" s="116" t="str">
        <f t="shared" si="134"/>
        <v/>
      </c>
      <c r="X810" s="90" t="str">
        <f t="shared" si="125"/>
        <v/>
      </c>
      <c r="Y810" s="117" t="str">
        <f t="shared" si="126"/>
        <v/>
      </c>
      <c r="Z810" s="117" t="str">
        <f t="shared" si="127"/>
        <v/>
      </c>
      <c r="AA810" s="117" t="str">
        <f t="shared" si="128"/>
        <v/>
      </c>
    </row>
    <row r="811" spans="2:27" x14ac:dyDescent="0.3">
      <c r="B811" s="126"/>
      <c r="C811" s="128"/>
      <c r="D811" s="128"/>
      <c r="E811" s="128"/>
      <c r="F811" s="128"/>
      <c r="G811" s="128"/>
      <c r="H811" s="128"/>
      <c r="I811" s="128"/>
      <c r="J811" s="128"/>
      <c r="K811" s="128"/>
      <c r="L811" s="128"/>
      <c r="M811" s="128"/>
      <c r="N811" s="179" t="str">
        <f t="shared" si="129"/>
        <v/>
      </c>
      <c r="O811" s="90" t="str">
        <f>IF('1. Assessment Area Data'!C811="","",'1. Assessment Area Data'!C811)</f>
        <v/>
      </c>
      <c r="P811" s="90" t="str">
        <f t="shared" si="130"/>
        <v/>
      </c>
      <c r="Q811" s="90" t="str">
        <f t="shared" si="131"/>
        <v/>
      </c>
      <c r="R811" s="90" t="str">
        <f t="shared" si="131"/>
        <v/>
      </c>
      <c r="S811" s="90" t="str">
        <f t="shared" si="131"/>
        <v/>
      </c>
      <c r="T811" s="116" t="str">
        <f t="shared" si="132"/>
        <v/>
      </c>
      <c r="U811" s="116" t="str">
        <f t="shared" si="133"/>
        <v/>
      </c>
      <c r="V811" s="116" t="str">
        <f t="shared" si="134"/>
        <v/>
      </c>
      <c r="X811" s="90" t="str">
        <f t="shared" si="125"/>
        <v/>
      </c>
      <c r="Y811" s="117" t="str">
        <f t="shared" si="126"/>
        <v/>
      </c>
      <c r="Z811" s="117" t="str">
        <f t="shared" si="127"/>
        <v/>
      </c>
      <c r="AA811" s="117" t="str">
        <f t="shared" si="128"/>
        <v/>
      </c>
    </row>
    <row r="812" spans="2:27" x14ac:dyDescent="0.3">
      <c r="B812" s="126"/>
      <c r="C812" s="128"/>
      <c r="D812" s="128"/>
      <c r="E812" s="128"/>
      <c r="F812" s="128"/>
      <c r="G812" s="128"/>
      <c r="H812" s="128"/>
      <c r="I812" s="128"/>
      <c r="J812" s="128"/>
      <c r="K812" s="128"/>
      <c r="L812" s="128"/>
      <c r="M812" s="128"/>
      <c r="N812" s="179" t="str">
        <f t="shared" si="129"/>
        <v/>
      </c>
      <c r="O812" s="90" t="str">
        <f>IF('1. Assessment Area Data'!C812="","",'1. Assessment Area Data'!C812)</f>
        <v/>
      </c>
      <c r="P812" s="90" t="str">
        <f t="shared" si="130"/>
        <v/>
      </c>
      <c r="Q812" s="90" t="str">
        <f t="shared" si="131"/>
        <v/>
      </c>
      <c r="R812" s="90" t="str">
        <f t="shared" si="131"/>
        <v/>
      </c>
      <c r="S812" s="90" t="str">
        <f t="shared" si="131"/>
        <v/>
      </c>
      <c r="T812" s="116" t="str">
        <f t="shared" si="132"/>
        <v/>
      </c>
      <c r="U812" s="116" t="str">
        <f t="shared" si="133"/>
        <v/>
      </c>
      <c r="V812" s="116" t="str">
        <f t="shared" si="134"/>
        <v/>
      </c>
      <c r="X812" s="90" t="str">
        <f t="shared" si="125"/>
        <v/>
      </c>
      <c r="Y812" s="117" t="str">
        <f t="shared" si="126"/>
        <v/>
      </c>
      <c r="Z812" s="117" t="str">
        <f t="shared" si="127"/>
        <v/>
      </c>
      <c r="AA812" s="117" t="str">
        <f t="shared" si="128"/>
        <v/>
      </c>
    </row>
    <row r="813" spans="2:27" x14ac:dyDescent="0.3">
      <c r="B813" s="126"/>
      <c r="C813" s="128"/>
      <c r="D813" s="128"/>
      <c r="E813" s="128"/>
      <c r="F813" s="128"/>
      <c r="G813" s="128"/>
      <c r="H813" s="128"/>
      <c r="I813" s="128"/>
      <c r="J813" s="128"/>
      <c r="K813" s="128"/>
      <c r="L813" s="128"/>
      <c r="M813" s="128"/>
      <c r="N813" s="179" t="str">
        <f t="shared" si="129"/>
        <v/>
      </c>
      <c r="O813" s="90" t="str">
        <f>IF('1. Assessment Area Data'!C813="","",'1. Assessment Area Data'!C813)</f>
        <v/>
      </c>
      <c r="P813" s="90" t="str">
        <f t="shared" si="130"/>
        <v/>
      </c>
      <c r="Q813" s="90" t="str">
        <f t="shared" si="131"/>
        <v/>
      </c>
      <c r="R813" s="90" t="str">
        <f t="shared" si="131"/>
        <v/>
      </c>
      <c r="S813" s="90" t="str">
        <f t="shared" si="131"/>
        <v/>
      </c>
      <c r="T813" s="116" t="str">
        <f t="shared" si="132"/>
        <v/>
      </c>
      <c r="U813" s="116" t="str">
        <f t="shared" si="133"/>
        <v/>
      </c>
      <c r="V813" s="116" t="str">
        <f t="shared" si="134"/>
        <v/>
      </c>
      <c r="X813" s="90" t="str">
        <f t="shared" si="125"/>
        <v/>
      </c>
      <c r="Y813" s="117" t="str">
        <f t="shared" si="126"/>
        <v/>
      </c>
      <c r="Z813" s="117" t="str">
        <f t="shared" si="127"/>
        <v/>
      </c>
      <c r="AA813" s="117" t="str">
        <f t="shared" si="128"/>
        <v/>
      </c>
    </row>
    <row r="814" spans="2:27" x14ac:dyDescent="0.3">
      <c r="B814" s="126"/>
      <c r="C814" s="128"/>
      <c r="D814" s="128"/>
      <c r="E814" s="128"/>
      <c r="F814" s="128"/>
      <c r="G814" s="128"/>
      <c r="H814" s="128"/>
      <c r="I814" s="128"/>
      <c r="J814" s="128"/>
      <c r="K814" s="128"/>
      <c r="L814" s="128"/>
      <c r="M814" s="128"/>
      <c r="N814" s="179" t="str">
        <f t="shared" si="129"/>
        <v/>
      </c>
      <c r="O814" s="90" t="str">
        <f>IF('1. Assessment Area Data'!C814="","",'1. Assessment Area Data'!C814)</f>
        <v/>
      </c>
      <c r="P814" s="90" t="str">
        <f t="shared" si="130"/>
        <v/>
      </c>
      <c r="Q814" s="90" t="str">
        <f t="shared" si="131"/>
        <v/>
      </c>
      <c r="R814" s="90" t="str">
        <f t="shared" si="131"/>
        <v/>
      </c>
      <c r="S814" s="90" t="str">
        <f t="shared" si="131"/>
        <v/>
      </c>
      <c r="T814" s="116" t="str">
        <f t="shared" si="132"/>
        <v/>
      </c>
      <c r="U814" s="116" t="str">
        <f t="shared" si="133"/>
        <v/>
      </c>
      <c r="V814" s="116" t="str">
        <f t="shared" si="134"/>
        <v/>
      </c>
      <c r="X814" s="90" t="str">
        <f t="shared" si="125"/>
        <v/>
      </c>
      <c r="Y814" s="117" t="str">
        <f t="shared" si="126"/>
        <v/>
      </c>
      <c r="Z814" s="117" t="str">
        <f t="shared" si="127"/>
        <v/>
      </c>
      <c r="AA814" s="117" t="str">
        <f t="shared" si="128"/>
        <v/>
      </c>
    </row>
    <row r="815" spans="2:27" x14ac:dyDescent="0.3">
      <c r="B815" s="126"/>
      <c r="C815" s="128"/>
      <c r="D815" s="128"/>
      <c r="E815" s="128"/>
      <c r="F815" s="128"/>
      <c r="G815" s="128"/>
      <c r="H815" s="128"/>
      <c r="I815" s="128"/>
      <c r="J815" s="128"/>
      <c r="K815" s="128"/>
      <c r="L815" s="128"/>
      <c r="M815" s="128"/>
      <c r="N815" s="179" t="str">
        <f t="shared" si="129"/>
        <v/>
      </c>
      <c r="O815" s="90" t="str">
        <f>IF('1. Assessment Area Data'!C815="","",'1. Assessment Area Data'!C815)</f>
        <v/>
      </c>
      <c r="P815" s="90" t="str">
        <f t="shared" si="130"/>
        <v/>
      </c>
      <c r="Q815" s="90" t="str">
        <f t="shared" si="131"/>
        <v/>
      </c>
      <c r="R815" s="90" t="str">
        <f t="shared" si="131"/>
        <v/>
      </c>
      <c r="S815" s="90" t="str">
        <f t="shared" si="131"/>
        <v/>
      </c>
      <c r="T815" s="116" t="str">
        <f t="shared" si="132"/>
        <v/>
      </c>
      <c r="U815" s="116" t="str">
        <f t="shared" si="133"/>
        <v/>
      </c>
      <c r="V815" s="116" t="str">
        <f t="shared" si="134"/>
        <v/>
      </c>
      <c r="X815" s="90" t="str">
        <f t="shared" si="125"/>
        <v/>
      </c>
      <c r="Y815" s="117" t="str">
        <f t="shared" si="126"/>
        <v/>
      </c>
      <c r="Z815" s="117" t="str">
        <f t="shared" si="127"/>
        <v/>
      </c>
      <c r="AA815" s="117" t="str">
        <f t="shared" si="128"/>
        <v/>
      </c>
    </row>
    <row r="816" spans="2:27" x14ac:dyDescent="0.3">
      <c r="B816" s="126"/>
      <c r="C816" s="128"/>
      <c r="D816" s="128"/>
      <c r="E816" s="128"/>
      <c r="F816" s="128"/>
      <c r="G816" s="128"/>
      <c r="H816" s="128"/>
      <c r="I816" s="128"/>
      <c r="J816" s="128"/>
      <c r="K816" s="128"/>
      <c r="L816" s="128"/>
      <c r="M816" s="128"/>
      <c r="N816" s="179" t="str">
        <f t="shared" si="129"/>
        <v/>
      </c>
      <c r="O816" s="90" t="str">
        <f>IF('1. Assessment Area Data'!C816="","",'1. Assessment Area Data'!C816)</f>
        <v/>
      </c>
      <c r="P816" s="90" t="str">
        <f t="shared" si="130"/>
        <v/>
      </c>
      <c r="Q816" s="90" t="str">
        <f t="shared" si="131"/>
        <v/>
      </c>
      <c r="R816" s="90" t="str">
        <f t="shared" si="131"/>
        <v/>
      </c>
      <c r="S816" s="90" t="str">
        <f t="shared" si="131"/>
        <v/>
      </c>
      <c r="T816" s="116" t="str">
        <f t="shared" si="132"/>
        <v/>
      </c>
      <c r="U816" s="116" t="str">
        <f t="shared" si="133"/>
        <v/>
      </c>
      <c r="V816" s="116" t="str">
        <f t="shared" si="134"/>
        <v/>
      </c>
      <c r="X816" s="90" t="str">
        <f t="shared" si="125"/>
        <v/>
      </c>
      <c r="Y816" s="117" t="str">
        <f t="shared" si="126"/>
        <v/>
      </c>
      <c r="Z816" s="117" t="str">
        <f t="shared" si="127"/>
        <v/>
      </c>
      <c r="AA816" s="117" t="str">
        <f t="shared" si="128"/>
        <v/>
      </c>
    </row>
    <row r="817" spans="2:27" x14ac:dyDescent="0.3">
      <c r="B817" s="126"/>
      <c r="C817" s="128"/>
      <c r="D817" s="128"/>
      <c r="E817" s="128"/>
      <c r="F817" s="128"/>
      <c r="G817" s="128"/>
      <c r="H817" s="128"/>
      <c r="I817" s="128"/>
      <c r="J817" s="128"/>
      <c r="K817" s="128"/>
      <c r="L817" s="128"/>
      <c r="M817" s="128"/>
      <c r="N817" s="179" t="str">
        <f t="shared" si="129"/>
        <v/>
      </c>
      <c r="O817" s="90" t="str">
        <f>IF('1. Assessment Area Data'!C817="","",'1. Assessment Area Data'!C817)</f>
        <v/>
      </c>
      <c r="P817" s="90" t="str">
        <f t="shared" si="130"/>
        <v/>
      </c>
      <c r="Q817" s="90" t="str">
        <f t="shared" si="131"/>
        <v/>
      </c>
      <c r="R817" s="90" t="str">
        <f t="shared" si="131"/>
        <v/>
      </c>
      <c r="S817" s="90" t="str">
        <f t="shared" si="131"/>
        <v/>
      </c>
      <c r="T817" s="116" t="str">
        <f t="shared" si="132"/>
        <v/>
      </c>
      <c r="U817" s="116" t="str">
        <f t="shared" si="133"/>
        <v/>
      </c>
      <c r="V817" s="116" t="str">
        <f t="shared" si="134"/>
        <v/>
      </c>
      <c r="X817" s="90" t="str">
        <f t="shared" si="125"/>
        <v/>
      </c>
      <c r="Y817" s="117" t="str">
        <f t="shared" si="126"/>
        <v/>
      </c>
      <c r="Z817" s="117" t="str">
        <f t="shared" si="127"/>
        <v/>
      </c>
      <c r="AA817" s="117" t="str">
        <f t="shared" si="128"/>
        <v/>
      </c>
    </row>
    <row r="818" spans="2:27" x14ac:dyDescent="0.3">
      <c r="B818" s="126"/>
      <c r="C818" s="128"/>
      <c r="D818" s="128"/>
      <c r="E818" s="128"/>
      <c r="F818" s="128"/>
      <c r="G818" s="128"/>
      <c r="H818" s="128"/>
      <c r="I818" s="128"/>
      <c r="J818" s="128"/>
      <c r="K818" s="128"/>
      <c r="L818" s="128"/>
      <c r="M818" s="128"/>
      <c r="N818" s="179" t="str">
        <f t="shared" si="129"/>
        <v/>
      </c>
      <c r="O818" s="90" t="str">
        <f>IF('1. Assessment Area Data'!C818="","",'1. Assessment Area Data'!C818)</f>
        <v/>
      </c>
      <c r="P818" s="90" t="str">
        <f t="shared" si="130"/>
        <v/>
      </c>
      <c r="Q818" s="90" t="str">
        <f t="shared" si="131"/>
        <v/>
      </c>
      <c r="R818" s="90" t="str">
        <f t="shared" si="131"/>
        <v/>
      </c>
      <c r="S818" s="90" t="str">
        <f t="shared" si="131"/>
        <v/>
      </c>
      <c r="T818" s="116" t="str">
        <f t="shared" si="132"/>
        <v/>
      </c>
      <c r="U818" s="116" t="str">
        <f t="shared" si="133"/>
        <v/>
      </c>
      <c r="V818" s="116" t="str">
        <f t="shared" si="134"/>
        <v/>
      </c>
      <c r="X818" s="90" t="str">
        <f t="shared" si="125"/>
        <v/>
      </c>
      <c r="Y818" s="117" t="str">
        <f t="shared" si="126"/>
        <v/>
      </c>
      <c r="Z818" s="117" t="str">
        <f t="shared" si="127"/>
        <v/>
      </c>
      <c r="AA818" s="117" t="str">
        <f t="shared" si="128"/>
        <v/>
      </c>
    </row>
    <row r="819" spans="2:27" x14ac:dyDescent="0.3">
      <c r="B819" s="126"/>
      <c r="C819" s="128"/>
      <c r="D819" s="128"/>
      <c r="E819" s="128"/>
      <c r="F819" s="128"/>
      <c r="G819" s="128"/>
      <c r="H819" s="128"/>
      <c r="I819" s="128"/>
      <c r="J819" s="128"/>
      <c r="K819" s="128"/>
      <c r="L819" s="128"/>
      <c r="M819" s="128"/>
      <c r="N819" s="179" t="str">
        <f t="shared" si="129"/>
        <v/>
      </c>
      <c r="O819" s="90" t="str">
        <f>IF('1. Assessment Area Data'!C819="","",'1. Assessment Area Data'!C819)</f>
        <v/>
      </c>
      <c r="P819" s="90" t="str">
        <f t="shared" si="130"/>
        <v/>
      </c>
      <c r="Q819" s="90" t="str">
        <f t="shared" si="131"/>
        <v/>
      </c>
      <c r="R819" s="90" t="str">
        <f t="shared" si="131"/>
        <v/>
      </c>
      <c r="S819" s="90" t="str">
        <f t="shared" si="131"/>
        <v/>
      </c>
      <c r="T819" s="116" t="str">
        <f t="shared" si="132"/>
        <v/>
      </c>
      <c r="U819" s="116" t="str">
        <f t="shared" si="133"/>
        <v/>
      </c>
      <c r="V819" s="116" t="str">
        <f t="shared" si="134"/>
        <v/>
      </c>
      <c r="X819" s="90" t="str">
        <f t="shared" si="125"/>
        <v/>
      </c>
      <c r="Y819" s="117" t="str">
        <f t="shared" si="126"/>
        <v/>
      </c>
      <c r="Z819" s="117" t="str">
        <f t="shared" si="127"/>
        <v/>
      </c>
      <c r="AA819" s="117" t="str">
        <f t="shared" si="128"/>
        <v/>
      </c>
    </row>
    <row r="820" spans="2:27" x14ac:dyDescent="0.3">
      <c r="B820" s="126"/>
      <c r="C820" s="128"/>
      <c r="D820" s="128"/>
      <c r="E820" s="128"/>
      <c r="F820" s="128"/>
      <c r="G820" s="128"/>
      <c r="H820" s="128"/>
      <c r="I820" s="128"/>
      <c r="J820" s="128"/>
      <c r="K820" s="128"/>
      <c r="L820" s="128"/>
      <c r="M820" s="128"/>
      <c r="N820" s="179" t="str">
        <f t="shared" si="129"/>
        <v/>
      </c>
      <c r="O820" s="90" t="str">
        <f>IF('1. Assessment Area Data'!C820="","",'1. Assessment Area Data'!C820)</f>
        <v/>
      </c>
      <c r="P820" s="90" t="str">
        <f t="shared" si="130"/>
        <v/>
      </c>
      <c r="Q820" s="90" t="str">
        <f t="shared" si="131"/>
        <v/>
      </c>
      <c r="R820" s="90" t="str">
        <f t="shared" si="131"/>
        <v/>
      </c>
      <c r="S820" s="90" t="str">
        <f t="shared" si="131"/>
        <v/>
      </c>
      <c r="T820" s="116" t="str">
        <f t="shared" si="132"/>
        <v/>
      </c>
      <c r="U820" s="116" t="str">
        <f t="shared" si="133"/>
        <v/>
      </c>
      <c r="V820" s="116" t="str">
        <f t="shared" si="134"/>
        <v/>
      </c>
      <c r="X820" s="90" t="str">
        <f t="shared" si="125"/>
        <v/>
      </c>
      <c r="Y820" s="117" t="str">
        <f t="shared" si="126"/>
        <v/>
      </c>
      <c r="Z820" s="117" t="str">
        <f t="shared" si="127"/>
        <v/>
      </c>
      <c r="AA820" s="117" t="str">
        <f t="shared" si="128"/>
        <v/>
      </c>
    </row>
    <row r="821" spans="2:27" x14ac:dyDescent="0.3">
      <c r="B821" s="126"/>
      <c r="C821" s="128"/>
      <c r="D821" s="128"/>
      <c r="E821" s="128"/>
      <c r="F821" s="128"/>
      <c r="G821" s="128"/>
      <c r="H821" s="128"/>
      <c r="I821" s="128"/>
      <c r="J821" s="128"/>
      <c r="K821" s="128"/>
      <c r="L821" s="128"/>
      <c r="M821" s="128"/>
      <c r="N821" s="179" t="str">
        <f t="shared" si="129"/>
        <v/>
      </c>
      <c r="O821" s="90" t="str">
        <f>IF('1. Assessment Area Data'!C821="","",'1. Assessment Area Data'!C821)</f>
        <v/>
      </c>
      <c r="P821" s="90" t="str">
        <f t="shared" si="130"/>
        <v/>
      </c>
      <c r="Q821" s="90" t="str">
        <f t="shared" si="131"/>
        <v/>
      </c>
      <c r="R821" s="90" t="str">
        <f t="shared" si="131"/>
        <v/>
      </c>
      <c r="S821" s="90" t="str">
        <f t="shared" si="131"/>
        <v/>
      </c>
      <c r="T821" s="116" t="str">
        <f t="shared" si="132"/>
        <v/>
      </c>
      <c r="U821" s="116" t="str">
        <f t="shared" si="133"/>
        <v/>
      </c>
      <c r="V821" s="116" t="str">
        <f t="shared" si="134"/>
        <v/>
      </c>
      <c r="X821" s="90" t="str">
        <f t="shared" si="125"/>
        <v/>
      </c>
      <c r="Y821" s="117" t="str">
        <f t="shared" si="126"/>
        <v/>
      </c>
      <c r="Z821" s="117" t="str">
        <f t="shared" si="127"/>
        <v/>
      </c>
      <c r="AA821" s="117" t="str">
        <f t="shared" si="128"/>
        <v/>
      </c>
    </row>
    <row r="822" spans="2:27" x14ac:dyDescent="0.3">
      <c r="B822" s="126"/>
      <c r="C822" s="128"/>
      <c r="D822" s="128"/>
      <c r="E822" s="128"/>
      <c r="F822" s="128"/>
      <c r="G822" s="128"/>
      <c r="H822" s="128"/>
      <c r="I822" s="128"/>
      <c r="J822" s="128"/>
      <c r="K822" s="128"/>
      <c r="L822" s="128"/>
      <c r="M822" s="128"/>
      <c r="N822" s="179" t="str">
        <f t="shared" si="129"/>
        <v/>
      </c>
      <c r="O822" s="90" t="str">
        <f>IF('1. Assessment Area Data'!C822="","",'1. Assessment Area Data'!C822)</f>
        <v/>
      </c>
      <c r="P822" s="90" t="str">
        <f t="shared" si="130"/>
        <v/>
      </c>
      <c r="Q822" s="90" t="str">
        <f t="shared" si="131"/>
        <v/>
      </c>
      <c r="R822" s="90" t="str">
        <f t="shared" si="131"/>
        <v/>
      </c>
      <c r="S822" s="90" t="str">
        <f t="shared" si="131"/>
        <v/>
      </c>
      <c r="T822" s="116" t="str">
        <f t="shared" si="132"/>
        <v/>
      </c>
      <c r="U822" s="116" t="str">
        <f t="shared" si="133"/>
        <v/>
      </c>
      <c r="V822" s="116" t="str">
        <f t="shared" si="134"/>
        <v/>
      </c>
      <c r="X822" s="90" t="str">
        <f t="shared" si="125"/>
        <v/>
      </c>
      <c r="Y822" s="117" t="str">
        <f t="shared" si="126"/>
        <v/>
      </c>
      <c r="Z822" s="117" t="str">
        <f t="shared" si="127"/>
        <v/>
      </c>
      <c r="AA822" s="117" t="str">
        <f t="shared" si="128"/>
        <v/>
      </c>
    </row>
    <row r="823" spans="2:27" x14ac:dyDescent="0.3">
      <c r="B823" s="126"/>
      <c r="C823" s="128"/>
      <c r="D823" s="128"/>
      <c r="E823" s="128"/>
      <c r="F823" s="128"/>
      <c r="G823" s="128"/>
      <c r="H823" s="128"/>
      <c r="I823" s="128"/>
      <c r="J823" s="128"/>
      <c r="K823" s="128"/>
      <c r="L823" s="128"/>
      <c r="M823" s="128"/>
      <c r="N823" s="179" t="str">
        <f t="shared" si="129"/>
        <v/>
      </c>
      <c r="O823" s="90" t="str">
        <f>IF('1. Assessment Area Data'!C823="","",'1. Assessment Area Data'!C823)</f>
        <v/>
      </c>
      <c r="P823" s="90" t="str">
        <f t="shared" si="130"/>
        <v/>
      </c>
      <c r="Q823" s="90" t="str">
        <f t="shared" si="131"/>
        <v/>
      </c>
      <c r="R823" s="90" t="str">
        <f t="shared" si="131"/>
        <v/>
      </c>
      <c r="S823" s="90" t="str">
        <f t="shared" si="131"/>
        <v/>
      </c>
      <c r="T823" s="116" t="str">
        <f t="shared" si="132"/>
        <v/>
      </c>
      <c r="U823" s="116" t="str">
        <f t="shared" si="133"/>
        <v/>
      </c>
      <c r="V823" s="116" t="str">
        <f t="shared" si="134"/>
        <v/>
      </c>
      <c r="X823" s="90" t="str">
        <f t="shared" si="125"/>
        <v/>
      </c>
      <c r="Y823" s="117" t="str">
        <f t="shared" si="126"/>
        <v/>
      </c>
      <c r="Z823" s="117" t="str">
        <f t="shared" si="127"/>
        <v/>
      </c>
      <c r="AA823" s="117" t="str">
        <f t="shared" si="128"/>
        <v/>
      </c>
    </row>
    <row r="824" spans="2:27" x14ac:dyDescent="0.3">
      <c r="B824" s="126"/>
      <c r="C824" s="128"/>
      <c r="D824" s="128"/>
      <c r="E824" s="128"/>
      <c r="F824" s="128"/>
      <c r="G824" s="128"/>
      <c r="H824" s="128"/>
      <c r="I824" s="128"/>
      <c r="J824" s="128"/>
      <c r="K824" s="128"/>
      <c r="L824" s="128"/>
      <c r="M824" s="128"/>
      <c r="N824" s="179" t="str">
        <f t="shared" si="129"/>
        <v/>
      </c>
      <c r="O824" s="90" t="str">
        <f>IF('1. Assessment Area Data'!C824="","",'1. Assessment Area Data'!C824)</f>
        <v/>
      </c>
      <c r="P824" s="90" t="str">
        <f t="shared" si="130"/>
        <v/>
      </c>
      <c r="Q824" s="90" t="str">
        <f t="shared" si="131"/>
        <v/>
      </c>
      <c r="R824" s="90" t="str">
        <f t="shared" si="131"/>
        <v/>
      </c>
      <c r="S824" s="90" t="str">
        <f t="shared" si="131"/>
        <v/>
      </c>
      <c r="T824" s="116" t="str">
        <f t="shared" si="132"/>
        <v/>
      </c>
      <c r="U824" s="116" t="str">
        <f t="shared" si="133"/>
        <v/>
      </c>
      <c r="V824" s="116" t="str">
        <f t="shared" si="134"/>
        <v/>
      </c>
      <c r="X824" s="90" t="str">
        <f t="shared" si="125"/>
        <v/>
      </c>
      <c r="Y824" s="117" t="str">
        <f t="shared" si="126"/>
        <v/>
      </c>
      <c r="Z824" s="117" t="str">
        <f t="shared" si="127"/>
        <v/>
      </c>
      <c r="AA824" s="117" t="str">
        <f t="shared" si="128"/>
        <v/>
      </c>
    </row>
    <row r="825" spans="2:27" x14ac:dyDescent="0.3">
      <c r="B825" s="126"/>
      <c r="C825" s="128"/>
      <c r="D825" s="128"/>
      <c r="E825" s="128"/>
      <c r="F825" s="128"/>
      <c r="G825" s="128"/>
      <c r="H825" s="128"/>
      <c r="I825" s="128"/>
      <c r="J825" s="128"/>
      <c r="K825" s="128"/>
      <c r="L825" s="128"/>
      <c r="M825" s="128"/>
      <c r="N825" s="179" t="str">
        <f t="shared" si="129"/>
        <v/>
      </c>
      <c r="O825" s="90" t="str">
        <f>IF('1. Assessment Area Data'!C825="","",'1. Assessment Area Data'!C825)</f>
        <v/>
      </c>
      <c r="P825" s="90" t="str">
        <f t="shared" si="130"/>
        <v/>
      </c>
      <c r="Q825" s="90" t="str">
        <f t="shared" si="131"/>
        <v/>
      </c>
      <c r="R825" s="90" t="str">
        <f t="shared" si="131"/>
        <v/>
      </c>
      <c r="S825" s="90" t="str">
        <f t="shared" si="131"/>
        <v/>
      </c>
      <c r="T825" s="116" t="str">
        <f t="shared" si="132"/>
        <v/>
      </c>
      <c r="U825" s="116" t="str">
        <f t="shared" si="133"/>
        <v/>
      </c>
      <c r="V825" s="116" t="str">
        <f t="shared" si="134"/>
        <v/>
      </c>
      <c r="X825" s="90" t="str">
        <f t="shared" si="125"/>
        <v/>
      </c>
      <c r="Y825" s="117" t="str">
        <f t="shared" si="126"/>
        <v/>
      </c>
      <c r="Z825" s="117" t="str">
        <f t="shared" si="127"/>
        <v/>
      </c>
      <c r="AA825" s="117" t="str">
        <f t="shared" si="128"/>
        <v/>
      </c>
    </row>
    <row r="826" spans="2:27" x14ac:dyDescent="0.3">
      <c r="B826" s="126"/>
      <c r="C826" s="128"/>
      <c r="D826" s="128"/>
      <c r="E826" s="128"/>
      <c r="F826" s="128"/>
      <c r="G826" s="128"/>
      <c r="H826" s="128"/>
      <c r="I826" s="128"/>
      <c r="J826" s="128"/>
      <c r="K826" s="128"/>
      <c r="L826" s="128"/>
      <c r="M826" s="128"/>
      <c r="N826" s="179" t="str">
        <f t="shared" si="129"/>
        <v/>
      </c>
      <c r="O826" s="90" t="str">
        <f>IF('1. Assessment Area Data'!C826="","",'1. Assessment Area Data'!C826)</f>
        <v/>
      </c>
      <c r="P826" s="90" t="str">
        <f t="shared" si="130"/>
        <v/>
      </c>
      <c r="Q826" s="90" t="str">
        <f t="shared" si="131"/>
        <v/>
      </c>
      <c r="R826" s="90" t="str">
        <f t="shared" si="131"/>
        <v/>
      </c>
      <c r="S826" s="90" t="str">
        <f t="shared" si="131"/>
        <v/>
      </c>
      <c r="T826" s="116" t="str">
        <f t="shared" si="132"/>
        <v/>
      </c>
      <c r="U826" s="116" t="str">
        <f t="shared" si="133"/>
        <v/>
      </c>
      <c r="V826" s="116" t="str">
        <f t="shared" si="134"/>
        <v/>
      </c>
      <c r="X826" s="90" t="str">
        <f t="shared" si="125"/>
        <v/>
      </c>
      <c r="Y826" s="117" t="str">
        <f t="shared" si="126"/>
        <v/>
      </c>
      <c r="Z826" s="117" t="str">
        <f t="shared" si="127"/>
        <v/>
      </c>
      <c r="AA826" s="117" t="str">
        <f t="shared" si="128"/>
        <v/>
      </c>
    </row>
    <row r="827" spans="2:27" x14ac:dyDescent="0.3">
      <c r="B827" s="126"/>
      <c r="C827" s="128"/>
      <c r="D827" s="128"/>
      <c r="E827" s="128"/>
      <c r="F827" s="128"/>
      <c r="G827" s="128"/>
      <c r="H827" s="128"/>
      <c r="I827" s="128"/>
      <c r="J827" s="128"/>
      <c r="K827" s="128"/>
      <c r="L827" s="128"/>
      <c r="M827" s="128"/>
      <c r="N827" s="179" t="str">
        <f t="shared" si="129"/>
        <v/>
      </c>
      <c r="O827" s="90" t="str">
        <f>IF('1. Assessment Area Data'!C827="","",'1. Assessment Area Data'!C827)</f>
        <v/>
      </c>
      <c r="P827" s="90" t="str">
        <f t="shared" si="130"/>
        <v/>
      </c>
      <c r="Q827" s="90" t="str">
        <f t="shared" si="131"/>
        <v/>
      </c>
      <c r="R827" s="90" t="str">
        <f t="shared" si="131"/>
        <v/>
      </c>
      <c r="S827" s="90" t="str">
        <f t="shared" si="131"/>
        <v/>
      </c>
      <c r="T827" s="116" t="str">
        <f t="shared" si="132"/>
        <v/>
      </c>
      <c r="U827" s="116" t="str">
        <f t="shared" si="133"/>
        <v/>
      </c>
      <c r="V827" s="116" t="str">
        <f t="shared" si="134"/>
        <v/>
      </c>
      <c r="X827" s="90" t="str">
        <f t="shared" si="125"/>
        <v/>
      </c>
      <c r="Y827" s="117" t="str">
        <f t="shared" si="126"/>
        <v/>
      </c>
      <c r="Z827" s="117" t="str">
        <f t="shared" si="127"/>
        <v/>
      </c>
      <c r="AA827" s="117" t="str">
        <f t="shared" si="128"/>
        <v/>
      </c>
    </row>
    <row r="828" spans="2:27" x14ac:dyDescent="0.3">
      <c r="B828" s="126"/>
      <c r="C828" s="128"/>
      <c r="D828" s="128"/>
      <c r="E828" s="128"/>
      <c r="F828" s="128"/>
      <c r="G828" s="128"/>
      <c r="H828" s="128"/>
      <c r="I828" s="128"/>
      <c r="J828" s="128"/>
      <c r="K828" s="128"/>
      <c r="L828" s="128"/>
      <c r="M828" s="128"/>
      <c r="N828" s="179" t="str">
        <f t="shared" si="129"/>
        <v/>
      </c>
      <c r="O828" s="90" t="str">
        <f>IF('1. Assessment Area Data'!C828="","",'1. Assessment Area Data'!C828)</f>
        <v/>
      </c>
      <c r="P828" s="90" t="str">
        <f t="shared" si="130"/>
        <v/>
      </c>
      <c r="Q828" s="90" t="str">
        <f t="shared" si="131"/>
        <v/>
      </c>
      <c r="R828" s="90" t="str">
        <f t="shared" si="131"/>
        <v/>
      </c>
      <c r="S828" s="90" t="str">
        <f t="shared" si="131"/>
        <v/>
      </c>
      <c r="T828" s="116" t="str">
        <f t="shared" si="132"/>
        <v/>
      </c>
      <c r="U828" s="116" t="str">
        <f t="shared" si="133"/>
        <v/>
      </c>
      <c r="V828" s="116" t="str">
        <f t="shared" si="134"/>
        <v/>
      </c>
      <c r="X828" s="90" t="str">
        <f t="shared" si="125"/>
        <v/>
      </c>
      <c r="Y828" s="117" t="str">
        <f t="shared" si="126"/>
        <v/>
      </c>
      <c r="Z828" s="117" t="str">
        <f t="shared" si="127"/>
        <v/>
      </c>
      <c r="AA828" s="117" t="str">
        <f t="shared" si="128"/>
        <v/>
      </c>
    </row>
    <row r="829" spans="2:27" x14ac:dyDescent="0.3">
      <c r="B829" s="126"/>
      <c r="C829" s="128"/>
      <c r="D829" s="128"/>
      <c r="E829" s="128"/>
      <c r="F829" s="128"/>
      <c r="G829" s="128"/>
      <c r="H829" s="128"/>
      <c r="I829" s="128"/>
      <c r="J829" s="128"/>
      <c r="K829" s="128"/>
      <c r="L829" s="128"/>
      <c r="M829" s="128"/>
      <c r="N829" s="179" t="str">
        <f t="shared" si="129"/>
        <v/>
      </c>
      <c r="O829" s="90" t="str">
        <f>IF('1. Assessment Area Data'!C829="","",'1. Assessment Area Data'!C829)</f>
        <v/>
      </c>
      <c r="P829" s="90" t="str">
        <f t="shared" si="130"/>
        <v/>
      </c>
      <c r="Q829" s="90" t="str">
        <f t="shared" si="131"/>
        <v/>
      </c>
      <c r="R829" s="90" t="str">
        <f t="shared" si="131"/>
        <v/>
      </c>
      <c r="S829" s="90" t="str">
        <f t="shared" si="131"/>
        <v/>
      </c>
      <c r="T829" s="116" t="str">
        <f t="shared" si="132"/>
        <v/>
      </c>
      <c r="U829" s="116" t="str">
        <f t="shared" si="133"/>
        <v/>
      </c>
      <c r="V829" s="116" t="str">
        <f t="shared" si="134"/>
        <v/>
      </c>
      <c r="X829" s="90" t="str">
        <f t="shared" si="125"/>
        <v/>
      </c>
      <c r="Y829" s="117" t="str">
        <f t="shared" si="126"/>
        <v/>
      </c>
      <c r="Z829" s="117" t="str">
        <f t="shared" si="127"/>
        <v/>
      </c>
      <c r="AA829" s="117" t="str">
        <f t="shared" si="128"/>
        <v/>
      </c>
    </row>
    <row r="830" spans="2:27" x14ac:dyDescent="0.3">
      <c r="B830" s="126"/>
      <c r="C830" s="128"/>
      <c r="D830" s="128"/>
      <c r="E830" s="128"/>
      <c r="F830" s="128"/>
      <c r="G830" s="128"/>
      <c r="H830" s="128"/>
      <c r="I830" s="128"/>
      <c r="J830" s="128"/>
      <c r="K830" s="128"/>
      <c r="L830" s="128"/>
      <c r="M830" s="128"/>
      <c r="N830" s="179" t="str">
        <f t="shared" si="129"/>
        <v/>
      </c>
      <c r="O830" s="90" t="str">
        <f>IF('1. Assessment Area Data'!C830="","",'1. Assessment Area Data'!C830)</f>
        <v/>
      </c>
      <c r="P830" s="90" t="str">
        <f t="shared" si="130"/>
        <v/>
      </c>
      <c r="Q830" s="90" t="str">
        <f t="shared" si="131"/>
        <v/>
      </c>
      <c r="R830" s="90" t="str">
        <f t="shared" si="131"/>
        <v/>
      </c>
      <c r="S830" s="90" t="str">
        <f t="shared" si="131"/>
        <v/>
      </c>
      <c r="T830" s="116" t="str">
        <f t="shared" si="132"/>
        <v/>
      </c>
      <c r="U830" s="116" t="str">
        <f t="shared" si="133"/>
        <v/>
      </c>
      <c r="V830" s="116" t="str">
        <f t="shared" si="134"/>
        <v/>
      </c>
      <c r="X830" s="90" t="str">
        <f t="shared" si="125"/>
        <v/>
      </c>
      <c r="Y830" s="117" t="str">
        <f t="shared" si="126"/>
        <v/>
      </c>
      <c r="Z830" s="117" t="str">
        <f t="shared" si="127"/>
        <v/>
      </c>
      <c r="AA830" s="117" t="str">
        <f t="shared" si="128"/>
        <v/>
      </c>
    </row>
    <row r="831" spans="2:27" x14ac:dyDescent="0.3">
      <c r="B831" s="126"/>
      <c r="C831" s="128"/>
      <c r="D831" s="128"/>
      <c r="E831" s="128"/>
      <c r="F831" s="128"/>
      <c r="G831" s="128"/>
      <c r="H831" s="128"/>
      <c r="I831" s="128"/>
      <c r="J831" s="128"/>
      <c r="K831" s="128"/>
      <c r="L831" s="128"/>
      <c r="M831" s="128"/>
      <c r="N831" s="179" t="str">
        <f t="shared" si="129"/>
        <v/>
      </c>
      <c r="O831" s="90" t="str">
        <f>IF('1. Assessment Area Data'!C831="","",'1. Assessment Area Data'!C831)</f>
        <v/>
      </c>
      <c r="P831" s="90" t="str">
        <f t="shared" si="130"/>
        <v/>
      </c>
      <c r="Q831" s="90" t="str">
        <f t="shared" si="131"/>
        <v/>
      </c>
      <c r="R831" s="90" t="str">
        <f t="shared" si="131"/>
        <v/>
      </c>
      <c r="S831" s="90" t="str">
        <f t="shared" si="131"/>
        <v/>
      </c>
      <c r="T831" s="116" t="str">
        <f t="shared" si="132"/>
        <v/>
      </c>
      <c r="U831" s="116" t="str">
        <f t="shared" si="133"/>
        <v/>
      </c>
      <c r="V831" s="116" t="str">
        <f t="shared" si="134"/>
        <v/>
      </c>
      <c r="X831" s="90" t="str">
        <f t="shared" si="125"/>
        <v/>
      </c>
      <c r="Y831" s="117" t="str">
        <f t="shared" si="126"/>
        <v/>
      </c>
      <c r="Z831" s="117" t="str">
        <f t="shared" si="127"/>
        <v/>
      </c>
      <c r="AA831" s="117" t="str">
        <f t="shared" si="128"/>
        <v/>
      </c>
    </row>
    <row r="832" spans="2:27" x14ac:dyDescent="0.3">
      <c r="B832" s="126"/>
      <c r="C832" s="128"/>
      <c r="D832" s="128"/>
      <c r="E832" s="128"/>
      <c r="F832" s="128"/>
      <c r="G832" s="128"/>
      <c r="H832" s="128"/>
      <c r="I832" s="128"/>
      <c r="J832" s="128"/>
      <c r="K832" s="128"/>
      <c r="L832" s="128"/>
      <c r="M832" s="128"/>
      <c r="N832" s="179" t="str">
        <f t="shared" si="129"/>
        <v/>
      </c>
      <c r="O832" s="90" t="str">
        <f>IF('1. Assessment Area Data'!C832="","",'1. Assessment Area Data'!C832)</f>
        <v/>
      </c>
      <c r="P832" s="90" t="str">
        <f t="shared" si="130"/>
        <v/>
      </c>
      <c r="Q832" s="90" t="str">
        <f t="shared" si="131"/>
        <v/>
      </c>
      <c r="R832" s="90" t="str">
        <f t="shared" si="131"/>
        <v/>
      </c>
      <c r="S832" s="90" t="str">
        <f t="shared" si="131"/>
        <v/>
      </c>
      <c r="T832" s="116" t="str">
        <f t="shared" si="132"/>
        <v/>
      </c>
      <c r="U832" s="116" t="str">
        <f t="shared" si="133"/>
        <v/>
      </c>
      <c r="V832" s="116" t="str">
        <f t="shared" si="134"/>
        <v/>
      </c>
      <c r="X832" s="90" t="str">
        <f t="shared" si="125"/>
        <v/>
      </c>
      <c r="Y832" s="117" t="str">
        <f t="shared" si="126"/>
        <v/>
      </c>
      <c r="Z832" s="117" t="str">
        <f t="shared" si="127"/>
        <v/>
      </c>
      <c r="AA832" s="117" t="str">
        <f t="shared" si="128"/>
        <v/>
      </c>
    </row>
    <row r="833" spans="2:27" x14ac:dyDescent="0.3">
      <c r="B833" s="126"/>
      <c r="C833" s="128"/>
      <c r="D833" s="128"/>
      <c r="E833" s="128"/>
      <c r="F833" s="128"/>
      <c r="G833" s="128"/>
      <c r="H833" s="128"/>
      <c r="I833" s="128"/>
      <c r="J833" s="128"/>
      <c r="K833" s="128"/>
      <c r="L833" s="128"/>
      <c r="M833" s="128"/>
      <c r="N833" s="179" t="str">
        <f t="shared" si="129"/>
        <v/>
      </c>
      <c r="O833" s="90" t="str">
        <f>IF('1. Assessment Area Data'!C833="","",'1. Assessment Area Data'!C833)</f>
        <v/>
      </c>
      <c r="P833" s="90" t="str">
        <f t="shared" si="130"/>
        <v/>
      </c>
      <c r="Q833" s="90" t="str">
        <f t="shared" si="131"/>
        <v/>
      </c>
      <c r="R833" s="90" t="str">
        <f t="shared" si="131"/>
        <v/>
      </c>
      <c r="S833" s="90" t="str">
        <f t="shared" si="131"/>
        <v/>
      </c>
      <c r="T833" s="116" t="str">
        <f t="shared" si="132"/>
        <v/>
      </c>
      <c r="U833" s="116" t="str">
        <f t="shared" si="133"/>
        <v/>
      </c>
      <c r="V833" s="116" t="str">
        <f t="shared" si="134"/>
        <v/>
      </c>
      <c r="X833" s="90" t="str">
        <f t="shared" si="125"/>
        <v/>
      </c>
      <c r="Y833" s="117" t="str">
        <f t="shared" si="126"/>
        <v/>
      </c>
      <c r="Z833" s="117" t="str">
        <f t="shared" si="127"/>
        <v/>
      </c>
      <c r="AA833" s="117" t="str">
        <f t="shared" si="128"/>
        <v/>
      </c>
    </row>
    <row r="834" spans="2:27" x14ac:dyDescent="0.3">
      <c r="B834" s="126"/>
      <c r="C834" s="128"/>
      <c r="D834" s="128"/>
      <c r="E834" s="128"/>
      <c r="F834" s="128"/>
      <c r="G834" s="128"/>
      <c r="H834" s="128"/>
      <c r="I834" s="128"/>
      <c r="J834" s="128"/>
      <c r="K834" s="128"/>
      <c r="L834" s="128"/>
      <c r="M834" s="128"/>
      <c r="N834" s="179" t="str">
        <f t="shared" si="129"/>
        <v/>
      </c>
      <c r="O834" s="90" t="str">
        <f>IF('1. Assessment Area Data'!C834="","",'1. Assessment Area Data'!C834)</f>
        <v/>
      </c>
      <c r="P834" s="90" t="str">
        <f t="shared" si="130"/>
        <v/>
      </c>
      <c r="Q834" s="90" t="str">
        <f t="shared" si="131"/>
        <v/>
      </c>
      <c r="R834" s="90" t="str">
        <f t="shared" si="131"/>
        <v/>
      </c>
      <c r="S834" s="90" t="str">
        <f t="shared" si="131"/>
        <v/>
      </c>
      <c r="T834" s="116" t="str">
        <f t="shared" si="132"/>
        <v/>
      </c>
      <c r="U834" s="116" t="str">
        <f t="shared" si="133"/>
        <v/>
      </c>
      <c r="V834" s="116" t="str">
        <f t="shared" si="134"/>
        <v/>
      </c>
      <c r="X834" s="90" t="str">
        <f t="shared" si="125"/>
        <v/>
      </c>
      <c r="Y834" s="117" t="str">
        <f t="shared" si="126"/>
        <v/>
      </c>
      <c r="Z834" s="117" t="str">
        <f t="shared" si="127"/>
        <v/>
      </c>
      <c r="AA834" s="117" t="str">
        <f t="shared" si="128"/>
        <v/>
      </c>
    </row>
    <row r="835" spans="2:27" x14ac:dyDescent="0.3">
      <c r="B835" s="126"/>
      <c r="C835" s="128"/>
      <c r="D835" s="128"/>
      <c r="E835" s="128"/>
      <c r="F835" s="128"/>
      <c r="G835" s="128"/>
      <c r="H835" s="128"/>
      <c r="I835" s="128"/>
      <c r="J835" s="128"/>
      <c r="K835" s="128"/>
      <c r="L835" s="128"/>
      <c r="M835" s="128"/>
      <c r="N835" s="179" t="str">
        <f t="shared" si="129"/>
        <v/>
      </c>
      <c r="O835" s="90" t="str">
        <f>IF('1. Assessment Area Data'!C835="","",'1. Assessment Area Data'!C835)</f>
        <v/>
      </c>
      <c r="P835" s="90" t="str">
        <f t="shared" si="130"/>
        <v/>
      </c>
      <c r="Q835" s="90" t="str">
        <f t="shared" si="131"/>
        <v/>
      </c>
      <c r="R835" s="90" t="str">
        <f t="shared" si="131"/>
        <v/>
      </c>
      <c r="S835" s="90" t="str">
        <f t="shared" si="131"/>
        <v/>
      </c>
      <c r="T835" s="116" t="str">
        <f t="shared" si="132"/>
        <v/>
      </c>
      <c r="U835" s="116" t="str">
        <f t="shared" si="133"/>
        <v/>
      </c>
      <c r="V835" s="116" t="str">
        <f t="shared" si="134"/>
        <v/>
      </c>
      <c r="X835" s="90" t="str">
        <f t="shared" si="125"/>
        <v/>
      </c>
      <c r="Y835" s="117" t="str">
        <f t="shared" si="126"/>
        <v/>
      </c>
      <c r="Z835" s="117" t="str">
        <f t="shared" si="127"/>
        <v/>
      </c>
      <c r="AA835" s="117" t="str">
        <f t="shared" si="128"/>
        <v/>
      </c>
    </row>
    <row r="836" spans="2:27" x14ac:dyDescent="0.3">
      <c r="B836" s="126"/>
      <c r="C836" s="128"/>
      <c r="D836" s="128"/>
      <c r="E836" s="128"/>
      <c r="F836" s="128"/>
      <c r="G836" s="128"/>
      <c r="H836" s="128"/>
      <c r="I836" s="128"/>
      <c r="J836" s="128"/>
      <c r="K836" s="128"/>
      <c r="L836" s="128"/>
      <c r="M836" s="128"/>
      <c r="N836" s="179" t="str">
        <f t="shared" si="129"/>
        <v/>
      </c>
      <c r="O836" s="90" t="str">
        <f>IF('1. Assessment Area Data'!C836="","",'1. Assessment Area Data'!C836)</f>
        <v/>
      </c>
      <c r="P836" s="90" t="str">
        <f t="shared" si="130"/>
        <v/>
      </c>
      <c r="Q836" s="90" t="str">
        <f t="shared" si="131"/>
        <v/>
      </c>
      <c r="R836" s="90" t="str">
        <f t="shared" si="131"/>
        <v/>
      </c>
      <c r="S836" s="90" t="str">
        <f t="shared" si="131"/>
        <v/>
      </c>
      <c r="T836" s="116" t="str">
        <f t="shared" si="132"/>
        <v/>
      </c>
      <c r="U836" s="116" t="str">
        <f t="shared" si="133"/>
        <v/>
      </c>
      <c r="V836" s="116" t="str">
        <f t="shared" si="134"/>
        <v/>
      </c>
      <c r="X836" s="90" t="str">
        <f t="shared" si="125"/>
        <v/>
      </c>
      <c r="Y836" s="117" t="str">
        <f t="shared" si="126"/>
        <v/>
      </c>
      <c r="Z836" s="117" t="str">
        <f t="shared" si="127"/>
        <v/>
      </c>
      <c r="AA836" s="117" t="str">
        <f t="shared" si="128"/>
        <v/>
      </c>
    </row>
    <row r="837" spans="2:27" x14ac:dyDescent="0.3">
      <c r="B837" s="126"/>
      <c r="C837" s="128"/>
      <c r="D837" s="128"/>
      <c r="E837" s="128"/>
      <c r="F837" s="128"/>
      <c r="G837" s="128"/>
      <c r="H837" s="128"/>
      <c r="I837" s="128"/>
      <c r="J837" s="128"/>
      <c r="K837" s="128"/>
      <c r="L837" s="128"/>
      <c r="M837" s="128"/>
      <c r="N837" s="179" t="str">
        <f t="shared" si="129"/>
        <v/>
      </c>
      <c r="O837" s="90" t="str">
        <f>IF('1. Assessment Area Data'!C837="","",'1. Assessment Area Data'!C837)</f>
        <v/>
      </c>
      <c r="P837" s="90" t="str">
        <f t="shared" si="130"/>
        <v/>
      </c>
      <c r="Q837" s="90" t="str">
        <f t="shared" si="131"/>
        <v/>
      </c>
      <c r="R837" s="90" t="str">
        <f t="shared" si="131"/>
        <v/>
      </c>
      <c r="S837" s="90" t="str">
        <f t="shared" si="131"/>
        <v/>
      </c>
      <c r="T837" s="116" t="str">
        <f t="shared" si="132"/>
        <v/>
      </c>
      <c r="U837" s="116" t="str">
        <f t="shared" si="133"/>
        <v/>
      </c>
      <c r="V837" s="116" t="str">
        <f t="shared" si="134"/>
        <v/>
      </c>
      <c r="X837" s="90" t="str">
        <f t="shared" si="125"/>
        <v/>
      </c>
      <c r="Y837" s="117" t="str">
        <f t="shared" si="126"/>
        <v/>
      </c>
      <c r="Z837" s="117" t="str">
        <f t="shared" si="127"/>
        <v/>
      </c>
      <c r="AA837" s="117" t="str">
        <f t="shared" si="128"/>
        <v/>
      </c>
    </row>
    <row r="838" spans="2:27" x14ac:dyDescent="0.3">
      <c r="B838" s="126"/>
      <c r="C838" s="128"/>
      <c r="D838" s="128"/>
      <c r="E838" s="128"/>
      <c r="F838" s="128"/>
      <c r="G838" s="128"/>
      <c r="H838" s="128"/>
      <c r="I838" s="128"/>
      <c r="J838" s="128"/>
      <c r="K838" s="128"/>
      <c r="L838" s="128"/>
      <c r="M838" s="128"/>
      <c r="N838" s="179" t="str">
        <f t="shared" si="129"/>
        <v/>
      </c>
      <c r="O838" s="90" t="str">
        <f>IF('1. Assessment Area Data'!C838="","",'1. Assessment Area Data'!C838)</f>
        <v/>
      </c>
      <c r="P838" s="90" t="str">
        <f t="shared" si="130"/>
        <v/>
      </c>
      <c r="Q838" s="90" t="str">
        <f t="shared" si="131"/>
        <v/>
      </c>
      <c r="R838" s="90" t="str">
        <f t="shared" si="131"/>
        <v/>
      </c>
      <c r="S838" s="90" t="str">
        <f t="shared" si="131"/>
        <v/>
      </c>
      <c r="T838" s="116" t="str">
        <f t="shared" si="132"/>
        <v/>
      </c>
      <c r="U838" s="116" t="str">
        <f t="shared" si="133"/>
        <v/>
      </c>
      <c r="V838" s="116" t="str">
        <f t="shared" si="134"/>
        <v/>
      </c>
      <c r="X838" s="90" t="str">
        <f t="shared" si="125"/>
        <v/>
      </c>
      <c r="Y838" s="117" t="str">
        <f t="shared" si="126"/>
        <v/>
      </c>
      <c r="Z838" s="117" t="str">
        <f t="shared" si="127"/>
        <v/>
      </c>
      <c r="AA838" s="117" t="str">
        <f t="shared" si="128"/>
        <v/>
      </c>
    </row>
    <row r="839" spans="2:27" x14ac:dyDescent="0.3">
      <c r="B839" s="126"/>
      <c r="C839" s="128"/>
      <c r="D839" s="128"/>
      <c r="E839" s="128"/>
      <c r="F839" s="128"/>
      <c r="G839" s="128"/>
      <c r="H839" s="128"/>
      <c r="I839" s="128"/>
      <c r="J839" s="128"/>
      <c r="K839" s="128"/>
      <c r="L839" s="128"/>
      <c r="M839" s="128"/>
      <c r="N839" s="179" t="str">
        <f t="shared" si="129"/>
        <v/>
      </c>
      <c r="O839" s="90" t="str">
        <f>IF('1. Assessment Area Data'!C839="","",'1. Assessment Area Data'!C839)</f>
        <v/>
      </c>
      <c r="P839" s="90" t="str">
        <f t="shared" si="130"/>
        <v/>
      </c>
      <c r="Q839" s="90" t="str">
        <f t="shared" si="131"/>
        <v/>
      </c>
      <c r="R839" s="90" t="str">
        <f t="shared" si="131"/>
        <v/>
      </c>
      <c r="S839" s="90" t="str">
        <f t="shared" si="131"/>
        <v/>
      </c>
      <c r="T839" s="116" t="str">
        <f t="shared" si="132"/>
        <v/>
      </c>
      <c r="U839" s="116" t="str">
        <f t="shared" si="133"/>
        <v/>
      </c>
      <c r="V839" s="116" t="str">
        <f t="shared" si="134"/>
        <v/>
      </c>
      <c r="X839" s="90" t="str">
        <f t="shared" ref="X839:X902" si="135">IF(C839="","",C839)</f>
        <v/>
      </c>
      <c r="Y839" s="117" t="str">
        <f t="shared" ref="Y839:Y902" si="136">IF($X839="","",COUNTIFS($D839:$M839,"&gt;0",$D839:$M839,"&lt;=3")/10)</f>
        <v/>
      </c>
      <c r="Z839" s="117" t="str">
        <f t="shared" ref="Z839:Z902" si="137">IF($X839="","",COUNTIFS($D839:$M839,"&gt;0",$D839:$M839,"&lt;=4")/10)</f>
        <v/>
      </c>
      <c r="AA839" s="117" t="str">
        <f t="shared" ref="AA839:AA902" si="138">IF($X839="","",COUNTIFS($D839:$M839,"&gt;0",$D839:$M839,"&lt;=5")/10)</f>
        <v/>
      </c>
    </row>
    <row r="840" spans="2:27" x14ac:dyDescent="0.3">
      <c r="B840" s="126"/>
      <c r="C840" s="128"/>
      <c r="D840" s="128"/>
      <c r="E840" s="128"/>
      <c r="F840" s="128"/>
      <c r="G840" s="128"/>
      <c r="H840" s="128"/>
      <c r="I840" s="128"/>
      <c r="J840" s="128"/>
      <c r="K840" s="128"/>
      <c r="L840" s="128"/>
      <c r="M840" s="128"/>
      <c r="N840" s="179" t="str">
        <f t="shared" ref="N840:N903" si="139">IF(B840="","",IF(COUNTBLANK(D840:M840)&gt;0,"If no forbs were located in the plot, enter '0'. If the plot was not collected, input 'n/a'",""))</f>
        <v/>
      </c>
      <c r="O840" s="90" t="str">
        <f>IF('1. Assessment Area Data'!C840="","",'1. Assessment Area Data'!C840)</f>
        <v/>
      </c>
      <c r="P840" s="90" t="str">
        <f t="shared" ref="P840:P903" si="140">IF(O840="","",SUM(SUMPRODUCT(--(ISNUMBER($D$6:$D$1006)),(--($B$6:$B$1006=$O840))),SUMPRODUCT(--(ISNUMBER($E$6:$E$1006)),(--($B$6:$B$1006=$O840))),SUMPRODUCT(--(ISNUMBER($F$6:$F$1006)),(--($B$6:$B$1006=$O840))),SUMPRODUCT(--(ISNUMBER($G$6:$G$1006)),(--($B$6:$B$1006=$O840))),SUMPRODUCT(--(ISNUMBER($H$6:$H$1006)),(--($B$6:$B$1006=$O840))),SUMPRODUCT(--(ISNUMBER($I$6:$I$1006)),(--($B$6:$B$1006=$O840))),SUMPRODUCT(--(ISNUMBER($J$6:$J$1006)),(--($B$6:$B$1006=$O840))),SUMPRODUCT(--(ISNUMBER($K$6:$K$1006)),(--($B$6:$B$1006=$O840))),SUMPRODUCT(--(ISNUMBER($L$6:$L$1006)),(--($B$6:$B$1006=$O840))),SUMPRODUCT(--(ISNUMBER($M$6:$M$1006)),(--($B$6:$B$1006=$O840)))))</f>
        <v/>
      </c>
      <c r="Q840" s="90" t="str">
        <f t="shared" ref="Q840:S871" si="141">IF($O840="","",SUM(COUNTIFS($B$6:$B$5003,$O840,$D$6:$D$5003,"&gt;0",$D$6:$D$5003,"&lt;="&amp;Q$6),COUNTIFS($B$6:$B$5003,$O840,$E$6:$E$5003,"&gt;0",$E$6:$E$5003,"&lt;="&amp;Q$6),COUNTIFS($B$6:$B$5003,$O840,$F$6:$F$5003,"&gt;0",$F$6:$F$5003,"&lt;="&amp;Q$6),COUNTIFS($B$6:$B$5003,$O840,$G$6:$G$5003,"&gt;0",$G$6:$G$5003,"&lt;="&amp;Q$6),COUNTIFS($B$6:$B$5003,$O840,$H$6:$H$5003,"&gt;0",$H$6:$H$5003,"&lt;="&amp;Q$6),COUNTIFS($B$6:$B$5003,$O840,$I$6:$I$5003,"&gt;0",$I$6:$I$5003,"&lt;="&amp;Q$6),COUNTIFS($B$6:$B$5003,$O840,$J$6:$J$5003,"&gt;0",$J$6:$J$5003,"&lt;="&amp;Q$6),COUNTIFS($B$6:$B$5003,$O840,$K$6:$K$5003,"&gt;0",$K$6:$K$5003,"&lt;="&amp;Q$6),COUNTIFS($B$6:$B$5003,$O840,$L$6:$L$5003,"&gt;0",$L$6:$L$5003,"&lt;="&amp;Q$6),COUNTIFS($B$6:$B$5003,$O840,$M$6:$M$5003,"&gt;0",$M$6:$M$5003,"&lt;="&amp;Q$6)))</f>
        <v/>
      </c>
      <c r="R840" s="90" t="str">
        <f t="shared" si="141"/>
        <v/>
      </c>
      <c r="S840" s="90" t="str">
        <f t="shared" si="141"/>
        <v/>
      </c>
      <c r="T840" s="116" t="str">
        <f t="shared" si="132"/>
        <v/>
      </c>
      <c r="U840" s="116" t="str">
        <f t="shared" si="133"/>
        <v/>
      </c>
      <c r="V840" s="116" t="str">
        <f t="shared" si="134"/>
        <v/>
      </c>
      <c r="X840" s="90" t="str">
        <f t="shared" si="135"/>
        <v/>
      </c>
      <c r="Y840" s="117" t="str">
        <f t="shared" si="136"/>
        <v/>
      </c>
      <c r="Z840" s="117" t="str">
        <f t="shared" si="137"/>
        <v/>
      </c>
      <c r="AA840" s="117" t="str">
        <f t="shared" si="138"/>
        <v/>
      </c>
    </row>
    <row r="841" spans="2:27" x14ac:dyDescent="0.3">
      <c r="B841" s="126"/>
      <c r="C841" s="128"/>
      <c r="D841" s="128"/>
      <c r="E841" s="128"/>
      <c r="F841" s="128"/>
      <c r="G841" s="128"/>
      <c r="H841" s="128"/>
      <c r="I841" s="128"/>
      <c r="J841" s="128"/>
      <c r="K841" s="128"/>
      <c r="L841" s="128"/>
      <c r="M841" s="128"/>
      <c r="N841" s="179" t="str">
        <f t="shared" si="139"/>
        <v/>
      </c>
      <c r="O841" s="90" t="str">
        <f>IF('1. Assessment Area Data'!C841="","",'1. Assessment Area Data'!C841)</f>
        <v/>
      </c>
      <c r="P841" s="90" t="str">
        <f t="shared" si="140"/>
        <v/>
      </c>
      <c r="Q841" s="90" t="str">
        <f t="shared" si="141"/>
        <v/>
      </c>
      <c r="R841" s="90" t="str">
        <f t="shared" si="141"/>
        <v/>
      </c>
      <c r="S841" s="90" t="str">
        <f t="shared" si="141"/>
        <v/>
      </c>
      <c r="T841" s="116" t="str">
        <f t="shared" si="132"/>
        <v/>
      </c>
      <c r="U841" s="116" t="str">
        <f t="shared" si="133"/>
        <v/>
      </c>
      <c r="V841" s="116" t="str">
        <f t="shared" si="134"/>
        <v/>
      </c>
      <c r="X841" s="90" t="str">
        <f t="shared" si="135"/>
        <v/>
      </c>
      <c r="Y841" s="117" t="str">
        <f t="shared" si="136"/>
        <v/>
      </c>
      <c r="Z841" s="117" t="str">
        <f t="shared" si="137"/>
        <v/>
      </c>
      <c r="AA841" s="117" t="str">
        <f t="shared" si="138"/>
        <v/>
      </c>
    </row>
    <row r="842" spans="2:27" x14ac:dyDescent="0.3">
      <c r="B842" s="126"/>
      <c r="C842" s="128"/>
      <c r="D842" s="128"/>
      <c r="E842" s="128"/>
      <c r="F842" s="128"/>
      <c r="G842" s="128"/>
      <c r="H842" s="128"/>
      <c r="I842" s="128"/>
      <c r="J842" s="128"/>
      <c r="K842" s="128"/>
      <c r="L842" s="128"/>
      <c r="M842" s="128"/>
      <c r="N842" s="179" t="str">
        <f t="shared" si="139"/>
        <v/>
      </c>
      <c r="O842" s="90" t="str">
        <f>IF('1. Assessment Area Data'!C842="","",'1. Assessment Area Data'!C842)</f>
        <v/>
      </c>
      <c r="P842" s="90" t="str">
        <f t="shared" si="140"/>
        <v/>
      </c>
      <c r="Q842" s="90" t="str">
        <f t="shared" si="141"/>
        <v/>
      </c>
      <c r="R842" s="90" t="str">
        <f t="shared" si="141"/>
        <v/>
      </c>
      <c r="S842" s="90" t="str">
        <f t="shared" si="141"/>
        <v/>
      </c>
      <c r="T842" s="116" t="str">
        <f t="shared" si="132"/>
        <v/>
      </c>
      <c r="U842" s="116" t="str">
        <f t="shared" si="133"/>
        <v/>
      </c>
      <c r="V842" s="116" t="str">
        <f t="shared" si="134"/>
        <v/>
      </c>
      <c r="X842" s="90" t="str">
        <f t="shared" si="135"/>
        <v/>
      </c>
      <c r="Y842" s="117" t="str">
        <f t="shared" si="136"/>
        <v/>
      </c>
      <c r="Z842" s="117" t="str">
        <f t="shared" si="137"/>
        <v/>
      </c>
      <c r="AA842" s="117" t="str">
        <f t="shared" si="138"/>
        <v/>
      </c>
    </row>
    <row r="843" spans="2:27" x14ac:dyDescent="0.3">
      <c r="B843" s="126"/>
      <c r="C843" s="128"/>
      <c r="D843" s="128"/>
      <c r="E843" s="128"/>
      <c r="F843" s="128"/>
      <c r="G843" s="128"/>
      <c r="H843" s="128"/>
      <c r="I843" s="128"/>
      <c r="J843" s="128"/>
      <c r="K843" s="128"/>
      <c r="L843" s="128"/>
      <c r="M843" s="128"/>
      <c r="N843" s="179" t="str">
        <f t="shared" si="139"/>
        <v/>
      </c>
      <c r="O843" s="90" t="str">
        <f>IF('1. Assessment Area Data'!C843="","",'1. Assessment Area Data'!C843)</f>
        <v/>
      </c>
      <c r="P843" s="90" t="str">
        <f t="shared" si="140"/>
        <v/>
      </c>
      <c r="Q843" s="90" t="str">
        <f t="shared" si="141"/>
        <v/>
      </c>
      <c r="R843" s="90" t="str">
        <f t="shared" si="141"/>
        <v/>
      </c>
      <c r="S843" s="90" t="str">
        <f t="shared" si="141"/>
        <v/>
      </c>
      <c r="T843" s="116" t="str">
        <f t="shared" si="132"/>
        <v/>
      </c>
      <c r="U843" s="116" t="str">
        <f t="shared" si="133"/>
        <v/>
      </c>
      <c r="V843" s="116" t="str">
        <f t="shared" si="134"/>
        <v/>
      </c>
      <c r="X843" s="90" t="str">
        <f t="shared" si="135"/>
        <v/>
      </c>
      <c r="Y843" s="117" t="str">
        <f t="shared" si="136"/>
        <v/>
      </c>
      <c r="Z843" s="117" t="str">
        <f t="shared" si="137"/>
        <v/>
      </c>
      <c r="AA843" s="117" t="str">
        <f t="shared" si="138"/>
        <v/>
      </c>
    </row>
    <row r="844" spans="2:27" x14ac:dyDescent="0.3">
      <c r="B844" s="126"/>
      <c r="C844" s="128"/>
      <c r="D844" s="128"/>
      <c r="E844" s="128"/>
      <c r="F844" s="128"/>
      <c r="G844" s="128"/>
      <c r="H844" s="128"/>
      <c r="I844" s="128"/>
      <c r="J844" s="128"/>
      <c r="K844" s="128"/>
      <c r="L844" s="128"/>
      <c r="M844" s="128"/>
      <c r="N844" s="179" t="str">
        <f t="shared" si="139"/>
        <v/>
      </c>
      <c r="O844" s="90" t="str">
        <f>IF('1. Assessment Area Data'!C844="","",'1. Assessment Area Data'!C844)</f>
        <v/>
      </c>
      <c r="P844" s="90" t="str">
        <f t="shared" si="140"/>
        <v/>
      </c>
      <c r="Q844" s="90" t="str">
        <f t="shared" si="141"/>
        <v/>
      </c>
      <c r="R844" s="90" t="str">
        <f t="shared" si="141"/>
        <v/>
      </c>
      <c r="S844" s="90" t="str">
        <f t="shared" si="141"/>
        <v/>
      </c>
      <c r="T844" s="116" t="str">
        <f t="shared" si="132"/>
        <v/>
      </c>
      <c r="U844" s="116" t="str">
        <f t="shared" si="133"/>
        <v/>
      </c>
      <c r="V844" s="116" t="str">
        <f t="shared" si="134"/>
        <v/>
      </c>
      <c r="X844" s="90" t="str">
        <f t="shared" si="135"/>
        <v/>
      </c>
      <c r="Y844" s="117" t="str">
        <f t="shared" si="136"/>
        <v/>
      </c>
      <c r="Z844" s="117" t="str">
        <f t="shared" si="137"/>
        <v/>
      </c>
      <c r="AA844" s="117" t="str">
        <f t="shared" si="138"/>
        <v/>
      </c>
    </row>
    <row r="845" spans="2:27" x14ac:dyDescent="0.3">
      <c r="B845" s="126"/>
      <c r="C845" s="128"/>
      <c r="D845" s="128"/>
      <c r="E845" s="128"/>
      <c r="F845" s="128"/>
      <c r="G845" s="128"/>
      <c r="H845" s="128"/>
      <c r="I845" s="128"/>
      <c r="J845" s="128"/>
      <c r="K845" s="128"/>
      <c r="L845" s="128"/>
      <c r="M845" s="128"/>
      <c r="N845" s="179" t="str">
        <f t="shared" si="139"/>
        <v/>
      </c>
      <c r="O845" s="90" t="str">
        <f>IF('1. Assessment Area Data'!C845="","",'1. Assessment Area Data'!C845)</f>
        <v/>
      </c>
      <c r="P845" s="90" t="str">
        <f t="shared" si="140"/>
        <v/>
      </c>
      <c r="Q845" s="90" t="str">
        <f t="shared" si="141"/>
        <v/>
      </c>
      <c r="R845" s="90" t="str">
        <f t="shared" si="141"/>
        <v/>
      </c>
      <c r="S845" s="90" t="str">
        <f t="shared" si="141"/>
        <v/>
      </c>
      <c r="T845" s="116" t="str">
        <f t="shared" ref="T845:T908" si="142">IF($O845="","",IFERROR(Q845/$P845,0))</f>
        <v/>
      </c>
      <c r="U845" s="116" t="str">
        <f t="shared" ref="U845:U908" si="143">IF($O845="","",IFERROR(R845/$P845,0))</f>
        <v/>
      </c>
      <c r="V845" s="116" t="str">
        <f t="shared" ref="V845:V908" si="144">IF($O845="","",IFERROR(S845/$P845,0))</f>
        <v/>
      </c>
      <c r="X845" s="90" t="str">
        <f t="shared" si="135"/>
        <v/>
      </c>
      <c r="Y845" s="117" t="str">
        <f t="shared" si="136"/>
        <v/>
      </c>
      <c r="Z845" s="117" t="str">
        <f t="shared" si="137"/>
        <v/>
      </c>
      <c r="AA845" s="117" t="str">
        <f t="shared" si="138"/>
        <v/>
      </c>
    </row>
    <row r="846" spans="2:27" x14ac:dyDescent="0.3">
      <c r="B846" s="126"/>
      <c r="C846" s="128"/>
      <c r="D846" s="128"/>
      <c r="E846" s="128"/>
      <c r="F846" s="128"/>
      <c r="G846" s="128"/>
      <c r="H846" s="128"/>
      <c r="I846" s="128"/>
      <c r="J846" s="128"/>
      <c r="K846" s="128"/>
      <c r="L846" s="128"/>
      <c r="M846" s="128"/>
      <c r="N846" s="179" t="str">
        <f t="shared" si="139"/>
        <v/>
      </c>
      <c r="O846" s="90" t="str">
        <f>IF('1. Assessment Area Data'!C846="","",'1. Assessment Area Data'!C846)</f>
        <v/>
      </c>
      <c r="P846" s="90" t="str">
        <f t="shared" si="140"/>
        <v/>
      </c>
      <c r="Q846" s="90" t="str">
        <f t="shared" si="141"/>
        <v/>
      </c>
      <c r="R846" s="90" t="str">
        <f t="shared" si="141"/>
        <v/>
      </c>
      <c r="S846" s="90" t="str">
        <f t="shared" si="141"/>
        <v/>
      </c>
      <c r="T846" s="116" t="str">
        <f t="shared" si="142"/>
        <v/>
      </c>
      <c r="U846" s="116" t="str">
        <f t="shared" si="143"/>
        <v/>
      </c>
      <c r="V846" s="116" t="str">
        <f t="shared" si="144"/>
        <v/>
      </c>
      <c r="X846" s="90" t="str">
        <f t="shared" si="135"/>
        <v/>
      </c>
      <c r="Y846" s="117" t="str">
        <f t="shared" si="136"/>
        <v/>
      </c>
      <c r="Z846" s="117" t="str">
        <f t="shared" si="137"/>
        <v/>
      </c>
      <c r="AA846" s="117" t="str">
        <f t="shared" si="138"/>
        <v/>
      </c>
    </row>
    <row r="847" spans="2:27" x14ac:dyDescent="0.3">
      <c r="B847" s="126"/>
      <c r="C847" s="128"/>
      <c r="D847" s="128"/>
      <c r="E847" s="128"/>
      <c r="F847" s="128"/>
      <c r="G847" s="128"/>
      <c r="H847" s="128"/>
      <c r="I847" s="128"/>
      <c r="J847" s="128"/>
      <c r="K847" s="128"/>
      <c r="L847" s="128"/>
      <c r="M847" s="128"/>
      <c r="N847" s="179" t="str">
        <f t="shared" si="139"/>
        <v/>
      </c>
      <c r="O847" s="90" t="str">
        <f>IF('1. Assessment Area Data'!C847="","",'1. Assessment Area Data'!C847)</f>
        <v/>
      </c>
      <c r="P847" s="90" t="str">
        <f t="shared" si="140"/>
        <v/>
      </c>
      <c r="Q847" s="90" t="str">
        <f t="shared" si="141"/>
        <v/>
      </c>
      <c r="R847" s="90" t="str">
        <f t="shared" si="141"/>
        <v/>
      </c>
      <c r="S847" s="90" t="str">
        <f t="shared" si="141"/>
        <v/>
      </c>
      <c r="T847" s="116" t="str">
        <f t="shared" si="142"/>
        <v/>
      </c>
      <c r="U847" s="116" t="str">
        <f t="shared" si="143"/>
        <v/>
      </c>
      <c r="V847" s="116" t="str">
        <f t="shared" si="144"/>
        <v/>
      </c>
      <c r="X847" s="90" t="str">
        <f t="shared" si="135"/>
        <v/>
      </c>
      <c r="Y847" s="117" t="str">
        <f t="shared" si="136"/>
        <v/>
      </c>
      <c r="Z847" s="117" t="str">
        <f t="shared" si="137"/>
        <v/>
      </c>
      <c r="AA847" s="117" t="str">
        <f t="shared" si="138"/>
        <v/>
      </c>
    </row>
    <row r="848" spans="2:27" x14ac:dyDescent="0.3">
      <c r="B848" s="126"/>
      <c r="C848" s="128"/>
      <c r="D848" s="128"/>
      <c r="E848" s="128"/>
      <c r="F848" s="128"/>
      <c r="G848" s="128"/>
      <c r="H848" s="128"/>
      <c r="I848" s="128"/>
      <c r="J848" s="128"/>
      <c r="K848" s="128"/>
      <c r="L848" s="128"/>
      <c r="M848" s="128"/>
      <c r="N848" s="179" t="str">
        <f t="shared" si="139"/>
        <v/>
      </c>
      <c r="O848" s="90" t="str">
        <f>IF('1. Assessment Area Data'!C848="","",'1. Assessment Area Data'!C848)</f>
        <v/>
      </c>
      <c r="P848" s="90" t="str">
        <f t="shared" si="140"/>
        <v/>
      </c>
      <c r="Q848" s="90" t="str">
        <f t="shared" si="141"/>
        <v/>
      </c>
      <c r="R848" s="90" t="str">
        <f t="shared" si="141"/>
        <v/>
      </c>
      <c r="S848" s="90" t="str">
        <f t="shared" si="141"/>
        <v/>
      </c>
      <c r="T848" s="116" t="str">
        <f t="shared" si="142"/>
        <v/>
      </c>
      <c r="U848" s="116" t="str">
        <f t="shared" si="143"/>
        <v/>
      </c>
      <c r="V848" s="116" t="str">
        <f t="shared" si="144"/>
        <v/>
      </c>
      <c r="X848" s="90" t="str">
        <f t="shared" si="135"/>
        <v/>
      </c>
      <c r="Y848" s="117" t="str">
        <f t="shared" si="136"/>
        <v/>
      </c>
      <c r="Z848" s="117" t="str">
        <f t="shared" si="137"/>
        <v/>
      </c>
      <c r="AA848" s="117" t="str">
        <f t="shared" si="138"/>
        <v/>
      </c>
    </row>
    <row r="849" spans="2:27" x14ac:dyDescent="0.3">
      <c r="B849" s="126"/>
      <c r="C849" s="128"/>
      <c r="D849" s="128"/>
      <c r="E849" s="128"/>
      <c r="F849" s="128"/>
      <c r="G849" s="128"/>
      <c r="H849" s="128"/>
      <c r="I849" s="128"/>
      <c r="J849" s="128"/>
      <c r="K849" s="128"/>
      <c r="L849" s="128"/>
      <c r="M849" s="128"/>
      <c r="N849" s="179" t="str">
        <f t="shared" si="139"/>
        <v/>
      </c>
      <c r="O849" s="90" t="str">
        <f>IF('1. Assessment Area Data'!C849="","",'1. Assessment Area Data'!C849)</f>
        <v/>
      </c>
      <c r="P849" s="90" t="str">
        <f t="shared" si="140"/>
        <v/>
      </c>
      <c r="Q849" s="90" t="str">
        <f t="shared" si="141"/>
        <v/>
      </c>
      <c r="R849" s="90" t="str">
        <f t="shared" si="141"/>
        <v/>
      </c>
      <c r="S849" s="90" t="str">
        <f t="shared" si="141"/>
        <v/>
      </c>
      <c r="T849" s="116" t="str">
        <f t="shared" si="142"/>
        <v/>
      </c>
      <c r="U849" s="116" t="str">
        <f t="shared" si="143"/>
        <v/>
      </c>
      <c r="V849" s="116" t="str">
        <f t="shared" si="144"/>
        <v/>
      </c>
      <c r="X849" s="90" t="str">
        <f t="shared" si="135"/>
        <v/>
      </c>
      <c r="Y849" s="117" t="str">
        <f t="shared" si="136"/>
        <v/>
      </c>
      <c r="Z849" s="117" t="str">
        <f t="shared" si="137"/>
        <v/>
      </c>
      <c r="AA849" s="117" t="str">
        <f t="shared" si="138"/>
        <v/>
      </c>
    </row>
    <row r="850" spans="2:27" x14ac:dyDescent="0.3">
      <c r="B850" s="126"/>
      <c r="C850" s="128"/>
      <c r="D850" s="128"/>
      <c r="E850" s="128"/>
      <c r="F850" s="128"/>
      <c r="G850" s="128"/>
      <c r="H850" s="128"/>
      <c r="I850" s="128"/>
      <c r="J850" s="128"/>
      <c r="K850" s="128"/>
      <c r="L850" s="128"/>
      <c r="M850" s="128"/>
      <c r="N850" s="179" t="str">
        <f t="shared" si="139"/>
        <v/>
      </c>
      <c r="O850" s="90" t="str">
        <f>IF('1. Assessment Area Data'!C850="","",'1. Assessment Area Data'!C850)</f>
        <v/>
      </c>
      <c r="P850" s="90" t="str">
        <f t="shared" si="140"/>
        <v/>
      </c>
      <c r="Q850" s="90" t="str">
        <f t="shared" si="141"/>
        <v/>
      </c>
      <c r="R850" s="90" t="str">
        <f t="shared" si="141"/>
        <v/>
      </c>
      <c r="S850" s="90" t="str">
        <f t="shared" si="141"/>
        <v/>
      </c>
      <c r="T850" s="116" t="str">
        <f t="shared" si="142"/>
        <v/>
      </c>
      <c r="U850" s="116" t="str">
        <f t="shared" si="143"/>
        <v/>
      </c>
      <c r="V850" s="116" t="str">
        <f t="shared" si="144"/>
        <v/>
      </c>
      <c r="X850" s="90" t="str">
        <f t="shared" si="135"/>
        <v/>
      </c>
      <c r="Y850" s="117" t="str">
        <f t="shared" si="136"/>
        <v/>
      </c>
      <c r="Z850" s="117" t="str">
        <f t="shared" si="137"/>
        <v/>
      </c>
      <c r="AA850" s="117" t="str">
        <f t="shared" si="138"/>
        <v/>
      </c>
    </row>
    <row r="851" spans="2:27" x14ac:dyDescent="0.3">
      <c r="B851" s="126"/>
      <c r="C851" s="128"/>
      <c r="D851" s="128"/>
      <c r="E851" s="128"/>
      <c r="F851" s="128"/>
      <c r="G851" s="128"/>
      <c r="H851" s="128"/>
      <c r="I851" s="128"/>
      <c r="J851" s="128"/>
      <c r="K851" s="128"/>
      <c r="L851" s="128"/>
      <c r="M851" s="128"/>
      <c r="N851" s="179" t="str">
        <f t="shared" si="139"/>
        <v/>
      </c>
      <c r="O851" s="90" t="str">
        <f>IF('1. Assessment Area Data'!C851="","",'1. Assessment Area Data'!C851)</f>
        <v/>
      </c>
      <c r="P851" s="90" t="str">
        <f t="shared" si="140"/>
        <v/>
      </c>
      <c r="Q851" s="90" t="str">
        <f t="shared" si="141"/>
        <v/>
      </c>
      <c r="R851" s="90" t="str">
        <f t="shared" si="141"/>
        <v/>
      </c>
      <c r="S851" s="90" t="str">
        <f t="shared" si="141"/>
        <v/>
      </c>
      <c r="T851" s="116" t="str">
        <f t="shared" si="142"/>
        <v/>
      </c>
      <c r="U851" s="116" t="str">
        <f t="shared" si="143"/>
        <v/>
      </c>
      <c r="V851" s="116" t="str">
        <f t="shared" si="144"/>
        <v/>
      </c>
      <c r="X851" s="90" t="str">
        <f t="shared" si="135"/>
        <v/>
      </c>
      <c r="Y851" s="117" t="str">
        <f t="shared" si="136"/>
        <v/>
      </c>
      <c r="Z851" s="117" t="str">
        <f t="shared" si="137"/>
        <v/>
      </c>
      <c r="AA851" s="117" t="str">
        <f t="shared" si="138"/>
        <v/>
      </c>
    </row>
    <row r="852" spans="2:27" x14ac:dyDescent="0.3">
      <c r="B852" s="126"/>
      <c r="C852" s="128"/>
      <c r="D852" s="128"/>
      <c r="E852" s="128"/>
      <c r="F852" s="128"/>
      <c r="G852" s="128"/>
      <c r="H852" s="128"/>
      <c r="I852" s="128"/>
      <c r="J852" s="128"/>
      <c r="K852" s="128"/>
      <c r="L852" s="128"/>
      <c r="M852" s="128"/>
      <c r="N852" s="179" t="str">
        <f t="shared" si="139"/>
        <v/>
      </c>
      <c r="O852" s="90" t="str">
        <f>IF('1. Assessment Area Data'!C852="","",'1. Assessment Area Data'!C852)</f>
        <v/>
      </c>
      <c r="P852" s="90" t="str">
        <f t="shared" si="140"/>
        <v/>
      </c>
      <c r="Q852" s="90" t="str">
        <f t="shared" si="141"/>
        <v/>
      </c>
      <c r="R852" s="90" t="str">
        <f t="shared" si="141"/>
        <v/>
      </c>
      <c r="S852" s="90" t="str">
        <f t="shared" si="141"/>
        <v/>
      </c>
      <c r="T852" s="116" t="str">
        <f t="shared" si="142"/>
        <v/>
      </c>
      <c r="U852" s="116" t="str">
        <f t="shared" si="143"/>
        <v/>
      </c>
      <c r="V852" s="116" t="str">
        <f t="shared" si="144"/>
        <v/>
      </c>
      <c r="X852" s="90" t="str">
        <f t="shared" si="135"/>
        <v/>
      </c>
      <c r="Y852" s="117" t="str">
        <f t="shared" si="136"/>
        <v/>
      </c>
      <c r="Z852" s="117" t="str">
        <f t="shared" si="137"/>
        <v/>
      </c>
      <c r="AA852" s="117" t="str">
        <f t="shared" si="138"/>
        <v/>
      </c>
    </row>
    <row r="853" spans="2:27" x14ac:dyDescent="0.3">
      <c r="B853" s="126"/>
      <c r="C853" s="128"/>
      <c r="D853" s="128"/>
      <c r="E853" s="128"/>
      <c r="F853" s="128"/>
      <c r="G853" s="128"/>
      <c r="H853" s="128"/>
      <c r="I853" s="128"/>
      <c r="J853" s="128"/>
      <c r="K853" s="128"/>
      <c r="L853" s="128"/>
      <c r="M853" s="128"/>
      <c r="N853" s="179" t="str">
        <f t="shared" si="139"/>
        <v/>
      </c>
      <c r="O853" s="90" t="str">
        <f>IF('1. Assessment Area Data'!C853="","",'1. Assessment Area Data'!C853)</f>
        <v/>
      </c>
      <c r="P853" s="90" t="str">
        <f t="shared" si="140"/>
        <v/>
      </c>
      <c r="Q853" s="90" t="str">
        <f t="shared" si="141"/>
        <v/>
      </c>
      <c r="R853" s="90" t="str">
        <f t="shared" si="141"/>
        <v/>
      </c>
      <c r="S853" s="90" t="str">
        <f t="shared" si="141"/>
        <v/>
      </c>
      <c r="T853" s="116" t="str">
        <f t="shared" si="142"/>
        <v/>
      </c>
      <c r="U853" s="116" t="str">
        <f t="shared" si="143"/>
        <v/>
      </c>
      <c r="V853" s="116" t="str">
        <f t="shared" si="144"/>
        <v/>
      </c>
      <c r="X853" s="90" t="str">
        <f t="shared" si="135"/>
        <v/>
      </c>
      <c r="Y853" s="117" t="str">
        <f t="shared" si="136"/>
        <v/>
      </c>
      <c r="Z853" s="117" t="str">
        <f t="shared" si="137"/>
        <v/>
      </c>
      <c r="AA853" s="117" t="str">
        <f t="shared" si="138"/>
        <v/>
      </c>
    </row>
    <row r="854" spans="2:27" x14ac:dyDescent="0.3">
      <c r="B854" s="126"/>
      <c r="C854" s="128"/>
      <c r="D854" s="128"/>
      <c r="E854" s="128"/>
      <c r="F854" s="128"/>
      <c r="G854" s="128"/>
      <c r="H854" s="128"/>
      <c r="I854" s="128"/>
      <c r="J854" s="128"/>
      <c r="K854" s="128"/>
      <c r="L854" s="128"/>
      <c r="M854" s="128"/>
      <c r="N854" s="179" t="str">
        <f t="shared" si="139"/>
        <v/>
      </c>
      <c r="O854" s="90" t="str">
        <f>IF('1. Assessment Area Data'!C854="","",'1. Assessment Area Data'!C854)</f>
        <v/>
      </c>
      <c r="P854" s="90" t="str">
        <f t="shared" si="140"/>
        <v/>
      </c>
      <c r="Q854" s="90" t="str">
        <f t="shared" si="141"/>
        <v/>
      </c>
      <c r="R854" s="90" t="str">
        <f t="shared" si="141"/>
        <v/>
      </c>
      <c r="S854" s="90" t="str">
        <f t="shared" si="141"/>
        <v/>
      </c>
      <c r="T854" s="116" t="str">
        <f t="shared" si="142"/>
        <v/>
      </c>
      <c r="U854" s="116" t="str">
        <f t="shared" si="143"/>
        <v/>
      </c>
      <c r="V854" s="116" t="str">
        <f t="shared" si="144"/>
        <v/>
      </c>
      <c r="X854" s="90" t="str">
        <f t="shared" si="135"/>
        <v/>
      </c>
      <c r="Y854" s="117" t="str">
        <f t="shared" si="136"/>
        <v/>
      </c>
      <c r="Z854" s="117" t="str">
        <f t="shared" si="137"/>
        <v/>
      </c>
      <c r="AA854" s="117" t="str">
        <f t="shared" si="138"/>
        <v/>
      </c>
    </row>
    <row r="855" spans="2:27" x14ac:dyDescent="0.3">
      <c r="B855" s="126"/>
      <c r="C855" s="128"/>
      <c r="D855" s="128"/>
      <c r="E855" s="128"/>
      <c r="F855" s="128"/>
      <c r="G855" s="128"/>
      <c r="H855" s="128"/>
      <c r="I855" s="128"/>
      <c r="J855" s="128"/>
      <c r="K855" s="128"/>
      <c r="L855" s="128"/>
      <c r="M855" s="128"/>
      <c r="N855" s="179" t="str">
        <f t="shared" si="139"/>
        <v/>
      </c>
      <c r="O855" s="90" t="str">
        <f>IF('1. Assessment Area Data'!C855="","",'1. Assessment Area Data'!C855)</f>
        <v/>
      </c>
      <c r="P855" s="90" t="str">
        <f t="shared" si="140"/>
        <v/>
      </c>
      <c r="Q855" s="90" t="str">
        <f t="shared" si="141"/>
        <v/>
      </c>
      <c r="R855" s="90" t="str">
        <f t="shared" si="141"/>
        <v/>
      </c>
      <c r="S855" s="90" t="str">
        <f t="shared" si="141"/>
        <v/>
      </c>
      <c r="T855" s="116" t="str">
        <f t="shared" si="142"/>
        <v/>
      </c>
      <c r="U855" s="116" t="str">
        <f t="shared" si="143"/>
        <v/>
      </c>
      <c r="V855" s="116" t="str">
        <f t="shared" si="144"/>
        <v/>
      </c>
      <c r="X855" s="90" t="str">
        <f t="shared" si="135"/>
        <v/>
      </c>
      <c r="Y855" s="117" t="str">
        <f t="shared" si="136"/>
        <v/>
      </c>
      <c r="Z855" s="117" t="str">
        <f t="shared" si="137"/>
        <v/>
      </c>
      <c r="AA855" s="117" t="str">
        <f t="shared" si="138"/>
        <v/>
      </c>
    </row>
    <row r="856" spans="2:27" x14ac:dyDescent="0.3">
      <c r="B856" s="126"/>
      <c r="C856" s="128"/>
      <c r="D856" s="128"/>
      <c r="E856" s="128"/>
      <c r="F856" s="128"/>
      <c r="G856" s="128"/>
      <c r="H856" s="128"/>
      <c r="I856" s="128"/>
      <c r="J856" s="128"/>
      <c r="K856" s="128"/>
      <c r="L856" s="128"/>
      <c r="M856" s="128"/>
      <c r="N856" s="179" t="str">
        <f t="shared" si="139"/>
        <v/>
      </c>
      <c r="O856" s="90" t="str">
        <f>IF('1. Assessment Area Data'!C856="","",'1. Assessment Area Data'!C856)</f>
        <v/>
      </c>
      <c r="P856" s="90" t="str">
        <f t="shared" si="140"/>
        <v/>
      </c>
      <c r="Q856" s="90" t="str">
        <f t="shared" si="141"/>
        <v/>
      </c>
      <c r="R856" s="90" t="str">
        <f t="shared" si="141"/>
        <v/>
      </c>
      <c r="S856" s="90" t="str">
        <f t="shared" si="141"/>
        <v/>
      </c>
      <c r="T856" s="116" t="str">
        <f t="shared" si="142"/>
        <v/>
      </c>
      <c r="U856" s="116" t="str">
        <f t="shared" si="143"/>
        <v/>
      </c>
      <c r="V856" s="116" t="str">
        <f t="shared" si="144"/>
        <v/>
      </c>
      <c r="X856" s="90" t="str">
        <f t="shared" si="135"/>
        <v/>
      </c>
      <c r="Y856" s="117" t="str">
        <f t="shared" si="136"/>
        <v/>
      </c>
      <c r="Z856" s="117" t="str">
        <f t="shared" si="137"/>
        <v/>
      </c>
      <c r="AA856" s="117" t="str">
        <f t="shared" si="138"/>
        <v/>
      </c>
    </row>
    <row r="857" spans="2:27" x14ac:dyDescent="0.3">
      <c r="B857" s="126"/>
      <c r="C857" s="128"/>
      <c r="D857" s="128"/>
      <c r="E857" s="128"/>
      <c r="F857" s="128"/>
      <c r="G857" s="128"/>
      <c r="H857" s="128"/>
      <c r="I857" s="128"/>
      <c r="J857" s="128"/>
      <c r="K857" s="128"/>
      <c r="L857" s="128"/>
      <c r="M857" s="128"/>
      <c r="N857" s="179" t="str">
        <f t="shared" si="139"/>
        <v/>
      </c>
      <c r="O857" s="90" t="str">
        <f>IF('1. Assessment Area Data'!C857="","",'1. Assessment Area Data'!C857)</f>
        <v/>
      </c>
      <c r="P857" s="90" t="str">
        <f t="shared" si="140"/>
        <v/>
      </c>
      <c r="Q857" s="90" t="str">
        <f t="shared" si="141"/>
        <v/>
      </c>
      <c r="R857" s="90" t="str">
        <f t="shared" si="141"/>
        <v/>
      </c>
      <c r="S857" s="90" t="str">
        <f t="shared" si="141"/>
        <v/>
      </c>
      <c r="T857" s="116" t="str">
        <f t="shared" si="142"/>
        <v/>
      </c>
      <c r="U857" s="116" t="str">
        <f t="shared" si="143"/>
        <v/>
      </c>
      <c r="V857" s="116" t="str">
        <f t="shared" si="144"/>
        <v/>
      </c>
      <c r="X857" s="90" t="str">
        <f t="shared" si="135"/>
        <v/>
      </c>
      <c r="Y857" s="117" t="str">
        <f t="shared" si="136"/>
        <v/>
      </c>
      <c r="Z857" s="117" t="str">
        <f t="shared" si="137"/>
        <v/>
      </c>
      <c r="AA857" s="117" t="str">
        <f t="shared" si="138"/>
        <v/>
      </c>
    </row>
    <row r="858" spans="2:27" x14ac:dyDescent="0.3">
      <c r="B858" s="126"/>
      <c r="C858" s="128"/>
      <c r="D858" s="128"/>
      <c r="E858" s="128"/>
      <c r="F858" s="128"/>
      <c r="G858" s="128"/>
      <c r="H858" s="128"/>
      <c r="I858" s="128"/>
      <c r="J858" s="128"/>
      <c r="K858" s="128"/>
      <c r="L858" s="128"/>
      <c r="M858" s="128"/>
      <c r="N858" s="179" t="str">
        <f t="shared" si="139"/>
        <v/>
      </c>
      <c r="O858" s="90" t="str">
        <f>IF('1. Assessment Area Data'!C858="","",'1. Assessment Area Data'!C858)</f>
        <v/>
      </c>
      <c r="P858" s="90" t="str">
        <f t="shared" si="140"/>
        <v/>
      </c>
      <c r="Q858" s="90" t="str">
        <f t="shared" si="141"/>
        <v/>
      </c>
      <c r="R858" s="90" t="str">
        <f t="shared" si="141"/>
        <v/>
      </c>
      <c r="S858" s="90" t="str">
        <f t="shared" si="141"/>
        <v/>
      </c>
      <c r="T858" s="116" t="str">
        <f t="shared" si="142"/>
        <v/>
      </c>
      <c r="U858" s="116" t="str">
        <f t="shared" si="143"/>
        <v/>
      </c>
      <c r="V858" s="116" t="str">
        <f t="shared" si="144"/>
        <v/>
      </c>
      <c r="X858" s="90" t="str">
        <f t="shared" si="135"/>
        <v/>
      </c>
      <c r="Y858" s="117" t="str">
        <f t="shared" si="136"/>
        <v/>
      </c>
      <c r="Z858" s="117" t="str">
        <f t="shared" si="137"/>
        <v/>
      </c>
      <c r="AA858" s="117" t="str">
        <f t="shared" si="138"/>
        <v/>
      </c>
    </row>
    <row r="859" spans="2:27" x14ac:dyDescent="0.3">
      <c r="B859" s="126"/>
      <c r="C859" s="128"/>
      <c r="D859" s="128"/>
      <c r="E859" s="128"/>
      <c r="F859" s="128"/>
      <c r="G859" s="128"/>
      <c r="H859" s="128"/>
      <c r="I859" s="128"/>
      <c r="J859" s="128"/>
      <c r="K859" s="128"/>
      <c r="L859" s="128"/>
      <c r="M859" s="128"/>
      <c r="N859" s="179" t="str">
        <f t="shared" si="139"/>
        <v/>
      </c>
      <c r="O859" s="90" t="str">
        <f>IF('1. Assessment Area Data'!C859="","",'1. Assessment Area Data'!C859)</f>
        <v/>
      </c>
      <c r="P859" s="90" t="str">
        <f t="shared" si="140"/>
        <v/>
      </c>
      <c r="Q859" s="90" t="str">
        <f t="shared" si="141"/>
        <v/>
      </c>
      <c r="R859" s="90" t="str">
        <f t="shared" si="141"/>
        <v/>
      </c>
      <c r="S859" s="90" t="str">
        <f t="shared" si="141"/>
        <v/>
      </c>
      <c r="T859" s="116" t="str">
        <f t="shared" si="142"/>
        <v/>
      </c>
      <c r="U859" s="116" t="str">
        <f t="shared" si="143"/>
        <v/>
      </c>
      <c r="V859" s="116" t="str">
        <f t="shared" si="144"/>
        <v/>
      </c>
      <c r="X859" s="90" t="str">
        <f t="shared" si="135"/>
        <v/>
      </c>
      <c r="Y859" s="117" t="str">
        <f t="shared" si="136"/>
        <v/>
      </c>
      <c r="Z859" s="117" t="str">
        <f t="shared" si="137"/>
        <v/>
      </c>
      <c r="AA859" s="117" t="str">
        <f t="shared" si="138"/>
        <v/>
      </c>
    </row>
    <row r="860" spans="2:27" x14ac:dyDescent="0.3">
      <c r="B860" s="126"/>
      <c r="C860" s="128"/>
      <c r="D860" s="128"/>
      <c r="E860" s="128"/>
      <c r="F860" s="128"/>
      <c r="G860" s="128"/>
      <c r="H860" s="128"/>
      <c r="I860" s="128"/>
      <c r="J860" s="128"/>
      <c r="K860" s="128"/>
      <c r="L860" s="128"/>
      <c r="M860" s="128"/>
      <c r="N860" s="179" t="str">
        <f t="shared" si="139"/>
        <v/>
      </c>
      <c r="O860" s="90" t="str">
        <f>IF('1. Assessment Area Data'!C860="","",'1. Assessment Area Data'!C860)</f>
        <v/>
      </c>
      <c r="P860" s="90" t="str">
        <f t="shared" si="140"/>
        <v/>
      </c>
      <c r="Q860" s="90" t="str">
        <f t="shared" si="141"/>
        <v/>
      </c>
      <c r="R860" s="90" t="str">
        <f t="shared" si="141"/>
        <v/>
      </c>
      <c r="S860" s="90" t="str">
        <f t="shared" si="141"/>
        <v/>
      </c>
      <c r="T860" s="116" t="str">
        <f t="shared" si="142"/>
        <v/>
      </c>
      <c r="U860" s="116" t="str">
        <f t="shared" si="143"/>
        <v/>
      </c>
      <c r="V860" s="116" t="str">
        <f t="shared" si="144"/>
        <v/>
      </c>
      <c r="X860" s="90" t="str">
        <f t="shared" si="135"/>
        <v/>
      </c>
      <c r="Y860" s="117" t="str">
        <f t="shared" si="136"/>
        <v/>
      </c>
      <c r="Z860" s="117" t="str">
        <f t="shared" si="137"/>
        <v/>
      </c>
      <c r="AA860" s="117" t="str">
        <f t="shared" si="138"/>
        <v/>
      </c>
    </row>
    <row r="861" spans="2:27" x14ac:dyDescent="0.3">
      <c r="B861" s="126"/>
      <c r="C861" s="128"/>
      <c r="D861" s="128"/>
      <c r="E861" s="128"/>
      <c r="F861" s="128"/>
      <c r="G861" s="128"/>
      <c r="H861" s="128"/>
      <c r="I861" s="128"/>
      <c r="J861" s="128"/>
      <c r="K861" s="128"/>
      <c r="L861" s="128"/>
      <c r="M861" s="128"/>
      <c r="N861" s="179" t="str">
        <f t="shared" si="139"/>
        <v/>
      </c>
      <c r="O861" s="90" t="str">
        <f>IF('1. Assessment Area Data'!C861="","",'1. Assessment Area Data'!C861)</f>
        <v/>
      </c>
      <c r="P861" s="90" t="str">
        <f t="shared" si="140"/>
        <v/>
      </c>
      <c r="Q861" s="90" t="str">
        <f t="shared" si="141"/>
        <v/>
      </c>
      <c r="R861" s="90" t="str">
        <f t="shared" si="141"/>
        <v/>
      </c>
      <c r="S861" s="90" t="str">
        <f t="shared" si="141"/>
        <v/>
      </c>
      <c r="T861" s="116" t="str">
        <f t="shared" si="142"/>
        <v/>
      </c>
      <c r="U861" s="116" t="str">
        <f t="shared" si="143"/>
        <v/>
      </c>
      <c r="V861" s="116" t="str">
        <f t="shared" si="144"/>
        <v/>
      </c>
      <c r="X861" s="90" t="str">
        <f t="shared" si="135"/>
        <v/>
      </c>
      <c r="Y861" s="117" t="str">
        <f t="shared" si="136"/>
        <v/>
      </c>
      <c r="Z861" s="117" t="str">
        <f t="shared" si="137"/>
        <v/>
      </c>
      <c r="AA861" s="117" t="str">
        <f t="shared" si="138"/>
        <v/>
      </c>
    </row>
    <row r="862" spans="2:27" x14ac:dyDescent="0.3">
      <c r="B862" s="126"/>
      <c r="C862" s="128"/>
      <c r="D862" s="128"/>
      <c r="E862" s="128"/>
      <c r="F862" s="128"/>
      <c r="G862" s="128"/>
      <c r="H862" s="128"/>
      <c r="I862" s="128"/>
      <c r="J862" s="128"/>
      <c r="K862" s="128"/>
      <c r="L862" s="128"/>
      <c r="M862" s="128"/>
      <c r="N862" s="179" t="str">
        <f t="shared" si="139"/>
        <v/>
      </c>
      <c r="O862" s="90" t="str">
        <f>IF('1. Assessment Area Data'!C862="","",'1. Assessment Area Data'!C862)</f>
        <v/>
      </c>
      <c r="P862" s="90" t="str">
        <f t="shared" si="140"/>
        <v/>
      </c>
      <c r="Q862" s="90" t="str">
        <f t="shared" si="141"/>
        <v/>
      </c>
      <c r="R862" s="90" t="str">
        <f t="shared" si="141"/>
        <v/>
      </c>
      <c r="S862" s="90" t="str">
        <f t="shared" si="141"/>
        <v/>
      </c>
      <c r="T862" s="116" t="str">
        <f t="shared" si="142"/>
        <v/>
      </c>
      <c r="U862" s="116" t="str">
        <f t="shared" si="143"/>
        <v/>
      </c>
      <c r="V862" s="116" t="str">
        <f t="shared" si="144"/>
        <v/>
      </c>
      <c r="X862" s="90" t="str">
        <f t="shared" si="135"/>
        <v/>
      </c>
      <c r="Y862" s="117" t="str">
        <f t="shared" si="136"/>
        <v/>
      </c>
      <c r="Z862" s="117" t="str">
        <f t="shared" si="137"/>
        <v/>
      </c>
      <c r="AA862" s="117" t="str">
        <f t="shared" si="138"/>
        <v/>
      </c>
    </row>
    <row r="863" spans="2:27" x14ac:dyDescent="0.3">
      <c r="B863" s="126"/>
      <c r="C863" s="128"/>
      <c r="D863" s="128"/>
      <c r="E863" s="128"/>
      <c r="F863" s="128"/>
      <c r="G863" s="128"/>
      <c r="H863" s="128"/>
      <c r="I863" s="128"/>
      <c r="J863" s="128"/>
      <c r="K863" s="128"/>
      <c r="L863" s="128"/>
      <c r="M863" s="128"/>
      <c r="N863" s="179" t="str">
        <f t="shared" si="139"/>
        <v/>
      </c>
      <c r="O863" s="90" t="str">
        <f>IF('1. Assessment Area Data'!C863="","",'1. Assessment Area Data'!C863)</f>
        <v/>
      </c>
      <c r="P863" s="90" t="str">
        <f t="shared" si="140"/>
        <v/>
      </c>
      <c r="Q863" s="90" t="str">
        <f t="shared" si="141"/>
        <v/>
      </c>
      <c r="R863" s="90" t="str">
        <f t="shared" si="141"/>
        <v/>
      </c>
      <c r="S863" s="90" t="str">
        <f t="shared" si="141"/>
        <v/>
      </c>
      <c r="T863" s="116" t="str">
        <f t="shared" si="142"/>
        <v/>
      </c>
      <c r="U863" s="116" t="str">
        <f t="shared" si="143"/>
        <v/>
      </c>
      <c r="V863" s="116" t="str">
        <f t="shared" si="144"/>
        <v/>
      </c>
      <c r="X863" s="90" t="str">
        <f t="shared" si="135"/>
        <v/>
      </c>
      <c r="Y863" s="117" t="str">
        <f t="shared" si="136"/>
        <v/>
      </c>
      <c r="Z863" s="117" t="str">
        <f t="shared" si="137"/>
        <v/>
      </c>
      <c r="AA863" s="117" t="str">
        <f t="shared" si="138"/>
        <v/>
      </c>
    </row>
    <row r="864" spans="2:27" x14ac:dyDescent="0.3">
      <c r="B864" s="126"/>
      <c r="C864" s="128"/>
      <c r="D864" s="128"/>
      <c r="E864" s="128"/>
      <c r="F864" s="128"/>
      <c r="G864" s="128"/>
      <c r="H864" s="128"/>
      <c r="I864" s="128"/>
      <c r="J864" s="128"/>
      <c r="K864" s="128"/>
      <c r="L864" s="128"/>
      <c r="M864" s="128"/>
      <c r="N864" s="179" t="str">
        <f t="shared" si="139"/>
        <v/>
      </c>
      <c r="O864" s="90" t="str">
        <f>IF('1. Assessment Area Data'!C864="","",'1. Assessment Area Data'!C864)</f>
        <v/>
      </c>
      <c r="P864" s="90" t="str">
        <f t="shared" si="140"/>
        <v/>
      </c>
      <c r="Q864" s="90" t="str">
        <f t="shared" si="141"/>
        <v/>
      </c>
      <c r="R864" s="90" t="str">
        <f t="shared" si="141"/>
        <v/>
      </c>
      <c r="S864" s="90" t="str">
        <f t="shared" si="141"/>
        <v/>
      </c>
      <c r="T864" s="116" t="str">
        <f t="shared" si="142"/>
        <v/>
      </c>
      <c r="U864" s="116" t="str">
        <f t="shared" si="143"/>
        <v/>
      </c>
      <c r="V864" s="116" t="str">
        <f t="shared" si="144"/>
        <v/>
      </c>
      <c r="X864" s="90" t="str">
        <f t="shared" si="135"/>
        <v/>
      </c>
      <c r="Y864" s="117" t="str">
        <f t="shared" si="136"/>
        <v/>
      </c>
      <c r="Z864" s="117" t="str">
        <f t="shared" si="137"/>
        <v/>
      </c>
      <c r="AA864" s="117" t="str">
        <f t="shared" si="138"/>
        <v/>
      </c>
    </row>
    <row r="865" spans="2:27" x14ac:dyDescent="0.3">
      <c r="B865" s="126"/>
      <c r="C865" s="128"/>
      <c r="D865" s="128"/>
      <c r="E865" s="128"/>
      <c r="F865" s="128"/>
      <c r="G865" s="128"/>
      <c r="H865" s="128"/>
      <c r="I865" s="128"/>
      <c r="J865" s="128"/>
      <c r="K865" s="128"/>
      <c r="L865" s="128"/>
      <c r="M865" s="128"/>
      <c r="N865" s="179" t="str">
        <f t="shared" si="139"/>
        <v/>
      </c>
      <c r="O865" s="90" t="str">
        <f>IF('1. Assessment Area Data'!C865="","",'1. Assessment Area Data'!C865)</f>
        <v/>
      </c>
      <c r="P865" s="90" t="str">
        <f t="shared" si="140"/>
        <v/>
      </c>
      <c r="Q865" s="90" t="str">
        <f t="shared" si="141"/>
        <v/>
      </c>
      <c r="R865" s="90" t="str">
        <f t="shared" si="141"/>
        <v/>
      </c>
      <c r="S865" s="90" t="str">
        <f t="shared" si="141"/>
        <v/>
      </c>
      <c r="T865" s="116" t="str">
        <f t="shared" si="142"/>
        <v/>
      </c>
      <c r="U865" s="116" t="str">
        <f t="shared" si="143"/>
        <v/>
      </c>
      <c r="V865" s="116" t="str">
        <f t="shared" si="144"/>
        <v/>
      </c>
      <c r="X865" s="90" t="str">
        <f t="shared" si="135"/>
        <v/>
      </c>
      <c r="Y865" s="117" t="str">
        <f t="shared" si="136"/>
        <v/>
      </c>
      <c r="Z865" s="117" t="str">
        <f t="shared" si="137"/>
        <v/>
      </c>
      <c r="AA865" s="117" t="str">
        <f t="shared" si="138"/>
        <v/>
      </c>
    </row>
    <row r="866" spans="2:27" x14ac:dyDescent="0.3">
      <c r="B866" s="126"/>
      <c r="C866" s="128"/>
      <c r="D866" s="128"/>
      <c r="E866" s="128"/>
      <c r="F866" s="128"/>
      <c r="G866" s="128"/>
      <c r="H866" s="128"/>
      <c r="I866" s="128"/>
      <c r="J866" s="128"/>
      <c r="K866" s="128"/>
      <c r="L866" s="128"/>
      <c r="M866" s="128"/>
      <c r="N866" s="179" t="str">
        <f t="shared" si="139"/>
        <v/>
      </c>
      <c r="O866" s="90" t="str">
        <f>IF('1. Assessment Area Data'!C866="","",'1. Assessment Area Data'!C866)</f>
        <v/>
      </c>
      <c r="P866" s="90" t="str">
        <f t="shared" si="140"/>
        <v/>
      </c>
      <c r="Q866" s="90" t="str">
        <f t="shared" si="141"/>
        <v/>
      </c>
      <c r="R866" s="90" t="str">
        <f t="shared" si="141"/>
        <v/>
      </c>
      <c r="S866" s="90" t="str">
        <f t="shared" si="141"/>
        <v/>
      </c>
      <c r="T866" s="116" t="str">
        <f t="shared" si="142"/>
        <v/>
      </c>
      <c r="U866" s="116" t="str">
        <f t="shared" si="143"/>
        <v/>
      </c>
      <c r="V866" s="116" t="str">
        <f t="shared" si="144"/>
        <v/>
      </c>
      <c r="X866" s="90" t="str">
        <f t="shared" si="135"/>
        <v/>
      </c>
      <c r="Y866" s="117" t="str">
        <f t="shared" si="136"/>
        <v/>
      </c>
      <c r="Z866" s="117" t="str">
        <f t="shared" si="137"/>
        <v/>
      </c>
      <c r="AA866" s="117" t="str">
        <f t="shared" si="138"/>
        <v/>
      </c>
    </row>
    <row r="867" spans="2:27" x14ac:dyDescent="0.3">
      <c r="B867" s="126"/>
      <c r="C867" s="128"/>
      <c r="D867" s="128"/>
      <c r="E867" s="128"/>
      <c r="F867" s="128"/>
      <c r="G867" s="128"/>
      <c r="H867" s="128"/>
      <c r="I867" s="128"/>
      <c r="J867" s="128"/>
      <c r="K867" s="128"/>
      <c r="L867" s="128"/>
      <c r="M867" s="128"/>
      <c r="N867" s="179" t="str">
        <f t="shared" si="139"/>
        <v/>
      </c>
      <c r="O867" s="90" t="str">
        <f>IF('1. Assessment Area Data'!C867="","",'1. Assessment Area Data'!C867)</f>
        <v/>
      </c>
      <c r="P867" s="90" t="str">
        <f t="shared" si="140"/>
        <v/>
      </c>
      <c r="Q867" s="90" t="str">
        <f t="shared" si="141"/>
        <v/>
      </c>
      <c r="R867" s="90" t="str">
        <f t="shared" si="141"/>
        <v/>
      </c>
      <c r="S867" s="90" t="str">
        <f t="shared" si="141"/>
        <v/>
      </c>
      <c r="T867" s="116" t="str">
        <f t="shared" si="142"/>
        <v/>
      </c>
      <c r="U867" s="116" t="str">
        <f t="shared" si="143"/>
        <v/>
      </c>
      <c r="V867" s="116" t="str">
        <f t="shared" si="144"/>
        <v/>
      </c>
      <c r="X867" s="90" t="str">
        <f t="shared" si="135"/>
        <v/>
      </c>
      <c r="Y867" s="117" t="str">
        <f t="shared" si="136"/>
        <v/>
      </c>
      <c r="Z867" s="117" t="str">
        <f t="shared" si="137"/>
        <v/>
      </c>
      <c r="AA867" s="117" t="str">
        <f t="shared" si="138"/>
        <v/>
      </c>
    </row>
    <row r="868" spans="2:27" x14ac:dyDescent="0.3">
      <c r="B868" s="126"/>
      <c r="C868" s="128"/>
      <c r="D868" s="128"/>
      <c r="E868" s="128"/>
      <c r="F868" s="128"/>
      <c r="G868" s="128"/>
      <c r="H868" s="128"/>
      <c r="I868" s="128"/>
      <c r="J868" s="128"/>
      <c r="K868" s="128"/>
      <c r="L868" s="128"/>
      <c r="M868" s="128"/>
      <c r="N868" s="179" t="str">
        <f t="shared" si="139"/>
        <v/>
      </c>
      <c r="O868" s="90" t="str">
        <f>IF('1. Assessment Area Data'!C868="","",'1. Assessment Area Data'!C868)</f>
        <v/>
      </c>
      <c r="P868" s="90" t="str">
        <f t="shared" si="140"/>
        <v/>
      </c>
      <c r="Q868" s="90" t="str">
        <f t="shared" si="141"/>
        <v/>
      </c>
      <c r="R868" s="90" t="str">
        <f t="shared" si="141"/>
        <v/>
      </c>
      <c r="S868" s="90" t="str">
        <f t="shared" si="141"/>
        <v/>
      </c>
      <c r="T868" s="116" t="str">
        <f t="shared" si="142"/>
        <v/>
      </c>
      <c r="U868" s="116" t="str">
        <f t="shared" si="143"/>
        <v/>
      </c>
      <c r="V868" s="116" t="str">
        <f t="shared" si="144"/>
        <v/>
      </c>
      <c r="X868" s="90" t="str">
        <f t="shared" si="135"/>
        <v/>
      </c>
      <c r="Y868" s="117" t="str">
        <f t="shared" si="136"/>
        <v/>
      </c>
      <c r="Z868" s="117" t="str">
        <f t="shared" si="137"/>
        <v/>
      </c>
      <c r="AA868" s="117" t="str">
        <f t="shared" si="138"/>
        <v/>
      </c>
    </row>
    <row r="869" spans="2:27" x14ac:dyDescent="0.3">
      <c r="B869" s="126"/>
      <c r="C869" s="128"/>
      <c r="D869" s="128"/>
      <c r="E869" s="128"/>
      <c r="F869" s="128"/>
      <c r="G869" s="128"/>
      <c r="H869" s="128"/>
      <c r="I869" s="128"/>
      <c r="J869" s="128"/>
      <c r="K869" s="128"/>
      <c r="L869" s="128"/>
      <c r="M869" s="128"/>
      <c r="N869" s="179" t="str">
        <f t="shared" si="139"/>
        <v/>
      </c>
      <c r="O869" s="90" t="str">
        <f>IF('1. Assessment Area Data'!C869="","",'1. Assessment Area Data'!C869)</f>
        <v/>
      </c>
      <c r="P869" s="90" t="str">
        <f t="shared" si="140"/>
        <v/>
      </c>
      <c r="Q869" s="90" t="str">
        <f t="shared" si="141"/>
        <v/>
      </c>
      <c r="R869" s="90" t="str">
        <f t="shared" si="141"/>
        <v/>
      </c>
      <c r="S869" s="90" t="str">
        <f t="shared" si="141"/>
        <v/>
      </c>
      <c r="T869" s="116" t="str">
        <f t="shared" si="142"/>
        <v/>
      </c>
      <c r="U869" s="116" t="str">
        <f t="shared" si="143"/>
        <v/>
      </c>
      <c r="V869" s="116" t="str">
        <f t="shared" si="144"/>
        <v/>
      </c>
      <c r="X869" s="90" t="str">
        <f t="shared" si="135"/>
        <v/>
      </c>
      <c r="Y869" s="117" t="str">
        <f t="shared" si="136"/>
        <v/>
      </c>
      <c r="Z869" s="117" t="str">
        <f t="shared" si="137"/>
        <v/>
      </c>
      <c r="AA869" s="117" t="str">
        <f t="shared" si="138"/>
        <v/>
      </c>
    </row>
    <row r="870" spans="2:27" x14ac:dyDescent="0.3">
      <c r="B870" s="126"/>
      <c r="C870" s="128"/>
      <c r="D870" s="128"/>
      <c r="E870" s="128"/>
      <c r="F870" s="128"/>
      <c r="G870" s="128"/>
      <c r="H870" s="128"/>
      <c r="I870" s="128"/>
      <c r="J870" s="128"/>
      <c r="K870" s="128"/>
      <c r="L870" s="128"/>
      <c r="M870" s="128"/>
      <c r="N870" s="179" t="str">
        <f t="shared" si="139"/>
        <v/>
      </c>
      <c r="O870" s="90" t="str">
        <f>IF('1. Assessment Area Data'!C870="","",'1. Assessment Area Data'!C870)</f>
        <v/>
      </c>
      <c r="P870" s="90" t="str">
        <f t="shared" si="140"/>
        <v/>
      </c>
      <c r="Q870" s="90" t="str">
        <f t="shared" si="141"/>
        <v/>
      </c>
      <c r="R870" s="90" t="str">
        <f t="shared" si="141"/>
        <v/>
      </c>
      <c r="S870" s="90" t="str">
        <f t="shared" si="141"/>
        <v/>
      </c>
      <c r="T870" s="116" t="str">
        <f t="shared" si="142"/>
        <v/>
      </c>
      <c r="U870" s="116" t="str">
        <f t="shared" si="143"/>
        <v/>
      </c>
      <c r="V870" s="116" t="str">
        <f t="shared" si="144"/>
        <v/>
      </c>
      <c r="X870" s="90" t="str">
        <f t="shared" si="135"/>
        <v/>
      </c>
      <c r="Y870" s="117" t="str">
        <f t="shared" si="136"/>
        <v/>
      </c>
      <c r="Z870" s="117" t="str">
        <f t="shared" si="137"/>
        <v/>
      </c>
      <c r="AA870" s="117" t="str">
        <f t="shared" si="138"/>
        <v/>
      </c>
    </row>
    <row r="871" spans="2:27" x14ac:dyDescent="0.3">
      <c r="B871" s="126"/>
      <c r="C871" s="128"/>
      <c r="D871" s="128"/>
      <c r="E871" s="128"/>
      <c r="F871" s="128"/>
      <c r="G871" s="128"/>
      <c r="H871" s="128"/>
      <c r="I871" s="128"/>
      <c r="J871" s="128"/>
      <c r="K871" s="128"/>
      <c r="L871" s="128"/>
      <c r="M871" s="128"/>
      <c r="N871" s="179" t="str">
        <f t="shared" si="139"/>
        <v/>
      </c>
      <c r="O871" s="90" t="str">
        <f>IF('1. Assessment Area Data'!C871="","",'1. Assessment Area Data'!C871)</f>
        <v/>
      </c>
      <c r="P871" s="90" t="str">
        <f t="shared" si="140"/>
        <v/>
      </c>
      <c r="Q871" s="90" t="str">
        <f t="shared" si="141"/>
        <v/>
      </c>
      <c r="R871" s="90" t="str">
        <f t="shared" si="141"/>
        <v/>
      </c>
      <c r="S871" s="90" t="str">
        <f t="shared" si="141"/>
        <v/>
      </c>
      <c r="T871" s="116" t="str">
        <f t="shared" si="142"/>
        <v/>
      </c>
      <c r="U871" s="116" t="str">
        <f t="shared" si="143"/>
        <v/>
      </c>
      <c r="V871" s="116" t="str">
        <f t="shared" si="144"/>
        <v/>
      </c>
      <c r="X871" s="90" t="str">
        <f t="shared" si="135"/>
        <v/>
      </c>
      <c r="Y871" s="117" t="str">
        <f t="shared" si="136"/>
        <v/>
      </c>
      <c r="Z871" s="117" t="str">
        <f t="shared" si="137"/>
        <v/>
      </c>
      <c r="AA871" s="117" t="str">
        <f t="shared" si="138"/>
        <v/>
      </c>
    </row>
    <row r="872" spans="2:27" x14ac:dyDescent="0.3">
      <c r="B872" s="126"/>
      <c r="C872" s="128"/>
      <c r="D872" s="128"/>
      <c r="E872" s="128"/>
      <c r="F872" s="128"/>
      <c r="G872" s="128"/>
      <c r="H872" s="128"/>
      <c r="I872" s="128"/>
      <c r="J872" s="128"/>
      <c r="K872" s="128"/>
      <c r="L872" s="128"/>
      <c r="M872" s="128"/>
      <c r="N872" s="179" t="str">
        <f t="shared" si="139"/>
        <v/>
      </c>
      <c r="O872" s="90" t="str">
        <f>IF('1. Assessment Area Data'!C872="","",'1. Assessment Area Data'!C872)</f>
        <v/>
      </c>
      <c r="P872" s="90" t="str">
        <f t="shared" si="140"/>
        <v/>
      </c>
      <c r="Q872" s="90" t="str">
        <f t="shared" ref="Q872:S903" si="145">IF($O872="","",SUM(COUNTIFS($B$6:$B$5003,$O872,$D$6:$D$5003,"&gt;0",$D$6:$D$5003,"&lt;="&amp;Q$6),COUNTIFS($B$6:$B$5003,$O872,$E$6:$E$5003,"&gt;0",$E$6:$E$5003,"&lt;="&amp;Q$6),COUNTIFS($B$6:$B$5003,$O872,$F$6:$F$5003,"&gt;0",$F$6:$F$5003,"&lt;="&amp;Q$6),COUNTIFS($B$6:$B$5003,$O872,$G$6:$G$5003,"&gt;0",$G$6:$G$5003,"&lt;="&amp;Q$6),COUNTIFS($B$6:$B$5003,$O872,$H$6:$H$5003,"&gt;0",$H$6:$H$5003,"&lt;="&amp;Q$6),COUNTIFS($B$6:$B$5003,$O872,$I$6:$I$5003,"&gt;0",$I$6:$I$5003,"&lt;="&amp;Q$6),COUNTIFS($B$6:$B$5003,$O872,$J$6:$J$5003,"&gt;0",$J$6:$J$5003,"&lt;="&amp;Q$6),COUNTIFS($B$6:$B$5003,$O872,$K$6:$K$5003,"&gt;0",$K$6:$K$5003,"&lt;="&amp;Q$6),COUNTIFS($B$6:$B$5003,$O872,$L$6:$L$5003,"&gt;0",$L$6:$L$5003,"&lt;="&amp;Q$6),COUNTIFS($B$6:$B$5003,$O872,$M$6:$M$5003,"&gt;0",$M$6:$M$5003,"&lt;="&amp;Q$6)))</f>
        <v/>
      </c>
      <c r="R872" s="90" t="str">
        <f t="shared" si="145"/>
        <v/>
      </c>
      <c r="S872" s="90" t="str">
        <f t="shared" si="145"/>
        <v/>
      </c>
      <c r="T872" s="116" t="str">
        <f t="shared" si="142"/>
        <v/>
      </c>
      <c r="U872" s="116" t="str">
        <f t="shared" si="143"/>
        <v/>
      </c>
      <c r="V872" s="116" t="str">
        <f t="shared" si="144"/>
        <v/>
      </c>
      <c r="X872" s="90" t="str">
        <f t="shared" si="135"/>
        <v/>
      </c>
      <c r="Y872" s="117" t="str">
        <f t="shared" si="136"/>
        <v/>
      </c>
      <c r="Z872" s="117" t="str">
        <f t="shared" si="137"/>
        <v/>
      </c>
      <c r="AA872" s="117" t="str">
        <f t="shared" si="138"/>
        <v/>
      </c>
    </row>
    <row r="873" spans="2:27" x14ac:dyDescent="0.3">
      <c r="B873" s="126"/>
      <c r="C873" s="128"/>
      <c r="D873" s="128"/>
      <c r="E873" s="128"/>
      <c r="F873" s="128"/>
      <c r="G873" s="128"/>
      <c r="H873" s="128"/>
      <c r="I873" s="128"/>
      <c r="J873" s="128"/>
      <c r="K873" s="128"/>
      <c r="L873" s="128"/>
      <c r="M873" s="128"/>
      <c r="N873" s="179" t="str">
        <f t="shared" si="139"/>
        <v/>
      </c>
      <c r="O873" s="90" t="str">
        <f>IF('1. Assessment Area Data'!C873="","",'1. Assessment Area Data'!C873)</f>
        <v/>
      </c>
      <c r="P873" s="90" t="str">
        <f t="shared" si="140"/>
        <v/>
      </c>
      <c r="Q873" s="90" t="str">
        <f t="shared" si="145"/>
        <v/>
      </c>
      <c r="R873" s="90" t="str">
        <f t="shared" si="145"/>
        <v/>
      </c>
      <c r="S873" s="90" t="str">
        <f t="shared" si="145"/>
        <v/>
      </c>
      <c r="T873" s="116" t="str">
        <f t="shared" si="142"/>
        <v/>
      </c>
      <c r="U873" s="116" t="str">
        <f t="shared" si="143"/>
        <v/>
      </c>
      <c r="V873" s="116" t="str">
        <f t="shared" si="144"/>
        <v/>
      </c>
      <c r="X873" s="90" t="str">
        <f t="shared" si="135"/>
        <v/>
      </c>
      <c r="Y873" s="117" t="str">
        <f t="shared" si="136"/>
        <v/>
      </c>
      <c r="Z873" s="117" t="str">
        <f t="shared" si="137"/>
        <v/>
      </c>
      <c r="AA873" s="117" t="str">
        <f t="shared" si="138"/>
        <v/>
      </c>
    </row>
    <row r="874" spans="2:27" x14ac:dyDescent="0.3">
      <c r="B874" s="126"/>
      <c r="C874" s="128"/>
      <c r="D874" s="128"/>
      <c r="E874" s="128"/>
      <c r="F874" s="128"/>
      <c r="G874" s="128"/>
      <c r="H874" s="128"/>
      <c r="I874" s="128"/>
      <c r="J874" s="128"/>
      <c r="K874" s="128"/>
      <c r="L874" s="128"/>
      <c r="M874" s="128"/>
      <c r="N874" s="179" t="str">
        <f t="shared" si="139"/>
        <v/>
      </c>
      <c r="O874" s="90" t="str">
        <f>IF('1. Assessment Area Data'!C874="","",'1. Assessment Area Data'!C874)</f>
        <v/>
      </c>
      <c r="P874" s="90" t="str">
        <f t="shared" si="140"/>
        <v/>
      </c>
      <c r="Q874" s="90" t="str">
        <f t="shared" si="145"/>
        <v/>
      </c>
      <c r="R874" s="90" t="str">
        <f t="shared" si="145"/>
        <v/>
      </c>
      <c r="S874" s="90" t="str">
        <f t="shared" si="145"/>
        <v/>
      </c>
      <c r="T874" s="116" t="str">
        <f t="shared" si="142"/>
        <v/>
      </c>
      <c r="U874" s="116" t="str">
        <f t="shared" si="143"/>
        <v/>
      </c>
      <c r="V874" s="116" t="str">
        <f t="shared" si="144"/>
        <v/>
      </c>
      <c r="X874" s="90" t="str">
        <f t="shared" si="135"/>
        <v/>
      </c>
      <c r="Y874" s="117" t="str">
        <f t="shared" si="136"/>
        <v/>
      </c>
      <c r="Z874" s="117" t="str">
        <f t="shared" si="137"/>
        <v/>
      </c>
      <c r="AA874" s="117" t="str">
        <f t="shared" si="138"/>
        <v/>
      </c>
    </row>
    <row r="875" spans="2:27" x14ac:dyDescent="0.3">
      <c r="B875" s="126"/>
      <c r="C875" s="128"/>
      <c r="D875" s="128"/>
      <c r="E875" s="128"/>
      <c r="F875" s="128"/>
      <c r="G875" s="128"/>
      <c r="H875" s="128"/>
      <c r="I875" s="128"/>
      <c r="J875" s="128"/>
      <c r="K875" s="128"/>
      <c r="L875" s="128"/>
      <c r="M875" s="128"/>
      <c r="N875" s="179" t="str">
        <f t="shared" si="139"/>
        <v/>
      </c>
      <c r="O875" s="90" t="str">
        <f>IF('1. Assessment Area Data'!C875="","",'1. Assessment Area Data'!C875)</f>
        <v/>
      </c>
      <c r="P875" s="90" t="str">
        <f t="shared" si="140"/>
        <v/>
      </c>
      <c r="Q875" s="90" t="str">
        <f t="shared" si="145"/>
        <v/>
      </c>
      <c r="R875" s="90" t="str">
        <f t="shared" si="145"/>
        <v/>
      </c>
      <c r="S875" s="90" t="str">
        <f t="shared" si="145"/>
        <v/>
      </c>
      <c r="T875" s="116" t="str">
        <f t="shared" si="142"/>
        <v/>
      </c>
      <c r="U875" s="116" t="str">
        <f t="shared" si="143"/>
        <v/>
      </c>
      <c r="V875" s="116" t="str">
        <f t="shared" si="144"/>
        <v/>
      </c>
      <c r="X875" s="90" t="str">
        <f t="shared" si="135"/>
        <v/>
      </c>
      <c r="Y875" s="117" t="str">
        <f t="shared" si="136"/>
        <v/>
      </c>
      <c r="Z875" s="117" t="str">
        <f t="shared" si="137"/>
        <v/>
      </c>
      <c r="AA875" s="117" t="str">
        <f t="shared" si="138"/>
        <v/>
      </c>
    </row>
    <row r="876" spans="2:27" x14ac:dyDescent="0.3">
      <c r="B876" s="126"/>
      <c r="C876" s="128"/>
      <c r="D876" s="128"/>
      <c r="E876" s="128"/>
      <c r="F876" s="128"/>
      <c r="G876" s="128"/>
      <c r="H876" s="128"/>
      <c r="I876" s="128"/>
      <c r="J876" s="128"/>
      <c r="K876" s="128"/>
      <c r="L876" s="128"/>
      <c r="M876" s="128"/>
      <c r="N876" s="179" t="str">
        <f t="shared" si="139"/>
        <v/>
      </c>
      <c r="O876" s="90" t="str">
        <f>IF('1. Assessment Area Data'!C876="","",'1. Assessment Area Data'!C876)</f>
        <v/>
      </c>
      <c r="P876" s="90" t="str">
        <f t="shared" si="140"/>
        <v/>
      </c>
      <c r="Q876" s="90" t="str">
        <f t="shared" si="145"/>
        <v/>
      </c>
      <c r="R876" s="90" t="str">
        <f t="shared" si="145"/>
        <v/>
      </c>
      <c r="S876" s="90" t="str">
        <f t="shared" si="145"/>
        <v/>
      </c>
      <c r="T876" s="116" t="str">
        <f t="shared" si="142"/>
        <v/>
      </c>
      <c r="U876" s="116" t="str">
        <f t="shared" si="143"/>
        <v/>
      </c>
      <c r="V876" s="116" t="str">
        <f t="shared" si="144"/>
        <v/>
      </c>
      <c r="X876" s="90" t="str">
        <f t="shared" si="135"/>
        <v/>
      </c>
      <c r="Y876" s="117" t="str">
        <f t="shared" si="136"/>
        <v/>
      </c>
      <c r="Z876" s="117" t="str">
        <f t="shared" si="137"/>
        <v/>
      </c>
      <c r="AA876" s="117" t="str">
        <f t="shared" si="138"/>
        <v/>
      </c>
    </row>
    <row r="877" spans="2:27" x14ac:dyDescent="0.3">
      <c r="B877" s="126"/>
      <c r="C877" s="128"/>
      <c r="D877" s="128"/>
      <c r="E877" s="128"/>
      <c r="F877" s="128"/>
      <c r="G877" s="128"/>
      <c r="H877" s="128"/>
      <c r="I877" s="128"/>
      <c r="J877" s="128"/>
      <c r="K877" s="128"/>
      <c r="L877" s="128"/>
      <c r="M877" s="128"/>
      <c r="N877" s="179" t="str">
        <f t="shared" si="139"/>
        <v/>
      </c>
      <c r="O877" s="90" t="str">
        <f>IF('1. Assessment Area Data'!C877="","",'1. Assessment Area Data'!C877)</f>
        <v/>
      </c>
      <c r="P877" s="90" t="str">
        <f t="shared" si="140"/>
        <v/>
      </c>
      <c r="Q877" s="90" t="str">
        <f t="shared" si="145"/>
        <v/>
      </c>
      <c r="R877" s="90" t="str">
        <f t="shared" si="145"/>
        <v/>
      </c>
      <c r="S877" s="90" t="str">
        <f t="shared" si="145"/>
        <v/>
      </c>
      <c r="T877" s="116" t="str">
        <f t="shared" si="142"/>
        <v/>
      </c>
      <c r="U877" s="116" t="str">
        <f t="shared" si="143"/>
        <v/>
      </c>
      <c r="V877" s="116" t="str">
        <f t="shared" si="144"/>
        <v/>
      </c>
      <c r="X877" s="90" t="str">
        <f t="shared" si="135"/>
        <v/>
      </c>
      <c r="Y877" s="117" t="str">
        <f t="shared" si="136"/>
        <v/>
      </c>
      <c r="Z877" s="117" t="str">
        <f t="shared" si="137"/>
        <v/>
      </c>
      <c r="AA877" s="117" t="str">
        <f t="shared" si="138"/>
        <v/>
      </c>
    </row>
    <row r="878" spans="2:27" x14ac:dyDescent="0.3">
      <c r="B878" s="126"/>
      <c r="C878" s="128"/>
      <c r="D878" s="128"/>
      <c r="E878" s="128"/>
      <c r="F878" s="128"/>
      <c r="G878" s="128"/>
      <c r="H878" s="128"/>
      <c r="I878" s="128"/>
      <c r="J878" s="128"/>
      <c r="K878" s="128"/>
      <c r="L878" s="128"/>
      <c r="M878" s="128"/>
      <c r="N878" s="179" t="str">
        <f t="shared" si="139"/>
        <v/>
      </c>
      <c r="O878" s="90" t="str">
        <f>IF('1. Assessment Area Data'!C878="","",'1. Assessment Area Data'!C878)</f>
        <v/>
      </c>
      <c r="P878" s="90" t="str">
        <f t="shared" si="140"/>
        <v/>
      </c>
      <c r="Q878" s="90" t="str">
        <f t="shared" si="145"/>
        <v/>
      </c>
      <c r="R878" s="90" t="str">
        <f t="shared" si="145"/>
        <v/>
      </c>
      <c r="S878" s="90" t="str">
        <f t="shared" si="145"/>
        <v/>
      </c>
      <c r="T878" s="116" t="str">
        <f t="shared" si="142"/>
        <v/>
      </c>
      <c r="U878" s="116" t="str">
        <f t="shared" si="143"/>
        <v/>
      </c>
      <c r="V878" s="116" t="str">
        <f t="shared" si="144"/>
        <v/>
      </c>
      <c r="X878" s="90" t="str">
        <f t="shared" si="135"/>
        <v/>
      </c>
      <c r="Y878" s="117" t="str">
        <f t="shared" si="136"/>
        <v/>
      </c>
      <c r="Z878" s="117" t="str">
        <f t="shared" si="137"/>
        <v/>
      </c>
      <c r="AA878" s="117" t="str">
        <f t="shared" si="138"/>
        <v/>
      </c>
    </row>
    <row r="879" spans="2:27" x14ac:dyDescent="0.3">
      <c r="B879" s="126"/>
      <c r="C879" s="128"/>
      <c r="D879" s="128"/>
      <c r="E879" s="128"/>
      <c r="F879" s="128"/>
      <c r="G879" s="128"/>
      <c r="H879" s="128"/>
      <c r="I879" s="128"/>
      <c r="J879" s="128"/>
      <c r="K879" s="128"/>
      <c r="L879" s="128"/>
      <c r="M879" s="128"/>
      <c r="N879" s="179" t="str">
        <f t="shared" si="139"/>
        <v/>
      </c>
      <c r="O879" s="90" t="str">
        <f>IF('1. Assessment Area Data'!C879="","",'1. Assessment Area Data'!C879)</f>
        <v/>
      </c>
      <c r="P879" s="90" t="str">
        <f t="shared" si="140"/>
        <v/>
      </c>
      <c r="Q879" s="90" t="str">
        <f t="shared" si="145"/>
        <v/>
      </c>
      <c r="R879" s="90" t="str">
        <f t="shared" si="145"/>
        <v/>
      </c>
      <c r="S879" s="90" t="str">
        <f t="shared" si="145"/>
        <v/>
      </c>
      <c r="T879" s="116" t="str">
        <f t="shared" si="142"/>
        <v/>
      </c>
      <c r="U879" s="116" t="str">
        <f t="shared" si="143"/>
        <v/>
      </c>
      <c r="V879" s="116" t="str">
        <f t="shared" si="144"/>
        <v/>
      </c>
      <c r="X879" s="90" t="str">
        <f t="shared" si="135"/>
        <v/>
      </c>
      <c r="Y879" s="117" t="str">
        <f t="shared" si="136"/>
        <v/>
      </c>
      <c r="Z879" s="117" t="str">
        <f t="shared" si="137"/>
        <v/>
      </c>
      <c r="AA879" s="117" t="str">
        <f t="shared" si="138"/>
        <v/>
      </c>
    </row>
    <row r="880" spans="2:27" x14ac:dyDescent="0.3">
      <c r="B880" s="126"/>
      <c r="C880" s="128"/>
      <c r="D880" s="128"/>
      <c r="E880" s="128"/>
      <c r="F880" s="128"/>
      <c r="G880" s="128"/>
      <c r="H880" s="128"/>
      <c r="I880" s="128"/>
      <c r="J880" s="128"/>
      <c r="K880" s="128"/>
      <c r="L880" s="128"/>
      <c r="M880" s="128"/>
      <c r="N880" s="179" t="str">
        <f t="shared" si="139"/>
        <v/>
      </c>
      <c r="O880" s="90" t="str">
        <f>IF('1. Assessment Area Data'!C880="","",'1. Assessment Area Data'!C880)</f>
        <v/>
      </c>
      <c r="P880" s="90" t="str">
        <f t="shared" si="140"/>
        <v/>
      </c>
      <c r="Q880" s="90" t="str">
        <f t="shared" si="145"/>
        <v/>
      </c>
      <c r="R880" s="90" t="str">
        <f t="shared" si="145"/>
        <v/>
      </c>
      <c r="S880" s="90" t="str">
        <f t="shared" si="145"/>
        <v/>
      </c>
      <c r="T880" s="116" t="str">
        <f t="shared" si="142"/>
        <v/>
      </c>
      <c r="U880" s="116" t="str">
        <f t="shared" si="143"/>
        <v/>
      </c>
      <c r="V880" s="116" t="str">
        <f t="shared" si="144"/>
        <v/>
      </c>
      <c r="X880" s="90" t="str">
        <f t="shared" si="135"/>
        <v/>
      </c>
      <c r="Y880" s="117" t="str">
        <f t="shared" si="136"/>
        <v/>
      </c>
      <c r="Z880" s="117" t="str">
        <f t="shared" si="137"/>
        <v/>
      </c>
      <c r="AA880" s="117" t="str">
        <f t="shared" si="138"/>
        <v/>
      </c>
    </row>
    <row r="881" spans="2:27" x14ac:dyDescent="0.3">
      <c r="B881" s="126"/>
      <c r="C881" s="128"/>
      <c r="D881" s="128"/>
      <c r="E881" s="128"/>
      <c r="F881" s="128"/>
      <c r="G881" s="128"/>
      <c r="H881" s="128"/>
      <c r="I881" s="128"/>
      <c r="J881" s="128"/>
      <c r="K881" s="128"/>
      <c r="L881" s="128"/>
      <c r="M881" s="128"/>
      <c r="N881" s="179" t="str">
        <f t="shared" si="139"/>
        <v/>
      </c>
      <c r="O881" s="90" t="str">
        <f>IF('1. Assessment Area Data'!C881="","",'1. Assessment Area Data'!C881)</f>
        <v/>
      </c>
      <c r="P881" s="90" t="str">
        <f t="shared" si="140"/>
        <v/>
      </c>
      <c r="Q881" s="90" t="str">
        <f t="shared" si="145"/>
        <v/>
      </c>
      <c r="R881" s="90" t="str">
        <f t="shared" si="145"/>
        <v/>
      </c>
      <c r="S881" s="90" t="str">
        <f t="shared" si="145"/>
        <v/>
      </c>
      <c r="T881" s="116" t="str">
        <f t="shared" si="142"/>
        <v/>
      </c>
      <c r="U881" s="116" t="str">
        <f t="shared" si="143"/>
        <v/>
      </c>
      <c r="V881" s="116" t="str">
        <f t="shared" si="144"/>
        <v/>
      </c>
      <c r="X881" s="90" t="str">
        <f t="shared" si="135"/>
        <v/>
      </c>
      <c r="Y881" s="117" t="str">
        <f t="shared" si="136"/>
        <v/>
      </c>
      <c r="Z881" s="117" t="str">
        <f t="shared" si="137"/>
        <v/>
      </c>
      <c r="AA881" s="117" t="str">
        <f t="shared" si="138"/>
        <v/>
      </c>
    </row>
    <row r="882" spans="2:27" x14ac:dyDescent="0.3">
      <c r="B882" s="126"/>
      <c r="C882" s="128"/>
      <c r="D882" s="128"/>
      <c r="E882" s="128"/>
      <c r="F882" s="128"/>
      <c r="G882" s="128"/>
      <c r="H882" s="128"/>
      <c r="I882" s="128"/>
      <c r="J882" s="128"/>
      <c r="K882" s="128"/>
      <c r="L882" s="128"/>
      <c r="M882" s="128"/>
      <c r="N882" s="179" t="str">
        <f t="shared" si="139"/>
        <v/>
      </c>
      <c r="O882" s="90" t="str">
        <f>IF('1. Assessment Area Data'!C882="","",'1. Assessment Area Data'!C882)</f>
        <v/>
      </c>
      <c r="P882" s="90" t="str">
        <f t="shared" si="140"/>
        <v/>
      </c>
      <c r="Q882" s="90" t="str">
        <f t="shared" si="145"/>
        <v/>
      </c>
      <c r="R882" s="90" t="str">
        <f t="shared" si="145"/>
        <v/>
      </c>
      <c r="S882" s="90" t="str">
        <f t="shared" si="145"/>
        <v/>
      </c>
      <c r="T882" s="116" t="str">
        <f t="shared" si="142"/>
        <v/>
      </c>
      <c r="U882" s="116" t="str">
        <f t="shared" si="143"/>
        <v/>
      </c>
      <c r="V882" s="116" t="str">
        <f t="shared" si="144"/>
        <v/>
      </c>
      <c r="X882" s="90" t="str">
        <f t="shared" si="135"/>
        <v/>
      </c>
      <c r="Y882" s="117" t="str">
        <f t="shared" si="136"/>
        <v/>
      </c>
      <c r="Z882" s="117" t="str">
        <f t="shared" si="137"/>
        <v/>
      </c>
      <c r="AA882" s="117" t="str">
        <f t="shared" si="138"/>
        <v/>
      </c>
    </row>
    <row r="883" spans="2:27" x14ac:dyDescent="0.3">
      <c r="B883" s="126"/>
      <c r="C883" s="128"/>
      <c r="D883" s="128"/>
      <c r="E883" s="128"/>
      <c r="F883" s="128"/>
      <c r="G883" s="128"/>
      <c r="H883" s="128"/>
      <c r="I883" s="128"/>
      <c r="J883" s="128"/>
      <c r="K883" s="128"/>
      <c r="L883" s="128"/>
      <c r="M883" s="128"/>
      <c r="N883" s="179" t="str">
        <f t="shared" si="139"/>
        <v/>
      </c>
      <c r="O883" s="90" t="str">
        <f>IF('1. Assessment Area Data'!C883="","",'1. Assessment Area Data'!C883)</f>
        <v/>
      </c>
      <c r="P883" s="90" t="str">
        <f t="shared" si="140"/>
        <v/>
      </c>
      <c r="Q883" s="90" t="str">
        <f t="shared" si="145"/>
        <v/>
      </c>
      <c r="R883" s="90" t="str">
        <f t="shared" si="145"/>
        <v/>
      </c>
      <c r="S883" s="90" t="str">
        <f t="shared" si="145"/>
        <v/>
      </c>
      <c r="T883" s="116" t="str">
        <f t="shared" si="142"/>
        <v/>
      </c>
      <c r="U883" s="116" t="str">
        <f t="shared" si="143"/>
        <v/>
      </c>
      <c r="V883" s="116" t="str">
        <f t="shared" si="144"/>
        <v/>
      </c>
      <c r="X883" s="90" t="str">
        <f t="shared" si="135"/>
        <v/>
      </c>
      <c r="Y883" s="117" t="str">
        <f t="shared" si="136"/>
        <v/>
      </c>
      <c r="Z883" s="117" t="str">
        <f t="shared" si="137"/>
        <v/>
      </c>
      <c r="AA883" s="117" t="str">
        <f t="shared" si="138"/>
        <v/>
      </c>
    </row>
    <row r="884" spans="2:27" x14ac:dyDescent="0.3">
      <c r="B884" s="126"/>
      <c r="C884" s="128"/>
      <c r="D884" s="128"/>
      <c r="E884" s="128"/>
      <c r="F884" s="128"/>
      <c r="G884" s="128"/>
      <c r="H884" s="128"/>
      <c r="I884" s="128"/>
      <c r="J884" s="128"/>
      <c r="K884" s="128"/>
      <c r="L884" s="128"/>
      <c r="M884" s="128"/>
      <c r="N884" s="179" t="str">
        <f t="shared" si="139"/>
        <v/>
      </c>
      <c r="O884" s="90" t="str">
        <f>IF('1. Assessment Area Data'!C884="","",'1. Assessment Area Data'!C884)</f>
        <v/>
      </c>
      <c r="P884" s="90" t="str">
        <f t="shared" si="140"/>
        <v/>
      </c>
      <c r="Q884" s="90" t="str">
        <f t="shared" si="145"/>
        <v/>
      </c>
      <c r="R884" s="90" t="str">
        <f t="shared" si="145"/>
        <v/>
      </c>
      <c r="S884" s="90" t="str">
        <f t="shared" si="145"/>
        <v/>
      </c>
      <c r="T884" s="116" t="str">
        <f t="shared" si="142"/>
        <v/>
      </c>
      <c r="U884" s="116" t="str">
        <f t="shared" si="143"/>
        <v/>
      </c>
      <c r="V884" s="116" t="str">
        <f t="shared" si="144"/>
        <v/>
      </c>
      <c r="X884" s="90" t="str">
        <f t="shared" si="135"/>
        <v/>
      </c>
      <c r="Y884" s="117" t="str">
        <f t="shared" si="136"/>
        <v/>
      </c>
      <c r="Z884" s="117" t="str">
        <f t="shared" si="137"/>
        <v/>
      </c>
      <c r="AA884" s="117" t="str">
        <f t="shared" si="138"/>
        <v/>
      </c>
    </row>
    <row r="885" spans="2:27" x14ac:dyDescent="0.3">
      <c r="B885" s="126"/>
      <c r="C885" s="128"/>
      <c r="D885" s="128"/>
      <c r="E885" s="128"/>
      <c r="F885" s="128"/>
      <c r="G885" s="128"/>
      <c r="H885" s="128"/>
      <c r="I885" s="128"/>
      <c r="J885" s="128"/>
      <c r="K885" s="128"/>
      <c r="L885" s="128"/>
      <c r="M885" s="128"/>
      <c r="N885" s="179" t="str">
        <f t="shared" si="139"/>
        <v/>
      </c>
      <c r="O885" s="90" t="str">
        <f>IF('1. Assessment Area Data'!C885="","",'1. Assessment Area Data'!C885)</f>
        <v/>
      </c>
      <c r="P885" s="90" t="str">
        <f t="shared" si="140"/>
        <v/>
      </c>
      <c r="Q885" s="90" t="str">
        <f t="shared" si="145"/>
        <v/>
      </c>
      <c r="R885" s="90" t="str">
        <f t="shared" si="145"/>
        <v/>
      </c>
      <c r="S885" s="90" t="str">
        <f t="shared" si="145"/>
        <v/>
      </c>
      <c r="T885" s="116" t="str">
        <f t="shared" si="142"/>
        <v/>
      </c>
      <c r="U885" s="116" t="str">
        <f t="shared" si="143"/>
        <v/>
      </c>
      <c r="V885" s="116" t="str">
        <f t="shared" si="144"/>
        <v/>
      </c>
      <c r="X885" s="90" t="str">
        <f t="shared" si="135"/>
        <v/>
      </c>
      <c r="Y885" s="117" t="str">
        <f t="shared" si="136"/>
        <v/>
      </c>
      <c r="Z885" s="117" t="str">
        <f t="shared" si="137"/>
        <v/>
      </c>
      <c r="AA885" s="117" t="str">
        <f t="shared" si="138"/>
        <v/>
      </c>
    </row>
    <row r="886" spans="2:27" x14ac:dyDescent="0.3">
      <c r="B886" s="126"/>
      <c r="C886" s="128"/>
      <c r="D886" s="128"/>
      <c r="E886" s="128"/>
      <c r="F886" s="128"/>
      <c r="G886" s="128"/>
      <c r="H886" s="128"/>
      <c r="I886" s="128"/>
      <c r="J886" s="128"/>
      <c r="K886" s="128"/>
      <c r="L886" s="128"/>
      <c r="M886" s="128"/>
      <c r="N886" s="179" t="str">
        <f t="shared" si="139"/>
        <v/>
      </c>
      <c r="O886" s="90" t="str">
        <f>IF('1. Assessment Area Data'!C886="","",'1. Assessment Area Data'!C886)</f>
        <v/>
      </c>
      <c r="P886" s="90" t="str">
        <f t="shared" si="140"/>
        <v/>
      </c>
      <c r="Q886" s="90" t="str">
        <f t="shared" si="145"/>
        <v/>
      </c>
      <c r="R886" s="90" t="str">
        <f t="shared" si="145"/>
        <v/>
      </c>
      <c r="S886" s="90" t="str">
        <f t="shared" si="145"/>
        <v/>
      </c>
      <c r="T886" s="116" t="str">
        <f t="shared" si="142"/>
        <v/>
      </c>
      <c r="U886" s="116" t="str">
        <f t="shared" si="143"/>
        <v/>
      </c>
      <c r="V886" s="116" t="str">
        <f t="shared" si="144"/>
        <v/>
      </c>
      <c r="X886" s="90" t="str">
        <f t="shared" si="135"/>
        <v/>
      </c>
      <c r="Y886" s="117" t="str">
        <f t="shared" si="136"/>
        <v/>
      </c>
      <c r="Z886" s="117" t="str">
        <f t="shared" si="137"/>
        <v/>
      </c>
      <c r="AA886" s="117" t="str">
        <f t="shared" si="138"/>
        <v/>
      </c>
    </row>
    <row r="887" spans="2:27" x14ac:dyDescent="0.3">
      <c r="B887" s="126"/>
      <c r="C887" s="128"/>
      <c r="D887" s="128"/>
      <c r="E887" s="128"/>
      <c r="F887" s="128"/>
      <c r="G887" s="128"/>
      <c r="H887" s="128"/>
      <c r="I887" s="128"/>
      <c r="J887" s="128"/>
      <c r="K887" s="128"/>
      <c r="L887" s="128"/>
      <c r="M887" s="128"/>
      <c r="N887" s="179" t="str">
        <f t="shared" si="139"/>
        <v/>
      </c>
      <c r="O887" s="90" t="str">
        <f>IF('1. Assessment Area Data'!C887="","",'1. Assessment Area Data'!C887)</f>
        <v/>
      </c>
      <c r="P887" s="90" t="str">
        <f t="shared" si="140"/>
        <v/>
      </c>
      <c r="Q887" s="90" t="str">
        <f t="shared" si="145"/>
        <v/>
      </c>
      <c r="R887" s="90" t="str">
        <f t="shared" si="145"/>
        <v/>
      </c>
      <c r="S887" s="90" t="str">
        <f t="shared" si="145"/>
        <v/>
      </c>
      <c r="T887" s="116" t="str">
        <f t="shared" si="142"/>
        <v/>
      </c>
      <c r="U887" s="116" t="str">
        <f t="shared" si="143"/>
        <v/>
      </c>
      <c r="V887" s="116" t="str">
        <f t="shared" si="144"/>
        <v/>
      </c>
      <c r="X887" s="90" t="str">
        <f t="shared" si="135"/>
        <v/>
      </c>
      <c r="Y887" s="117" t="str">
        <f t="shared" si="136"/>
        <v/>
      </c>
      <c r="Z887" s="117" t="str">
        <f t="shared" si="137"/>
        <v/>
      </c>
      <c r="AA887" s="117" t="str">
        <f t="shared" si="138"/>
        <v/>
      </c>
    </row>
    <row r="888" spans="2:27" x14ac:dyDescent="0.3">
      <c r="B888" s="126"/>
      <c r="C888" s="128"/>
      <c r="D888" s="128"/>
      <c r="E888" s="128"/>
      <c r="F888" s="128"/>
      <c r="G888" s="128"/>
      <c r="H888" s="128"/>
      <c r="I888" s="128"/>
      <c r="J888" s="128"/>
      <c r="K888" s="128"/>
      <c r="L888" s="128"/>
      <c r="M888" s="128"/>
      <c r="N888" s="179" t="str">
        <f t="shared" si="139"/>
        <v/>
      </c>
      <c r="O888" s="90" t="str">
        <f>IF('1. Assessment Area Data'!C888="","",'1. Assessment Area Data'!C888)</f>
        <v/>
      </c>
      <c r="P888" s="90" t="str">
        <f t="shared" si="140"/>
        <v/>
      </c>
      <c r="Q888" s="90" t="str">
        <f t="shared" si="145"/>
        <v/>
      </c>
      <c r="R888" s="90" t="str">
        <f t="shared" si="145"/>
        <v/>
      </c>
      <c r="S888" s="90" t="str">
        <f t="shared" si="145"/>
        <v/>
      </c>
      <c r="T888" s="116" t="str">
        <f t="shared" si="142"/>
        <v/>
      </c>
      <c r="U888" s="116" t="str">
        <f t="shared" si="143"/>
        <v/>
      </c>
      <c r="V888" s="116" t="str">
        <f t="shared" si="144"/>
        <v/>
      </c>
      <c r="X888" s="90" t="str">
        <f t="shared" si="135"/>
        <v/>
      </c>
      <c r="Y888" s="117" t="str">
        <f t="shared" si="136"/>
        <v/>
      </c>
      <c r="Z888" s="117" t="str">
        <f t="shared" si="137"/>
        <v/>
      </c>
      <c r="AA888" s="117" t="str">
        <f t="shared" si="138"/>
        <v/>
      </c>
    </row>
    <row r="889" spans="2:27" x14ac:dyDescent="0.3">
      <c r="B889" s="126"/>
      <c r="C889" s="128"/>
      <c r="D889" s="128"/>
      <c r="E889" s="128"/>
      <c r="F889" s="128"/>
      <c r="G889" s="128"/>
      <c r="H889" s="128"/>
      <c r="I889" s="128"/>
      <c r="J889" s="128"/>
      <c r="K889" s="128"/>
      <c r="L889" s="128"/>
      <c r="M889" s="128"/>
      <c r="N889" s="179" t="str">
        <f t="shared" si="139"/>
        <v/>
      </c>
      <c r="O889" s="90" t="str">
        <f>IF('1. Assessment Area Data'!C889="","",'1. Assessment Area Data'!C889)</f>
        <v/>
      </c>
      <c r="P889" s="90" t="str">
        <f t="shared" si="140"/>
        <v/>
      </c>
      <c r="Q889" s="90" t="str">
        <f t="shared" si="145"/>
        <v/>
      </c>
      <c r="R889" s="90" t="str">
        <f t="shared" si="145"/>
        <v/>
      </c>
      <c r="S889" s="90" t="str">
        <f t="shared" si="145"/>
        <v/>
      </c>
      <c r="T889" s="116" t="str">
        <f t="shared" si="142"/>
        <v/>
      </c>
      <c r="U889" s="116" t="str">
        <f t="shared" si="143"/>
        <v/>
      </c>
      <c r="V889" s="116" t="str">
        <f t="shared" si="144"/>
        <v/>
      </c>
      <c r="X889" s="90" t="str">
        <f t="shared" si="135"/>
        <v/>
      </c>
      <c r="Y889" s="117" t="str">
        <f t="shared" si="136"/>
        <v/>
      </c>
      <c r="Z889" s="117" t="str">
        <f t="shared" si="137"/>
        <v/>
      </c>
      <c r="AA889" s="117" t="str">
        <f t="shared" si="138"/>
        <v/>
      </c>
    </row>
    <row r="890" spans="2:27" x14ac:dyDescent="0.3">
      <c r="B890" s="126"/>
      <c r="C890" s="128"/>
      <c r="D890" s="128"/>
      <c r="E890" s="128"/>
      <c r="F890" s="128"/>
      <c r="G890" s="128"/>
      <c r="H890" s="128"/>
      <c r="I890" s="128"/>
      <c r="J890" s="128"/>
      <c r="K890" s="128"/>
      <c r="L890" s="128"/>
      <c r="M890" s="128"/>
      <c r="N890" s="179" t="str">
        <f t="shared" si="139"/>
        <v/>
      </c>
      <c r="O890" s="90" t="str">
        <f>IF('1. Assessment Area Data'!C890="","",'1. Assessment Area Data'!C890)</f>
        <v/>
      </c>
      <c r="P890" s="90" t="str">
        <f t="shared" si="140"/>
        <v/>
      </c>
      <c r="Q890" s="90" t="str">
        <f t="shared" si="145"/>
        <v/>
      </c>
      <c r="R890" s="90" t="str">
        <f t="shared" si="145"/>
        <v/>
      </c>
      <c r="S890" s="90" t="str">
        <f t="shared" si="145"/>
        <v/>
      </c>
      <c r="T890" s="116" t="str">
        <f t="shared" si="142"/>
        <v/>
      </c>
      <c r="U890" s="116" t="str">
        <f t="shared" si="143"/>
        <v/>
      </c>
      <c r="V890" s="116" t="str">
        <f t="shared" si="144"/>
        <v/>
      </c>
      <c r="X890" s="90" t="str">
        <f t="shared" si="135"/>
        <v/>
      </c>
      <c r="Y890" s="117" t="str">
        <f t="shared" si="136"/>
        <v/>
      </c>
      <c r="Z890" s="117" t="str">
        <f t="shared" si="137"/>
        <v/>
      </c>
      <c r="AA890" s="117" t="str">
        <f t="shared" si="138"/>
        <v/>
      </c>
    </row>
    <row r="891" spans="2:27" x14ac:dyDescent="0.3">
      <c r="B891" s="126"/>
      <c r="C891" s="128"/>
      <c r="D891" s="128"/>
      <c r="E891" s="128"/>
      <c r="F891" s="128"/>
      <c r="G891" s="128"/>
      <c r="H891" s="128"/>
      <c r="I891" s="128"/>
      <c r="J891" s="128"/>
      <c r="K891" s="128"/>
      <c r="L891" s="128"/>
      <c r="M891" s="128"/>
      <c r="N891" s="179" t="str">
        <f t="shared" si="139"/>
        <v/>
      </c>
      <c r="O891" s="90" t="str">
        <f>IF('1. Assessment Area Data'!C891="","",'1. Assessment Area Data'!C891)</f>
        <v/>
      </c>
      <c r="P891" s="90" t="str">
        <f t="shared" si="140"/>
        <v/>
      </c>
      <c r="Q891" s="90" t="str">
        <f t="shared" si="145"/>
        <v/>
      </c>
      <c r="R891" s="90" t="str">
        <f t="shared" si="145"/>
        <v/>
      </c>
      <c r="S891" s="90" t="str">
        <f t="shared" si="145"/>
        <v/>
      </c>
      <c r="T891" s="116" t="str">
        <f t="shared" si="142"/>
        <v/>
      </c>
      <c r="U891" s="116" t="str">
        <f t="shared" si="143"/>
        <v/>
      </c>
      <c r="V891" s="116" t="str">
        <f t="shared" si="144"/>
        <v/>
      </c>
      <c r="X891" s="90" t="str">
        <f t="shared" si="135"/>
        <v/>
      </c>
      <c r="Y891" s="117" t="str">
        <f t="shared" si="136"/>
        <v/>
      </c>
      <c r="Z891" s="117" t="str">
        <f t="shared" si="137"/>
        <v/>
      </c>
      <c r="AA891" s="117" t="str">
        <f t="shared" si="138"/>
        <v/>
      </c>
    </row>
    <row r="892" spans="2:27" x14ac:dyDescent="0.3">
      <c r="B892" s="126"/>
      <c r="C892" s="128"/>
      <c r="D892" s="128"/>
      <c r="E892" s="128"/>
      <c r="F892" s="128"/>
      <c r="G892" s="128"/>
      <c r="H892" s="128"/>
      <c r="I892" s="128"/>
      <c r="J892" s="128"/>
      <c r="K892" s="128"/>
      <c r="L892" s="128"/>
      <c r="M892" s="128"/>
      <c r="N892" s="179" t="str">
        <f t="shared" si="139"/>
        <v/>
      </c>
      <c r="O892" s="90" t="str">
        <f>IF('1. Assessment Area Data'!C892="","",'1. Assessment Area Data'!C892)</f>
        <v/>
      </c>
      <c r="P892" s="90" t="str">
        <f t="shared" si="140"/>
        <v/>
      </c>
      <c r="Q892" s="90" t="str">
        <f t="shared" si="145"/>
        <v/>
      </c>
      <c r="R892" s="90" t="str">
        <f t="shared" si="145"/>
        <v/>
      </c>
      <c r="S892" s="90" t="str">
        <f t="shared" si="145"/>
        <v/>
      </c>
      <c r="T892" s="116" t="str">
        <f t="shared" si="142"/>
        <v/>
      </c>
      <c r="U892" s="116" t="str">
        <f t="shared" si="143"/>
        <v/>
      </c>
      <c r="V892" s="116" t="str">
        <f t="shared" si="144"/>
        <v/>
      </c>
      <c r="X892" s="90" t="str">
        <f t="shared" si="135"/>
        <v/>
      </c>
      <c r="Y892" s="117" t="str">
        <f t="shared" si="136"/>
        <v/>
      </c>
      <c r="Z892" s="117" t="str">
        <f t="shared" si="137"/>
        <v/>
      </c>
      <c r="AA892" s="117" t="str">
        <f t="shared" si="138"/>
        <v/>
      </c>
    </row>
    <row r="893" spans="2:27" x14ac:dyDescent="0.3">
      <c r="B893" s="126"/>
      <c r="C893" s="128"/>
      <c r="D893" s="128"/>
      <c r="E893" s="128"/>
      <c r="F893" s="128"/>
      <c r="G893" s="128"/>
      <c r="H893" s="128"/>
      <c r="I893" s="128"/>
      <c r="J893" s="128"/>
      <c r="K893" s="128"/>
      <c r="L893" s="128"/>
      <c r="M893" s="128"/>
      <c r="N893" s="179" t="str">
        <f t="shared" si="139"/>
        <v/>
      </c>
      <c r="O893" s="90" t="str">
        <f>IF('1. Assessment Area Data'!C893="","",'1. Assessment Area Data'!C893)</f>
        <v/>
      </c>
      <c r="P893" s="90" t="str">
        <f t="shared" si="140"/>
        <v/>
      </c>
      <c r="Q893" s="90" t="str">
        <f t="shared" si="145"/>
        <v/>
      </c>
      <c r="R893" s="90" t="str">
        <f t="shared" si="145"/>
        <v/>
      </c>
      <c r="S893" s="90" t="str">
        <f t="shared" si="145"/>
        <v/>
      </c>
      <c r="T893" s="116" t="str">
        <f t="shared" si="142"/>
        <v/>
      </c>
      <c r="U893" s="116" t="str">
        <f t="shared" si="143"/>
        <v/>
      </c>
      <c r="V893" s="116" t="str">
        <f t="shared" si="144"/>
        <v/>
      </c>
      <c r="X893" s="90" t="str">
        <f t="shared" si="135"/>
        <v/>
      </c>
      <c r="Y893" s="117" t="str">
        <f t="shared" si="136"/>
        <v/>
      </c>
      <c r="Z893" s="117" t="str">
        <f t="shared" si="137"/>
        <v/>
      </c>
      <c r="AA893" s="117" t="str">
        <f t="shared" si="138"/>
        <v/>
      </c>
    </row>
    <row r="894" spans="2:27" x14ac:dyDescent="0.3">
      <c r="B894" s="126"/>
      <c r="C894" s="128"/>
      <c r="D894" s="128"/>
      <c r="E894" s="128"/>
      <c r="F894" s="128"/>
      <c r="G894" s="128"/>
      <c r="H894" s="128"/>
      <c r="I894" s="128"/>
      <c r="J894" s="128"/>
      <c r="K894" s="128"/>
      <c r="L894" s="128"/>
      <c r="M894" s="128"/>
      <c r="N894" s="179" t="str">
        <f t="shared" si="139"/>
        <v/>
      </c>
      <c r="O894" s="90" t="str">
        <f>IF('1. Assessment Area Data'!C894="","",'1. Assessment Area Data'!C894)</f>
        <v/>
      </c>
      <c r="P894" s="90" t="str">
        <f t="shared" si="140"/>
        <v/>
      </c>
      <c r="Q894" s="90" t="str">
        <f t="shared" si="145"/>
        <v/>
      </c>
      <c r="R894" s="90" t="str">
        <f t="shared" si="145"/>
        <v/>
      </c>
      <c r="S894" s="90" t="str">
        <f t="shared" si="145"/>
        <v/>
      </c>
      <c r="T894" s="116" t="str">
        <f t="shared" si="142"/>
        <v/>
      </c>
      <c r="U894" s="116" t="str">
        <f t="shared" si="143"/>
        <v/>
      </c>
      <c r="V894" s="116" t="str">
        <f t="shared" si="144"/>
        <v/>
      </c>
      <c r="X894" s="90" t="str">
        <f t="shared" si="135"/>
        <v/>
      </c>
      <c r="Y894" s="117" t="str">
        <f t="shared" si="136"/>
        <v/>
      </c>
      <c r="Z894" s="117" t="str">
        <f t="shared" si="137"/>
        <v/>
      </c>
      <c r="AA894" s="117" t="str">
        <f t="shared" si="138"/>
        <v/>
      </c>
    </row>
    <row r="895" spans="2:27" x14ac:dyDescent="0.3">
      <c r="B895" s="126"/>
      <c r="C895" s="128"/>
      <c r="D895" s="128"/>
      <c r="E895" s="128"/>
      <c r="F895" s="128"/>
      <c r="G895" s="128"/>
      <c r="H895" s="128"/>
      <c r="I895" s="128"/>
      <c r="J895" s="128"/>
      <c r="K895" s="128"/>
      <c r="L895" s="128"/>
      <c r="M895" s="128"/>
      <c r="N895" s="179" t="str">
        <f t="shared" si="139"/>
        <v/>
      </c>
      <c r="O895" s="90" t="str">
        <f>IF('1. Assessment Area Data'!C895="","",'1. Assessment Area Data'!C895)</f>
        <v/>
      </c>
      <c r="P895" s="90" t="str">
        <f t="shared" si="140"/>
        <v/>
      </c>
      <c r="Q895" s="90" t="str">
        <f t="shared" si="145"/>
        <v/>
      </c>
      <c r="R895" s="90" t="str">
        <f t="shared" si="145"/>
        <v/>
      </c>
      <c r="S895" s="90" t="str">
        <f t="shared" si="145"/>
        <v/>
      </c>
      <c r="T895" s="116" t="str">
        <f t="shared" si="142"/>
        <v/>
      </c>
      <c r="U895" s="116" t="str">
        <f t="shared" si="143"/>
        <v/>
      </c>
      <c r="V895" s="116" t="str">
        <f t="shared" si="144"/>
        <v/>
      </c>
      <c r="X895" s="90" t="str">
        <f t="shared" si="135"/>
        <v/>
      </c>
      <c r="Y895" s="117" t="str">
        <f t="shared" si="136"/>
        <v/>
      </c>
      <c r="Z895" s="117" t="str">
        <f t="shared" si="137"/>
        <v/>
      </c>
      <c r="AA895" s="117" t="str">
        <f t="shared" si="138"/>
        <v/>
      </c>
    </row>
    <row r="896" spans="2:27" x14ac:dyDescent="0.3">
      <c r="B896" s="126"/>
      <c r="C896" s="128"/>
      <c r="D896" s="128"/>
      <c r="E896" s="128"/>
      <c r="F896" s="128"/>
      <c r="G896" s="128"/>
      <c r="H896" s="128"/>
      <c r="I896" s="128"/>
      <c r="J896" s="128"/>
      <c r="K896" s="128"/>
      <c r="L896" s="128"/>
      <c r="M896" s="128"/>
      <c r="N896" s="179" t="str">
        <f t="shared" si="139"/>
        <v/>
      </c>
      <c r="O896" s="90" t="str">
        <f>IF('1. Assessment Area Data'!C896="","",'1. Assessment Area Data'!C896)</f>
        <v/>
      </c>
      <c r="P896" s="90" t="str">
        <f t="shared" si="140"/>
        <v/>
      </c>
      <c r="Q896" s="90" t="str">
        <f t="shared" si="145"/>
        <v/>
      </c>
      <c r="R896" s="90" t="str">
        <f t="shared" si="145"/>
        <v/>
      </c>
      <c r="S896" s="90" t="str">
        <f t="shared" si="145"/>
        <v/>
      </c>
      <c r="T896" s="116" t="str">
        <f t="shared" si="142"/>
        <v/>
      </c>
      <c r="U896" s="116" t="str">
        <f t="shared" si="143"/>
        <v/>
      </c>
      <c r="V896" s="116" t="str">
        <f t="shared" si="144"/>
        <v/>
      </c>
      <c r="X896" s="90" t="str">
        <f t="shared" si="135"/>
        <v/>
      </c>
      <c r="Y896" s="117" t="str">
        <f t="shared" si="136"/>
        <v/>
      </c>
      <c r="Z896" s="117" t="str">
        <f t="shared" si="137"/>
        <v/>
      </c>
      <c r="AA896" s="117" t="str">
        <f t="shared" si="138"/>
        <v/>
      </c>
    </row>
    <row r="897" spans="2:27" x14ac:dyDescent="0.3">
      <c r="B897" s="126"/>
      <c r="C897" s="128"/>
      <c r="D897" s="128"/>
      <c r="E897" s="128"/>
      <c r="F897" s="128"/>
      <c r="G897" s="128"/>
      <c r="H897" s="128"/>
      <c r="I897" s="128"/>
      <c r="J897" s="128"/>
      <c r="K897" s="128"/>
      <c r="L897" s="128"/>
      <c r="M897" s="128"/>
      <c r="N897" s="179" t="str">
        <f t="shared" si="139"/>
        <v/>
      </c>
      <c r="O897" s="90" t="str">
        <f>IF('1. Assessment Area Data'!C897="","",'1. Assessment Area Data'!C897)</f>
        <v/>
      </c>
      <c r="P897" s="90" t="str">
        <f t="shared" si="140"/>
        <v/>
      </c>
      <c r="Q897" s="90" t="str">
        <f t="shared" si="145"/>
        <v/>
      </c>
      <c r="R897" s="90" t="str">
        <f t="shared" si="145"/>
        <v/>
      </c>
      <c r="S897" s="90" t="str">
        <f t="shared" si="145"/>
        <v/>
      </c>
      <c r="T897" s="116" t="str">
        <f t="shared" si="142"/>
        <v/>
      </c>
      <c r="U897" s="116" t="str">
        <f t="shared" si="143"/>
        <v/>
      </c>
      <c r="V897" s="116" t="str">
        <f t="shared" si="144"/>
        <v/>
      </c>
      <c r="X897" s="90" t="str">
        <f t="shared" si="135"/>
        <v/>
      </c>
      <c r="Y897" s="117" t="str">
        <f t="shared" si="136"/>
        <v/>
      </c>
      <c r="Z897" s="117" t="str">
        <f t="shared" si="137"/>
        <v/>
      </c>
      <c r="AA897" s="117" t="str">
        <f t="shared" si="138"/>
        <v/>
      </c>
    </row>
    <row r="898" spans="2:27" x14ac:dyDescent="0.3">
      <c r="B898" s="126"/>
      <c r="C898" s="128"/>
      <c r="D898" s="128"/>
      <c r="E898" s="128"/>
      <c r="F898" s="128"/>
      <c r="G898" s="128"/>
      <c r="H898" s="128"/>
      <c r="I898" s="128"/>
      <c r="J898" s="128"/>
      <c r="K898" s="128"/>
      <c r="L898" s="128"/>
      <c r="M898" s="128"/>
      <c r="N898" s="179" t="str">
        <f t="shared" si="139"/>
        <v/>
      </c>
      <c r="O898" s="90" t="str">
        <f>IF('1. Assessment Area Data'!C898="","",'1. Assessment Area Data'!C898)</f>
        <v/>
      </c>
      <c r="P898" s="90" t="str">
        <f t="shared" si="140"/>
        <v/>
      </c>
      <c r="Q898" s="90" t="str">
        <f t="shared" si="145"/>
        <v/>
      </c>
      <c r="R898" s="90" t="str">
        <f t="shared" si="145"/>
        <v/>
      </c>
      <c r="S898" s="90" t="str">
        <f t="shared" si="145"/>
        <v/>
      </c>
      <c r="T898" s="116" t="str">
        <f t="shared" si="142"/>
        <v/>
      </c>
      <c r="U898" s="116" t="str">
        <f t="shared" si="143"/>
        <v/>
      </c>
      <c r="V898" s="116" t="str">
        <f t="shared" si="144"/>
        <v/>
      </c>
      <c r="X898" s="90" t="str">
        <f t="shared" si="135"/>
        <v/>
      </c>
      <c r="Y898" s="117" t="str">
        <f t="shared" si="136"/>
        <v/>
      </c>
      <c r="Z898" s="117" t="str">
        <f t="shared" si="137"/>
        <v/>
      </c>
      <c r="AA898" s="117" t="str">
        <f t="shared" si="138"/>
        <v/>
      </c>
    </row>
    <row r="899" spans="2:27" x14ac:dyDescent="0.3">
      <c r="B899" s="126"/>
      <c r="C899" s="128"/>
      <c r="D899" s="128"/>
      <c r="E899" s="128"/>
      <c r="F899" s="128"/>
      <c r="G899" s="128"/>
      <c r="H899" s="128"/>
      <c r="I899" s="128"/>
      <c r="J899" s="128"/>
      <c r="K899" s="128"/>
      <c r="L899" s="128"/>
      <c r="M899" s="128"/>
      <c r="N899" s="179" t="str">
        <f t="shared" si="139"/>
        <v/>
      </c>
      <c r="O899" s="90" t="str">
        <f>IF('1. Assessment Area Data'!C899="","",'1. Assessment Area Data'!C899)</f>
        <v/>
      </c>
      <c r="P899" s="90" t="str">
        <f t="shared" si="140"/>
        <v/>
      </c>
      <c r="Q899" s="90" t="str">
        <f t="shared" si="145"/>
        <v/>
      </c>
      <c r="R899" s="90" t="str">
        <f t="shared" si="145"/>
        <v/>
      </c>
      <c r="S899" s="90" t="str">
        <f t="shared" si="145"/>
        <v/>
      </c>
      <c r="T899" s="116" t="str">
        <f t="shared" si="142"/>
        <v/>
      </c>
      <c r="U899" s="116" t="str">
        <f t="shared" si="143"/>
        <v/>
      </c>
      <c r="V899" s="116" t="str">
        <f t="shared" si="144"/>
        <v/>
      </c>
      <c r="X899" s="90" t="str">
        <f t="shared" si="135"/>
        <v/>
      </c>
      <c r="Y899" s="117" t="str">
        <f t="shared" si="136"/>
        <v/>
      </c>
      <c r="Z899" s="117" t="str">
        <f t="shared" si="137"/>
        <v/>
      </c>
      <c r="AA899" s="117" t="str">
        <f t="shared" si="138"/>
        <v/>
      </c>
    </row>
    <row r="900" spans="2:27" x14ac:dyDescent="0.3">
      <c r="B900" s="126"/>
      <c r="C900" s="128"/>
      <c r="D900" s="128"/>
      <c r="E900" s="128"/>
      <c r="F900" s="128"/>
      <c r="G900" s="128"/>
      <c r="H900" s="128"/>
      <c r="I900" s="128"/>
      <c r="J900" s="128"/>
      <c r="K900" s="128"/>
      <c r="L900" s="128"/>
      <c r="M900" s="128"/>
      <c r="N900" s="179" t="str">
        <f t="shared" si="139"/>
        <v/>
      </c>
      <c r="O900" s="90" t="str">
        <f>IF('1. Assessment Area Data'!C900="","",'1. Assessment Area Data'!C900)</f>
        <v/>
      </c>
      <c r="P900" s="90" t="str">
        <f t="shared" si="140"/>
        <v/>
      </c>
      <c r="Q900" s="90" t="str">
        <f t="shared" si="145"/>
        <v/>
      </c>
      <c r="R900" s="90" t="str">
        <f t="shared" si="145"/>
        <v/>
      </c>
      <c r="S900" s="90" t="str">
        <f t="shared" si="145"/>
        <v/>
      </c>
      <c r="T900" s="116" t="str">
        <f t="shared" si="142"/>
        <v/>
      </c>
      <c r="U900" s="116" t="str">
        <f t="shared" si="143"/>
        <v/>
      </c>
      <c r="V900" s="116" t="str">
        <f t="shared" si="144"/>
        <v/>
      </c>
      <c r="X900" s="90" t="str">
        <f t="shared" si="135"/>
        <v/>
      </c>
      <c r="Y900" s="117" t="str">
        <f t="shared" si="136"/>
        <v/>
      </c>
      <c r="Z900" s="117" t="str">
        <f t="shared" si="137"/>
        <v/>
      </c>
      <c r="AA900" s="117" t="str">
        <f t="shared" si="138"/>
        <v/>
      </c>
    </row>
    <row r="901" spans="2:27" x14ac:dyDescent="0.3">
      <c r="B901" s="126"/>
      <c r="C901" s="128"/>
      <c r="D901" s="128"/>
      <c r="E901" s="128"/>
      <c r="F901" s="128"/>
      <c r="G901" s="128"/>
      <c r="H901" s="128"/>
      <c r="I901" s="128"/>
      <c r="J901" s="128"/>
      <c r="K901" s="128"/>
      <c r="L901" s="128"/>
      <c r="M901" s="128"/>
      <c r="N901" s="179" t="str">
        <f t="shared" si="139"/>
        <v/>
      </c>
      <c r="O901" s="90" t="str">
        <f>IF('1. Assessment Area Data'!C901="","",'1. Assessment Area Data'!C901)</f>
        <v/>
      </c>
      <c r="P901" s="90" t="str">
        <f t="shared" si="140"/>
        <v/>
      </c>
      <c r="Q901" s="90" t="str">
        <f t="shared" si="145"/>
        <v/>
      </c>
      <c r="R901" s="90" t="str">
        <f t="shared" si="145"/>
        <v/>
      </c>
      <c r="S901" s="90" t="str">
        <f t="shared" si="145"/>
        <v/>
      </c>
      <c r="T901" s="116" t="str">
        <f t="shared" si="142"/>
        <v/>
      </c>
      <c r="U901" s="116" t="str">
        <f t="shared" si="143"/>
        <v/>
      </c>
      <c r="V901" s="116" t="str">
        <f t="shared" si="144"/>
        <v/>
      </c>
      <c r="X901" s="90" t="str">
        <f t="shared" si="135"/>
        <v/>
      </c>
      <c r="Y901" s="117" t="str">
        <f t="shared" si="136"/>
        <v/>
      </c>
      <c r="Z901" s="117" t="str">
        <f t="shared" si="137"/>
        <v/>
      </c>
      <c r="AA901" s="117" t="str">
        <f t="shared" si="138"/>
        <v/>
      </c>
    </row>
    <row r="902" spans="2:27" x14ac:dyDescent="0.3">
      <c r="B902" s="126"/>
      <c r="C902" s="128"/>
      <c r="D902" s="128"/>
      <c r="E902" s="128"/>
      <c r="F902" s="128"/>
      <c r="G902" s="128"/>
      <c r="H902" s="128"/>
      <c r="I902" s="128"/>
      <c r="J902" s="128"/>
      <c r="K902" s="128"/>
      <c r="L902" s="128"/>
      <c r="M902" s="128"/>
      <c r="N902" s="179" t="str">
        <f t="shared" si="139"/>
        <v/>
      </c>
      <c r="O902" s="90" t="str">
        <f>IF('1. Assessment Area Data'!C902="","",'1. Assessment Area Data'!C902)</f>
        <v/>
      </c>
      <c r="P902" s="90" t="str">
        <f t="shared" si="140"/>
        <v/>
      </c>
      <c r="Q902" s="90" t="str">
        <f t="shared" si="145"/>
        <v/>
      </c>
      <c r="R902" s="90" t="str">
        <f t="shared" si="145"/>
        <v/>
      </c>
      <c r="S902" s="90" t="str">
        <f t="shared" si="145"/>
        <v/>
      </c>
      <c r="T902" s="116" t="str">
        <f t="shared" si="142"/>
        <v/>
      </c>
      <c r="U902" s="116" t="str">
        <f t="shared" si="143"/>
        <v/>
      </c>
      <c r="V902" s="116" t="str">
        <f t="shared" si="144"/>
        <v/>
      </c>
      <c r="X902" s="90" t="str">
        <f t="shared" si="135"/>
        <v/>
      </c>
      <c r="Y902" s="117" t="str">
        <f t="shared" si="136"/>
        <v/>
      </c>
      <c r="Z902" s="117" t="str">
        <f t="shared" si="137"/>
        <v/>
      </c>
      <c r="AA902" s="117" t="str">
        <f t="shared" si="138"/>
        <v/>
      </c>
    </row>
    <row r="903" spans="2:27" x14ac:dyDescent="0.3">
      <c r="B903" s="126"/>
      <c r="C903" s="128"/>
      <c r="D903" s="128"/>
      <c r="E903" s="128"/>
      <c r="F903" s="128"/>
      <c r="G903" s="128"/>
      <c r="H903" s="128"/>
      <c r="I903" s="128"/>
      <c r="J903" s="128"/>
      <c r="K903" s="128"/>
      <c r="L903" s="128"/>
      <c r="M903" s="128"/>
      <c r="N903" s="179" t="str">
        <f t="shared" si="139"/>
        <v/>
      </c>
      <c r="O903" s="90" t="str">
        <f>IF('1. Assessment Area Data'!C903="","",'1. Assessment Area Data'!C903)</f>
        <v/>
      </c>
      <c r="P903" s="90" t="str">
        <f t="shared" si="140"/>
        <v/>
      </c>
      <c r="Q903" s="90" t="str">
        <f t="shared" si="145"/>
        <v/>
      </c>
      <c r="R903" s="90" t="str">
        <f t="shared" si="145"/>
        <v/>
      </c>
      <c r="S903" s="90" t="str">
        <f t="shared" si="145"/>
        <v/>
      </c>
      <c r="T903" s="116" t="str">
        <f t="shared" si="142"/>
        <v/>
      </c>
      <c r="U903" s="116" t="str">
        <f t="shared" si="143"/>
        <v/>
      </c>
      <c r="V903" s="116" t="str">
        <f t="shared" si="144"/>
        <v/>
      </c>
      <c r="X903" s="90" t="str">
        <f t="shared" ref="X903:X966" si="146">IF(C903="","",C903)</f>
        <v/>
      </c>
      <c r="Y903" s="117" t="str">
        <f t="shared" ref="Y903:Y966" si="147">IF($X903="","",COUNTIFS($D903:$M903,"&gt;0",$D903:$M903,"&lt;=3")/10)</f>
        <v/>
      </c>
      <c r="Z903" s="117" t="str">
        <f t="shared" ref="Z903:Z966" si="148">IF($X903="","",COUNTIFS($D903:$M903,"&gt;0",$D903:$M903,"&lt;=4")/10)</f>
        <v/>
      </c>
      <c r="AA903" s="117" t="str">
        <f t="shared" ref="AA903:AA966" si="149">IF($X903="","",COUNTIFS($D903:$M903,"&gt;0",$D903:$M903,"&lt;=5")/10)</f>
        <v/>
      </c>
    </row>
    <row r="904" spans="2:27" x14ac:dyDescent="0.3">
      <c r="B904" s="126"/>
      <c r="C904" s="128"/>
      <c r="D904" s="128"/>
      <c r="E904" s="128"/>
      <c r="F904" s="128"/>
      <c r="G904" s="128"/>
      <c r="H904" s="128"/>
      <c r="I904" s="128"/>
      <c r="J904" s="128"/>
      <c r="K904" s="128"/>
      <c r="L904" s="128"/>
      <c r="M904" s="128"/>
      <c r="N904" s="179" t="str">
        <f t="shared" ref="N904:N967" si="150">IF(B904="","",IF(COUNTBLANK(D904:M904)&gt;0,"If no forbs were located in the plot, enter '0'. If the plot was not collected, input 'n/a'",""))</f>
        <v/>
      </c>
      <c r="O904" s="90" t="str">
        <f>IF('1. Assessment Area Data'!C904="","",'1. Assessment Area Data'!C904)</f>
        <v/>
      </c>
      <c r="P904" s="90" t="str">
        <f t="shared" ref="P904:P967" si="151">IF(O904="","",SUM(SUMPRODUCT(--(ISNUMBER($D$6:$D$1006)),(--($B$6:$B$1006=$O904))),SUMPRODUCT(--(ISNUMBER($E$6:$E$1006)),(--($B$6:$B$1006=$O904))),SUMPRODUCT(--(ISNUMBER($F$6:$F$1006)),(--($B$6:$B$1006=$O904))),SUMPRODUCT(--(ISNUMBER($G$6:$G$1006)),(--($B$6:$B$1006=$O904))),SUMPRODUCT(--(ISNUMBER($H$6:$H$1006)),(--($B$6:$B$1006=$O904))),SUMPRODUCT(--(ISNUMBER($I$6:$I$1006)),(--($B$6:$B$1006=$O904))),SUMPRODUCT(--(ISNUMBER($J$6:$J$1006)),(--($B$6:$B$1006=$O904))),SUMPRODUCT(--(ISNUMBER($K$6:$K$1006)),(--($B$6:$B$1006=$O904))),SUMPRODUCT(--(ISNUMBER($L$6:$L$1006)),(--($B$6:$B$1006=$O904))),SUMPRODUCT(--(ISNUMBER($M$6:$M$1006)),(--($B$6:$B$1006=$O904)))))</f>
        <v/>
      </c>
      <c r="Q904" s="90" t="str">
        <f t="shared" ref="Q904:S935" si="152">IF($O904="","",SUM(COUNTIFS($B$6:$B$5003,$O904,$D$6:$D$5003,"&gt;0",$D$6:$D$5003,"&lt;="&amp;Q$6),COUNTIFS($B$6:$B$5003,$O904,$E$6:$E$5003,"&gt;0",$E$6:$E$5003,"&lt;="&amp;Q$6),COUNTIFS($B$6:$B$5003,$O904,$F$6:$F$5003,"&gt;0",$F$6:$F$5003,"&lt;="&amp;Q$6),COUNTIFS($B$6:$B$5003,$O904,$G$6:$G$5003,"&gt;0",$G$6:$G$5003,"&lt;="&amp;Q$6),COUNTIFS($B$6:$B$5003,$O904,$H$6:$H$5003,"&gt;0",$H$6:$H$5003,"&lt;="&amp;Q$6),COUNTIFS($B$6:$B$5003,$O904,$I$6:$I$5003,"&gt;0",$I$6:$I$5003,"&lt;="&amp;Q$6),COUNTIFS($B$6:$B$5003,$O904,$J$6:$J$5003,"&gt;0",$J$6:$J$5003,"&lt;="&amp;Q$6),COUNTIFS($B$6:$B$5003,$O904,$K$6:$K$5003,"&gt;0",$K$6:$K$5003,"&lt;="&amp;Q$6),COUNTIFS($B$6:$B$5003,$O904,$L$6:$L$5003,"&gt;0",$L$6:$L$5003,"&lt;="&amp;Q$6),COUNTIFS($B$6:$B$5003,$O904,$M$6:$M$5003,"&gt;0",$M$6:$M$5003,"&lt;="&amp;Q$6)))</f>
        <v/>
      </c>
      <c r="R904" s="90" t="str">
        <f t="shared" si="152"/>
        <v/>
      </c>
      <c r="S904" s="90" t="str">
        <f t="shared" si="152"/>
        <v/>
      </c>
      <c r="T904" s="116" t="str">
        <f t="shared" si="142"/>
        <v/>
      </c>
      <c r="U904" s="116" t="str">
        <f t="shared" si="143"/>
        <v/>
      </c>
      <c r="V904" s="116" t="str">
        <f t="shared" si="144"/>
        <v/>
      </c>
      <c r="X904" s="90" t="str">
        <f t="shared" si="146"/>
        <v/>
      </c>
      <c r="Y904" s="117" t="str">
        <f t="shared" si="147"/>
        <v/>
      </c>
      <c r="Z904" s="117" t="str">
        <f t="shared" si="148"/>
        <v/>
      </c>
      <c r="AA904" s="117" t="str">
        <f t="shared" si="149"/>
        <v/>
      </c>
    </row>
    <row r="905" spans="2:27" x14ac:dyDescent="0.3">
      <c r="B905" s="126"/>
      <c r="C905" s="128"/>
      <c r="D905" s="128"/>
      <c r="E905" s="128"/>
      <c r="F905" s="128"/>
      <c r="G905" s="128"/>
      <c r="H905" s="128"/>
      <c r="I905" s="128"/>
      <c r="J905" s="128"/>
      <c r="K905" s="128"/>
      <c r="L905" s="128"/>
      <c r="M905" s="128"/>
      <c r="N905" s="179" t="str">
        <f t="shared" si="150"/>
        <v/>
      </c>
      <c r="O905" s="90" t="str">
        <f>IF('1. Assessment Area Data'!C905="","",'1. Assessment Area Data'!C905)</f>
        <v/>
      </c>
      <c r="P905" s="90" t="str">
        <f t="shared" si="151"/>
        <v/>
      </c>
      <c r="Q905" s="90" t="str">
        <f t="shared" si="152"/>
        <v/>
      </c>
      <c r="R905" s="90" t="str">
        <f t="shared" si="152"/>
        <v/>
      </c>
      <c r="S905" s="90" t="str">
        <f t="shared" si="152"/>
        <v/>
      </c>
      <c r="T905" s="116" t="str">
        <f t="shared" si="142"/>
        <v/>
      </c>
      <c r="U905" s="116" t="str">
        <f t="shared" si="143"/>
        <v/>
      </c>
      <c r="V905" s="116" t="str">
        <f t="shared" si="144"/>
        <v/>
      </c>
      <c r="X905" s="90" t="str">
        <f t="shared" si="146"/>
        <v/>
      </c>
      <c r="Y905" s="117" t="str">
        <f t="shared" si="147"/>
        <v/>
      </c>
      <c r="Z905" s="117" t="str">
        <f t="shared" si="148"/>
        <v/>
      </c>
      <c r="AA905" s="117" t="str">
        <f t="shared" si="149"/>
        <v/>
      </c>
    </row>
    <row r="906" spans="2:27" x14ac:dyDescent="0.3">
      <c r="B906" s="126"/>
      <c r="C906" s="128"/>
      <c r="D906" s="128"/>
      <c r="E906" s="128"/>
      <c r="F906" s="128"/>
      <c r="G906" s="128"/>
      <c r="H906" s="128"/>
      <c r="I906" s="128"/>
      <c r="J906" s="128"/>
      <c r="K906" s="128"/>
      <c r="L906" s="128"/>
      <c r="M906" s="128"/>
      <c r="N906" s="179" t="str">
        <f t="shared" si="150"/>
        <v/>
      </c>
      <c r="O906" s="90" t="str">
        <f>IF('1. Assessment Area Data'!C906="","",'1. Assessment Area Data'!C906)</f>
        <v/>
      </c>
      <c r="P906" s="90" t="str">
        <f t="shared" si="151"/>
        <v/>
      </c>
      <c r="Q906" s="90" t="str">
        <f t="shared" si="152"/>
        <v/>
      </c>
      <c r="R906" s="90" t="str">
        <f t="shared" si="152"/>
        <v/>
      </c>
      <c r="S906" s="90" t="str">
        <f t="shared" si="152"/>
        <v/>
      </c>
      <c r="T906" s="116" t="str">
        <f t="shared" si="142"/>
        <v/>
      </c>
      <c r="U906" s="116" t="str">
        <f t="shared" si="143"/>
        <v/>
      </c>
      <c r="V906" s="116" t="str">
        <f t="shared" si="144"/>
        <v/>
      </c>
      <c r="X906" s="90" t="str">
        <f t="shared" si="146"/>
        <v/>
      </c>
      <c r="Y906" s="117" t="str">
        <f t="shared" si="147"/>
        <v/>
      </c>
      <c r="Z906" s="117" t="str">
        <f t="shared" si="148"/>
        <v/>
      </c>
      <c r="AA906" s="117" t="str">
        <f t="shared" si="149"/>
        <v/>
      </c>
    </row>
    <row r="907" spans="2:27" x14ac:dyDescent="0.3">
      <c r="B907" s="126"/>
      <c r="C907" s="128"/>
      <c r="D907" s="128"/>
      <c r="E907" s="128"/>
      <c r="F907" s="128"/>
      <c r="G907" s="128"/>
      <c r="H907" s="128"/>
      <c r="I907" s="128"/>
      <c r="J907" s="128"/>
      <c r="K907" s="128"/>
      <c r="L907" s="128"/>
      <c r="M907" s="128"/>
      <c r="N907" s="179" t="str">
        <f t="shared" si="150"/>
        <v/>
      </c>
      <c r="O907" s="90" t="str">
        <f>IF('1. Assessment Area Data'!C907="","",'1. Assessment Area Data'!C907)</f>
        <v/>
      </c>
      <c r="P907" s="90" t="str">
        <f t="shared" si="151"/>
        <v/>
      </c>
      <c r="Q907" s="90" t="str">
        <f t="shared" si="152"/>
        <v/>
      </c>
      <c r="R907" s="90" t="str">
        <f t="shared" si="152"/>
        <v/>
      </c>
      <c r="S907" s="90" t="str">
        <f t="shared" si="152"/>
        <v/>
      </c>
      <c r="T907" s="116" t="str">
        <f t="shared" si="142"/>
        <v/>
      </c>
      <c r="U907" s="116" t="str">
        <f t="shared" si="143"/>
        <v/>
      </c>
      <c r="V907" s="116" t="str">
        <f t="shared" si="144"/>
        <v/>
      </c>
      <c r="X907" s="90" t="str">
        <f t="shared" si="146"/>
        <v/>
      </c>
      <c r="Y907" s="117" t="str">
        <f t="shared" si="147"/>
        <v/>
      </c>
      <c r="Z907" s="117" t="str">
        <f t="shared" si="148"/>
        <v/>
      </c>
      <c r="AA907" s="117" t="str">
        <f t="shared" si="149"/>
        <v/>
      </c>
    </row>
    <row r="908" spans="2:27" x14ac:dyDescent="0.3">
      <c r="B908" s="126"/>
      <c r="C908" s="128"/>
      <c r="D908" s="128"/>
      <c r="E908" s="128"/>
      <c r="F908" s="128"/>
      <c r="G908" s="128"/>
      <c r="H908" s="128"/>
      <c r="I908" s="128"/>
      <c r="J908" s="128"/>
      <c r="K908" s="128"/>
      <c r="L908" s="128"/>
      <c r="M908" s="128"/>
      <c r="N908" s="179" t="str">
        <f t="shared" si="150"/>
        <v/>
      </c>
      <c r="O908" s="90" t="str">
        <f>IF('1. Assessment Area Data'!C908="","",'1. Assessment Area Data'!C908)</f>
        <v/>
      </c>
      <c r="P908" s="90" t="str">
        <f t="shared" si="151"/>
        <v/>
      </c>
      <c r="Q908" s="90" t="str">
        <f t="shared" si="152"/>
        <v/>
      </c>
      <c r="R908" s="90" t="str">
        <f t="shared" si="152"/>
        <v/>
      </c>
      <c r="S908" s="90" t="str">
        <f t="shared" si="152"/>
        <v/>
      </c>
      <c r="T908" s="116" t="str">
        <f t="shared" si="142"/>
        <v/>
      </c>
      <c r="U908" s="116" t="str">
        <f t="shared" si="143"/>
        <v/>
      </c>
      <c r="V908" s="116" t="str">
        <f t="shared" si="144"/>
        <v/>
      </c>
      <c r="X908" s="90" t="str">
        <f t="shared" si="146"/>
        <v/>
      </c>
      <c r="Y908" s="117" t="str">
        <f t="shared" si="147"/>
        <v/>
      </c>
      <c r="Z908" s="117" t="str">
        <f t="shared" si="148"/>
        <v/>
      </c>
      <c r="AA908" s="117" t="str">
        <f t="shared" si="149"/>
        <v/>
      </c>
    </row>
    <row r="909" spans="2:27" x14ac:dyDescent="0.3">
      <c r="B909" s="126"/>
      <c r="C909" s="128"/>
      <c r="D909" s="128"/>
      <c r="E909" s="128"/>
      <c r="F909" s="128"/>
      <c r="G909" s="128"/>
      <c r="H909" s="128"/>
      <c r="I909" s="128"/>
      <c r="J909" s="128"/>
      <c r="K909" s="128"/>
      <c r="L909" s="128"/>
      <c r="M909" s="128"/>
      <c r="N909" s="179" t="str">
        <f t="shared" si="150"/>
        <v/>
      </c>
      <c r="O909" s="90" t="str">
        <f>IF('1. Assessment Area Data'!C909="","",'1. Assessment Area Data'!C909)</f>
        <v/>
      </c>
      <c r="P909" s="90" t="str">
        <f t="shared" si="151"/>
        <v/>
      </c>
      <c r="Q909" s="90" t="str">
        <f t="shared" si="152"/>
        <v/>
      </c>
      <c r="R909" s="90" t="str">
        <f t="shared" si="152"/>
        <v/>
      </c>
      <c r="S909" s="90" t="str">
        <f t="shared" si="152"/>
        <v/>
      </c>
      <c r="T909" s="116" t="str">
        <f t="shared" ref="T909:T972" si="153">IF($O909="","",IFERROR(Q909/$P909,0))</f>
        <v/>
      </c>
      <c r="U909" s="116" t="str">
        <f t="shared" ref="U909:U972" si="154">IF($O909="","",IFERROR(R909/$P909,0))</f>
        <v/>
      </c>
      <c r="V909" s="116" t="str">
        <f t="shared" ref="V909:V972" si="155">IF($O909="","",IFERROR(S909/$P909,0))</f>
        <v/>
      </c>
      <c r="X909" s="90" t="str">
        <f t="shared" si="146"/>
        <v/>
      </c>
      <c r="Y909" s="117" t="str">
        <f t="shared" si="147"/>
        <v/>
      </c>
      <c r="Z909" s="117" t="str">
        <f t="shared" si="148"/>
        <v/>
      </c>
      <c r="AA909" s="117" t="str">
        <f t="shared" si="149"/>
        <v/>
      </c>
    </row>
    <row r="910" spans="2:27" x14ac:dyDescent="0.3">
      <c r="B910" s="126"/>
      <c r="C910" s="128"/>
      <c r="D910" s="128"/>
      <c r="E910" s="128"/>
      <c r="F910" s="128"/>
      <c r="G910" s="128"/>
      <c r="H910" s="128"/>
      <c r="I910" s="128"/>
      <c r="J910" s="128"/>
      <c r="K910" s="128"/>
      <c r="L910" s="128"/>
      <c r="M910" s="128"/>
      <c r="N910" s="179" t="str">
        <f t="shared" si="150"/>
        <v/>
      </c>
      <c r="O910" s="90" t="str">
        <f>IF('1. Assessment Area Data'!C910="","",'1. Assessment Area Data'!C910)</f>
        <v/>
      </c>
      <c r="P910" s="90" t="str">
        <f t="shared" si="151"/>
        <v/>
      </c>
      <c r="Q910" s="90" t="str">
        <f t="shared" si="152"/>
        <v/>
      </c>
      <c r="R910" s="90" t="str">
        <f t="shared" si="152"/>
        <v/>
      </c>
      <c r="S910" s="90" t="str">
        <f t="shared" si="152"/>
        <v/>
      </c>
      <c r="T910" s="116" t="str">
        <f t="shared" si="153"/>
        <v/>
      </c>
      <c r="U910" s="116" t="str">
        <f t="shared" si="154"/>
        <v/>
      </c>
      <c r="V910" s="116" t="str">
        <f t="shared" si="155"/>
        <v/>
      </c>
      <c r="X910" s="90" t="str">
        <f t="shared" si="146"/>
        <v/>
      </c>
      <c r="Y910" s="117" t="str">
        <f t="shared" si="147"/>
        <v/>
      </c>
      <c r="Z910" s="117" t="str">
        <f t="shared" si="148"/>
        <v/>
      </c>
      <c r="AA910" s="117" t="str">
        <f t="shared" si="149"/>
        <v/>
      </c>
    </row>
    <row r="911" spans="2:27" x14ac:dyDescent="0.3">
      <c r="B911" s="126"/>
      <c r="C911" s="128"/>
      <c r="D911" s="128"/>
      <c r="E911" s="128"/>
      <c r="F911" s="128"/>
      <c r="G911" s="128"/>
      <c r="H911" s="128"/>
      <c r="I911" s="128"/>
      <c r="J911" s="128"/>
      <c r="K911" s="128"/>
      <c r="L911" s="128"/>
      <c r="M911" s="128"/>
      <c r="N911" s="179" t="str">
        <f t="shared" si="150"/>
        <v/>
      </c>
      <c r="O911" s="90" t="str">
        <f>IF('1. Assessment Area Data'!C911="","",'1. Assessment Area Data'!C911)</f>
        <v/>
      </c>
      <c r="P911" s="90" t="str">
        <f t="shared" si="151"/>
        <v/>
      </c>
      <c r="Q911" s="90" t="str">
        <f t="shared" si="152"/>
        <v/>
      </c>
      <c r="R911" s="90" t="str">
        <f t="shared" si="152"/>
        <v/>
      </c>
      <c r="S911" s="90" t="str">
        <f t="shared" si="152"/>
        <v/>
      </c>
      <c r="T911" s="116" t="str">
        <f t="shared" si="153"/>
        <v/>
      </c>
      <c r="U911" s="116" t="str">
        <f t="shared" si="154"/>
        <v/>
      </c>
      <c r="V911" s="116" t="str">
        <f t="shared" si="155"/>
        <v/>
      </c>
      <c r="X911" s="90" t="str">
        <f t="shared" si="146"/>
        <v/>
      </c>
      <c r="Y911" s="117" t="str">
        <f t="shared" si="147"/>
        <v/>
      </c>
      <c r="Z911" s="117" t="str">
        <f t="shared" si="148"/>
        <v/>
      </c>
      <c r="AA911" s="117" t="str">
        <f t="shared" si="149"/>
        <v/>
      </c>
    </row>
    <row r="912" spans="2:27" x14ac:dyDescent="0.3">
      <c r="B912" s="126"/>
      <c r="C912" s="128"/>
      <c r="D912" s="128"/>
      <c r="E912" s="128"/>
      <c r="F912" s="128"/>
      <c r="G912" s="128"/>
      <c r="H912" s="128"/>
      <c r="I912" s="128"/>
      <c r="J912" s="128"/>
      <c r="K912" s="128"/>
      <c r="L912" s="128"/>
      <c r="M912" s="128"/>
      <c r="N912" s="179" t="str">
        <f t="shared" si="150"/>
        <v/>
      </c>
      <c r="O912" s="90" t="str">
        <f>IF('1. Assessment Area Data'!C912="","",'1. Assessment Area Data'!C912)</f>
        <v/>
      </c>
      <c r="P912" s="90" t="str">
        <f t="shared" si="151"/>
        <v/>
      </c>
      <c r="Q912" s="90" t="str">
        <f t="shared" si="152"/>
        <v/>
      </c>
      <c r="R912" s="90" t="str">
        <f t="shared" si="152"/>
        <v/>
      </c>
      <c r="S912" s="90" t="str">
        <f t="shared" si="152"/>
        <v/>
      </c>
      <c r="T912" s="116" t="str">
        <f t="shared" si="153"/>
        <v/>
      </c>
      <c r="U912" s="116" t="str">
        <f t="shared" si="154"/>
        <v/>
      </c>
      <c r="V912" s="116" t="str">
        <f t="shared" si="155"/>
        <v/>
      </c>
      <c r="X912" s="90" t="str">
        <f t="shared" si="146"/>
        <v/>
      </c>
      <c r="Y912" s="117" t="str">
        <f t="shared" si="147"/>
        <v/>
      </c>
      <c r="Z912" s="117" t="str">
        <f t="shared" si="148"/>
        <v/>
      </c>
      <c r="AA912" s="117" t="str">
        <f t="shared" si="149"/>
        <v/>
      </c>
    </row>
    <row r="913" spans="2:27" x14ac:dyDescent="0.3">
      <c r="B913" s="126"/>
      <c r="C913" s="128"/>
      <c r="D913" s="128"/>
      <c r="E913" s="128"/>
      <c r="F913" s="128"/>
      <c r="G913" s="128"/>
      <c r="H913" s="128"/>
      <c r="I913" s="128"/>
      <c r="J913" s="128"/>
      <c r="K913" s="128"/>
      <c r="L913" s="128"/>
      <c r="M913" s="128"/>
      <c r="N913" s="179" t="str">
        <f t="shared" si="150"/>
        <v/>
      </c>
      <c r="O913" s="90" t="str">
        <f>IF('1. Assessment Area Data'!C913="","",'1. Assessment Area Data'!C913)</f>
        <v/>
      </c>
      <c r="P913" s="90" t="str">
        <f t="shared" si="151"/>
        <v/>
      </c>
      <c r="Q913" s="90" t="str">
        <f t="shared" si="152"/>
        <v/>
      </c>
      <c r="R913" s="90" t="str">
        <f t="shared" si="152"/>
        <v/>
      </c>
      <c r="S913" s="90" t="str">
        <f t="shared" si="152"/>
        <v/>
      </c>
      <c r="T913" s="116" t="str">
        <f t="shared" si="153"/>
        <v/>
      </c>
      <c r="U913" s="116" t="str">
        <f t="shared" si="154"/>
        <v/>
      </c>
      <c r="V913" s="116" t="str">
        <f t="shared" si="155"/>
        <v/>
      </c>
      <c r="X913" s="90" t="str">
        <f t="shared" si="146"/>
        <v/>
      </c>
      <c r="Y913" s="117" t="str">
        <f t="shared" si="147"/>
        <v/>
      </c>
      <c r="Z913" s="117" t="str">
        <f t="shared" si="148"/>
        <v/>
      </c>
      <c r="AA913" s="117" t="str">
        <f t="shared" si="149"/>
        <v/>
      </c>
    </row>
    <row r="914" spans="2:27" x14ac:dyDescent="0.3">
      <c r="B914" s="126"/>
      <c r="C914" s="128"/>
      <c r="D914" s="128"/>
      <c r="E914" s="128"/>
      <c r="F914" s="128"/>
      <c r="G914" s="128"/>
      <c r="H914" s="128"/>
      <c r="I914" s="128"/>
      <c r="J914" s="128"/>
      <c r="K914" s="128"/>
      <c r="L914" s="128"/>
      <c r="M914" s="128"/>
      <c r="N914" s="179" t="str">
        <f t="shared" si="150"/>
        <v/>
      </c>
      <c r="O914" s="90" t="str">
        <f>IF('1. Assessment Area Data'!C914="","",'1. Assessment Area Data'!C914)</f>
        <v/>
      </c>
      <c r="P914" s="90" t="str">
        <f t="shared" si="151"/>
        <v/>
      </c>
      <c r="Q914" s="90" t="str">
        <f t="shared" si="152"/>
        <v/>
      </c>
      <c r="R914" s="90" t="str">
        <f t="shared" si="152"/>
        <v/>
      </c>
      <c r="S914" s="90" t="str">
        <f t="shared" si="152"/>
        <v/>
      </c>
      <c r="T914" s="116" t="str">
        <f t="shared" si="153"/>
        <v/>
      </c>
      <c r="U914" s="116" t="str">
        <f t="shared" si="154"/>
        <v/>
      </c>
      <c r="V914" s="116" t="str">
        <f t="shared" si="155"/>
        <v/>
      </c>
      <c r="X914" s="90" t="str">
        <f t="shared" si="146"/>
        <v/>
      </c>
      <c r="Y914" s="117" t="str">
        <f t="shared" si="147"/>
        <v/>
      </c>
      <c r="Z914" s="117" t="str">
        <f t="shared" si="148"/>
        <v/>
      </c>
      <c r="AA914" s="117" t="str">
        <f t="shared" si="149"/>
        <v/>
      </c>
    </row>
    <row r="915" spans="2:27" x14ac:dyDescent="0.3">
      <c r="B915" s="126"/>
      <c r="C915" s="128"/>
      <c r="D915" s="128"/>
      <c r="E915" s="128"/>
      <c r="F915" s="128"/>
      <c r="G915" s="128"/>
      <c r="H915" s="128"/>
      <c r="I915" s="128"/>
      <c r="J915" s="128"/>
      <c r="K915" s="128"/>
      <c r="L915" s="128"/>
      <c r="M915" s="128"/>
      <c r="N915" s="179" t="str">
        <f t="shared" si="150"/>
        <v/>
      </c>
      <c r="O915" s="90" t="str">
        <f>IF('1. Assessment Area Data'!C915="","",'1. Assessment Area Data'!C915)</f>
        <v/>
      </c>
      <c r="P915" s="90" t="str">
        <f t="shared" si="151"/>
        <v/>
      </c>
      <c r="Q915" s="90" t="str">
        <f t="shared" si="152"/>
        <v/>
      </c>
      <c r="R915" s="90" t="str">
        <f t="shared" si="152"/>
        <v/>
      </c>
      <c r="S915" s="90" t="str">
        <f t="shared" si="152"/>
        <v/>
      </c>
      <c r="T915" s="116" t="str">
        <f t="shared" si="153"/>
        <v/>
      </c>
      <c r="U915" s="116" t="str">
        <f t="shared" si="154"/>
        <v/>
      </c>
      <c r="V915" s="116" t="str">
        <f t="shared" si="155"/>
        <v/>
      </c>
      <c r="X915" s="90" t="str">
        <f t="shared" si="146"/>
        <v/>
      </c>
      <c r="Y915" s="117" t="str">
        <f t="shared" si="147"/>
        <v/>
      </c>
      <c r="Z915" s="117" t="str">
        <f t="shared" si="148"/>
        <v/>
      </c>
      <c r="AA915" s="117" t="str">
        <f t="shared" si="149"/>
        <v/>
      </c>
    </row>
    <row r="916" spans="2:27" x14ac:dyDescent="0.3">
      <c r="B916" s="126"/>
      <c r="C916" s="128"/>
      <c r="D916" s="128"/>
      <c r="E916" s="128"/>
      <c r="F916" s="128"/>
      <c r="G916" s="128"/>
      <c r="H916" s="128"/>
      <c r="I916" s="128"/>
      <c r="J916" s="128"/>
      <c r="K916" s="128"/>
      <c r="L916" s="128"/>
      <c r="M916" s="128"/>
      <c r="N916" s="179" t="str">
        <f t="shared" si="150"/>
        <v/>
      </c>
      <c r="O916" s="90" t="str">
        <f>IF('1. Assessment Area Data'!C916="","",'1. Assessment Area Data'!C916)</f>
        <v/>
      </c>
      <c r="P916" s="90" t="str">
        <f t="shared" si="151"/>
        <v/>
      </c>
      <c r="Q916" s="90" t="str">
        <f t="shared" si="152"/>
        <v/>
      </c>
      <c r="R916" s="90" t="str">
        <f t="shared" si="152"/>
        <v/>
      </c>
      <c r="S916" s="90" t="str">
        <f t="shared" si="152"/>
        <v/>
      </c>
      <c r="T916" s="116" t="str">
        <f t="shared" si="153"/>
        <v/>
      </c>
      <c r="U916" s="116" t="str">
        <f t="shared" si="154"/>
        <v/>
      </c>
      <c r="V916" s="116" t="str">
        <f t="shared" si="155"/>
        <v/>
      </c>
      <c r="X916" s="90" t="str">
        <f t="shared" si="146"/>
        <v/>
      </c>
      <c r="Y916" s="117" t="str">
        <f t="shared" si="147"/>
        <v/>
      </c>
      <c r="Z916" s="117" t="str">
        <f t="shared" si="148"/>
        <v/>
      </c>
      <c r="AA916" s="117" t="str">
        <f t="shared" si="149"/>
        <v/>
      </c>
    </row>
    <row r="917" spans="2:27" x14ac:dyDescent="0.3">
      <c r="B917" s="126"/>
      <c r="C917" s="128"/>
      <c r="D917" s="128"/>
      <c r="E917" s="128"/>
      <c r="F917" s="128"/>
      <c r="G917" s="128"/>
      <c r="H917" s="128"/>
      <c r="I917" s="128"/>
      <c r="J917" s="128"/>
      <c r="K917" s="128"/>
      <c r="L917" s="128"/>
      <c r="M917" s="128"/>
      <c r="N917" s="179" t="str">
        <f t="shared" si="150"/>
        <v/>
      </c>
      <c r="O917" s="90" t="str">
        <f>IF('1. Assessment Area Data'!C917="","",'1. Assessment Area Data'!C917)</f>
        <v/>
      </c>
      <c r="P917" s="90" t="str">
        <f t="shared" si="151"/>
        <v/>
      </c>
      <c r="Q917" s="90" t="str">
        <f t="shared" si="152"/>
        <v/>
      </c>
      <c r="R917" s="90" t="str">
        <f t="shared" si="152"/>
        <v/>
      </c>
      <c r="S917" s="90" t="str">
        <f t="shared" si="152"/>
        <v/>
      </c>
      <c r="T917" s="116" t="str">
        <f t="shared" si="153"/>
        <v/>
      </c>
      <c r="U917" s="116" t="str">
        <f t="shared" si="154"/>
        <v/>
      </c>
      <c r="V917" s="116" t="str">
        <f t="shared" si="155"/>
        <v/>
      </c>
      <c r="X917" s="90" t="str">
        <f t="shared" si="146"/>
        <v/>
      </c>
      <c r="Y917" s="117" t="str">
        <f t="shared" si="147"/>
        <v/>
      </c>
      <c r="Z917" s="117" t="str">
        <f t="shared" si="148"/>
        <v/>
      </c>
      <c r="AA917" s="117" t="str">
        <f t="shared" si="149"/>
        <v/>
      </c>
    </row>
    <row r="918" spans="2:27" x14ac:dyDescent="0.3">
      <c r="B918" s="126"/>
      <c r="C918" s="128"/>
      <c r="D918" s="128"/>
      <c r="E918" s="128"/>
      <c r="F918" s="128"/>
      <c r="G918" s="128"/>
      <c r="H918" s="128"/>
      <c r="I918" s="128"/>
      <c r="J918" s="128"/>
      <c r="K918" s="128"/>
      <c r="L918" s="128"/>
      <c r="M918" s="128"/>
      <c r="N918" s="179" t="str">
        <f t="shared" si="150"/>
        <v/>
      </c>
      <c r="O918" s="90" t="str">
        <f>IF('1. Assessment Area Data'!C918="","",'1. Assessment Area Data'!C918)</f>
        <v/>
      </c>
      <c r="P918" s="90" t="str">
        <f t="shared" si="151"/>
        <v/>
      </c>
      <c r="Q918" s="90" t="str">
        <f t="shared" si="152"/>
        <v/>
      </c>
      <c r="R918" s="90" t="str">
        <f t="shared" si="152"/>
        <v/>
      </c>
      <c r="S918" s="90" t="str">
        <f t="shared" si="152"/>
        <v/>
      </c>
      <c r="T918" s="116" t="str">
        <f t="shared" si="153"/>
        <v/>
      </c>
      <c r="U918" s="116" t="str">
        <f t="shared" si="154"/>
        <v/>
      </c>
      <c r="V918" s="116" t="str">
        <f t="shared" si="155"/>
        <v/>
      </c>
      <c r="X918" s="90" t="str">
        <f t="shared" si="146"/>
        <v/>
      </c>
      <c r="Y918" s="117" t="str">
        <f t="shared" si="147"/>
        <v/>
      </c>
      <c r="Z918" s="117" t="str">
        <f t="shared" si="148"/>
        <v/>
      </c>
      <c r="AA918" s="117" t="str">
        <f t="shared" si="149"/>
        <v/>
      </c>
    </row>
    <row r="919" spans="2:27" x14ac:dyDescent="0.3">
      <c r="B919" s="126"/>
      <c r="C919" s="128"/>
      <c r="D919" s="128"/>
      <c r="E919" s="128"/>
      <c r="F919" s="128"/>
      <c r="G919" s="128"/>
      <c r="H919" s="128"/>
      <c r="I919" s="128"/>
      <c r="J919" s="128"/>
      <c r="K919" s="128"/>
      <c r="L919" s="128"/>
      <c r="M919" s="128"/>
      <c r="N919" s="179" t="str">
        <f t="shared" si="150"/>
        <v/>
      </c>
      <c r="O919" s="90" t="str">
        <f>IF('1. Assessment Area Data'!C919="","",'1. Assessment Area Data'!C919)</f>
        <v/>
      </c>
      <c r="P919" s="90" t="str">
        <f t="shared" si="151"/>
        <v/>
      </c>
      <c r="Q919" s="90" t="str">
        <f t="shared" si="152"/>
        <v/>
      </c>
      <c r="R919" s="90" t="str">
        <f t="shared" si="152"/>
        <v/>
      </c>
      <c r="S919" s="90" t="str">
        <f t="shared" si="152"/>
        <v/>
      </c>
      <c r="T919" s="116" t="str">
        <f t="shared" si="153"/>
        <v/>
      </c>
      <c r="U919" s="116" t="str">
        <f t="shared" si="154"/>
        <v/>
      </c>
      <c r="V919" s="116" t="str">
        <f t="shared" si="155"/>
        <v/>
      </c>
      <c r="X919" s="90" t="str">
        <f t="shared" si="146"/>
        <v/>
      </c>
      <c r="Y919" s="117" t="str">
        <f t="shared" si="147"/>
        <v/>
      </c>
      <c r="Z919" s="117" t="str">
        <f t="shared" si="148"/>
        <v/>
      </c>
      <c r="AA919" s="117" t="str">
        <f t="shared" si="149"/>
        <v/>
      </c>
    </row>
    <row r="920" spans="2:27" x14ac:dyDescent="0.3">
      <c r="B920" s="126"/>
      <c r="C920" s="128"/>
      <c r="D920" s="128"/>
      <c r="E920" s="128"/>
      <c r="F920" s="128"/>
      <c r="G920" s="128"/>
      <c r="H920" s="128"/>
      <c r="I920" s="128"/>
      <c r="J920" s="128"/>
      <c r="K920" s="128"/>
      <c r="L920" s="128"/>
      <c r="M920" s="128"/>
      <c r="N920" s="179" t="str">
        <f t="shared" si="150"/>
        <v/>
      </c>
      <c r="O920" s="90" t="str">
        <f>IF('1. Assessment Area Data'!C920="","",'1. Assessment Area Data'!C920)</f>
        <v/>
      </c>
      <c r="P920" s="90" t="str">
        <f t="shared" si="151"/>
        <v/>
      </c>
      <c r="Q920" s="90" t="str">
        <f t="shared" si="152"/>
        <v/>
      </c>
      <c r="R920" s="90" t="str">
        <f t="shared" si="152"/>
        <v/>
      </c>
      <c r="S920" s="90" t="str">
        <f t="shared" si="152"/>
        <v/>
      </c>
      <c r="T920" s="116" t="str">
        <f t="shared" si="153"/>
        <v/>
      </c>
      <c r="U920" s="116" t="str">
        <f t="shared" si="154"/>
        <v/>
      </c>
      <c r="V920" s="116" t="str">
        <f t="shared" si="155"/>
        <v/>
      </c>
      <c r="X920" s="90" t="str">
        <f t="shared" si="146"/>
        <v/>
      </c>
      <c r="Y920" s="117" t="str">
        <f t="shared" si="147"/>
        <v/>
      </c>
      <c r="Z920" s="117" t="str">
        <f t="shared" si="148"/>
        <v/>
      </c>
      <c r="AA920" s="117" t="str">
        <f t="shared" si="149"/>
        <v/>
      </c>
    </row>
    <row r="921" spans="2:27" x14ac:dyDescent="0.3">
      <c r="B921" s="126"/>
      <c r="C921" s="128"/>
      <c r="D921" s="128"/>
      <c r="E921" s="128"/>
      <c r="F921" s="128"/>
      <c r="G921" s="128"/>
      <c r="H921" s="128"/>
      <c r="I921" s="128"/>
      <c r="J921" s="128"/>
      <c r="K921" s="128"/>
      <c r="L921" s="128"/>
      <c r="M921" s="128"/>
      <c r="N921" s="179" t="str">
        <f t="shared" si="150"/>
        <v/>
      </c>
      <c r="O921" s="90" t="str">
        <f>IF('1. Assessment Area Data'!C921="","",'1. Assessment Area Data'!C921)</f>
        <v/>
      </c>
      <c r="P921" s="90" t="str">
        <f t="shared" si="151"/>
        <v/>
      </c>
      <c r="Q921" s="90" t="str">
        <f t="shared" si="152"/>
        <v/>
      </c>
      <c r="R921" s="90" t="str">
        <f t="shared" si="152"/>
        <v/>
      </c>
      <c r="S921" s="90" t="str">
        <f t="shared" si="152"/>
        <v/>
      </c>
      <c r="T921" s="116" t="str">
        <f t="shared" si="153"/>
        <v/>
      </c>
      <c r="U921" s="116" t="str">
        <f t="shared" si="154"/>
        <v/>
      </c>
      <c r="V921" s="116" t="str">
        <f t="shared" si="155"/>
        <v/>
      </c>
      <c r="X921" s="90" t="str">
        <f t="shared" si="146"/>
        <v/>
      </c>
      <c r="Y921" s="117" t="str">
        <f t="shared" si="147"/>
        <v/>
      </c>
      <c r="Z921" s="117" t="str">
        <f t="shared" si="148"/>
        <v/>
      </c>
      <c r="AA921" s="117" t="str">
        <f t="shared" si="149"/>
        <v/>
      </c>
    </row>
    <row r="922" spans="2:27" x14ac:dyDescent="0.3">
      <c r="B922" s="126"/>
      <c r="C922" s="128"/>
      <c r="D922" s="128"/>
      <c r="E922" s="128"/>
      <c r="F922" s="128"/>
      <c r="G922" s="128"/>
      <c r="H922" s="128"/>
      <c r="I922" s="128"/>
      <c r="J922" s="128"/>
      <c r="K922" s="128"/>
      <c r="L922" s="128"/>
      <c r="M922" s="128"/>
      <c r="N922" s="179" t="str">
        <f t="shared" si="150"/>
        <v/>
      </c>
      <c r="O922" s="90" t="str">
        <f>IF('1. Assessment Area Data'!C922="","",'1. Assessment Area Data'!C922)</f>
        <v/>
      </c>
      <c r="P922" s="90" t="str">
        <f t="shared" si="151"/>
        <v/>
      </c>
      <c r="Q922" s="90" t="str">
        <f t="shared" si="152"/>
        <v/>
      </c>
      <c r="R922" s="90" t="str">
        <f t="shared" si="152"/>
        <v/>
      </c>
      <c r="S922" s="90" t="str">
        <f t="shared" si="152"/>
        <v/>
      </c>
      <c r="T922" s="116" t="str">
        <f t="shared" si="153"/>
        <v/>
      </c>
      <c r="U922" s="116" t="str">
        <f t="shared" si="154"/>
        <v/>
      </c>
      <c r="V922" s="116" t="str">
        <f t="shared" si="155"/>
        <v/>
      </c>
      <c r="X922" s="90" t="str">
        <f t="shared" si="146"/>
        <v/>
      </c>
      <c r="Y922" s="117" t="str">
        <f t="shared" si="147"/>
        <v/>
      </c>
      <c r="Z922" s="117" t="str">
        <f t="shared" si="148"/>
        <v/>
      </c>
      <c r="AA922" s="117" t="str">
        <f t="shared" si="149"/>
        <v/>
      </c>
    </row>
    <row r="923" spans="2:27" x14ac:dyDescent="0.3">
      <c r="B923" s="126"/>
      <c r="C923" s="128"/>
      <c r="D923" s="128"/>
      <c r="E923" s="128"/>
      <c r="F923" s="128"/>
      <c r="G923" s="128"/>
      <c r="H923" s="128"/>
      <c r="I923" s="128"/>
      <c r="J923" s="128"/>
      <c r="K923" s="128"/>
      <c r="L923" s="128"/>
      <c r="M923" s="128"/>
      <c r="N923" s="179" t="str">
        <f t="shared" si="150"/>
        <v/>
      </c>
      <c r="O923" s="90" t="str">
        <f>IF('1. Assessment Area Data'!C923="","",'1. Assessment Area Data'!C923)</f>
        <v/>
      </c>
      <c r="P923" s="90" t="str">
        <f t="shared" si="151"/>
        <v/>
      </c>
      <c r="Q923" s="90" t="str">
        <f t="shared" si="152"/>
        <v/>
      </c>
      <c r="R923" s="90" t="str">
        <f t="shared" si="152"/>
        <v/>
      </c>
      <c r="S923" s="90" t="str">
        <f t="shared" si="152"/>
        <v/>
      </c>
      <c r="T923" s="116" t="str">
        <f t="shared" si="153"/>
        <v/>
      </c>
      <c r="U923" s="116" t="str">
        <f t="shared" si="154"/>
        <v/>
      </c>
      <c r="V923" s="116" t="str">
        <f t="shared" si="155"/>
        <v/>
      </c>
      <c r="X923" s="90" t="str">
        <f t="shared" si="146"/>
        <v/>
      </c>
      <c r="Y923" s="117" t="str">
        <f t="shared" si="147"/>
        <v/>
      </c>
      <c r="Z923" s="117" t="str">
        <f t="shared" si="148"/>
        <v/>
      </c>
      <c r="AA923" s="117" t="str">
        <f t="shared" si="149"/>
        <v/>
      </c>
    </row>
    <row r="924" spans="2:27" x14ac:dyDescent="0.3">
      <c r="B924" s="126"/>
      <c r="C924" s="128"/>
      <c r="D924" s="128"/>
      <c r="E924" s="128"/>
      <c r="F924" s="128"/>
      <c r="G924" s="128"/>
      <c r="H924" s="128"/>
      <c r="I924" s="128"/>
      <c r="J924" s="128"/>
      <c r="K924" s="128"/>
      <c r="L924" s="128"/>
      <c r="M924" s="128"/>
      <c r="N924" s="179" t="str">
        <f t="shared" si="150"/>
        <v/>
      </c>
      <c r="O924" s="90" t="str">
        <f>IF('1. Assessment Area Data'!C924="","",'1. Assessment Area Data'!C924)</f>
        <v/>
      </c>
      <c r="P924" s="90" t="str">
        <f t="shared" si="151"/>
        <v/>
      </c>
      <c r="Q924" s="90" t="str">
        <f t="shared" si="152"/>
        <v/>
      </c>
      <c r="R924" s="90" t="str">
        <f t="shared" si="152"/>
        <v/>
      </c>
      <c r="S924" s="90" t="str">
        <f t="shared" si="152"/>
        <v/>
      </c>
      <c r="T924" s="116" t="str">
        <f t="shared" si="153"/>
        <v/>
      </c>
      <c r="U924" s="116" t="str">
        <f t="shared" si="154"/>
        <v/>
      </c>
      <c r="V924" s="116" t="str">
        <f t="shared" si="155"/>
        <v/>
      </c>
      <c r="X924" s="90" t="str">
        <f t="shared" si="146"/>
        <v/>
      </c>
      <c r="Y924" s="117" t="str">
        <f t="shared" si="147"/>
        <v/>
      </c>
      <c r="Z924" s="117" t="str">
        <f t="shared" si="148"/>
        <v/>
      </c>
      <c r="AA924" s="117" t="str">
        <f t="shared" si="149"/>
        <v/>
      </c>
    </row>
    <row r="925" spans="2:27" x14ac:dyDescent="0.3">
      <c r="B925" s="126"/>
      <c r="C925" s="128"/>
      <c r="D925" s="128"/>
      <c r="E925" s="128"/>
      <c r="F925" s="128"/>
      <c r="G925" s="128"/>
      <c r="H925" s="128"/>
      <c r="I925" s="128"/>
      <c r="J925" s="128"/>
      <c r="K925" s="128"/>
      <c r="L925" s="128"/>
      <c r="M925" s="128"/>
      <c r="N925" s="179" t="str">
        <f t="shared" si="150"/>
        <v/>
      </c>
      <c r="O925" s="90" t="str">
        <f>IF('1. Assessment Area Data'!C925="","",'1. Assessment Area Data'!C925)</f>
        <v/>
      </c>
      <c r="P925" s="90" t="str">
        <f t="shared" si="151"/>
        <v/>
      </c>
      <c r="Q925" s="90" t="str">
        <f t="shared" si="152"/>
        <v/>
      </c>
      <c r="R925" s="90" t="str">
        <f t="shared" si="152"/>
        <v/>
      </c>
      <c r="S925" s="90" t="str">
        <f t="shared" si="152"/>
        <v/>
      </c>
      <c r="T925" s="116" t="str">
        <f t="shared" si="153"/>
        <v/>
      </c>
      <c r="U925" s="116" t="str">
        <f t="shared" si="154"/>
        <v/>
      </c>
      <c r="V925" s="116" t="str">
        <f t="shared" si="155"/>
        <v/>
      </c>
      <c r="X925" s="90" t="str">
        <f t="shared" si="146"/>
        <v/>
      </c>
      <c r="Y925" s="117" t="str">
        <f t="shared" si="147"/>
        <v/>
      </c>
      <c r="Z925" s="117" t="str">
        <f t="shared" si="148"/>
        <v/>
      </c>
      <c r="AA925" s="117" t="str">
        <f t="shared" si="149"/>
        <v/>
      </c>
    </row>
    <row r="926" spans="2:27" x14ac:dyDescent="0.3">
      <c r="B926" s="126"/>
      <c r="C926" s="128"/>
      <c r="D926" s="128"/>
      <c r="E926" s="128"/>
      <c r="F926" s="128"/>
      <c r="G926" s="128"/>
      <c r="H926" s="128"/>
      <c r="I926" s="128"/>
      <c r="J926" s="128"/>
      <c r="K926" s="128"/>
      <c r="L926" s="128"/>
      <c r="M926" s="128"/>
      <c r="N926" s="179" t="str">
        <f t="shared" si="150"/>
        <v/>
      </c>
      <c r="O926" s="90" t="str">
        <f>IF('1. Assessment Area Data'!C926="","",'1. Assessment Area Data'!C926)</f>
        <v/>
      </c>
      <c r="P926" s="90" t="str">
        <f t="shared" si="151"/>
        <v/>
      </c>
      <c r="Q926" s="90" t="str">
        <f t="shared" si="152"/>
        <v/>
      </c>
      <c r="R926" s="90" t="str">
        <f t="shared" si="152"/>
        <v/>
      </c>
      <c r="S926" s="90" t="str">
        <f t="shared" si="152"/>
        <v/>
      </c>
      <c r="T926" s="116" t="str">
        <f t="shared" si="153"/>
        <v/>
      </c>
      <c r="U926" s="116" t="str">
        <f t="shared" si="154"/>
        <v/>
      </c>
      <c r="V926" s="116" t="str">
        <f t="shared" si="155"/>
        <v/>
      </c>
      <c r="X926" s="90" t="str">
        <f t="shared" si="146"/>
        <v/>
      </c>
      <c r="Y926" s="117" t="str">
        <f t="shared" si="147"/>
        <v/>
      </c>
      <c r="Z926" s="117" t="str">
        <f t="shared" si="148"/>
        <v/>
      </c>
      <c r="AA926" s="117" t="str">
        <f t="shared" si="149"/>
        <v/>
      </c>
    </row>
    <row r="927" spans="2:27" x14ac:dyDescent="0.3">
      <c r="B927" s="126"/>
      <c r="C927" s="128"/>
      <c r="D927" s="128"/>
      <c r="E927" s="128"/>
      <c r="F927" s="128"/>
      <c r="G927" s="128"/>
      <c r="H927" s="128"/>
      <c r="I927" s="128"/>
      <c r="J927" s="128"/>
      <c r="K927" s="128"/>
      <c r="L927" s="128"/>
      <c r="M927" s="128"/>
      <c r="N927" s="179" t="str">
        <f t="shared" si="150"/>
        <v/>
      </c>
      <c r="O927" s="90" t="str">
        <f>IF('1. Assessment Area Data'!C927="","",'1. Assessment Area Data'!C927)</f>
        <v/>
      </c>
      <c r="P927" s="90" t="str">
        <f t="shared" si="151"/>
        <v/>
      </c>
      <c r="Q927" s="90" t="str">
        <f t="shared" si="152"/>
        <v/>
      </c>
      <c r="R927" s="90" t="str">
        <f t="shared" si="152"/>
        <v/>
      </c>
      <c r="S927" s="90" t="str">
        <f t="shared" si="152"/>
        <v/>
      </c>
      <c r="T927" s="116" t="str">
        <f t="shared" si="153"/>
        <v/>
      </c>
      <c r="U927" s="116" t="str">
        <f t="shared" si="154"/>
        <v/>
      </c>
      <c r="V927" s="116" t="str">
        <f t="shared" si="155"/>
        <v/>
      </c>
      <c r="X927" s="90" t="str">
        <f t="shared" si="146"/>
        <v/>
      </c>
      <c r="Y927" s="117" t="str">
        <f t="shared" si="147"/>
        <v/>
      </c>
      <c r="Z927" s="117" t="str">
        <f t="shared" si="148"/>
        <v/>
      </c>
      <c r="AA927" s="117" t="str">
        <f t="shared" si="149"/>
        <v/>
      </c>
    </row>
    <row r="928" spans="2:27" x14ac:dyDescent="0.3">
      <c r="B928" s="126"/>
      <c r="C928" s="128"/>
      <c r="D928" s="128"/>
      <c r="E928" s="128"/>
      <c r="F928" s="128"/>
      <c r="G928" s="128"/>
      <c r="H928" s="128"/>
      <c r="I928" s="128"/>
      <c r="J928" s="128"/>
      <c r="K928" s="128"/>
      <c r="L928" s="128"/>
      <c r="M928" s="128"/>
      <c r="N928" s="179" t="str">
        <f t="shared" si="150"/>
        <v/>
      </c>
      <c r="O928" s="90" t="str">
        <f>IF('1. Assessment Area Data'!C928="","",'1. Assessment Area Data'!C928)</f>
        <v/>
      </c>
      <c r="P928" s="90" t="str">
        <f t="shared" si="151"/>
        <v/>
      </c>
      <c r="Q928" s="90" t="str">
        <f t="shared" si="152"/>
        <v/>
      </c>
      <c r="R928" s="90" t="str">
        <f t="shared" si="152"/>
        <v/>
      </c>
      <c r="S928" s="90" t="str">
        <f t="shared" si="152"/>
        <v/>
      </c>
      <c r="T928" s="116" t="str">
        <f t="shared" si="153"/>
        <v/>
      </c>
      <c r="U928" s="116" t="str">
        <f t="shared" si="154"/>
        <v/>
      </c>
      <c r="V928" s="116" t="str">
        <f t="shared" si="155"/>
        <v/>
      </c>
      <c r="X928" s="90" t="str">
        <f t="shared" si="146"/>
        <v/>
      </c>
      <c r="Y928" s="117" t="str">
        <f t="shared" si="147"/>
        <v/>
      </c>
      <c r="Z928" s="117" t="str">
        <f t="shared" si="148"/>
        <v/>
      </c>
      <c r="AA928" s="117" t="str">
        <f t="shared" si="149"/>
        <v/>
      </c>
    </row>
    <row r="929" spans="2:27" x14ac:dyDescent="0.3">
      <c r="B929" s="126"/>
      <c r="C929" s="128"/>
      <c r="D929" s="128"/>
      <c r="E929" s="128"/>
      <c r="F929" s="128"/>
      <c r="G929" s="128"/>
      <c r="H929" s="128"/>
      <c r="I929" s="128"/>
      <c r="J929" s="128"/>
      <c r="K929" s="128"/>
      <c r="L929" s="128"/>
      <c r="M929" s="128"/>
      <c r="N929" s="179" t="str">
        <f t="shared" si="150"/>
        <v/>
      </c>
      <c r="O929" s="90" t="str">
        <f>IF('1. Assessment Area Data'!C929="","",'1. Assessment Area Data'!C929)</f>
        <v/>
      </c>
      <c r="P929" s="90" t="str">
        <f t="shared" si="151"/>
        <v/>
      </c>
      <c r="Q929" s="90" t="str">
        <f t="shared" si="152"/>
        <v/>
      </c>
      <c r="R929" s="90" t="str">
        <f t="shared" si="152"/>
        <v/>
      </c>
      <c r="S929" s="90" t="str">
        <f t="shared" si="152"/>
        <v/>
      </c>
      <c r="T929" s="116" t="str">
        <f t="shared" si="153"/>
        <v/>
      </c>
      <c r="U929" s="116" t="str">
        <f t="shared" si="154"/>
        <v/>
      </c>
      <c r="V929" s="116" t="str">
        <f t="shared" si="155"/>
        <v/>
      </c>
      <c r="X929" s="90" t="str">
        <f t="shared" si="146"/>
        <v/>
      </c>
      <c r="Y929" s="117" t="str">
        <f t="shared" si="147"/>
        <v/>
      </c>
      <c r="Z929" s="117" t="str">
        <f t="shared" si="148"/>
        <v/>
      </c>
      <c r="AA929" s="117" t="str">
        <f t="shared" si="149"/>
        <v/>
      </c>
    </row>
    <row r="930" spans="2:27" x14ac:dyDescent="0.3">
      <c r="B930" s="126"/>
      <c r="C930" s="128"/>
      <c r="D930" s="128"/>
      <c r="E930" s="128"/>
      <c r="F930" s="128"/>
      <c r="G930" s="128"/>
      <c r="H930" s="128"/>
      <c r="I930" s="128"/>
      <c r="J930" s="128"/>
      <c r="K930" s="128"/>
      <c r="L930" s="128"/>
      <c r="M930" s="128"/>
      <c r="N930" s="179" t="str">
        <f t="shared" si="150"/>
        <v/>
      </c>
      <c r="O930" s="90" t="str">
        <f>IF('1. Assessment Area Data'!C930="","",'1. Assessment Area Data'!C930)</f>
        <v/>
      </c>
      <c r="P930" s="90" t="str">
        <f t="shared" si="151"/>
        <v/>
      </c>
      <c r="Q930" s="90" t="str">
        <f t="shared" si="152"/>
        <v/>
      </c>
      <c r="R930" s="90" t="str">
        <f t="shared" si="152"/>
        <v/>
      </c>
      <c r="S930" s="90" t="str">
        <f t="shared" si="152"/>
        <v/>
      </c>
      <c r="T930" s="116" t="str">
        <f t="shared" si="153"/>
        <v/>
      </c>
      <c r="U930" s="116" t="str">
        <f t="shared" si="154"/>
        <v/>
      </c>
      <c r="V930" s="116" t="str">
        <f t="shared" si="155"/>
        <v/>
      </c>
      <c r="X930" s="90" t="str">
        <f t="shared" si="146"/>
        <v/>
      </c>
      <c r="Y930" s="117" t="str">
        <f t="shared" si="147"/>
        <v/>
      </c>
      <c r="Z930" s="117" t="str">
        <f t="shared" si="148"/>
        <v/>
      </c>
      <c r="AA930" s="117" t="str">
        <f t="shared" si="149"/>
        <v/>
      </c>
    </row>
    <row r="931" spans="2:27" x14ac:dyDescent="0.3">
      <c r="B931" s="126"/>
      <c r="C931" s="128"/>
      <c r="D931" s="128"/>
      <c r="E931" s="128"/>
      <c r="F931" s="128"/>
      <c r="G931" s="128"/>
      <c r="H931" s="128"/>
      <c r="I931" s="128"/>
      <c r="J931" s="128"/>
      <c r="K931" s="128"/>
      <c r="L931" s="128"/>
      <c r="M931" s="128"/>
      <c r="N931" s="179" t="str">
        <f t="shared" si="150"/>
        <v/>
      </c>
      <c r="O931" s="90" t="str">
        <f>IF('1. Assessment Area Data'!C931="","",'1. Assessment Area Data'!C931)</f>
        <v/>
      </c>
      <c r="P931" s="90" t="str">
        <f t="shared" si="151"/>
        <v/>
      </c>
      <c r="Q931" s="90" t="str">
        <f t="shared" si="152"/>
        <v/>
      </c>
      <c r="R931" s="90" t="str">
        <f t="shared" si="152"/>
        <v/>
      </c>
      <c r="S931" s="90" t="str">
        <f t="shared" si="152"/>
        <v/>
      </c>
      <c r="T931" s="116" t="str">
        <f t="shared" si="153"/>
        <v/>
      </c>
      <c r="U931" s="116" t="str">
        <f t="shared" si="154"/>
        <v/>
      </c>
      <c r="V931" s="116" t="str">
        <f t="shared" si="155"/>
        <v/>
      </c>
      <c r="X931" s="90" t="str">
        <f t="shared" si="146"/>
        <v/>
      </c>
      <c r="Y931" s="117" t="str">
        <f t="shared" si="147"/>
        <v/>
      </c>
      <c r="Z931" s="117" t="str">
        <f t="shared" si="148"/>
        <v/>
      </c>
      <c r="AA931" s="117" t="str">
        <f t="shared" si="149"/>
        <v/>
      </c>
    </row>
    <row r="932" spans="2:27" x14ac:dyDescent="0.3">
      <c r="B932" s="126"/>
      <c r="C932" s="128"/>
      <c r="D932" s="128"/>
      <c r="E932" s="128"/>
      <c r="F932" s="128"/>
      <c r="G932" s="128"/>
      <c r="H932" s="128"/>
      <c r="I932" s="128"/>
      <c r="J932" s="128"/>
      <c r="K932" s="128"/>
      <c r="L932" s="128"/>
      <c r="M932" s="128"/>
      <c r="N932" s="179" t="str">
        <f t="shared" si="150"/>
        <v/>
      </c>
      <c r="O932" s="90" t="str">
        <f>IF('1. Assessment Area Data'!C932="","",'1. Assessment Area Data'!C932)</f>
        <v/>
      </c>
      <c r="P932" s="90" t="str">
        <f t="shared" si="151"/>
        <v/>
      </c>
      <c r="Q932" s="90" t="str">
        <f t="shared" si="152"/>
        <v/>
      </c>
      <c r="R932" s="90" t="str">
        <f t="shared" si="152"/>
        <v/>
      </c>
      <c r="S932" s="90" t="str">
        <f t="shared" si="152"/>
        <v/>
      </c>
      <c r="T932" s="116" t="str">
        <f t="shared" si="153"/>
        <v/>
      </c>
      <c r="U932" s="116" t="str">
        <f t="shared" si="154"/>
        <v/>
      </c>
      <c r="V932" s="116" t="str">
        <f t="shared" si="155"/>
        <v/>
      </c>
      <c r="X932" s="90" t="str">
        <f t="shared" si="146"/>
        <v/>
      </c>
      <c r="Y932" s="117" t="str">
        <f t="shared" si="147"/>
        <v/>
      </c>
      <c r="Z932" s="117" t="str">
        <f t="shared" si="148"/>
        <v/>
      </c>
      <c r="AA932" s="117" t="str">
        <f t="shared" si="149"/>
        <v/>
      </c>
    </row>
    <row r="933" spans="2:27" x14ac:dyDescent="0.3">
      <c r="B933" s="126"/>
      <c r="C933" s="128"/>
      <c r="D933" s="128"/>
      <c r="E933" s="128"/>
      <c r="F933" s="128"/>
      <c r="G933" s="128"/>
      <c r="H933" s="128"/>
      <c r="I933" s="128"/>
      <c r="J933" s="128"/>
      <c r="K933" s="128"/>
      <c r="L933" s="128"/>
      <c r="M933" s="128"/>
      <c r="N933" s="179" t="str">
        <f t="shared" si="150"/>
        <v/>
      </c>
      <c r="O933" s="90" t="str">
        <f>IF('1. Assessment Area Data'!C933="","",'1. Assessment Area Data'!C933)</f>
        <v/>
      </c>
      <c r="P933" s="90" t="str">
        <f t="shared" si="151"/>
        <v/>
      </c>
      <c r="Q933" s="90" t="str">
        <f t="shared" si="152"/>
        <v/>
      </c>
      <c r="R933" s="90" t="str">
        <f t="shared" si="152"/>
        <v/>
      </c>
      <c r="S933" s="90" t="str">
        <f t="shared" si="152"/>
        <v/>
      </c>
      <c r="T933" s="116" t="str">
        <f t="shared" si="153"/>
        <v/>
      </c>
      <c r="U933" s="116" t="str">
        <f t="shared" si="154"/>
        <v/>
      </c>
      <c r="V933" s="116" t="str">
        <f t="shared" si="155"/>
        <v/>
      </c>
      <c r="X933" s="90" t="str">
        <f t="shared" si="146"/>
        <v/>
      </c>
      <c r="Y933" s="117" t="str">
        <f t="shared" si="147"/>
        <v/>
      </c>
      <c r="Z933" s="117" t="str">
        <f t="shared" si="148"/>
        <v/>
      </c>
      <c r="AA933" s="117" t="str">
        <f t="shared" si="149"/>
        <v/>
      </c>
    </row>
    <row r="934" spans="2:27" x14ac:dyDescent="0.3">
      <c r="B934" s="126"/>
      <c r="C934" s="128"/>
      <c r="D934" s="128"/>
      <c r="E934" s="128"/>
      <c r="F934" s="128"/>
      <c r="G934" s="128"/>
      <c r="H934" s="128"/>
      <c r="I934" s="128"/>
      <c r="J934" s="128"/>
      <c r="K934" s="128"/>
      <c r="L934" s="128"/>
      <c r="M934" s="128"/>
      <c r="N934" s="179" t="str">
        <f t="shared" si="150"/>
        <v/>
      </c>
      <c r="O934" s="90" t="str">
        <f>IF('1. Assessment Area Data'!C934="","",'1. Assessment Area Data'!C934)</f>
        <v/>
      </c>
      <c r="P934" s="90" t="str">
        <f t="shared" si="151"/>
        <v/>
      </c>
      <c r="Q934" s="90" t="str">
        <f t="shared" si="152"/>
        <v/>
      </c>
      <c r="R934" s="90" t="str">
        <f t="shared" si="152"/>
        <v/>
      </c>
      <c r="S934" s="90" t="str">
        <f t="shared" si="152"/>
        <v/>
      </c>
      <c r="T934" s="116" t="str">
        <f t="shared" si="153"/>
        <v/>
      </c>
      <c r="U934" s="116" t="str">
        <f t="shared" si="154"/>
        <v/>
      </c>
      <c r="V934" s="116" t="str">
        <f t="shared" si="155"/>
        <v/>
      </c>
      <c r="X934" s="90" t="str">
        <f t="shared" si="146"/>
        <v/>
      </c>
      <c r="Y934" s="117" t="str">
        <f t="shared" si="147"/>
        <v/>
      </c>
      <c r="Z934" s="117" t="str">
        <f t="shared" si="148"/>
        <v/>
      </c>
      <c r="AA934" s="117" t="str">
        <f t="shared" si="149"/>
        <v/>
      </c>
    </row>
    <row r="935" spans="2:27" x14ac:dyDescent="0.3">
      <c r="B935" s="126"/>
      <c r="C935" s="128"/>
      <c r="D935" s="128"/>
      <c r="E935" s="128"/>
      <c r="F935" s="128"/>
      <c r="G935" s="128"/>
      <c r="H935" s="128"/>
      <c r="I935" s="128"/>
      <c r="J935" s="128"/>
      <c r="K935" s="128"/>
      <c r="L935" s="128"/>
      <c r="M935" s="128"/>
      <c r="N935" s="179" t="str">
        <f t="shared" si="150"/>
        <v/>
      </c>
      <c r="O935" s="90" t="str">
        <f>IF('1. Assessment Area Data'!C935="","",'1. Assessment Area Data'!C935)</f>
        <v/>
      </c>
      <c r="P935" s="90" t="str">
        <f t="shared" si="151"/>
        <v/>
      </c>
      <c r="Q935" s="90" t="str">
        <f t="shared" si="152"/>
        <v/>
      </c>
      <c r="R935" s="90" t="str">
        <f t="shared" si="152"/>
        <v/>
      </c>
      <c r="S935" s="90" t="str">
        <f t="shared" si="152"/>
        <v/>
      </c>
      <c r="T935" s="116" t="str">
        <f t="shared" si="153"/>
        <v/>
      </c>
      <c r="U935" s="116" t="str">
        <f t="shared" si="154"/>
        <v/>
      </c>
      <c r="V935" s="116" t="str">
        <f t="shared" si="155"/>
        <v/>
      </c>
      <c r="X935" s="90" t="str">
        <f t="shared" si="146"/>
        <v/>
      </c>
      <c r="Y935" s="117" t="str">
        <f t="shared" si="147"/>
        <v/>
      </c>
      <c r="Z935" s="117" t="str">
        <f t="shared" si="148"/>
        <v/>
      </c>
      <c r="AA935" s="117" t="str">
        <f t="shared" si="149"/>
        <v/>
      </c>
    </row>
    <row r="936" spans="2:27" x14ac:dyDescent="0.3">
      <c r="B936" s="126"/>
      <c r="C936" s="128"/>
      <c r="D936" s="128"/>
      <c r="E936" s="128"/>
      <c r="F936" s="128"/>
      <c r="G936" s="128"/>
      <c r="H936" s="128"/>
      <c r="I936" s="128"/>
      <c r="J936" s="128"/>
      <c r="K936" s="128"/>
      <c r="L936" s="128"/>
      <c r="M936" s="128"/>
      <c r="N936" s="179" t="str">
        <f t="shared" si="150"/>
        <v/>
      </c>
      <c r="O936" s="90" t="str">
        <f>IF('1. Assessment Area Data'!C936="","",'1. Assessment Area Data'!C936)</f>
        <v/>
      </c>
      <c r="P936" s="90" t="str">
        <f t="shared" si="151"/>
        <v/>
      </c>
      <c r="Q936" s="90" t="str">
        <f t="shared" ref="Q936:S967" si="156">IF($O936="","",SUM(COUNTIFS($B$6:$B$5003,$O936,$D$6:$D$5003,"&gt;0",$D$6:$D$5003,"&lt;="&amp;Q$6),COUNTIFS($B$6:$B$5003,$O936,$E$6:$E$5003,"&gt;0",$E$6:$E$5003,"&lt;="&amp;Q$6),COUNTIFS($B$6:$B$5003,$O936,$F$6:$F$5003,"&gt;0",$F$6:$F$5003,"&lt;="&amp;Q$6),COUNTIFS($B$6:$B$5003,$O936,$G$6:$G$5003,"&gt;0",$G$6:$G$5003,"&lt;="&amp;Q$6),COUNTIFS($B$6:$B$5003,$O936,$H$6:$H$5003,"&gt;0",$H$6:$H$5003,"&lt;="&amp;Q$6),COUNTIFS($B$6:$B$5003,$O936,$I$6:$I$5003,"&gt;0",$I$6:$I$5003,"&lt;="&amp;Q$6),COUNTIFS($B$6:$B$5003,$O936,$J$6:$J$5003,"&gt;0",$J$6:$J$5003,"&lt;="&amp;Q$6),COUNTIFS($B$6:$B$5003,$O936,$K$6:$K$5003,"&gt;0",$K$6:$K$5003,"&lt;="&amp;Q$6),COUNTIFS($B$6:$B$5003,$O936,$L$6:$L$5003,"&gt;0",$L$6:$L$5003,"&lt;="&amp;Q$6),COUNTIFS($B$6:$B$5003,$O936,$M$6:$M$5003,"&gt;0",$M$6:$M$5003,"&lt;="&amp;Q$6)))</f>
        <v/>
      </c>
      <c r="R936" s="90" t="str">
        <f t="shared" si="156"/>
        <v/>
      </c>
      <c r="S936" s="90" t="str">
        <f t="shared" si="156"/>
        <v/>
      </c>
      <c r="T936" s="116" t="str">
        <f t="shared" si="153"/>
        <v/>
      </c>
      <c r="U936" s="116" t="str">
        <f t="shared" si="154"/>
        <v/>
      </c>
      <c r="V936" s="116" t="str">
        <f t="shared" si="155"/>
        <v/>
      </c>
      <c r="X936" s="90" t="str">
        <f t="shared" si="146"/>
        <v/>
      </c>
      <c r="Y936" s="117" t="str">
        <f t="shared" si="147"/>
        <v/>
      </c>
      <c r="Z936" s="117" t="str">
        <f t="shared" si="148"/>
        <v/>
      </c>
      <c r="AA936" s="117" t="str">
        <f t="shared" si="149"/>
        <v/>
      </c>
    </row>
    <row r="937" spans="2:27" x14ac:dyDescent="0.3">
      <c r="B937" s="126"/>
      <c r="C937" s="128"/>
      <c r="D937" s="128"/>
      <c r="E937" s="128"/>
      <c r="F937" s="128"/>
      <c r="G937" s="128"/>
      <c r="H937" s="128"/>
      <c r="I937" s="128"/>
      <c r="J937" s="128"/>
      <c r="K937" s="128"/>
      <c r="L937" s="128"/>
      <c r="M937" s="128"/>
      <c r="N937" s="179" t="str">
        <f t="shared" si="150"/>
        <v/>
      </c>
      <c r="O937" s="90" t="str">
        <f>IF('1. Assessment Area Data'!C937="","",'1. Assessment Area Data'!C937)</f>
        <v/>
      </c>
      <c r="P937" s="90" t="str">
        <f t="shared" si="151"/>
        <v/>
      </c>
      <c r="Q937" s="90" t="str">
        <f t="shared" si="156"/>
        <v/>
      </c>
      <c r="R937" s="90" t="str">
        <f t="shared" si="156"/>
        <v/>
      </c>
      <c r="S937" s="90" t="str">
        <f t="shared" si="156"/>
        <v/>
      </c>
      <c r="T937" s="116" t="str">
        <f t="shared" si="153"/>
        <v/>
      </c>
      <c r="U937" s="116" t="str">
        <f t="shared" si="154"/>
        <v/>
      </c>
      <c r="V937" s="116" t="str">
        <f t="shared" si="155"/>
        <v/>
      </c>
      <c r="X937" s="90" t="str">
        <f t="shared" si="146"/>
        <v/>
      </c>
      <c r="Y937" s="117" t="str">
        <f t="shared" si="147"/>
        <v/>
      </c>
      <c r="Z937" s="117" t="str">
        <f t="shared" si="148"/>
        <v/>
      </c>
      <c r="AA937" s="117" t="str">
        <f t="shared" si="149"/>
        <v/>
      </c>
    </row>
    <row r="938" spans="2:27" x14ac:dyDescent="0.3">
      <c r="B938" s="126"/>
      <c r="C938" s="128"/>
      <c r="D938" s="128"/>
      <c r="E938" s="128"/>
      <c r="F938" s="128"/>
      <c r="G938" s="128"/>
      <c r="H938" s="128"/>
      <c r="I938" s="128"/>
      <c r="J938" s="128"/>
      <c r="K938" s="128"/>
      <c r="L938" s="128"/>
      <c r="M938" s="128"/>
      <c r="N938" s="179" t="str">
        <f t="shared" si="150"/>
        <v/>
      </c>
      <c r="O938" s="90" t="str">
        <f>IF('1. Assessment Area Data'!C938="","",'1. Assessment Area Data'!C938)</f>
        <v/>
      </c>
      <c r="P938" s="90" t="str">
        <f t="shared" si="151"/>
        <v/>
      </c>
      <c r="Q938" s="90" t="str">
        <f t="shared" si="156"/>
        <v/>
      </c>
      <c r="R938" s="90" t="str">
        <f t="shared" si="156"/>
        <v/>
      </c>
      <c r="S938" s="90" t="str">
        <f t="shared" si="156"/>
        <v/>
      </c>
      <c r="T938" s="116" t="str">
        <f t="shared" si="153"/>
        <v/>
      </c>
      <c r="U938" s="116" t="str">
        <f t="shared" si="154"/>
        <v/>
      </c>
      <c r="V938" s="116" t="str">
        <f t="shared" si="155"/>
        <v/>
      </c>
      <c r="X938" s="90" t="str">
        <f t="shared" si="146"/>
        <v/>
      </c>
      <c r="Y938" s="117" t="str">
        <f t="shared" si="147"/>
        <v/>
      </c>
      <c r="Z938" s="117" t="str">
        <f t="shared" si="148"/>
        <v/>
      </c>
      <c r="AA938" s="117" t="str">
        <f t="shared" si="149"/>
        <v/>
      </c>
    </row>
    <row r="939" spans="2:27" x14ac:dyDescent="0.3">
      <c r="B939" s="126"/>
      <c r="C939" s="128"/>
      <c r="D939" s="128"/>
      <c r="E939" s="128"/>
      <c r="F939" s="128"/>
      <c r="G939" s="128"/>
      <c r="H939" s="128"/>
      <c r="I939" s="128"/>
      <c r="J939" s="128"/>
      <c r="K939" s="128"/>
      <c r="L939" s="128"/>
      <c r="M939" s="128"/>
      <c r="N939" s="179" t="str">
        <f t="shared" si="150"/>
        <v/>
      </c>
      <c r="O939" s="90" t="str">
        <f>IF('1. Assessment Area Data'!C939="","",'1. Assessment Area Data'!C939)</f>
        <v/>
      </c>
      <c r="P939" s="90" t="str">
        <f t="shared" si="151"/>
        <v/>
      </c>
      <c r="Q939" s="90" t="str">
        <f t="shared" si="156"/>
        <v/>
      </c>
      <c r="R939" s="90" t="str">
        <f t="shared" si="156"/>
        <v/>
      </c>
      <c r="S939" s="90" t="str">
        <f t="shared" si="156"/>
        <v/>
      </c>
      <c r="T939" s="116" t="str">
        <f t="shared" si="153"/>
        <v/>
      </c>
      <c r="U939" s="116" t="str">
        <f t="shared" si="154"/>
        <v/>
      </c>
      <c r="V939" s="116" t="str">
        <f t="shared" si="155"/>
        <v/>
      </c>
      <c r="X939" s="90" t="str">
        <f t="shared" si="146"/>
        <v/>
      </c>
      <c r="Y939" s="117" t="str">
        <f t="shared" si="147"/>
        <v/>
      </c>
      <c r="Z939" s="117" t="str">
        <f t="shared" si="148"/>
        <v/>
      </c>
      <c r="AA939" s="117" t="str">
        <f t="shared" si="149"/>
        <v/>
      </c>
    </row>
    <row r="940" spans="2:27" x14ac:dyDescent="0.3">
      <c r="B940" s="126"/>
      <c r="C940" s="128"/>
      <c r="D940" s="128"/>
      <c r="E940" s="128"/>
      <c r="F940" s="128"/>
      <c r="G940" s="128"/>
      <c r="H940" s="128"/>
      <c r="I940" s="128"/>
      <c r="J940" s="128"/>
      <c r="K940" s="128"/>
      <c r="L940" s="128"/>
      <c r="M940" s="128"/>
      <c r="N940" s="179" t="str">
        <f t="shared" si="150"/>
        <v/>
      </c>
      <c r="O940" s="90" t="str">
        <f>IF('1. Assessment Area Data'!C940="","",'1. Assessment Area Data'!C940)</f>
        <v/>
      </c>
      <c r="P940" s="90" t="str">
        <f t="shared" si="151"/>
        <v/>
      </c>
      <c r="Q940" s="90" t="str">
        <f t="shared" si="156"/>
        <v/>
      </c>
      <c r="R940" s="90" t="str">
        <f t="shared" si="156"/>
        <v/>
      </c>
      <c r="S940" s="90" t="str">
        <f t="shared" si="156"/>
        <v/>
      </c>
      <c r="T940" s="116" t="str">
        <f t="shared" si="153"/>
        <v/>
      </c>
      <c r="U940" s="116" t="str">
        <f t="shared" si="154"/>
        <v/>
      </c>
      <c r="V940" s="116" t="str">
        <f t="shared" si="155"/>
        <v/>
      </c>
      <c r="X940" s="90" t="str">
        <f t="shared" si="146"/>
        <v/>
      </c>
      <c r="Y940" s="117" t="str">
        <f t="shared" si="147"/>
        <v/>
      </c>
      <c r="Z940" s="117" t="str">
        <f t="shared" si="148"/>
        <v/>
      </c>
      <c r="AA940" s="117" t="str">
        <f t="shared" si="149"/>
        <v/>
      </c>
    </row>
    <row r="941" spans="2:27" x14ac:dyDescent="0.3">
      <c r="B941" s="126"/>
      <c r="C941" s="128"/>
      <c r="D941" s="128"/>
      <c r="E941" s="128"/>
      <c r="F941" s="128"/>
      <c r="G941" s="128"/>
      <c r="H941" s="128"/>
      <c r="I941" s="128"/>
      <c r="J941" s="128"/>
      <c r="K941" s="128"/>
      <c r="L941" s="128"/>
      <c r="M941" s="128"/>
      <c r="N941" s="179" t="str">
        <f t="shared" si="150"/>
        <v/>
      </c>
      <c r="O941" s="90" t="str">
        <f>IF('1. Assessment Area Data'!C941="","",'1. Assessment Area Data'!C941)</f>
        <v/>
      </c>
      <c r="P941" s="90" t="str">
        <f t="shared" si="151"/>
        <v/>
      </c>
      <c r="Q941" s="90" t="str">
        <f t="shared" si="156"/>
        <v/>
      </c>
      <c r="R941" s="90" t="str">
        <f t="shared" si="156"/>
        <v/>
      </c>
      <c r="S941" s="90" t="str">
        <f t="shared" si="156"/>
        <v/>
      </c>
      <c r="T941" s="116" t="str">
        <f t="shared" si="153"/>
        <v/>
      </c>
      <c r="U941" s="116" t="str">
        <f t="shared" si="154"/>
        <v/>
      </c>
      <c r="V941" s="116" t="str">
        <f t="shared" si="155"/>
        <v/>
      </c>
      <c r="X941" s="90" t="str">
        <f t="shared" si="146"/>
        <v/>
      </c>
      <c r="Y941" s="117" t="str">
        <f t="shared" si="147"/>
        <v/>
      </c>
      <c r="Z941" s="117" t="str">
        <f t="shared" si="148"/>
        <v/>
      </c>
      <c r="AA941" s="117" t="str">
        <f t="shared" si="149"/>
        <v/>
      </c>
    </row>
    <row r="942" spans="2:27" x14ac:dyDescent="0.3">
      <c r="B942" s="126"/>
      <c r="C942" s="128"/>
      <c r="D942" s="128"/>
      <c r="E942" s="128"/>
      <c r="F942" s="128"/>
      <c r="G942" s="128"/>
      <c r="H942" s="128"/>
      <c r="I942" s="128"/>
      <c r="J942" s="128"/>
      <c r="K942" s="128"/>
      <c r="L942" s="128"/>
      <c r="M942" s="128"/>
      <c r="N942" s="179" t="str">
        <f t="shared" si="150"/>
        <v/>
      </c>
      <c r="O942" s="90" t="str">
        <f>IF('1. Assessment Area Data'!C942="","",'1. Assessment Area Data'!C942)</f>
        <v/>
      </c>
      <c r="P942" s="90" t="str">
        <f t="shared" si="151"/>
        <v/>
      </c>
      <c r="Q942" s="90" t="str">
        <f t="shared" si="156"/>
        <v/>
      </c>
      <c r="R942" s="90" t="str">
        <f t="shared" si="156"/>
        <v/>
      </c>
      <c r="S942" s="90" t="str">
        <f t="shared" si="156"/>
        <v/>
      </c>
      <c r="T942" s="116" t="str">
        <f t="shared" si="153"/>
        <v/>
      </c>
      <c r="U942" s="116" t="str">
        <f t="shared" si="154"/>
        <v/>
      </c>
      <c r="V942" s="116" t="str">
        <f t="shared" si="155"/>
        <v/>
      </c>
      <c r="X942" s="90" t="str">
        <f t="shared" si="146"/>
        <v/>
      </c>
      <c r="Y942" s="117" t="str">
        <f t="shared" si="147"/>
        <v/>
      </c>
      <c r="Z942" s="117" t="str">
        <f t="shared" si="148"/>
        <v/>
      </c>
      <c r="AA942" s="117" t="str">
        <f t="shared" si="149"/>
        <v/>
      </c>
    </row>
    <row r="943" spans="2:27" x14ac:dyDescent="0.3">
      <c r="B943" s="126"/>
      <c r="C943" s="128"/>
      <c r="D943" s="128"/>
      <c r="E943" s="128"/>
      <c r="F943" s="128"/>
      <c r="G943" s="128"/>
      <c r="H943" s="128"/>
      <c r="I943" s="128"/>
      <c r="J943" s="128"/>
      <c r="K943" s="128"/>
      <c r="L943" s="128"/>
      <c r="M943" s="128"/>
      <c r="N943" s="179" t="str">
        <f t="shared" si="150"/>
        <v/>
      </c>
      <c r="O943" s="90" t="str">
        <f>IF('1. Assessment Area Data'!C943="","",'1. Assessment Area Data'!C943)</f>
        <v/>
      </c>
      <c r="P943" s="90" t="str">
        <f t="shared" si="151"/>
        <v/>
      </c>
      <c r="Q943" s="90" t="str">
        <f t="shared" si="156"/>
        <v/>
      </c>
      <c r="R943" s="90" t="str">
        <f t="shared" si="156"/>
        <v/>
      </c>
      <c r="S943" s="90" t="str">
        <f t="shared" si="156"/>
        <v/>
      </c>
      <c r="T943" s="116" t="str">
        <f t="shared" si="153"/>
        <v/>
      </c>
      <c r="U943" s="116" t="str">
        <f t="shared" si="154"/>
        <v/>
      </c>
      <c r="V943" s="116" t="str">
        <f t="shared" si="155"/>
        <v/>
      </c>
      <c r="X943" s="90" t="str">
        <f t="shared" si="146"/>
        <v/>
      </c>
      <c r="Y943" s="117" t="str">
        <f t="shared" si="147"/>
        <v/>
      </c>
      <c r="Z943" s="117" t="str">
        <f t="shared" si="148"/>
        <v/>
      </c>
      <c r="AA943" s="117" t="str">
        <f t="shared" si="149"/>
        <v/>
      </c>
    </row>
    <row r="944" spans="2:27" x14ac:dyDescent="0.3">
      <c r="B944" s="126"/>
      <c r="C944" s="128"/>
      <c r="D944" s="128"/>
      <c r="E944" s="128"/>
      <c r="F944" s="128"/>
      <c r="G944" s="128"/>
      <c r="H944" s="128"/>
      <c r="I944" s="128"/>
      <c r="J944" s="128"/>
      <c r="K944" s="128"/>
      <c r="L944" s="128"/>
      <c r="M944" s="128"/>
      <c r="N944" s="179" t="str">
        <f t="shared" si="150"/>
        <v/>
      </c>
      <c r="O944" s="90" t="str">
        <f>IF('1. Assessment Area Data'!C944="","",'1. Assessment Area Data'!C944)</f>
        <v/>
      </c>
      <c r="P944" s="90" t="str">
        <f t="shared" si="151"/>
        <v/>
      </c>
      <c r="Q944" s="90" t="str">
        <f t="shared" si="156"/>
        <v/>
      </c>
      <c r="R944" s="90" t="str">
        <f t="shared" si="156"/>
        <v/>
      </c>
      <c r="S944" s="90" t="str">
        <f t="shared" si="156"/>
        <v/>
      </c>
      <c r="T944" s="116" t="str">
        <f t="shared" si="153"/>
        <v/>
      </c>
      <c r="U944" s="116" t="str">
        <f t="shared" si="154"/>
        <v/>
      </c>
      <c r="V944" s="116" t="str">
        <f t="shared" si="155"/>
        <v/>
      </c>
      <c r="X944" s="90" t="str">
        <f t="shared" si="146"/>
        <v/>
      </c>
      <c r="Y944" s="117" t="str">
        <f t="shared" si="147"/>
        <v/>
      </c>
      <c r="Z944" s="117" t="str">
        <f t="shared" si="148"/>
        <v/>
      </c>
      <c r="AA944" s="117" t="str">
        <f t="shared" si="149"/>
        <v/>
      </c>
    </row>
    <row r="945" spans="2:27" x14ac:dyDescent="0.3">
      <c r="B945" s="126"/>
      <c r="C945" s="128"/>
      <c r="D945" s="128"/>
      <c r="E945" s="128"/>
      <c r="F945" s="128"/>
      <c r="G945" s="128"/>
      <c r="H945" s="128"/>
      <c r="I945" s="128"/>
      <c r="J945" s="128"/>
      <c r="K945" s="128"/>
      <c r="L945" s="128"/>
      <c r="M945" s="128"/>
      <c r="N945" s="179" t="str">
        <f t="shared" si="150"/>
        <v/>
      </c>
      <c r="O945" s="90" t="str">
        <f>IF('1. Assessment Area Data'!C945="","",'1. Assessment Area Data'!C945)</f>
        <v/>
      </c>
      <c r="P945" s="90" t="str">
        <f t="shared" si="151"/>
        <v/>
      </c>
      <c r="Q945" s="90" t="str">
        <f t="shared" si="156"/>
        <v/>
      </c>
      <c r="R945" s="90" t="str">
        <f t="shared" si="156"/>
        <v/>
      </c>
      <c r="S945" s="90" t="str">
        <f t="shared" si="156"/>
        <v/>
      </c>
      <c r="T945" s="116" t="str">
        <f t="shared" si="153"/>
        <v/>
      </c>
      <c r="U945" s="116" t="str">
        <f t="shared" si="154"/>
        <v/>
      </c>
      <c r="V945" s="116" t="str">
        <f t="shared" si="155"/>
        <v/>
      </c>
      <c r="X945" s="90" t="str">
        <f t="shared" si="146"/>
        <v/>
      </c>
      <c r="Y945" s="117" t="str">
        <f t="shared" si="147"/>
        <v/>
      </c>
      <c r="Z945" s="117" t="str">
        <f t="shared" si="148"/>
        <v/>
      </c>
      <c r="AA945" s="117" t="str">
        <f t="shared" si="149"/>
        <v/>
      </c>
    </row>
    <row r="946" spans="2:27" x14ac:dyDescent="0.3">
      <c r="B946" s="126"/>
      <c r="C946" s="128"/>
      <c r="D946" s="128"/>
      <c r="E946" s="128"/>
      <c r="F946" s="128"/>
      <c r="G946" s="128"/>
      <c r="H946" s="128"/>
      <c r="I946" s="128"/>
      <c r="J946" s="128"/>
      <c r="K946" s="128"/>
      <c r="L946" s="128"/>
      <c r="M946" s="128"/>
      <c r="N946" s="179" t="str">
        <f t="shared" si="150"/>
        <v/>
      </c>
      <c r="O946" s="90" t="str">
        <f>IF('1. Assessment Area Data'!C946="","",'1. Assessment Area Data'!C946)</f>
        <v/>
      </c>
      <c r="P946" s="90" t="str">
        <f t="shared" si="151"/>
        <v/>
      </c>
      <c r="Q946" s="90" t="str">
        <f t="shared" si="156"/>
        <v/>
      </c>
      <c r="R946" s="90" t="str">
        <f t="shared" si="156"/>
        <v/>
      </c>
      <c r="S946" s="90" t="str">
        <f t="shared" si="156"/>
        <v/>
      </c>
      <c r="T946" s="116" t="str">
        <f t="shared" si="153"/>
        <v/>
      </c>
      <c r="U946" s="116" t="str">
        <f t="shared" si="154"/>
        <v/>
      </c>
      <c r="V946" s="116" t="str">
        <f t="shared" si="155"/>
        <v/>
      </c>
      <c r="X946" s="90" t="str">
        <f t="shared" si="146"/>
        <v/>
      </c>
      <c r="Y946" s="117" t="str">
        <f t="shared" si="147"/>
        <v/>
      </c>
      <c r="Z946" s="117" t="str">
        <f t="shared" si="148"/>
        <v/>
      </c>
      <c r="AA946" s="117" t="str">
        <f t="shared" si="149"/>
        <v/>
      </c>
    </row>
    <row r="947" spans="2:27" x14ac:dyDescent="0.3">
      <c r="B947" s="126"/>
      <c r="C947" s="128"/>
      <c r="D947" s="128"/>
      <c r="E947" s="128"/>
      <c r="F947" s="128"/>
      <c r="G947" s="128"/>
      <c r="H947" s="128"/>
      <c r="I947" s="128"/>
      <c r="J947" s="128"/>
      <c r="K947" s="128"/>
      <c r="L947" s="128"/>
      <c r="M947" s="128"/>
      <c r="N947" s="179" t="str">
        <f t="shared" si="150"/>
        <v/>
      </c>
      <c r="O947" s="90" t="str">
        <f>IF('1. Assessment Area Data'!C947="","",'1. Assessment Area Data'!C947)</f>
        <v/>
      </c>
      <c r="P947" s="90" t="str">
        <f t="shared" si="151"/>
        <v/>
      </c>
      <c r="Q947" s="90" t="str">
        <f t="shared" si="156"/>
        <v/>
      </c>
      <c r="R947" s="90" t="str">
        <f t="shared" si="156"/>
        <v/>
      </c>
      <c r="S947" s="90" t="str">
        <f t="shared" si="156"/>
        <v/>
      </c>
      <c r="T947" s="116" t="str">
        <f t="shared" si="153"/>
        <v/>
      </c>
      <c r="U947" s="116" t="str">
        <f t="shared" si="154"/>
        <v/>
      </c>
      <c r="V947" s="116" t="str">
        <f t="shared" si="155"/>
        <v/>
      </c>
      <c r="X947" s="90" t="str">
        <f t="shared" si="146"/>
        <v/>
      </c>
      <c r="Y947" s="117" t="str">
        <f t="shared" si="147"/>
        <v/>
      </c>
      <c r="Z947" s="117" t="str">
        <f t="shared" si="148"/>
        <v/>
      </c>
      <c r="AA947" s="117" t="str">
        <f t="shared" si="149"/>
        <v/>
      </c>
    </row>
    <row r="948" spans="2:27" x14ac:dyDescent="0.3">
      <c r="B948" s="126"/>
      <c r="C948" s="128"/>
      <c r="D948" s="128"/>
      <c r="E948" s="128"/>
      <c r="F948" s="128"/>
      <c r="G948" s="128"/>
      <c r="H948" s="128"/>
      <c r="I948" s="128"/>
      <c r="J948" s="128"/>
      <c r="K948" s="128"/>
      <c r="L948" s="128"/>
      <c r="M948" s="128"/>
      <c r="N948" s="179" t="str">
        <f t="shared" si="150"/>
        <v/>
      </c>
      <c r="O948" s="90" t="str">
        <f>IF('1. Assessment Area Data'!C948="","",'1. Assessment Area Data'!C948)</f>
        <v/>
      </c>
      <c r="P948" s="90" t="str">
        <f t="shared" si="151"/>
        <v/>
      </c>
      <c r="Q948" s="90" t="str">
        <f t="shared" si="156"/>
        <v/>
      </c>
      <c r="R948" s="90" t="str">
        <f t="shared" si="156"/>
        <v/>
      </c>
      <c r="S948" s="90" t="str">
        <f t="shared" si="156"/>
        <v/>
      </c>
      <c r="T948" s="116" t="str">
        <f t="shared" si="153"/>
        <v/>
      </c>
      <c r="U948" s="116" t="str">
        <f t="shared" si="154"/>
        <v/>
      </c>
      <c r="V948" s="116" t="str">
        <f t="shared" si="155"/>
        <v/>
      </c>
      <c r="X948" s="90" t="str">
        <f t="shared" si="146"/>
        <v/>
      </c>
      <c r="Y948" s="117" t="str">
        <f t="shared" si="147"/>
        <v/>
      </c>
      <c r="Z948" s="117" t="str">
        <f t="shared" si="148"/>
        <v/>
      </c>
      <c r="AA948" s="117" t="str">
        <f t="shared" si="149"/>
        <v/>
      </c>
    </row>
    <row r="949" spans="2:27" x14ac:dyDescent="0.3">
      <c r="B949" s="126"/>
      <c r="C949" s="128"/>
      <c r="D949" s="128"/>
      <c r="E949" s="128"/>
      <c r="F949" s="128"/>
      <c r="G949" s="128"/>
      <c r="H949" s="128"/>
      <c r="I949" s="128"/>
      <c r="J949" s="128"/>
      <c r="K949" s="128"/>
      <c r="L949" s="128"/>
      <c r="M949" s="128"/>
      <c r="N949" s="179" t="str">
        <f t="shared" si="150"/>
        <v/>
      </c>
      <c r="O949" s="90" t="str">
        <f>IF('1. Assessment Area Data'!C949="","",'1. Assessment Area Data'!C949)</f>
        <v/>
      </c>
      <c r="P949" s="90" t="str">
        <f t="shared" si="151"/>
        <v/>
      </c>
      <c r="Q949" s="90" t="str">
        <f t="shared" si="156"/>
        <v/>
      </c>
      <c r="R949" s="90" t="str">
        <f t="shared" si="156"/>
        <v/>
      </c>
      <c r="S949" s="90" t="str">
        <f t="shared" si="156"/>
        <v/>
      </c>
      <c r="T949" s="116" t="str">
        <f t="shared" si="153"/>
        <v/>
      </c>
      <c r="U949" s="116" t="str">
        <f t="shared" si="154"/>
        <v/>
      </c>
      <c r="V949" s="116" t="str">
        <f t="shared" si="155"/>
        <v/>
      </c>
      <c r="X949" s="90" t="str">
        <f t="shared" si="146"/>
        <v/>
      </c>
      <c r="Y949" s="117" t="str">
        <f t="shared" si="147"/>
        <v/>
      </c>
      <c r="Z949" s="117" t="str">
        <f t="shared" si="148"/>
        <v/>
      </c>
      <c r="AA949" s="117" t="str">
        <f t="shared" si="149"/>
        <v/>
      </c>
    </row>
    <row r="950" spans="2:27" x14ac:dyDescent="0.3">
      <c r="B950" s="126"/>
      <c r="C950" s="128"/>
      <c r="D950" s="128"/>
      <c r="E950" s="128"/>
      <c r="F950" s="128"/>
      <c r="G950" s="128"/>
      <c r="H950" s="128"/>
      <c r="I950" s="128"/>
      <c r="J950" s="128"/>
      <c r="K950" s="128"/>
      <c r="L950" s="128"/>
      <c r="M950" s="128"/>
      <c r="N950" s="179" t="str">
        <f t="shared" si="150"/>
        <v/>
      </c>
      <c r="O950" s="90" t="str">
        <f>IF('1. Assessment Area Data'!C950="","",'1. Assessment Area Data'!C950)</f>
        <v/>
      </c>
      <c r="P950" s="90" t="str">
        <f t="shared" si="151"/>
        <v/>
      </c>
      <c r="Q950" s="90" t="str">
        <f t="shared" si="156"/>
        <v/>
      </c>
      <c r="R950" s="90" t="str">
        <f t="shared" si="156"/>
        <v/>
      </c>
      <c r="S950" s="90" t="str">
        <f t="shared" si="156"/>
        <v/>
      </c>
      <c r="T950" s="116" t="str">
        <f t="shared" si="153"/>
        <v/>
      </c>
      <c r="U950" s="116" t="str">
        <f t="shared" si="154"/>
        <v/>
      </c>
      <c r="V950" s="116" t="str">
        <f t="shared" si="155"/>
        <v/>
      </c>
      <c r="X950" s="90" t="str">
        <f t="shared" si="146"/>
        <v/>
      </c>
      <c r="Y950" s="117" t="str">
        <f t="shared" si="147"/>
        <v/>
      </c>
      <c r="Z950" s="117" t="str">
        <f t="shared" si="148"/>
        <v/>
      </c>
      <c r="AA950" s="117" t="str">
        <f t="shared" si="149"/>
        <v/>
      </c>
    </row>
    <row r="951" spans="2:27" x14ac:dyDescent="0.3">
      <c r="B951" s="126"/>
      <c r="C951" s="128"/>
      <c r="D951" s="128"/>
      <c r="E951" s="128"/>
      <c r="F951" s="128"/>
      <c r="G951" s="128"/>
      <c r="H951" s="128"/>
      <c r="I951" s="128"/>
      <c r="J951" s="128"/>
      <c r="K951" s="128"/>
      <c r="L951" s="128"/>
      <c r="M951" s="128"/>
      <c r="N951" s="179" t="str">
        <f t="shared" si="150"/>
        <v/>
      </c>
      <c r="O951" s="90" t="str">
        <f>IF('1. Assessment Area Data'!C951="","",'1. Assessment Area Data'!C951)</f>
        <v/>
      </c>
      <c r="P951" s="90" t="str">
        <f t="shared" si="151"/>
        <v/>
      </c>
      <c r="Q951" s="90" t="str">
        <f t="shared" si="156"/>
        <v/>
      </c>
      <c r="R951" s="90" t="str">
        <f t="shared" si="156"/>
        <v/>
      </c>
      <c r="S951" s="90" t="str">
        <f t="shared" si="156"/>
        <v/>
      </c>
      <c r="T951" s="116" t="str">
        <f t="shared" si="153"/>
        <v/>
      </c>
      <c r="U951" s="116" t="str">
        <f t="shared" si="154"/>
        <v/>
      </c>
      <c r="V951" s="116" t="str">
        <f t="shared" si="155"/>
        <v/>
      </c>
      <c r="X951" s="90" t="str">
        <f t="shared" si="146"/>
        <v/>
      </c>
      <c r="Y951" s="117" t="str">
        <f t="shared" si="147"/>
        <v/>
      </c>
      <c r="Z951" s="117" t="str">
        <f t="shared" si="148"/>
        <v/>
      </c>
      <c r="AA951" s="117" t="str">
        <f t="shared" si="149"/>
        <v/>
      </c>
    </row>
    <row r="952" spans="2:27" x14ac:dyDescent="0.3">
      <c r="B952" s="126"/>
      <c r="C952" s="128"/>
      <c r="D952" s="128"/>
      <c r="E952" s="128"/>
      <c r="F952" s="128"/>
      <c r="G952" s="128"/>
      <c r="H952" s="128"/>
      <c r="I952" s="128"/>
      <c r="J952" s="128"/>
      <c r="K952" s="128"/>
      <c r="L952" s="128"/>
      <c r="M952" s="128"/>
      <c r="N952" s="179" t="str">
        <f t="shared" si="150"/>
        <v/>
      </c>
      <c r="O952" s="90" t="str">
        <f>IF('1. Assessment Area Data'!C952="","",'1. Assessment Area Data'!C952)</f>
        <v/>
      </c>
      <c r="P952" s="90" t="str">
        <f t="shared" si="151"/>
        <v/>
      </c>
      <c r="Q952" s="90" t="str">
        <f t="shared" si="156"/>
        <v/>
      </c>
      <c r="R952" s="90" t="str">
        <f t="shared" si="156"/>
        <v/>
      </c>
      <c r="S952" s="90" t="str">
        <f t="shared" si="156"/>
        <v/>
      </c>
      <c r="T952" s="116" t="str">
        <f t="shared" si="153"/>
        <v/>
      </c>
      <c r="U952" s="116" t="str">
        <f t="shared" si="154"/>
        <v/>
      </c>
      <c r="V952" s="116" t="str">
        <f t="shared" si="155"/>
        <v/>
      </c>
      <c r="X952" s="90" t="str">
        <f t="shared" si="146"/>
        <v/>
      </c>
      <c r="Y952" s="117" t="str">
        <f t="shared" si="147"/>
        <v/>
      </c>
      <c r="Z952" s="117" t="str">
        <f t="shared" si="148"/>
        <v/>
      </c>
      <c r="AA952" s="117" t="str">
        <f t="shared" si="149"/>
        <v/>
      </c>
    </row>
    <row r="953" spans="2:27" x14ac:dyDescent="0.3">
      <c r="B953" s="126"/>
      <c r="C953" s="128"/>
      <c r="D953" s="128"/>
      <c r="E953" s="128"/>
      <c r="F953" s="128"/>
      <c r="G953" s="128"/>
      <c r="H953" s="128"/>
      <c r="I953" s="128"/>
      <c r="J953" s="128"/>
      <c r="K953" s="128"/>
      <c r="L953" s="128"/>
      <c r="M953" s="128"/>
      <c r="N953" s="179" t="str">
        <f t="shared" si="150"/>
        <v/>
      </c>
      <c r="O953" s="90" t="str">
        <f>IF('1. Assessment Area Data'!C953="","",'1. Assessment Area Data'!C953)</f>
        <v/>
      </c>
      <c r="P953" s="90" t="str">
        <f t="shared" si="151"/>
        <v/>
      </c>
      <c r="Q953" s="90" t="str">
        <f t="shared" si="156"/>
        <v/>
      </c>
      <c r="R953" s="90" t="str">
        <f t="shared" si="156"/>
        <v/>
      </c>
      <c r="S953" s="90" t="str">
        <f t="shared" si="156"/>
        <v/>
      </c>
      <c r="T953" s="116" t="str">
        <f t="shared" si="153"/>
        <v/>
      </c>
      <c r="U953" s="116" t="str">
        <f t="shared" si="154"/>
        <v/>
      </c>
      <c r="V953" s="116" t="str">
        <f t="shared" si="155"/>
        <v/>
      </c>
      <c r="X953" s="90" t="str">
        <f t="shared" si="146"/>
        <v/>
      </c>
      <c r="Y953" s="117" t="str">
        <f t="shared" si="147"/>
        <v/>
      </c>
      <c r="Z953" s="117" t="str">
        <f t="shared" si="148"/>
        <v/>
      </c>
      <c r="AA953" s="117" t="str">
        <f t="shared" si="149"/>
        <v/>
      </c>
    </row>
    <row r="954" spans="2:27" x14ac:dyDescent="0.3">
      <c r="B954" s="126"/>
      <c r="C954" s="128"/>
      <c r="D954" s="128"/>
      <c r="E954" s="128"/>
      <c r="F954" s="128"/>
      <c r="G954" s="128"/>
      <c r="H954" s="128"/>
      <c r="I954" s="128"/>
      <c r="J954" s="128"/>
      <c r="K954" s="128"/>
      <c r="L954" s="128"/>
      <c r="M954" s="128"/>
      <c r="N954" s="179" t="str">
        <f t="shared" si="150"/>
        <v/>
      </c>
      <c r="O954" s="90" t="str">
        <f>IF('1. Assessment Area Data'!C954="","",'1. Assessment Area Data'!C954)</f>
        <v/>
      </c>
      <c r="P954" s="90" t="str">
        <f t="shared" si="151"/>
        <v/>
      </c>
      <c r="Q954" s="90" t="str">
        <f t="shared" si="156"/>
        <v/>
      </c>
      <c r="R954" s="90" t="str">
        <f t="shared" si="156"/>
        <v/>
      </c>
      <c r="S954" s="90" t="str">
        <f t="shared" si="156"/>
        <v/>
      </c>
      <c r="T954" s="116" t="str">
        <f t="shared" si="153"/>
        <v/>
      </c>
      <c r="U954" s="116" t="str">
        <f t="shared" si="154"/>
        <v/>
      </c>
      <c r="V954" s="116" t="str">
        <f t="shared" si="155"/>
        <v/>
      </c>
      <c r="X954" s="90" t="str">
        <f t="shared" si="146"/>
        <v/>
      </c>
      <c r="Y954" s="117" t="str">
        <f t="shared" si="147"/>
        <v/>
      </c>
      <c r="Z954" s="117" t="str">
        <f t="shared" si="148"/>
        <v/>
      </c>
      <c r="AA954" s="117" t="str">
        <f t="shared" si="149"/>
        <v/>
      </c>
    </row>
    <row r="955" spans="2:27" x14ac:dyDescent="0.3">
      <c r="B955" s="126"/>
      <c r="C955" s="128"/>
      <c r="D955" s="128"/>
      <c r="E955" s="128"/>
      <c r="F955" s="128"/>
      <c r="G955" s="128"/>
      <c r="H955" s="128"/>
      <c r="I955" s="128"/>
      <c r="J955" s="128"/>
      <c r="K955" s="128"/>
      <c r="L955" s="128"/>
      <c r="M955" s="128"/>
      <c r="N955" s="179" t="str">
        <f t="shared" si="150"/>
        <v/>
      </c>
      <c r="O955" s="90" t="str">
        <f>IF('1. Assessment Area Data'!C955="","",'1. Assessment Area Data'!C955)</f>
        <v/>
      </c>
      <c r="P955" s="90" t="str">
        <f t="shared" si="151"/>
        <v/>
      </c>
      <c r="Q955" s="90" t="str">
        <f t="shared" si="156"/>
        <v/>
      </c>
      <c r="R955" s="90" t="str">
        <f t="shared" si="156"/>
        <v/>
      </c>
      <c r="S955" s="90" t="str">
        <f t="shared" si="156"/>
        <v/>
      </c>
      <c r="T955" s="116" t="str">
        <f t="shared" si="153"/>
        <v/>
      </c>
      <c r="U955" s="116" t="str">
        <f t="shared" si="154"/>
        <v/>
      </c>
      <c r="V955" s="116" t="str">
        <f t="shared" si="155"/>
        <v/>
      </c>
      <c r="X955" s="90" t="str">
        <f t="shared" si="146"/>
        <v/>
      </c>
      <c r="Y955" s="117" t="str">
        <f t="shared" si="147"/>
        <v/>
      </c>
      <c r="Z955" s="117" t="str">
        <f t="shared" si="148"/>
        <v/>
      </c>
      <c r="AA955" s="117" t="str">
        <f t="shared" si="149"/>
        <v/>
      </c>
    </row>
    <row r="956" spans="2:27" x14ac:dyDescent="0.3">
      <c r="B956" s="126"/>
      <c r="C956" s="128"/>
      <c r="D956" s="128"/>
      <c r="E956" s="128"/>
      <c r="F956" s="128"/>
      <c r="G956" s="128"/>
      <c r="H956" s="128"/>
      <c r="I956" s="128"/>
      <c r="J956" s="128"/>
      <c r="K956" s="128"/>
      <c r="L956" s="128"/>
      <c r="M956" s="128"/>
      <c r="N956" s="179" t="str">
        <f t="shared" si="150"/>
        <v/>
      </c>
      <c r="O956" s="90" t="str">
        <f>IF('1. Assessment Area Data'!C956="","",'1. Assessment Area Data'!C956)</f>
        <v/>
      </c>
      <c r="P956" s="90" t="str">
        <f t="shared" si="151"/>
        <v/>
      </c>
      <c r="Q956" s="90" t="str">
        <f t="shared" si="156"/>
        <v/>
      </c>
      <c r="R956" s="90" t="str">
        <f t="shared" si="156"/>
        <v/>
      </c>
      <c r="S956" s="90" t="str">
        <f t="shared" si="156"/>
        <v/>
      </c>
      <c r="T956" s="116" t="str">
        <f t="shared" si="153"/>
        <v/>
      </c>
      <c r="U956" s="116" t="str">
        <f t="shared" si="154"/>
        <v/>
      </c>
      <c r="V956" s="116" t="str">
        <f t="shared" si="155"/>
        <v/>
      </c>
      <c r="X956" s="90" t="str">
        <f t="shared" si="146"/>
        <v/>
      </c>
      <c r="Y956" s="117" t="str">
        <f t="shared" si="147"/>
        <v/>
      </c>
      <c r="Z956" s="117" t="str">
        <f t="shared" si="148"/>
        <v/>
      </c>
      <c r="AA956" s="117" t="str">
        <f t="shared" si="149"/>
        <v/>
      </c>
    </row>
    <row r="957" spans="2:27" x14ac:dyDescent="0.3">
      <c r="B957" s="126"/>
      <c r="C957" s="128"/>
      <c r="D957" s="128"/>
      <c r="E957" s="128"/>
      <c r="F957" s="128"/>
      <c r="G957" s="128"/>
      <c r="H957" s="128"/>
      <c r="I957" s="128"/>
      <c r="J957" s="128"/>
      <c r="K957" s="128"/>
      <c r="L957" s="128"/>
      <c r="M957" s="128"/>
      <c r="N957" s="179" t="str">
        <f t="shared" si="150"/>
        <v/>
      </c>
      <c r="O957" s="90" t="str">
        <f>IF('1. Assessment Area Data'!C957="","",'1. Assessment Area Data'!C957)</f>
        <v/>
      </c>
      <c r="P957" s="90" t="str">
        <f t="shared" si="151"/>
        <v/>
      </c>
      <c r="Q957" s="90" t="str">
        <f t="shared" si="156"/>
        <v/>
      </c>
      <c r="R957" s="90" t="str">
        <f t="shared" si="156"/>
        <v/>
      </c>
      <c r="S957" s="90" t="str">
        <f t="shared" si="156"/>
        <v/>
      </c>
      <c r="T957" s="116" t="str">
        <f t="shared" si="153"/>
        <v/>
      </c>
      <c r="U957" s="116" t="str">
        <f t="shared" si="154"/>
        <v/>
      </c>
      <c r="V957" s="116" t="str">
        <f t="shared" si="155"/>
        <v/>
      </c>
      <c r="X957" s="90" t="str">
        <f t="shared" si="146"/>
        <v/>
      </c>
      <c r="Y957" s="117" t="str">
        <f t="shared" si="147"/>
        <v/>
      </c>
      <c r="Z957" s="117" t="str">
        <f t="shared" si="148"/>
        <v/>
      </c>
      <c r="AA957" s="117" t="str">
        <f t="shared" si="149"/>
        <v/>
      </c>
    </row>
    <row r="958" spans="2:27" x14ac:dyDescent="0.3">
      <c r="B958" s="126"/>
      <c r="C958" s="128"/>
      <c r="D958" s="128"/>
      <c r="E958" s="128"/>
      <c r="F958" s="128"/>
      <c r="G958" s="128"/>
      <c r="H958" s="128"/>
      <c r="I958" s="128"/>
      <c r="J958" s="128"/>
      <c r="K958" s="128"/>
      <c r="L958" s="128"/>
      <c r="M958" s="128"/>
      <c r="N958" s="179" t="str">
        <f t="shared" si="150"/>
        <v/>
      </c>
      <c r="O958" s="90" t="str">
        <f>IF('1. Assessment Area Data'!C958="","",'1. Assessment Area Data'!C958)</f>
        <v/>
      </c>
      <c r="P958" s="90" t="str">
        <f t="shared" si="151"/>
        <v/>
      </c>
      <c r="Q958" s="90" t="str">
        <f t="shared" si="156"/>
        <v/>
      </c>
      <c r="R958" s="90" t="str">
        <f t="shared" si="156"/>
        <v/>
      </c>
      <c r="S958" s="90" t="str">
        <f t="shared" si="156"/>
        <v/>
      </c>
      <c r="T958" s="116" t="str">
        <f t="shared" si="153"/>
        <v/>
      </c>
      <c r="U958" s="116" t="str">
        <f t="shared" si="154"/>
        <v/>
      </c>
      <c r="V958" s="116" t="str">
        <f t="shared" si="155"/>
        <v/>
      </c>
      <c r="X958" s="90" t="str">
        <f t="shared" si="146"/>
        <v/>
      </c>
      <c r="Y958" s="117" t="str">
        <f t="shared" si="147"/>
        <v/>
      </c>
      <c r="Z958" s="117" t="str">
        <f t="shared" si="148"/>
        <v/>
      </c>
      <c r="AA958" s="117" t="str">
        <f t="shared" si="149"/>
        <v/>
      </c>
    </row>
    <row r="959" spans="2:27" x14ac:dyDescent="0.3">
      <c r="B959" s="126"/>
      <c r="C959" s="128"/>
      <c r="D959" s="128"/>
      <c r="E959" s="128"/>
      <c r="F959" s="128"/>
      <c r="G959" s="128"/>
      <c r="H959" s="128"/>
      <c r="I959" s="128"/>
      <c r="J959" s="128"/>
      <c r="K959" s="128"/>
      <c r="L959" s="128"/>
      <c r="M959" s="128"/>
      <c r="N959" s="179" t="str">
        <f t="shared" si="150"/>
        <v/>
      </c>
      <c r="O959" s="90" t="str">
        <f>IF('1. Assessment Area Data'!C959="","",'1. Assessment Area Data'!C959)</f>
        <v/>
      </c>
      <c r="P959" s="90" t="str">
        <f t="shared" si="151"/>
        <v/>
      </c>
      <c r="Q959" s="90" t="str">
        <f t="shared" si="156"/>
        <v/>
      </c>
      <c r="R959" s="90" t="str">
        <f t="shared" si="156"/>
        <v/>
      </c>
      <c r="S959" s="90" t="str">
        <f t="shared" si="156"/>
        <v/>
      </c>
      <c r="T959" s="116" t="str">
        <f t="shared" si="153"/>
        <v/>
      </c>
      <c r="U959" s="116" t="str">
        <f t="shared" si="154"/>
        <v/>
      </c>
      <c r="V959" s="116" t="str">
        <f t="shared" si="155"/>
        <v/>
      </c>
      <c r="X959" s="90" t="str">
        <f t="shared" si="146"/>
        <v/>
      </c>
      <c r="Y959" s="117" t="str">
        <f t="shared" si="147"/>
        <v/>
      </c>
      <c r="Z959" s="117" t="str">
        <f t="shared" si="148"/>
        <v/>
      </c>
      <c r="AA959" s="117" t="str">
        <f t="shared" si="149"/>
        <v/>
      </c>
    </row>
    <row r="960" spans="2:27" x14ac:dyDescent="0.3">
      <c r="B960" s="126"/>
      <c r="C960" s="128"/>
      <c r="D960" s="128"/>
      <c r="E960" s="128"/>
      <c r="F960" s="128"/>
      <c r="G960" s="128"/>
      <c r="H960" s="128"/>
      <c r="I960" s="128"/>
      <c r="J960" s="128"/>
      <c r="K960" s="128"/>
      <c r="L960" s="128"/>
      <c r="M960" s="128"/>
      <c r="N960" s="179" t="str">
        <f t="shared" si="150"/>
        <v/>
      </c>
      <c r="O960" s="90" t="str">
        <f>IF('1. Assessment Area Data'!C960="","",'1. Assessment Area Data'!C960)</f>
        <v/>
      </c>
      <c r="P960" s="90" t="str">
        <f t="shared" si="151"/>
        <v/>
      </c>
      <c r="Q960" s="90" t="str">
        <f t="shared" si="156"/>
        <v/>
      </c>
      <c r="R960" s="90" t="str">
        <f t="shared" si="156"/>
        <v/>
      </c>
      <c r="S960" s="90" t="str">
        <f t="shared" si="156"/>
        <v/>
      </c>
      <c r="T960" s="116" t="str">
        <f t="shared" si="153"/>
        <v/>
      </c>
      <c r="U960" s="116" t="str">
        <f t="shared" si="154"/>
        <v/>
      </c>
      <c r="V960" s="116" t="str">
        <f t="shared" si="155"/>
        <v/>
      </c>
      <c r="X960" s="90" t="str">
        <f t="shared" si="146"/>
        <v/>
      </c>
      <c r="Y960" s="117" t="str">
        <f t="shared" si="147"/>
        <v/>
      </c>
      <c r="Z960" s="117" t="str">
        <f t="shared" si="148"/>
        <v/>
      </c>
      <c r="AA960" s="117" t="str">
        <f t="shared" si="149"/>
        <v/>
      </c>
    </row>
    <row r="961" spans="2:27" x14ac:dyDescent="0.3">
      <c r="B961" s="126"/>
      <c r="C961" s="128"/>
      <c r="D961" s="128"/>
      <c r="E961" s="128"/>
      <c r="F961" s="128"/>
      <c r="G961" s="128"/>
      <c r="H961" s="128"/>
      <c r="I961" s="128"/>
      <c r="J961" s="128"/>
      <c r="K961" s="128"/>
      <c r="L961" s="128"/>
      <c r="M961" s="128"/>
      <c r="N961" s="179" t="str">
        <f t="shared" si="150"/>
        <v/>
      </c>
      <c r="O961" s="90" t="str">
        <f>IF('1. Assessment Area Data'!C961="","",'1. Assessment Area Data'!C961)</f>
        <v/>
      </c>
      <c r="P961" s="90" t="str">
        <f t="shared" si="151"/>
        <v/>
      </c>
      <c r="Q961" s="90" t="str">
        <f t="shared" si="156"/>
        <v/>
      </c>
      <c r="R961" s="90" t="str">
        <f t="shared" si="156"/>
        <v/>
      </c>
      <c r="S961" s="90" t="str">
        <f t="shared" si="156"/>
        <v/>
      </c>
      <c r="T961" s="116" t="str">
        <f t="shared" si="153"/>
        <v/>
      </c>
      <c r="U961" s="116" t="str">
        <f t="shared" si="154"/>
        <v/>
      </c>
      <c r="V961" s="116" t="str">
        <f t="shared" si="155"/>
        <v/>
      </c>
      <c r="X961" s="90" t="str">
        <f t="shared" si="146"/>
        <v/>
      </c>
      <c r="Y961" s="117" t="str">
        <f t="shared" si="147"/>
        <v/>
      </c>
      <c r="Z961" s="117" t="str">
        <f t="shared" si="148"/>
        <v/>
      </c>
      <c r="AA961" s="117" t="str">
        <f t="shared" si="149"/>
        <v/>
      </c>
    </row>
    <row r="962" spans="2:27" x14ac:dyDescent="0.3">
      <c r="B962" s="126"/>
      <c r="C962" s="128"/>
      <c r="D962" s="128"/>
      <c r="E962" s="128"/>
      <c r="F962" s="128"/>
      <c r="G962" s="128"/>
      <c r="H962" s="128"/>
      <c r="I962" s="128"/>
      <c r="J962" s="128"/>
      <c r="K962" s="128"/>
      <c r="L962" s="128"/>
      <c r="M962" s="128"/>
      <c r="N962" s="179" t="str">
        <f t="shared" si="150"/>
        <v/>
      </c>
      <c r="O962" s="90" t="str">
        <f>IF('1. Assessment Area Data'!C962="","",'1. Assessment Area Data'!C962)</f>
        <v/>
      </c>
      <c r="P962" s="90" t="str">
        <f t="shared" si="151"/>
        <v/>
      </c>
      <c r="Q962" s="90" t="str">
        <f t="shared" si="156"/>
        <v/>
      </c>
      <c r="R962" s="90" t="str">
        <f t="shared" si="156"/>
        <v/>
      </c>
      <c r="S962" s="90" t="str">
        <f t="shared" si="156"/>
        <v/>
      </c>
      <c r="T962" s="116" t="str">
        <f t="shared" si="153"/>
        <v/>
      </c>
      <c r="U962" s="116" t="str">
        <f t="shared" si="154"/>
        <v/>
      </c>
      <c r="V962" s="116" t="str">
        <f t="shared" si="155"/>
        <v/>
      </c>
      <c r="X962" s="90" t="str">
        <f t="shared" si="146"/>
        <v/>
      </c>
      <c r="Y962" s="117" t="str">
        <f t="shared" si="147"/>
        <v/>
      </c>
      <c r="Z962" s="117" t="str">
        <f t="shared" si="148"/>
        <v/>
      </c>
      <c r="AA962" s="117" t="str">
        <f t="shared" si="149"/>
        <v/>
      </c>
    </row>
    <row r="963" spans="2:27" x14ac:dyDescent="0.3">
      <c r="B963" s="126"/>
      <c r="C963" s="128"/>
      <c r="D963" s="128"/>
      <c r="E963" s="128"/>
      <c r="F963" s="128"/>
      <c r="G963" s="128"/>
      <c r="H963" s="128"/>
      <c r="I963" s="128"/>
      <c r="J963" s="128"/>
      <c r="K963" s="128"/>
      <c r="L963" s="128"/>
      <c r="M963" s="128"/>
      <c r="N963" s="179" t="str">
        <f t="shared" si="150"/>
        <v/>
      </c>
      <c r="O963" s="90" t="str">
        <f>IF('1. Assessment Area Data'!C963="","",'1. Assessment Area Data'!C963)</f>
        <v/>
      </c>
      <c r="P963" s="90" t="str">
        <f t="shared" si="151"/>
        <v/>
      </c>
      <c r="Q963" s="90" t="str">
        <f t="shared" si="156"/>
        <v/>
      </c>
      <c r="R963" s="90" t="str">
        <f t="shared" si="156"/>
        <v/>
      </c>
      <c r="S963" s="90" t="str">
        <f t="shared" si="156"/>
        <v/>
      </c>
      <c r="T963" s="116" t="str">
        <f t="shared" si="153"/>
        <v/>
      </c>
      <c r="U963" s="116" t="str">
        <f t="shared" si="154"/>
        <v/>
      </c>
      <c r="V963" s="116" t="str">
        <f t="shared" si="155"/>
        <v/>
      </c>
      <c r="X963" s="90" t="str">
        <f t="shared" si="146"/>
        <v/>
      </c>
      <c r="Y963" s="117" t="str">
        <f t="shared" si="147"/>
        <v/>
      </c>
      <c r="Z963" s="117" t="str">
        <f t="shared" si="148"/>
        <v/>
      </c>
      <c r="AA963" s="117" t="str">
        <f t="shared" si="149"/>
        <v/>
      </c>
    </row>
    <row r="964" spans="2:27" x14ac:dyDescent="0.3">
      <c r="B964" s="126"/>
      <c r="C964" s="128"/>
      <c r="D964" s="128"/>
      <c r="E964" s="128"/>
      <c r="F964" s="128"/>
      <c r="G964" s="128"/>
      <c r="H964" s="128"/>
      <c r="I964" s="128"/>
      <c r="J964" s="128"/>
      <c r="K964" s="128"/>
      <c r="L964" s="128"/>
      <c r="M964" s="128"/>
      <c r="N964" s="179" t="str">
        <f t="shared" si="150"/>
        <v/>
      </c>
      <c r="O964" s="90" t="str">
        <f>IF('1. Assessment Area Data'!C964="","",'1. Assessment Area Data'!C964)</f>
        <v/>
      </c>
      <c r="P964" s="90" t="str">
        <f t="shared" si="151"/>
        <v/>
      </c>
      <c r="Q964" s="90" t="str">
        <f t="shared" si="156"/>
        <v/>
      </c>
      <c r="R964" s="90" t="str">
        <f t="shared" si="156"/>
        <v/>
      </c>
      <c r="S964" s="90" t="str">
        <f t="shared" si="156"/>
        <v/>
      </c>
      <c r="T964" s="116" t="str">
        <f t="shared" si="153"/>
        <v/>
      </c>
      <c r="U964" s="116" t="str">
        <f t="shared" si="154"/>
        <v/>
      </c>
      <c r="V964" s="116" t="str">
        <f t="shared" si="155"/>
        <v/>
      </c>
      <c r="X964" s="90" t="str">
        <f t="shared" si="146"/>
        <v/>
      </c>
      <c r="Y964" s="117" t="str">
        <f t="shared" si="147"/>
        <v/>
      </c>
      <c r="Z964" s="117" t="str">
        <f t="shared" si="148"/>
        <v/>
      </c>
      <c r="AA964" s="117" t="str">
        <f t="shared" si="149"/>
        <v/>
      </c>
    </row>
    <row r="965" spans="2:27" x14ac:dyDescent="0.3">
      <c r="B965" s="126"/>
      <c r="C965" s="128"/>
      <c r="D965" s="128"/>
      <c r="E965" s="128"/>
      <c r="F965" s="128"/>
      <c r="G965" s="128"/>
      <c r="H965" s="128"/>
      <c r="I965" s="128"/>
      <c r="J965" s="128"/>
      <c r="K965" s="128"/>
      <c r="L965" s="128"/>
      <c r="M965" s="128"/>
      <c r="N965" s="179" t="str">
        <f t="shared" si="150"/>
        <v/>
      </c>
      <c r="O965" s="90" t="str">
        <f>IF('1. Assessment Area Data'!C965="","",'1. Assessment Area Data'!C965)</f>
        <v/>
      </c>
      <c r="P965" s="90" t="str">
        <f t="shared" si="151"/>
        <v/>
      </c>
      <c r="Q965" s="90" t="str">
        <f t="shared" si="156"/>
        <v/>
      </c>
      <c r="R965" s="90" t="str">
        <f t="shared" si="156"/>
        <v/>
      </c>
      <c r="S965" s="90" t="str">
        <f t="shared" si="156"/>
        <v/>
      </c>
      <c r="T965" s="116" t="str">
        <f t="shared" si="153"/>
        <v/>
      </c>
      <c r="U965" s="116" t="str">
        <f t="shared" si="154"/>
        <v/>
      </c>
      <c r="V965" s="116" t="str">
        <f t="shared" si="155"/>
        <v/>
      </c>
      <c r="X965" s="90" t="str">
        <f t="shared" si="146"/>
        <v/>
      </c>
      <c r="Y965" s="117" t="str">
        <f t="shared" si="147"/>
        <v/>
      </c>
      <c r="Z965" s="117" t="str">
        <f t="shared" si="148"/>
        <v/>
      </c>
      <c r="AA965" s="117" t="str">
        <f t="shared" si="149"/>
        <v/>
      </c>
    </row>
    <row r="966" spans="2:27" x14ac:dyDescent="0.3">
      <c r="B966" s="126"/>
      <c r="C966" s="128"/>
      <c r="D966" s="128"/>
      <c r="E966" s="128"/>
      <c r="F966" s="128"/>
      <c r="G966" s="128"/>
      <c r="H966" s="128"/>
      <c r="I966" s="128"/>
      <c r="J966" s="128"/>
      <c r="K966" s="128"/>
      <c r="L966" s="128"/>
      <c r="M966" s="128"/>
      <c r="N966" s="179" t="str">
        <f t="shared" si="150"/>
        <v/>
      </c>
      <c r="O966" s="90" t="str">
        <f>IF('1. Assessment Area Data'!C966="","",'1. Assessment Area Data'!C966)</f>
        <v/>
      </c>
      <c r="P966" s="90" t="str">
        <f t="shared" si="151"/>
        <v/>
      </c>
      <c r="Q966" s="90" t="str">
        <f t="shared" si="156"/>
        <v/>
      </c>
      <c r="R966" s="90" t="str">
        <f t="shared" si="156"/>
        <v/>
      </c>
      <c r="S966" s="90" t="str">
        <f t="shared" si="156"/>
        <v/>
      </c>
      <c r="T966" s="116" t="str">
        <f t="shared" si="153"/>
        <v/>
      </c>
      <c r="U966" s="116" t="str">
        <f t="shared" si="154"/>
        <v/>
      </c>
      <c r="V966" s="116" t="str">
        <f t="shared" si="155"/>
        <v/>
      </c>
      <c r="X966" s="90" t="str">
        <f t="shared" si="146"/>
        <v/>
      </c>
      <c r="Y966" s="117" t="str">
        <f t="shared" si="147"/>
        <v/>
      </c>
      <c r="Z966" s="117" t="str">
        <f t="shared" si="148"/>
        <v/>
      </c>
      <c r="AA966" s="117" t="str">
        <f t="shared" si="149"/>
        <v/>
      </c>
    </row>
    <row r="967" spans="2:27" x14ac:dyDescent="0.3">
      <c r="B967" s="126"/>
      <c r="C967" s="128"/>
      <c r="D967" s="128"/>
      <c r="E967" s="128"/>
      <c r="F967" s="128"/>
      <c r="G967" s="128"/>
      <c r="H967" s="128"/>
      <c r="I967" s="128"/>
      <c r="J967" s="128"/>
      <c r="K967" s="128"/>
      <c r="L967" s="128"/>
      <c r="M967" s="128"/>
      <c r="N967" s="179" t="str">
        <f t="shared" si="150"/>
        <v/>
      </c>
      <c r="O967" s="90" t="str">
        <f>IF('1. Assessment Area Data'!C967="","",'1. Assessment Area Data'!C967)</f>
        <v/>
      </c>
      <c r="P967" s="90" t="str">
        <f t="shared" si="151"/>
        <v/>
      </c>
      <c r="Q967" s="90" t="str">
        <f t="shared" si="156"/>
        <v/>
      </c>
      <c r="R967" s="90" t="str">
        <f t="shared" si="156"/>
        <v/>
      </c>
      <c r="S967" s="90" t="str">
        <f t="shared" si="156"/>
        <v/>
      </c>
      <c r="T967" s="116" t="str">
        <f t="shared" si="153"/>
        <v/>
      </c>
      <c r="U967" s="116" t="str">
        <f t="shared" si="154"/>
        <v/>
      </c>
      <c r="V967" s="116" t="str">
        <f t="shared" si="155"/>
        <v/>
      </c>
      <c r="X967" s="90" t="str">
        <f t="shared" ref="X967:X1005" si="157">IF(C967="","",C967)</f>
        <v/>
      </c>
      <c r="Y967" s="117" t="str">
        <f t="shared" ref="Y967:Y1006" si="158">IF($X967="","",COUNTIFS($D967:$M967,"&gt;0",$D967:$M967,"&lt;=3")/10)</f>
        <v/>
      </c>
      <c r="Z967" s="117" t="str">
        <f t="shared" ref="Z967:Z1006" si="159">IF($X967="","",COUNTIFS($D967:$M967,"&gt;0",$D967:$M967,"&lt;=4")/10)</f>
        <v/>
      </c>
      <c r="AA967" s="117" t="str">
        <f t="shared" ref="AA967:AA1006" si="160">IF($X967="","",COUNTIFS($D967:$M967,"&gt;0",$D967:$M967,"&lt;=5")/10)</f>
        <v/>
      </c>
    </row>
    <row r="968" spans="2:27" x14ac:dyDescent="0.3">
      <c r="B968" s="126"/>
      <c r="C968" s="128"/>
      <c r="D968" s="128"/>
      <c r="E968" s="128"/>
      <c r="F968" s="128"/>
      <c r="G968" s="128"/>
      <c r="H968" s="128"/>
      <c r="I968" s="128"/>
      <c r="J968" s="128"/>
      <c r="K968" s="128"/>
      <c r="L968" s="128"/>
      <c r="M968" s="128"/>
      <c r="N968" s="179" t="str">
        <f t="shared" ref="N968:N1006" si="161">IF(B968="","",IF(COUNTBLANK(D968:M968)&gt;0,"If no forbs were located in the plot, enter '0'. If the plot was not collected, input 'n/a'",""))</f>
        <v/>
      </c>
      <c r="O968" s="90" t="str">
        <f>IF('1. Assessment Area Data'!C968="","",'1. Assessment Area Data'!C968)</f>
        <v/>
      </c>
      <c r="P968" s="90" t="str">
        <f t="shared" ref="P968:P1006" si="162">IF(O968="","",SUM(SUMPRODUCT(--(ISNUMBER($D$6:$D$1006)),(--($B$6:$B$1006=$O968))),SUMPRODUCT(--(ISNUMBER($E$6:$E$1006)),(--($B$6:$B$1006=$O968))),SUMPRODUCT(--(ISNUMBER($F$6:$F$1006)),(--($B$6:$B$1006=$O968))),SUMPRODUCT(--(ISNUMBER($G$6:$G$1006)),(--($B$6:$B$1006=$O968))),SUMPRODUCT(--(ISNUMBER($H$6:$H$1006)),(--($B$6:$B$1006=$O968))),SUMPRODUCT(--(ISNUMBER($I$6:$I$1006)),(--($B$6:$B$1006=$O968))),SUMPRODUCT(--(ISNUMBER($J$6:$J$1006)),(--($B$6:$B$1006=$O968))),SUMPRODUCT(--(ISNUMBER($K$6:$K$1006)),(--($B$6:$B$1006=$O968))),SUMPRODUCT(--(ISNUMBER($L$6:$L$1006)),(--($B$6:$B$1006=$O968))),SUMPRODUCT(--(ISNUMBER($M$6:$M$1006)),(--($B$6:$B$1006=$O968)))))</f>
        <v/>
      </c>
      <c r="Q968" s="90" t="str">
        <f t="shared" ref="Q968:S1006" si="163">IF($O968="","",SUM(COUNTIFS($B$6:$B$5003,$O968,$D$6:$D$5003,"&gt;0",$D$6:$D$5003,"&lt;="&amp;Q$6),COUNTIFS($B$6:$B$5003,$O968,$E$6:$E$5003,"&gt;0",$E$6:$E$5003,"&lt;="&amp;Q$6),COUNTIFS($B$6:$B$5003,$O968,$F$6:$F$5003,"&gt;0",$F$6:$F$5003,"&lt;="&amp;Q$6),COUNTIFS($B$6:$B$5003,$O968,$G$6:$G$5003,"&gt;0",$G$6:$G$5003,"&lt;="&amp;Q$6),COUNTIFS($B$6:$B$5003,$O968,$H$6:$H$5003,"&gt;0",$H$6:$H$5003,"&lt;="&amp;Q$6),COUNTIFS($B$6:$B$5003,$O968,$I$6:$I$5003,"&gt;0",$I$6:$I$5003,"&lt;="&amp;Q$6),COUNTIFS($B$6:$B$5003,$O968,$J$6:$J$5003,"&gt;0",$J$6:$J$5003,"&lt;="&amp;Q$6),COUNTIFS($B$6:$B$5003,$O968,$K$6:$K$5003,"&gt;0",$K$6:$K$5003,"&lt;="&amp;Q$6),COUNTIFS($B$6:$B$5003,$O968,$L$6:$L$5003,"&gt;0",$L$6:$L$5003,"&lt;="&amp;Q$6),COUNTIFS($B$6:$B$5003,$O968,$M$6:$M$5003,"&gt;0",$M$6:$M$5003,"&lt;="&amp;Q$6)))</f>
        <v/>
      </c>
      <c r="R968" s="90" t="str">
        <f t="shared" si="163"/>
        <v/>
      </c>
      <c r="S968" s="90" t="str">
        <f t="shared" si="163"/>
        <v/>
      </c>
      <c r="T968" s="116" t="str">
        <f t="shared" si="153"/>
        <v/>
      </c>
      <c r="U968" s="116" t="str">
        <f t="shared" si="154"/>
        <v/>
      </c>
      <c r="V968" s="116" t="str">
        <f t="shared" si="155"/>
        <v/>
      </c>
      <c r="X968" s="90" t="str">
        <f t="shared" si="157"/>
        <v/>
      </c>
      <c r="Y968" s="117" t="str">
        <f t="shared" si="158"/>
        <v/>
      </c>
      <c r="Z968" s="117" t="str">
        <f t="shared" si="159"/>
        <v/>
      </c>
      <c r="AA968" s="117" t="str">
        <f t="shared" si="160"/>
        <v/>
      </c>
    </row>
    <row r="969" spans="2:27" x14ac:dyDescent="0.3">
      <c r="B969" s="126"/>
      <c r="C969" s="128"/>
      <c r="D969" s="128"/>
      <c r="E969" s="128"/>
      <c r="F969" s="128"/>
      <c r="G969" s="128"/>
      <c r="H969" s="128"/>
      <c r="I969" s="128"/>
      <c r="J969" s="128"/>
      <c r="K969" s="128"/>
      <c r="L969" s="128"/>
      <c r="M969" s="128"/>
      <c r="N969" s="179" t="str">
        <f t="shared" si="161"/>
        <v/>
      </c>
      <c r="O969" s="90" t="str">
        <f>IF('1. Assessment Area Data'!C969="","",'1. Assessment Area Data'!C969)</f>
        <v/>
      </c>
      <c r="P969" s="90" t="str">
        <f t="shared" si="162"/>
        <v/>
      </c>
      <c r="Q969" s="90" t="str">
        <f t="shared" si="163"/>
        <v/>
      </c>
      <c r="R969" s="90" t="str">
        <f t="shared" si="163"/>
        <v/>
      </c>
      <c r="S969" s="90" t="str">
        <f t="shared" si="163"/>
        <v/>
      </c>
      <c r="T969" s="116" t="str">
        <f t="shared" si="153"/>
        <v/>
      </c>
      <c r="U969" s="116" t="str">
        <f t="shared" si="154"/>
        <v/>
      </c>
      <c r="V969" s="116" t="str">
        <f t="shared" si="155"/>
        <v/>
      </c>
      <c r="X969" s="90" t="str">
        <f t="shared" si="157"/>
        <v/>
      </c>
      <c r="Y969" s="117" t="str">
        <f t="shared" si="158"/>
        <v/>
      </c>
      <c r="Z969" s="117" t="str">
        <f t="shared" si="159"/>
        <v/>
      </c>
      <c r="AA969" s="117" t="str">
        <f t="shared" si="160"/>
        <v/>
      </c>
    </row>
    <row r="970" spans="2:27" x14ac:dyDescent="0.3">
      <c r="B970" s="126"/>
      <c r="C970" s="128"/>
      <c r="D970" s="128"/>
      <c r="E970" s="128"/>
      <c r="F970" s="128"/>
      <c r="G970" s="128"/>
      <c r="H970" s="128"/>
      <c r="I970" s="128"/>
      <c r="J970" s="128"/>
      <c r="K970" s="128"/>
      <c r="L970" s="128"/>
      <c r="M970" s="128"/>
      <c r="N970" s="179" t="str">
        <f t="shared" si="161"/>
        <v/>
      </c>
      <c r="O970" s="90" t="str">
        <f>IF('1. Assessment Area Data'!C970="","",'1. Assessment Area Data'!C970)</f>
        <v/>
      </c>
      <c r="P970" s="90" t="str">
        <f t="shared" si="162"/>
        <v/>
      </c>
      <c r="Q970" s="90" t="str">
        <f t="shared" si="163"/>
        <v/>
      </c>
      <c r="R970" s="90" t="str">
        <f t="shared" si="163"/>
        <v/>
      </c>
      <c r="S970" s="90" t="str">
        <f t="shared" si="163"/>
        <v/>
      </c>
      <c r="T970" s="116" t="str">
        <f t="shared" si="153"/>
        <v/>
      </c>
      <c r="U970" s="116" t="str">
        <f t="shared" si="154"/>
        <v/>
      </c>
      <c r="V970" s="116" t="str">
        <f t="shared" si="155"/>
        <v/>
      </c>
      <c r="X970" s="90" t="str">
        <f t="shared" si="157"/>
        <v/>
      </c>
      <c r="Y970" s="117" t="str">
        <f t="shared" si="158"/>
        <v/>
      </c>
      <c r="Z970" s="117" t="str">
        <f t="shared" si="159"/>
        <v/>
      </c>
      <c r="AA970" s="117" t="str">
        <f t="shared" si="160"/>
        <v/>
      </c>
    </row>
    <row r="971" spans="2:27" x14ac:dyDescent="0.3">
      <c r="B971" s="126"/>
      <c r="C971" s="128"/>
      <c r="D971" s="128"/>
      <c r="E971" s="128"/>
      <c r="F971" s="128"/>
      <c r="G971" s="128"/>
      <c r="H971" s="128"/>
      <c r="I971" s="128"/>
      <c r="J971" s="128"/>
      <c r="K971" s="128"/>
      <c r="L971" s="128"/>
      <c r="M971" s="128"/>
      <c r="N971" s="179" t="str">
        <f t="shared" si="161"/>
        <v/>
      </c>
      <c r="O971" s="90" t="str">
        <f>IF('1. Assessment Area Data'!C971="","",'1. Assessment Area Data'!C971)</f>
        <v/>
      </c>
      <c r="P971" s="90" t="str">
        <f t="shared" si="162"/>
        <v/>
      </c>
      <c r="Q971" s="90" t="str">
        <f t="shared" si="163"/>
        <v/>
      </c>
      <c r="R971" s="90" t="str">
        <f t="shared" si="163"/>
        <v/>
      </c>
      <c r="S971" s="90" t="str">
        <f t="shared" si="163"/>
        <v/>
      </c>
      <c r="T971" s="116" t="str">
        <f t="shared" si="153"/>
        <v/>
      </c>
      <c r="U971" s="116" t="str">
        <f t="shared" si="154"/>
        <v/>
      </c>
      <c r="V971" s="116" t="str">
        <f t="shared" si="155"/>
        <v/>
      </c>
      <c r="X971" s="90" t="str">
        <f t="shared" si="157"/>
        <v/>
      </c>
      <c r="Y971" s="117" t="str">
        <f t="shared" si="158"/>
        <v/>
      </c>
      <c r="Z971" s="117" t="str">
        <f t="shared" si="159"/>
        <v/>
      </c>
      <c r="AA971" s="117" t="str">
        <f t="shared" si="160"/>
        <v/>
      </c>
    </row>
    <row r="972" spans="2:27" x14ac:dyDescent="0.3">
      <c r="B972" s="126"/>
      <c r="C972" s="128"/>
      <c r="D972" s="128"/>
      <c r="E972" s="128"/>
      <c r="F972" s="128"/>
      <c r="G972" s="128"/>
      <c r="H972" s="128"/>
      <c r="I972" s="128"/>
      <c r="J972" s="128"/>
      <c r="K972" s="128"/>
      <c r="L972" s="128"/>
      <c r="M972" s="128"/>
      <c r="N972" s="179" t="str">
        <f t="shared" si="161"/>
        <v/>
      </c>
      <c r="O972" s="90" t="str">
        <f>IF('1. Assessment Area Data'!C972="","",'1. Assessment Area Data'!C972)</f>
        <v/>
      </c>
      <c r="P972" s="90" t="str">
        <f t="shared" si="162"/>
        <v/>
      </c>
      <c r="Q972" s="90" t="str">
        <f t="shared" si="163"/>
        <v/>
      </c>
      <c r="R972" s="90" t="str">
        <f t="shared" si="163"/>
        <v/>
      </c>
      <c r="S972" s="90" t="str">
        <f t="shared" si="163"/>
        <v/>
      </c>
      <c r="T972" s="116" t="str">
        <f t="shared" si="153"/>
        <v/>
      </c>
      <c r="U972" s="116" t="str">
        <f t="shared" si="154"/>
        <v/>
      </c>
      <c r="V972" s="116" t="str">
        <f t="shared" si="155"/>
        <v/>
      </c>
      <c r="X972" s="90" t="str">
        <f t="shared" si="157"/>
        <v/>
      </c>
      <c r="Y972" s="117" t="str">
        <f t="shared" si="158"/>
        <v/>
      </c>
      <c r="Z972" s="117" t="str">
        <f t="shared" si="159"/>
        <v/>
      </c>
      <c r="AA972" s="117" t="str">
        <f t="shared" si="160"/>
        <v/>
      </c>
    </row>
    <row r="973" spans="2:27" x14ac:dyDescent="0.3">
      <c r="B973" s="126"/>
      <c r="C973" s="128"/>
      <c r="D973" s="128"/>
      <c r="E973" s="128"/>
      <c r="F973" s="128"/>
      <c r="G973" s="128"/>
      <c r="H973" s="128"/>
      <c r="I973" s="128"/>
      <c r="J973" s="128"/>
      <c r="K973" s="128"/>
      <c r="L973" s="128"/>
      <c r="M973" s="128"/>
      <c r="N973" s="179" t="str">
        <f t="shared" si="161"/>
        <v/>
      </c>
      <c r="O973" s="90" t="str">
        <f>IF('1. Assessment Area Data'!C973="","",'1. Assessment Area Data'!C973)</f>
        <v/>
      </c>
      <c r="P973" s="90" t="str">
        <f t="shared" si="162"/>
        <v/>
      </c>
      <c r="Q973" s="90" t="str">
        <f t="shared" si="163"/>
        <v/>
      </c>
      <c r="R973" s="90" t="str">
        <f t="shared" si="163"/>
        <v/>
      </c>
      <c r="S973" s="90" t="str">
        <f t="shared" si="163"/>
        <v/>
      </c>
      <c r="T973" s="116" t="str">
        <f t="shared" ref="T973:T1006" si="164">IF($O973="","",IFERROR(Q973/$P973,0))</f>
        <v/>
      </c>
      <c r="U973" s="116" t="str">
        <f t="shared" ref="U973:U1006" si="165">IF($O973="","",IFERROR(R973/$P973,0))</f>
        <v/>
      </c>
      <c r="V973" s="116" t="str">
        <f t="shared" ref="V973:V1006" si="166">IF($O973="","",IFERROR(S973/$P973,0))</f>
        <v/>
      </c>
      <c r="X973" s="90" t="str">
        <f t="shared" si="157"/>
        <v/>
      </c>
      <c r="Y973" s="117" t="str">
        <f t="shared" si="158"/>
        <v/>
      </c>
      <c r="Z973" s="117" t="str">
        <f t="shared" si="159"/>
        <v/>
      </c>
      <c r="AA973" s="117" t="str">
        <f t="shared" si="160"/>
        <v/>
      </c>
    </row>
    <row r="974" spans="2:27" x14ac:dyDescent="0.3">
      <c r="B974" s="126"/>
      <c r="C974" s="128"/>
      <c r="D974" s="128"/>
      <c r="E974" s="128"/>
      <c r="F974" s="128"/>
      <c r="G974" s="128"/>
      <c r="H974" s="128"/>
      <c r="I974" s="128"/>
      <c r="J974" s="128"/>
      <c r="K974" s="128"/>
      <c r="L974" s="128"/>
      <c r="M974" s="128"/>
      <c r="N974" s="179" t="str">
        <f t="shared" si="161"/>
        <v/>
      </c>
      <c r="O974" s="90" t="str">
        <f>IF('1. Assessment Area Data'!C974="","",'1. Assessment Area Data'!C974)</f>
        <v/>
      </c>
      <c r="P974" s="90" t="str">
        <f t="shared" si="162"/>
        <v/>
      </c>
      <c r="Q974" s="90" t="str">
        <f t="shared" si="163"/>
        <v/>
      </c>
      <c r="R974" s="90" t="str">
        <f t="shared" si="163"/>
        <v/>
      </c>
      <c r="S974" s="90" t="str">
        <f t="shared" si="163"/>
        <v/>
      </c>
      <c r="T974" s="116" t="str">
        <f t="shared" si="164"/>
        <v/>
      </c>
      <c r="U974" s="116" t="str">
        <f t="shared" si="165"/>
        <v/>
      </c>
      <c r="V974" s="116" t="str">
        <f t="shared" si="166"/>
        <v/>
      </c>
      <c r="X974" s="90" t="str">
        <f t="shared" si="157"/>
        <v/>
      </c>
      <c r="Y974" s="117" t="str">
        <f t="shared" si="158"/>
        <v/>
      </c>
      <c r="Z974" s="117" t="str">
        <f t="shared" si="159"/>
        <v/>
      </c>
      <c r="AA974" s="117" t="str">
        <f t="shared" si="160"/>
        <v/>
      </c>
    </row>
    <row r="975" spans="2:27" x14ac:dyDescent="0.3">
      <c r="B975" s="126"/>
      <c r="C975" s="128"/>
      <c r="D975" s="128"/>
      <c r="E975" s="128"/>
      <c r="F975" s="128"/>
      <c r="G975" s="128"/>
      <c r="H975" s="128"/>
      <c r="I975" s="128"/>
      <c r="J975" s="128"/>
      <c r="K975" s="128"/>
      <c r="L975" s="128"/>
      <c r="M975" s="128"/>
      <c r="N975" s="179" t="str">
        <f t="shared" si="161"/>
        <v/>
      </c>
      <c r="O975" s="90" t="str">
        <f>IF('1. Assessment Area Data'!C975="","",'1. Assessment Area Data'!C975)</f>
        <v/>
      </c>
      <c r="P975" s="90" t="str">
        <f t="shared" si="162"/>
        <v/>
      </c>
      <c r="Q975" s="90" t="str">
        <f t="shared" si="163"/>
        <v/>
      </c>
      <c r="R975" s="90" t="str">
        <f t="shared" si="163"/>
        <v/>
      </c>
      <c r="S975" s="90" t="str">
        <f t="shared" si="163"/>
        <v/>
      </c>
      <c r="T975" s="116" t="str">
        <f t="shared" si="164"/>
        <v/>
      </c>
      <c r="U975" s="116" t="str">
        <f t="shared" si="165"/>
        <v/>
      </c>
      <c r="V975" s="116" t="str">
        <f t="shared" si="166"/>
        <v/>
      </c>
      <c r="X975" s="90" t="str">
        <f t="shared" si="157"/>
        <v/>
      </c>
      <c r="Y975" s="117" t="str">
        <f t="shared" si="158"/>
        <v/>
      </c>
      <c r="Z975" s="117" t="str">
        <f t="shared" si="159"/>
        <v/>
      </c>
      <c r="AA975" s="117" t="str">
        <f t="shared" si="160"/>
        <v/>
      </c>
    </row>
    <row r="976" spans="2:27" x14ac:dyDescent="0.3">
      <c r="B976" s="126"/>
      <c r="C976" s="128"/>
      <c r="D976" s="128"/>
      <c r="E976" s="128"/>
      <c r="F976" s="128"/>
      <c r="G976" s="128"/>
      <c r="H976" s="128"/>
      <c r="I976" s="128"/>
      <c r="J976" s="128"/>
      <c r="K976" s="128"/>
      <c r="L976" s="128"/>
      <c r="M976" s="128"/>
      <c r="N976" s="179" t="str">
        <f t="shared" si="161"/>
        <v/>
      </c>
      <c r="O976" s="90" t="str">
        <f>IF('1. Assessment Area Data'!C976="","",'1. Assessment Area Data'!C976)</f>
        <v/>
      </c>
      <c r="P976" s="90" t="str">
        <f t="shared" si="162"/>
        <v/>
      </c>
      <c r="Q976" s="90" t="str">
        <f t="shared" si="163"/>
        <v/>
      </c>
      <c r="R976" s="90" t="str">
        <f t="shared" si="163"/>
        <v/>
      </c>
      <c r="S976" s="90" t="str">
        <f t="shared" si="163"/>
        <v/>
      </c>
      <c r="T976" s="116" t="str">
        <f t="shared" si="164"/>
        <v/>
      </c>
      <c r="U976" s="116" t="str">
        <f t="shared" si="165"/>
        <v/>
      </c>
      <c r="V976" s="116" t="str">
        <f t="shared" si="166"/>
        <v/>
      </c>
      <c r="X976" s="90" t="str">
        <f t="shared" si="157"/>
        <v/>
      </c>
      <c r="Y976" s="117" t="str">
        <f t="shared" si="158"/>
        <v/>
      </c>
      <c r="Z976" s="117" t="str">
        <f t="shared" si="159"/>
        <v/>
      </c>
      <c r="AA976" s="117" t="str">
        <f t="shared" si="160"/>
        <v/>
      </c>
    </row>
    <row r="977" spans="2:27" x14ac:dyDescent="0.3">
      <c r="B977" s="126"/>
      <c r="C977" s="128"/>
      <c r="D977" s="128"/>
      <c r="E977" s="128"/>
      <c r="F977" s="128"/>
      <c r="G977" s="128"/>
      <c r="H977" s="128"/>
      <c r="I977" s="128"/>
      <c r="J977" s="128"/>
      <c r="K977" s="128"/>
      <c r="L977" s="128"/>
      <c r="M977" s="128"/>
      <c r="N977" s="179" t="str">
        <f t="shared" si="161"/>
        <v/>
      </c>
      <c r="O977" s="90" t="str">
        <f>IF('1. Assessment Area Data'!C977="","",'1. Assessment Area Data'!C977)</f>
        <v/>
      </c>
      <c r="P977" s="90" t="str">
        <f t="shared" si="162"/>
        <v/>
      </c>
      <c r="Q977" s="90" t="str">
        <f t="shared" si="163"/>
        <v/>
      </c>
      <c r="R977" s="90" t="str">
        <f t="shared" si="163"/>
        <v/>
      </c>
      <c r="S977" s="90" t="str">
        <f t="shared" si="163"/>
        <v/>
      </c>
      <c r="T977" s="116" t="str">
        <f t="shared" si="164"/>
        <v/>
      </c>
      <c r="U977" s="116" t="str">
        <f t="shared" si="165"/>
        <v/>
      </c>
      <c r="V977" s="116" t="str">
        <f t="shared" si="166"/>
        <v/>
      </c>
      <c r="X977" s="90" t="str">
        <f t="shared" si="157"/>
        <v/>
      </c>
      <c r="Y977" s="117" t="str">
        <f t="shared" si="158"/>
        <v/>
      </c>
      <c r="Z977" s="117" t="str">
        <f t="shared" si="159"/>
        <v/>
      </c>
      <c r="AA977" s="117" t="str">
        <f t="shared" si="160"/>
        <v/>
      </c>
    </row>
    <row r="978" spans="2:27" x14ac:dyDescent="0.3">
      <c r="B978" s="126"/>
      <c r="C978" s="128"/>
      <c r="D978" s="128"/>
      <c r="E978" s="128"/>
      <c r="F978" s="128"/>
      <c r="G978" s="128"/>
      <c r="H978" s="128"/>
      <c r="I978" s="128"/>
      <c r="J978" s="128"/>
      <c r="K978" s="128"/>
      <c r="L978" s="128"/>
      <c r="M978" s="128"/>
      <c r="N978" s="179" t="str">
        <f t="shared" si="161"/>
        <v/>
      </c>
      <c r="O978" s="90" t="str">
        <f>IF('1. Assessment Area Data'!C978="","",'1. Assessment Area Data'!C978)</f>
        <v/>
      </c>
      <c r="P978" s="90" t="str">
        <f t="shared" si="162"/>
        <v/>
      </c>
      <c r="Q978" s="90" t="str">
        <f t="shared" si="163"/>
        <v/>
      </c>
      <c r="R978" s="90" t="str">
        <f t="shared" si="163"/>
        <v/>
      </c>
      <c r="S978" s="90" t="str">
        <f t="shared" si="163"/>
        <v/>
      </c>
      <c r="T978" s="116" t="str">
        <f t="shared" si="164"/>
        <v/>
      </c>
      <c r="U978" s="116" t="str">
        <f t="shared" si="165"/>
        <v/>
      </c>
      <c r="V978" s="116" t="str">
        <f t="shared" si="166"/>
        <v/>
      </c>
      <c r="X978" s="90" t="str">
        <f t="shared" si="157"/>
        <v/>
      </c>
      <c r="Y978" s="117" t="str">
        <f t="shared" si="158"/>
        <v/>
      </c>
      <c r="Z978" s="117" t="str">
        <f t="shared" si="159"/>
        <v/>
      </c>
      <c r="AA978" s="117" t="str">
        <f t="shared" si="160"/>
        <v/>
      </c>
    </row>
    <row r="979" spans="2:27" x14ac:dyDescent="0.3">
      <c r="B979" s="126"/>
      <c r="C979" s="128"/>
      <c r="D979" s="128"/>
      <c r="E979" s="128"/>
      <c r="F979" s="128"/>
      <c r="G979" s="128"/>
      <c r="H979" s="128"/>
      <c r="I979" s="128"/>
      <c r="J979" s="128"/>
      <c r="K979" s="128"/>
      <c r="L979" s="128"/>
      <c r="M979" s="128"/>
      <c r="N979" s="179" t="str">
        <f t="shared" si="161"/>
        <v/>
      </c>
      <c r="O979" s="90" t="str">
        <f>IF('1. Assessment Area Data'!C979="","",'1. Assessment Area Data'!C979)</f>
        <v/>
      </c>
      <c r="P979" s="90" t="str">
        <f t="shared" si="162"/>
        <v/>
      </c>
      <c r="Q979" s="90" t="str">
        <f t="shared" si="163"/>
        <v/>
      </c>
      <c r="R979" s="90" t="str">
        <f t="shared" si="163"/>
        <v/>
      </c>
      <c r="S979" s="90" t="str">
        <f t="shared" si="163"/>
        <v/>
      </c>
      <c r="T979" s="116" t="str">
        <f t="shared" si="164"/>
        <v/>
      </c>
      <c r="U979" s="116" t="str">
        <f t="shared" si="165"/>
        <v/>
      </c>
      <c r="V979" s="116" t="str">
        <f t="shared" si="166"/>
        <v/>
      </c>
      <c r="X979" s="90" t="str">
        <f t="shared" si="157"/>
        <v/>
      </c>
      <c r="Y979" s="117" t="str">
        <f t="shared" si="158"/>
        <v/>
      </c>
      <c r="Z979" s="117" t="str">
        <f t="shared" si="159"/>
        <v/>
      </c>
      <c r="AA979" s="117" t="str">
        <f t="shared" si="160"/>
        <v/>
      </c>
    </row>
    <row r="980" spans="2:27" x14ac:dyDescent="0.3">
      <c r="B980" s="126"/>
      <c r="C980" s="128"/>
      <c r="D980" s="128"/>
      <c r="E980" s="128"/>
      <c r="F980" s="128"/>
      <c r="G980" s="128"/>
      <c r="H980" s="128"/>
      <c r="I980" s="128"/>
      <c r="J980" s="128"/>
      <c r="K980" s="128"/>
      <c r="L980" s="128"/>
      <c r="M980" s="128"/>
      <c r="N980" s="179" t="str">
        <f t="shared" si="161"/>
        <v/>
      </c>
      <c r="O980" s="90" t="str">
        <f>IF('1. Assessment Area Data'!C980="","",'1. Assessment Area Data'!C980)</f>
        <v/>
      </c>
      <c r="P980" s="90" t="str">
        <f t="shared" si="162"/>
        <v/>
      </c>
      <c r="Q980" s="90" t="str">
        <f t="shared" si="163"/>
        <v/>
      </c>
      <c r="R980" s="90" t="str">
        <f t="shared" si="163"/>
        <v/>
      </c>
      <c r="S980" s="90" t="str">
        <f t="shared" si="163"/>
        <v/>
      </c>
      <c r="T980" s="116" t="str">
        <f t="shared" si="164"/>
        <v/>
      </c>
      <c r="U980" s="116" t="str">
        <f t="shared" si="165"/>
        <v/>
      </c>
      <c r="V980" s="116" t="str">
        <f t="shared" si="166"/>
        <v/>
      </c>
      <c r="X980" s="90" t="str">
        <f t="shared" si="157"/>
        <v/>
      </c>
      <c r="Y980" s="117" t="str">
        <f t="shared" si="158"/>
        <v/>
      </c>
      <c r="Z980" s="117" t="str">
        <f t="shared" si="159"/>
        <v/>
      </c>
      <c r="AA980" s="117" t="str">
        <f t="shared" si="160"/>
        <v/>
      </c>
    </row>
    <row r="981" spans="2:27" x14ac:dyDescent="0.3">
      <c r="B981" s="126"/>
      <c r="C981" s="128"/>
      <c r="D981" s="128"/>
      <c r="E981" s="128"/>
      <c r="F981" s="128"/>
      <c r="G981" s="128"/>
      <c r="H981" s="128"/>
      <c r="I981" s="128"/>
      <c r="J981" s="128"/>
      <c r="K981" s="128"/>
      <c r="L981" s="128"/>
      <c r="M981" s="128"/>
      <c r="N981" s="179" t="str">
        <f t="shared" si="161"/>
        <v/>
      </c>
      <c r="O981" s="90" t="str">
        <f>IF('1. Assessment Area Data'!C981="","",'1. Assessment Area Data'!C981)</f>
        <v/>
      </c>
      <c r="P981" s="90" t="str">
        <f t="shared" si="162"/>
        <v/>
      </c>
      <c r="Q981" s="90" t="str">
        <f t="shared" si="163"/>
        <v/>
      </c>
      <c r="R981" s="90" t="str">
        <f t="shared" si="163"/>
        <v/>
      </c>
      <c r="S981" s="90" t="str">
        <f t="shared" si="163"/>
        <v/>
      </c>
      <c r="T981" s="116" t="str">
        <f t="shared" si="164"/>
        <v/>
      </c>
      <c r="U981" s="116" t="str">
        <f t="shared" si="165"/>
        <v/>
      </c>
      <c r="V981" s="116" t="str">
        <f t="shared" si="166"/>
        <v/>
      </c>
      <c r="X981" s="90" t="str">
        <f t="shared" si="157"/>
        <v/>
      </c>
      <c r="Y981" s="117" t="str">
        <f t="shared" si="158"/>
        <v/>
      </c>
      <c r="Z981" s="117" t="str">
        <f t="shared" si="159"/>
        <v/>
      </c>
      <c r="AA981" s="117" t="str">
        <f t="shared" si="160"/>
        <v/>
      </c>
    </row>
    <row r="982" spans="2:27" x14ac:dyDescent="0.3">
      <c r="B982" s="126"/>
      <c r="C982" s="128"/>
      <c r="D982" s="128"/>
      <c r="E982" s="128"/>
      <c r="F982" s="128"/>
      <c r="G982" s="128"/>
      <c r="H982" s="128"/>
      <c r="I982" s="128"/>
      <c r="J982" s="128"/>
      <c r="K982" s="128"/>
      <c r="L982" s="128"/>
      <c r="M982" s="128"/>
      <c r="N982" s="179" t="str">
        <f t="shared" si="161"/>
        <v/>
      </c>
      <c r="O982" s="90" t="str">
        <f>IF('1. Assessment Area Data'!C982="","",'1. Assessment Area Data'!C982)</f>
        <v/>
      </c>
      <c r="P982" s="90" t="str">
        <f t="shared" si="162"/>
        <v/>
      </c>
      <c r="Q982" s="90" t="str">
        <f t="shared" si="163"/>
        <v/>
      </c>
      <c r="R982" s="90" t="str">
        <f t="shared" si="163"/>
        <v/>
      </c>
      <c r="S982" s="90" t="str">
        <f t="shared" si="163"/>
        <v/>
      </c>
      <c r="T982" s="116" t="str">
        <f t="shared" si="164"/>
        <v/>
      </c>
      <c r="U982" s="116" t="str">
        <f t="shared" si="165"/>
        <v/>
      </c>
      <c r="V982" s="116" t="str">
        <f t="shared" si="166"/>
        <v/>
      </c>
      <c r="X982" s="90" t="str">
        <f t="shared" si="157"/>
        <v/>
      </c>
      <c r="Y982" s="117" t="str">
        <f t="shared" si="158"/>
        <v/>
      </c>
      <c r="Z982" s="117" t="str">
        <f t="shared" si="159"/>
        <v/>
      </c>
      <c r="AA982" s="117" t="str">
        <f t="shared" si="160"/>
        <v/>
      </c>
    </row>
    <row r="983" spans="2:27" x14ac:dyDescent="0.3">
      <c r="B983" s="126"/>
      <c r="C983" s="128"/>
      <c r="D983" s="128"/>
      <c r="E983" s="128"/>
      <c r="F983" s="128"/>
      <c r="G983" s="128"/>
      <c r="H983" s="128"/>
      <c r="I983" s="128"/>
      <c r="J983" s="128"/>
      <c r="K983" s="128"/>
      <c r="L983" s="128"/>
      <c r="M983" s="128"/>
      <c r="N983" s="179" t="str">
        <f t="shared" si="161"/>
        <v/>
      </c>
      <c r="O983" s="90" t="str">
        <f>IF('1. Assessment Area Data'!C983="","",'1. Assessment Area Data'!C983)</f>
        <v/>
      </c>
      <c r="P983" s="90" t="str">
        <f t="shared" si="162"/>
        <v/>
      </c>
      <c r="Q983" s="90" t="str">
        <f t="shared" si="163"/>
        <v/>
      </c>
      <c r="R983" s="90" t="str">
        <f t="shared" si="163"/>
        <v/>
      </c>
      <c r="S983" s="90" t="str">
        <f t="shared" si="163"/>
        <v/>
      </c>
      <c r="T983" s="116" t="str">
        <f t="shared" si="164"/>
        <v/>
      </c>
      <c r="U983" s="116" t="str">
        <f t="shared" si="165"/>
        <v/>
      </c>
      <c r="V983" s="116" t="str">
        <f t="shared" si="166"/>
        <v/>
      </c>
      <c r="X983" s="90" t="str">
        <f t="shared" si="157"/>
        <v/>
      </c>
      <c r="Y983" s="117" t="str">
        <f t="shared" si="158"/>
        <v/>
      </c>
      <c r="Z983" s="117" t="str">
        <f t="shared" si="159"/>
        <v/>
      </c>
      <c r="AA983" s="117" t="str">
        <f t="shared" si="160"/>
        <v/>
      </c>
    </row>
    <row r="984" spans="2:27" x14ac:dyDescent="0.3">
      <c r="B984" s="126"/>
      <c r="C984" s="128"/>
      <c r="D984" s="128"/>
      <c r="E984" s="128"/>
      <c r="F984" s="128"/>
      <c r="G984" s="128"/>
      <c r="H984" s="128"/>
      <c r="I984" s="128"/>
      <c r="J984" s="128"/>
      <c r="K984" s="128"/>
      <c r="L984" s="128"/>
      <c r="M984" s="128"/>
      <c r="N984" s="179" t="str">
        <f t="shared" si="161"/>
        <v/>
      </c>
      <c r="O984" s="90" t="str">
        <f>IF('1. Assessment Area Data'!C984="","",'1. Assessment Area Data'!C984)</f>
        <v/>
      </c>
      <c r="P984" s="90" t="str">
        <f t="shared" si="162"/>
        <v/>
      </c>
      <c r="Q984" s="90" t="str">
        <f t="shared" si="163"/>
        <v/>
      </c>
      <c r="R984" s="90" t="str">
        <f t="shared" si="163"/>
        <v/>
      </c>
      <c r="S984" s="90" t="str">
        <f t="shared" si="163"/>
        <v/>
      </c>
      <c r="T984" s="116" t="str">
        <f t="shared" si="164"/>
        <v/>
      </c>
      <c r="U984" s="116" t="str">
        <f t="shared" si="165"/>
        <v/>
      </c>
      <c r="V984" s="116" t="str">
        <f t="shared" si="166"/>
        <v/>
      </c>
      <c r="X984" s="90" t="str">
        <f t="shared" si="157"/>
        <v/>
      </c>
      <c r="Y984" s="117" t="str">
        <f t="shared" si="158"/>
        <v/>
      </c>
      <c r="Z984" s="117" t="str">
        <f t="shared" si="159"/>
        <v/>
      </c>
      <c r="AA984" s="117" t="str">
        <f t="shared" si="160"/>
        <v/>
      </c>
    </row>
    <row r="985" spans="2:27" x14ac:dyDescent="0.3">
      <c r="B985" s="126"/>
      <c r="C985" s="128"/>
      <c r="D985" s="128"/>
      <c r="E985" s="128"/>
      <c r="F985" s="128"/>
      <c r="G985" s="128"/>
      <c r="H985" s="128"/>
      <c r="I985" s="128"/>
      <c r="J985" s="128"/>
      <c r="K985" s="128"/>
      <c r="L985" s="128"/>
      <c r="M985" s="128"/>
      <c r="N985" s="179" t="str">
        <f t="shared" si="161"/>
        <v/>
      </c>
      <c r="O985" s="90" t="str">
        <f>IF('1. Assessment Area Data'!C985="","",'1. Assessment Area Data'!C985)</f>
        <v/>
      </c>
      <c r="P985" s="90" t="str">
        <f t="shared" si="162"/>
        <v/>
      </c>
      <c r="Q985" s="90" t="str">
        <f t="shared" si="163"/>
        <v/>
      </c>
      <c r="R985" s="90" t="str">
        <f t="shared" si="163"/>
        <v/>
      </c>
      <c r="S985" s="90" t="str">
        <f t="shared" si="163"/>
        <v/>
      </c>
      <c r="T985" s="116" t="str">
        <f t="shared" si="164"/>
        <v/>
      </c>
      <c r="U985" s="116" t="str">
        <f t="shared" si="165"/>
        <v/>
      </c>
      <c r="V985" s="116" t="str">
        <f t="shared" si="166"/>
        <v/>
      </c>
      <c r="X985" s="90" t="str">
        <f t="shared" si="157"/>
        <v/>
      </c>
      <c r="Y985" s="117" t="str">
        <f t="shared" si="158"/>
        <v/>
      </c>
      <c r="Z985" s="117" t="str">
        <f t="shared" si="159"/>
        <v/>
      </c>
      <c r="AA985" s="117" t="str">
        <f t="shared" si="160"/>
        <v/>
      </c>
    </row>
    <row r="986" spans="2:27" x14ac:dyDescent="0.3">
      <c r="B986" s="126"/>
      <c r="C986" s="128"/>
      <c r="D986" s="128"/>
      <c r="E986" s="128"/>
      <c r="F986" s="128"/>
      <c r="G986" s="128"/>
      <c r="H986" s="128"/>
      <c r="I986" s="128"/>
      <c r="J986" s="128"/>
      <c r="K986" s="128"/>
      <c r="L986" s="128"/>
      <c r="M986" s="128"/>
      <c r="N986" s="179" t="str">
        <f t="shared" si="161"/>
        <v/>
      </c>
      <c r="O986" s="90" t="str">
        <f>IF('1. Assessment Area Data'!C986="","",'1. Assessment Area Data'!C986)</f>
        <v/>
      </c>
      <c r="P986" s="90" t="str">
        <f t="shared" si="162"/>
        <v/>
      </c>
      <c r="Q986" s="90" t="str">
        <f t="shared" si="163"/>
        <v/>
      </c>
      <c r="R986" s="90" t="str">
        <f t="shared" si="163"/>
        <v/>
      </c>
      <c r="S986" s="90" t="str">
        <f t="shared" si="163"/>
        <v/>
      </c>
      <c r="T986" s="116" t="str">
        <f t="shared" si="164"/>
        <v/>
      </c>
      <c r="U986" s="116" t="str">
        <f t="shared" si="165"/>
        <v/>
      </c>
      <c r="V986" s="116" t="str">
        <f t="shared" si="166"/>
        <v/>
      </c>
      <c r="X986" s="90" t="str">
        <f t="shared" si="157"/>
        <v/>
      </c>
      <c r="Y986" s="117" t="str">
        <f t="shared" si="158"/>
        <v/>
      </c>
      <c r="Z986" s="117" t="str">
        <f t="shared" si="159"/>
        <v/>
      </c>
      <c r="AA986" s="117" t="str">
        <f t="shared" si="160"/>
        <v/>
      </c>
    </row>
    <row r="987" spans="2:27" x14ac:dyDescent="0.3">
      <c r="B987" s="126"/>
      <c r="C987" s="128"/>
      <c r="D987" s="128"/>
      <c r="E987" s="128"/>
      <c r="F987" s="128"/>
      <c r="G987" s="128"/>
      <c r="H987" s="128"/>
      <c r="I987" s="128"/>
      <c r="J987" s="128"/>
      <c r="K987" s="128"/>
      <c r="L987" s="128"/>
      <c r="M987" s="128"/>
      <c r="N987" s="179" t="str">
        <f t="shared" si="161"/>
        <v/>
      </c>
      <c r="O987" s="90" t="str">
        <f>IF('1. Assessment Area Data'!C987="","",'1. Assessment Area Data'!C987)</f>
        <v/>
      </c>
      <c r="P987" s="90" t="str">
        <f t="shared" si="162"/>
        <v/>
      </c>
      <c r="Q987" s="90" t="str">
        <f t="shared" si="163"/>
        <v/>
      </c>
      <c r="R987" s="90" t="str">
        <f t="shared" si="163"/>
        <v/>
      </c>
      <c r="S987" s="90" t="str">
        <f t="shared" si="163"/>
        <v/>
      </c>
      <c r="T987" s="116" t="str">
        <f t="shared" si="164"/>
        <v/>
      </c>
      <c r="U987" s="116" t="str">
        <f t="shared" si="165"/>
        <v/>
      </c>
      <c r="V987" s="116" t="str">
        <f t="shared" si="166"/>
        <v/>
      </c>
      <c r="X987" s="90" t="str">
        <f t="shared" si="157"/>
        <v/>
      </c>
      <c r="Y987" s="117" t="str">
        <f t="shared" si="158"/>
        <v/>
      </c>
      <c r="Z987" s="117" t="str">
        <f t="shared" si="159"/>
        <v/>
      </c>
      <c r="AA987" s="117" t="str">
        <f t="shared" si="160"/>
        <v/>
      </c>
    </row>
    <row r="988" spans="2:27" x14ac:dyDescent="0.3">
      <c r="B988" s="126"/>
      <c r="C988" s="128"/>
      <c r="D988" s="128"/>
      <c r="E988" s="128"/>
      <c r="F988" s="128"/>
      <c r="G988" s="128"/>
      <c r="H988" s="128"/>
      <c r="I988" s="128"/>
      <c r="J988" s="128"/>
      <c r="K988" s="128"/>
      <c r="L988" s="128"/>
      <c r="M988" s="128"/>
      <c r="N988" s="179" t="str">
        <f t="shared" si="161"/>
        <v/>
      </c>
      <c r="O988" s="90" t="str">
        <f>IF('1. Assessment Area Data'!C988="","",'1. Assessment Area Data'!C988)</f>
        <v/>
      </c>
      <c r="P988" s="90" t="str">
        <f t="shared" si="162"/>
        <v/>
      </c>
      <c r="Q988" s="90" t="str">
        <f t="shared" si="163"/>
        <v/>
      </c>
      <c r="R988" s="90" t="str">
        <f t="shared" si="163"/>
        <v/>
      </c>
      <c r="S988" s="90" t="str">
        <f t="shared" si="163"/>
        <v/>
      </c>
      <c r="T988" s="116" t="str">
        <f t="shared" si="164"/>
        <v/>
      </c>
      <c r="U988" s="116" t="str">
        <f t="shared" si="165"/>
        <v/>
      </c>
      <c r="V988" s="116" t="str">
        <f t="shared" si="166"/>
        <v/>
      </c>
      <c r="X988" s="90" t="str">
        <f t="shared" si="157"/>
        <v/>
      </c>
      <c r="Y988" s="117" t="str">
        <f t="shared" si="158"/>
        <v/>
      </c>
      <c r="Z988" s="117" t="str">
        <f t="shared" si="159"/>
        <v/>
      </c>
      <c r="AA988" s="117" t="str">
        <f t="shared" si="160"/>
        <v/>
      </c>
    </row>
    <row r="989" spans="2:27" x14ac:dyDescent="0.3">
      <c r="B989" s="126"/>
      <c r="C989" s="128"/>
      <c r="D989" s="128"/>
      <c r="E989" s="128"/>
      <c r="F989" s="128"/>
      <c r="G989" s="128"/>
      <c r="H989" s="128"/>
      <c r="I989" s="128"/>
      <c r="J989" s="128"/>
      <c r="K989" s="128"/>
      <c r="L989" s="128"/>
      <c r="M989" s="128"/>
      <c r="N989" s="179" t="str">
        <f t="shared" si="161"/>
        <v/>
      </c>
      <c r="O989" s="90" t="str">
        <f>IF('1. Assessment Area Data'!C989="","",'1. Assessment Area Data'!C989)</f>
        <v/>
      </c>
      <c r="P989" s="90" t="str">
        <f t="shared" si="162"/>
        <v/>
      </c>
      <c r="Q989" s="90" t="str">
        <f t="shared" si="163"/>
        <v/>
      </c>
      <c r="R989" s="90" t="str">
        <f t="shared" si="163"/>
        <v/>
      </c>
      <c r="S989" s="90" t="str">
        <f t="shared" si="163"/>
        <v/>
      </c>
      <c r="T989" s="116" t="str">
        <f t="shared" si="164"/>
        <v/>
      </c>
      <c r="U989" s="116" t="str">
        <f t="shared" si="165"/>
        <v/>
      </c>
      <c r="V989" s="116" t="str">
        <f t="shared" si="166"/>
        <v/>
      </c>
      <c r="X989" s="90" t="str">
        <f t="shared" si="157"/>
        <v/>
      </c>
      <c r="Y989" s="117" t="str">
        <f t="shared" si="158"/>
        <v/>
      </c>
      <c r="Z989" s="117" t="str">
        <f t="shared" si="159"/>
        <v/>
      </c>
      <c r="AA989" s="117" t="str">
        <f t="shared" si="160"/>
        <v/>
      </c>
    </row>
    <row r="990" spans="2:27" x14ac:dyDescent="0.3">
      <c r="B990" s="126"/>
      <c r="C990" s="128"/>
      <c r="D990" s="128"/>
      <c r="E990" s="128"/>
      <c r="F990" s="128"/>
      <c r="G990" s="128"/>
      <c r="H990" s="128"/>
      <c r="I990" s="128"/>
      <c r="J990" s="128"/>
      <c r="K990" s="128"/>
      <c r="L990" s="128"/>
      <c r="M990" s="128"/>
      <c r="N990" s="179" t="str">
        <f t="shared" si="161"/>
        <v/>
      </c>
      <c r="O990" s="90" t="str">
        <f>IF('1. Assessment Area Data'!C990="","",'1. Assessment Area Data'!C990)</f>
        <v/>
      </c>
      <c r="P990" s="90" t="str">
        <f t="shared" si="162"/>
        <v/>
      </c>
      <c r="Q990" s="90" t="str">
        <f t="shared" si="163"/>
        <v/>
      </c>
      <c r="R990" s="90" t="str">
        <f t="shared" si="163"/>
        <v/>
      </c>
      <c r="S990" s="90" t="str">
        <f t="shared" si="163"/>
        <v/>
      </c>
      <c r="T990" s="116" t="str">
        <f t="shared" si="164"/>
        <v/>
      </c>
      <c r="U990" s="116" t="str">
        <f t="shared" si="165"/>
        <v/>
      </c>
      <c r="V990" s="116" t="str">
        <f t="shared" si="166"/>
        <v/>
      </c>
      <c r="X990" s="90" t="str">
        <f t="shared" si="157"/>
        <v/>
      </c>
      <c r="Y990" s="117" t="str">
        <f t="shared" si="158"/>
        <v/>
      </c>
      <c r="Z990" s="117" t="str">
        <f t="shared" si="159"/>
        <v/>
      </c>
      <c r="AA990" s="117" t="str">
        <f t="shared" si="160"/>
        <v/>
      </c>
    </row>
    <row r="991" spans="2:27" x14ac:dyDescent="0.3">
      <c r="B991" s="126"/>
      <c r="C991" s="128"/>
      <c r="D991" s="128"/>
      <c r="E991" s="128"/>
      <c r="F991" s="128"/>
      <c r="G991" s="128"/>
      <c r="H991" s="128"/>
      <c r="I991" s="128"/>
      <c r="J991" s="128"/>
      <c r="K991" s="128"/>
      <c r="L991" s="128"/>
      <c r="M991" s="128"/>
      <c r="N991" s="179" t="str">
        <f t="shared" si="161"/>
        <v/>
      </c>
      <c r="O991" s="90" t="str">
        <f>IF('1. Assessment Area Data'!C991="","",'1. Assessment Area Data'!C991)</f>
        <v/>
      </c>
      <c r="P991" s="90" t="str">
        <f t="shared" si="162"/>
        <v/>
      </c>
      <c r="Q991" s="90" t="str">
        <f t="shared" si="163"/>
        <v/>
      </c>
      <c r="R991" s="90" t="str">
        <f t="shared" si="163"/>
        <v/>
      </c>
      <c r="S991" s="90" t="str">
        <f t="shared" si="163"/>
        <v/>
      </c>
      <c r="T991" s="116" t="str">
        <f t="shared" si="164"/>
        <v/>
      </c>
      <c r="U991" s="116" t="str">
        <f t="shared" si="165"/>
        <v/>
      </c>
      <c r="V991" s="116" t="str">
        <f t="shared" si="166"/>
        <v/>
      </c>
      <c r="X991" s="90" t="str">
        <f t="shared" si="157"/>
        <v/>
      </c>
      <c r="Y991" s="117" t="str">
        <f t="shared" si="158"/>
        <v/>
      </c>
      <c r="Z991" s="117" t="str">
        <f t="shared" si="159"/>
        <v/>
      </c>
      <c r="AA991" s="117" t="str">
        <f t="shared" si="160"/>
        <v/>
      </c>
    </row>
    <row r="992" spans="2:27" x14ac:dyDescent="0.3">
      <c r="B992" s="126"/>
      <c r="C992" s="128"/>
      <c r="D992" s="128"/>
      <c r="E992" s="128"/>
      <c r="F992" s="128"/>
      <c r="G992" s="128"/>
      <c r="H992" s="128"/>
      <c r="I992" s="128"/>
      <c r="J992" s="128"/>
      <c r="K992" s="128"/>
      <c r="L992" s="128"/>
      <c r="M992" s="128"/>
      <c r="N992" s="179" t="str">
        <f t="shared" si="161"/>
        <v/>
      </c>
      <c r="O992" s="90" t="str">
        <f>IF('1. Assessment Area Data'!C992="","",'1. Assessment Area Data'!C992)</f>
        <v/>
      </c>
      <c r="P992" s="90" t="str">
        <f t="shared" si="162"/>
        <v/>
      </c>
      <c r="Q992" s="90" t="str">
        <f t="shared" si="163"/>
        <v/>
      </c>
      <c r="R992" s="90" t="str">
        <f t="shared" si="163"/>
        <v/>
      </c>
      <c r="S992" s="90" t="str">
        <f t="shared" si="163"/>
        <v/>
      </c>
      <c r="T992" s="116" t="str">
        <f t="shared" si="164"/>
        <v/>
      </c>
      <c r="U992" s="116" t="str">
        <f t="shared" si="165"/>
        <v/>
      </c>
      <c r="V992" s="116" t="str">
        <f t="shared" si="166"/>
        <v/>
      </c>
      <c r="X992" s="90" t="str">
        <f t="shared" si="157"/>
        <v/>
      </c>
      <c r="Y992" s="117" t="str">
        <f t="shared" si="158"/>
        <v/>
      </c>
      <c r="Z992" s="117" t="str">
        <f t="shared" si="159"/>
        <v/>
      </c>
      <c r="AA992" s="117" t="str">
        <f t="shared" si="160"/>
        <v/>
      </c>
    </row>
    <row r="993" spans="2:27" x14ac:dyDescent="0.3">
      <c r="B993" s="126"/>
      <c r="C993" s="128"/>
      <c r="D993" s="128"/>
      <c r="E993" s="128"/>
      <c r="F993" s="128"/>
      <c r="G993" s="128"/>
      <c r="H993" s="128"/>
      <c r="I993" s="128"/>
      <c r="J993" s="128"/>
      <c r="K993" s="128"/>
      <c r="L993" s="128"/>
      <c r="M993" s="128"/>
      <c r="N993" s="179" t="str">
        <f t="shared" si="161"/>
        <v/>
      </c>
      <c r="O993" s="90" t="str">
        <f>IF('1. Assessment Area Data'!C993="","",'1. Assessment Area Data'!C993)</f>
        <v/>
      </c>
      <c r="P993" s="90" t="str">
        <f t="shared" si="162"/>
        <v/>
      </c>
      <c r="Q993" s="90" t="str">
        <f t="shared" si="163"/>
        <v/>
      </c>
      <c r="R993" s="90" t="str">
        <f t="shared" si="163"/>
        <v/>
      </c>
      <c r="S993" s="90" t="str">
        <f t="shared" si="163"/>
        <v/>
      </c>
      <c r="T993" s="116" t="str">
        <f t="shared" si="164"/>
        <v/>
      </c>
      <c r="U993" s="116" t="str">
        <f t="shared" si="165"/>
        <v/>
      </c>
      <c r="V993" s="116" t="str">
        <f t="shared" si="166"/>
        <v/>
      </c>
      <c r="X993" s="90" t="str">
        <f t="shared" si="157"/>
        <v/>
      </c>
      <c r="Y993" s="117" t="str">
        <f t="shared" si="158"/>
        <v/>
      </c>
      <c r="Z993" s="117" t="str">
        <f t="shared" si="159"/>
        <v/>
      </c>
      <c r="AA993" s="117" t="str">
        <f t="shared" si="160"/>
        <v/>
      </c>
    </row>
    <row r="994" spans="2:27" x14ac:dyDescent="0.3">
      <c r="B994" s="126"/>
      <c r="C994" s="128"/>
      <c r="D994" s="128"/>
      <c r="E994" s="128"/>
      <c r="F994" s="128"/>
      <c r="G994" s="128"/>
      <c r="H994" s="128"/>
      <c r="I994" s="128"/>
      <c r="J994" s="128"/>
      <c r="K994" s="128"/>
      <c r="L994" s="128"/>
      <c r="M994" s="128"/>
      <c r="N994" s="179" t="str">
        <f t="shared" si="161"/>
        <v/>
      </c>
      <c r="O994" s="90" t="str">
        <f>IF('1. Assessment Area Data'!C994="","",'1. Assessment Area Data'!C994)</f>
        <v/>
      </c>
      <c r="P994" s="90" t="str">
        <f t="shared" si="162"/>
        <v/>
      </c>
      <c r="Q994" s="90" t="str">
        <f t="shared" si="163"/>
        <v/>
      </c>
      <c r="R994" s="90" t="str">
        <f t="shared" si="163"/>
        <v/>
      </c>
      <c r="S994" s="90" t="str">
        <f t="shared" si="163"/>
        <v/>
      </c>
      <c r="T994" s="116" t="str">
        <f t="shared" si="164"/>
        <v/>
      </c>
      <c r="U994" s="116" t="str">
        <f t="shared" si="165"/>
        <v/>
      </c>
      <c r="V994" s="116" t="str">
        <f t="shared" si="166"/>
        <v/>
      </c>
      <c r="X994" s="90" t="str">
        <f t="shared" si="157"/>
        <v/>
      </c>
      <c r="Y994" s="117" t="str">
        <f t="shared" si="158"/>
        <v/>
      </c>
      <c r="Z994" s="117" t="str">
        <f t="shared" si="159"/>
        <v/>
      </c>
      <c r="AA994" s="117" t="str">
        <f t="shared" si="160"/>
        <v/>
      </c>
    </row>
    <row r="995" spans="2:27" x14ac:dyDescent="0.3">
      <c r="B995" s="126"/>
      <c r="C995" s="128"/>
      <c r="D995" s="128"/>
      <c r="E995" s="128"/>
      <c r="F995" s="128"/>
      <c r="G995" s="128"/>
      <c r="H995" s="128"/>
      <c r="I995" s="128"/>
      <c r="J995" s="128"/>
      <c r="K995" s="128"/>
      <c r="L995" s="128"/>
      <c r="M995" s="128"/>
      <c r="N995" s="179" t="str">
        <f t="shared" si="161"/>
        <v/>
      </c>
      <c r="O995" s="90" t="str">
        <f>IF('1. Assessment Area Data'!C995="","",'1. Assessment Area Data'!C995)</f>
        <v/>
      </c>
      <c r="P995" s="90" t="str">
        <f t="shared" si="162"/>
        <v/>
      </c>
      <c r="Q995" s="90" t="str">
        <f t="shared" si="163"/>
        <v/>
      </c>
      <c r="R995" s="90" t="str">
        <f t="shared" si="163"/>
        <v/>
      </c>
      <c r="S995" s="90" t="str">
        <f t="shared" si="163"/>
        <v/>
      </c>
      <c r="T995" s="116" t="str">
        <f t="shared" si="164"/>
        <v/>
      </c>
      <c r="U995" s="116" t="str">
        <f t="shared" si="165"/>
        <v/>
      </c>
      <c r="V995" s="116" t="str">
        <f t="shared" si="166"/>
        <v/>
      </c>
      <c r="X995" s="90" t="str">
        <f t="shared" si="157"/>
        <v/>
      </c>
      <c r="Y995" s="117" t="str">
        <f t="shared" si="158"/>
        <v/>
      </c>
      <c r="Z995" s="117" t="str">
        <f t="shared" si="159"/>
        <v/>
      </c>
      <c r="AA995" s="117" t="str">
        <f t="shared" si="160"/>
        <v/>
      </c>
    </row>
    <row r="996" spans="2:27" x14ac:dyDescent="0.3">
      <c r="B996" s="126"/>
      <c r="C996" s="128"/>
      <c r="D996" s="128"/>
      <c r="E996" s="128"/>
      <c r="F996" s="128"/>
      <c r="G996" s="128"/>
      <c r="H996" s="128"/>
      <c r="I996" s="128"/>
      <c r="J996" s="128"/>
      <c r="K996" s="128"/>
      <c r="L996" s="128"/>
      <c r="M996" s="128"/>
      <c r="N996" s="179" t="str">
        <f t="shared" si="161"/>
        <v/>
      </c>
      <c r="O996" s="90" t="str">
        <f>IF('1. Assessment Area Data'!C996="","",'1. Assessment Area Data'!C996)</f>
        <v/>
      </c>
      <c r="P996" s="90" t="str">
        <f t="shared" si="162"/>
        <v/>
      </c>
      <c r="Q996" s="90" t="str">
        <f t="shared" si="163"/>
        <v/>
      </c>
      <c r="R996" s="90" t="str">
        <f t="shared" si="163"/>
        <v/>
      </c>
      <c r="S996" s="90" t="str">
        <f t="shared" si="163"/>
        <v/>
      </c>
      <c r="T996" s="116" t="str">
        <f t="shared" si="164"/>
        <v/>
      </c>
      <c r="U996" s="116" t="str">
        <f t="shared" si="165"/>
        <v/>
      </c>
      <c r="V996" s="116" t="str">
        <f t="shared" si="166"/>
        <v/>
      </c>
      <c r="X996" s="90" t="str">
        <f t="shared" si="157"/>
        <v/>
      </c>
      <c r="Y996" s="117" t="str">
        <f t="shared" si="158"/>
        <v/>
      </c>
      <c r="Z996" s="117" t="str">
        <f t="shared" si="159"/>
        <v/>
      </c>
      <c r="AA996" s="117" t="str">
        <f t="shared" si="160"/>
        <v/>
      </c>
    </row>
    <row r="997" spans="2:27" x14ac:dyDescent="0.3">
      <c r="B997" s="126"/>
      <c r="C997" s="128"/>
      <c r="D997" s="128"/>
      <c r="E997" s="128"/>
      <c r="F997" s="128"/>
      <c r="G997" s="128"/>
      <c r="H997" s="128"/>
      <c r="I997" s="128"/>
      <c r="J997" s="128"/>
      <c r="K997" s="128"/>
      <c r="L997" s="128"/>
      <c r="M997" s="128"/>
      <c r="N997" s="179" t="str">
        <f t="shared" si="161"/>
        <v/>
      </c>
      <c r="O997" s="90" t="str">
        <f>IF('1. Assessment Area Data'!C997="","",'1. Assessment Area Data'!C997)</f>
        <v/>
      </c>
      <c r="P997" s="90" t="str">
        <f t="shared" si="162"/>
        <v/>
      </c>
      <c r="Q997" s="90" t="str">
        <f t="shared" si="163"/>
        <v/>
      </c>
      <c r="R997" s="90" t="str">
        <f t="shared" si="163"/>
        <v/>
      </c>
      <c r="S997" s="90" t="str">
        <f t="shared" si="163"/>
        <v/>
      </c>
      <c r="T997" s="116" t="str">
        <f t="shared" si="164"/>
        <v/>
      </c>
      <c r="U997" s="116" t="str">
        <f t="shared" si="165"/>
        <v/>
      </c>
      <c r="V997" s="116" t="str">
        <f t="shared" si="166"/>
        <v/>
      </c>
      <c r="X997" s="90" t="str">
        <f t="shared" si="157"/>
        <v/>
      </c>
      <c r="Y997" s="117" t="str">
        <f t="shared" si="158"/>
        <v/>
      </c>
      <c r="Z997" s="117" t="str">
        <f t="shared" si="159"/>
        <v/>
      </c>
      <c r="AA997" s="117" t="str">
        <f t="shared" si="160"/>
        <v/>
      </c>
    </row>
    <row r="998" spans="2:27" x14ac:dyDescent="0.3">
      <c r="B998" s="126"/>
      <c r="C998" s="128"/>
      <c r="D998" s="128"/>
      <c r="E998" s="128"/>
      <c r="F998" s="128"/>
      <c r="G998" s="128"/>
      <c r="H998" s="128"/>
      <c r="I998" s="128"/>
      <c r="J998" s="128"/>
      <c r="K998" s="128"/>
      <c r="L998" s="128"/>
      <c r="M998" s="128"/>
      <c r="N998" s="179" t="str">
        <f t="shared" si="161"/>
        <v/>
      </c>
      <c r="O998" s="90" t="str">
        <f>IF('1. Assessment Area Data'!C998="","",'1. Assessment Area Data'!C998)</f>
        <v/>
      </c>
      <c r="P998" s="90" t="str">
        <f t="shared" si="162"/>
        <v/>
      </c>
      <c r="Q998" s="90" t="str">
        <f t="shared" si="163"/>
        <v/>
      </c>
      <c r="R998" s="90" t="str">
        <f t="shared" si="163"/>
        <v/>
      </c>
      <c r="S998" s="90" t="str">
        <f t="shared" si="163"/>
        <v/>
      </c>
      <c r="T998" s="116" t="str">
        <f t="shared" si="164"/>
        <v/>
      </c>
      <c r="U998" s="116" t="str">
        <f t="shared" si="165"/>
        <v/>
      </c>
      <c r="V998" s="116" t="str">
        <f t="shared" si="166"/>
        <v/>
      </c>
      <c r="X998" s="90" t="str">
        <f t="shared" si="157"/>
        <v/>
      </c>
      <c r="Y998" s="117" t="str">
        <f t="shared" si="158"/>
        <v/>
      </c>
      <c r="Z998" s="117" t="str">
        <f t="shared" si="159"/>
        <v/>
      </c>
      <c r="AA998" s="117" t="str">
        <f t="shared" si="160"/>
        <v/>
      </c>
    </row>
    <row r="999" spans="2:27" x14ac:dyDescent="0.3">
      <c r="B999" s="126"/>
      <c r="C999" s="128"/>
      <c r="D999" s="128"/>
      <c r="E999" s="128"/>
      <c r="F999" s="128"/>
      <c r="G999" s="128"/>
      <c r="H999" s="128"/>
      <c r="I999" s="128"/>
      <c r="J999" s="128"/>
      <c r="K999" s="128"/>
      <c r="L999" s="128"/>
      <c r="M999" s="128"/>
      <c r="N999" s="179" t="str">
        <f t="shared" si="161"/>
        <v/>
      </c>
      <c r="O999" s="90" t="str">
        <f>IF('1. Assessment Area Data'!C999="","",'1. Assessment Area Data'!C999)</f>
        <v/>
      </c>
      <c r="P999" s="90" t="str">
        <f t="shared" si="162"/>
        <v/>
      </c>
      <c r="Q999" s="90" t="str">
        <f t="shared" si="163"/>
        <v/>
      </c>
      <c r="R999" s="90" t="str">
        <f t="shared" si="163"/>
        <v/>
      </c>
      <c r="S999" s="90" t="str">
        <f t="shared" si="163"/>
        <v/>
      </c>
      <c r="T999" s="116" t="str">
        <f t="shared" si="164"/>
        <v/>
      </c>
      <c r="U999" s="116" t="str">
        <f t="shared" si="165"/>
        <v/>
      </c>
      <c r="V999" s="116" t="str">
        <f t="shared" si="166"/>
        <v/>
      </c>
      <c r="X999" s="90" t="str">
        <f t="shared" si="157"/>
        <v/>
      </c>
      <c r="Y999" s="117" t="str">
        <f t="shared" si="158"/>
        <v/>
      </c>
      <c r="Z999" s="117" t="str">
        <f t="shared" si="159"/>
        <v/>
      </c>
      <c r="AA999" s="117" t="str">
        <f t="shared" si="160"/>
        <v/>
      </c>
    </row>
    <row r="1000" spans="2:27" x14ac:dyDescent="0.3">
      <c r="B1000" s="126"/>
      <c r="C1000" s="128"/>
      <c r="D1000" s="128"/>
      <c r="E1000" s="128"/>
      <c r="F1000" s="128"/>
      <c r="G1000" s="128"/>
      <c r="H1000" s="128"/>
      <c r="I1000" s="128"/>
      <c r="J1000" s="128"/>
      <c r="K1000" s="128"/>
      <c r="L1000" s="128"/>
      <c r="M1000" s="128"/>
      <c r="N1000" s="179" t="str">
        <f t="shared" si="161"/>
        <v/>
      </c>
      <c r="O1000" s="90" t="str">
        <f>IF('1. Assessment Area Data'!C1000="","",'1. Assessment Area Data'!C1000)</f>
        <v/>
      </c>
      <c r="P1000" s="90" t="str">
        <f t="shared" si="162"/>
        <v/>
      </c>
      <c r="Q1000" s="90" t="str">
        <f t="shared" si="163"/>
        <v/>
      </c>
      <c r="R1000" s="90" t="str">
        <f t="shared" si="163"/>
        <v/>
      </c>
      <c r="S1000" s="90" t="str">
        <f t="shared" si="163"/>
        <v/>
      </c>
      <c r="T1000" s="116" t="str">
        <f t="shared" si="164"/>
        <v/>
      </c>
      <c r="U1000" s="116" t="str">
        <f t="shared" si="165"/>
        <v/>
      </c>
      <c r="V1000" s="116" t="str">
        <f t="shared" si="166"/>
        <v/>
      </c>
      <c r="X1000" s="90" t="str">
        <f t="shared" si="157"/>
        <v/>
      </c>
      <c r="Y1000" s="117" t="str">
        <f t="shared" si="158"/>
        <v/>
      </c>
      <c r="Z1000" s="117" t="str">
        <f t="shared" si="159"/>
        <v/>
      </c>
      <c r="AA1000" s="117" t="str">
        <f t="shared" si="160"/>
        <v/>
      </c>
    </row>
    <row r="1001" spans="2:27" x14ac:dyDescent="0.3">
      <c r="B1001" s="126"/>
      <c r="C1001" s="128"/>
      <c r="D1001" s="128"/>
      <c r="E1001" s="128"/>
      <c r="F1001" s="128"/>
      <c r="G1001" s="128"/>
      <c r="H1001" s="128"/>
      <c r="I1001" s="128"/>
      <c r="J1001" s="128"/>
      <c r="K1001" s="128"/>
      <c r="L1001" s="128"/>
      <c r="M1001" s="128"/>
      <c r="N1001" s="179" t="str">
        <f t="shared" si="161"/>
        <v/>
      </c>
      <c r="O1001" s="90" t="str">
        <f>IF('1. Assessment Area Data'!C1001="","",'1. Assessment Area Data'!C1001)</f>
        <v/>
      </c>
      <c r="P1001" s="90" t="str">
        <f t="shared" si="162"/>
        <v/>
      </c>
      <c r="Q1001" s="90" t="str">
        <f t="shared" si="163"/>
        <v/>
      </c>
      <c r="R1001" s="90" t="str">
        <f t="shared" si="163"/>
        <v/>
      </c>
      <c r="S1001" s="90" t="str">
        <f t="shared" si="163"/>
        <v/>
      </c>
      <c r="T1001" s="116" t="str">
        <f t="shared" si="164"/>
        <v/>
      </c>
      <c r="U1001" s="116" t="str">
        <f t="shared" si="165"/>
        <v/>
      </c>
      <c r="V1001" s="116" t="str">
        <f t="shared" si="166"/>
        <v/>
      </c>
      <c r="X1001" s="90" t="str">
        <f t="shared" si="157"/>
        <v/>
      </c>
      <c r="Y1001" s="117" t="str">
        <f t="shared" si="158"/>
        <v/>
      </c>
      <c r="Z1001" s="117" t="str">
        <f t="shared" si="159"/>
        <v/>
      </c>
      <c r="AA1001" s="117" t="str">
        <f t="shared" si="160"/>
        <v/>
      </c>
    </row>
    <row r="1002" spans="2:27" x14ac:dyDescent="0.3">
      <c r="B1002" s="126"/>
      <c r="C1002" s="128"/>
      <c r="D1002" s="128"/>
      <c r="E1002" s="128"/>
      <c r="F1002" s="128"/>
      <c r="G1002" s="128"/>
      <c r="H1002" s="128"/>
      <c r="I1002" s="128"/>
      <c r="J1002" s="128"/>
      <c r="K1002" s="128"/>
      <c r="L1002" s="128"/>
      <c r="M1002" s="128"/>
      <c r="N1002" s="179" t="str">
        <f t="shared" si="161"/>
        <v/>
      </c>
      <c r="O1002" s="90" t="str">
        <f>IF('1. Assessment Area Data'!C1002="","",'1. Assessment Area Data'!C1002)</f>
        <v/>
      </c>
      <c r="P1002" s="90" t="str">
        <f t="shared" si="162"/>
        <v/>
      </c>
      <c r="Q1002" s="90" t="str">
        <f t="shared" si="163"/>
        <v/>
      </c>
      <c r="R1002" s="90" t="str">
        <f t="shared" si="163"/>
        <v/>
      </c>
      <c r="S1002" s="90" t="str">
        <f t="shared" si="163"/>
        <v/>
      </c>
      <c r="T1002" s="116" t="str">
        <f t="shared" si="164"/>
        <v/>
      </c>
      <c r="U1002" s="116" t="str">
        <f t="shared" si="165"/>
        <v/>
      </c>
      <c r="V1002" s="116" t="str">
        <f t="shared" si="166"/>
        <v/>
      </c>
      <c r="X1002" s="90" t="str">
        <f t="shared" si="157"/>
        <v/>
      </c>
      <c r="Y1002" s="117" t="str">
        <f t="shared" si="158"/>
        <v/>
      </c>
      <c r="Z1002" s="117" t="str">
        <f t="shared" si="159"/>
        <v/>
      </c>
      <c r="AA1002" s="117" t="str">
        <f t="shared" si="160"/>
        <v/>
      </c>
    </row>
    <row r="1003" spans="2:27" x14ac:dyDescent="0.3">
      <c r="B1003" s="126"/>
      <c r="C1003" s="128"/>
      <c r="D1003" s="128"/>
      <c r="E1003" s="128"/>
      <c r="F1003" s="128"/>
      <c r="G1003" s="128"/>
      <c r="H1003" s="128"/>
      <c r="I1003" s="128"/>
      <c r="J1003" s="128"/>
      <c r="K1003" s="128"/>
      <c r="L1003" s="128"/>
      <c r="M1003" s="128"/>
      <c r="N1003" s="179" t="str">
        <f t="shared" si="161"/>
        <v/>
      </c>
      <c r="O1003" s="90" t="str">
        <f>IF('1. Assessment Area Data'!C1003="","",'1. Assessment Area Data'!C1003)</f>
        <v/>
      </c>
      <c r="P1003" s="90" t="str">
        <f t="shared" si="162"/>
        <v/>
      </c>
      <c r="Q1003" s="90" t="str">
        <f t="shared" si="163"/>
        <v/>
      </c>
      <c r="R1003" s="90" t="str">
        <f t="shared" si="163"/>
        <v/>
      </c>
      <c r="S1003" s="90" t="str">
        <f t="shared" si="163"/>
        <v/>
      </c>
      <c r="T1003" s="116" t="str">
        <f t="shared" si="164"/>
        <v/>
      </c>
      <c r="U1003" s="116" t="str">
        <f t="shared" si="165"/>
        <v/>
      </c>
      <c r="V1003" s="116" t="str">
        <f t="shared" si="166"/>
        <v/>
      </c>
      <c r="X1003" s="90" t="str">
        <f t="shared" si="157"/>
        <v/>
      </c>
      <c r="Y1003" s="117" t="str">
        <f t="shared" si="158"/>
        <v/>
      </c>
      <c r="Z1003" s="117" t="str">
        <f t="shared" si="159"/>
        <v/>
      </c>
      <c r="AA1003" s="117" t="str">
        <f t="shared" si="160"/>
        <v/>
      </c>
    </row>
    <row r="1004" spans="2:27" x14ac:dyDescent="0.3">
      <c r="B1004" s="126"/>
      <c r="C1004" s="128"/>
      <c r="D1004" s="128"/>
      <c r="E1004" s="128"/>
      <c r="F1004" s="128"/>
      <c r="G1004" s="128"/>
      <c r="H1004" s="128"/>
      <c r="I1004" s="128"/>
      <c r="J1004" s="128"/>
      <c r="K1004" s="128"/>
      <c r="L1004" s="128"/>
      <c r="M1004" s="128"/>
      <c r="N1004" s="179" t="str">
        <f t="shared" si="161"/>
        <v/>
      </c>
      <c r="O1004" s="90" t="str">
        <f>IF('1. Assessment Area Data'!C1004="","",'1. Assessment Area Data'!C1004)</f>
        <v/>
      </c>
      <c r="P1004" s="90" t="str">
        <f t="shared" si="162"/>
        <v/>
      </c>
      <c r="Q1004" s="90" t="str">
        <f t="shared" si="163"/>
        <v/>
      </c>
      <c r="R1004" s="90" t="str">
        <f t="shared" si="163"/>
        <v/>
      </c>
      <c r="S1004" s="90" t="str">
        <f t="shared" si="163"/>
        <v/>
      </c>
      <c r="T1004" s="116" t="str">
        <f t="shared" si="164"/>
        <v/>
      </c>
      <c r="U1004" s="116" t="str">
        <f t="shared" si="165"/>
        <v/>
      </c>
      <c r="V1004" s="116" t="str">
        <f t="shared" si="166"/>
        <v/>
      </c>
      <c r="X1004" s="90" t="str">
        <f t="shared" si="157"/>
        <v/>
      </c>
      <c r="Y1004" s="117" t="str">
        <f t="shared" si="158"/>
        <v/>
      </c>
      <c r="Z1004" s="117" t="str">
        <f t="shared" si="159"/>
        <v/>
      </c>
      <c r="AA1004" s="117" t="str">
        <f t="shared" si="160"/>
        <v/>
      </c>
    </row>
    <row r="1005" spans="2:27" x14ac:dyDescent="0.3">
      <c r="B1005" s="126"/>
      <c r="C1005" s="128"/>
      <c r="D1005" s="128"/>
      <c r="E1005" s="128"/>
      <c r="F1005" s="128"/>
      <c r="G1005" s="128"/>
      <c r="H1005" s="128"/>
      <c r="I1005" s="128"/>
      <c r="J1005" s="128"/>
      <c r="K1005" s="128"/>
      <c r="L1005" s="128"/>
      <c r="M1005" s="128"/>
      <c r="N1005" s="179" t="str">
        <f t="shared" si="161"/>
        <v/>
      </c>
      <c r="O1005" s="90" t="str">
        <f>IF('1. Assessment Area Data'!C1005="","",'1. Assessment Area Data'!C1005)</f>
        <v/>
      </c>
      <c r="P1005" s="90" t="str">
        <f t="shared" si="162"/>
        <v/>
      </c>
      <c r="Q1005" s="90" t="str">
        <f t="shared" si="163"/>
        <v/>
      </c>
      <c r="R1005" s="90" t="str">
        <f t="shared" si="163"/>
        <v/>
      </c>
      <c r="S1005" s="90" t="str">
        <f t="shared" si="163"/>
        <v/>
      </c>
      <c r="T1005" s="116" t="str">
        <f t="shared" si="164"/>
        <v/>
      </c>
      <c r="U1005" s="116" t="str">
        <f t="shared" si="165"/>
        <v/>
      </c>
      <c r="V1005" s="116" t="str">
        <f t="shared" si="166"/>
        <v/>
      </c>
      <c r="X1005" s="90" t="str">
        <f t="shared" si="157"/>
        <v/>
      </c>
      <c r="Y1005" s="117" t="str">
        <f t="shared" si="158"/>
        <v/>
      </c>
      <c r="Z1005" s="117" t="str">
        <f t="shared" si="159"/>
        <v/>
      </c>
      <c r="AA1005" s="117" t="str">
        <f t="shared" si="160"/>
        <v/>
      </c>
    </row>
    <row r="1006" spans="2:27" x14ac:dyDescent="0.3">
      <c r="B1006" s="126"/>
      <c r="C1006" s="128"/>
      <c r="D1006" s="128"/>
      <c r="E1006" s="128"/>
      <c r="F1006" s="128"/>
      <c r="G1006" s="128"/>
      <c r="H1006" s="128"/>
      <c r="I1006" s="128"/>
      <c r="J1006" s="128"/>
      <c r="K1006" s="128"/>
      <c r="L1006" s="128"/>
      <c r="M1006" s="128"/>
      <c r="N1006" s="179" t="str">
        <f t="shared" si="161"/>
        <v/>
      </c>
      <c r="O1006" s="90" t="str">
        <f>IF('1. Assessment Area Data'!C1006="","",'1. Assessment Area Data'!C1006)</f>
        <v/>
      </c>
      <c r="P1006" s="90" t="str">
        <f t="shared" si="162"/>
        <v/>
      </c>
      <c r="Q1006" s="90" t="str">
        <f t="shared" si="163"/>
        <v/>
      </c>
      <c r="R1006" s="90" t="str">
        <f t="shared" si="163"/>
        <v/>
      </c>
      <c r="S1006" s="90" t="str">
        <f t="shared" si="163"/>
        <v/>
      </c>
      <c r="T1006" s="116" t="str">
        <f t="shared" si="164"/>
        <v/>
      </c>
      <c r="U1006" s="116" t="str">
        <f t="shared" si="165"/>
        <v/>
      </c>
      <c r="V1006" s="116" t="str">
        <f t="shared" si="166"/>
        <v/>
      </c>
      <c r="X1006" s="90" t="str">
        <f t="shared" ref="X1006" si="167">IF(C1006="","",C1006)</f>
        <v/>
      </c>
      <c r="Y1006" s="117" t="str">
        <f t="shared" si="158"/>
        <v/>
      </c>
      <c r="Z1006" s="117" t="str">
        <f t="shared" si="159"/>
        <v/>
      </c>
      <c r="AA1006" s="117" t="str">
        <f t="shared" si="160"/>
        <v/>
      </c>
    </row>
  </sheetData>
  <sheetProtection algorithmName="SHA-512" hashValue="JaPHCim6SZruCBlFy5dtK1wRFYA5/a8y/jmh2FMMir6wHDBOMSo5F3REHL+JB2TtdfG52PFuva8q9PVkIvCc6A==" saltValue="ec15ZSWNUoGnaW3jfI+KwA==" spinCount="100000" sheet="1" sort="0"/>
  <sortState ref="B7:M42">
    <sortCondition ref="B7:B42"/>
    <sortCondition ref="C7:C42"/>
  </sortState>
  <mergeCells count="5">
    <mergeCell ref="X4:AA4"/>
    <mergeCell ref="O4:V4"/>
    <mergeCell ref="B2:M2"/>
    <mergeCell ref="D4:M4"/>
    <mergeCell ref="I3:M3"/>
  </mergeCells>
  <pageMargins left="0.7" right="0.7" top="0.75" bottom="0.75" header="0.3" footer="0.3"/>
  <pageSetup orientation="portrait" horizontalDpi="1200" verticalDpi="1200" r:id="rId1"/>
  <ignoredErrors>
    <ignoredError sqref="N7" formulaRange="1"/>
  </ignoredErrors>
  <drawing r:id="rId2"/>
  <extLst>
    <ext xmlns:x14="http://schemas.microsoft.com/office/spreadsheetml/2009/9/main" uri="{CCE6A557-97BC-4b89-ADB6-D9C93CAAB3DF}">
      <x14:dataValidations xmlns:xm="http://schemas.microsoft.com/office/excel/2006/main" count="1">
        <x14:dataValidation type="list" allowBlank="1" showErrorMessage="1" errorTitle="Invalid Input" error="Valid inputs include 1, 2, 3, 0, and n/a. If no forbs were located within the plot, enter '0'. If the plot was not collected, enter 'n/a'.">
          <x14:formula1>
            <xm:f>Validation!$B$18:$B$22</xm:f>
          </x14:formula1>
          <xm:sqref>D7:M1006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sheetPr>
  <dimension ref="B1:AA5003"/>
  <sheetViews>
    <sheetView showGridLines="0" zoomScale="80" zoomScaleNormal="80" workbookViewId="0">
      <pane ySplit="6" topLeftCell="A7" activePane="bottomLeft" state="frozen"/>
      <selection pane="bottomLeft" activeCell="B7" sqref="B7"/>
    </sheetView>
  </sheetViews>
  <sheetFormatPr defaultColWidth="8.88671875" defaultRowHeight="14.4" x14ac:dyDescent="0.3"/>
  <cols>
    <col min="1" max="1" width="5.77734375" style="85" customWidth="1"/>
    <col min="2" max="2" width="30.6640625" style="85" customWidth="1"/>
    <col min="3" max="3" width="12.33203125" style="85" customWidth="1"/>
    <col min="4" max="4" width="20.88671875" style="104" customWidth="1"/>
    <col min="5" max="7" width="14.33203125" style="104" customWidth="1"/>
    <col min="8" max="8" width="21.88671875" style="85" customWidth="1"/>
    <col min="9" max="9" width="21.88671875" style="85" hidden="1" customWidth="1"/>
    <col min="10" max="10" width="14" style="85" hidden="1" customWidth="1"/>
    <col min="11" max="11" width="15.44140625" style="85" hidden="1" customWidth="1"/>
    <col min="12" max="12" width="17.44140625" style="85" hidden="1" customWidth="1"/>
    <col min="13" max="13" width="17" style="85" hidden="1" customWidth="1"/>
    <col min="14" max="14" width="4.44140625" style="118" hidden="1" customWidth="1"/>
    <col min="15" max="15" width="17" style="85" hidden="1" customWidth="1"/>
    <col min="16" max="16" width="18.6640625" style="85" hidden="1" customWidth="1"/>
    <col min="17" max="17" width="5.6640625" style="85" hidden="1" customWidth="1"/>
    <col min="18" max="27" width="10.6640625" style="104" hidden="1" customWidth="1"/>
    <col min="28" max="16384" width="8.88671875" style="85"/>
  </cols>
  <sheetData>
    <row r="1" spans="2:27" ht="15" thickBot="1" x14ac:dyDescent="0.35"/>
    <row r="2" spans="2:27" ht="30" customHeight="1" x14ac:dyDescent="0.3">
      <c r="B2" s="245" t="s">
        <v>83</v>
      </c>
      <c r="C2" s="267"/>
      <c r="D2" s="267"/>
      <c r="E2" s="267"/>
      <c r="F2" s="267"/>
      <c r="G2" s="268"/>
    </row>
    <row r="3" spans="2:27" ht="130.94999999999999" customHeight="1" thickBot="1" x14ac:dyDescent="0.35">
      <c r="B3" s="269"/>
      <c r="C3" s="270"/>
      <c r="D3" s="368" t="s">
        <v>208</v>
      </c>
      <c r="E3" s="368"/>
      <c r="F3" s="368"/>
      <c r="G3" s="369"/>
    </row>
    <row r="4" spans="2:27" x14ac:dyDescent="0.3">
      <c r="B4" s="250"/>
      <c r="C4" s="250"/>
      <c r="D4" s="353" t="s">
        <v>18</v>
      </c>
      <c r="E4" s="354"/>
      <c r="F4" s="354"/>
      <c r="G4" s="355"/>
      <c r="I4" s="359" t="s">
        <v>16</v>
      </c>
      <c r="J4" s="360"/>
      <c r="K4" s="360"/>
      <c r="L4" s="360"/>
      <c r="M4" s="361"/>
      <c r="R4" s="365" t="s">
        <v>35</v>
      </c>
      <c r="S4" s="366"/>
      <c r="T4" s="366"/>
      <c r="U4" s="366"/>
      <c r="V4" s="366"/>
      <c r="W4" s="366"/>
      <c r="X4" s="366"/>
      <c r="Y4" s="366"/>
      <c r="Z4" s="366"/>
      <c r="AA4" s="367"/>
    </row>
    <row r="5" spans="2:27" ht="57.6" x14ac:dyDescent="0.3">
      <c r="B5" s="94" t="s">
        <v>31</v>
      </c>
      <c r="C5" s="94" t="s">
        <v>15</v>
      </c>
      <c r="D5" s="86" t="s">
        <v>28</v>
      </c>
      <c r="E5" s="86" t="s">
        <v>29</v>
      </c>
      <c r="F5" s="86" t="s">
        <v>30</v>
      </c>
      <c r="G5" s="86" t="s">
        <v>32</v>
      </c>
      <c r="I5" s="97" t="s">
        <v>34</v>
      </c>
      <c r="J5" s="97" t="s">
        <v>37</v>
      </c>
      <c r="K5" s="97" t="s">
        <v>40</v>
      </c>
      <c r="L5" s="97" t="s">
        <v>38</v>
      </c>
      <c r="M5" s="97" t="s">
        <v>39</v>
      </c>
      <c r="N5" s="119"/>
      <c r="O5" s="97" t="s">
        <v>0</v>
      </c>
      <c r="P5" s="97" t="s">
        <v>36</v>
      </c>
      <c r="Q5" s="97"/>
      <c r="R5" s="120" t="str">
        <f t="array" ref="R5">IF(INDEX($D$7:$D$5002, MATCH(0, COUNTIF($P$5:P5, $D$7:$D$5002), 0))=0,"",IFERROR(INDEX($D$7:$D$5002, MATCH(0, COUNTIF($P$5:P5, $D$7:$D$5002), 0)),""))</f>
        <v/>
      </c>
      <c r="S5" s="120" t="str">
        <f t="array" ref="S5">IF(INDEX($D$7:$D$5002, MATCH(0, COUNTIF($P$5:R5, $D$7:$D$5002), 0))=0,"",IFERROR(INDEX($D$7:$D$5002, MATCH(0, COUNTIF($P$5:R5, $D$7:$D$5002), 0)),""))</f>
        <v/>
      </c>
      <c r="T5" s="120" t="str">
        <f t="array" ref="T5">IF(INDEX($D$7:$D$5002, MATCH(0, COUNTIF($P$5:S5, $D$7:$D$5002), 0))=0,"",IFERROR(INDEX($D$7:$D$5002, MATCH(0, COUNTIF($P$5:S5, $D$7:$D$5002), 0)),""))</f>
        <v/>
      </c>
      <c r="U5" s="120" t="str">
        <f t="array" ref="U5">IF(INDEX($D$7:$D$5002, MATCH(0, COUNTIF($P$5:T5, $D$7:$D$5002), 0))=0,"",IFERROR(INDEX($D$7:$D$5002, MATCH(0, COUNTIF($P$5:T5, $D$7:$D$5002), 0)),""))</f>
        <v/>
      </c>
      <c r="V5" s="120" t="str">
        <f t="array" ref="V5">IF(INDEX($D$7:$D$5002, MATCH(0, COUNTIF($P$5:U5, $D$7:$D$5002), 0))=0,"",IFERROR(INDEX($D$7:$D$5002, MATCH(0, COUNTIF($P$5:U5, $D$7:$D$5002), 0)),""))</f>
        <v/>
      </c>
      <c r="W5" s="120" t="str">
        <f t="array" ref="W5">IF(INDEX($D$7:$D$5002, MATCH(0, COUNTIF($P$5:V5, $D$7:$D$5002), 0))=0,"",IFERROR(INDEX($D$7:$D$5002, MATCH(0, COUNTIF($P$5:V5, $D$7:$D$5002), 0)),""))</f>
        <v/>
      </c>
      <c r="X5" s="120" t="str">
        <f t="array" ref="X5">IF(INDEX($D$7:$D$5002, MATCH(0, COUNTIF($P$5:W5, $D$7:$D$5002), 0))=0,"",IFERROR(INDEX($D$7:$D$5002, MATCH(0, COUNTIF($P$5:W5, $D$7:$D$5002), 0)),""))</f>
        <v/>
      </c>
      <c r="Y5" s="120" t="str">
        <f t="array" ref="Y5">IF(INDEX($D$7:$D$5002, MATCH(0, COUNTIF($P$5:X5, $D$7:$D$5002), 0))=0,"",IFERROR(INDEX($D$7:$D$5002, MATCH(0, COUNTIF($P$5:X5, $D$7:$D$5002), 0)),""))</f>
        <v/>
      </c>
      <c r="Z5" s="120" t="str">
        <f t="array" ref="Z5">IF(INDEX($D$7:$D$5002, MATCH(0, COUNTIF($P$5:Y5, $D$7:$D$5002), 0))=0,"",IFERROR(INDEX($D$7:$D$5002, MATCH(0, COUNTIF($P$5:Y5, $D$7:$D$5002), 0)),""))</f>
        <v/>
      </c>
      <c r="AA5" s="120" t="str">
        <f t="array" ref="AA5">IF(INDEX($D$7:$D$5002, MATCH(0, COUNTIF($P$5:Z5, $D$7:$D$5002), 0))=0,"",IFERROR(INDEX($D$7:$D$5002, MATCH(0, COUNTIF($P$5:Z5, $D$7:$D$5002), 0)),""))</f>
        <v/>
      </c>
    </row>
    <row r="6" spans="2:27" x14ac:dyDescent="0.3">
      <c r="B6" s="86"/>
      <c r="C6" s="86"/>
      <c r="D6" s="86"/>
      <c r="E6" s="86"/>
      <c r="F6" s="86"/>
      <c r="G6" s="86"/>
      <c r="I6" s="97"/>
      <c r="J6" s="97"/>
      <c r="K6" s="97"/>
      <c r="L6" s="97"/>
      <c r="M6" s="97"/>
      <c r="N6" s="119"/>
      <c r="O6" s="97"/>
      <c r="P6" s="97"/>
      <c r="Q6" s="97"/>
      <c r="R6" s="97"/>
      <c r="S6" s="97"/>
      <c r="T6" s="97"/>
      <c r="U6" s="97"/>
      <c r="V6" s="97"/>
      <c r="W6" s="97"/>
      <c r="X6" s="97"/>
      <c r="Y6" s="97"/>
      <c r="Z6" s="97"/>
      <c r="AA6" s="97"/>
    </row>
    <row r="7" spans="2:27" x14ac:dyDescent="0.3">
      <c r="B7" s="126"/>
      <c r="C7" s="128"/>
      <c r="D7" s="126"/>
      <c r="E7" s="128"/>
      <c r="F7" s="128"/>
      <c r="G7" s="128"/>
      <c r="H7" s="232"/>
      <c r="I7" s="233" t="str">
        <f>B7&amp;D7</f>
        <v/>
      </c>
      <c r="J7" s="233" t="str">
        <f>IF(I7="","",SUMIFS($G$6:$G$5003,$B$6:$B$5003,B7,$D$6:$D$5003,D7))</f>
        <v/>
      </c>
      <c r="K7" s="233" t="str">
        <f t="shared" ref="K7:K70" si="0">IF(I7="","",SUMIF($B$7:$B$5003,B7,$G$7:$G$5003))</f>
        <v/>
      </c>
      <c r="L7" s="234" t="str">
        <f>IF(OR(J7="",K7=""),"",J7/K7)</f>
        <v/>
      </c>
      <c r="M7" s="234" t="str">
        <f>IF(L7="","",L7^2)</f>
        <v/>
      </c>
      <c r="N7" s="121"/>
      <c r="O7" s="91" t="str">
        <f>IF('1. Assessment Area Data'!C7="","",'1. Assessment Area Data'!C7)</f>
        <v/>
      </c>
      <c r="P7" s="91" t="str">
        <f>IF(O7="","",
IF(VLOOKUP($O7,'1. Assessment Area Data'!$C$6:$M$1006,11,FALSE)="",
IFERROR(1/SUM(R7:AA7),0),
IF(VLOOKUP($O7,'1. Assessment Area Data'!$C$6:$M$1006,11,FALSE)=0,0,1)))</f>
        <v/>
      </c>
      <c r="Q7" s="91"/>
      <c r="R7" s="116" t="str">
        <f>IFERROR(VLOOKUP($O7&amp;R$5,$I$7:$M$5003,5,FALSE),"")</f>
        <v/>
      </c>
      <c r="S7" s="116" t="str">
        <f t="shared" ref="S7:AA22" si="1">IFERROR(VLOOKUP($O7&amp;S$5,$I$7:$M$5003,5,FALSE),"")</f>
        <v/>
      </c>
      <c r="T7" s="116" t="str">
        <f t="shared" si="1"/>
        <v/>
      </c>
      <c r="U7" s="116" t="str">
        <f t="shared" si="1"/>
        <v/>
      </c>
      <c r="V7" s="116" t="str">
        <f t="shared" si="1"/>
        <v/>
      </c>
      <c r="W7" s="116" t="str">
        <f t="shared" si="1"/>
        <v/>
      </c>
      <c r="X7" s="116" t="str">
        <f t="shared" si="1"/>
        <v/>
      </c>
      <c r="Y7" s="116" t="str">
        <f t="shared" si="1"/>
        <v/>
      </c>
      <c r="Z7" s="116" t="str">
        <f t="shared" si="1"/>
        <v/>
      </c>
      <c r="AA7" s="116" t="str">
        <f t="shared" si="1"/>
        <v/>
      </c>
    </row>
    <row r="8" spans="2:27" x14ac:dyDescent="0.3">
      <c r="B8" s="126"/>
      <c r="C8" s="128"/>
      <c r="D8" s="126"/>
      <c r="E8" s="128"/>
      <c r="F8" s="128"/>
      <c r="G8" s="128"/>
      <c r="H8" s="232"/>
      <c r="I8" s="233" t="str">
        <f t="shared" ref="I8:I71" si="2">B8&amp;D8</f>
        <v/>
      </c>
      <c r="J8" s="233" t="str">
        <f t="shared" ref="J8:J71" si="3">IF(I8="","",SUMIFS($G$6:$G$5003,$B$6:$B$5003,B8,$D$6:$D$5003,D8))</f>
        <v/>
      </c>
      <c r="K8" s="233" t="str">
        <f t="shared" si="0"/>
        <v/>
      </c>
      <c r="L8" s="234" t="str">
        <f t="shared" ref="L8:L71" si="4">IF(OR(J8="",K8=""),"",J8/K8)</f>
        <v/>
      </c>
      <c r="M8" s="234" t="str">
        <f t="shared" ref="M8:M71" si="5">IF(L8="","",L8^2)</f>
        <v/>
      </c>
      <c r="N8" s="122"/>
      <c r="O8" s="91" t="str">
        <f>IF('1. Assessment Area Data'!C8="","",'1. Assessment Area Data'!C8)</f>
        <v/>
      </c>
      <c r="P8" s="91" t="str">
        <f>IF(O8="","",
IF(VLOOKUP($O8,'1. Assessment Area Data'!$C$6:$M$1006,11,FALSE)="",
IFERROR(1/SUM(R8:AA8),0),
IF(VLOOKUP($O8,'1. Assessment Area Data'!$C$6:$M$1006,11,FALSE)=0,0,1)))</f>
        <v/>
      </c>
      <c r="Q8" s="91"/>
      <c r="R8" s="116" t="str">
        <f t="shared" ref="R8:AA23" si="6">IFERROR(VLOOKUP($O8&amp;R$5,$I$7:$M$5003,5,FALSE),"")</f>
        <v/>
      </c>
      <c r="S8" s="116" t="str">
        <f t="shared" si="1"/>
        <v/>
      </c>
      <c r="T8" s="116" t="str">
        <f t="shared" si="1"/>
        <v/>
      </c>
      <c r="U8" s="116" t="str">
        <f t="shared" si="1"/>
        <v/>
      </c>
      <c r="V8" s="116" t="str">
        <f t="shared" si="1"/>
        <v/>
      </c>
      <c r="W8" s="116" t="str">
        <f t="shared" si="1"/>
        <v/>
      </c>
      <c r="X8" s="116" t="str">
        <f t="shared" si="1"/>
        <v/>
      </c>
      <c r="Y8" s="116" t="str">
        <f t="shared" si="1"/>
        <v/>
      </c>
      <c r="Z8" s="116" t="str">
        <f t="shared" si="1"/>
        <v/>
      </c>
      <c r="AA8" s="116" t="str">
        <f t="shared" si="1"/>
        <v/>
      </c>
    </row>
    <row r="9" spans="2:27" x14ac:dyDescent="0.3">
      <c r="B9" s="126"/>
      <c r="C9" s="128"/>
      <c r="D9" s="126"/>
      <c r="E9" s="128"/>
      <c r="F9" s="128"/>
      <c r="G9" s="128"/>
      <c r="H9" s="232"/>
      <c r="I9" s="233" t="str">
        <f t="shared" si="2"/>
        <v/>
      </c>
      <c r="J9" s="233" t="str">
        <f t="shared" si="3"/>
        <v/>
      </c>
      <c r="K9" s="233" t="str">
        <f t="shared" si="0"/>
        <v/>
      </c>
      <c r="L9" s="234" t="str">
        <f t="shared" si="4"/>
        <v/>
      </c>
      <c r="M9" s="234" t="str">
        <f t="shared" si="5"/>
        <v/>
      </c>
      <c r="N9" s="122"/>
      <c r="O9" s="91" t="str">
        <f>IF('1. Assessment Area Data'!C9="","",'1. Assessment Area Data'!C9)</f>
        <v/>
      </c>
      <c r="P9" s="91" t="str">
        <f>IF(O9="","",
IF(VLOOKUP($O9,'1. Assessment Area Data'!$C$6:$M$1006,11,FALSE)="",
IFERROR(1/SUM(R9:AA9),0),
IF(VLOOKUP($O9,'1. Assessment Area Data'!$C$6:$M$1006,11,FALSE)=0,0,1)))</f>
        <v/>
      </c>
      <c r="Q9" s="91"/>
      <c r="R9" s="116" t="str">
        <f t="shared" si="6"/>
        <v/>
      </c>
      <c r="S9" s="116" t="str">
        <f t="shared" si="1"/>
        <v/>
      </c>
      <c r="T9" s="116" t="str">
        <f t="shared" si="1"/>
        <v/>
      </c>
      <c r="U9" s="116" t="str">
        <f t="shared" si="1"/>
        <v/>
      </c>
      <c r="V9" s="116" t="str">
        <f t="shared" si="1"/>
        <v/>
      </c>
      <c r="W9" s="116" t="str">
        <f t="shared" si="1"/>
        <v/>
      </c>
      <c r="X9" s="116" t="str">
        <f t="shared" si="1"/>
        <v/>
      </c>
      <c r="Y9" s="116" t="str">
        <f t="shared" si="1"/>
        <v/>
      </c>
      <c r="Z9" s="116" t="str">
        <f t="shared" si="1"/>
        <v/>
      </c>
      <c r="AA9" s="116" t="str">
        <f t="shared" si="1"/>
        <v/>
      </c>
    </row>
    <row r="10" spans="2:27" x14ac:dyDescent="0.3">
      <c r="B10" s="126"/>
      <c r="C10" s="128"/>
      <c r="D10" s="126"/>
      <c r="E10" s="128"/>
      <c r="F10" s="128"/>
      <c r="G10" s="128"/>
      <c r="H10" s="232"/>
      <c r="I10" s="233" t="str">
        <f t="shared" si="2"/>
        <v/>
      </c>
      <c r="J10" s="233" t="str">
        <f t="shared" si="3"/>
        <v/>
      </c>
      <c r="K10" s="233" t="str">
        <f t="shared" si="0"/>
        <v/>
      </c>
      <c r="L10" s="234" t="str">
        <f t="shared" si="4"/>
        <v/>
      </c>
      <c r="M10" s="234" t="str">
        <f t="shared" si="5"/>
        <v/>
      </c>
      <c r="N10" s="122"/>
      <c r="O10" s="91" t="str">
        <f>IF('1. Assessment Area Data'!C10="","",'1. Assessment Area Data'!C10)</f>
        <v/>
      </c>
      <c r="P10" s="91" t="str">
        <f>IF(O10="","",
IF(VLOOKUP($O10,'1. Assessment Area Data'!$C$6:$M$1006,11,FALSE)="",
IFERROR(1/SUM(R10:AA10),0),
IF(VLOOKUP($O10,'1. Assessment Area Data'!$C$6:$M$1006,11,FALSE)=0,0,1)))</f>
        <v/>
      </c>
      <c r="Q10" s="91"/>
      <c r="R10" s="116" t="str">
        <f t="shared" si="6"/>
        <v/>
      </c>
      <c r="S10" s="116" t="str">
        <f t="shared" si="1"/>
        <v/>
      </c>
      <c r="T10" s="116" t="str">
        <f t="shared" si="1"/>
        <v/>
      </c>
      <c r="U10" s="116" t="str">
        <f t="shared" si="1"/>
        <v/>
      </c>
      <c r="V10" s="116" t="str">
        <f t="shared" si="1"/>
        <v/>
      </c>
      <c r="W10" s="116" t="str">
        <f t="shared" si="1"/>
        <v/>
      </c>
      <c r="X10" s="116" t="str">
        <f t="shared" si="1"/>
        <v/>
      </c>
      <c r="Y10" s="116" t="str">
        <f t="shared" si="1"/>
        <v/>
      </c>
      <c r="Z10" s="116" t="str">
        <f t="shared" si="1"/>
        <v/>
      </c>
      <c r="AA10" s="116" t="str">
        <f t="shared" si="1"/>
        <v/>
      </c>
    </row>
    <row r="11" spans="2:27" x14ac:dyDescent="0.3">
      <c r="B11" s="126"/>
      <c r="C11" s="128"/>
      <c r="D11" s="126"/>
      <c r="E11" s="128"/>
      <c r="F11" s="128"/>
      <c r="G11" s="128"/>
      <c r="H11" s="232"/>
      <c r="I11" s="233" t="str">
        <f t="shared" si="2"/>
        <v/>
      </c>
      <c r="J11" s="233" t="str">
        <f t="shared" si="3"/>
        <v/>
      </c>
      <c r="K11" s="233" t="str">
        <f t="shared" si="0"/>
        <v/>
      </c>
      <c r="L11" s="234" t="str">
        <f t="shared" si="4"/>
        <v/>
      </c>
      <c r="M11" s="234" t="str">
        <f t="shared" si="5"/>
        <v/>
      </c>
      <c r="N11" s="122"/>
      <c r="O11" s="91" t="str">
        <f>IF('1. Assessment Area Data'!C11="","",'1. Assessment Area Data'!C11)</f>
        <v/>
      </c>
      <c r="P11" s="91" t="str">
        <f>IF(O11="","",
IF(VLOOKUP($O11,'1. Assessment Area Data'!$C$6:$M$1006,11,FALSE)="",
IFERROR(1/SUM(R11:AA11),0),
IF(VLOOKUP($O11,'1. Assessment Area Data'!$C$6:$M$1006,11,FALSE)=0,0,1)))</f>
        <v/>
      </c>
      <c r="Q11" s="91"/>
      <c r="R11" s="116" t="str">
        <f t="shared" si="6"/>
        <v/>
      </c>
      <c r="S11" s="116" t="str">
        <f t="shared" si="1"/>
        <v/>
      </c>
      <c r="T11" s="116" t="str">
        <f t="shared" si="1"/>
        <v/>
      </c>
      <c r="U11" s="116" t="str">
        <f t="shared" si="1"/>
        <v/>
      </c>
      <c r="V11" s="116" t="str">
        <f t="shared" si="1"/>
        <v/>
      </c>
      <c r="W11" s="116" t="str">
        <f t="shared" si="1"/>
        <v/>
      </c>
      <c r="X11" s="116" t="str">
        <f t="shared" si="1"/>
        <v/>
      </c>
      <c r="Y11" s="116" t="str">
        <f t="shared" si="1"/>
        <v/>
      </c>
      <c r="Z11" s="116" t="str">
        <f t="shared" si="1"/>
        <v/>
      </c>
      <c r="AA11" s="116" t="str">
        <f t="shared" si="1"/>
        <v/>
      </c>
    </row>
    <row r="12" spans="2:27" x14ac:dyDescent="0.3">
      <c r="B12" s="126"/>
      <c r="C12" s="128"/>
      <c r="D12" s="126"/>
      <c r="E12" s="128"/>
      <c r="F12" s="128"/>
      <c r="G12" s="128"/>
      <c r="H12" s="232"/>
      <c r="I12" s="233" t="str">
        <f t="shared" si="2"/>
        <v/>
      </c>
      <c r="J12" s="233" t="str">
        <f t="shared" si="3"/>
        <v/>
      </c>
      <c r="K12" s="233" t="str">
        <f t="shared" si="0"/>
        <v/>
      </c>
      <c r="L12" s="234" t="str">
        <f t="shared" si="4"/>
        <v/>
      </c>
      <c r="M12" s="234" t="str">
        <f t="shared" si="5"/>
        <v/>
      </c>
      <c r="N12" s="122"/>
      <c r="O12" s="91" t="str">
        <f>IF('1. Assessment Area Data'!C12="","",'1. Assessment Area Data'!C12)</f>
        <v/>
      </c>
      <c r="P12" s="91" t="str">
        <f>IF(O12="","",
IF(VLOOKUP($O12,'1. Assessment Area Data'!$C$6:$M$1006,11,FALSE)="",
IFERROR(1/SUM(R12:AA12),0),
IF(VLOOKUP($O12,'1. Assessment Area Data'!$C$6:$M$1006,11,FALSE)=0,0,1)))</f>
        <v/>
      </c>
      <c r="Q12" s="91"/>
      <c r="R12" s="116" t="str">
        <f t="shared" si="6"/>
        <v/>
      </c>
      <c r="S12" s="116" t="str">
        <f t="shared" si="1"/>
        <v/>
      </c>
      <c r="T12" s="116" t="str">
        <f t="shared" si="1"/>
        <v/>
      </c>
      <c r="U12" s="116" t="str">
        <f t="shared" si="1"/>
        <v/>
      </c>
      <c r="V12" s="116" t="str">
        <f t="shared" si="1"/>
        <v/>
      </c>
      <c r="W12" s="116" t="str">
        <f t="shared" si="1"/>
        <v/>
      </c>
      <c r="X12" s="116" t="str">
        <f t="shared" si="1"/>
        <v/>
      </c>
      <c r="Y12" s="116" t="str">
        <f t="shared" si="1"/>
        <v/>
      </c>
      <c r="Z12" s="116" t="str">
        <f t="shared" si="1"/>
        <v/>
      </c>
      <c r="AA12" s="116" t="str">
        <f t="shared" si="1"/>
        <v/>
      </c>
    </row>
    <row r="13" spans="2:27" x14ac:dyDescent="0.3">
      <c r="B13" s="126"/>
      <c r="C13" s="128"/>
      <c r="D13" s="126"/>
      <c r="E13" s="128"/>
      <c r="F13" s="128"/>
      <c r="G13" s="128"/>
      <c r="H13" s="232"/>
      <c r="I13" s="233" t="str">
        <f t="shared" si="2"/>
        <v/>
      </c>
      <c r="J13" s="233" t="str">
        <f t="shared" si="3"/>
        <v/>
      </c>
      <c r="K13" s="233" t="str">
        <f t="shared" si="0"/>
        <v/>
      </c>
      <c r="L13" s="234" t="str">
        <f t="shared" si="4"/>
        <v/>
      </c>
      <c r="M13" s="234" t="str">
        <f t="shared" si="5"/>
        <v/>
      </c>
      <c r="N13" s="122"/>
      <c r="O13" s="91" t="str">
        <f>IF('1. Assessment Area Data'!C13="","",'1. Assessment Area Data'!C13)</f>
        <v/>
      </c>
      <c r="P13" s="91" t="str">
        <f>IF(O13="","",
IF(VLOOKUP($O13,'1. Assessment Area Data'!$C$6:$M$1006,11,FALSE)="",
IFERROR(1/SUM(R13:AA13),0),
IF(VLOOKUP($O13,'1. Assessment Area Data'!$C$6:$M$1006,11,FALSE)=0,0,1)))</f>
        <v/>
      </c>
      <c r="Q13" s="91"/>
      <c r="R13" s="116" t="str">
        <f t="shared" si="6"/>
        <v/>
      </c>
      <c r="S13" s="116" t="str">
        <f t="shared" si="1"/>
        <v/>
      </c>
      <c r="T13" s="116" t="str">
        <f t="shared" si="1"/>
        <v/>
      </c>
      <c r="U13" s="116" t="str">
        <f t="shared" si="1"/>
        <v/>
      </c>
      <c r="V13" s="116" t="str">
        <f t="shared" si="1"/>
        <v/>
      </c>
      <c r="W13" s="116" t="str">
        <f t="shared" si="1"/>
        <v/>
      </c>
      <c r="X13" s="116" t="str">
        <f t="shared" si="1"/>
        <v/>
      </c>
      <c r="Y13" s="116" t="str">
        <f t="shared" si="1"/>
        <v/>
      </c>
      <c r="Z13" s="116" t="str">
        <f t="shared" si="1"/>
        <v/>
      </c>
      <c r="AA13" s="116" t="str">
        <f t="shared" si="1"/>
        <v/>
      </c>
    </row>
    <row r="14" spans="2:27" x14ac:dyDescent="0.3">
      <c r="B14" s="126"/>
      <c r="C14" s="128"/>
      <c r="D14" s="126"/>
      <c r="E14" s="128"/>
      <c r="F14" s="128"/>
      <c r="G14" s="128"/>
      <c r="H14" s="232"/>
      <c r="I14" s="233" t="str">
        <f t="shared" si="2"/>
        <v/>
      </c>
      <c r="J14" s="233" t="str">
        <f t="shared" si="3"/>
        <v/>
      </c>
      <c r="K14" s="233" t="str">
        <f t="shared" si="0"/>
        <v/>
      </c>
      <c r="L14" s="234" t="str">
        <f t="shared" si="4"/>
        <v/>
      </c>
      <c r="M14" s="234" t="str">
        <f t="shared" si="5"/>
        <v/>
      </c>
      <c r="N14" s="122"/>
      <c r="O14" s="91" t="str">
        <f>IF('1. Assessment Area Data'!C14="","",'1. Assessment Area Data'!C14)</f>
        <v/>
      </c>
      <c r="P14" s="91" t="str">
        <f>IF(O14="","",
IF(VLOOKUP($O14,'1. Assessment Area Data'!$C$6:$M$1006,11,FALSE)="",
IFERROR(1/SUM(R14:AA14),0),
IF(VLOOKUP($O14,'1. Assessment Area Data'!$C$6:$M$1006,11,FALSE)=0,0,1)))</f>
        <v/>
      </c>
      <c r="Q14" s="91"/>
      <c r="R14" s="116" t="str">
        <f t="shared" si="6"/>
        <v/>
      </c>
      <c r="S14" s="116" t="str">
        <f t="shared" si="1"/>
        <v/>
      </c>
      <c r="T14" s="116" t="str">
        <f t="shared" si="1"/>
        <v/>
      </c>
      <c r="U14" s="116" t="str">
        <f t="shared" si="1"/>
        <v/>
      </c>
      <c r="V14" s="116" t="str">
        <f t="shared" si="1"/>
        <v/>
      </c>
      <c r="W14" s="116" t="str">
        <f t="shared" si="1"/>
        <v/>
      </c>
      <c r="X14" s="116" t="str">
        <f t="shared" si="1"/>
        <v/>
      </c>
      <c r="Y14" s="116" t="str">
        <f t="shared" si="1"/>
        <v/>
      </c>
      <c r="Z14" s="116" t="str">
        <f t="shared" si="1"/>
        <v/>
      </c>
      <c r="AA14" s="116" t="str">
        <f t="shared" si="1"/>
        <v/>
      </c>
    </row>
    <row r="15" spans="2:27" x14ac:dyDescent="0.3">
      <c r="B15" s="126"/>
      <c r="C15" s="128"/>
      <c r="D15" s="126"/>
      <c r="E15" s="128"/>
      <c r="F15" s="128"/>
      <c r="G15" s="128"/>
      <c r="H15" s="232"/>
      <c r="I15" s="233" t="str">
        <f t="shared" si="2"/>
        <v/>
      </c>
      <c r="J15" s="233" t="str">
        <f t="shared" si="3"/>
        <v/>
      </c>
      <c r="K15" s="233" t="str">
        <f t="shared" si="0"/>
        <v/>
      </c>
      <c r="L15" s="234" t="str">
        <f t="shared" si="4"/>
        <v/>
      </c>
      <c r="M15" s="234" t="str">
        <f t="shared" si="5"/>
        <v/>
      </c>
      <c r="N15" s="122"/>
      <c r="O15" s="91" t="str">
        <f>IF('1. Assessment Area Data'!C15="","",'1. Assessment Area Data'!C15)</f>
        <v/>
      </c>
      <c r="P15" s="91" t="str">
        <f>IF(O15="","",
IF(VLOOKUP($O15,'1. Assessment Area Data'!$C$6:$M$1006,11,FALSE)="",
IFERROR(1/SUM(R15:AA15),0),
IF(VLOOKUP($O15,'1. Assessment Area Data'!$C$6:$M$1006,11,FALSE)=0,0,1)))</f>
        <v/>
      </c>
      <c r="Q15" s="91"/>
      <c r="R15" s="116" t="str">
        <f t="shared" si="6"/>
        <v/>
      </c>
      <c r="S15" s="116" t="str">
        <f t="shared" si="1"/>
        <v/>
      </c>
      <c r="T15" s="116" t="str">
        <f t="shared" si="1"/>
        <v/>
      </c>
      <c r="U15" s="116" t="str">
        <f t="shared" si="1"/>
        <v/>
      </c>
      <c r="V15" s="116" t="str">
        <f t="shared" si="1"/>
        <v/>
      </c>
      <c r="W15" s="116" t="str">
        <f t="shared" si="1"/>
        <v/>
      </c>
      <c r="X15" s="116" t="str">
        <f t="shared" si="1"/>
        <v/>
      </c>
      <c r="Y15" s="116" t="str">
        <f t="shared" si="1"/>
        <v/>
      </c>
      <c r="Z15" s="116" t="str">
        <f t="shared" si="1"/>
        <v/>
      </c>
      <c r="AA15" s="116" t="str">
        <f t="shared" si="1"/>
        <v/>
      </c>
    </row>
    <row r="16" spans="2:27" x14ac:dyDescent="0.3">
      <c r="B16" s="126"/>
      <c r="C16" s="128"/>
      <c r="D16" s="126"/>
      <c r="E16" s="128"/>
      <c r="F16" s="128"/>
      <c r="G16" s="128"/>
      <c r="H16" s="232"/>
      <c r="I16" s="233" t="str">
        <f t="shared" si="2"/>
        <v/>
      </c>
      <c r="J16" s="233" t="str">
        <f t="shared" si="3"/>
        <v/>
      </c>
      <c r="K16" s="233" t="str">
        <f t="shared" si="0"/>
        <v/>
      </c>
      <c r="L16" s="234" t="str">
        <f t="shared" si="4"/>
        <v/>
      </c>
      <c r="M16" s="234" t="str">
        <f t="shared" si="5"/>
        <v/>
      </c>
      <c r="N16" s="122"/>
      <c r="O16" s="91" t="str">
        <f>IF('1. Assessment Area Data'!C16="","",'1. Assessment Area Data'!C16)</f>
        <v/>
      </c>
      <c r="P16" s="91" t="str">
        <f>IF(O16="","",
IF(VLOOKUP($O16,'1. Assessment Area Data'!$C$6:$M$1006,11,FALSE)="",
IFERROR(1/SUM(R16:AA16),0),
IF(VLOOKUP($O16,'1. Assessment Area Data'!$C$6:$M$1006,11,FALSE)=0,0,1)))</f>
        <v/>
      </c>
      <c r="Q16" s="91"/>
      <c r="R16" s="116" t="str">
        <f t="shared" si="6"/>
        <v/>
      </c>
      <c r="S16" s="116" t="str">
        <f t="shared" si="1"/>
        <v/>
      </c>
      <c r="T16" s="116" t="str">
        <f t="shared" si="1"/>
        <v/>
      </c>
      <c r="U16" s="116" t="str">
        <f t="shared" si="1"/>
        <v/>
      </c>
      <c r="V16" s="116" t="str">
        <f t="shared" si="1"/>
        <v/>
      </c>
      <c r="W16" s="116" t="str">
        <f t="shared" si="1"/>
        <v/>
      </c>
      <c r="X16" s="116" t="str">
        <f t="shared" si="1"/>
        <v/>
      </c>
      <c r="Y16" s="116" t="str">
        <f t="shared" si="1"/>
        <v/>
      </c>
      <c r="Z16" s="116" t="str">
        <f t="shared" si="1"/>
        <v/>
      </c>
      <c r="AA16" s="116" t="str">
        <f t="shared" si="1"/>
        <v/>
      </c>
    </row>
    <row r="17" spans="2:27" x14ac:dyDescent="0.3">
      <c r="B17" s="126"/>
      <c r="C17" s="128"/>
      <c r="D17" s="126"/>
      <c r="E17" s="128"/>
      <c r="F17" s="128"/>
      <c r="G17" s="128"/>
      <c r="H17" s="232"/>
      <c r="I17" s="233" t="str">
        <f t="shared" si="2"/>
        <v/>
      </c>
      <c r="J17" s="233" t="str">
        <f t="shared" si="3"/>
        <v/>
      </c>
      <c r="K17" s="233" t="str">
        <f t="shared" si="0"/>
        <v/>
      </c>
      <c r="L17" s="234" t="str">
        <f t="shared" si="4"/>
        <v/>
      </c>
      <c r="M17" s="234" t="str">
        <f t="shared" si="5"/>
        <v/>
      </c>
      <c r="N17" s="122"/>
      <c r="O17" s="91" t="str">
        <f>IF('1. Assessment Area Data'!C17="","",'1. Assessment Area Data'!C17)</f>
        <v/>
      </c>
      <c r="P17" s="91" t="str">
        <f>IF(O17="","",
IF(VLOOKUP($O17,'1. Assessment Area Data'!$C$6:$M$1006,11,FALSE)="",
IFERROR(1/SUM(R17:AA17),0),
IF(VLOOKUP($O17,'1. Assessment Area Data'!$C$6:$M$1006,11,FALSE)=0,0,1)))</f>
        <v/>
      </c>
      <c r="Q17" s="91"/>
      <c r="R17" s="116" t="str">
        <f t="shared" si="6"/>
        <v/>
      </c>
      <c r="S17" s="116" t="str">
        <f t="shared" si="1"/>
        <v/>
      </c>
      <c r="T17" s="116" t="str">
        <f t="shared" si="1"/>
        <v/>
      </c>
      <c r="U17" s="116" t="str">
        <f t="shared" si="1"/>
        <v/>
      </c>
      <c r="V17" s="116" t="str">
        <f t="shared" si="1"/>
        <v/>
      </c>
      <c r="W17" s="116" t="str">
        <f t="shared" si="1"/>
        <v/>
      </c>
      <c r="X17" s="116" t="str">
        <f t="shared" si="1"/>
        <v/>
      </c>
      <c r="Y17" s="116" t="str">
        <f t="shared" si="1"/>
        <v/>
      </c>
      <c r="Z17" s="116" t="str">
        <f t="shared" si="1"/>
        <v/>
      </c>
      <c r="AA17" s="116" t="str">
        <f t="shared" si="1"/>
        <v/>
      </c>
    </row>
    <row r="18" spans="2:27" x14ac:dyDescent="0.3">
      <c r="B18" s="126"/>
      <c r="C18" s="128"/>
      <c r="D18" s="126"/>
      <c r="E18" s="128"/>
      <c r="F18" s="128"/>
      <c r="G18" s="128"/>
      <c r="H18" s="232"/>
      <c r="I18" s="233" t="str">
        <f t="shared" si="2"/>
        <v/>
      </c>
      <c r="J18" s="233" t="str">
        <f t="shared" si="3"/>
        <v/>
      </c>
      <c r="K18" s="233" t="str">
        <f t="shared" si="0"/>
        <v/>
      </c>
      <c r="L18" s="234" t="str">
        <f t="shared" si="4"/>
        <v/>
      </c>
      <c r="M18" s="234" t="str">
        <f t="shared" si="5"/>
        <v/>
      </c>
      <c r="N18" s="122"/>
      <c r="O18" s="91" t="str">
        <f>IF('1. Assessment Area Data'!C18="","",'1. Assessment Area Data'!C18)</f>
        <v/>
      </c>
      <c r="P18" s="91" t="str">
        <f>IF(O18="","",
IF(VLOOKUP($O18,'1. Assessment Area Data'!$C$6:$M$1006,11,FALSE)="",
IFERROR(1/SUM(R18:AA18),0),
IF(VLOOKUP($O18,'1. Assessment Area Data'!$C$6:$M$1006,11,FALSE)=0,0,1)))</f>
        <v/>
      </c>
      <c r="Q18" s="91"/>
      <c r="R18" s="116" t="str">
        <f t="shared" si="6"/>
        <v/>
      </c>
      <c r="S18" s="116" t="str">
        <f t="shared" si="1"/>
        <v/>
      </c>
      <c r="T18" s="116" t="str">
        <f t="shared" si="1"/>
        <v/>
      </c>
      <c r="U18" s="116" t="str">
        <f t="shared" si="1"/>
        <v/>
      </c>
      <c r="V18" s="116" t="str">
        <f t="shared" si="1"/>
        <v/>
      </c>
      <c r="W18" s="116" t="str">
        <f t="shared" si="1"/>
        <v/>
      </c>
      <c r="X18" s="116" t="str">
        <f t="shared" si="1"/>
        <v/>
      </c>
      <c r="Y18" s="116" t="str">
        <f t="shared" si="1"/>
        <v/>
      </c>
      <c r="Z18" s="116" t="str">
        <f t="shared" si="1"/>
        <v/>
      </c>
      <c r="AA18" s="116" t="str">
        <f t="shared" si="1"/>
        <v/>
      </c>
    </row>
    <row r="19" spans="2:27" x14ac:dyDescent="0.3">
      <c r="B19" s="126"/>
      <c r="C19" s="128"/>
      <c r="D19" s="126"/>
      <c r="E19" s="128"/>
      <c r="F19" s="128"/>
      <c r="G19" s="128"/>
      <c r="H19" s="232"/>
      <c r="I19" s="233" t="str">
        <f t="shared" si="2"/>
        <v/>
      </c>
      <c r="J19" s="233" t="str">
        <f t="shared" si="3"/>
        <v/>
      </c>
      <c r="K19" s="233" t="str">
        <f t="shared" si="0"/>
        <v/>
      </c>
      <c r="L19" s="234" t="str">
        <f t="shared" si="4"/>
        <v/>
      </c>
      <c r="M19" s="234" t="str">
        <f t="shared" si="5"/>
        <v/>
      </c>
      <c r="N19" s="122"/>
      <c r="O19" s="91" t="str">
        <f>IF('1. Assessment Area Data'!C19="","",'1. Assessment Area Data'!C19)</f>
        <v/>
      </c>
      <c r="P19" s="91" t="str">
        <f>IF(O19="","",
IF(VLOOKUP($O19,'1. Assessment Area Data'!$C$6:$M$1006,11,FALSE)="",
IFERROR(1/SUM(R19:AA19),0),
IF(VLOOKUP($O19,'1. Assessment Area Data'!$C$6:$M$1006,11,FALSE)=0,0,1)))</f>
        <v/>
      </c>
      <c r="Q19" s="91"/>
      <c r="R19" s="116" t="str">
        <f t="shared" si="6"/>
        <v/>
      </c>
      <c r="S19" s="116" t="str">
        <f t="shared" si="1"/>
        <v/>
      </c>
      <c r="T19" s="116" t="str">
        <f t="shared" si="1"/>
        <v/>
      </c>
      <c r="U19" s="116" t="str">
        <f t="shared" si="1"/>
        <v/>
      </c>
      <c r="V19" s="116" t="str">
        <f t="shared" si="1"/>
        <v/>
      </c>
      <c r="W19" s="116" t="str">
        <f t="shared" si="1"/>
        <v/>
      </c>
      <c r="X19" s="116" t="str">
        <f t="shared" si="1"/>
        <v/>
      </c>
      <c r="Y19" s="116" t="str">
        <f t="shared" si="1"/>
        <v/>
      </c>
      <c r="Z19" s="116" t="str">
        <f t="shared" si="1"/>
        <v/>
      </c>
      <c r="AA19" s="116" t="str">
        <f t="shared" si="1"/>
        <v/>
      </c>
    </row>
    <row r="20" spans="2:27" x14ac:dyDescent="0.3">
      <c r="B20" s="126"/>
      <c r="C20" s="128"/>
      <c r="D20" s="126"/>
      <c r="E20" s="128"/>
      <c r="F20" s="128"/>
      <c r="G20" s="128"/>
      <c r="H20" s="232"/>
      <c r="I20" s="233" t="str">
        <f t="shared" si="2"/>
        <v/>
      </c>
      <c r="J20" s="233" t="str">
        <f t="shared" si="3"/>
        <v/>
      </c>
      <c r="K20" s="233" t="str">
        <f t="shared" si="0"/>
        <v/>
      </c>
      <c r="L20" s="234" t="str">
        <f t="shared" si="4"/>
        <v/>
      </c>
      <c r="M20" s="234" t="str">
        <f t="shared" si="5"/>
        <v/>
      </c>
      <c r="N20" s="122"/>
      <c r="O20" s="91" t="str">
        <f>IF('1. Assessment Area Data'!C20="","",'1. Assessment Area Data'!C20)</f>
        <v/>
      </c>
      <c r="P20" s="91" t="str">
        <f>IF(O20="","",
IF(VLOOKUP($O20,'1. Assessment Area Data'!$C$6:$M$1006,11,FALSE)="",
IFERROR(1/SUM(R20:AA20),0),
IF(VLOOKUP($O20,'1. Assessment Area Data'!$C$6:$M$1006,11,FALSE)=0,0,1)))</f>
        <v/>
      </c>
      <c r="Q20" s="91"/>
      <c r="R20" s="116" t="str">
        <f t="shared" si="6"/>
        <v/>
      </c>
      <c r="S20" s="116" t="str">
        <f t="shared" si="1"/>
        <v/>
      </c>
      <c r="T20" s="116" t="str">
        <f t="shared" si="1"/>
        <v/>
      </c>
      <c r="U20" s="116" t="str">
        <f t="shared" si="1"/>
        <v/>
      </c>
      <c r="V20" s="116" t="str">
        <f t="shared" si="1"/>
        <v/>
      </c>
      <c r="W20" s="116" t="str">
        <f t="shared" si="1"/>
        <v/>
      </c>
      <c r="X20" s="116" t="str">
        <f t="shared" si="1"/>
        <v/>
      </c>
      <c r="Y20" s="116" t="str">
        <f t="shared" si="1"/>
        <v/>
      </c>
      <c r="Z20" s="116" t="str">
        <f t="shared" si="1"/>
        <v/>
      </c>
      <c r="AA20" s="116" t="str">
        <f t="shared" si="1"/>
        <v/>
      </c>
    </row>
    <row r="21" spans="2:27" x14ac:dyDescent="0.3">
      <c r="B21" s="126"/>
      <c r="C21" s="128"/>
      <c r="D21" s="126"/>
      <c r="E21" s="128"/>
      <c r="F21" s="128"/>
      <c r="G21" s="128"/>
      <c r="H21" s="232"/>
      <c r="I21" s="233" t="str">
        <f t="shared" si="2"/>
        <v/>
      </c>
      <c r="J21" s="233" t="str">
        <f t="shared" si="3"/>
        <v/>
      </c>
      <c r="K21" s="233" t="str">
        <f t="shared" si="0"/>
        <v/>
      </c>
      <c r="L21" s="234" t="str">
        <f t="shared" si="4"/>
        <v/>
      </c>
      <c r="M21" s="234" t="str">
        <f t="shared" si="5"/>
        <v/>
      </c>
      <c r="N21" s="122"/>
      <c r="O21" s="91" t="str">
        <f>IF('1. Assessment Area Data'!C21="","",'1. Assessment Area Data'!C21)</f>
        <v/>
      </c>
      <c r="P21" s="91" t="str">
        <f>IF(O21="","",
IF(VLOOKUP($O21,'1. Assessment Area Data'!$C$6:$M$1006,11,FALSE)="",
IFERROR(1/SUM(R21:AA21),0),
IF(VLOOKUP($O21,'1. Assessment Area Data'!$C$6:$M$1006,11,FALSE)=0,0,1)))</f>
        <v/>
      </c>
      <c r="Q21" s="91"/>
      <c r="R21" s="116" t="str">
        <f t="shared" si="6"/>
        <v/>
      </c>
      <c r="S21" s="116" t="str">
        <f t="shared" si="1"/>
        <v/>
      </c>
      <c r="T21" s="116" t="str">
        <f t="shared" si="1"/>
        <v/>
      </c>
      <c r="U21" s="116" t="str">
        <f t="shared" si="1"/>
        <v/>
      </c>
      <c r="V21" s="116" t="str">
        <f t="shared" si="1"/>
        <v/>
      </c>
      <c r="W21" s="116" t="str">
        <f t="shared" si="1"/>
        <v/>
      </c>
      <c r="X21" s="116" t="str">
        <f t="shared" si="1"/>
        <v/>
      </c>
      <c r="Y21" s="116" t="str">
        <f t="shared" si="1"/>
        <v/>
      </c>
      <c r="Z21" s="116" t="str">
        <f t="shared" si="1"/>
        <v/>
      </c>
      <c r="AA21" s="116" t="str">
        <f t="shared" si="1"/>
        <v/>
      </c>
    </row>
    <row r="22" spans="2:27" x14ac:dyDescent="0.3">
      <c r="B22" s="126"/>
      <c r="C22" s="128"/>
      <c r="D22" s="126"/>
      <c r="E22" s="128"/>
      <c r="F22" s="128"/>
      <c r="G22" s="128"/>
      <c r="H22" s="232"/>
      <c r="I22" s="233" t="str">
        <f t="shared" si="2"/>
        <v/>
      </c>
      <c r="J22" s="233" t="str">
        <f t="shared" si="3"/>
        <v/>
      </c>
      <c r="K22" s="233" t="str">
        <f t="shared" si="0"/>
        <v/>
      </c>
      <c r="L22" s="234" t="str">
        <f t="shared" si="4"/>
        <v/>
      </c>
      <c r="M22" s="234" t="str">
        <f t="shared" si="5"/>
        <v/>
      </c>
      <c r="N22" s="122"/>
      <c r="O22" s="91" t="str">
        <f>IF('1. Assessment Area Data'!C22="","",'1. Assessment Area Data'!C22)</f>
        <v/>
      </c>
      <c r="P22" s="91" t="str">
        <f>IF(O22="","",
IF(VLOOKUP($O22,'1. Assessment Area Data'!$C$6:$M$1006,11,FALSE)="",
IFERROR(1/SUM(R22:AA22),0),
IF(VLOOKUP($O22,'1. Assessment Area Data'!$C$6:$M$1006,11,FALSE)=0,0,1)))</f>
        <v/>
      </c>
      <c r="Q22" s="91"/>
      <c r="R22" s="116" t="str">
        <f t="shared" si="6"/>
        <v/>
      </c>
      <c r="S22" s="116" t="str">
        <f t="shared" si="1"/>
        <v/>
      </c>
      <c r="T22" s="116" t="str">
        <f t="shared" si="1"/>
        <v/>
      </c>
      <c r="U22" s="116" t="str">
        <f t="shared" si="1"/>
        <v/>
      </c>
      <c r="V22" s="116" t="str">
        <f t="shared" si="1"/>
        <v/>
      </c>
      <c r="W22" s="116" t="str">
        <f t="shared" si="1"/>
        <v/>
      </c>
      <c r="X22" s="116" t="str">
        <f t="shared" si="1"/>
        <v/>
      </c>
      <c r="Y22" s="116" t="str">
        <f t="shared" si="1"/>
        <v/>
      </c>
      <c r="Z22" s="116" t="str">
        <f t="shared" si="1"/>
        <v/>
      </c>
      <c r="AA22" s="116" t="str">
        <f t="shared" si="1"/>
        <v/>
      </c>
    </row>
    <row r="23" spans="2:27" x14ac:dyDescent="0.3">
      <c r="B23" s="126"/>
      <c r="C23" s="128"/>
      <c r="D23" s="126"/>
      <c r="E23" s="128"/>
      <c r="F23" s="128"/>
      <c r="G23" s="128"/>
      <c r="H23" s="232"/>
      <c r="I23" s="233" t="str">
        <f t="shared" si="2"/>
        <v/>
      </c>
      <c r="J23" s="233" t="str">
        <f t="shared" si="3"/>
        <v/>
      </c>
      <c r="K23" s="233" t="str">
        <f t="shared" si="0"/>
        <v/>
      </c>
      <c r="L23" s="234" t="str">
        <f t="shared" si="4"/>
        <v/>
      </c>
      <c r="M23" s="234" t="str">
        <f t="shared" si="5"/>
        <v/>
      </c>
      <c r="N23" s="122"/>
      <c r="O23" s="91" t="str">
        <f>IF('1. Assessment Area Data'!C23="","",'1. Assessment Area Data'!C23)</f>
        <v/>
      </c>
      <c r="P23" s="91" t="str">
        <f>IF(O23="","",
IF(VLOOKUP($O23,'1. Assessment Area Data'!$C$6:$M$1006,11,FALSE)="",
IFERROR(1/SUM(R23:AA23),0),
IF(VLOOKUP($O23,'1. Assessment Area Data'!$C$6:$M$1006,11,FALSE)=0,0,1)))</f>
        <v/>
      </c>
      <c r="Q23" s="91"/>
      <c r="R23" s="116" t="str">
        <f t="shared" si="6"/>
        <v/>
      </c>
      <c r="S23" s="116" t="str">
        <f t="shared" si="6"/>
        <v/>
      </c>
      <c r="T23" s="116" t="str">
        <f t="shared" si="6"/>
        <v/>
      </c>
      <c r="U23" s="116" t="str">
        <f t="shared" si="6"/>
        <v/>
      </c>
      <c r="V23" s="116" t="str">
        <f t="shared" si="6"/>
        <v/>
      </c>
      <c r="W23" s="116" t="str">
        <f t="shared" si="6"/>
        <v/>
      </c>
      <c r="X23" s="116" t="str">
        <f t="shared" si="6"/>
        <v/>
      </c>
      <c r="Y23" s="116" t="str">
        <f t="shared" si="6"/>
        <v/>
      </c>
      <c r="Z23" s="116" t="str">
        <f t="shared" si="6"/>
        <v/>
      </c>
      <c r="AA23" s="116" t="str">
        <f t="shared" si="6"/>
        <v/>
      </c>
    </row>
    <row r="24" spans="2:27" x14ac:dyDescent="0.3">
      <c r="B24" s="126"/>
      <c r="C24" s="128"/>
      <c r="D24" s="126"/>
      <c r="E24" s="128"/>
      <c r="F24" s="128"/>
      <c r="G24" s="128"/>
      <c r="H24" s="232"/>
      <c r="I24" s="233" t="str">
        <f t="shared" si="2"/>
        <v/>
      </c>
      <c r="J24" s="233" t="str">
        <f t="shared" si="3"/>
        <v/>
      </c>
      <c r="K24" s="233" t="str">
        <f t="shared" si="0"/>
        <v/>
      </c>
      <c r="L24" s="234" t="str">
        <f t="shared" si="4"/>
        <v/>
      </c>
      <c r="M24" s="234" t="str">
        <f t="shared" si="5"/>
        <v/>
      </c>
      <c r="N24" s="122"/>
      <c r="O24" s="91" t="str">
        <f>IF('1. Assessment Area Data'!C24="","",'1. Assessment Area Data'!C24)</f>
        <v/>
      </c>
      <c r="P24" s="91" t="str">
        <f>IF(O24="","",
IF(VLOOKUP($O24,'1. Assessment Area Data'!$C$6:$M$1006,11,FALSE)="",
IFERROR(1/SUM(R24:AA24),0),
IF(VLOOKUP($O24,'1. Assessment Area Data'!$C$6:$M$1006,11,FALSE)=0,0,1)))</f>
        <v/>
      </c>
      <c r="Q24" s="91"/>
      <c r="R24" s="116" t="str">
        <f t="shared" ref="R24:AA42" si="7">IFERROR(VLOOKUP($O24&amp;R$5,$I$7:$M$5003,5,FALSE),"")</f>
        <v/>
      </c>
      <c r="S24" s="116" t="str">
        <f t="shared" si="7"/>
        <v/>
      </c>
      <c r="T24" s="116" t="str">
        <f t="shared" si="7"/>
        <v/>
      </c>
      <c r="U24" s="116" t="str">
        <f t="shared" si="7"/>
        <v/>
      </c>
      <c r="V24" s="116" t="str">
        <f t="shared" si="7"/>
        <v/>
      </c>
      <c r="W24" s="116" t="str">
        <f t="shared" si="7"/>
        <v/>
      </c>
      <c r="X24" s="116" t="str">
        <f t="shared" si="7"/>
        <v/>
      </c>
      <c r="Y24" s="116" t="str">
        <f t="shared" si="7"/>
        <v/>
      </c>
      <c r="Z24" s="116" t="str">
        <f t="shared" si="7"/>
        <v/>
      </c>
      <c r="AA24" s="116" t="str">
        <f t="shared" si="7"/>
        <v/>
      </c>
    </row>
    <row r="25" spans="2:27" x14ac:dyDescent="0.3">
      <c r="B25" s="126"/>
      <c r="C25" s="128"/>
      <c r="D25" s="126"/>
      <c r="E25" s="128"/>
      <c r="F25" s="128"/>
      <c r="G25" s="128"/>
      <c r="H25" s="232"/>
      <c r="I25" s="233" t="str">
        <f t="shared" si="2"/>
        <v/>
      </c>
      <c r="J25" s="233" t="str">
        <f t="shared" si="3"/>
        <v/>
      </c>
      <c r="K25" s="233" t="str">
        <f t="shared" si="0"/>
        <v/>
      </c>
      <c r="L25" s="234" t="str">
        <f t="shared" si="4"/>
        <v/>
      </c>
      <c r="M25" s="234" t="str">
        <f t="shared" si="5"/>
        <v/>
      </c>
      <c r="O25" s="91" t="str">
        <f>IF('1. Assessment Area Data'!C25="","",'1. Assessment Area Data'!C25)</f>
        <v/>
      </c>
      <c r="P25" s="91" t="str">
        <f>IF(O25="","",
IF(VLOOKUP($O25,'1. Assessment Area Data'!$C$6:$M$1006,11,FALSE)="",
IFERROR(1/SUM(R25:AA25),0),
IF(VLOOKUP($O25,'1. Assessment Area Data'!$C$6:$M$1006,11,FALSE)=0,0,1)))</f>
        <v/>
      </c>
      <c r="Q25" s="91"/>
      <c r="R25" s="116" t="str">
        <f t="shared" si="7"/>
        <v/>
      </c>
      <c r="S25" s="116" t="str">
        <f t="shared" si="7"/>
        <v/>
      </c>
      <c r="T25" s="116" t="str">
        <f t="shared" si="7"/>
        <v/>
      </c>
      <c r="U25" s="116" t="str">
        <f t="shared" si="7"/>
        <v/>
      </c>
      <c r="V25" s="116" t="str">
        <f t="shared" si="7"/>
        <v/>
      </c>
      <c r="W25" s="116" t="str">
        <f t="shared" si="7"/>
        <v/>
      </c>
      <c r="X25" s="116" t="str">
        <f t="shared" si="7"/>
        <v/>
      </c>
      <c r="Y25" s="116" t="str">
        <f t="shared" si="7"/>
        <v/>
      </c>
      <c r="Z25" s="116" t="str">
        <f t="shared" si="7"/>
        <v/>
      </c>
      <c r="AA25" s="116" t="str">
        <f t="shared" si="7"/>
        <v/>
      </c>
    </row>
    <row r="26" spans="2:27" x14ac:dyDescent="0.3">
      <c r="B26" s="126"/>
      <c r="C26" s="128"/>
      <c r="D26" s="126"/>
      <c r="E26" s="128"/>
      <c r="F26" s="128"/>
      <c r="G26" s="128"/>
      <c r="H26" s="232"/>
      <c r="I26" s="233" t="str">
        <f t="shared" si="2"/>
        <v/>
      </c>
      <c r="J26" s="233" t="str">
        <f t="shared" si="3"/>
        <v/>
      </c>
      <c r="K26" s="233" t="str">
        <f t="shared" si="0"/>
        <v/>
      </c>
      <c r="L26" s="234" t="str">
        <f t="shared" si="4"/>
        <v/>
      </c>
      <c r="M26" s="234" t="str">
        <f t="shared" si="5"/>
        <v/>
      </c>
      <c r="O26" s="91" t="str">
        <f>IF('1. Assessment Area Data'!C26="","",'1. Assessment Area Data'!C26)</f>
        <v/>
      </c>
      <c r="P26" s="91" t="str">
        <f>IF(O26="","",
IF(VLOOKUP($O26,'1. Assessment Area Data'!$C$6:$M$1006,11,FALSE)="",
IFERROR(1/SUM(R26:AA26),0),
IF(VLOOKUP($O26,'1. Assessment Area Data'!$C$6:$M$1006,11,FALSE)=0,0,1)))</f>
        <v/>
      </c>
      <c r="Q26" s="91"/>
      <c r="R26" s="116" t="str">
        <f t="shared" si="7"/>
        <v/>
      </c>
      <c r="S26" s="116" t="str">
        <f t="shared" si="7"/>
        <v/>
      </c>
      <c r="T26" s="116" t="str">
        <f t="shared" si="7"/>
        <v/>
      </c>
      <c r="U26" s="116" t="str">
        <f t="shared" si="7"/>
        <v/>
      </c>
      <c r="V26" s="116" t="str">
        <f t="shared" si="7"/>
        <v/>
      </c>
      <c r="W26" s="116" t="str">
        <f t="shared" si="7"/>
        <v/>
      </c>
      <c r="X26" s="116" t="str">
        <f t="shared" si="7"/>
        <v/>
      </c>
      <c r="Y26" s="116" t="str">
        <f t="shared" si="7"/>
        <v/>
      </c>
      <c r="Z26" s="116" t="str">
        <f t="shared" si="7"/>
        <v/>
      </c>
      <c r="AA26" s="116" t="str">
        <f t="shared" si="7"/>
        <v/>
      </c>
    </row>
    <row r="27" spans="2:27" x14ac:dyDescent="0.3">
      <c r="B27" s="126"/>
      <c r="C27" s="128"/>
      <c r="D27" s="126"/>
      <c r="E27" s="128"/>
      <c r="F27" s="128"/>
      <c r="G27" s="128"/>
      <c r="H27" s="232"/>
      <c r="I27" s="233" t="str">
        <f t="shared" si="2"/>
        <v/>
      </c>
      <c r="J27" s="233" t="str">
        <f t="shared" si="3"/>
        <v/>
      </c>
      <c r="K27" s="233" t="str">
        <f t="shared" si="0"/>
        <v/>
      </c>
      <c r="L27" s="234" t="str">
        <f t="shared" si="4"/>
        <v/>
      </c>
      <c r="M27" s="234" t="str">
        <f t="shared" si="5"/>
        <v/>
      </c>
      <c r="O27" s="91" t="str">
        <f>IF('1. Assessment Area Data'!C27="","",'1. Assessment Area Data'!C27)</f>
        <v/>
      </c>
      <c r="P27" s="91" t="str">
        <f>IF(O27="","",
IF(VLOOKUP($O27,'1. Assessment Area Data'!$C$6:$M$1006,11,FALSE)="",
IFERROR(1/SUM(R27:AA27),0),
IF(VLOOKUP($O27,'1. Assessment Area Data'!$C$6:$M$1006,11,FALSE)=0,0,1)))</f>
        <v/>
      </c>
      <c r="Q27" s="91"/>
      <c r="R27" s="116" t="str">
        <f t="shared" si="7"/>
        <v/>
      </c>
      <c r="S27" s="116" t="str">
        <f t="shared" si="7"/>
        <v/>
      </c>
      <c r="T27" s="116" t="str">
        <f t="shared" si="7"/>
        <v/>
      </c>
      <c r="U27" s="116" t="str">
        <f t="shared" si="7"/>
        <v/>
      </c>
      <c r="V27" s="116" t="str">
        <f t="shared" si="7"/>
        <v/>
      </c>
      <c r="W27" s="116" t="str">
        <f t="shared" si="7"/>
        <v/>
      </c>
      <c r="X27" s="116" t="str">
        <f t="shared" si="7"/>
        <v/>
      </c>
      <c r="Y27" s="116" t="str">
        <f t="shared" si="7"/>
        <v/>
      </c>
      <c r="Z27" s="116" t="str">
        <f t="shared" si="7"/>
        <v/>
      </c>
      <c r="AA27" s="116" t="str">
        <f t="shared" si="7"/>
        <v/>
      </c>
    </row>
    <row r="28" spans="2:27" x14ac:dyDescent="0.3">
      <c r="B28" s="126"/>
      <c r="C28" s="128"/>
      <c r="D28" s="126"/>
      <c r="E28" s="128"/>
      <c r="F28" s="128"/>
      <c r="G28" s="128"/>
      <c r="H28" s="232"/>
      <c r="I28" s="233" t="str">
        <f t="shared" si="2"/>
        <v/>
      </c>
      <c r="J28" s="233" t="str">
        <f t="shared" si="3"/>
        <v/>
      </c>
      <c r="K28" s="233" t="str">
        <f t="shared" si="0"/>
        <v/>
      </c>
      <c r="L28" s="234" t="str">
        <f t="shared" si="4"/>
        <v/>
      </c>
      <c r="M28" s="234" t="str">
        <f t="shared" si="5"/>
        <v/>
      </c>
      <c r="O28" s="91" t="str">
        <f>IF('1. Assessment Area Data'!C28="","",'1. Assessment Area Data'!C28)</f>
        <v/>
      </c>
      <c r="P28" s="91" t="str">
        <f>IF(O28="","",
IF(VLOOKUP($O28,'1. Assessment Area Data'!$C$6:$M$1006,11,FALSE)="",
IFERROR(1/SUM(R28:AA28),0),
IF(VLOOKUP($O28,'1. Assessment Area Data'!$C$6:$M$1006,11,FALSE)=0,0,1)))</f>
        <v/>
      </c>
      <c r="Q28" s="91"/>
      <c r="R28" s="116" t="str">
        <f t="shared" si="7"/>
        <v/>
      </c>
      <c r="S28" s="116" t="str">
        <f t="shared" si="7"/>
        <v/>
      </c>
      <c r="T28" s="116" t="str">
        <f t="shared" si="7"/>
        <v/>
      </c>
      <c r="U28" s="116" t="str">
        <f t="shared" si="7"/>
        <v/>
      </c>
      <c r="V28" s="116" t="str">
        <f t="shared" si="7"/>
        <v/>
      </c>
      <c r="W28" s="116" t="str">
        <f t="shared" si="7"/>
        <v/>
      </c>
      <c r="X28" s="116" t="str">
        <f t="shared" si="7"/>
        <v/>
      </c>
      <c r="Y28" s="116" t="str">
        <f t="shared" si="7"/>
        <v/>
      </c>
      <c r="Z28" s="116" t="str">
        <f t="shared" si="7"/>
        <v/>
      </c>
      <c r="AA28" s="116" t="str">
        <f t="shared" si="7"/>
        <v/>
      </c>
    </row>
    <row r="29" spans="2:27" x14ac:dyDescent="0.3">
      <c r="B29" s="126"/>
      <c r="C29" s="128"/>
      <c r="D29" s="126"/>
      <c r="E29" s="128"/>
      <c r="F29" s="128"/>
      <c r="G29" s="128"/>
      <c r="H29" s="232"/>
      <c r="I29" s="233" t="str">
        <f t="shared" si="2"/>
        <v/>
      </c>
      <c r="J29" s="233" t="str">
        <f t="shared" si="3"/>
        <v/>
      </c>
      <c r="K29" s="233" t="str">
        <f t="shared" si="0"/>
        <v/>
      </c>
      <c r="L29" s="234" t="str">
        <f t="shared" si="4"/>
        <v/>
      </c>
      <c r="M29" s="234" t="str">
        <f t="shared" si="5"/>
        <v/>
      </c>
      <c r="O29" s="91" t="str">
        <f>IF('1. Assessment Area Data'!C29="","",'1. Assessment Area Data'!C29)</f>
        <v/>
      </c>
      <c r="P29" s="91" t="str">
        <f>IF(O29="","",
IF(VLOOKUP($O29,'1. Assessment Area Data'!$C$6:$M$1006,11,FALSE)="",
IFERROR(1/SUM(R29:AA29),0),
IF(VLOOKUP($O29,'1. Assessment Area Data'!$C$6:$M$1006,11,FALSE)=0,0,1)))</f>
        <v/>
      </c>
      <c r="Q29" s="91"/>
      <c r="R29" s="116" t="str">
        <f t="shared" si="7"/>
        <v/>
      </c>
      <c r="S29" s="116" t="str">
        <f t="shared" si="7"/>
        <v/>
      </c>
      <c r="T29" s="116" t="str">
        <f t="shared" si="7"/>
        <v/>
      </c>
      <c r="U29" s="116" t="str">
        <f t="shared" si="7"/>
        <v/>
      </c>
      <c r="V29" s="116" t="str">
        <f t="shared" si="7"/>
        <v/>
      </c>
      <c r="W29" s="116" t="str">
        <f t="shared" si="7"/>
        <v/>
      </c>
      <c r="X29" s="116" t="str">
        <f t="shared" si="7"/>
        <v/>
      </c>
      <c r="Y29" s="116" t="str">
        <f t="shared" si="7"/>
        <v/>
      </c>
      <c r="Z29" s="116" t="str">
        <f t="shared" si="7"/>
        <v/>
      </c>
      <c r="AA29" s="116" t="str">
        <f t="shared" si="7"/>
        <v/>
      </c>
    </row>
    <row r="30" spans="2:27" x14ac:dyDescent="0.3">
      <c r="B30" s="126"/>
      <c r="C30" s="128"/>
      <c r="D30" s="126"/>
      <c r="E30" s="128"/>
      <c r="F30" s="128"/>
      <c r="G30" s="128"/>
      <c r="H30" s="232"/>
      <c r="I30" s="233" t="str">
        <f t="shared" si="2"/>
        <v/>
      </c>
      <c r="J30" s="233" t="str">
        <f t="shared" si="3"/>
        <v/>
      </c>
      <c r="K30" s="233" t="str">
        <f t="shared" si="0"/>
        <v/>
      </c>
      <c r="L30" s="234" t="str">
        <f t="shared" si="4"/>
        <v/>
      </c>
      <c r="M30" s="234" t="str">
        <f t="shared" si="5"/>
        <v/>
      </c>
      <c r="O30" s="91" t="str">
        <f>IF('1. Assessment Area Data'!C30="","",'1. Assessment Area Data'!C30)</f>
        <v/>
      </c>
      <c r="P30" s="91" t="str">
        <f>IF(O30="","",
IF(VLOOKUP($O30,'1. Assessment Area Data'!$C$6:$M$1006,11,FALSE)="",
IFERROR(1/SUM(R30:AA30),0),
IF(VLOOKUP($O30,'1. Assessment Area Data'!$C$6:$M$1006,11,FALSE)=0,0,1)))</f>
        <v/>
      </c>
      <c r="Q30" s="91"/>
      <c r="R30" s="116" t="str">
        <f t="shared" si="7"/>
        <v/>
      </c>
      <c r="S30" s="116" t="str">
        <f t="shared" si="7"/>
        <v/>
      </c>
      <c r="T30" s="116" t="str">
        <f t="shared" si="7"/>
        <v/>
      </c>
      <c r="U30" s="116" t="str">
        <f t="shared" si="7"/>
        <v/>
      </c>
      <c r="V30" s="116" t="str">
        <f t="shared" si="7"/>
        <v/>
      </c>
      <c r="W30" s="116" t="str">
        <f t="shared" si="7"/>
        <v/>
      </c>
      <c r="X30" s="116" t="str">
        <f t="shared" si="7"/>
        <v/>
      </c>
      <c r="Y30" s="116" t="str">
        <f t="shared" si="7"/>
        <v/>
      </c>
      <c r="Z30" s="116" t="str">
        <f t="shared" si="7"/>
        <v/>
      </c>
      <c r="AA30" s="116" t="str">
        <f t="shared" si="7"/>
        <v/>
      </c>
    </row>
    <row r="31" spans="2:27" x14ac:dyDescent="0.3">
      <c r="B31" s="126"/>
      <c r="C31" s="128"/>
      <c r="D31" s="126"/>
      <c r="E31" s="128"/>
      <c r="F31" s="128"/>
      <c r="G31" s="128"/>
      <c r="H31" s="232"/>
      <c r="I31" s="233" t="str">
        <f t="shared" si="2"/>
        <v/>
      </c>
      <c r="J31" s="233" t="str">
        <f t="shared" si="3"/>
        <v/>
      </c>
      <c r="K31" s="233" t="str">
        <f t="shared" si="0"/>
        <v/>
      </c>
      <c r="L31" s="234" t="str">
        <f t="shared" si="4"/>
        <v/>
      </c>
      <c r="M31" s="234" t="str">
        <f t="shared" si="5"/>
        <v/>
      </c>
      <c r="O31" s="91" t="str">
        <f>IF('1. Assessment Area Data'!C31="","",'1. Assessment Area Data'!C31)</f>
        <v/>
      </c>
      <c r="P31" s="91" t="str">
        <f>IF(O31="","",
IF(VLOOKUP($O31,'1. Assessment Area Data'!$C$6:$M$1006,11,FALSE)="",
IFERROR(1/SUM(R31:AA31),0),
IF(VLOOKUP($O31,'1. Assessment Area Data'!$C$6:$M$1006,11,FALSE)=0,0,1)))</f>
        <v/>
      </c>
      <c r="Q31" s="91"/>
      <c r="R31" s="116" t="str">
        <f t="shared" si="7"/>
        <v/>
      </c>
      <c r="S31" s="116" t="str">
        <f t="shared" si="7"/>
        <v/>
      </c>
      <c r="T31" s="116" t="str">
        <f t="shared" si="7"/>
        <v/>
      </c>
      <c r="U31" s="116" t="str">
        <f t="shared" si="7"/>
        <v/>
      </c>
      <c r="V31" s="116" t="str">
        <f t="shared" si="7"/>
        <v/>
      </c>
      <c r="W31" s="116" t="str">
        <f t="shared" si="7"/>
        <v/>
      </c>
      <c r="X31" s="116" t="str">
        <f t="shared" si="7"/>
        <v/>
      </c>
      <c r="Y31" s="116" t="str">
        <f t="shared" si="7"/>
        <v/>
      </c>
      <c r="Z31" s="116" t="str">
        <f t="shared" si="7"/>
        <v/>
      </c>
      <c r="AA31" s="116" t="str">
        <f t="shared" si="7"/>
        <v/>
      </c>
    </row>
    <row r="32" spans="2:27" x14ac:dyDescent="0.3">
      <c r="B32" s="126"/>
      <c r="C32" s="128"/>
      <c r="D32" s="126"/>
      <c r="E32" s="128"/>
      <c r="F32" s="128"/>
      <c r="G32" s="128"/>
      <c r="H32" s="232"/>
      <c r="I32" s="233" t="str">
        <f t="shared" si="2"/>
        <v/>
      </c>
      <c r="J32" s="233" t="str">
        <f t="shared" si="3"/>
        <v/>
      </c>
      <c r="K32" s="233" t="str">
        <f t="shared" si="0"/>
        <v/>
      </c>
      <c r="L32" s="234" t="str">
        <f t="shared" si="4"/>
        <v/>
      </c>
      <c r="M32" s="234" t="str">
        <f t="shared" si="5"/>
        <v/>
      </c>
      <c r="O32" s="91" t="str">
        <f>IF('1. Assessment Area Data'!C32="","",'1. Assessment Area Data'!C32)</f>
        <v/>
      </c>
      <c r="P32" s="91" t="str">
        <f>IF(O32="","",
IF(VLOOKUP($O32,'1. Assessment Area Data'!$C$6:$M$1006,11,FALSE)="",
IFERROR(1/SUM(R32:AA32),0),
IF(VLOOKUP($O32,'1. Assessment Area Data'!$C$6:$M$1006,11,FALSE)=0,0,1)))</f>
        <v/>
      </c>
      <c r="Q32" s="91"/>
      <c r="R32" s="116" t="str">
        <f t="shared" si="7"/>
        <v/>
      </c>
      <c r="S32" s="116" t="str">
        <f t="shared" si="7"/>
        <v/>
      </c>
      <c r="T32" s="116" t="str">
        <f t="shared" si="7"/>
        <v/>
      </c>
      <c r="U32" s="116" t="str">
        <f t="shared" si="7"/>
        <v/>
      </c>
      <c r="V32" s="116" t="str">
        <f t="shared" si="7"/>
        <v/>
      </c>
      <c r="W32" s="116" t="str">
        <f t="shared" si="7"/>
        <v/>
      </c>
      <c r="X32" s="116" t="str">
        <f t="shared" si="7"/>
        <v/>
      </c>
      <c r="Y32" s="116" t="str">
        <f t="shared" si="7"/>
        <v/>
      </c>
      <c r="Z32" s="116" t="str">
        <f t="shared" si="7"/>
        <v/>
      </c>
      <c r="AA32" s="116" t="str">
        <f t="shared" si="7"/>
        <v/>
      </c>
    </row>
    <row r="33" spans="2:27" x14ac:dyDescent="0.3">
      <c r="B33" s="126"/>
      <c r="C33" s="128"/>
      <c r="D33" s="126"/>
      <c r="E33" s="128"/>
      <c r="F33" s="128"/>
      <c r="G33" s="128"/>
      <c r="H33" s="232"/>
      <c r="I33" s="233" t="str">
        <f t="shared" si="2"/>
        <v/>
      </c>
      <c r="J33" s="233" t="str">
        <f t="shared" si="3"/>
        <v/>
      </c>
      <c r="K33" s="233" t="str">
        <f t="shared" si="0"/>
        <v/>
      </c>
      <c r="L33" s="234" t="str">
        <f t="shared" si="4"/>
        <v/>
      </c>
      <c r="M33" s="234" t="str">
        <f t="shared" si="5"/>
        <v/>
      </c>
      <c r="O33" s="91" t="str">
        <f>IF('1. Assessment Area Data'!C33="","",'1. Assessment Area Data'!C33)</f>
        <v/>
      </c>
      <c r="P33" s="91" t="str">
        <f>IF(O33="","",
IF(VLOOKUP($O33,'1. Assessment Area Data'!$C$6:$M$1006,11,FALSE)="",
IFERROR(1/SUM(R33:AA33),0),
IF(VLOOKUP($O33,'1. Assessment Area Data'!$C$6:$M$1006,11,FALSE)=0,0,1)))</f>
        <v/>
      </c>
      <c r="Q33" s="91"/>
      <c r="R33" s="116" t="str">
        <f t="shared" si="7"/>
        <v/>
      </c>
      <c r="S33" s="116" t="str">
        <f t="shared" si="7"/>
        <v/>
      </c>
      <c r="T33" s="116" t="str">
        <f t="shared" si="7"/>
        <v/>
      </c>
      <c r="U33" s="116" t="str">
        <f t="shared" si="7"/>
        <v/>
      </c>
      <c r="V33" s="116" t="str">
        <f t="shared" si="7"/>
        <v/>
      </c>
      <c r="W33" s="116" t="str">
        <f t="shared" si="7"/>
        <v/>
      </c>
      <c r="X33" s="116" t="str">
        <f t="shared" si="7"/>
        <v/>
      </c>
      <c r="Y33" s="116" t="str">
        <f t="shared" si="7"/>
        <v/>
      </c>
      <c r="Z33" s="116" t="str">
        <f t="shared" si="7"/>
        <v/>
      </c>
      <c r="AA33" s="116" t="str">
        <f t="shared" si="7"/>
        <v/>
      </c>
    </row>
    <row r="34" spans="2:27" x14ac:dyDescent="0.3">
      <c r="B34" s="126"/>
      <c r="C34" s="128"/>
      <c r="D34" s="126"/>
      <c r="E34" s="128"/>
      <c r="F34" s="128"/>
      <c r="G34" s="128"/>
      <c r="H34" s="232"/>
      <c r="I34" s="233" t="str">
        <f t="shared" si="2"/>
        <v/>
      </c>
      <c r="J34" s="233" t="str">
        <f t="shared" si="3"/>
        <v/>
      </c>
      <c r="K34" s="233" t="str">
        <f t="shared" si="0"/>
        <v/>
      </c>
      <c r="L34" s="234" t="str">
        <f t="shared" si="4"/>
        <v/>
      </c>
      <c r="M34" s="234" t="str">
        <f t="shared" si="5"/>
        <v/>
      </c>
      <c r="O34" s="91" t="str">
        <f>IF('1. Assessment Area Data'!C34="","",'1. Assessment Area Data'!C34)</f>
        <v/>
      </c>
      <c r="P34" s="91" t="str">
        <f>IF(O34="","",
IF(VLOOKUP($O34,'1. Assessment Area Data'!$C$6:$M$1006,11,FALSE)="",
IFERROR(1/SUM(R34:AA34),0),
IF(VLOOKUP($O34,'1. Assessment Area Data'!$C$6:$M$1006,11,FALSE)=0,0,1)))</f>
        <v/>
      </c>
      <c r="Q34" s="91"/>
      <c r="R34" s="116" t="str">
        <f t="shared" si="7"/>
        <v/>
      </c>
      <c r="S34" s="116" t="str">
        <f t="shared" si="7"/>
        <v/>
      </c>
      <c r="T34" s="116" t="str">
        <f t="shared" si="7"/>
        <v/>
      </c>
      <c r="U34" s="116" t="str">
        <f t="shared" si="7"/>
        <v/>
      </c>
      <c r="V34" s="116" t="str">
        <f t="shared" si="7"/>
        <v/>
      </c>
      <c r="W34" s="116" t="str">
        <f t="shared" si="7"/>
        <v/>
      </c>
      <c r="X34" s="116" t="str">
        <f t="shared" si="7"/>
        <v/>
      </c>
      <c r="Y34" s="116" t="str">
        <f t="shared" si="7"/>
        <v/>
      </c>
      <c r="Z34" s="116" t="str">
        <f t="shared" si="7"/>
        <v/>
      </c>
      <c r="AA34" s="116" t="str">
        <f t="shared" si="7"/>
        <v/>
      </c>
    </row>
    <row r="35" spans="2:27" x14ac:dyDescent="0.3">
      <c r="B35" s="126"/>
      <c r="C35" s="128"/>
      <c r="D35" s="126"/>
      <c r="E35" s="128"/>
      <c r="F35" s="128"/>
      <c r="G35" s="128"/>
      <c r="H35" s="232"/>
      <c r="I35" s="233" t="str">
        <f t="shared" si="2"/>
        <v/>
      </c>
      <c r="J35" s="233" t="str">
        <f t="shared" si="3"/>
        <v/>
      </c>
      <c r="K35" s="233" t="str">
        <f t="shared" si="0"/>
        <v/>
      </c>
      <c r="L35" s="234" t="str">
        <f t="shared" si="4"/>
        <v/>
      </c>
      <c r="M35" s="234" t="str">
        <f t="shared" si="5"/>
        <v/>
      </c>
      <c r="O35" s="91" t="str">
        <f>IF('1. Assessment Area Data'!C35="","",'1. Assessment Area Data'!C35)</f>
        <v/>
      </c>
      <c r="P35" s="91" t="str">
        <f>IF(O35="","",
IF(VLOOKUP($O35,'1. Assessment Area Data'!$C$6:$M$1006,11,FALSE)="",
IFERROR(1/SUM(R35:AA35),0),
IF(VLOOKUP($O35,'1. Assessment Area Data'!$C$6:$M$1006,11,FALSE)=0,0,1)))</f>
        <v/>
      </c>
      <c r="Q35" s="91"/>
      <c r="R35" s="116" t="str">
        <f t="shared" si="7"/>
        <v/>
      </c>
      <c r="S35" s="116" t="str">
        <f t="shared" si="7"/>
        <v/>
      </c>
      <c r="T35" s="116" t="str">
        <f t="shared" si="7"/>
        <v/>
      </c>
      <c r="U35" s="116" t="str">
        <f t="shared" si="7"/>
        <v/>
      </c>
      <c r="V35" s="116" t="str">
        <f t="shared" si="7"/>
        <v/>
      </c>
      <c r="W35" s="116" t="str">
        <f t="shared" si="7"/>
        <v/>
      </c>
      <c r="X35" s="116" t="str">
        <f t="shared" si="7"/>
        <v/>
      </c>
      <c r="Y35" s="116" t="str">
        <f t="shared" si="7"/>
        <v/>
      </c>
      <c r="Z35" s="116" t="str">
        <f t="shared" si="7"/>
        <v/>
      </c>
      <c r="AA35" s="116" t="str">
        <f t="shared" si="7"/>
        <v/>
      </c>
    </row>
    <row r="36" spans="2:27" x14ac:dyDescent="0.3">
      <c r="B36" s="126"/>
      <c r="C36" s="128"/>
      <c r="D36" s="126"/>
      <c r="E36" s="128"/>
      <c r="F36" s="128"/>
      <c r="G36" s="128"/>
      <c r="H36" s="232"/>
      <c r="I36" s="233" t="str">
        <f t="shared" si="2"/>
        <v/>
      </c>
      <c r="J36" s="233" t="str">
        <f t="shared" si="3"/>
        <v/>
      </c>
      <c r="K36" s="233" t="str">
        <f t="shared" si="0"/>
        <v/>
      </c>
      <c r="L36" s="234" t="str">
        <f t="shared" si="4"/>
        <v/>
      </c>
      <c r="M36" s="234" t="str">
        <f t="shared" si="5"/>
        <v/>
      </c>
      <c r="O36" s="91" t="str">
        <f>IF('1. Assessment Area Data'!C36="","",'1. Assessment Area Data'!C36)</f>
        <v/>
      </c>
      <c r="P36" s="91" t="str">
        <f>IF(O36="","",
IF(VLOOKUP($O36,'1. Assessment Area Data'!$C$6:$M$1006,11,FALSE)="",
IFERROR(1/SUM(R36:AA36),0),
IF(VLOOKUP($O36,'1. Assessment Area Data'!$C$6:$M$1006,11,FALSE)=0,0,1)))</f>
        <v/>
      </c>
      <c r="Q36" s="91"/>
      <c r="R36" s="116" t="str">
        <f t="shared" si="7"/>
        <v/>
      </c>
      <c r="S36" s="116" t="str">
        <f t="shared" si="7"/>
        <v/>
      </c>
      <c r="T36" s="116" t="str">
        <f t="shared" si="7"/>
        <v/>
      </c>
      <c r="U36" s="116" t="str">
        <f t="shared" si="7"/>
        <v/>
      </c>
      <c r="V36" s="116" t="str">
        <f t="shared" si="7"/>
        <v/>
      </c>
      <c r="W36" s="116" t="str">
        <f t="shared" si="7"/>
        <v/>
      </c>
      <c r="X36" s="116" t="str">
        <f t="shared" si="7"/>
        <v/>
      </c>
      <c r="Y36" s="116" t="str">
        <f t="shared" si="7"/>
        <v/>
      </c>
      <c r="Z36" s="116" t="str">
        <f t="shared" si="7"/>
        <v/>
      </c>
      <c r="AA36" s="116" t="str">
        <f t="shared" si="7"/>
        <v/>
      </c>
    </row>
    <row r="37" spans="2:27" x14ac:dyDescent="0.3">
      <c r="B37" s="126"/>
      <c r="C37" s="128"/>
      <c r="D37" s="126"/>
      <c r="E37" s="128"/>
      <c r="F37" s="128"/>
      <c r="G37" s="128"/>
      <c r="H37" s="232"/>
      <c r="I37" s="233" t="str">
        <f t="shared" si="2"/>
        <v/>
      </c>
      <c r="J37" s="233" t="str">
        <f t="shared" si="3"/>
        <v/>
      </c>
      <c r="K37" s="233" t="str">
        <f t="shared" si="0"/>
        <v/>
      </c>
      <c r="L37" s="234" t="str">
        <f t="shared" si="4"/>
        <v/>
      </c>
      <c r="M37" s="234" t="str">
        <f t="shared" si="5"/>
        <v/>
      </c>
      <c r="O37" s="91" t="str">
        <f>IF('1. Assessment Area Data'!C37="","",'1. Assessment Area Data'!C37)</f>
        <v/>
      </c>
      <c r="P37" s="91" t="str">
        <f>IF(O37="","",
IF(VLOOKUP($O37,'1. Assessment Area Data'!$C$6:$M$1006,11,FALSE)="",
IFERROR(1/SUM(R37:AA37),0),
IF(VLOOKUP($O37,'1. Assessment Area Data'!$C$6:$M$1006,11,FALSE)=0,0,1)))</f>
        <v/>
      </c>
      <c r="Q37" s="91"/>
      <c r="R37" s="116" t="str">
        <f t="shared" si="7"/>
        <v/>
      </c>
      <c r="S37" s="116" t="str">
        <f t="shared" si="7"/>
        <v/>
      </c>
      <c r="T37" s="116" t="str">
        <f t="shared" si="7"/>
        <v/>
      </c>
      <c r="U37" s="116" t="str">
        <f t="shared" si="7"/>
        <v/>
      </c>
      <c r="V37" s="116" t="str">
        <f t="shared" si="7"/>
        <v/>
      </c>
      <c r="W37" s="116" t="str">
        <f t="shared" si="7"/>
        <v/>
      </c>
      <c r="X37" s="116" t="str">
        <f t="shared" si="7"/>
        <v/>
      </c>
      <c r="Y37" s="116" t="str">
        <f t="shared" si="7"/>
        <v/>
      </c>
      <c r="Z37" s="116" t="str">
        <f t="shared" si="7"/>
        <v/>
      </c>
      <c r="AA37" s="116" t="str">
        <f t="shared" si="7"/>
        <v/>
      </c>
    </row>
    <row r="38" spans="2:27" x14ac:dyDescent="0.3">
      <c r="B38" s="126"/>
      <c r="C38" s="128"/>
      <c r="D38" s="126"/>
      <c r="E38" s="128"/>
      <c r="F38" s="128"/>
      <c r="G38" s="128"/>
      <c r="H38" s="232"/>
      <c r="I38" s="233" t="str">
        <f t="shared" si="2"/>
        <v/>
      </c>
      <c r="J38" s="233" t="str">
        <f t="shared" si="3"/>
        <v/>
      </c>
      <c r="K38" s="233" t="str">
        <f t="shared" si="0"/>
        <v/>
      </c>
      <c r="L38" s="234" t="str">
        <f t="shared" si="4"/>
        <v/>
      </c>
      <c r="M38" s="234" t="str">
        <f t="shared" si="5"/>
        <v/>
      </c>
      <c r="O38" s="91" t="str">
        <f>IF('1. Assessment Area Data'!C38="","",'1. Assessment Area Data'!C38)</f>
        <v/>
      </c>
      <c r="P38" s="91" t="str">
        <f>IF(O38="","",
IF(VLOOKUP($O38,'1. Assessment Area Data'!$C$6:$M$1006,11,FALSE)="",
IFERROR(1/SUM(R38:AA38),0),
IF(VLOOKUP($O38,'1. Assessment Area Data'!$C$6:$M$1006,11,FALSE)=0,0,1)))</f>
        <v/>
      </c>
      <c r="Q38" s="91"/>
      <c r="R38" s="116" t="str">
        <f t="shared" si="7"/>
        <v/>
      </c>
      <c r="S38" s="116" t="str">
        <f t="shared" si="7"/>
        <v/>
      </c>
      <c r="T38" s="116" t="str">
        <f t="shared" si="7"/>
        <v/>
      </c>
      <c r="U38" s="116" t="str">
        <f t="shared" si="7"/>
        <v/>
      </c>
      <c r="V38" s="116" t="str">
        <f t="shared" si="7"/>
        <v/>
      </c>
      <c r="W38" s="116" t="str">
        <f t="shared" si="7"/>
        <v/>
      </c>
      <c r="X38" s="116" t="str">
        <f t="shared" si="7"/>
        <v/>
      </c>
      <c r="Y38" s="116" t="str">
        <f t="shared" si="7"/>
        <v/>
      </c>
      <c r="Z38" s="116" t="str">
        <f t="shared" si="7"/>
        <v/>
      </c>
      <c r="AA38" s="116" t="str">
        <f t="shared" si="7"/>
        <v/>
      </c>
    </row>
    <row r="39" spans="2:27" x14ac:dyDescent="0.3">
      <c r="B39" s="126"/>
      <c r="C39" s="128"/>
      <c r="D39" s="126"/>
      <c r="E39" s="128"/>
      <c r="F39" s="128"/>
      <c r="G39" s="128"/>
      <c r="H39" s="232"/>
      <c r="I39" s="233" t="str">
        <f t="shared" si="2"/>
        <v/>
      </c>
      <c r="J39" s="233" t="str">
        <f t="shared" si="3"/>
        <v/>
      </c>
      <c r="K39" s="233" t="str">
        <f t="shared" si="0"/>
        <v/>
      </c>
      <c r="L39" s="234" t="str">
        <f t="shared" si="4"/>
        <v/>
      </c>
      <c r="M39" s="234" t="str">
        <f t="shared" si="5"/>
        <v/>
      </c>
      <c r="O39" s="91" t="str">
        <f>IF('1. Assessment Area Data'!C39="","",'1. Assessment Area Data'!C39)</f>
        <v/>
      </c>
      <c r="P39" s="91" t="str">
        <f>IF(O39="","",
IF(VLOOKUP($O39,'1. Assessment Area Data'!$C$6:$M$1006,11,FALSE)="",
IFERROR(1/SUM(R39:AA39),0),
IF(VLOOKUP($O39,'1. Assessment Area Data'!$C$6:$M$1006,11,FALSE)=0,0,1)))</f>
        <v/>
      </c>
      <c r="Q39" s="91"/>
      <c r="R39" s="116" t="str">
        <f t="shared" si="7"/>
        <v/>
      </c>
      <c r="S39" s="116" t="str">
        <f t="shared" si="7"/>
        <v/>
      </c>
      <c r="T39" s="116" t="str">
        <f t="shared" si="7"/>
        <v/>
      </c>
      <c r="U39" s="116" t="str">
        <f t="shared" si="7"/>
        <v/>
      </c>
      <c r="V39" s="116" t="str">
        <f t="shared" si="7"/>
        <v/>
      </c>
      <c r="W39" s="116" t="str">
        <f t="shared" si="7"/>
        <v/>
      </c>
      <c r="X39" s="116" t="str">
        <f t="shared" si="7"/>
        <v/>
      </c>
      <c r="Y39" s="116" t="str">
        <f t="shared" si="7"/>
        <v/>
      </c>
      <c r="Z39" s="116" t="str">
        <f t="shared" si="7"/>
        <v/>
      </c>
      <c r="AA39" s="116" t="str">
        <f t="shared" si="7"/>
        <v/>
      </c>
    </row>
    <row r="40" spans="2:27" x14ac:dyDescent="0.3">
      <c r="B40" s="126"/>
      <c r="C40" s="128"/>
      <c r="D40" s="126"/>
      <c r="E40" s="128"/>
      <c r="F40" s="128"/>
      <c r="G40" s="128"/>
      <c r="H40" s="232"/>
      <c r="I40" s="233" t="str">
        <f t="shared" si="2"/>
        <v/>
      </c>
      <c r="J40" s="233" t="str">
        <f t="shared" si="3"/>
        <v/>
      </c>
      <c r="K40" s="233" t="str">
        <f t="shared" si="0"/>
        <v/>
      </c>
      <c r="L40" s="234" t="str">
        <f t="shared" si="4"/>
        <v/>
      </c>
      <c r="M40" s="234" t="str">
        <f t="shared" si="5"/>
        <v/>
      </c>
      <c r="O40" s="91" t="str">
        <f>IF('1. Assessment Area Data'!C40="","",'1. Assessment Area Data'!C40)</f>
        <v/>
      </c>
      <c r="P40" s="91" t="str">
        <f>IF(O40="","",
IF(VLOOKUP($O40,'1. Assessment Area Data'!$C$6:$M$1006,11,FALSE)="",
IFERROR(1/SUM(R40:AA40),0),
IF(VLOOKUP($O40,'1. Assessment Area Data'!$C$6:$M$1006,11,FALSE)=0,0,1)))</f>
        <v/>
      </c>
      <c r="Q40" s="91"/>
      <c r="R40" s="116" t="str">
        <f t="shared" si="7"/>
        <v/>
      </c>
      <c r="S40" s="116" t="str">
        <f t="shared" si="7"/>
        <v/>
      </c>
      <c r="T40" s="116" t="str">
        <f t="shared" si="7"/>
        <v/>
      </c>
      <c r="U40" s="116" t="str">
        <f t="shared" si="7"/>
        <v/>
      </c>
      <c r="V40" s="116" t="str">
        <f t="shared" si="7"/>
        <v/>
      </c>
      <c r="W40" s="116" t="str">
        <f t="shared" si="7"/>
        <v/>
      </c>
      <c r="X40" s="116" t="str">
        <f t="shared" si="7"/>
        <v/>
      </c>
      <c r="Y40" s="116" t="str">
        <f t="shared" si="7"/>
        <v/>
      </c>
      <c r="Z40" s="116" t="str">
        <f t="shared" si="7"/>
        <v/>
      </c>
      <c r="AA40" s="116" t="str">
        <f t="shared" si="7"/>
        <v/>
      </c>
    </row>
    <row r="41" spans="2:27" x14ac:dyDescent="0.3">
      <c r="B41" s="126"/>
      <c r="C41" s="128"/>
      <c r="D41" s="126"/>
      <c r="E41" s="128"/>
      <c r="F41" s="128"/>
      <c r="G41" s="128"/>
      <c r="H41" s="232"/>
      <c r="I41" s="233" t="str">
        <f t="shared" si="2"/>
        <v/>
      </c>
      <c r="J41" s="233" t="str">
        <f t="shared" si="3"/>
        <v/>
      </c>
      <c r="K41" s="233" t="str">
        <f t="shared" si="0"/>
        <v/>
      </c>
      <c r="L41" s="234" t="str">
        <f t="shared" si="4"/>
        <v/>
      </c>
      <c r="M41" s="234" t="str">
        <f t="shared" si="5"/>
        <v/>
      </c>
      <c r="O41" s="91" t="str">
        <f>IF('1. Assessment Area Data'!C41="","",'1. Assessment Area Data'!C41)</f>
        <v/>
      </c>
      <c r="P41" s="91" t="str">
        <f>IF(O41="","",
IF(VLOOKUP($O41,'1. Assessment Area Data'!$C$6:$M$1006,11,FALSE)="",
IFERROR(1/SUM(R41:AA41),0),
IF(VLOOKUP($O41,'1. Assessment Area Data'!$C$6:$M$1006,11,FALSE)=0,0,1)))</f>
        <v/>
      </c>
      <c r="Q41" s="91"/>
      <c r="R41" s="116" t="str">
        <f t="shared" si="7"/>
        <v/>
      </c>
      <c r="S41" s="116" t="str">
        <f t="shared" si="7"/>
        <v/>
      </c>
      <c r="T41" s="116" t="str">
        <f t="shared" si="7"/>
        <v/>
      </c>
      <c r="U41" s="116" t="str">
        <f t="shared" si="7"/>
        <v/>
      </c>
      <c r="V41" s="116" t="str">
        <f t="shared" si="7"/>
        <v/>
      </c>
      <c r="W41" s="116" t="str">
        <f t="shared" si="7"/>
        <v/>
      </c>
      <c r="X41" s="116" t="str">
        <f t="shared" si="7"/>
        <v/>
      </c>
      <c r="Y41" s="116" t="str">
        <f t="shared" si="7"/>
        <v/>
      </c>
      <c r="Z41" s="116" t="str">
        <f t="shared" si="7"/>
        <v/>
      </c>
      <c r="AA41" s="116" t="str">
        <f t="shared" si="7"/>
        <v/>
      </c>
    </row>
    <row r="42" spans="2:27" x14ac:dyDescent="0.3">
      <c r="B42" s="126"/>
      <c r="C42" s="128"/>
      <c r="D42" s="126"/>
      <c r="E42" s="128"/>
      <c r="F42" s="128"/>
      <c r="G42" s="128"/>
      <c r="H42" s="232"/>
      <c r="I42" s="233" t="str">
        <f t="shared" si="2"/>
        <v/>
      </c>
      <c r="J42" s="233" t="str">
        <f t="shared" si="3"/>
        <v/>
      </c>
      <c r="K42" s="233" t="str">
        <f t="shared" si="0"/>
        <v/>
      </c>
      <c r="L42" s="234" t="str">
        <f t="shared" si="4"/>
        <v/>
      </c>
      <c r="M42" s="234" t="str">
        <f t="shared" si="5"/>
        <v/>
      </c>
      <c r="O42" s="91" t="str">
        <f>IF('1. Assessment Area Data'!C42="","",'1. Assessment Area Data'!C42)</f>
        <v/>
      </c>
      <c r="P42" s="91" t="str">
        <f>IF(O42="","",
IF(VLOOKUP($O42,'1. Assessment Area Data'!$C$6:$M$1006,11,FALSE)="",
IFERROR(1/SUM(R42:AA42),0),
IF(VLOOKUP($O42,'1. Assessment Area Data'!$C$6:$M$1006,11,FALSE)=0,0,1)))</f>
        <v/>
      </c>
      <c r="Q42" s="91"/>
      <c r="R42" s="116" t="str">
        <f t="shared" si="7"/>
        <v/>
      </c>
      <c r="S42" s="116" t="str">
        <f t="shared" si="7"/>
        <v/>
      </c>
      <c r="T42" s="116" t="str">
        <f t="shared" si="7"/>
        <v/>
      </c>
      <c r="U42" s="116" t="str">
        <f t="shared" ref="S42:AA61" si="8">IFERROR(VLOOKUP($O42&amp;U$5,$I$7:$M$5003,5,FALSE),"")</f>
        <v/>
      </c>
      <c r="V42" s="116" t="str">
        <f t="shared" si="8"/>
        <v/>
      </c>
      <c r="W42" s="116" t="str">
        <f t="shared" si="8"/>
        <v/>
      </c>
      <c r="X42" s="116" t="str">
        <f t="shared" si="8"/>
        <v/>
      </c>
      <c r="Y42" s="116" t="str">
        <f t="shared" si="8"/>
        <v/>
      </c>
      <c r="Z42" s="116" t="str">
        <f t="shared" si="8"/>
        <v/>
      </c>
      <c r="AA42" s="116" t="str">
        <f t="shared" si="8"/>
        <v/>
      </c>
    </row>
    <row r="43" spans="2:27" x14ac:dyDescent="0.3">
      <c r="B43" s="126"/>
      <c r="C43" s="128"/>
      <c r="D43" s="126"/>
      <c r="E43" s="128"/>
      <c r="F43" s="128"/>
      <c r="G43" s="128"/>
      <c r="H43" s="232"/>
      <c r="I43" s="233" t="str">
        <f t="shared" si="2"/>
        <v/>
      </c>
      <c r="J43" s="233" t="str">
        <f t="shared" si="3"/>
        <v/>
      </c>
      <c r="K43" s="233" t="str">
        <f t="shared" si="0"/>
        <v/>
      </c>
      <c r="L43" s="234" t="str">
        <f t="shared" si="4"/>
        <v/>
      </c>
      <c r="M43" s="234" t="str">
        <f t="shared" si="5"/>
        <v/>
      </c>
      <c r="O43" s="91" t="str">
        <f>IF('1. Assessment Area Data'!C43="","",'1. Assessment Area Data'!C43)</f>
        <v/>
      </c>
      <c r="P43" s="91" t="str">
        <f>IF(O43="","",
IF(VLOOKUP($O43,'1. Assessment Area Data'!$C$6:$M$1006,11,FALSE)="",
IFERROR(1/SUM(R43:AA43),0),
IF(VLOOKUP($O43,'1. Assessment Area Data'!$C$6:$M$1006,11,FALSE)=0,0,1)))</f>
        <v/>
      </c>
      <c r="Q43" s="91"/>
      <c r="R43" s="116" t="str">
        <f t="shared" ref="R43:AA101" si="9">IFERROR(VLOOKUP($O43&amp;R$5,$I$7:$M$5003,5,FALSE),"")</f>
        <v/>
      </c>
      <c r="S43" s="116" t="str">
        <f t="shared" si="8"/>
        <v/>
      </c>
      <c r="T43" s="116" t="str">
        <f t="shared" si="8"/>
        <v/>
      </c>
      <c r="U43" s="116" t="str">
        <f t="shared" si="8"/>
        <v/>
      </c>
      <c r="V43" s="116" t="str">
        <f t="shared" si="8"/>
        <v/>
      </c>
      <c r="W43" s="116" t="str">
        <f t="shared" si="8"/>
        <v/>
      </c>
      <c r="X43" s="116" t="str">
        <f t="shared" si="8"/>
        <v/>
      </c>
      <c r="Y43" s="116" t="str">
        <f t="shared" si="8"/>
        <v/>
      </c>
      <c r="Z43" s="116" t="str">
        <f t="shared" si="8"/>
        <v/>
      </c>
      <c r="AA43" s="116" t="str">
        <f t="shared" si="8"/>
        <v/>
      </c>
    </row>
    <row r="44" spans="2:27" x14ac:dyDescent="0.3">
      <c r="B44" s="126"/>
      <c r="C44" s="128"/>
      <c r="D44" s="126"/>
      <c r="E44" s="128"/>
      <c r="F44" s="128"/>
      <c r="G44" s="128"/>
      <c r="H44" s="232"/>
      <c r="I44" s="233" t="str">
        <f t="shared" si="2"/>
        <v/>
      </c>
      <c r="J44" s="233" t="str">
        <f t="shared" si="3"/>
        <v/>
      </c>
      <c r="K44" s="233" t="str">
        <f t="shared" si="0"/>
        <v/>
      </c>
      <c r="L44" s="234" t="str">
        <f t="shared" si="4"/>
        <v/>
      </c>
      <c r="M44" s="234" t="str">
        <f t="shared" si="5"/>
        <v/>
      </c>
      <c r="O44" s="91" t="str">
        <f>IF('1. Assessment Area Data'!C44="","",'1. Assessment Area Data'!C44)</f>
        <v/>
      </c>
      <c r="P44" s="91" t="str">
        <f>IF(O44="","",
IF(VLOOKUP($O44,'1. Assessment Area Data'!$C$6:$M$1006,11,FALSE)="",
IFERROR(1/SUM(R44:AA44),0),
IF(VLOOKUP($O44,'1. Assessment Area Data'!$C$6:$M$1006,11,FALSE)=0,0,1)))</f>
        <v/>
      </c>
      <c r="Q44" s="91"/>
      <c r="R44" s="116" t="str">
        <f t="shared" si="9"/>
        <v/>
      </c>
      <c r="S44" s="116" t="str">
        <f t="shared" si="8"/>
        <v/>
      </c>
      <c r="T44" s="116" t="str">
        <f t="shared" si="8"/>
        <v/>
      </c>
      <c r="U44" s="116" t="str">
        <f t="shared" si="8"/>
        <v/>
      </c>
      <c r="V44" s="116" t="str">
        <f t="shared" si="8"/>
        <v/>
      </c>
      <c r="W44" s="116" t="str">
        <f t="shared" si="8"/>
        <v/>
      </c>
      <c r="X44" s="116" t="str">
        <f t="shared" si="8"/>
        <v/>
      </c>
      <c r="Y44" s="116" t="str">
        <f t="shared" si="8"/>
        <v/>
      </c>
      <c r="Z44" s="116" t="str">
        <f t="shared" si="8"/>
        <v/>
      </c>
      <c r="AA44" s="116" t="str">
        <f t="shared" si="8"/>
        <v/>
      </c>
    </row>
    <row r="45" spans="2:27" x14ac:dyDescent="0.3">
      <c r="B45" s="126"/>
      <c r="C45" s="128"/>
      <c r="D45" s="126"/>
      <c r="E45" s="128"/>
      <c r="F45" s="128"/>
      <c r="G45" s="128"/>
      <c r="H45" s="232"/>
      <c r="I45" s="233" t="str">
        <f t="shared" si="2"/>
        <v/>
      </c>
      <c r="J45" s="233" t="str">
        <f t="shared" si="3"/>
        <v/>
      </c>
      <c r="K45" s="233" t="str">
        <f t="shared" si="0"/>
        <v/>
      </c>
      <c r="L45" s="234" t="str">
        <f t="shared" si="4"/>
        <v/>
      </c>
      <c r="M45" s="234" t="str">
        <f t="shared" si="5"/>
        <v/>
      </c>
      <c r="O45" s="91" t="str">
        <f>IF('1. Assessment Area Data'!C45="","",'1. Assessment Area Data'!C45)</f>
        <v/>
      </c>
      <c r="P45" s="91" t="str">
        <f>IF(O45="","",
IF(VLOOKUP($O45,'1. Assessment Area Data'!$C$6:$M$1006,11,FALSE)="",
IFERROR(1/SUM(R45:AA45),0),
IF(VLOOKUP($O45,'1. Assessment Area Data'!$C$6:$M$1006,11,FALSE)=0,0,1)))</f>
        <v/>
      </c>
      <c r="Q45" s="91"/>
      <c r="R45" s="116" t="str">
        <f t="shared" si="9"/>
        <v/>
      </c>
      <c r="S45" s="116" t="str">
        <f t="shared" si="8"/>
        <v/>
      </c>
      <c r="T45" s="116" t="str">
        <f t="shared" si="8"/>
        <v/>
      </c>
      <c r="U45" s="116" t="str">
        <f t="shared" si="8"/>
        <v/>
      </c>
      <c r="V45" s="116" t="str">
        <f t="shared" si="8"/>
        <v/>
      </c>
      <c r="W45" s="116" t="str">
        <f t="shared" si="8"/>
        <v/>
      </c>
      <c r="X45" s="116" t="str">
        <f t="shared" si="8"/>
        <v/>
      </c>
      <c r="Y45" s="116" t="str">
        <f t="shared" si="8"/>
        <v/>
      </c>
      <c r="Z45" s="116" t="str">
        <f t="shared" si="8"/>
        <v/>
      </c>
      <c r="AA45" s="116" t="str">
        <f t="shared" si="8"/>
        <v/>
      </c>
    </row>
    <row r="46" spans="2:27" x14ac:dyDescent="0.3">
      <c r="B46" s="126"/>
      <c r="C46" s="128"/>
      <c r="D46" s="126"/>
      <c r="E46" s="128"/>
      <c r="F46" s="128"/>
      <c r="G46" s="128"/>
      <c r="H46" s="232"/>
      <c r="I46" s="233" t="str">
        <f t="shared" si="2"/>
        <v/>
      </c>
      <c r="J46" s="233" t="str">
        <f t="shared" si="3"/>
        <v/>
      </c>
      <c r="K46" s="233" t="str">
        <f t="shared" si="0"/>
        <v/>
      </c>
      <c r="L46" s="234" t="str">
        <f t="shared" si="4"/>
        <v/>
      </c>
      <c r="M46" s="234" t="str">
        <f t="shared" si="5"/>
        <v/>
      </c>
      <c r="O46" s="91" t="str">
        <f>IF('1. Assessment Area Data'!C46="","",'1. Assessment Area Data'!C46)</f>
        <v/>
      </c>
      <c r="P46" s="91" t="str">
        <f>IF(O46="","",
IF(VLOOKUP($O46,'1. Assessment Area Data'!$C$6:$M$1006,11,FALSE)="",
IFERROR(1/SUM(R46:AA46),0),
IF(VLOOKUP($O46,'1. Assessment Area Data'!$C$6:$M$1006,11,FALSE)=0,0,1)))</f>
        <v/>
      </c>
      <c r="Q46" s="91"/>
      <c r="R46" s="116" t="str">
        <f t="shared" si="9"/>
        <v/>
      </c>
      <c r="S46" s="116" t="str">
        <f t="shared" si="8"/>
        <v/>
      </c>
      <c r="T46" s="116" t="str">
        <f t="shared" si="8"/>
        <v/>
      </c>
      <c r="U46" s="116" t="str">
        <f t="shared" si="8"/>
        <v/>
      </c>
      <c r="V46" s="116" t="str">
        <f t="shared" si="8"/>
        <v/>
      </c>
      <c r="W46" s="116" t="str">
        <f t="shared" si="8"/>
        <v/>
      </c>
      <c r="X46" s="116" t="str">
        <f t="shared" si="8"/>
        <v/>
      </c>
      <c r="Y46" s="116" t="str">
        <f t="shared" si="8"/>
        <v/>
      </c>
      <c r="Z46" s="116" t="str">
        <f t="shared" si="8"/>
        <v/>
      </c>
      <c r="AA46" s="116" t="str">
        <f t="shared" si="8"/>
        <v/>
      </c>
    </row>
    <row r="47" spans="2:27" x14ac:dyDescent="0.3">
      <c r="B47" s="126"/>
      <c r="C47" s="128"/>
      <c r="D47" s="126"/>
      <c r="E47" s="128"/>
      <c r="F47" s="128"/>
      <c r="G47" s="128"/>
      <c r="H47" s="232"/>
      <c r="I47" s="233" t="str">
        <f t="shared" si="2"/>
        <v/>
      </c>
      <c r="J47" s="233" t="str">
        <f t="shared" si="3"/>
        <v/>
      </c>
      <c r="K47" s="233" t="str">
        <f t="shared" si="0"/>
        <v/>
      </c>
      <c r="L47" s="234" t="str">
        <f t="shared" si="4"/>
        <v/>
      </c>
      <c r="M47" s="234" t="str">
        <f t="shared" si="5"/>
        <v/>
      </c>
      <c r="O47" s="91" t="str">
        <f>IF('1. Assessment Area Data'!C47="","",'1. Assessment Area Data'!C47)</f>
        <v/>
      </c>
      <c r="P47" s="91" t="str">
        <f>IF(O47="","",
IF(VLOOKUP($O47,'1. Assessment Area Data'!$C$6:$M$1006,11,FALSE)="",
IFERROR(1/SUM(R47:AA47),0),
IF(VLOOKUP($O47,'1. Assessment Area Data'!$C$6:$M$1006,11,FALSE)=0,0,1)))</f>
        <v/>
      </c>
      <c r="Q47" s="91"/>
      <c r="R47" s="116" t="str">
        <f t="shared" si="9"/>
        <v/>
      </c>
      <c r="S47" s="116" t="str">
        <f t="shared" si="8"/>
        <v/>
      </c>
      <c r="T47" s="116" t="str">
        <f t="shared" si="8"/>
        <v/>
      </c>
      <c r="U47" s="116" t="str">
        <f t="shared" si="8"/>
        <v/>
      </c>
      <c r="V47" s="116" t="str">
        <f t="shared" si="8"/>
        <v/>
      </c>
      <c r="W47" s="116" t="str">
        <f t="shared" si="8"/>
        <v/>
      </c>
      <c r="X47" s="116" t="str">
        <f t="shared" si="8"/>
        <v/>
      </c>
      <c r="Y47" s="116" t="str">
        <f t="shared" si="8"/>
        <v/>
      </c>
      <c r="Z47" s="116" t="str">
        <f t="shared" si="8"/>
        <v/>
      </c>
      <c r="AA47" s="116" t="str">
        <f t="shared" si="8"/>
        <v/>
      </c>
    </row>
    <row r="48" spans="2:27" x14ac:dyDescent="0.3">
      <c r="B48" s="126"/>
      <c r="C48" s="128"/>
      <c r="D48" s="126"/>
      <c r="E48" s="128"/>
      <c r="F48" s="128"/>
      <c r="G48" s="128"/>
      <c r="H48" s="232"/>
      <c r="I48" s="233" t="str">
        <f t="shared" si="2"/>
        <v/>
      </c>
      <c r="J48" s="233" t="str">
        <f t="shared" si="3"/>
        <v/>
      </c>
      <c r="K48" s="233" t="str">
        <f t="shared" si="0"/>
        <v/>
      </c>
      <c r="L48" s="234" t="str">
        <f t="shared" si="4"/>
        <v/>
      </c>
      <c r="M48" s="234" t="str">
        <f t="shared" si="5"/>
        <v/>
      </c>
      <c r="O48" s="91" t="str">
        <f>IF('1. Assessment Area Data'!C48="","",'1. Assessment Area Data'!C48)</f>
        <v/>
      </c>
      <c r="P48" s="91" t="str">
        <f>IF(O48="","",
IF(VLOOKUP($O48,'1. Assessment Area Data'!$C$6:$M$1006,11,FALSE)="",
IFERROR(1/SUM(R48:AA48),0),
IF(VLOOKUP($O48,'1. Assessment Area Data'!$C$6:$M$1006,11,FALSE)=0,0,1)))</f>
        <v/>
      </c>
      <c r="Q48" s="91"/>
      <c r="R48" s="116" t="str">
        <f t="shared" si="9"/>
        <v/>
      </c>
      <c r="S48" s="116" t="str">
        <f t="shared" si="8"/>
        <v/>
      </c>
      <c r="T48" s="116" t="str">
        <f t="shared" si="8"/>
        <v/>
      </c>
      <c r="U48" s="116" t="str">
        <f t="shared" si="8"/>
        <v/>
      </c>
      <c r="V48" s="116" t="str">
        <f t="shared" si="8"/>
        <v/>
      </c>
      <c r="W48" s="116" t="str">
        <f t="shared" si="8"/>
        <v/>
      </c>
      <c r="X48" s="116" t="str">
        <f t="shared" si="8"/>
        <v/>
      </c>
      <c r="Y48" s="116" t="str">
        <f t="shared" si="8"/>
        <v/>
      </c>
      <c r="Z48" s="116" t="str">
        <f t="shared" si="8"/>
        <v/>
      </c>
      <c r="AA48" s="116" t="str">
        <f t="shared" si="8"/>
        <v/>
      </c>
    </row>
    <row r="49" spans="2:27" x14ac:dyDescent="0.3">
      <c r="B49" s="126"/>
      <c r="C49" s="128"/>
      <c r="D49" s="126"/>
      <c r="E49" s="128"/>
      <c r="F49" s="128"/>
      <c r="G49" s="128"/>
      <c r="H49" s="232"/>
      <c r="I49" s="233" t="str">
        <f t="shared" si="2"/>
        <v/>
      </c>
      <c r="J49" s="233" t="str">
        <f t="shared" si="3"/>
        <v/>
      </c>
      <c r="K49" s="233" t="str">
        <f t="shared" si="0"/>
        <v/>
      </c>
      <c r="L49" s="234" t="str">
        <f t="shared" si="4"/>
        <v/>
      </c>
      <c r="M49" s="234" t="str">
        <f t="shared" si="5"/>
        <v/>
      </c>
      <c r="O49" s="91" t="str">
        <f>IF('1. Assessment Area Data'!C49="","",'1. Assessment Area Data'!C49)</f>
        <v/>
      </c>
      <c r="P49" s="91" t="str">
        <f>IF(O49="","",
IF(VLOOKUP($O49,'1. Assessment Area Data'!$C$6:$M$1006,11,FALSE)="",
IFERROR(1/SUM(R49:AA49),0),
IF(VLOOKUP($O49,'1. Assessment Area Data'!$C$6:$M$1006,11,FALSE)=0,0,1)))</f>
        <v/>
      </c>
      <c r="Q49" s="91"/>
      <c r="R49" s="116" t="str">
        <f t="shared" si="9"/>
        <v/>
      </c>
      <c r="S49" s="116" t="str">
        <f t="shared" si="8"/>
        <v/>
      </c>
      <c r="T49" s="116" t="str">
        <f t="shared" si="8"/>
        <v/>
      </c>
      <c r="U49" s="116" t="str">
        <f t="shared" si="8"/>
        <v/>
      </c>
      <c r="V49" s="116" t="str">
        <f t="shared" si="8"/>
        <v/>
      </c>
      <c r="W49" s="116" t="str">
        <f t="shared" si="8"/>
        <v/>
      </c>
      <c r="X49" s="116" t="str">
        <f t="shared" si="8"/>
        <v/>
      </c>
      <c r="Y49" s="116" t="str">
        <f t="shared" si="8"/>
        <v/>
      </c>
      <c r="Z49" s="116" t="str">
        <f t="shared" si="8"/>
        <v/>
      </c>
      <c r="AA49" s="116" t="str">
        <f t="shared" si="8"/>
        <v/>
      </c>
    </row>
    <row r="50" spans="2:27" x14ac:dyDescent="0.3">
      <c r="B50" s="126"/>
      <c r="C50" s="128"/>
      <c r="D50" s="126"/>
      <c r="E50" s="128"/>
      <c r="F50" s="128"/>
      <c r="G50" s="128"/>
      <c r="H50" s="232"/>
      <c r="I50" s="233" t="str">
        <f t="shared" si="2"/>
        <v/>
      </c>
      <c r="J50" s="233" t="str">
        <f t="shared" si="3"/>
        <v/>
      </c>
      <c r="K50" s="233" t="str">
        <f t="shared" si="0"/>
        <v/>
      </c>
      <c r="L50" s="234" t="str">
        <f t="shared" si="4"/>
        <v/>
      </c>
      <c r="M50" s="234" t="str">
        <f t="shared" si="5"/>
        <v/>
      </c>
      <c r="O50" s="91" t="str">
        <f>IF('1. Assessment Area Data'!C50="","",'1. Assessment Area Data'!C50)</f>
        <v/>
      </c>
      <c r="P50" s="91" t="str">
        <f>IF(O50="","",
IF(VLOOKUP($O50,'1. Assessment Area Data'!$C$6:$M$1006,11,FALSE)="",
IFERROR(1/SUM(R50:AA50),0),
IF(VLOOKUP($O50,'1. Assessment Area Data'!$C$6:$M$1006,11,FALSE)=0,0,1)))</f>
        <v/>
      </c>
      <c r="Q50" s="91"/>
      <c r="R50" s="116" t="str">
        <f t="shared" si="9"/>
        <v/>
      </c>
      <c r="S50" s="116" t="str">
        <f t="shared" si="8"/>
        <v/>
      </c>
      <c r="T50" s="116" t="str">
        <f t="shared" si="8"/>
        <v/>
      </c>
      <c r="U50" s="116" t="str">
        <f t="shared" si="8"/>
        <v/>
      </c>
      <c r="V50" s="116" t="str">
        <f t="shared" si="8"/>
        <v/>
      </c>
      <c r="W50" s="116" t="str">
        <f t="shared" si="8"/>
        <v/>
      </c>
      <c r="X50" s="116" t="str">
        <f t="shared" si="8"/>
        <v/>
      </c>
      <c r="Y50" s="116" t="str">
        <f t="shared" si="8"/>
        <v/>
      </c>
      <c r="Z50" s="116" t="str">
        <f t="shared" si="8"/>
        <v/>
      </c>
      <c r="AA50" s="116" t="str">
        <f t="shared" si="8"/>
        <v/>
      </c>
    </row>
    <row r="51" spans="2:27" x14ac:dyDescent="0.3">
      <c r="B51" s="126"/>
      <c r="C51" s="128"/>
      <c r="D51" s="126"/>
      <c r="E51" s="128"/>
      <c r="F51" s="128"/>
      <c r="G51" s="128"/>
      <c r="H51" s="232"/>
      <c r="I51" s="233" t="str">
        <f t="shared" si="2"/>
        <v/>
      </c>
      <c r="J51" s="233" t="str">
        <f t="shared" si="3"/>
        <v/>
      </c>
      <c r="K51" s="233" t="str">
        <f t="shared" si="0"/>
        <v/>
      </c>
      <c r="L51" s="234" t="str">
        <f t="shared" si="4"/>
        <v/>
      </c>
      <c r="M51" s="234" t="str">
        <f t="shared" si="5"/>
        <v/>
      </c>
      <c r="O51" s="91" t="str">
        <f>IF('1. Assessment Area Data'!C51="","",'1. Assessment Area Data'!C51)</f>
        <v/>
      </c>
      <c r="P51" s="91" t="str">
        <f>IF(O51="","",
IF(VLOOKUP($O51,'1. Assessment Area Data'!$C$6:$M$1006,11,FALSE)="",
IFERROR(1/SUM(R51:AA51),0),
IF(VLOOKUP($O51,'1. Assessment Area Data'!$C$6:$M$1006,11,FALSE)=0,0,1)))</f>
        <v/>
      </c>
      <c r="Q51" s="91"/>
      <c r="R51" s="116" t="str">
        <f t="shared" si="9"/>
        <v/>
      </c>
      <c r="S51" s="116" t="str">
        <f t="shared" si="8"/>
        <v/>
      </c>
      <c r="T51" s="116" t="str">
        <f t="shared" si="8"/>
        <v/>
      </c>
      <c r="U51" s="116" t="str">
        <f t="shared" si="8"/>
        <v/>
      </c>
      <c r="V51" s="116" t="str">
        <f t="shared" si="8"/>
        <v/>
      </c>
      <c r="W51" s="116" t="str">
        <f t="shared" si="8"/>
        <v/>
      </c>
      <c r="X51" s="116" t="str">
        <f t="shared" si="8"/>
        <v/>
      </c>
      <c r="Y51" s="116" t="str">
        <f t="shared" si="8"/>
        <v/>
      </c>
      <c r="Z51" s="116" t="str">
        <f t="shared" si="8"/>
        <v/>
      </c>
      <c r="AA51" s="116" t="str">
        <f t="shared" si="8"/>
        <v/>
      </c>
    </row>
    <row r="52" spans="2:27" x14ac:dyDescent="0.3">
      <c r="B52" s="126"/>
      <c r="C52" s="128"/>
      <c r="D52" s="126"/>
      <c r="E52" s="128"/>
      <c r="F52" s="128"/>
      <c r="G52" s="128"/>
      <c r="H52" s="232"/>
      <c r="I52" s="233" t="str">
        <f t="shared" si="2"/>
        <v/>
      </c>
      <c r="J52" s="233" t="str">
        <f t="shared" si="3"/>
        <v/>
      </c>
      <c r="K52" s="233" t="str">
        <f t="shared" si="0"/>
        <v/>
      </c>
      <c r="L52" s="234" t="str">
        <f t="shared" si="4"/>
        <v/>
      </c>
      <c r="M52" s="234" t="str">
        <f t="shared" si="5"/>
        <v/>
      </c>
      <c r="O52" s="91" t="str">
        <f>IF('1. Assessment Area Data'!C52="","",'1. Assessment Area Data'!C52)</f>
        <v/>
      </c>
      <c r="P52" s="91" t="str">
        <f>IF(O52="","",
IF(VLOOKUP($O52,'1. Assessment Area Data'!$C$6:$M$1006,11,FALSE)="",
IFERROR(1/SUM(R52:AA52),0),
IF(VLOOKUP($O52,'1. Assessment Area Data'!$C$6:$M$1006,11,FALSE)=0,0,1)))</f>
        <v/>
      </c>
      <c r="Q52" s="91"/>
      <c r="R52" s="116" t="str">
        <f t="shared" si="9"/>
        <v/>
      </c>
      <c r="S52" s="116" t="str">
        <f t="shared" si="8"/>
        <v/>
      </c>
      <c r="T52" s="116" t="str">
        <f t="shared" si="8"/>
        <v/>
      </c>
      <c r="U52" s="116" t="str">
        <f t="shared" si="8"/>
        <v/>
      </c>
      <c r="V52" s="116" t="str">
        <f t="shared" si="8"/>
        <v/>
      </c>
      <c r="W52" s="116" t="str">
        <f t="shared" si="8"/>
        <v/>
      </c>
      <c r="X52" s="116" t="str">
        <f t="shared" si="8"/>
        <v/>
      </c>
      <c r="Y52" s="116" t="str">
        <f t="shared" si="8"/>
        <v/>
      </c>
      <c r="Z52" s="116" t="str">
        <f t="shared" si="8"/>
        <v/>
      </c>
      <c r="AA52" s="116" t="str">
        <f t="shared" si="8"/>
        <v/>
      </c>
    </row>
    <row r="53" spans="2:27" x14ac:dyDescent="0.3">
      <c r="B53" s="126"/>
      <c r="C53" s="128"/>
      <c r="D53" s="126"/>
      <c r="E53" s="128"/>
      <c r="F53" s="128"/>
      <c r="G53" s="128"/>
      <c r="H53" s="232"/>
      <c r="I53" s="233" t="str">
        <f t="shared" si="2"/>
        <v/>
      </c>
      <c r="J53" s="233" t="str">
        <f t="shared" si="3"/>
        <v/>
      </c>
      <c r="K53" s="233" t="str">
        <f t="shared" si="0"/>
        <v/>
      </c>
      <c r="L53" s="234" t="str">
        <f t="shared" si="4"/>
        <v/>
      </c>
      <c r="M53" s="234" t="str">
        <f t="shared" si="5"/>
        <v/>
      </c>
      <c r="O53" s="91" t="str">
        <f>IF('1. Assessment Area Data'!C53="","",'1. Assessment Area Data'!C53)</f>
        <v/>
      </c>
      <c r="P53" s="91" t="str">
        <f>IF(O53="","",
IF(VLOOKUP($O53,'1. Assessment Area Data'!$C$6:$M$1006,11,FALSE)="",
IFERROR(1/SUM(R53:AA53),0),
IF(VLOOKUP($O53,'1. Assessment Area Data'!$C$6:$M$1006,11,FALSE)=0,0,1)))</f>
        <v/>
      </c>
      <c r="Q53" s="91"/>
      <c r="R53" s="116" t="str">
        <f t="shared" si="9"/>
        <v/>
      </c>
      <c r="S53" s="116" t="str">
        <f t="shared" si="8"/>
        <v/>
      </c>
      <c r="T53" s="116" t="str">
        <f t="shared" si="8"/>
        <v/>
      </c>
      <c r="U53" s="116" t="str">
        <f t="shared" si="8"/>
        <v/>
      </c>
      <c r="V53" s="116" t="str">
        <f t="shared" si="8"/>
        <v/>
      </c>
      <c r="W53" s="116" t="str">
        <f t="shared" si="8"/>
        <v/>
      </c>
      <c r="X53" s="116" t="str">
        <f t="shared" si="8"/>
        <v/>
      </c>
      <c r="Y53" s="116" t="str">
        <f t="shared" si="8"/>
        <v/>
      </c>
      <c r="Z53" s="116" t="str">
        <f t="shared" si="8"/>
        <v/>
      </c>
      <c r="AA53" s="116" t="str">
        <f t="shared" si="8"/>
        <v/>
      </c>
    </row>
    <row r="54" spans="2:27" x14ac:dyDescent="0.3">
      <c r="B54" s="126"/>
      <c r="C54" s="128"/>
      <c r="D54" s="126"/>
      <c r="E54" s="128"/>
      <c r="F54" s="128"/>
      <c r="G54" s="128"/>
      <c r="H54" s="232"/>
      <c r="I54" s="233" t="str">
        <f t="shared" si="2"/>
        <v/>
      </c>
      <c r="J54" s="233" t="str">
        <f t="shared" si="3"/>
        <v/>
      </c>
      <c r="K54" s="233" t="str">
        <f t="shared" si="0"/>
        <v/>
      </c>
      <c r="L54" s="234" t="str">
        <f t="shared" si="4"/>
        <v/>
      </c>
      <c r="M54" s="234" t="str">
        <f t="shared" si="5"/>
        <v/>
      </c>
      <c r="O54" s="91" t="str">
        <f>IF('1. Assessment Area Data'!C54="","",'1. Assessment Area Data'!C54)</f>
        <v/>
      </c>
      <c r="P54" s="91" t="str">
        <f>IF(O54="","",
IF(VLOOKUP($O54,'1. Assessment Area Data'!$C$6:$M$1006,11,FALSE)="",
IFERROR(1/SUM(R54:AA54),0),
IF(VLOOKUP($O54,'1. Assessment Area Data'!$C$6:$M$1006,11,FALSE)=0,0,1)))</f>
        <v/>
      </c>
      <c r="Q54" s="91"/>
      <c r="R54" s="116" t="str">
        <f t="shared" si="9"/>
        <v/>
      </c>
      <c r="S54" s="116" t="str">
        <f t="shared" si="8"/>
        <v/>
      </c>
      <c r="T54" s="116" t="str">
        <f t="shared" si="8"/>
        <v/>
      </c>
      <c r="U54" s="116" t="str">
        <f t="shared" si="8"/>
        <v/>
      </c>
      <c r="V54" s="116" t="str">
        <f t="shared" si="8"/>
        <v/>
      </c>
      <c r="W54" s="116" t="str">
        <f t="shared" si="8"/>
        <v/>
      </c>
      <c r="X54" s="116" t="str">
        <f t="shared" si="8"/>
        <v/>
      </c>
      <c r="Y54" s="116" t="str">
        <f t="shared" si="8"/>
        <v/>
      </c>
      <c r="Z54" s="116" t="str">
        <f t="shared" si="8"/>
        <v/>
      </c>
      <c r="AA54" s="116" t="str">
        <f t="shared" si="8"/>
        <v/>
      </c>
    </row>
    <row r="55" spans="2:27" x14ac:dyDescent="0.3">
      <c r="B55" s="126"/>
      <c r="C55" s="128"/>
      <c r="D55" s="126"/>
      <c r="E55" s="128"/>
      <c r="F55" s="128"/>
      <c r="G55" s="128"/>
      <c r="H55" s="232"/>
      <c r="I55" s="233" t="str">
        <f t="shared" si="2"/>
        <v/>
      </c>
      <c r="J55" s="233" t="str">
        <f t="shared" si="3"/>
        <v/>
      </c>
      <c r="K55" s="233" t="str">
        <f t="shared" si="0"/>
        <v/>
      </c>
      <c r="L55" s="234" t="str">
        <f t="shared" si="4"/>
        <v/>
      </c>
      <c r="M55" s="234" t="str">
        <f t="shared" si="5"/>
        <v/>
      </c>
      <c r="O55" s="91" t="str">
        <f>IF('1. Assessment Area Data'!C55="","",'1. Assessment Area Data'!C55)</f>
        <v/>
      </c>
      <c r="P55" s="91" t="str">
        <f>IF(O55="","",
IF(VLOOKUP($O55,'1. Assessment Area Data'!$C$6:$M$1006,11,FALSE)="",
IFERROR(1/SUM(R55:AA55),0),
IF(VLOOKUP($O55,'1. Assessment Area Data'!$C$6:$M$1006,11,FALSE)=0,0,1)))</f>
        <v/>
      </c>
      <c r="Q55" s="91"/>
      <c r="R55" s="116" t="str">
        <f t="shared" si="9"/>
        <v/>
      </c>
      <c r="S55" s="116" t="str">
        <f t="shared" si="8"/>
        <v/>
      </c>
      <c r="T55" s="116" t="str">
        <f t="shared" si="8"/>
        <v/>
      </c>
      <c r="U55" s="116" t="str">
        <f t="shared" si="8"/>
        <v/>
      </c>
      <c r="V55" s="116" t="str">
        <f t="shared" si="8"/>
        <v/>
      </c>
      <c r="W55" s="116" t="str">
        <f t="shared" si="8"/>
        <v/>
      </c>
      <c r="X55" s="116" t="str">
        <f t="shared" si="8"/>
        <v/>
      </c>
      <c r="Y55" s="116" t="str">
        <f t="shared" si="8"/>
        <v/>
      </c>
      <c r="Z55" s="116" t="str">
        <f t="shared" si="8"/>
        <v/>
      </c>
      <c r="AA55" s="116" t="str">
        <f t="shared" si="8"/>
        <v/>
      </c>
    </row>
    <row r="56" spans="2:27" x14ac:dyDescent="0.3">
      <c r="B56" s="126"/>
      <c r="C56" s="128"/>
      <c r="D56" s="126"/>
      <c r="E56" s="128"/>
      <c r="F56" s="128"/>
      <c r="G56" s="128"/>
      <c r="H56" s="232"/>
      <c r="I56" s="233" t="str">
        <f t="shared" si="2"/>
        <v/>
      </c>
      <c r="J56" s="233" t="str">
        <f t="shared" si="3"/>
        <v/>
      </c>
      <c r="K56" s="233" t="str">
        <f t="shared" si="0"/>
        <v/>
      </c>
      <c r="L56" s="234" t="str">
        <f t="shared" si="4"/>
        <v/>
      </c>
      <c r="M56" s="234" t="str">
        <f t="shared" si="5"/>
        <v/>
      </c>
      <c r="O56" s="91" t="str">
        <f>IF('1. Assessment Area Data'!C56="","",'1. Assessment Area Data'!C56)</f>
        <v/>
      </c>
      <c r="P56" s="91" t="str">
        <f>IF(O56="","",
IF(VLOOKUP($O56,'1. Assessment Area Data'!$C$6:$M$1006,11,FALSE)="",
IFERROR(1/SUM(R56:AA56),0),
IF(VLOOKUP($O56,'1. Assessment Area Data'!$C$6:$M$1006,11,FALSE)=0,0,1)))</f>
        <v/>
      </c>
      <c r="Q56" s="91"/>
      <c r="R56" s="116" t="str">
        <f t="shared" si="9"/>
        <v/>
      </c>
      <c r="S56" s="116" t="str">
        <f t="shared" si="8"/>
        <v/>
      </c>
      <c r="T56" s="116" t="str">
        <f t="shared" si="8"/>
        <v/>
      </c>
      <c r="U56" s="116" t="str">
        <f t="shared" si="8"/>
        <v/>
      </c>
      <c r="V56" s="116" t="str">
        <f t="shared" si="8"/>
        <v/>
      </c>
      <c r="W56" s="116" t="str">
        <f t="shared" si="8"/>
        <v/>
      </c>
      <c r="X56" s="116" t="str">
        <f t="shared" si="8"/>
        <v/>
      </c>
      <c r="Y56" s="116" t="str">
        <f t="shared" si="8"/>
        <v/>
      </c>
      <c r="Z56" s="116" t="str">
        <f t="shared" si="8"/>
        <v/>
      </c>
      <c r="AA56" s="116" t="str">
        <f t="shared" si="8"/>
        <v/>
      </c>
    </row>
    <row r="57" spans="2:27" x14ac:dyDescent="0.3">
      <c r="B57" s="126"/>
      <c r="C57" s="128"/>
      <c r="D57" s="126"/>
      <c r="E57" s="128"/>
      <c r="F57" s="128"/>
      <c r="G57" s="128"/>
      <c r="H57" s="232"/>
      <c r="I57" s="233" t="str">
        <f t="shared" si="2"/>
        <v/>
      </c>
      <c r="J57" s="233" t="str">
        <f t="shared" si="3"/>
        <v/>
      </c>
      <c r="K57" s="233" t="str">
        <f t="shared" si="0"/>
        <v/>
      </c>
      <c r="L57" s="234" t="str">
        <f t="shared" si="4"/>
        <v/>
      </c>
      <c r="M57" s="234" t="str">
        <f t="shared" si="5"/>
        <v/>
      </c>
      <c r="O57" s="91" t="str">
        <f>IF('1. Assessment Area Data'!C57="","",'1. Assessment Area Data'!C57)</f>
        <v/>
      </c>
      <c r="P57" s="91" t="str">
        <f>IF(O57="","",
IF(VLOOKUP($O57,'1. Assessment Area Data'!$C$6:$M$1006,11,FALSE)="",
IFERROR(1/SUM(R57:AA57),0),
IF(VLOOKUP($O57,'1. Assessment Area Data'!$C$6:$M$1006,11,FALSE)=0,0,1)))</f>
        <v/>
      </c>
      <c r="Q57" s="91"/>
      <c r="R57" s="116" t="str">
        <f t="shared" si="9"/>
        <v/>
      </c>
      <c r="S57" s="116" t="str">
        <f t="shared" si="8"/>
        <v/>
      </c>
      <c r="T57" s="116" t="str">
        <f t="shared" si="8"/>
        <v/>
      </c>
      <c r="U57" s="116" t="str">
        <f t="shared" si="8"/>
        <v/>
      </c>
      <c r="V57" s="116" t="str">
        <f t="shared" si="8"/>
        <v/>
      </c>
      <c r="W57" s="116" t="str">
        <f t="shared" si="8"/>
        <v/>
      </c>
      <c r="X57" s="116" t="str">
        <f t="shared" si="8"/>
        <v/>
      </c>
      <c r="Y57" s="116" t="str">
        <f t="shared" si="8"/>
        <v/>
      </c>
      <c r="Z57" s="116" t="str">
        <f t="shared" si="8"/>
        <v/>
      </c>
      <c r="AA57" s="116" t="str">
        <f t="shared" si="8"/>
        <v/>
      </c>
    </row>
    <row r="58" spans="2:27" x14ac:dyDescent="0.3">
      <c r="B58" s="126"/>
      <c r="C58" s="128"/>
      <c r="D58" s="126"/>
      <c r="E58" s="128"/>
      <c r="F58" s="128"/>
      <c r="G58" s="128"/>
      <c r="H58" s="232"/>
      <c r="I58" s="233" t="str">
        <f t="shared" si="2"/>
        <v/>
      </c>
      <c r="J58" s="233" t="str">
        <f t="shared" si="3"/>
        <v/>
      </c>
      <c r="K58" s="233" t="str">
        <f t="shared" si="0"/>
        <v/>
      </c>
      <c r="L58" s="234" t="str">
        <f t="shared" si="4"/>
        <v/>
      </c>
      <c r="M58" s="234" t="str">
        <f t="shared" si="5"/>
        <v/>
      </c>
      <c r="O58" s="91" t="str">
        <f>IF('1. Assessment Area Data'!C58="","",'1. Assessment Area Data'!C58)</f>
        <v/>
      </c>
      <c r="P58" s="91" t="str">
        <f>IF(O58="","",
IF(VLOOKUP($O58,'1. Assessment Area Data'!$C$6:$M$1006,11,FALSE)="",
IFERROR(1/SUM(R58:AA58),0),
IF(VLOOKUP($O58,'1. Assessment Area Data'!$C$6:$M$1006,11,FALSE)=0,0,1)))</f>
        <v/>
      </c>
      <c r="Q58" s="91"/>
      <c r="R58" s="116" t="str">
        <f t="shared" si="9"/>
        <v/>
      </c>
      <c r="S58" s="116" t="str">
        <f t="shared" si="8"/>
        <v/>
      </c>
      <c r="T58" s="116" t="str">
        <f t="shared" si="8"/>
        <v/>
      </c>
      <c r="U58" s="116" t="str">
        <f t="shared" si="8"/>
        <v/>
      </c>
      <c r="V58" s="116" t="str">
        <f t="shared" si="8"/>
        <v/>
      </c>
      <c r="W58" s="116" t="str">
        <f t="shared" si="8"/>
        <v/>
      </c>
      <c r="X58" s="116" t="str">
        <f t="shared" si="8"/>
        <v/>
      </c>
      <c r="Y58" s="116" t="str">
        <f t="shared" si="8"/>
        <v/>
      </c>
      <c r="Z58" s="116" t="str">
        <f t="shared" si="8"/>
        <v/>
      </c>
      <c r="AA58" s="116" t="str">
        <f t="shared" si="8"/>
        <v/>
      </c>
    </row>
    <row r="59" spans="2:27" x14ac:dyDescent="0.3">
      <c r="B59" s="126"/>
      <c r="C59" s="128"/>
      <c r="D59" s="126"/>
      <c r="E59" s="128"/>
      <c r="F59" s="128"/>
      <c r="G59" s="128"/>
      <c r="H59" s="232"/>
      <c r="I59" s="233" t="str">
        <f t="shared" si="2"/>
        <v/>
      </c>
      <c r="J59" s="233" t="str">
        <f t="shared" si="3"/>
        <v/>
      </c>
      <c r="K59" s="233" t="str">
        <f t="shared" si="0"/>
        <v/>
      </c>
      <c r="L59" s="234" t="str">
        <f t="shared" si="4"/>
        <v/>
      </c>
      <c r="M59" s="234" t="str">
        <f t="shared" si="5"/>
        <v/>
      </c>
      <c r="O59" s="91" t="str">
        <f>IF('1. Assessment Area Data'!C59="","",'1. Assessment Area Data'!C59)</f>
        <v/>
      </c>
      <c r="P59" s="91" t="str">
        <f>IF(O59="","",
IF(VLOOKUP($O59,'1. Assessment Area Data'!$C$6:$M$1006,11,FALSE)="",
IFERROR(1/SUM(R59:AA59),0),
IF(VLOOKUP($O59,'1. Assessment Area Data'!$C$6:$M$1006,11,FALSE)=0,0,1)))</f>
        <v/>
      </c>
      <c r="Q59" s="91"/>
      <c r="R59" s="116" t="str">
        <f t="shared" si="9"/>
        <v/>
      </c>
      <c r="S59" s="116" t="str">
        <f t="shared" si="8"/>
        <v/>
      </c>
      <c r="T59" s="116" t="str">
        <f t="shared" si="8"/>
        <v/>
      </c>
      <c r="U59" s="116" t="str">
        <f t="shared" si="8"/>
        <v/>
      </c>
      <c r="V59" s="116" t="str">
        <f t="shared" si="8"/>
        <v/>
      </c>
      <c r="W59" s="116" t="str">
        <f t="shared" si="8"/>
        <v/>
      </c>
      <c r="X59" s="116" t="str">
        <f t="shared" si="8"/>
        <v/>
      </c>
      <c r="Y59" s="116" t="str">
        <f t="shared" si="8"/>
        <v/>
      </c>
      <c r="Z59" s="116" t="str">
        <f t="shared" si="8"/>
        <v/>
      </c>
      <c r="AA59" s="116" t="str">
        <f t="shared" si="8"/>
        <v/>
      </c>
    </row>
    <row r="60" spans="2:27" x14ac:dyDescent="0.3">
      <c r="B60" s="126"/>
      <c r="C60" s="128"/>
      <c r="D60" s="126"/>
      <c r="E60" s="128"/>
      <c r="F60" s="128"/>
      <c r="G60" s="128"/>
      <c r="H60" s="232"/>
      <c r="I60" s="233" t="str">
        <f t="shared" si="2"/>
        <v/>
      </c>
      <c r="J60" s="233" t="str">
        <f t="shared" si="3"/>
        <v/>
      </c>
      <c r="K60" s="233" t="str">
        <f t="shared" si="0"/>
        <v/>
      </c>
      <c r="L60" s="234" t="str">
        <f t="shared" si="4"/>
        <v/>
      </c>
      <c r="M60" s="234" t="str">
        <f t="shared" si="5"/>
        <v/>
      </c>
      <c r="O60" s="91" t="str">
        <f>IF('1. Assessment Area Data'!C60="","",'1. Assessment Area Data'!C60)</f>
        <v/>
      </c>
      <c r="P60" s="91" t="str">
        <f>IF(O60="","",
IF(VLOOKUP($O60,'1. Assessment Area Data'!$C$6:$M$1006,11,FALSE)="",
IFERROR(1/SUM(R60:AA60),0),
IF(VLOOKUP($O60,'1. Assessment Area Data'!$C$6:$M$1006,11,FALSE)=0,0,1)))</f>
        <v/>
      </c>
      <c r="Q60" s="91"/>
      <c r="R60" s="116" t="str">
        <f t="shared" si="9"/>
        <v/>
      </c>
      <c r="S60" s="116" t="str">
        <f t="shared" si="8"/>
        <v/>
      </c>
      <c r="T60" s="116" t="str">
        <f t="shared" si="8"/>
        <v/>
      </c>
      <c r="U60" s="116" t="str">
        <f t="shared" si="8"/>
        <v/>
      </c>
      <c r="V60" s="116" t="str">
        <f t="shared" si="8"/>
        <v/>
      </c>
      <c r="W60" s="116" t="str">
        <f t="shared" si="8"/>
        <v/>
      </c>
      <c r="X60" s="116" t="str">
        <f t="shared" si="8"/>
        <v/>
      </c>
      <c r="Y60" s="116" t="str">
        <f t="shared" si="8"/>
        <v/>
      </c>
      <c r="Z60" s="116" t="str">
        <f t="shared" si="8"/>
        <v/>
      </c>
      <c r="AA60" s="116" t="str">
        <f t="shared" si="8"/>
        <v/>
      </c>
    </row>
    <row r="61" spans="2:27" x14ac:dyDescent="0.3">
      <c r="B61" s="126"/>
      <c r="C61" s="128"/>
      <c r="D61" s="126"/>
      <c r="E61" s="128"/>
      <c r="F61" s="128"/>
      <c r="G61" s="128"/>
      <c r="H61" s="232"/>
      <c r="I61" s="233" t="str">
        <f t="shared" si="2"/>
        <v/>
      </c>
      <c r="J61" s="233" t="str">
        <f t="shared" si="3"/>
        <v/>
      </c>
      <c r="K61" s="233" t="str">
        <f t="shared" si="0"/>
        <v/>
      </c>
      <c r="L61" s="234" t="str">
        <f t="shared" si="4"/>
        <v/>
      </c>
      <c r="M61" s="234" t="str">
        <f t="shared" si="5"/>
        <v/>
      </c>
      <c r="O61" s="91" t="str">
        <f>IF('1. Assessment Area Data'!C61="","",'1. Assessment Area Data'!C61)</f>
        <v/>
      </c>
      <c r="P61" s="91" t="str">
        <f>IF(O61="","",
IF(VLOOKUP($O61,'1. Assessment Area Data'!$C$6:$M$1006,11,FALSE)="",
IFERROR(1/SUM(R61:AA61),0),
IF(VLOOKUP($O61,'1. Assessment Area Data'!$C$6:$M$1006,11,FALSE)=0,0,1)))</f>
        <v/>
      </c>
      <c r="Q61" s="91"/>
      <c r="R61" s="116" t="str">
        <f t="shared" si="9"/>
        <v/>
      </c>
      <c r="S61" s="116" t="str">
        <f t="shared" si="8"/>
        <v/>
      </c>
      <c r="T61" s="116" t="str">
        <f t="shared" si="8"/>
        <v/>
      </c>
      <c r="U61" s="116" t="str">
        <f t="shared" si="8"/>
        <v/>
      </c>
      <c r="V61" s="116" t="str">
        <f t="shared" si="8"/>
        <v/>
      </c>
      <c r="W61" s="116" t="str">
        <f t="shared" si="8"/>
        <v/>
      </c>
      <c r="X61" s="116" t="str">
        <f t="shared" si="8"/>
        <v/>
      </c>
      <c r="Y61" s="116" t="str">
        <f t="shared" si="8"/>
        <v/>
      </c>
      <c r="Z61" s="116" t="str">
        <f t="shared" si="8"/>
        <v/>
      </c>
      <c r="AA61" s="116" t="str">
        <f t="shared" si="8"/>
        <v/>
      </c>
    </row>
    <row r="62" spans="2:27" x14ac:dyDescent="0.3">
      <c r="B62" s="126"/>
      <c r="C62" s="128"/>
      <c r="D62" s="126"/>
      <c r="E62" s="128"/>
      <c r="F62" s="128"/>
      <c r="G62" s="128"/>
      <c r="H62" s="232"/>
      <c r="I62" s="233" t="str">
        <f t="shared" si="2"/>
        <v/>
      </c>
      <c r="J62" s="233" t="str">
        <f t="shared" si="3"/>
        <v/>
      </c>
      <c r="K62" s="233" t="str">
        <f t="shared" si="0"/>
        <v/>
      </c>
      <c r="L62" s="234" t="str">
        <f t="shared" si="4"/>
        <v/>
      </c>
      <c r="M62" s="234" t="str">
        <f t="shared" si="5"/>
        <v/>
      </c>
      <c r="O62" s="91" t="str">
        <f>IF('1. Assessment Area Data'!C62="","",'1. Assessment Area Data'!C62)</f>
        <v/>
      </c>
      <c r="P62" s="91" t="str">
        <f>IF(O62="","",
IF(VLOOKUP($O62,'1. Assessment Area Data'!$C$6:$M$1006,11,FALSE)="",
IFERROR(1/SUM(R62:AA62),0),
IF(VLOOKUP($O62,'1. Assessment Area Data'!$C$6:$M$1006,11,FALSE)=0,0,1)))</f>
        <v/>
      </c>
      <c r="Q62" s="91"/>
      <c r="R62" s="116" t="str">
        <f t="shared" si="9"/>
        <v/>
      </c>
      <c r="S62" s="116" t="str">
        <f t="shared" ref="S62:AA81" si="10">IFERROR(VLOOKUP($O62&amp;S$5,$I$7:$M$5003,5,FALSE),"")</f>
        <v/>
      </c>
      <c r="T62" s="116" t="str">
        <f t="shared" si="10"/>
        <v/>
      </c>
      <c r="U62" s="116" t="str">
        <f t="shared" si="10"/>
        <v/>
      </c>
      <c r="V62" s="116" t="str">
        <f t="shared" si="10"/>
        <v/>
      </c>
      <c r="W62" s="116" t="str">
        <f t="shared" si="10"/>
        <v/>
      </c>
      <c r="X62" s="116" t="str">
        <f t="shared" si="10"/>
        <v/>
      </c>
      <c r="Y62" s="116" t="str">
        <f t="shared" si="10"/>
        <v/>
      </c>
      <c r="Z62" s="116" t="str">
        <f t="shared" si="10"/>
        <v/>
      </c>
      <c r="AA62" s="116" t="str">
        <f t="shared" si="10"/>
        <v/>
      </c>
    </row>
    <row r="63" spans="2:27" x14ac:dyDescent="0.3">
      <c r="B63" s="126"/>
      <c r="C63" s="128"/>
      <c r="D63" s="126"/>
      <c r="E63" s="128"/>
      <c r="F63" s="128"/>
      <c r="G63" s="128"/>
      <c r="H63" s="232"/>
      <c r="I63" s="233" t="str">
        <f t="shared" si="2"/>
        <v/>
      </c>
      <c r="J63" s="233" t="str">
        <f t="shared" si="3"/>
        <v/>
      </c>
      <c r="K63" s="233" t="str">
        <f t="shared" si="0"/>
        <v/>
      </c>
      <c r="L63" s="234" t="str">
        <f t="shared" si="4"/>
        <v/>
      </c>
      <c r="M63" s="234" t="str">
        <f t="shared" si="5"/>
        <v/>
      </c>
      <c r="O63" s="91" t="str">
        <f>IF('1. Assessment Area Data'!C63="","",'1. Assessment Area Data'!C63)</f>
        <v/>
      </c>
      <c r="P63" s="91" t="str">
        <f>IF(O63="","",
IF(VLOOKUP($O63,'1. Assessment Area Data'!$C$6:$M$1006,11,FALSE)="",
IFERROR(1/SUM(R63:AA63),0),
IF(VLOOKUP($O63,'1. Assessment Area Data'!$C$6:$M$1006,11,FALSE)=0,0,1)))</f>
        <v/>
      </c>
      <c r="Q63" s="91"/>
      <c r="R63" s="116" t="str">
        <f t="shared" si="9"/>
        <v/>
      </c>
      <c r="S63" s="116" t="str">
        <f t="shared" si="10"/>
        <v/>
      </c>
      <c r="T63" s="116" t="str">
        <f t="shared" si="10"/>
        <v/>
      </c>
      <c r="U63" s="116" t="str">
        <f t="shared" si="10"/>
        <v/>
      </c>
      <c r="V63" s="116" t="str">
        <f t="shared" si="10"/>
        <v/>
      </c>
      <c r="W63" s="116" t="str">
        <f t="shared" si="10"/>
        <v/>
      </c>
      <c r="X63" s="116" t="str">
        <f t="shared" si="10"/>
        <v/>
      </c>
      <c r="Y63" s="116" t="str">
        <f t="shared" si="10"/>
        <v/>
      </c>
      <c r="Z63" s="116" t="str">
        <f t="shared" si="10"/>
        <v/>
      </c>
      <c r="AA63" s="116" t="str">
        <f t="shared" si="10"/>
        <v/>
      </c>
    </row>
    <row r="64" spans="2:27" x14ac:dyDescent="0.3">
      <c r="B64" s="126"/>
      <c r="C64" s="128"/>
      <c r="D64" s="126"/>
      <c r="E64" s="128"/>
      <c r="F64" s="128"/>
      <c r="G64" s="128"/>
      <c r="H64" s="232"/>
      <c r="I64" s="233" t="str">
        <f t="shared" si="2"/>
        <v/>
      </c>
      <c r="J64" s="233" t="str">
        <f t="shared" si="3"/>
        <v/>
      </c>
      <c r="K64" s="233" t="str">
        <f t="shared" si="0"/>
        <v/>
      </c>
      <c r="L64" s="234" t="str">
        <f t="shared" si="4"/>
        <v/>
      </c>
      <c r="M64" s="234" t="str">
        <f t="shared" si="5"/>
        <v/>
      </c>
      <c r="O64" s="91" t="str">
        <f>IF('1. Assessment Area Data'!C64="","",'1. Assessment Area Data'!C64)</f>
        <v/>
      </c>
      <c r="P64" s="91" t="str">
        <f>IF(O64="","",
IF(VLOOKUP($O64,'1. Assessment Area Data'!$C$6:$M$1006,11,FALSE)="",
IFERROR(1/SUM(R64:AA64),0),
IF(VLOOKUP($O64,'1. Assessment Area Data'!$C$6:$M$1006,11,FALSE)=0,0,1)))</f>
        <v/>
      </c>
      <c r="Q64" s="91"/>
      <c r="R64" s="116" t="str">
        <f t="shared" si="9"/>
        <v/>
      </c>
      <c r="S64" s="116" t="str">
        <f t="shared" si="10"/>
        <v/>
      </c>
      <c r="T64" s="116" t="str">
        <f t="shared" si="10"/>
        <v/>
      </c>
      <c r="U64" s="116" t="str">
        <f t="shared" si="10"/>
        <v/>
      </c>
      <c r="V64" s="116" t="str">
        <f t="shared" si="10"/>
        <v/>
      </c>
      <c r="W64" s="116" t="str">
        <f t="shared" si="10"/>
        <v/>
      </c>
      <c r="X64" s="116" t="str">
        <f t="shared" si="10"/>
        <v/>
      </c>
      <c r="Y64" s="116" t="str">
        <f t="shared" si="10"/>
        <v/>
      </c>
      <c r="Z64" s="116" t="str">
        <f t="shared" si="10"/>
        <v/>
      </c>
      <c r="AA64" s="116" t="str">
        <f t="shared" si="10"/>
        <v/>
      </c>
    </row>
    <row r="65" spans="2:27" x14ac:dyDescent="0.3">
      <c r="B65" s="126"/>
      <c r="C65" s="128"/>
      <c r="D65" s="126"/>
      <c r="E65" s="128"/>
      <c r="F65" s="128"/>
      <c r="G65" s="128"/>
      <c r="H65" s="232"/>
      <c r="I65" s="233" t="str">
        <f t="shared" si="2"/>
        <v/>
      </c>
      <c r="J65" s="233" t="str">
        <f t="shared" si="3"/>
        <v/>
      </c>
      <c r="K65" s="233" t="str">
        <f t="shared" si="0"/>
        <v/>
      </c>
      <c r="L65" s="234" t="str">
        <f t="shared" si="4"/>
        <v/>
      </c>
      <c r="M65" s="234" t="str">
        <f t="shared" si="5"/>
        <v/>
      </c>
      <c r="O65" s="91" t="str">
        <f>IF('1. Assessment Area Data'!C65="","",'1. Assessment Area Data'!C65)</f>
        <v/>
      </c>
      <c r="P65" s="91" t="str">
        <f>IF(O65="","",
IF(VLOOKUP($O65,'1. Assessment Area Data'!$C$6:$M$1006,11,FALSE)="",
IFERROR(1/SUM(R65:AA65),0),
IF(VLOOKUP($O65,'1. Assessment Area Data'!$C$6:$M$1006,11,FALSE)=0,0,1)))</f>
        <v/>
      </c>
      <c r="Q65" s="91"/>
      <c r="R65" s="116" t="str">
        <f t="shared" si="9"/>
        <v/>
      </c>
      <c r="S65" s="116" t="str">
        <f t="shared" si="10"/>
        <v/>
      </c>
      <c r="T65" s="116" t="str">
        <f t="shared" si="10"/>
        <v/>
      </c>
      <c r="U65" s="116" t="str">
        <f t="shared" si="10"/>
        <v/>
      </c>
      <c r="V65" s="116" t="str">
        <f t="shared" si="10"/>
        <v/>
      </c>
      <c r="W65" s="116" t="str">
        <f t="shared" si="10"/>
        <v/>
      </c>
      <c r="X65" s="116" t="str">
        <f t="shared" si="10"/>
        <v/>
      </c>
      <c r="Y65" s="116" t="str">
        <f t="shared" si="10"/>
        <v/>
      </c>
      <c r="Z65" s="116" t="str">
        <f t="shared" si="10"/>
        <v/>
      </c>
      <c r="AA65" s="116" t="str">
        <f t="shared" si="10"/>
        <v/>
      </c>
    </row>
    <row r="66" spans="2:27" x14ac:dyDescent="0.3">
      <c r="B66" s="126"/>
      <c r="C66" s="128"/>
      <c r="D66" s="126"/>
      <c r="E66" s="128"/>
      <c r="F66" s="128"/>
      <c r="G66" s="128"/>
      <c r="H66" s="232"/>
      <c r="I66" s="233" t="str">
        <f t="shared" si="2"/>
        <v/>
      </c>
      <c r="J66" s="233" t="str">
        <f t="shared" si="3"/>
        <v/>
      </c>
      <c r="K66" s="233" t="str">
        <f t="shared" si="0"/>
        <v/>
      </c>
      <c r="L66" s="234" t="str">
        <f t="shared" si="4"/>
        <v/>
      </c>
      <c r="M66" s="234" t="str">
        <f t="shared" si="5"/>
        <v/>
      </c>
      <c r="O66" s="91" t="str">
        <f>IF('1. Assessment Area Data'!C66="","",'1. Assessment Area Data'!C66)</f>
        <v/>
      </c>
      <c r="P66" s="91" t="str">
        <f>IF(O66="","",
IF(VLOOKUP($O66,'1. Assessment Area Data'!$C$6:$M$1006,11,FALSE)="",
IFERROR(1/SUM(R66:AA66),0),
IF(VLOOKUP($O66,'1. Assessment Area Data'!$C$6:$M$1006,11,FALSE)=0,0,1)))</f>
        <v/>
      </c>
      <c r="Q66" s="91"/>
      <c r="R66" s="116" t="str">
        <f t="shared" si="9"/>
        <v/>
      </c>
      <c r="S66" s="116" t="str">
        <f t="shared" si="10"/>
        <v/>
      </c>
      <c r="T66" s="116" t="str">
        <f t="shared" si="10"/>
        <v/>
      </c>
      <c r="U66" s="116" t="str">
        <f t="shared" si="10"/>
        <v/>
      </c>
      <c r="V66" s="116" t="str">
        <f t="shared" si="10"/>
        <v/>
      </c>
      <c r="W66" s="116" t="str">
        <f t="shared" si="10"/>
        <v/>
      </c>
      <c r="X66" s="116" t="str">
        <f t="shared" si="10"/>
        <v/>
      </c>
      <c r="Y66" s="116" t="str">
        <f t="shared" si="10"/>
        <v/>
      </c>
      <c r="Z66" s="116" t="str">
        <f t="shared" si="10"/>
        <v/>
      </c>
      <c r="AA66" s="116" t="str">
        <f t="shared" si="10"/>
        <v/>
      </c>
    </row>
    <row r="67" spans="2:27" x14ac:dyDescent="0.3">
      <c r="B67" s="126"/>
      <c r="C67" s="128"/>
      <c r="D67" s="126"/>
      <c r="E67" s="128"/>
      <c r="F67" s="128"/>
      <c r="G67" s="128"/>
      <c r="H67" s="232"/>
      <c r="I67" s="233" t="str">
        <f t="shared" si="2"/>
        <v/>
      </c>
      <c r="J67" s="233" t="str">
        <f t="shared" si="3"/>
        <v/>
      </c>
      <c r="K67" s="233" t="str">
        <f t="shared" si="0"/>
        <v/>
      </c>
      <c r="L67" s="234" t="str">
        <f t="shared" si="4"/>
        <v/>
      </c>
      <c r="M67" s="234" t="str">
        <f t="shared" si="5"/>
        <v/>
      </c>
      <c r="O67" s="91" t="str">
        <f>IF('1. Assessment Area Data'!C67="","",'1. Assessment Area Data'!C67)</f>
        <v/>
      </c>
      <c r="P67" s="91" t="str">
        <f>IF(O67="","",
IF(VLOOKUP($O67,'1. Assessment Area Data'!$C$6:$M$1006,11,FALSE)="",
IFERROR(1/SUM(R67:AA67),0),
IF(VLOOKUP($O67,'1. Assessment Area Data'!$C$6:$M$1006,11,FALSE)=0,0,1)))</f>
        <v/>
      </c>
      <c r="Q67" s="91"/>
      <c r="R67" s="116" t="str">
        <f t="shared" si="9"/>
        <v/>
      </c>
      <c r="S67" s="116" t="str">
        <f t="shared" si="10"/>
        <v/>
      </c>
      <c r="T67" s="116" t="str">
        <f t="shared" si="10"/>
        <v/>
      </c>
      <c r="U67" s="116" t="str">
        <f t="shared" si="10"/>
        <v/>
      </c>
      <c r="V67" s="116" t="str">
        <f t="shared" si="10"/>
        <v/>
      </c>
      <c r="W67" s="116" t="str">
        <f t="shared" si="10"/>
        <v/>
      </c>
      <c r="X67" s="116" t="str">
        <f t="shared" si="10"/>
        <v/>
      </c>
      <c r="Y67" s="116" t="str">
        <f t="shared" si="10"/>
        <v/>
      </c>
      <c r="Z67" s="116" t="str">
        <f t="shared" si="10"/>
        <v/>
      </c>
      <c r="AA67" s="116" t="str">
        <f t="shared" si="10"/>
        <v/>
      </c>
    </row>
    <row r="68" spans="2:27" x14ac:dyDescent="0.3">
      <c r="B68" s="126"/>
      <c r="C68" s="128"/>
      <c r="D68" s="126"/>
      <c r="E68" s="128"/>
      <c r="F68" s="128"/>
      <c r="G68" s="128"/>
      <c r="H68" s="232"/>
      <c r="I68" s="233" t="str">
        <f t="shared" si="2"/>
        <v/>
      </c>
      <c r="J68" s="233" t="str">
        <f t="shared" si="3"/>
        <v/>
      </c>
      <c r="K68" s="233" t="str">
        <f t="shared" si="0"/>
        <v/>
      </c>
      <c r="L68" s="234" t="str">
        <f t="shared" si="4"/>
        <v/>
      </c>
      <c r="M68" s="234" t="str">
        <f t="shared" si="5"/>
        <v/>
      </c>
      <c r="O68" s="91" t="str">
        <f>IF('1. Assessment Area Data'!C68="","",'1. Assessment Area Data'!C68)</f>
        <v/>
      </c>
      <c r="P68" s="91" t="str">
        <f>IF(O68="","",
IF(VLOOKUP($O68,'1. Assessment Area Data'!$C$6:$M$1006,11,FALSE)="",
IFERROR(1/SUM(R68:AA68),0),
IF(VLOOKUP($O68,'1. Assessment Area Data'!$C$6:$M$1006,11,FALSE)=0,0,1)))</f>
        <v/>
      </c>
      <c r="Q68" s="91"/>
      <c r="R68" s="116" t="str">
        <f t="shared" si="9"/>
        <v/>
      </c>
      <c r="S68" s="116" t="str">
        <f t="shared" si="10"/>
        <v/>
      </c>
      <c r="T68" s="116" t="str">
        <f t="shared" si="10"/>
        <v/>
      </c>
      <c r="U68" s="116" t="str">
        <f t="shared" si="10"/>
        <v/>
      </c>
      <c r="V68" s="116" t="str">
        <f t="shared" si="10"/>
        <v/>
      </c>
      <c r="W68" s="116" t="str">
        <f t="shared" si="10"/>
        <v/>
      </c>
      <c r="X68" s="116" t="str">
        <f t="shared" si="10"/>
        <v/>
      </c>
      <c r="Y68" s="116" t="str">
        <f t="shared" si="10"/>
        <v/>
      </c>
      <c r="Z68" s="116" t="str">
        <f t="shared" si="10"/>
        <v/>
      </c>
      <c r="AA68" s="116" t="str">
        <f t="shared" si="10"/>
        <v/>
      </c>
    </row>
    <row r="69" spans="2:27" x14ac:dyDescent="0.3">
      <c r="B69" s="126"/>
      <c r="C69" s="128"/>
      <c r="D69" s="126"/>
      <c r="E69" s="128"/>
      <c r="F69" s="128"/>
      <c r="G69" s="128"/>
      <c r="H69" s="232"/>
      <c r="I69" s="233" t="str">
        <f t="shared" si="2"/>
        <v/>
      </c>
      <c r="J69" s="233" t="str">
        <f t="shared" si="3"/>
        <v/>
      </c>
      <c r="K69" s="233" t="str">
        <f t="shared" si="0"/>
        <v/>
      </c>
      <c r="L69" s="234" t="str">
        <f t="shared" si="4"/>
        <v/>
      </c>
      <c r="M69" s="234" t="str">
        <f t="shared" si="5"/>
        <v/>
      </c>
      <c r="O69" s="91" t="str">
        <f>IF('1. Assessment Area Data'!C69="","",'1. Assessment Area Data'!C69)</f>
        <v/>
      </c>
      <c r="P69" s="91" t="str">
        <f>IF(O69="","",
IF(VLOOKUP($O69,'1. Assessment Area Data'!$C$6:$M$1006,11,FALSE)="",
IFERROR(1/SUM(R69:AA69),0),
IF(VLOOKUP($O69,'1. Assessment Area Data'!$C$6:$M$1006,11,FALSE)=0,0,1)))</f>
        <v/>
      </c>
      <c r="Q69" s="91"/>
      <c r="R69" s="116" t="str">
        <f t="shared" si="9"/>
        <v/>
      </c>
      <c r="S69" s="116" t="str">
        <f t="shared" si="10"/>
        <v/>
      </c>
      <c r="T69" s="116" t="str">
        <f t="shared" si="10"/>
        <v/>
      </c>
      <c r="U69" s="116" t="str">
        <f t="shared" si="10"/>
        <v/>
      </c>
      <c r="V69" s="116" t="str">
        <f t="shared" si="10"/>
        <v/>
      </c>
      <c r="W69" s="116" t="str">
        <f t="shared" si="10"/>
        <v/>
      </c>
      <c r="X69" s="116" t="str">
        <f t="shared" si="10"/>
        <v/>
      </c>
      <c r="Y69" s="116" t="str">
        <f t="shared" si="10"/>
        <v/>
      </c>
      <c r="Z69" s="116" t="str">
        <f t="shared" si="10"/>
        <v/>
      </c>
      <c r="AA69" s="116" t="str">
        <f t="shared" si="10"/>
        <v/>
      </c>
    </row>
    <row r="70" spans="2:27" x14ac:dyDescent="0.3">
      <c r="B70" s="126"/>
      <c r="C70" s="128"/>
      <c r="D70" s="126"/>
      <c r="E70" s="128"/>
      <c r="F70" s="128"/>
      <c r="G70" s="128"/>
      <c r="H70" s="232"/>
      <c r="I70" s="233" t="str">
        <f t="shared" si="2"/>
        <v/>
      </c>
      <c r="J70" s="233" t="str">
        <f t="shared" si="3"/>
        <v/>
      </c>
      <c r="K70" s="233" t="str">
        <f t="shared" si="0"/>
        <v/>
      </c>
      <c r="L70" s="234" t="str">
        <f t="shared" si="4"/>
        <v/>
      </c>
      <c r="M70" s="234" t="str">
        <f t="shared" si="5"/>
        <v/>
      </c>
      <c r="O70" s="91" t="str">
        <f>IF('1. Assessment Area Data'!C70="","",'1. Assessment Area Data'!C70)</f>
        <v/>
      </c>
      <c r="P70" s="91" t="str">
        <f>IF(O70="","",
IF(VLOOKUP($O70,'1. Assessment Area Data'!$C$6:$M$1006,11,FALSE)="",
IFERROR(1/SUM(R70:AA70),0),
IF(VLOOKUP($O70,'1. Assessment Area Data'!$C$6:$M$1006,11,FALSE)=0,0,1)))</f>
        <v/>
      </c>
      <c r="Q70" s="91"/>
      <c r="R70" s="116" t="str">
        <f t="shared" si="9"/>
        <v/>
      </c>
      <c r="S70" s="116" t="str">
        <f t="shared" si="10"/>
        <v/>
      </c>
      <c r="T70" s="116" t="str">
        <f t="shared" si="10"/>
        <v/>
      </c>
      <c r="U70" s="116" t="str">
        <f t="shared" si="10"/>
        <v/>
      </c>
      <c r="V70" s="116" t="str">
        <f t="shared" si="10"/>
        <v/>
      </c>
      <c r="W70" s="116" t="str">
        <f t="shared" si="10"/>
        <v/>
      </c>
      <c r="X70" s="116" t="str">
        <f t="shared" si="10"/>
        <v/>
      </c>
      <c r="Y70" s="116" t="str">
        <f t="shared" si="10"/>
        <v/>
      </c>
      <c r="Z70" s="116" t="str">
        <f t="shared" si="10"/>
        <v/>
      </c>
      <c r="AA70" s="116" t="str">
        <f t="shared" si="10"/>
        <v/>
      </c>
    </row>
    <row r="71" spans="2:27" x14ac:dyDescent="0.3">
      <c r="B71" s="126"/>
      <c r="C71" s="128"/>
      <c r="D71" s="126"/>
      <c r="E71" s="128"/>
      <c r="F71" s="128"/>
      <c r="G71" s="128"/>
      <c r="H71" s="232"/>
      <c r="I71" s="233" t="str">
        <f t="shared" si="2"/>
        <v/>
      </c>
      <c r="J71" s="233" t="str">
        <f t="shared" si="3"/>
        <v/>
      </c>
      <c r="K71" s="233" t="str">
        <f t="shared" ref="K71:K134" si="11">IF(I71="","",SUMIF($B$7:$B$5003,B71,$G$7:$G$5003))</f>
        <v/>
      </c>
      <c r="L71" s="234" t="str">
        <f t="shared" si="4"/>
        <v/>
      </c>
      <c r="M71" s="234" t="str">
        <f t="shared" si="5"/>
        <v/>
      </c>
      <c r="O71" s="91" t="str">
        <f>IF('1. Assessment Area Data'!C71="","",'1. Assessment Area Data'!C71)</f>
        <v/>
      </c>
      <c r="P71" s="91" t="str">
        <f>IF(O71="","",
IF(VLOOKUP($O71,'1. Assessment Area Data'!$C$6:$M$1006,11,FALSE)="",
IFERROR(1/SUM(R71:AA71),0),
IF(VLOOKUP($O71,'1. Assessment Area Data'!$C$6:$M$1006,11,FALSE)=0,0,1)))</f>
        <v/>
      </c>
      <c r="Q71" s="91"/>
      <c r="R71" s="116" t="str">
        <f t="shared" si="9"/>
        <v/>
      </c>
      <c r="S71" s="116" t="str">
        <f t="shared" si="10"/>
        <v/>
      </c>
      <c r="T71" s="116" t="str">
        <f t="shared" si="10"/>
        <v/>
      </c>
      <c r="U71" s="116" t="str">
        <f t="shared" si="10"/>
        <v/>
      </c>
      <c r="V71" s="116" t="str">
        <f t="shared" si="10"/>
        <v/>
      </c>
      <c r="W71" s="116" t="str">
        <f t="shared" si="10"/>
        <v/>
      </c>
      <c r="X71" s="116" t="str">
        <f t="shared" si="10"/>
        <v/>
      </c>
      <c r="Y71" s="116" t="str">
        <f t="shared" si="10"/>
        <v/>
      </c>
      <c r="Z71" s="116" t="str">
        <f t="shared" si="10"/>
        <v/>
      </c>
      <c r="AA71" s="116" t="str">
        <f t="shared" si="10"/>
        <v/>
      </c>
    </row>
    <row r="72" spans="2:27" x14ac:dyDescent="0.3">
      <c r="B72" s="126"/>
      <c r="C72" s="128"/>
      <c r="D72" s="126"/>
      <c r="E72" s="128"/>
      <c r="F72" s="128"/>
      <c r="G72" s="128"/>
      <c r="H72" s="232"/>
      <c r="I72" s="233" t="str">
        <f t="shared" ref="I72:I135" si="12">B72&amp;D72</f>
        <v/>
      </c>
      <c r="J72" s="233" t="str">
        <f t="shared" ref="J72:J135" si="13">IF(I72="","",SUMIFS($G$6:$G$5003,$B$6:$B$5003,B72,$D$6:$D$5003,D72))</f>
        <v/>
      </c>
      <c r="K72" s="233" t="str">
        <f t="shared" si="11"/>
        <v/>
      </c>
      <c r="L72" s="234" t="str">
        <f t="shared" ref="L72:L135" si="14">IF(OR(J72="",K72=""),"",J72/K72)</f>
        <v/>
      </c>
      <c r="M72" s="234" t="str">
        <f t="shared" ref="M72:M135" si="15">IF(L72="","",L72^2)</f>
        <v/>
      </c>
      <c r="O72" s="91" t="str">
        <f>IF('1. Assessment Area Data'!C72="","",'1. Assessment Area Data'!C72)</f>
        <v/>
      </c>
      <c r="P72" s="91" t="str">
        <f>IF(O72="","",
IF(VLOOKUP($O72,'1. Assessment Area Data'!$C$6:$M$1006,11,FALSE)="",
IFERROR(1/SUM(R72:AA72),0),
IF(VLOOKUP($O72,'1. Assessment Area Data'!$C$6:$M$1006,11,FALSE)=0,0,1)))</f>
        <v/>
      </c>
      <c r="Q72" s="91"/>
      <c r="R72" s="116" t="str">
        <f t="shared" si="9"/>
        <v/>
      </c>
      <c r="S72" s="116" t="str">
        <f t="shared" si="10"/>
        <v/>
      </c>
      <c r="T72" s="116" t="str">
        <f t="shared" si="10"/>
        <v/>
      </c>
      <c r="U72" s="116" t="str">
        <f t="shared" si="10"/>
        <v/>
      </c>
      <c r="V72" s="116" t="str">
        <f t="shared" si="10"/>
        <v/>
      </c>
      <c r="W72" s="116" t="str">
        <f t="shared" si="10"/>
        <v/>
      </c>
      <c r="X72" s="116" t="str">
        <f t="shared" si="10"/>
        <v/>
      </c>
      <c r="Y72" s="116" t="str">
        <f t="shared" si="10"/>
        <v/>
      </c>
      <c r="Z72" s="116" t="str">
        <f t="shared" si="10"/>
        <v/>
      </c>
      <c r="AA72" s="116" t="str">
        <f t="shared" si="10"/>
        <v/>
      </c>
    </row>
    <row r="73" spans="2:27" x14ac:dyDescent="0.3">
      <c r="B73" s="126"/>
      <c r="C73" s="128"/>
      <c r="D73" s="126"/>
      <c r="E73" s="128"/>
      <c r="F73" s="128"/>
      <c r="G73" s="128"/>
      <c r="H73" s="232"/>
      <c r="I73" s="233" t="str">
        <f t="shared" si="12"/>
        <v/>
      </c>
      <c r="J73" s="233" t="str">
        <f t="shared" si="13"/>
        <v/>
      </c>
      <c r="K73" s="233" t="str">
        <f t="shared" si="11"/>
        <v/>
      </c>
      <c r="L73" s="234" t="str">
        <f t="shared" si="14"/>
        <v/>
      </c>
      <c r="M73" s="234" t="str">
        <f t="shared" si="15"/>
        <v/>
      </c>
      <c r="O73" s="91" t="str">
        <f>IF('1. Assessment Area Data'!C73="","",'1. Assessment Area Data'!C73)</f>
        <v/>
      </c>
      <c r="P73" s="91" t="str">
        <f>IF(O73="","",
IF(VLOOKUP($O73,'1. Assessment Area Data'!$C$6:$M$1006,11,FALSE)="",
IFERROR(1/SUM(R73:AA73),0),
IF(VLOOKUP($O73,'1. Assessment Area Data'!$C$6:$M$1006,11,FALSE)=0,0,1)))</f>
        <v/>
      </c>
      <c r="Q73" s="91"/>
      <c r="R73" s="116" t="str">
        <f t="shared" si="9"/>
        <v/>
      </c>
      <c r="S73" s="116" t="str">
        <f t="shared" si="10"/>
        <v/>
      </c>
      <c r="T73" s="116" t="str">
        <f t="shared" si="10"/>
        <v/>
      </c>
      <c r="U73" s="116" t="str">
        <f t="shared" si="10"/>
        <v/>
      </c>
      <c r="V73" s="116" t="str">
        <f t="shared" si="10"/>
        <v/>
      </c>
      <c r="W73" s="116" t="str">
        <f t="shared" si="10"/>
        <v/>
      </c>
      <c r="X73" s="116" t="str">
        <f t="shared" si="10"/>
        <v/>
      </c>
      <c r="Y73" s="116" t="str">
        <f t="shared" si="10"/>
        <v/>
      </c>
      <c r="Z73" s="116" t="str">
        <f t="shared" si="10"/>
        <v/>
      </c>
      <c r="AA73" s="116" t="str">
        <f t="shared" si="10"/>
        <v/>
      </c>
    </row>
    <row r="74" spans="2:27" x14ac:dyDescent="0.3">
      <c r="B74" s="126"/>
      <c r="C74" s="128"/>
      <c r="D74" s="126"/>
      <c r="E74" s="128"/>
      <c r="F74" s="128"/>
      <c r="G74" s="128"/>
      <c r="H74" s="232"/>
      <c r="I74" s="233" t="str">
        <f t="shared" si="12"/>
        <v/>
      </c>
      <c r="J74" s="233" t="str">
        <f t="shared" si="13"/>
        <v/>
      </c>
      <c r="K74" s="233" t="str">
        <f t="shared" si="11"/>
        <v/>
      </c>
      <c r="L74" s="234" t="str">
        <f t="shared" si="14"/>
        <v/>
      </c>
      <c r="M74" s="234" t="str">
        <f t="shared" si="15"/>
        <v/>
      </c>
      <c r="O74" s="91" t="str">
        <f>IF('1. Assessment Area Data'!C74="","",'1. Assessment Area Data'!C74)</f>
        <v/>
      </c>
      <c r="P74" s="91" t="str">
        <f>IF(O74="","",
IF(VLOOKUP($O74,'1. Assessment Area Data'!$C$6:$M$1006,11,FALSE)="",
IFERROR(1/SUM(R74:AA74),0),
IF(VLOOKUP($O74,'1. Assessment Area Data'!$C$6:$M$1006,11,FALSE)=0,0,1)))</f>
        <v/>
      </c>
      <c r="Q74" s="91"/>
      <c r="R74" s="116" t="str">
        <f t="shared" si="9"/>
        <v/>
      </c>
      <c r="S74" s="116" t="str">
        <f t="shared" si="10"/>
        <v/>
      </c>
      <c r="T74" s="116" t="str">
        <f t="shared" si="10"/>
        <v/>
      </c>
      <c r="U74" s="116" t="str">
        <f t="shared" si="10"/>
        <v/>
      </c>
      <c r="V74" s="116" t="str">
        <f t="shared" si="10"/>
        <v/>
      </c>
      <c r="W74" s="116" t="str">
        <f t="shared" si="10"/>
        <v/>
      </c>
      <c r="X74" s="116" t="str">
        <f t="shared" si="10"/>
        <v/>
      </c>
      <c r="Y74" s="116" t="str">
        <f t="shared" si="10"/>
        <v/>
      </c>
      <c r="Z74" s="116" t="str">
        <f t="shared" si="10"/>
        <v/>
      </c>
      <c r="AA74" s="116" t="str">
        <f t="shared" si="10"/>
        <v/>
      </c>
    </row>
    <row r="75" spans="2:27" x14ac:dyDescent="0.3">
      <c r="B75" s="126"/>
      <c r="C75" s="128"/>
      <c r="D75" s="126"/>
      <c r="E75" s="128"/>
      <c r="F75" s="128"/>
      <c r="G75" s="128"/>
      <c r="H75" s="232"/>
      <c r="I75" s="233" t="str">
        <f t="shared" si="12"/>
        <v/>
      </c>
      <c r="J75" s="233" t="str">
        <f t="shared" si="13"/>
        <v/>
      </c>
      <c r="K75" s="233" t="str">
        <f t="shared" si="11"/>
        <v/>
      </c>
      <c r="L75" s="234" t="str">
        <f t="shared" si="14"/>
        <v/>
      </c>
      <c r="M75" s="234" t="str">
        <f t="shared" si="15"/>
        <v/>
      </c>
      <c r="O75" s="91" t="str">
        <f>IF('1. Assessment Area Data'!C75="","",'1. Assessment Area Data'!C75)</f>
        <v/>
      </c>
      <c r="P75" s="91" t="str">
        <f>IF(O75="","",
IF(VLOOKUP($O75,'1. Assessment Area Data'!$C$6:$M$1006,11,FALSE)="",
IFERROR(1/SUM(R75:AA75),0),
IF(VLOOKUP($O75,'1. Assessment Area Data'!$C$6:$M$1006,11,FALSE)=0,0,1)))</f>
        <v/>
      </c>
      <c r="Q75" s="91"/>
      <c r="R75" s="116" t="str">
        <f t="shared" si="9"/>
        <v/>
      </c>
      <c r="S75" s="116" t="str">
        <f t="shared" si="10"/>
        <v/>
      </c>
      <c r="T75" s="116" t="str">
        <f t="shared" si="10"/>
        <v/>
      </c>
      <c r="U75" s="116" t="str">
        <f t="shared" si="10"/>
        <v/>
      </c>
      <c r="V75" s="116" t="str">
        <f t="shared" si="10"/>
        <v/>
      </c>
      <c r="W75" s="116" t="str">
        <f t="shared" si="10"/>
        <v/>
      </c>
      <c r="X75" s="116" t="str">
        <f t="shared" si="10"/>
        <v/>
      </c>
      <c r="Y75" s="116" t="str">
        <f t="shared" si="10"/>
        <v/>
      </c>
      <c r="Z75" s="116" t="str">
        <f t="shared" si="10"/>
        <v/>
      </c>
      <c r="AA75" s="116" t="str">
        <f t="shared" si="10"/>
        <v/>
      </c>
    </row>
    <row r="76" spans="2:27" x14ac:dyDescent="0.3">
      <c r="B76" s="126"/>
      <c r="C76" s="128"/>
      <c r="D76" s="126"/>
      <c r="E76" s="128"/>
      <c r="F76" s="128"/>
      <c r="G76" s="128"/>
      <c r="H76" s="232"/>
      <c r="I76" s="233" t="str">
        <f t="shared" si="12"/>
        <v/>
      </c>
      <c r="J76" s="233" t="str">
        <f t="shared" si="13"/>
        <v/>
      </c>
      <c r="K76" s="233" t="str">
        <f t="shared" si="11"/>
        <v/>
      </c>
      <c r="L76" s="234" t="str">
        <f t="shared" si="14"/>
        <v/>
      </c>
      <c r="M76" s="234" t="str">
        <f t="shared" si="15"/>
        <v/>
      </c>
      <c r="O76" s="91" t="str">
        <f>IF('1. Assessment Area Data'!C76="","",'1. Assessment Area Data'!C76)</f>
        <v/>
      </c>
      <c r="P76" s="91" t="str">
        <f>IF(O76="","",
IF(VLOOKUP($O76,'1. Assessment Area Data'!$C$6:$M$1006,11,FALSE)="",
IFERROR(1/SUM(R76:AA76),0),
IF(VLOOKUP($O76,'1. Assessment Area Data'!$C$6:$M$1006,11,FALSE)=0,0,1)))</f>
        <v/>
      </c>
      <c r="Q76" s="91"/>
      <c r="R76" s="116" t="str">
        <f t="shared" si="9"/>
        <v/>
      </c>
      <c r="S76" s="116" t="str">
        <f t="shared" si="10"/>
        <v/>
      </c>
      <c r="T76" s="116" t="str">
        <f t="shared" si="10"/>
        <v/>
      </c>
      <c r="U76" s="116" t="str">
        <f t="shared" si="10"/>
        <v/>
      </c>
      <c r="V76" s="116" t="str">
        <f t="shared" si="10"/>
        <v/>
      </c>
      <c r="W76" s="116" t="str">
        <f t="shared" si="10"/>
        <v/>
      </c>
      <c r="X76" s="116" t="str">
        <f t="shared" si="10"/>
        <v/>
      </c>
      <c r="Y76" s="116" t="str">
        <f t="shared" si="10"/>
        <v/>
      </c>
      <c r="Z76" s="116" t="str">
        <f t="shared" si="10"/>
        <v/>
      </c>
      <c r="AA76" s="116" t="str">
        <f t="shared" si="10"/>
        <v/>
      </c>
    </row>
    <row r="77" spans="2:27" x14ac:dyDescent="0.3">
      <c r="B77" s="126"/>
      <c r="C77" s="128"/>
      <c r="D77" s="126"/>
      <c r="E77" s="128"/>
      <c r="F77" s="128"/>
      <c r="G77" s="128"/>
      <c r="H77" s="232"/>
      <c r="I77" s="233" t="str">
        <f t="shared" si="12"/>
        <v/>
      </c>
      <c r="J77" s="233" t="str">
        <f t="shared" si="13"/>
        <v/>
      </c>
      <c r="K77" s="233" t="str">
        <f t="shared" si="11"/>
        <v/>
      </c>
      <c r="L77" s="234" t="str">
        <f t="shared" si="14"/>
        <v/>
      </c>
      <c r="M77" s="234" t="str">
        <f t="shared" si="15"/>
        <v/>
      </c>
      <c r="O77" s="91" t="str">
        <f>IF('1. Assessment Area Data'!C77="","",'1. Assessment Area Data'!C77)</f>
        <v/>
      </c>
      <c r="P77" s="91" t="str">
        <f>IF(O77="","",
IF(VLOOKUP($O77,'1. Assessment Area Data'!$C$6:$M$1006,11,FALSE)="",
IFERROR(1/SUM(R77:AA77),0),
IF(VLOOKUP($O77,'1. Assessment Area Data'!$C$6:$M$1006,11,FALSE)=0,0,1)))</f>
        <v/>
      </c>
      <c r="Q77" s="91"/>
      <c r="R77" s="116" t="str">
        <f t="shared" si="9"/>
        <v/>
      </c>
      <c r="S77" s="116" t="str">
        <f t="shared" si="10"/>
        <v/>
      </c>
      <c r="T77" s="116" t="str">
        <f t="shared" si="10"/>
        <v/>
      </c>
      <c r="U77" s="116" t="str">
        <f t="shared" si="10"/>
        <v/>
      </c>
      <c r="V77" s="116" t="str">
        <f t="shared" si="10"/>
        <v/>
      </c>
      <c r="W77" s="116" t="str">
        <f t="shared" si="10"/>
        <v/>
      </c>
      <c r="X77" s="116" t="str">
        <f t="shared" si="10"/>
        <v/>
      </c>
      <c r="Y77" s="116" t="str">
        <f t="shared" si="10"/>
        <v/>
      </c>
      <c r="Z77" s="116" t="str">
        <f t="shared" si="10"/>
        <v/>
      </c>
      <c r="AA77" s="116" t="str">
        <f t="shared" si="10"/>
        <v/>
      </c>
    </row>
    <row r="78" spans="2:27" x14ac:dyDescent="0.3">
      <c r="B78" s="126"/>
      <c r="C78" s="128"/>
      <c r="D78" s="126"/>
      <c r="E78" s="128"/>
      <c r="F78" s="128"/>
      <c r="G78" s="128"/>
      <c r="H78" s="232"/>
      <c r="I78" s="233" t="str">
        <f t="shared" si="12"/>
        <v/>
      </c>
      <c r="J78" s="233" t="str">
        <f t="shared" si="13"/>
        <v/>
      </c>
      <c r="K78" s="233" t="str">
        <f t="shared" si="11"/>
        <v/>
      </c>
      <c r="L78" s="234" t="str">
        <f t="shared" si="14"/>
        <v/>
      </c>
      <c r="M78" s="234" t="str">
        <f t="shared" si="15"/>
        <v/>
      </c>
      <c r="O78" s="91" t="str">
        <f>IF('1. Assessment Area Data'!C78="","",'1. Assessment Area Data'!C78)</f>
        <v/>
      </c>
      <c r="P78" s="91" t="str">
        <f>IF(O78="","",
IF(VLOOKUP($O78,'1. Assessment Area Data'!$C$6:$M$1006,11,FALSE)="",
IFERROR(1/SUM(R78:AA78),0),
IF(VLOOKUP($O78,'1. Assessment Area Data'!$C$6:$M$1006,11,FALSE)=0,0,1)))</f>
        <v/>
      </c>
      <c r="Q78" s="91"/>
      <c r="R78" s="116" t="str">
        <f t="shared" si="9"/>
        <v/>
      </c>
      <c r="S78" s="116" t="str">
        <f t="shared" si="10"/>
        <v/>
      </c>
      <c r="T78" s="116" t="str">
        <f t="shared" si="10"/>
        <v/>
      </c>
      <c r="U78" s="116" t="str">
        <f t="shared" si="10"/>
        <v/>
      </c>
      <c r="V78" s="116" t="str">
        <f t="shared" si="10"/>
        <v/>
      </c>
      <c r="W78" s="116" t="str">
        <f t="shared" si="10"/>
        <v/>
      </c>
      <c r="X78" s="116" t="str">
        <f t="shared" si="10"/>
        <v/>
      </c>
      <c r="Y78" s="116" t="str">
        <f t="shared" si="10"/>
        <v/>
      </c>
      <c r="Z78" s="116" t="str">
        <f t="shared" si="10"/>
        <v/>
      </c>
      <c r="AA78" s="116" t="str">
        <f t="shared" si="10"/>
        <v/>
      </c>
    </row>
    <row r="79" spans="2:27" x14ac:dyDescent="0.3">
      <c r="B79" s="126"/>
      <c r="C79" s="128"/>
      <c r="D79" s="126"/>
      <c r="E79" s="128"/>
      <c r="F79" s="128"/>
      <c r="G79" s="128"/>
      <c r="H79" s="232"/>
      <c r="I79" s="233" t="str">
        <f t="shared" si="12"/>
        <v/>
      </c>
      <c r="J79" s="233" t="str">
        <f t="shared" si="13"/>
        <v/>
      </c>
      <c r="K79" s="233" t="str">
        <f t="shared" si="11"/>
        <v/>
      </c>
      <c r="L79" s="234" t="str">
        <f t="shared" si="14"/>
        <v/>
      </c>
      <c r="M79" s="234" t="str">
        <f t="shared" si="15"/>
        <v/>
      </c>
      <c r="O79" s="91" t="str">
        <f>IF('1. Assessment Area Data'!C79="","",'1. Assessment Area Data'!C79)</f>
        <v/>
      </c>
      <c r="P79" s="91" t="str">
        <f>IF(O79="","",
IF(VLOOKUP($O79,'1. Assessment Area Data'!$C$6:$M$1006,11,FALSE)="",
IFERROR(1/SUM(R79:AA79),0),
IF(VLOOKUP($O79,'1. Assessment Area Data'!$C$6:$M$1006,11,FALSE)=0,0,1)))</f>
        <v/>
      </c>
      <c r="Q79" s="91"/>
      <c r="R79" s="116" t="str">
        <f t="shared" si="9"/>
        <v/>
      </c>
      <c r="S79" s="116" t="str">
        <f t="shared" si="10"/>
        <v/>
      </c>
      <c r="T79" s="116" t="str">
        <f t="shared" si="10"/>
        <v/>
      </c>
      <c r="U79" s="116" t="str">
        <f t="shared" si="10"/>
        <v/>
      </c>
      <c r="V79" s="116" t="str">
        <f t="shared" si="10"/>
        <v/>
      </c>
      <c r="W79" s="116" t="str">
        <f t="shared" si="10"/>
        <v/>
      </c>
      <c r="X79" s="116" t="str">
        <f t="shared" si="10"/>
        <v/>
      </c>
      <c r="Y79" s="116" t="str">
        <f t="shared" si="10"/>
        <v/>
      </c>
      <c r="Z79" s="116" t="str">
        <f t="shared" si="10"/>
        <v/>
      </c>
      <c r="AA79" s="116" t="str">
        <f t="shared" si="10"/>
        <v/>
      </c>
    </row>
    <row r="80" spans="2:27" x14ac:dyDescent="0.3">
      <c r="B80" s="126"/>
      <c r="C80" s="128"/>
      <c r="D80" s="126"/>
      <c r="E80" s="128"/>
      <c r="F80" s="128"/>
      <c r="G80" s="128"/>
      <c r="H80" s="232"/>
      <c r="I80" s="233" t="str">
        <f t="shared" si="12"/>
        <v/>
      </c>
      <c r="J80" s="233" t="str">
        <f t="shared" si="13"/>
        <v/>
      </c>
      <c r="K80" s="233" t="str">
        <f t="shared" si="11"/>
        <v/>
      </c>
      <c r="L80" s="234" t="str">
        <f t="shared" si="14"/>
        <v/>
      </c>
      <c r="M80" s="234" t="str">
        <f t="shared" si="15"/>
        <v/>
      </c>
      <c r="O80" s="91" t="str">
        <f>IF('1. Assessment Area Data'!C80="","",'1. Assessment Area Data'!C80)</f>
        <v/>
      </c>
      <c r="P80" s="91" t="str">
        <f>IF(O80="","",
IF(VLOOKUP($O80,'1. Assessment Area Data'!$C$6:$M$1006,11,FALSE)="",
IFERROR(1/SUM(R80:AA80),0),
IF(VLOOKUP($O80,'1. Assessment Area Data'!$C$6:$M$1006,11,FALSE)=0,0,1)))</f>
        <v/>
      </c>
      <c r="Q80" s="91"/>
      <c r="R80" s="116" t="str">
        <f t="shared" si="9"/>
        <v/>
      </c>
      <c r="S80" s="116" t="str">
        <f t="shared" si="10"/>
        <v/>
      </c>
      <c r="T80" s="116" t="str">
        <f t="shared" si="10"/>
        <v/>
      </c>
      <c r="U80" s="116" t="str">
        <f t="shared" si="10"/>
        <v/>
      </c>
      <c r="V80" s="116" t="str">
        <f t="shared" si="10"/>
        <v/>
      </c>
      <c r="W80" s="116" t="str">
        <f t="shared" si="10"/>
        <v/>
      </c>
      <c r="X80" s="116" t="str">
        <f t="shared" si="10"/>
        <v/>
      </c>
      <c r="Y80" s="116" t="str">
        <f t="shared" si="10"/>
        <v/>
      </c>
      <c r="Z80" s="116" t="str">
        <f t="shared" si="10"/>
        <v/>
      </c>
      <c r="AA80" s="116" t="str">
        <f t="shared" si="10"/>
        <v/>
      </c>
    </row>
    <row r="81" spans="2:27" x14ac:dyDescent="0.3">
      <c r="B81" s="126"/>
      <c r="C81" s="128"/>
      <c r="D81" s="126"/>
      <c r="E81" s="128"/>
      <c r="F81" s="128"/>
      <c r="G81" s="128"/>
      <c r="H81" s="232"/>
      <c r="I81" s="233" t="str">
        <f t="shared" si="12"/>
        <v/>
      </c>
      <c r="J81" s="233" t="str">
        <f t="shared" si="13"/>
        <v/>
      </c>
      <c r="K81" s="233" t="str">
        <f t="shared" si="11"/>
        <v/>
      </c>
      <c r="L81" s="234" t="str">
        <f t="shared" si="14"/>
        <v/>
      </c>
      <c r="M81" s="234" t="str">
        <f t="shared" si="15"/>
        <v/>
      </c>
      <c r="O81" s="91" t="str">
        <f>IF('1. Assessment Area Data'!C81="","",'1. Assessment Area Data'!C81)</f>
        <v/>
      </c>
      <c r="P81" s="91" t="str">
        <f>IF(O81="","",
IF(VLOOKUP($O81,'1. Assessment Area Data'!$C$6:$M$1006,11,FALSE)="",
IFERROR(1/SUM(R81:AA81),0),
IF(VLOOKUP($O81,'1. Assessment Area Data'!$C$6:$M$1006,11,FALSE)=0,0,1)))</f>
        <v/>
      </c>
      <c r="Q81" s="91"/>
      <c r="R81" s="116" t="str">
        <f t="shared" si="9"/>
        <v/>
      </c>
      <c r="S81" s="116" t="str">
        <f t="shared" si="10"/>
        <v/>
      </c>
      <c r="T81" s="116" t="str">
        <f t="shared" si="10"/>
        <v/>
      </c>
      <c r="U81" s="116" t="str">
        <f t="shared" si="10"/>
        <v/>
      </c>
      <c r="V81" s="116" t="str">
        <f t="shared" si="10"/>
        <v/>
      </c>
      <c r="W81" s="116" t="str">
        <f t="shared" si="10"/>
        <v/>
      </c>
      <c r="X81" s="116" t="str">
        <f t="shared" ref="S81:AA100" si="16">IFERROR(VLOOKUP($O81&amp;X$5,$I$7:$M$5003,5,FALSE),"")</f>
        <v/>
      </c>
      <c r="Y81" s="116" t="str">
        <f t="shared" si="16"/>
        <v/>
      </c>
      <c r="Z81" s="116" t="str">
        <f t="shared" si="16"/>
        <v/>
      </c>
      <c r="AA81" s="116" t="str">
        <f t="shared" si="16"/>
        <v/>
      </c>
    </row>
    <row r="82" spans="2:27" x14ac:dyDescent="0.3">
      <c r="B82" s="126"/>
      <c r="C82" s="128"/>
      <c r="D82" s="126"/>
      <c r="E82" s="128"/>
      <c r="F82" s="128"/>
      <c r="G82" s="128"/>
      <c r="H82" s="232"/>
      <c r="I82" s="233" t="str">
        <f t="shared" si="12"/>
        <v/>
      </c>
      <c r="J82" s="233" t="str">
        <f t="shared" si="13"/>
        <v/>
      </c>
      <c r="K82" s="233" t="str">
        <f t="shared" si="11"/>
        <v/>
      </c>
      <c r="L82" s="234" t="str">
        <f t="shared" si="14"/>
        <v/>
      </c>
      <c r="M82" s="234" t="str">
        <f t="shared" si="15"/>
        <v/>
      </c>
      <c r="O82" s="91" t="str">
        <f>IF('1. Assessment Area Data'!C82="","",'1. Assessment Area Data'!C82)</f>
        <v/>
      </c>
      <c r="P82" s="91" t="str">
        <f>IF(O82="","",
IF(VLOOKUP($O82,'1. Assessment Area Data'!$C$6:$M$1006,11,FALSE)="",
IFERROR(1/SUM(R82:AA82),0),
IF(VLOOKUP($O82,'1. Assessment Area Data'!$C$6:$M$1006,11,FALSE)=0,0,1)))</f>
        <v/>
      </c>
      <c r="Q82" s="91"/>
      <c r="R82" s="116" t="str">
        <f t="shared" si="9"/>
        <v/>
      </c>
      <c r="S82" s="116" t="str">
        <f t="shared" si="16"/>
        <v/>
      </c>
      <c r="T82" s="116" t="str">
        <f t="shared" si="16"/>
        <v/>
      </c>
      <c r="U82" s="116" t="str">
        <f t="shared" si="16"/>
        <v/>
      </c>
      <c r="V82" s="116" t="str">
        <f t="shared" si="16"/>
        <v/>
      </c>
      <c r="W82" s="116" t="str">
        <f t="shared" si="16"/>
        <v/>
      </c>
      <c r="X82" s="116" t="str">
        <f t="shared" si="16"/>
        <v/>
      </c>
      <c r="Y82" s="116" t="str">
        <f t="shared" si="16"/>
        <v/>
      </c>
      <c r="Z82" s="116" t="str">
        <f t="shared" si="16"/>
        <v/>
      </c>
      <c r="AA82" s="116" t="str">
        <f t="shared" si="16"/>
        <v/>
      </c>
    </row>
    <row r="83" spans="2:27" x14ac:dyDescent="0.3">
      <c r="B83" s="126"/>
      <c r="C83" s="128"/>
      <c r="D83" s="126"/>
      <c r="E83" s="128"/>
      <c r="F83" s="128"/>
      <c r="G83" s="128"/>
      <c r="H83" s="232"/>
      <c r="I83" s="233" t="str">
        <f t="shared" si="12"/>
        <v/>
      </c>
      <c r="J83" s="233" t="str">
        <f t="shared" si="13"/>
        <v/>
      </c>
      <c r="K83" s="233" t="str">
        <f t="shared" si="11"/>
        <v/>
      </c>
      <c r="L83" s="234" t="str">
        <f t="shared" si="14"/>
        <v/>
      </c>
      <c r="M83" s="234" t="str">
        <f t="shared" si="15"/>
        <v/>
      </c>
      <c r="O83" s="91" t="str">
        <f>IF('1. Assessment Area Data'!C83="","",'1. Assessment Area Data'!C83)</f>
        <v/>
      </c>
      <c r="P83" s="91" t="str">
        <f>IF(O83="","",
IF(VLOOKUP($O83,'1. Assessment Area Data'!$C$6:$M$1006,11,FALSE)="",
IFERROR(1/SUM(R83:AA83),0),
IF(VLOOKUP($O83,'1. Assessment Area Data'!$C$6:$M$1006,11,FALSE)=0,0,1)))</f>
        <v/>
      </c>
      <c r="Q83" s="91"/>
      <c r="R83" s="116" t="str">
        <f t="shared" si="9"/>
        <v/>
      </c>
      <c r="S83" s="116" t="str">
        <f t="shared" si="16"/>
        <v/>
      </c>
      <c r="T83" s="116" t="str">
        <f t="shared" si="16"/>
        <v/>
      </c>
      <c r="U83" s="116" t="str">
        <f t="shared" si="16"/>
        <v/>
      </c>
      <c r="V83" s="116" t="str">
        <f t="shared" si="16"/>
        <v/>
      </c>
      <c r="W83" s="116" t="str">
        <f t="shared" si="16"/>
        <v/>
      </c>
      <c r="X83" s="116" t="str">
        <f t="shared" si="16"/>
        <v/>
      </c>
      <c r="Y83" s="116" t="str">
        <f t="shared" si="16"/>
        <v/>
      </c>
      <c r="Z83" s="116" t="str">
        <f t="shared" si="16"/>
        <v/>
      </c>
      <c r="AA83" s="116" t="str">
        <f t="shared" si="16"/>
        <v/>
      </c>
    </row>
    <row r="84" spans="2:27" x14ac:dyDescent="0.3">
      <c r="B84" s="126"/>
      <c r="C84" s="128"/>
      <c r="D84" s="126"/>
      <c r="E84" s="128"/>
      <c r="F84" s="128"/>
      <c r="G84" s="128"/>
      <c r="H84" s="232"/>
      <c r="I84" s="233" t="str">
        <f t="shared" si="12"/>
        <v/>
      </c>
      <c r="J84" s="233" t="str">
        <f t="shared" si="13"/>
        <v/>
      </c>
      <c r="K84" s="233" t="str">
        <f t="shared" si="11"/>
        <v/>
      </c>
      <c r="L84" s="234" t="str">
        <f t="shared" si="14"/>
        <v/>
      </c>
      <c r="M84" s="234" t="str">
        <f t="shared" si="15"/>
        <v/>
      </c>
      <c r="O84" s="91" t="str">
        <f>IF('1. Assessment Area Data'!C84="","",'1. Assessment Area Data'!C84)</f>
        <v/>
      </c>
      <c r="P84" s="91" t="str">
        <f>IF(O84="","",
IF(VLOOKUP($O84,'1. Assessment Area Data'!$C$6:$M$1006,11,FALSE)="",
IFERROR(1/SUM(R84:AA84),0),
IF(VLOOKUP($O84,'1. Assessment Area Data'!$C$6:$M$1006,11,FALSE)=0,0,1)))</f>
        <v/>
      </c>
      <c r="Q84" s="91"/>
      <c r="R84" s="116" t="str">
        <f t="shared" si="9"/>
        <v/>
      </c>
      <c r="S84" s="116" t="str">
        <f t="shared" si="16"/>
        <v/>
      </c>
      <c r="T84" s="116" t="str">
        <f t="shared" si="16"/>
        <v/>
      </c>
      <c r="U84" s="116" t="str">
        <f t="shared" si="16"/>
        <v/>
      </c>
      <c r="V84" s="116" t="str">
        <f t="shared" si="16"/>
        <v/>
      </c>
      <c r="W84" s="116" t="str">
        <f t="shared" si="16"/>
        <v/>
      </c>
      <c r="X84" s="116" t="str">
        <f t="shared" si="16"/>
        <v/>
      </c>
      <c r="Y84" s="116" t="str">
        <f t="shared" si="16"/>
        <v/>
      </c>
      <c r="Z84" s="116" t="str">
        <f t="shared" si="16"/>
        <v/>
      </c>
      <c r="AA84" s="116" t="str">
        <f t="shared" si="16"/>
        <v/>
      </c>
    </row>
    <row r="85" spans="2:27" x14ac:dyDescent="0.3">
      <c r="B85" s="126"/>
      <c r="C85" s="128"/>
      <c r="D85" s="126"/>
      <c r="E85" s="128"/>
      <c r="F85" s="128"/>
      <c r="G85" s="128"/>
      <c r="H85" s="232"/>
      <c r="I85" s="233" t="str">
        <f t="shared" si="12"/>
        <v/>
      </c>
      <c r="J85" s="233" t="str">
        <f t="shared" si="13"/>
        <v/>
      </c>
      <c r="K85" s="233" t="str">
        <f t="shared" si="11"/>
        <v/>
      </c>
      <c r="L85" s="234" t="str">
        <f t="shared" si="14"/>
        <v/>
      </c>
      <c r="M85" s="234" t="str">
        <f t="shared" si="15"/>
        <v/>
      </c>
      <c r="O85" s="91" t="str">
        <f>IF('1. Assessment Area Data'!C85="","",'1. Assessment Area Data'!C85)</f>
        <v/>
      </c>
      <c r="P85" s="91" t="str">
        <f>IF(O85="","",
IF(VLOOKUP($O85,'1. Assessment Area Data'!$C$6:$M$1006,11,FALSE)="",
IFERROR(1/SUM(R85:AA85),0),
IF(VLOOKUP($O85,'1. Assessment Area Data'!$C$6:$M$1006,11,FALSE)=0,0,1)))</f>
        <v/>
      </c>
      <c r="Q85" s="91"/>
      <c r="R85" s="116" t="str">
        <f t="shared" si="9"/>
        <v/>
      </c>
      <c r="S85" s="116" t="str">
        <f t="shared" si="16"/>
        <v/>
      </c>
      <c r="T85" s="116" t="str">
        <f t="shared" si="16"/>
        <v/>
      </c>
      <c r="U85" s="116" t="str">
        <f t="shared" si="16"/>
        <v/>
      </c>
      <c r="V85" s="116" t="str">
        <f t="shared" si="16"/>
        <v/>
      </c>
      <c r="W85" s="116" t="str">
        <f t="shared" si="16"/>
        <v/>
      </c>
      <c r="X85" s="116" t="str">
        <f t="shared" si="16"/>
        <v/>
      </c>
      <c r="Y85" s="116" t="str">
        <f t="shared" si="16"/>
        <v/>
      </c>
      <c r="Z85" s="116" t="str">
        <f t="shared" si="16"/>
        <v/>
      </c>
      <c r="AA85" s="116" t="str">
        <f t="shared" si="16"/>
        <v/>
      </c>
    </row>
    <row r="86" spans="2:27" x14ac:dyDescent="0.3">
      <c r="B86" s="126"/>
      <c r="C86" s="128"/>
      <c r="D86" s="126"/>
      <c r="E86" s="128"/>
      <c r="F86" s="128"/>
      <c r="G86" s="128"/>
      <c r="H86" s="232"/>
      <c r="I86" s="233" t="str">
        <f t="shared" si="12"/>
        <v/>
      </c>
      <c r="J86" s="233" t="str">
        <f t="shared" si="13"/>
        <v/>
      </c>
      <c r="K86" s="233" t="str">
        <f t="shared" si="11"/>
        <v/>
      </c>
      <c r="L86" s="234" t="str">
        <f t="shared" si="14"/>
        <v/>
      </c>
      <c r="M86" s="234" t="str">
        <f t="shared" si="15"/>
        <v/>
      </c>
      <c r="O86" s="91" t="str">
        <f>IF('1. Assessment Area Data'!C86="","",'1. Assessment Area Data'!C86)</f>
        <v/>
      </c>
      <c r="P86" s="91" t="str">
        <f>IF(O86="","",
IF(VLOOKUP($O86,'1. Assessment Area Data'!$C$6:$M$1006,11,FALSE)="",
IFERROR(1/SUM(R86:AA86),0),
IF(VLOOKUP($O86,'1. Assessment Area Data'!$C$6:$M$1006,11,FALSE)=0,0,1)))</f>
        <v/>
      </c>
      <c r="Q86" s="91"/>
      <c r="R86" s="116" t="str">
        <f t="shared" si="9"/>
        <v/>
      </c>
      <c r="S86" s="116" t="str">
        <f t="shared" si="16"/>
        <v/>
      </c>
      <c r="T86" s="116" t="str">
        <f t="shared" si="16"/>
        <v/>
      </c>
      <c r="U86" s="116" t="str">
        <f t="shared" si="16"/>
        <v/>
      </c>
      <c r="V86" s="116" t="str">
        <f t="shared" si="16"/>
        <v/>
      </c>
      <c r="W86" s="116" t="str">
        <f t="shared" si="16"/>
        <v/>
      </c>
      <c r="X86" s="116" t="str">
        <f t="shared" si="16"/>
        <v/>
      </c>
      <c r="Y86" s="116" t="str">
        <f t="shared" si="16"/>
        <v/>
      </c>
      <c r="Z86" s="116" t="str">
        <f t="shared" si="16"/>
        <v/>
      </c>
      <c r="AA86" s="116" t="str">
        <f t="shared" si="16"/>
        <v/>
      </c>
    </row>
    <row r="87" spans="2:27" x14ac:dyDescent="0.3">
      <c r="B87" s="126"/>
      <c r="C87" s="128"/>
      <c r="D87" s="126"/>
      <c r="E87" s="128"/>
      <c r="F87" s="128"/>
      <c r="G87" s="128"/>
      <c r="H87" s="232"/>
      <c r="I87" s="233" t="str">
        <f t="shared" si="12"/>
        <v/>
      </c>
      <c r="J87" s="233" t="str">
        <f t="shared" si="13"/>
        <v/>
      </c>
      <c r="K87" s="233" t="str">
        <f t="shared" si="11"/>
        <v/>
      </c>
      <c r="L87" s="234" t="str">
        <f t="shared" si="14"/>
        <v/>
      </c>
      <c r="M87" s="234" t="str">
        <f t="shared" si="15"/>
        <v/>
      </c>
      <c r="O87" s="91" t="str">
        <f>IF('1. Assessment Area Data'!C87="","",'1. Assessment Area Data'!C87)</f>
        <v/>
      </c>
      <c r="P87" s="91" t="str">
        <f>IF(O87="","",
IF(VLOOKUP($O87,'1. Assessment Area Data'!$C$6:$M$1006,11,FALSE)="",
IFERROR(1/SUM(R87:AA87),0),
IF(VLOOKUP($O87,'1. Assessment Area Data'!$C$6:$M$1006,11,FALSE)=0,0,1)))</f>
        <v/>
      </c>
      <c r="Q87" s="91"/>
      <c r="R87" s="116" t="str">
        <f t="shared" si="9"/>
        <v/>
      </c>
      <c r="S87" s="116" t="str">
        <f t="shared" si="16"/>
        <v/>
      </c>
      <c r="T87" s="116" t="str">
        <f t="shared" si="16"/>
        <v/>
      </c>
      <c r="U87" s="116" t="str">
        <f t="shared" si="16"/>
        <v/>
      </c>
      <c r="V87" s="116" t="str">
        <f t="shared" si="16"/>
        <v/>
      </c>
      <c r="W87" s="116" t="str">
        <f t="shared" si="16"/>
        <v/>
      </c>
      <c r="X87" s="116" t="str">
        <f t="shared" si="16"/>
        <v/>
      </c>
      <c r="Y87" s="116" t="str">
        <f t="shared" si="16"/>
        <v/>
      </c>
      <c r="Z87" s="116" t="str">
        <f t="shared" si="16"/>
        <v/>
      </c>
      <c r="AA87" s="116" t="str">
        <f t="shared" si="16"/>
        <v/>
      </c>
    </row>
    <row r="88" spans="2:27" x14ac:dyDescent="0.3">
      <c r="B88" s="126"/>
      <c r="C88" s="128"/>
      <c r="D88" s="126"/>
      <c r="E88" s="128"/>
      <c r="F88" s="128"/>
      <c r="G88" s="128"/>
      <c r="H88" s="232"/>
      <c r="I88" s="233" t="str">
        <f t="shared" si="12"/>
        <v/>
      </c>
      <c r="J88" s="233" t="str">
        <f t="shared" si="13"/>
        <v/>
      </c>
      <c r="K88" s="233" t="str">
        <f t="shared" si="11"/>
        <v/>
      </c>
      <c r="L88" s="234" t="str">
        <f t="shared" si="14"/>
        <v/>
      </c>
      <c r="M88" s="234" t="str">
        <f t="shared" si="15"/>
        <v/>
      </c>
      <c r="O88" s="91" t="str">
        <f>IF('1. Assessment Area Data'!C88="","",'1. Assessment Area Data'!C88)</f>
        <v/>
      </c>
      <c r="P88" s="91" t="str">
        <f>IF(O88="","",
IF(VLOOKUP($O88,'1. Assessment Area Data'!$C$6:$M$1006,11,FALSE)="",
IFERROR(1/SUM(R88:AA88),0),
IF(VLOOKUP($O88,'1. Assessment Area Data'!$C$6:$M$1006,11,FALSE)=0,0,1)))</f>
        <v/>
      </c>
      <c r="Q88" s="91"/>
      <c r="R88" s="116" t="str">
        <f t="shared" si="9"/>
        <v/>
      </c>
      <c r="S88" s="116" t="str">
        <f t="shared" si="16"/>
        <v/>
      </c>
      <c r="T88" s="116" t="str">
        <f t="shared" si="16"/>
        <v/>
      </c>
      <c r="U88" s="116" t="str">
        <f t="shared" si="16"/>
        <v/>
      </c>
      <c r="V88" s="116" t="str">
        <f t="shared" si="16"/>
        <v/>
      </c>
      <c r="W88" s="116" t="str">
        <f t="shared" si="16"/>
        <v/>
      </c>
      <c r="X88" s="116" t="str">
        <f t="shared" si="16"/>
        <v/>
      </c>
      <c r="Y88" s="116" t="str">
        <f t="shared" si="16"/>
        <v/>
      </c>
      <c r="Z88" s="116" t="str">
        <f t="shared" si="16"/>
        <v/>
      </c>
      <c r="AA88" s="116" t="str">
        <f t="shared" si="16"/>
        <v/>
      </c>
    </row>
    <row r="89" spans="2:27" x14ac:dyDescent="0.3">
      <c r="B89" s="126"/>
      <c r="C89" s="128"/>
      <c r="D89" s="126"/>
      <c r="E89" s="128"/>
      <c r="F89" s="128"/>
      <c r="G89" s="128"/>
      <c r="H89" s="232"/>
      <c r="I89" s="233" t="str">
        <f t="shared" si="12"/>
        <v/>
      </c>
      <c r="J89" s="233" t="str">
        <f t="shared" si="13"/>
        <v/>
      </c>
      <c r="K89" s="233" t="str">
        <f t="shared" si="11"/>
        <v/>
      </c>
      <c r="L89" s="234" t="str">
        <f t="shared" si="14"/>
        <v/>
      </c>
      <c r="M89" s="234" t="str">
        <f t="shared" si="15"/>
        <v/>
      </c>
      <c r="O89" s="91" t="str">
        <f>IF('1. Assessment Area Data'!C89="","",'1. Assessment Area Data'!C89)</f>
        <v/>
      </c>
      <c r="P89" s="91" t="str">
        <f>IF(O89="","",
IF(VLOOKUP($O89,'1. Assessment Area Data'!$C$6:$M$1006,11,FALSE)="",
IFERROR(1/SUM(R89:AA89),0),
IF(VLOOKUP($O89,'1. Assessment Area Data'!$C$6:$M$1006,11,FALSE)=0,0,1)))</f>
        <v/>
      </c>
      <c r="Q89" s="91"/>
      <c r="R89" s="116" t="str">
        <f t="shared" si="9"/>
        <v/>
      </c>
      <c r="S89" s="116" t="str">
        <f t="shared" si="16"/>
        <v/>
      </c>
      <c r="T89" s="116" t="str">
        <f t="shared" si="16"/>
        <v/>
      </c>
      <c r="U89" s="116" t="str">
        <f t="shared" si="16"/>
        <v/>
      </c>
      <c r="V89" s="116" t="str">
        <f t="shared" si="16"/>
        <v/>
      </c>
      <c r="W89" s="116" t="str">
        <f t="shared" si="16"/>
        <v/>
      </c>
      <c r="X89" s="116" t="str">
        <f t="shared" si="16"/>
        <v/>
      </c>
      <c r="Y89" s="116" t="str">
        <f t="shared" si="16"/>
        <v/>
      </c>
      <c r="Z89" s="116" t="str">
        <f t="shared" si="16"/>
        <v/>
      </c>
      <c r="AA89" s="116" t="str">
        <f t="shared" si="16"/>
        <v/>
      </c>
    </row>
    <row r="90" spans="2:27" x14ac:dyDescent="0.3">
      <c r="B90" s="126"/>
      <c r="C90" s="128"/>
      <c r="D90" s="126"/>
      <c r="E90" s="128"/>
      <c r="F90" s="128"/>
      <c r="G90" s="128"/>
      <c r="H90" s="232"/>
      <c r="I90" s="233" t="str">
        <f t="shared" si="12"/>
        <v/>
      </c>
      <c r="J90" s="233" t="str">
        <f t="shared" si="13"/>
        <v/>
      </c>
      <c r="K90" s="233" t="str">
        <f t="shared" si="11"/>
        <v/>
      </c>
      <c r="L90" s="234" t="str">
        <f t="shared" si="14"/>
        <v/>
      </c>
      <c r="M90" s="234" t="str">
        <f t="shared" si="15"/>
        <v/>
      </c>
      <c r="O90" s="91" t="str">
        <f>IF('1. Assessment Area Data'!C90="","",'1. Assessment Area Data'!C90)</f>
        <v/>
      </c>
      <c r="P90" s="91" t="str">
        <f>IF(O90="","",
IF(VLOOKUP($O90,'1. Assessment Area Data'!$C$6:$M$1006,11,FALSE)="",
IFERROR(1/SUM(R90:AA90),0),
IF(VLOOKUP($O90,'1. Assessment Area Data'!$C$6:$M$1006,11,FALSE)=0,0,1)))</f>
        <v/>
      </c>
      <c r="Q90" s="91"/>
      <c r="R90" s="116" t="str">
        <f t="shared" si="9"/>
        <v/>
      </c>
      <c r="S90" s="116" t="str">
        <f t="shared" si="16"/>
        <v/>
      </c>
      <c r="T90" s="116" t="str">
        <f t="shared" si="16"/>
        <v/>
      </c>
      <c r="U90" s="116" t="str">
        <f t="shared" si="16"/>
        <v/>
      </c>
      <c r="V90" s="116" t="str">
        <f t="shared" si="16"/>
        <v/>
      </c>
      <c r="W90" s="116" t="str">
        <f t="shared" si="16"/>
        <v/>
      </c>
      <c r="X90" s="116" t="str">
        <f t="shared" si="16"/>
        <v/>
      </c>
      <c r="Y90" s="116" t="str">
        <f t="shared" si="16"/>
        <v/>
      </c>
      <c r="Z90" s="116" t="str">
        <f t="shared" si="16"/>
        <v/>
      </c>
      <c r="AA90" s="116" t="str">
        <f t="shared" si="16"/>
        <v/>
      </c>
    </row>
    <row r="91" spans="2:27" x14ac:dyDescent="0.3">
      <c r="B91" s="126"/>
      <c r="C91" s="128"/>
      <c r="D91" s="126"/>
      <c r="E91" s="128"/>
      <c r="F91" s="128"/>
      <c r="G91" s="128"/>
      <c r="H91" s="232"/>
      <c r="I91" s="233" t="str">
        <f t="shared" si="12"/>
        <v/>
      </c>
      <c r="J91" s="233" t="str">
        <f t="shared" si="13"/>
        <v/>
      </c>
      <c r="K91" s="233" t="str">
        <f t="shared" si="11"/>
        <v/>
      </c>
      <c r="L91" s="234" t="str">
        <f t="shared" si="14"/>
        <v/>
      </c>
      <c r="M91" s="234" t="str">
        <f t="shared" si="15"/>
        <v/>
      </c>
      <c r="O91" s="91" t="str">
        <f>IF('1. Assessment Area Data'!C91="","",'1. Assessment Area Data'!C91)</f>
        <v/>
      </c>
      <c r="P91" s="91" t="str">
        <f>IF(O91="","",
IF(VLOOKUP($O91,'1. Assessment Area Data'!$C$6:$M$1006,11,FALSE)="",
IFERROR(1/SUM(R91:AA91),0),
IF(VLOOKUP($O91,'1. Assessment Area Data'!$C$6:$M$1006,11,FALSE)=0,0,1)))</f>
        <v/>
      </c>
      <c r="Q91" s="91"/>
      <c r="R91" s="116" t="str">
        <f t="shared" si="9"/>
        <v/>
      </c>
      <c r="S91" s="116" t="str">
        <f t="shared" si="16"/>
        <v/>
      </c>
      <c r="T91" s="116" t="str">
        <f t="shared" si="16"/>
        <v/>
      </c>
      <c r="U91" s="116" t="str">
        <f t="shared" si="16"/>
        <v/>
      </c>
      <c r="V91" s="116" t="str">
        <f t="shared" si="16"/>
        <v/>
      </c>
      <c r="W91" s="116" t="str">
        <f t="shared" si="16"/>
        <v/>
      </c>
      <c r="X91" s="116" t="str">
        <f t="shared" si="16"/>
        <v/>
      </c>
      <c r="Y91" s="116" t="str">
        <f t="shared" si="16"/>
        <v/>
      </c>
      <c r="Z91" s="116" t="str">
        <f t="shared" si="16"/>
        <v/>
      </c>
      <c r="AA91" s="116" t="str">
        <f t="shared" si="16"/>
        <v/>
      </c>
    </row>
    <row r="92" spans="2:27" x14ac:dyDescent="0.3">
      <c r="B92" s="126"/>
      <c r="C92" s="128"/>
      <c r="D92" s="126"/>
      <c r="E92" s="128"/>
      <c r="F92" s="128"/>
      <c r="G92" s="128"/>
      <c r="H92" s="232"/>
      <c r="I92" s="233" t="str">
        <f t="shared" si="12"/>
        <v/>
      </c>
      <c r="J92" s="233" t="str">
        <f t="shared" si="13"/>
        <v/>
      </c>
      <c r="K92" s="233" t="str">
        <f t="shared" si="11"/>
        <v/>
      </c>
      <c r="L92" s="234" t="str">
        <f t="shared" si="14"/>
        <v/>
      </c>
      <c r="M92" s="234" t="str">
        <f t="shared" si="15"/>
        <v/>
      </c>
      <c r="O92" s="91" t="str">
        <f>IF('1. Assessment Area Data'!C92="","",'1. Assessment Area Data'!C92)</f>
        <v/>
      </c>
      <c r="P92" s="91" t="str">
        <f>IF(O92="","",
IF(VLOOKUP($O92,'1. Assessment Area Data'!$C$6:$M$1006,11,FALSE)="",
IFERROR(1/SUM(R92:AA92),0),
IF(VLOOKUP($O92,'1. Assessment Area Data'!$C$6:$M$1006,11,FALSE)=0,0,1)))</f>
        <v/>
      </c>
      <c r="Q92" s="91"/>
      <c r="R92" s="116" t="str">
        <f t="shared" si="9"/>
        <v/>
      </c>
      <c r="S92" s="116" t="str">
        <f t="shared" si="16"/>
        <v/>
      </c>
      <c r="T92" s="116" t="str">
        <f t="shared" si="16"/>
        <v/>
      </c>
      <c r="U92" s="116" t="str">
        <f t="shared" si="16"/>
        <v/>
      </c>
      <c r="V92" s="116" t="str">
        <f t="shared" si="16"/>
        <v/>
      </c>
      <c r="W92" s="116" t="str">
        <f t="shared" si="16"/>
        <v/>
      </c>
      <c r="X92" s="116" t="str">
        <f t="shared" si="16"/>
        <v/>
      </c>
      <c r="Y92" s="116" t="str">
        <f t="shared" si="16"/>
        <v/>
      </c>
      <c r="Z92" s="116" t="str">
        <f t="shared" si="16"/>
        <v/>
      </c>
      <c r="AA92" s="116" t="str">
        <f t="shared" si="16"/>
        <v/>
      </c>
    </row>
    <row r="93" spans="2:27" x14ac:dyDescent="0.3">
      <c r="B93" s="126"/>
      <c r="C93" s="128"/>
      <c r="D93" s="126"/>
      <c r="E93" s="128"/>
      <c r="F93" s="128"/>
      <c r="G93" s="128"/>
      <c r="H93" s="232"/>
      <c r="I93" s="233" t="str">
        <f t="shared" si="12"/>
        <v/>
      </c>
      <c r="J93" s="233" t="str">
        <f t="shared" si="13"/>
        <v/>
      </c>
      <c r="K93" s="233" t="str">
        <f t="shared" si="11"/>
        <v/>
      </c>
      <c r="L93" s="234" t="str">
        <f t="shared" si="14"/>
        <v/>
      </c>
      <c r="M93" s="234" t="str">
        <f t="shared" si="15"/>
        <v/>
      </c>
      <c r="O93" s="91" t="str">
        <f>IF('1. Assessment Area Data'!C93="","",'1. Assessment Area Data'!C93)</f>
        <v/>
      </c>
      <c r="P93" s="91" t="str">
        <f>IF(O93="","",
IF(VLOOKUP($O93,'1. Assessment Area Data'!$C$6:$M$1006,11,FALSE)="",
IFERROR(1/SUM(R93:AA93),0),
IF(VLOOKUP($O93,'1. Assessment Area Data'!$C$6:$M$1006,11,FALSE)=0,0,1)))</f>
        <v/>
      </c>
      <c r="Q93" s="91"/>
      <c r="R93" s="116" t="str">
        <f t="shared" si="9"/>
        <v/>
      </c>
      <c r="S93" s="116" t="str">
        <f t="shared" si="16"/>
        <v/>
      </c>
      <c r="T93" s="116" t="str">
        <f t="shared" si="16"/>
        <v/>
      </c>
      <c r="U93" s="116" t="str">
        <f t="shared" si="16"/>
        <v/>
      </c>
      <c r="V93" s="116" t="str">
        <f t="shared" si="16"/>
        <v/>
      </c>
      <c r="W93" s="116" t="str">
        <f t="shared" si="16"/>
        <v/>
      </c>
      <c r="X93" s="116" t="str">
        <f t="shared" si="16"/>
        <v/>
      </c>
      <c r="Y93" s="116" t="str">
        <f t="shared" si="16"/>
        <v/>
      </c>
      <c r="Z93" s="116" t="str">
        <f t="shared" si="16"/>
        <v/>
      </c>
      <c r="AA93" s="116" t="str">
        <f t="shared" si="16"/>
        <v/>
      </c>
    </row>
    <row r="94" spans="2:27" x14ac:dyDescent="0.3">
      <c r="B94" s="126"/>
      <c r="C94" s="128"/>
      <c r="D94" s="126"/>
      <c r="E94" s="128"/>
      <c r="F94" s="128"/>
      <c r="G94" s="128"/>
      <c r="H94" s="232"/>
      <c r="I94" s="233" t="str">
        <f t="shared" si="12"/>
        <v/>
      </c>
      <c r="J94" s="233" t="str">
        <f t="shared" si="13"/>
        <v/>
      </c>
      <c r="K94" s="233" t="str">
        <f t="shared" si="11"/>
        <v/>
      </c>
      <c r="L94" s="234" t="str">
        <f t="shared" si="14"/>
        <v/>
      </c>
      <c r="M94" s="234" t="str">
        <f t="shared" si="15"/>
        <v/>
      </c>
      <c r="O94" s="91" t="str">
        <f>IF('1. Assessment Area Data'!C94="","",'1. Assessment Area Data'!C94)</f>
        <v/>
      </c>
      <c r="P94" s="91" t="str">
        <f>IF(O94="","",
IF(VLOOKUP($O94,'1. Assessment Area Data'!$C$6:$M$1006,11,FALSE)="",
IFERROR(1/SUM(R94:AA94),0),
IF(VLOOKUP($O94,'1. Assessment Area Data'!$C$6:$M$1006,11,FALSE)=0,0,1)))</f>
        <v/>
      </c>
      <c r="Q94" s="91"/>
      <c r="R94" s="116" t="str">
        <f t="shared" si="9"/>
        <v/>
      </c>
      <c r="S94" s="116" t="str">
        <f t="shared" si="16"/>
        <v/>
      </c>
      <c r="T94" s="116" t="str">
        <f t="shared" si="16"/>
        <v/>
      </c>
      <c r="U94" s="116" t="str">
        <f t="shared" si="16"/>
        <v/>
      </c>
      <c r="V94" s="116" t="str">
        <f t="shared" si="16"/>
        <v/>
      </c>
      <c r="W94" s="116" t="str">
        <f t="shared" si="16"/>
        <v/>
      </c>
      <c r="X94" s="116" t="str">
        <f t="shared" si="16"/>
        <v/>
      </c>
      <c r="Y94" s="116" t="str">
        <f t="shared" si="16"/>
        <v/>
      </c>
      <c r="Z94" s="116" t="str">
        <f t="shared" si="16"/>
        <v/>
      </c>
      <c r="AA94" s="116" t="str">
        <f t="shared" si="16"/>
        <v/>
      </c>
    </row>
    <row r="95" spans="2:27" x14ac:dyDescent="0.3">
      <c r="B95" s="126"/>
      <c r="C95" s="128"/>
      <c r="D95" s="126"/>
      <c r="E95" s="128"/>
      <c r="F95" s="128"/>
      <c r="G95" s="128"/>
      <c r="H95" s="232"/>
      <c r="I95" s="233" t="str">
        <f t="shared" si="12"/>
        <v/>
      </c>
      <c r="J95" s="233" t="str">
        <f t="shared" si="13"/>
        <v/>
      </c>
      <c r="K95" s="233" t="str">
        <f t="shared" si="11"/>
        <v/>
      </c>
      <c r="L95" s="234" t="str">
        <f t="shared" si="14"/>
        <v/>
      </c>
      <c r="M95" s="234" t="str">
        <f t="shared" si="15"/>
        <v/>
      </c>
      <c r="O95" s="91" t="str">
        <f>IF('1. Assessment Area Data'!C95="","",'1. Assessment Area Data'!C95)</f>
        <v/>
      </c>
      <c r="P95" s="91" t="str">
        <f>IF(O95="","",
IF(VLOOKUP($O95,'1. Assessment Area Data'!$C$6:$M$1006,11,FALSE)="",
IFERROR(1/SUM(R95:AA95),0),
IF(VLOOKUP($O95,'1. Assessment Area Data'!$C$6:$M$1006,11,FALSE)=0,0,1)))</f>
        <v/>
      </c>
      <c r="Q95" s="91"/>
      <c r="R95" s="116" t="str">
        <f t="shared" si="9"/>
        <v/>
      </c>
      <c r="S95" s="116" t="str">
        <f t="shared" si="16"/>
        <v/>
      </c>
      <c r="T95" s="116" t="str">
        <f t="shared" si="16"/>
        <v/>
      </c>
      <c r="U95" s="116" t="str">
        <f t="shared" si="16"/>
        <v/>
      </c>
      <c r="V95" s="116" t="str">
        <f t="shared" si="16"/>
        <v/>
      </c>
      <c r="W95" s="116" t="str">
        <f t="shared" si="16"/>
        <v/>
      </c>
      <c r="X95" s="116" t="str">
        <f t="shared" si="16"/>
        <v/>
      </c>
      <c r="Y95" s="116" t="str">
        <f t="shared" si="16"/>
        <v/>
      </c>
      <c r="Z95" s="116" t="str">
        <f t="shared" si="16"/>
        <v/>
      </c>
      <c r="AA95" s="116" t="str">
        <f t="shared" si="16"/>
        <v/>
      </c>
    </row>
    <row r="96" spans="2:27" x14ac:dyDescent="0.3">
      <c r="B96" s="126"/>
      <c r="C96" s="128"/>
      <c r="D96" s="126"/>
      <c r="E96" s="128"/>
      <c r="F96" s="128"/>
      <c r="G96" s="128"/>
      <c r="H96" s="232"/>
      <c r="I96" s="233" t="str">
        <f t="shared" si="12"/>
        <v/>
      </c>
      <c r="J96" s="233" t="str">
        <f t="shared" si="13"/>
        <v/>
      </c>
      <c r="K96" s="233" t="str">
        <f t="shared" si="11"/>
        <v/>
      </c>
      <c r="L96" s="234" t="str">
        <f t="shared" si="14"/>
        <v/>
      </c>
      <c r="M96" s="234" t="str">
        <f t="shared" si="15"/>
        <v/>
      </c>
      <c r="O96" s="91" t="str">
        <f>IF('1. Assessment Area Data'!C96="","",'1. Assessment Area Data'!C96)</f>
        <v/>
      </c>
      <c r="P96" s="91" t="str">
        <f>IF(O96="","",
IF(VLOOKUP($O96,'1. Assessment Area Data'!$C$6:$M$1006,11,FALSE)="",
IFERROR(1/SUM(R96:AA96),0),
IF(VLOOKUP($O96,'1. Assessment Area Data'!$C$6:$M$1006,11,FALSE)=0,0,1)))</f>
        <v/>
      </c>
      <c r="Q96" s="91"/>
      <c r="R96" s="116" t="str">
        <f t="shared" si="9"/>
        <v/>
      </c>
      <c r="S96" s="116" t="str">
        <f t="shared" si="16"/>
        <v/>
      </c>
      <c r="T96" s="116" t="str">
        <f t="shared" si="16"/>
        <v/>
      </c>
      <c r="U96" s="116" t="str">
        <f t="shared" si="16"/>
        <v/>
      </c>
      <c r="V96" s="116" t="str">
        <f t="shared" si="16"/>
        <v/>
      </c>
      <c r="W96" s="116" t="str">
        <f t="shared" si="16"/>
        <v/>
      </c>
      <c r="X96" s="116" t="str">
        <f t="shared" si="16"/>
        <v/>
      </c>
      <c r="Y96" s="116" t="str">
        <f t="shared" si="16"/>
        <v/>
      </c>
      <c r="Z96" s="116" t="str">
        <f t="shared" si="16"/>
        <v/>
      </c>
      <c r="AA96" s="116" t="str">
        <f t="shared" si="16"/>
        <v/>
      </c>
    </row>
    <row r="97" spans="2:27" x14ac:dyDescent="0.3">
      <c r="B97" s="126"/>
      <c r="C97" s="128"/>
      <c r="D97" s="126"/>
      <c r="E97" s="128"/>
      <c r="F97" s="128"/>
      <c r="G97" s="128"/>
      <c r="H97" s="232"/>
      <c r="I97" s="233" t="str">
        <f t="shared" si="12"/>
        <v/>
      </c>
      <c r="J97" s="233" t="str">
        <f t="shared" si="13"/>
        <v/>
      </c>
      <c r="K97" s="233" t="str">
        <f t="shared" si="11"/>
        <v/>
      </c>
      <c r="L97" s="234" t="str">
        <f t="shared" si="14"/>
        <v/>
      </c>
      <c r="M97" s="234" t="str">
        <f t="shared" si="15"/>
        <v/>
      </c>
      <c r="O97" s="91" t="str">
        <f>IF('1. Assessment Area Data'!C97="","",'1. Assessment Area Data'!C97)</f>
        <v/>
      </c>
      <c r="P97" s="91" t="str">
        <f>IF(O97="","",
IF(VLOOKUP($O97,'1. Assessment Area Data'!$C$6:$M$1006,11,FALSE)="",
IFERROR(1/SUM(R97:AA97),0),
IF(VLOOKUP($O97,'1. Assessment Area Data'!$C$6:$M$1006,11,FALSE)=0,0,1)))</f>
        <v/>
      </c>
      <c r="Q97" s="91"/>
      <c r="R97" s="116" t="str">
        <f t="shared" si="9"/>
        <v/>
      </c>
      <c r="S97" s="116" t="str">
        <f t="shared" si="16"/>
        <v/>
      </c>
      <c r="T97" s="116" t="str">
        <f t="shared" si="16"/>
        <v/>
      </c>
      <c r="U97" s="116" t="str">
        <f t="shared" si="16"/>
        <v/>
      </c>
      <c r="V97" s="116" t="str">
        <f t="shared" si="16"/>
        <v/>
      </c>
      <c r="W97" s="116" t="str">
        <f t="shared" si="16"/>
        <v/>
      </c>
      <c r="X97" s="116" t="str">
        <f t="shared" si="16"/>
        <v/>
      </c>
      <c r="Y97" s="116" t="str">
        <f t="shared" si="16"/>
        <v/>
      </c>
      <c r="Z97" s="116" t="str">
        <f t="shared" si="16"/>
        <v/>
      </c>
      <c r="AA97" s="116" t="str">
        <f t="shared" si="16"/>
        <v/>
      </c>
    </row>
    <row r="98" spans="2:27" x14ac:dyDescent="0.3">
      <c r="B98" s="126"/>
      <c r="C98" s="128"/>
      <c r="D98" s="126"/>
      <c r="E98" s="128"/>
      <c r="F98" s="128"/>
      <c r="G98" s="128"/>
      <c r="H98" s="232"/>
      <c r="I98" s="233" t="str">
        <f t="shared" si="12"/>
        <v/>
      </c>
      <c r="J98" s="233" t="str">
        <f t="shared" si="13"/>
        <v/>
      </c>
      <c r="K98" s="233" t="str">
        <f t="shared" si="11"/>
        <v/>
      </c>
      <c r="L98" s="234" t="str">
        <f t="shared" si="14"/>
        <v/>
      </c>
      <c r="M98" s="234" t="str">
        <f t="shared" si="15"/>
        <v/>
      </c>
      <c r="O98" s="91" t="str">
        <f>IF('1. Assessment Area Data'!C98="","",'1. Assessment Area Data'!C98)</f>
        <v/>
      </c>
      <c r="P98" s="91" t="str">
        <f>IF(O98="","",
IF(VLOOKUP($O98,'1. Assessment Area Data'!$C$6:$M$1006,11,FALSE)="",
IFERROR(1/SUM(R98:AA98),0),
IF(VLOOKUP($O98,'1. Assessment Area Data'!$C$6:$M$1006,11,FALSE)=0,0,1)))</f>
        <v/>
      </c>
      <c r="Q98" s="91"/>
      <c r="R98" s="116" t="str">
        <f t="shared" si="9"/>
        <v/>
      </c>
      <c r="S98" s="116" t="str">
        <f t="shared" si="16"/>
        <v/>
      </c>
      <c r="T98" s="116" t="str">
        <f t="shared" si="16"/>
        <v/>
      </c>
      <c r="U98" s="116" t="str">
        <f t="shared" si="16"/>
        <v/>
      </c>
      <c r="V98" s="116" t="str">
        <f t="shared" si="16"/>
        <v/>
      </c>
      <c r="W98" s="116" t="str">
        <f t="shared" si="16"/>
        <v/>
      </c>
      <c r="X98" s="116" t="str">
        <f t="shared" si="16"/>
        <v/>
      </c>
      <c r="Y98" s="116" t="str">
        <f t="shared" si="16"/>
        <v/>
      </c>
      <c r="Z98" s="116" t="str">
        <f t="shared" si="16"/>
        <v/>
      </c>
      <c r="AA98" s="116" t="str">
        <f t="shared" si="16"/>
        <v/>
      </c>
    </row>
    <row r="99" spans="2:27" x14ac:dyDescent="0.3">
      <c r="B99" s="126"/>
      <c r="C99" s="128"/>
      <c r="D99" s="126"/>
      <c r="E99" s="128"/>
      <c r="F99" s="128"/>
      <c r="G99" s="128"/>
      <c r="H99" s="232"/>
      <c r="I99" s="233" t="str">
        <f t="shared" si="12"/>
        <v/>
      </c>
      <c r="J99" s="233" t="str">
        <f t="shared" si="13"/>
        <v/>
      </c>
      <c r="K99" s="233" t="str">
        <f t="shared" si="11"/>
        <v/>
      </c>
      <c r="L99" s="234" t="str">
        <f t="shared" si="14"/>
        <v/>
      </c>
      <c r="M99" s="234" t="str">
        <f t="shared" si="15"/>
        <v/>
      </c>
      <c r="O99" s="91" t="str">
        <f>IF('1. Assessment Area Data'!C99="","",'1. Assessment Area Data'!C99)</f>
        <v/>
      </c>
      <c r="P99" s="91" t="str">
        <f>IF(O99="","",
IF(VLOOKUP($O99,'1. Assessment Area Data'!$C$6:$M$1006,11,FALSE)="",
IFERROR(1/SUM(R99:AA99),0),
IF(VLOOKUP($O99,'1. Assessment Area Data'!$C$6:$M$1006,11,FALSE)=0,0,1)))</f>
        <v/>
      </c>
      <c r="Q99" s="91"/>
      <c r="R99" s="116" t="str">
        <f t="shared" si="9"/>
        <v/>
      </c>
      <c r="S99" s="116" t="str">
        <f t="shared" si="16"/>
        <v/>
      </c>
      <c r="T99" s="116" t="str">
        <f t="shared" si="16"/>
        <v/>
      </c>
      <c r="U99" s="116" t="str">
        <f t="shared" si="16"/>
        <v/>
      </c>
      <c r="V99" s="116" t="str">
        <f t="shared" si="16"/>
        <v/>
      </c>
      <c r="W99" s="116" t="str">
        <f t="shared" si="16"/>
        <v/>
      </c>
      <c r="X99" s="116" t="str">
        <f t="shared" si="16"/>
        <v/>
      </c>
      <c r="Y99" s="116" t="str">
        <f t="shared" si="16"/>
        <v/>
      </c>
      <c r="Z99" s="116" t="str">
        <f t="shared" si="16"/>
        <v/>
      </c>
      <c r="AA99" s="116" t="str">
        <f t="shared" si="16"/>
        <v/>
      </c>
    </row>
    <row r="100" spans="2:27" x14ac:dyDescent="0.3">
      <c r="B100" s="126"/>
      <c r="C100" s="128"/>
      <c r="D100" s="126"/>
      <c r="E100" s="128"/>
      <c r="F100" s="128"/>
      <c r="G100" s="128"/>
      <c r="H100" s="232"/>
      <c r="I100" s="233" t="str">
        <f t="shared" si="12"/>
        <v/>
      </c>
      <c r="J100" s="233" t="str">
        <f t="shared" si="13"/>
        <v/>
      </c>
      <c r="K100" s="233" t="str">
        <f t="shared" si="11"/>
        <v/>
      </c>
      <c r="L100" s="234" t="str">
        <f t="shared" si="14"/>
        <v/>
      </c>
      <c r="M100" s="234" t="str">
        <f t="shared" si="15"/>
        <v/>
      </c>
      <c r="O100" s="91" t="str">
        <f>IF('1. Assessment Area Data'!C100="","",'1. Assessment Area Data'!C100)</f>
        <v/>
      </c>
      <c r="P100" s="91" t="str">
        <f>IF(O100="","",
IF(VLOOKUP($O100,'1. Assessment Area Data'!$C$6:$M$1006,11,FALSE)="",
IFERROR(1/SUM(R100:AA100),0),
IF(VLOOKUP($O100,'1. Assessment Area Data'!$C$6:$M$1006,11,FALSE)=0,0,1)))</f>
        <v/>
      </c>
      <c r="Q100" s="91"/>
      <c r="R100" s="116" t="str">
        <f t="shared" si="9"/>
        <v/>
      </c>
      <c r="S100" s="116" t="str">
        <f t="shared" si="16"/>
        <v/>
      </c>
      <c r="T100" s="116" t="str">
        <f t="shared" si="16"/>
        <v/>
      </c>
      <c r="U100" s="116" t="str">
        <f t="shared" si="16"/>
        <v/>
      </c>
      <c r="V100" s="116" t="str">
        <f t="shared" si="16"/>
        <v/>
      </c>
      <c r="W100" s="116" t="str">
        <f t="shared" si="16"/>
        <v/>
      </c>
      <c r="X100" s="116" t="str">
        <f t="shared" si="16"/>
        <v/>
      </c>
      <c r="Y100" s="116" t="str">
        <f t="shared" si="16"/>
        <v/>
      </c>
      <c r="Z100" s="116" t="str">
        <f t="shared" si="16"/>
        <v/>
      </c>
      <c r="AA100" s="116" t="str">
        <f t="shared" si="16"/>
        <v/>
      </c>
    </row>
    <row r="101" spans="2:27" x14ac:dyDescent="0.3">
      <c r="B101" s="126"/>
      <c r="C101" s="128"/>
      <c r="D101" s="126"/>
      <c r="E101" s="128"/>
      <c r="F101" s="128"/>
      <c r="G101" s="128"/>
      <c r="H101" s="232"/>
      <c r="I101" s="233" t="str">
        <f t="shared" si="12"/>
        <v/>
      </c>
      <c r="J101" s="233" t="str">
        <f t="shared" si="13"/>
        <v/>
      </c>
      <c r="K101" s="233" t="str">
        <f t="shared" si="11"/>
        <v/>
      </c>
      <c r="L101" s="234" t="str">
        <f t="shared" si="14"/>
        <v/>
      </c>
      <c r="M101" s="234" t="str">
        <f t="shared" si="15"/>
        <v/>
      </c>
      <c r="O101" s="91" t="str">
        <f>IF('1. Assessment Area Data'!C101="","",'1. Assessment Area Data'!C101)</f>
        <v/>
      </c>
      <c r="P101" s="91" t="str">
        <f>IF(O101="","",
IF(VLOOKUP($O101,'1. Assessment Area Data'!$C$6:$M$1006,11,FALSE)="",
IFERROR(1/SUM(R101:AA101),0),
IF(VLOOKUP($O101,'1. Assessment Area Data'!$C$6:$M$1006,11,FALSE)=0,0,1)))</f>
        <v/>
      </c>
      <c r="Q101" s="91"/>
      <c r="R101" s="116" t="str">
        <f t="shared" si="9"/>
        <v/>
      </c>
      <c r="S101" s="116" t="str">
        <f t="shared" si="9"/>
        <v/>
      </c>
      <c r="T101" s="116" t="str">
        <f t="shared" si="9"/>
        <v/>
      </c>
      <c r="U101" s="116" t="str">
        <f t="shared" si="9"/>
        <v/>
      </c>
      <c r="V101" s="116" t="str">
        <f t="shared" si="9"/>
        <v/>
      </c>
      <c r="W101" s="116" t="str">
        <f t="shared" si="9"/>
        <v/>
      </c>
      <c r="X101" s="116" t="str">
        <f t="shared" si="9"/>
        <v/>
      </c>
      <c r="Y101" s="116" t="str">
        <f t="shared" si="9"/>
        <v/>
      </c>
      <c r="Z101" s="116" t="str">
        <f t="shared" si="9"/>
        <v/>
      </c>
      <c r="AA101" s="116" t="str">
        <f t="shared" si="9"/>
        <v/>
      </c>
    </row>
    <row r="102" spans="2:27" x14ac:dyDescent="0.3">
      <c r="B102" s="126"/>
      <c r="C102" s="128"/>
      <c r="D102" s="126"/>
      <c r="E102" s="128"/>
      <c r="F102" s="128"/>
      <c r="G102" s="128"/>
      <c r="H102" s="232"/>
      <c r="I102" s="233" t="str">
        <f t="shared" si="12"/>
        <v/>
      </c>
      <c r="J102" s="233" t="str">
        <f t="shared" si="13"/>
        <v/>
      </c>
      <c r="K102" s="233" t="str">
        <f t="shared" si="11"/>
        <v/>
      </c>
      <c r="L102" s="234" t="str">
        <f t="shared" si="14"/>
        <v/>
      </c>
      <c r="M102" s="234" t="str">
        <f t="shared" si="15"/>
        <v/>
      </c>
      <c r="O102" s="91" t="str">
        <f>IF('1. Assessment Area Data'!C102="","",'1. Assessment Area Data'!C102)</f>
        <v/>
      </c>
      <c r="P102" s="91" t="str">
        <f>IF(O102="","",
IF(VLOOKUP($O102,'1. Assessment Area Data'!$C$6:$M$1006,11,FALSE)="",
IFERROR(1/SUM(R102:AA102),0),
IF(VLOOKUP($O102,'1. Assessment Area Data'!$C$6:$M$1006,11,FALSE)=0,0,1)))</f>
        <v/>
      </c>
      <c r="Q102" s="91"/>
      <c r="R102" s="116" t="str">
        <f t="shared" ref="R102:AA106" si="17">IFERROR(VLOOKUP($O102&amp;R$5,$I$7:$M$5003,5,FALSE),"")</f>
        <v/>
      </c>
      <c r="S102" s="116" t="str">
        <f t="shared" si="17"/>
        <v/>
      </c>
      <c r="T102" s="116" t="str">
        <f t="shared" si="17"/>
        <v/>
      </c>
      <c r="U102" s="116" t="str">
        <f t="shared" si="17"/>
        <v/>
      </c>
      <c r="V102" s="116" t="str">
        <f t="shared" si="17"/>
        <v/>
      </c>
      <c r="W102" s="116" t="str">
        <f t="shared" si="17"/>
        <v/>
      </c>
      <c r="X102" s="116" t="str">
        <f t="shared" si="17"/>
        <v/>
      </c>
      <c r="Y102" s="116" t="str">
        <f t="shared" si="17"/>
        <v/>
      </c>
      <c r="Z102" s="116" t="str">
        <f t="shared" si="17"/>
        <v/>
      </c>
      <c r="AA102" s="116" t="str">
        <f t="shared" si="17"/>
        <v/>
      </c>
    </row>
    <row r="103" spans="2:27" x14ac:dyDescent="0.3">
      <c r="B103" s="126"/>
      <c r="C103" s="128"/>
      <c r="D103" s="126"/>
      <c r="E103" s="128"/>
      <c r="F103" s="128"/>
      <c r="G103" s="128"/>
      <c r="H103" s="232"/>
      <c r="I103" s="233" t="str">
        <f t="shared" si="12"/>
        <v/>
      </c>
      <c r="J103" s="233" t="str">
        <f t="shared" si="13"/>
        <v/>
      </c>
      <c r="K103" s="233" t="str">
        <f t="shared" si="11"/>
        <v/>
      </c>
      <c r="L103" s="234" t="str">
        <f t="shared" si="14"/>
        <v/>
      </c>
      <c r="M103" s="234" t="str">
        <f t="shared" si="15"/>
        <v/>
      </c>
      <c r="O103" s="91" t="str">
        <f>IF('1. Assessment Area Data'!C103="","",'1. Assessment Area Data'!C103)</f>
        <v/>
      </c>
      <c r="P103" s="91" t="str">
        <f>IF(O103="","",
IF(VLOOKUP($O103,'1. Assessment Area Data'!$C$6:$M$1006,11,FALSE)="",
IFERROR(1/SUM(R103:AA103),0),
IF(VLOOKUP($O103,'1. Assessment Area Data'!$C$6:$M$1006,11,FALSE)=0,0,1)))</f>
        <v/>
      </c>
      <c r="Q103" s="91"/>
      <c r="R103" s="116" t="str">
        <f t="shared" si="17"/>
        <v/>
      </c>
      <c r="S103" s="116" t="str">
        <f t="shared" si="17"/>
        <v/>
      </c>
      <c r="T103" s="116" t="str">
        <f t="shared" si="17"/>
        <v/>
      </c>
      <c r="U103" s="116" t="str">
        <f t="shared" si="17"/>
        <v/>
      </c>
      <c r="V103" s="116" t="str">
        <f t="shared" si="17"/>
        <v/>
      </c>
      <c r="W103" s="116" t="str">
        <f t="shared" si="17"/>
        <v/>
      </c>
      <c r="X103" s="116" t="str">
        <f t="shared" si="17"/>
        <v/>
      </c>
      <c r="Y103" s="116" t="str">
        <f t="shared" si="17"/>
        <v/>
      </c>
      <c r="Z103" s="116" t="str">
        <f t="shared" si="17"/>
        <v/>
      </c>
      <c r="AA103" s="116" t="str">
        <f t="shared" si="17"/>
        <v/>
      </c>
    </row>
    <row r="104" spans="2:27" x14ac:dyDescent="0.3">
      <c r="B104" s="126"/>
      <c r="C104" s="128"/>
      <c r="D104" s="126"/>
      <c r="E104" s="128"/>
      <c r="F104" s="128"/>
      <c r="G104" s="128"/>
      <c r="H104" s="232"/>
      <c r="I104" s="233" t="str">
        <f t="shared" si="12"/>
        <v/>
      </c>
      <c r="J104" s="233" t="str">
        <f t="shared" si="13"/>
        <v/>
      </c>
      <c r="K104" s="233" t="str">
        <f t="shared" si="11"/>
        <v/>
      </c>
      <c r="L104" s="234" t="str">
        <f t="shared" si="14"/>
        <v/>
      </c>
      <c r="M104" s="234" t="str">
        <f t="shared" si="15"/>
        <v/>
      </c>
      <c r="O104" s="91" t="str">
        <f>IF('1. Assessment Area Data'!C104="","",'1. Assessment Area Data'!C104)</f>
        <v/>
      </c>
      <c r="P104" s="91" t="str">
        <f>IF(O104="","",
IF(VLOOKUP($O104,'1. Assessment Area Data'!$C$6:$M$1006,11,FALSE)="",
IFERROR(1/SUM(R104:AA104),0),
IF(VLOOKUP($O104,'1. Assessment Area Data'!$C$6:$M$1006,11,FALSE)=0,0,1)))</f>
        <v/>
      </c>
      <c r="Q104" s="91"/>
      <c r="R104" s="116" t="str">
        <f t="shared" si="17"/>
        <v/>
      </c>
      <c r="S104" s="116" t="str">
        <f t="shared" si="17"/>
        <v/>
      </c>
      <c r="T104" s="116" t="str">
        <f t="shared" si="17"/>
        <v/>
      </c>
      <c r="U104" s="116" t="str">
        <f t="shared" si="17"/>
        <v/>
      </c>
      <c r="V104" s="116" t="str">
        <f t="shared" si="17"/>
        <v/>
      </c>
      <c r="W104" s="116" t="str">
        <f t="shared" si="17"/>
        <v/>
      </c>
      <c r="X104" s="116" t="str">
        <f t="shared" si="17"/>
        <v/>
      </c>
      <c r="Y104" s="116" t="str">
        <f t="shared" si="17"/>
        <v/>
      </c>
      <c r="Z104" s="116" t="str">
        <f t="shared" si="17"/>
        <v/>
      </c>
      <c r="AA104" s="116" t="str">
        <f t="shared" si="17"/>
        <v/>
      </c>
    </row>
    <row r="105" spans="2:27" x14ac:dyDescent="0.3">
      <c r="B105" s="126"/>
      <c r="C105" s="128"/>
      <c r="D105" s="126"/>
      <c r="E105" s="128"/>
      <c r="F105" s="128"/>
      <c r="G105" s="128"/>
      <c r="H105" s="232"/>
      <c r="I105" s="233" t="str">
        <f t="shared" si="12"/>
        <v/>
      </c>
      <c r="J105" s="233" t="str">
        <f t="shared" si="13"/>
        <v/>
      </c>
      <c r="K105" s="233" t="str">
        <f t="shared" si="11"/>
        <v/>
      </c>
      <c r="L105" s="234" t="str">
        <f t="shared" si="14"/>
        <v/>
      </c>
      <c r="M105" s="234" t="str">
        <f t="shared" si="15"/>
        <v/>
      </c>
      <c r="O105" s="91" t="str">
        <f>IF('1. Assessment Area Data'!C105="","",'1. Assessment Area Data'!C105)</f>
        <v/>
      </c>
      <c r="P105" s="91" t="str">
        <f>IF(O105="","",
IF(VLOOKUP($O105,'1. Assessment Area Data'!$C$6:$M$1006,11,FALSE)="",
IFERROR(1/SUM(R105:AA105),0),
IF(VLOOKUP($O105,'1. Assessment Area Data'!$C$6:$M$1006,11,FALSE)=0,0,1)))</f>
        <v/>
      </c>
      <c r="Q105" s="91"/>
      <c r="R105" s="116" t="str">
        <f t="shared" si="17"/>
        <v/>
      </c>
      <c r="S105" s="116" t="str">
        <f t="shared" si="17"/>
        <v/>
      </c>
      <c r="T105" s="116" t="str">
        <f t="shared" si="17"/>
        <v/>
      </c>
      <c r="U105" s="116" t="str">
        <f t="shared" si="17"/>
        <v/>
      </c>
      <c r="V105" s="116" t="str">
        <f t="shared" si="17"/>
        <v/>
      </c>
      <c r="W105" s="116" t="str">
        <f t="shared" si="17"/>
        <v/>
      </c>
      <c r="X105" s="116" t="str">
        <f t="shared" si="17"/>
        <v/>
      </c>
      <c r="Y105" s="116" t="str">
        <f t="shared" si="17"/>
        <v/>
      </c>
      <c r="Z105" s="116" t="str">
        <f t="shared" si="17"/>
        <v/>
      </c>
      <c r="AA105" s="116" t="str">
        <f t="shared" si="17"/>
        <v/>
      </c>
    </row>
    <row r="106" spans="2:27" x14ac:dyDescent="0.3">
      <c r="B106" s="126"/>
      <c r="C106" s="128"/>
      <c r="D106" s="126"/>
      <c r="E106" s="128"/>
      <c r="F106" s="128"/>
      <c r="G106" s="128"/>
      <c r="H106" s="232"/>
      <c r="I106" s="233" t="str">
        <f t="shared" si="12"/>
        <v/>
      </c>
      <c r="J106" s="233" t="str">
        <f t="shared" si="13"/>
        <v/>
      </c>
      <c r="K106" s="233" t="str">
        <f t="shared" si="11"/>
        <v/>
      </c>
      <c r="L106" s="234" t="str">
        <f t="shared" si="14"/>
        <v/>
      </c>
      <c r="M106" s="234" t="str">
        <f t="shared" si="15"/>
        <v/>
      </c>
      <c r="O106" s="91" t="str">
        <f>IF('1. Assessment Area Data'!C106="","",'1. Assessment Area Data'!C106)</f>
        <v/>
      </c>
      <c r="P106" s="91" t="str">
        <f>IF(O106="","",
IF(VLOOKUP($O106,'1. Assessment Area Data'!$C$6:$M$1006,11,FALSE)="",
IFERROR(1/SUM(R106:AA106),0),
IF(VLOOKUP($O106,'1. Assessment Area Data'!$C$6:$M$1006,11,FALSE)=0,0,1)))</f>
        <v/>
      </c>
      <c r="Q106" s="91"/>
      <c r="R106" s="116" t="str">
        <f t="shared" si="17"/>
        <v/>
      </c>
      <c r="S106" s="116" t="str">
        <f t="shared" si="17"/>
        <v/>
      </c>
      <c r="T106" s="116" t="str">
        <f t="shared" si="17"/>
        <v/>
      </c>
      <c r="U106" s="116" t="str">
        <f t="shared" si="17"/>
        <v/>
      </c>
      <c r="V106" s="116" t="str">
        <f t="shared" si="17"/>
        <v/>
      </c>
      <c r="W106" s="116" t="str">
        <f t="shared" si="17"/>
        <v/>
      </c>
      <c r="X106" s="116" t="str">
        <f t="shared" si="17"/>
        <v/>
      </c>
      <c r="Y106" s="116" t="str">
        <f t="shared" si="17"/>
        <v/>
      </c>
      <c r="Z106" s="116" t="str">
        <f t="shared" si="17"/>
        <v/>
      </c>
      <c r="AA106" s="116" t="str">
        <f t="shared" si="17"/>
        <v/>
      </c>
    </row>
    <row r="107" spans="2:27" x14ac:dyDescent="0.3">
      <c r="B107" s="126"/>
      <c r="C107" s="128"/>
      <c r="D107" s="126"/>
      <c r="E107" s="128"/>
      <c r="F107" s="128"/>
      <c r="G107" s="128"/>
      <c r="H107" s="232"/>
      <c r="I107" s="233" t="str">
        <f t="shared" si="12"/>
        <v/>
      </c>
      <c r="J107" s="233" t="str">
        <f t="shared" si="13"/>
        <v/>
      </c>
      <c r="K107" s="233" t="str">
        <f t="shared" si="11"/>
        <v/>
      </c>
      <c r="L107" s="234" t="str">
        <f t="shared" si="14"/>
        <v/>
      </c>
      <c r="M107" s="234" t="str">
        <f t="shared" si="15"/>
        <v/>
      </c>
    </row>
    <row r="108" spans="2:27" x14ac:dyDescent="0.3">
      <c r="B108" s="126"/>
      <c r="C108" s="128"/>
      <c r="D108" s="126"/>
      <c r="E108" s="128"/>
      <c r="F108" s="128"/>
      <c r="G108" s="128"/>
      <c r="H108" s="232"/>
      <c r="I108" s="233" t="str">
        <f t="shared" si="12"/>
        <v/>
      </c>
      <c r="J108" s="233" t="str">
        <f t="shared" si="13"/>
        <v/>
      </c>
      <c r="K108" s="233" t="str">
        <f t="shared" si="11"/>
        <v/>
      </c>
      <c r="L108" s="234" t="str">
        <f t="shared" si="14"/>
        <v/>
      </c>
      <c r="M108" s="234" t="str">
        <f t="shared" si="15"/>
        <v/>
      </c>
    </row>
    <row r="109" spans="2:27" x14ac:dyDescent="0.3">
      <c r="B109" s="126"/>
      <c r="C109" s="128"/>
      <c r="D109" s="126"/>
      <c r="E109" s="128"/>
      <c r="F109" s="128"/>
      <c r="G109" s="128"/>
      <c r="H109" s="232"/>
      <c r="I109" s="233" t="str">
        <f t="shared" si="12"/>
        <v/>
      </c>
      <c r="J109" s="233" t="str">
        <f t="shared" si="13"/>
        <v/>
      </c>
      <c r="K109" s="233" t="str">
        <f t="shared" si="11"/>
        <v/>
      </c>
      <c r="L109" s="234" t="str">
        <f t="shared" si="14"/>
        <v/>
      </c>
      <c r="M109" s="234" t="str">
        <f t="shared" si="15"/>
        <v/>
      </c>
    </row>
    <row r="110" spans="2:27" x14ac:dyDescent="0.3">
      <c r="B110" s="126"/>
      <c r="C110" s="128"/>
      <c r="D110" s="126"/>
      <c r="E110" s="128"/>
      <c r="F110" s="128"/>
      <c r="G110" s="128"/>
      <c r="H110" s="232"/>
      <c r="I110" s="233" t="str">
        <f t="shared" si="12"/>
        <v/>
      </c>
      <c r="J110" s="233" t="str">
        <f t="shared" si="13"/>
        <v/>
      </c>
      <c r="K110" s="233" t="str">
        <f t="shared" si="11"/>
        <v/>
      </c>
      <c r="L110" s="234" t="str">
        <f t="shared" si="14"/>
        <v/>
      </c>
      <c r="M110" s="234" t="str">
        <f t="shared" si="15"/>
        <v/>
      </c>
    </row>
    <row r="111" spans="2:27" x14ac:dyDescent="0.3">
      <c r="B111" s="126"/>
      <c r="C111" s="128"/>
      <c r="D111" s="126"/>
      <c r="E111" s="128"/>
      <c r="F111" s="128"/>
      <c r="G111" s="128"/>
      <c r="H111" s="232"/>
      <c r="I111" s="233" t="str">
        <f t="shared" si="12"/>
        <v/>
      </c>
      <c r="J111" s="233" t="str">
        <f t="shared" si="13"/>
        <v/>
      </c>
      <c r="K111" s="233" t="str">
        <f t="shared" si="11"/>
        <v/>
      </c>
      <c r="L111" s="234" t="str">
        <f t="shared" si="14"/>
        <v/>
      </c>
      <c r="M111" s="234" t="str">
        <f t="shared" si="15"/>
        <v/>
      </c>
    </row>
    <row r="112" spans="2:27" x14ac:dyDescent="0.3">
      <c r="B112" s="126"/>
      <c r="C112" s="128"/>
      <c r="D112" s="126"/>
      <c r="E112" s="128"/>
      <c r="F112" s="128"/>
      <c r="G112" s="128"/>
      <c r="H112" s="232"/>
      <c r="I112" s="233" t="str">
        <f t="shared" si="12"/>
        <v/>
      </c>
      <c r="J112" s="233" t="str">
        <f t="shared" si="13"/>
        <v/>
      </c>
      <c r="K112" s="233" t="str">
        <f t="shared" si="11"/>
        <v/>
      </c>
      <c r="L112" s="234" t="str">
        <f t="shared" si="14"/>
        <v/>
      </c>
      <c r="M112" s="234" t="str">
        <f t="shared" si="15"/>
        <v/>
      </c>
    </row>
    <row r="113" spans="2:13" x14ac:dyDescent="0.3">
      <c r="B113" s="126"/>
      <c r="C113" s="128"/>
      <c r="D113" s="126"/>
      <c r="E113" s="128"/>
      <c r="F113" s="128"/>
      <c r="G113" s="128"/>
      <c r="H113" s="232"/>
      <c r="I113" s="233" t="str">
        <f t="shared" si="12"/>
        <v/>
      </c>
      <c r="J113" s="233" t="str">
        <f t="shared" si="13"/>
        <v/>
      </c>
      <c r="K113" s="233" t="str">
        <f t="shared" si="11"/>
        <v/>
      </c>
      <c r="L113" s="234" t="str">
        <f t="shared" si="14"/>
        <v/>
      </c>
      <c r="M113" s="234" t="str">
        <f t="shared" si="15"/>
        <v/>
      </c>
    </row>
    <row r="114" spans="2:13" x14ac:dyDescent="0.3">
      <c r="B114" s="126"/>
      <c r="C114" s="128"/>
      <c r="D114" s="126"/>
      <c r="E114" s="128"/>
      <c r="F114" s="128"/>
      <c r="G114" s="128"/>
      <c r="H114" s="232"/>
      <c r="I114" s="233" t="str">
        <f t="shared" si="12"/>
        <v/>
      </c>
      <c r="J114" s="233" t="str">
        <f t="shared" si="13"/>
        <v/>
      </c>
      <c r="K114" s="233" t="str">
        <f t="shared" si="11"/>
        <v/>
      </c>
      <c r="L114" s="234" t="str">
        <f t="shared" si="14"/>
        <v/>
      </c>
      <c r="M114" s="234" t="str">
        <f t="shared" si="15"/>
        <v/>
      </c>
    </row>
    <row r="115" spans="2:13" x14ac:dyDescent="0.3">
      <c r="B115" s="126"/>
      <c r="C115" s="128"/>
      <c r="D115" s="126"/>
      <c r="E115" s="128"/>
      <c r="F115" s="128"/>
      <c r="G115" s="128"/>
      <c r="H115" s="232"/>
      <c r="I115" s="233" t="str">
        <f t="shared" si="12"/>
        <v/>
      </c>
      <c r="J115" s="233" t="str">
        <f t="shared" si="13"/>
        <v/>
      </c>
      <c r="K115" s="233" t="str">
        <f t="shared" si="11"/>
        <v/>
      </c>
      <c r="L115" s="234" t="str">
        <f t="shared" si="14"/>
        <v/>
      </c>
      <c r="M115" s="234" t="str">
        <f t="shared" si="15"/>
        <v/>
      </c>
    </row>
    <row r="116" spans="2:13" x14ac:dyDescent="0.3">
      <c r="B116" s="126"/>
      <c r="C116" s="128"/>
      <c r="D116" s="126"/>
      <c r="E116" s="128"/>
      <c r="F116" s="128"/>
      <c r="G116" s="128"/>
      <c r="H116" s="232"/>
      <c r="I116" s="233" t="str">
        <f t="shared" si="12"/>
        <v/>
      </c>
      <c r="J116" s="233" t="str">
        <f t="shared" si="13"/>
        <v/>
      </c>
      <c r="K116" s="233" t="str">
        <f t="shared" si="11"/>
        <v/>
      </c>
      <c r="L116" s="234" t="str">
        <f t="shared" si="14"/>
        <v/>
      </c>
      <c r="M116" s="234" t="str">
        <f t="shared" si="15"/>
        <v/>
      </c>
    </row>
    <row r="117" spans="2:13" x14ac:dyDescent="0.3">
      <c r="B117" s="126"/>
      <c r="C117" s="128"/>
      <c r="D117" s="126"/>
      <c r="E117" s="128"/>
      <c r="F117" s="128"/>
      <c r="G117" s="128"/>
      <c r="H117" s="232"/>
      <c r="I117" s="233" t="str">
        <f t="shared" si="12"/>
        <v/>
      </c>
      <c r="J117" s="233" t="str">
        <f t="shared" si="13"/>
        <v/>
      </c>
      <c r="K117" s="233" t="str">
        <f t="shared" si="11"/>
        <v/>
      </c>
      <c r="L117" s="234" t="str">
        <f t="shared" si="14"/>
        <v/>
      </c>
      <c r="M117" s="234" t="str">
        <f t="shared" si="15"/>
        <v/>
      </c>
    </row>
    <row r="118" spans="2:13" x14ac:dyDescent="0.3">
      <c r="B118" s="126"/>
      <c r="C118" s="128"/>
      <c r="D118" s="126"/>
      <c r="E118" s="128"/>
      <c r="F118" s="128"/>
      <c r="G118" s="128"/>
      <c r="H118" s="232"/>
      <c r="I118" s="233" t="str">
        <f t="shared" si="12"/>
        <v/>
      </c>
      <c r="J118" s="233" t="str">
        <f t="shared" si="13"/>
        <v/>
      </c>
      <c r="K118" s="233" t="str">
        <f t="shared" si="11"/>
        <v/>
      </c>
      <c r="L118" s="234" t="str">
        <f t="shared" si="14"/>
        <v/>
      </c>
      <c r="M118" s="234" t="str">
        <f t="shared" si="15"/>
        <v/>
      </c>
    </row>
    <row r="119" spans="2:13" x14ac:dyDescent="0.3">
      <c r="B119" s="126"/>
      <c r="C119" s="128"/>
      <c r="D119" s="126"/>
      <c r="E119" s="128"/>
      <c r="F119" s="128"/>
      <c r="G119" s="128"/>
      <c r="H119" s="232"/>
      <c r="I119" s="233" t="str">
        <f t="shared" si="12"/>
        <v/>
      </c>
      <c r="J119" s="233" t="str">
        <f t="shared" si="13"/>
        <v/>
      </c>
      <c r="K119" s="233" t="str">
        <f t="shared" si="11"/>
        <v/>
      </c>
      <c r="L119" s="234" t="str">
        <f t="shared" si="14"/>
        <v/>
      </c>
      <c r="M119" s="234" t="str">
        <f t="shared" si="15"/>
        <v/>
      </c>
    </row>
    <row r="120" spans="2:13" x14ac:dyDescent="0.3">
      <c r="B120" s="126"/>
      <c r="C120" s="128"/>
      <c r="D120" s="126"/>
      <c r="E120" s="128"/>
      <c r="F120" s="128"/>
      <c r="G120" s="128"/>
      <c r="H120" s="232"/>
      <c r="I120" s="233" t="str">
        <f t="shared" si="12"/>
        <v/>
      </c>
      <c r="J120" s="233" t="str">
        <f t="shared" si="13"/>
        <v/>
      </c>
      <c r="K120" s="233" t="str">
        <f t="shared" si="11"/>
        <v/>
      </c>
      <c r="L120" s="234" t="str">
        <f t="shared" si="14"/>
        <v/>
      </c>
      <c r="M120" s="234" t="str">
        <f t="shared" si="15"/>
        <v/>
      </c>
    </row>
    <row r="121" spans="2:13" x14ac:dyDescent="0.3">
      <c r="B121" s="126"/>
      <c r="C121" s="128"/>
      <c r="D121" s="126"/>
      <c r="E121" s="128"/>
      <c r="F121" s="128"/>
      <c r="G121" s="128"/>
      <c r="H121" s="232"/>
      <c r="I121" s="233" t="str">
        <f t="shared" si="12"/>
        <v/>
      </c>
      <c r="J121" s="233" t="str">
        <f t="shared" si="13"/>
        <v/>
      </c>
      <c r="K121" s="233" t="str">
        <f t="shared" si="11"/>
        <v/>
      </c>
      <c r="L121" s="234" t="str">
        <f t="shared" si="14"/>
        <v/>
      </c>
      <c r="M121" s="234" t="str">
        <f t="shared" si="15"/>
        <v/>
      </c>
    </row>
    <row r="122" spans="2:13" x14ac:dyDescent="0.3">
      <c r="B122" s="126"/>
      <c r="C122" s="128"/>
      <c r="D122" s="126"/>
      <c r="E122" s="128"/>
      <c r="F122" s="128"/>
      <c r="G122" s="128"/>
      <c r="H122" s="232"/>
      <c r="I122" s="233" t="str">
        <f t="shared" si="12"/>
        <v/>
      </c>
      <c r="J122" s="233" t="str">
        <f t="shared" si="13"/>
        <v/>
      </c>
      <c r="K122" s="233" t="str">
        <f t="shared" si="11"/>
        <v/>
      </c>
      <c r="L122" s="234" t="str">
        <f t="shared" si="14"/>
        <v/>
      </c>
      <c r="M122" s="234" t="str">
        <f t="shared" si="15"/>
        <v/>
      </c>
    </row>
    <row r="123" spans="2:13" x14ac:dyDescent="0.3">
      <c r="B123" s="126"/>
      <c r="C123" s="128"/>
      <c r="D123" s="126"/>
      <c r="E123" s="128"/>
      <c r="F123" s="128"/>
      <c r="G123" s="128"/>
      <c r="H123" s="232"/>
      <c r="I123" s="233" t="str">
        <f t="shared" si="12"/>
        <v/>
      </c>
      <c r="J123" s="233" t="str">
        <f t="shared" si="13"/>
        <v/>
      </c>
      <c r="K123" s="233" t="str">
        <f t="shared" si="11"/>
        <v/>
      </c>
      <c r="L123" s="234" t="str">
        <f t="shared" si="14"/>
        <v/>
      </c>
      <c r="M123" s="234" t="str">
        <f t="shared" si="15"/>
        <v/>
      </c>
    </row>
    <row r="124" spans="2:13" x14ac:dyDescent="0.3">
      <c r="B124" s="126"/>
      <c r="C124" s="128"/>
      <c r="D124" s="126"/>
      <c r="E124" s="128"/>
      <c r="F124" s="128"/>
      <c r="G124" s="128"/>
      <c r="H124" s="232"/>
      <c r="I124" s="233" t="str">
        <f t="shared" si="12"/>
        <v/>
      </c>
      <c r="J124" s="233" t="str">
        <f t="shared" si="13"/>
        <v/>
      </c>
      <c r="K124" s="233" t="str">
        <f t="shared" si="11"/>
        <v/>
      </c>
      <c r="L124" s="234" t="str">
        <f t="shared" si="14"/>
        <v/>
      </c>
      <c r="M124" s="234" t="str">
        <f t="shared" si="15"/>
        <v/>
      </c>
    </row>
    <row r="125" spans="2:13" x14ac:dyDescent="0.3">
      <c r="B125" s="126"/>
      <c r="C125" s="128"/>
      <c r="D125" s="126"/>
      <c r="E125" s="128"/>
      <c r="F125" s="128"/>
      <c r="G125" s="128"/>
      <c r="H125" s="232"/>
      <c r="I125" s="233" t="str">
        <f t="shared" si="12"/>
        <v/>
      </c>
      <c r="J125" s="233" t="str">
        <f t="shared" si="13"/>
        <v/>
      </c>
      <c r="K125" s="233" t="str">
        <f t="shared" si="11"/>
        <v/>
      </c>
      <c r="L125" s="234" t="str">
        <f t="shared" si="14"/>
        <v/>
      </c>
      <c r="M125" s="234" t="str">
        <f t="shared" si="15"/>
        <v/>
      </c>
    </row>
    <row r="126" spans="2:13" x14ac:dyDescent="0.3">
      <c r="B126" s="126"/>
      <c r="C126" s="128"/>
      <c r="D126" s="126"/>
      <c r="E126" s="128"/>
      <c r="F126" s="128"/>
      <c r="G126" s="128"/>
      <c r="H126" s="232"/>
      <c r="I126" s="233" t="str">
        <f t="shared" si="12"/>
        <v/>
      </c>
      <c r="J126" s="233" t="str">
        <f t="shared" si="13"/>
        <v/>
      </c>
      <c r="K126" s="233" t="str">
        <f t="shared" si="11"/>
        <v/>
      </c>
      <c r="L126" s="234" t="str">
        <f t="shared" si="14"/>
        <v/>
      </c>
      <c r="M126" s="234" t="str">
        <f t="shared" si="15"/>
        <v/>
      </c>
    </row>
    <row r="127" spans="2:13" x14ac:dyDescent="0.3">
      <c r="B127" s="126"/>
      <c r="C127" s="128"/>
      <c r="D127" s="126"/>
      <c r="E127" s="128"/>
      <c r="F127" s="128"/>
      <c r="G127" s="128"/>
      <c r="H127" s="232"/>
      <c r="I127" s="233" t="str">
        <f t="shared" si="12"/>
        <v/>
      </c>
      <c r="J127" s="233" t="str">
        <f t="shared" si="13"/>
        <v/>
      </c>
      <c r="K127" s="233" t="str">
        <f t="shared" si="11"/>
        <v/>
      </c>
      <c r="L127" s="234" t="str">
        <f t="shared" si="14"/>
        <v/>
      </c>
      <c r="M127" s="234" t="str">
        <f t="shared" si="15"/>
        <v/>
      </c>
    </row>
    <row r="128" spans="2:13" x14ac:dyDescent="0.3">
      <c r="B128" s="126"/>
      <c r="C128" s="128"/>
      <c r="D128" s="126"/>
      <c r="E128" s="128"/>
      <c r="F128" s="128"/>
      <c r="G128" s="128"/>
      <c r="H128" s="232"/>
      <c r="I128" s="233" t="str">
        <f t="shared" si="12"/>
        <v/>
      </c>
      <c r="J128" s="233" t="str">
        <f t="shared" si="13"/>
        <v/>
      </c>
      <c r="K128" s="233" t="str">
        <f t="shared" si="11"/>
        <v/>
      </c>
      <c r="L128" s="234" t="str">
        <f t="shared" si="14"/>
        <v/>
      </c>
      <c r="M128" s="234" t="str">
        <f t="shared" si="15"/>
        <v/>
      </c>
    </row>
    <row r="129" spans="2:13" x14ac:dyDescent="0.3">
      <c r="B129" s="126"/>
      <c r="C129" s="128"/>
      <c r="D129" s="126"/>
      <c r="E129" s="128"/>
      <c r="F129" s="128"/>
      <c r="G129" s="128"/>
      <c r="H129" s="232"/>
      <c r="I129" s="233" t="str">
        <f t="shared" si="12"/>
        <v/>
      </c>
      <c r="J129" s="233" t="str">
        <f t="shared" si="13"/>
        <v/>
      </c>
      <c r="K129" s="233" t="str">
        <f t="shared" si="11"/>
        <v/>
      </c>
      <c r="L129" s="234" t="str">
        <f t="shared" si="14"/>
        <v/>
      </c>
      <c r="M129" s="234" t="str">
        <f t="shared" si="15"/>
        <v/>
      </c>
    </row>
    <row r="130" spans="2:13" x14ac:dyDescent="0.3">
      <c r="B130" s="126"/>
      <c r="C130" s="128"/>
      <c r="D130" s="126"/>
      <c r="E130" s="128"/>
      <c r="F130" s="128"/>
      <c r="G130" s="128"/>
      <c r="H130" s="232"/>
      <c r="I130" s="233" t="str">
        <f t="shared" si="12"/>
        <v/>
      </c>
      <c r="J130" s="233" t="str">
        <f t="shared" si="13"/>
        <v/>
      </c>
      <c r="K130" s="233" t="str">
        <f t="shared" si="11"/>
        <v/>
      </c>
      <c r="L130" s="234" t="str">
        <f t="shared" si="14"/>
        <v/>
      </c>
      <c r="M130" s="234" t="str">
        <f t="shared" si="15"/>
        <v/>
      </c>
    </row>
    <row r="131" spans="2:13" x14ac:dyDescent="0.3">
      <c r="B131" s="126"/>
      <c r="C131" s="128"/>
      <c r="D131" s="126"/>
      <c r="E131" s="128"/>
      <c r="F131" s="128"/>
      <c r="G131" s="128"/>
      <c r="H131" s="232"/>
      <c r="I131" s="233" t="str">
        <f t="shared" si="12"/>
        <v/>
      </c>
      <c r="J131" s="233" t="str">
        <f t="shared" si="13"/>
        <v/>
      </c>
      <c r="K131" s="233" t="str">
        <f t="shared" si="11"/>
        <v/>
      </c>
      <c r="L131" s="234" t="str">
        <f t="shared" si="14"/>
        <v/>
      </c>
      <c r="M131" s="234" t="str">
        <f t="shared" si="15"/>
        <v/>
      </c>
    </row>
    <row r="132" spans="2:13" x14ac:dyDescent="0.3">
      <c r="B132" s="126"/>
      <c r="C132" s="128"/>
      <c r="D132" s="126"/>
      <c r="E132" s="128"/>
      <c r="F132" s="128"/>
      <c r="G132" s="128"/>
      <c r="H132" s="232"/>
      <c r="I132" s="233" t="str">
        <f t="shared" si="12"/>
        <v/>
      </c>
      <c r="J132" s="233" t="str">
        <f t="shared" si="13"/>
        <v/>
      </c>
      <c r="K132" s="233" t="str">
        <f t="shared" si="11"/>
        <v/>
      </c>
      <c r="L132" s="234" t="str">
        <f t="shared" si="14"/>
        <v/>
      </c>
      <c r="M132" s="234" t="str">
        <f t="shared" si="15"/>
        <v/>
      </c>
    </row>
    <row r="133" spans="2:13" x14ac:dyDescent="0.3">
      <c r="B133" s="126"/>
      <c r="C133" s="128"/>
      <c r="D133" s="126"/>
      <c r="E133" s="128"/>
      <c r="F133" s="128"/>
      <c r="G133" s="128"/>
      <c r="H133" s="232"/>
      <c r="I133" s="233" t="str">
        <f t="shared" si="12"/>
        <v/>
      </c>
      <c r="J133" s="233" t="str">
        <f t="shared" si="13"/>
        <v/>
      </c>
      <c r="K133" s="233" t="str">
        <f t="shared" si="11"/>
        <v/>
      </c>
      <c r="L133" s="234" t="str">
        <f t="shared" si="14"/>
        <v/>
      </c>
      <c r="M133" s="234" t="str">
        <f t="shared" si="15"/>
        <v/>
      </c>
    </row>
    <row r="134" spans="2:13" x14ac:dyDescent="0.3">
      <c r="B134" s="126"/>
      <c r="C134" s="128"/>
      <c r="D134" s="126"/>
      <c r="E134" s="128"/>
      <c r="F134" s="128"/>
      <c r="G134" s="128"/>
      <c r="H134" s="232"/>
      <c r="I134" s="233" t="str">
        <f t="shared" si="12"/>
        <v/>
      </c>
      <c r="J134" s="233" t="str">
        <f t="shared" si="13"/>
        <v/>
      </c>
      <c r="K134" s="233" t="str">
        <f t="shared" si="11"/>
        <v/>
      </c>
      <c r="L134" s="234" t="str">
        <f t="shared" si="14"/>
        <v/>
      </c>
      <c r="M134" s="234" t="str">
        <f t="shared" si="15"/>
        <v/>
      </c>
    </row>
    <row r="135" spans="2:13" x14ac:dyDescent="0.3">
      <c r="B135" s="126"/>
      <c r="C135" s="128"/>
      <c r="D135" s="126"/>
      <c r="E135" s="128"/>
      <c r="F135" s="128"/>
      <c r="G135" s="128"/>
      <c r="H135" s="232"/>
      <c r="I135" s="233" t="str">
        <f t="shared" si="12"/>
        <v/>
      </c>
      <c r="J135" s="233" t="str">
        <f t="shared" si="13"/>
        <v/>
      </c>
      <c r="K135" s="233" t="str">
        <f t="shared" ref="K135:K198" si="18">IF(I135="","",SUMIF($B$7:$B$5003,B135,$G$7:$G$5003))</f>
        <v/>
      </c>
      <c r="L135" s="234" t="str">
        <f t="shared" si="14"/>
        <v/>
      </c>
      <c r="M135" s="234" t="str">
        <f t="shared" si="15"/>
        <v/>
      </c>
    </row>
    <row r="136" spans="2:13" x14ac:dyDescent="0.3">
      <c r="B136" s="126"/>
      <c r="C136" s="128"/>
      <c r="D136" s="126"/>
      <c r="E136" s="128"/>
      <c r="F136" s="128"/>
      <c r="G136" s="128"/>
      <c r="H136" s="232"/>
      <c r="I136" s="233" t="str">
        <f t="shared" ref="I136:I199" si="19">B136&amp;D136</f>
        <v/>
      </c>
      <c r="J136" s="233" t="str">
        <f t="shared" ref="J136:J199" si="20">IF(I136="","",SUMIFS($G$6:$G$5003,$B$6:$B$5003,B136,$D$6:$D$5003,D136))</f>
        <v/>
      </c>
      <c r="K136" s="233" t="str">
        <f t="shared" si="18"/>
        <v/>
      </c>
      <c r="L136" s="234" t="str">
        <f t="shared" ref="L136:L199" si="21">IF(OR(J136="",K136=""),"",J136/K136)</f>
        <v/>
      </c>
      <c r="M136" s="234" t="str">
        <f t="shared" ref="M136:M199" si="22">IF(L136="","",L136^2)</f>
        <v/>
      </c>
    </row>
    <row r="137" spans="2:13" x14ac:dyDescent="0.3">
      <c r="B137" s="126"/>
      <c r="C137" s="128"/>
      <c r="D137" s="126"/>
      <c r="E137" s="128"/>
      <c r="F137" s="128"/>
      <c r="G137" s="128"/>
      <c r="H137" s="232"/>
      <c r="I137" s="233" t="str">
        <f t="shared" si="19"/>
        <v/>
      </c>
      <c r="J137" s="233" t="str">
        <f t="shared" si="20"/>
        <v/>
      </c>
      <c r="K137" s="233" t="str">
        <f t="shared" si="18"/>
        <v/>
      </c>
      <c r="L137" s="234" t="str">
        <f t="shared" si="21"/>
        <v/>
      </c>
      <c r="M137" s="234" t="str">
        <f t="shared" si="22"/>
        <v/>
      </c>
    </row>
    <row r="138" spans="2:13" x14ac:dyDescent="0.3">
      <c r="B138" s="126"/>
      <c r="C138" s="128"/>
      <c r="D138" s="126"/>
      <c r="E138" s="128"/>
      <c r="F138" s="128"/>
      <c r="G138" s="128"/>
      <c r="H138" s="232"/>
      <c r="I138" s="233" t="str">
        <f t="shared" si="19"/>
        <v/>
      </c>
      <c r="J138" s="233" t="str">
        <f t="shared" si="20"/>
        <v/>
      </c>
      <c r="K138" s="233" t="str">
        <f t="shared" si="18"/>
        <v/>
      </c>
      <c r="L138" s="234" t="str">
        <f t="shared" si="21"/>
        <v/>
      </c>
      <c r="M138" s="234" t="str">
        <f t="shared" si="22"/>
        <v/>
      </c>
    </row>
    <row r="139" spans="2:13" x14ac:dyDescent="0.3">
      <c r="B139" s="126"/>
      <c r="C139" s="128"/>
      <c r="D139" s="126"/>
      <c r="E139" s="128"/>
      <c r="F139" s="128"/>
      <c r="G139" s="128"/>
      <c r="H139" s="232"/>
      <c r="I139" s="233" t="str">
        <f t="shared" si="19"/>
        <v/>
      </c>
      <c r="J139" s="233" t="str">
        <f t="shared" si="20"/>
        <v/>
      </c>
      <c r="K139" s="233" t="str">
        <f t="shared" si="18"/>
        <v/>
      </c>
      <c r="L139" s="234" t="str">
        <f t="shared" si="21"/>
        <v/>
      </c>
      <c r="M139" s="234" t="str">
        <f t="shared" si="22"/>
        <v/>
      </c>
    </row>
    <row r="140" spans="2:13" x14ac:dyDescent="0.3">
      <c r="B140" s="126"/>
      <c r="C140" s="128"/>
      <c r="D140" s="126"/>
      <c r="E140" s="128"/>
      <c r="F140" s="128"/>
      <c r="G140" s="128"/>
      <c r="H140" s="232"/>
      <c r="I140" s="233" t="str">
        <f t="shared" si="19"/>
        <v/>
      </c>
      <c r="J140" s="233" t="str">
        <f t="shared" si="20"/>
        <v/>
      </c>
      <c r="K140" s="233" t="str">
        <f t="shared" si="18"/>
        <v/>
      </c>
      <c r="L140" s="234" t="str">
        <f t="shared" si="21"/>
        <v/>
      </c>
      <c r="M140" s="234" t="str">
        <f t="shared" si="22"/>
        <v/>
      </c>
    </row>
    <row r="141" spans="2:13" x14ac:dyDescent="0.3">
      <c r="B141" s="126"/>
      <c r="C141" s="128"/>
      <c r="D141" s="126"/>
      <c r="E141" s="128"/>
      <c r="F141" s="128"/>
      <c r="G141" s="128"/>
      <c r="H141" s="232"/>
      <c r="I141" s="233" t="str">
        <f t="shared" si="19"/>
        <v/>
      </c>
      <c r="J141" s="233" t="str">
        <f t="shared" si="20"/>
        <v/>
      </c>
      <c r="K141" s="233" t="str">
        <f t="shared" si="18"/>
        <v/>
      </c>
      <c r="L141" s="234" t="str">
        <f t="shared" si="21"/>
        <v/>
      </c>
      <c r="M141" s="234" t="str">
        <f t="shared" si="22"/>
        <v/>
      </c>
    </row>
    <row r="142" spans="2:13" x14ac:dyDescent="0.3">
      <c r="B142" s="126"/>
      <c r="C142" s="128"/>
      <c r="D142" s="126"/>
      <c r="E142" s="128"/>
      <c r="F142" s="128"/>
      <c r="G142" s="128"/>
      <c r="H142" s="232"/>
      <c r="I142" s="233" t="str">
        <f t="shared" si="19"/>
        <v/>
      </c>
      <c r="J142" s="233" t="str">
        <f t="shared" si="20"/>
        <v/>
      </c>
      <c r="K142" s="233" t="str">
        <f t="shared" si="18"/>
        <v/>
      </c>
      <c r="L142" s="234" t="str">
        <f t="shared" si="21"/>
        <v/>
      </c>
      <c r="M142" s="234" t="str">
        <f t="shared" si="22"/>
        <v/>
      </c>
    </row>
    <row r="143" spans="2:13" x14ac:dyDescent="0.3">
      <c r="B143" s="126"/>
      <c r="C143" s="128"/>
      <c r="D143" s="126"/>
      <c r="E143" s="128"/>
      <c r="F143" s="128"/>
      <c r="G143" s="128"/>
      <c r="H143" s="232"/>
      <c r="I143" s="233" t="str">
        <f t="shared" si="19"/>
        <v/>
      </c>
      <c r="J143" s="233" t="str">
        <f t="shared" si="20"/>
        <v/>
      </c>
      <c r="K143" s="233" t="str">
        <f t="shared" si="18"/>
        <v/>
      </c>
      <c r="L143" s="234" t="str">
        <f t="shared" si="21"/>
        <v/>
      </c>
      <c r="M143" s="234" t="str">
        <f t="shared" si="22"/>
        <v/>
      </c>
    </row>
    <row r="144" spans="2:13" x14ac:dyDescent="0.3">
      <c r="B144" s="126"/>
      <c r="C144" s="128"/>
      <c r="D144" s="126"/>
      <c r="E144" s="128"/>
      <c r="F144" s="128"/>
      <c r="G144" s="128"/>
      <c r="H144" s="232"/>
      <c r="I144" s="233" t="str">
        <f t="shared" si="19"/>
        <v/>
      </c>
      <c r="J144" s="233" t="str">
        <f t="shared" si="20"/>
        <v/>
      </c>
      <c r="K144" s="233" t="str">
        <f t="shared" si="18"/>
        <v/>
      </c>
      <c r="L144" s="234" t="str">
        <f t="shared" si="21"/>
        <v/>
      </c>
      <c r="M144" s="234" t="str">
        <f t="shared" si="22"/>
        <v/>
      </c>
    </row>
    <row r="145" spans="2:13" x14ac:dyDescent="0.3">
      <c r="B145" s="126"/>
      <c r="C145" s="128"/>
      <c r="D145" s="126"/>
      <c r="E145" s="128"/>
      <c r="F145" s="128"/>
      <c r="G145" s="128"/>
      <c r="H145" s="232"/>
      <c r="I145" s="233" t="str">
        <f t="shared" si="19"/>
        <v/>
      </c>
      <c r="J145" s="233" t="str">
        <f t="shared" si="20"/>
        <v/>
      </c>
      <c r="K145" s="233" t="str">
        <f t="shared" si="18"/>
        <v/>
      </c>
      <c r="L145" s="234" t="str">
        <f t="shared" si="21"/>
        <v/>
      </c>
      <c r="M145" s="234" t="str">
        <f t="shared" si="22"/>
        <v/>
      </c>
    </row>
    <row r="146" spans="2:13" x14ac:dyDescent="0.3">
      <c r="B146" s="126"/>
      <c r="C146" s="128"/>
      <c r="D146" s="126"/>
      <c r="E146" s="128"/>
      <c r="F146" s="128"/>
      <c r="G146" s="128"/>
      <c r="H146" s="232"/>
      <c r="I146" s="233" t="str">
        <f t="shared" si="19"/>
        <v/>
      </c>
      <c r="J146" s="233" t="str">
        <f t="shared" si="20"/>
        <v/>
      </c>
      <c r="K146" s="233" t="str">
        <f t="shared" si="18"/>
        <v/>
      </c>
      <c r="L146" s="234" t="str">
        <f t="shared" si="21"/>
        <v/>
      </c>
      <c r="M146" s="234" t="str">
        <f t="shared" si="22"/>
        <v/>
      </c>
    </row>
    <row r="147" spans="2:13" x14ac:dyDescent="0.3">
      <c r="B147" s="126"/>
      <c r="C147" s="128"/>
      <c r="D147" s="126"/>
      <c r="E147" s="128"/>
      <c r="F147" s="128"/>
      <c r="G147" s="128"/>
      <c r="H147" s="232"/>
      <c r="I147" s="233" t="str">
        <f t="shared" si="19"/>
        <v/>
      </c>
      <c r="J147" s="233" t="str">
        <f t="shared" si="20"/>
        <v/>
      </c>
      <c r="K147" s="233" t="str">
        <f t="shared" si="18"/>
        <v/>
      </c>
      <c r="L147" s="234" t="str">
        <f t="shared" si="21"/>
        <v/>
      </c>
      <c r="M147" s="234" t="str">
        <f t="shared" si="22"/>
        <v/>
      </c>
    </row>
    <row r="148" spans="2:13" x14ac:dyDescent="0.3">
      <c r="B148" s="126"/>
      <c r="C148" s="128"/>
      <c r="D148" s="126"/>
      <c r="E148" s="128"/>
      <c r="F148" s="128"/>
      <c r="G148" s="128"/>
      <c r="H148" s="232"/>
      <c r="I148" s="233" t="str">
        <f t="shared" si="19"/>
        <v/>
      </c>
      <c r="J148" s="233" t="str">
        <f t="shared" si="20"/>
        <v/>
      </c>
      <c r="K148" s="233" t="str">
        <f t="shared" si="18"/>
        <v/>
      </c>
      <c r="L148" s="234" t="str">
        <f t="shared" si="21"/>
        <v/>
      </c>
      <c r="M148" s="234" t="str">
        <f t="shared" si="22"/>
        <v/>
      </c>
    </row>
    <row r="149" spans="2:13" x14ac:dyDescent="0.3">
      <c r="B149" s="126"/>
      <c r="C149" s="128"/>
      <c r="D149" s="126"/>
      <c r="E149" s="128"/>
      <c r="F149" s="128"/>
      <c r="G149" s="128"/>
      <c r="H149" s="232"/>
      <c r="I149" s="233" t="str">
        <f t="shared" si="19"/>
        <v/>
      </c>
      <c r="J149" s="233" t="str">
        <f t="shared" si="20"/>
        <v/>
      </c>
      <c r="K149" s="233" t="str">
        <f t="shared" si="18"/>
        <v/>
      </c>
      <c r="L149" s="234" t="str">
        <f t="shared" si="21"/>
        <v/>
      </c>
      <c r="M149" s="234" t="str">
        <f t="shared" si="22"/>
        <v/>
      </c>
    </row>
    <row r="150" spans="2:13" x14ac:dyDescent="0.3">
      <c r="B150" s="126"/>
      <c r="C150" s="128"/>
      <c r="D150" s="126"/>
      <c r="E150" s="128"/>
      <c r="F150" s="128"/>
      <c r="G150" s="128"/>
      <c r="H150" s="232"/>
      <c r="I150" s="233" t="str">
        <f t="shared" si="19"/>
        <v/>
      </c>
      <c r="J150" s="233" t="str">
        <f t="shared" si="20"/>
        <v/>
      </c>
      <c r="K150" s="233" t="str">
        <f t="shared" si="18"/>
        <v/>
      </c>
      <c r="L150" s="234" t="str">
        <f t="shared" si="21"/>
        <v/>
      </c>
      <c r="M150" s="234" t="str">
        <f t="shared" si="22"/>
        <v/>
      </c>
    </row>
    <row r="151" spans="2:13" x14ac:dyDescent="0.3">
      <c r="B151" s="126"/>
      <c r="C151" s="128"/>
      <c r="D151" s="126"/>
      <c r="E151" s="128"/>
      <c r="F151" s="128"/>
      <c r="G151" s="128"/>
      <c r="H151" s="232"/>
      <c r="I151" s="233" t="str">
        <f t="shared" si="19"/>
        <v/>
      </c>
      <c r="J151" s="233" t="str">
        <f t="shared" si="20"/>
        <v/>
      </c>
      <c r="K151" s="233" t="str">
        <f t="shared" si="18"/>
        <v/>
      </c>
      <c r="L151" s="234" t="str">
        <f t="shared" si="21"/>
        <v/>
      </c>
      <c r="M151" s="234" t="str">
        <f t="shared" si="22"/>
        <v/>
      </c>
    </row>
    <row r="152" spans="2:13" x14ac:dyDescent="0.3">
      <c r="B152" s="126"/>
      <c r="C152" s="128"/>
      <c r="D152" s="126"/>
      <c r="E152" s="128"/>
      <c r="F152" s="128"/>
      <c r="G152" s="128"/>
      <c r="H152" s="232"/>
      <c r="I152" s="233" t="str">
        <f t="shared" si="19"/>
        <v/>
      </c>
      <c r="J152" s="233" t="str">
        <f t="shared" si="20"/>
        <v/>
      </c>
      <c r="K152" s="233" t="str">
        <f t="shared" si="18"/>
        <v/>
      </c>
      <c r="L152" s="234" t="str">
        <f t="shared" si="21"/>
        <v/>
      </c>
      <c r="M152" s="234" t="str">
        <f t="shared" si="22"/>
        <v/>
      </c>
    </row>
    <row r="153" spans="2:13" x14ac:dyDescent="0.3">
      <c r="B153" s="126"/>
      <c r="C153" s="128"/>
      <c r="D153" s="126"/>
      <c r="E153" s="128"/>
      <c r="F153" s="128"/>
      <c r="G153" s="128"/>
      <c r="H153" s="232"/>
      <c r="I153" s="233" t="str">
        <f t="shared" si="19"/>
        <v/>
      </c>
      <c r="J153" s="233" t="str">
        <f t="shared" si="20"/>
        <v/>
      </c>
      <c r="K153" s="233" t="str">
        <f t="shared" si="18"/>
        <v/>
      </c>
      <c r="L153" s="234" t="str">
        <f t="shared" si="21"/>
        <v/>
      </c>
      <c r="M153" s="234" t="str">
        <f t="shared" si="22"/>
        <v/>
      </c>
    </row>
    <row r="154" spans="2:13" x14ac:dyDescent="0.3">
      <c r="B154" s="126"/>
      <c r="C154" s="128"/>
      <c r="D154" s="126"/>
      <c r="E154" s="128"/>
      <c r="F154" s="128"/>
      <c r="G154" s="128"/>
      <c r="H154" s="232"/>
      <c r="I154" s="233" t="str">
        <f t="shared" si="19"/>
        <v/>
      </c>
      <c r="J154" s="233" t="str">
        <f t="shared" si="20"/>
        <v/>
      </c>
      <c r="K154" s="233" t="str">
        <f t="shared" si="18"/>
        <v/>
      </c>
      <c r="L154" s="234" t="str">
        <f t="shared" si="21"/>
        <v/>
      </c>
      <c r="M154" s="234" t="str">
        <f t="shared" si="22"/>
        <v/>
      </c>
    </row>
    <row r="155" spans="2:13" x14ac:dyDescent="0.3">
      <c r="B155" s="126"/>
      <c r="C155" s="128"/>
      <c r="D155" s="126"/>
      <c r="E155" s="128"/>
      <c r="F155" s="128"/>
      <c r="G155" s="128"/>
      <c r="H155" s="232"/>
      <c r="I155" s="233" t="str">
        <f t="shared" si="19"/>
        <v/>
      </c>
      <c r="J155" s="233" t="str">
        <f t="shared" si="20"/>
        <v/>
      </c>
      <c r="K155" s="233" t="str">
        <f t="shared" si="18"/>
        <v/>
      </c>
      <c r="L155" s="234" t="str">
        <f t="shared" si="21"/>
        <v/>
      </c>
      <c r="M155" s="234" t="str">
        <f t="shared" si="22"/>
        <v/>
      </c>
    </row>
    <row r="156" spans="2:13" x14ac:dyDescent="0.3">
      <c r="B156" s="126"/>
      <c r="C156" s="128"/>
      <c r="D156" s="126"/>
      <c r="E156" s="128"/>
      <c r="F156" s="128"/>
      <c r="G156" s="128"/>
      <c r="H156" s="232"/>
      <c r="I156" s="233" t="str">
        <f t="shared" si="19"/>
        <v/>
      </c>
      <c r="J156" s="233" t="str">
        <f t="shared" si="20"/>
        <v/>
      </c>
      <c r="K156" s="233" t="str">
        <f t="shared" si="18"/>
        <v/>
      </c>
      <c r="L156" s="234" t="str">
        <f t="shared" si="21"/>
        <v/>
      </c>
      <c r="M156" s="234" t="str">
        <f t="shared" si="22"/>
        <v/>
      </c>
    </row>
    <row r="157" spans="2:13" x14ac:dyDescent="0.3">
      <c r="B157" s="126"/>
      <c r="C157" s="128"/>
      <c r="D157" s="126"/>
      <c r="E157" s="128"/>
      <c r="F157" s="128"/>
      <c r="G157" s="128"/>
      <c r="H157" s="232"/>
      <c r="I157" s="233" t="str">
        <f t="shared" si="19"/>
        <v/>
      </c>
      <c r="J157" s="233" t="str">
        <f t="shared" si="20"/>
        <v/>
      </c>
      <c r="K157" s="233" t="str">
        <f t="shared" si="18"/>
        <v/>
      </c>
      <c r="L157" s="234" t="str">
        <f t="shared" si="21"/>
        <v/>
      </c>
      <c r="M157" s="234" t="str">
        <f t="shared" si="22"/>
        <v/>
      </c>
    </row>
    <row r="158" spans="2:13" x14ac:dyDescent="0.3">
      <c r="B158" s="126"/>
      <c r="C158" s="128"/>
      <c r="D158" s="126"/>
      <c r="E158" s="128"/>
      <c r="F158" s="128"/>
      <c r="G158" s="128"/>
      <c r="H158" s="232"/>
      <c r="I158" s="233" t="str">
        <f t="shared" si="19"/>
        <v/>
      </c>
      <c r="J158" s="233" t="str">
        <f t="shared" si="20"/>
        <v/>
      </c>
      <c r="K158" s="233" t="str">
        <f t="shared" si="18"/>
        <v/>
      </c>
      <c r="L158" s="234" t="str">
        <f t="shared" si="21"/>
        <v/>
      </c>
      <c r="M158" s="234" t="str">
        <f t="shared" si="22"/>
        <v/>
      </c>
    </row>
    <row r="159" spans="2:13" x14ac:dyDescent="0.3">
      <c r="B159" s="126"/>
      <c r="C159" s="128"/>
      <c r="D159" s="126"/>
      <c r="E159" s="128"/>
      <c r="F159" s="128"/>
      <c r="G159" s="128"/>
      <c r="H159" s="232"/>
      <c r="I159" s="233" t="str">
        <f t="shared" si="19"/>
        <v/>
      </c>
      <c r="J159" s="233" t="str">
        <f t="shared" si="20"/>
        <v/>
      </c>
      <c r="K159" s="233" t="str">
        <f t="shared" si="18"/>
        <v/>
      </c>
      <c r="L159" s="234" t="str">
        <f t="shared" si="21"/>
        <v/>
      </c>
      <c r="M159" s="234" t="str">
        <f t="shared" si="22"/>
        <v/>
      </c>
    </row>
    <row r="160" spans="2:13" x14ac:dyDescent="0.3">
      <c r="B160" s="126"/>
      <c r="C160" s="128"/>
      <c r="D160" s="126"/>
      <c r="E160" s="128"/>
      <c r="F160" s="128"/>
      <c r="G160" s="128"/>
      <c r="H160" s="232"/>
      <c r="I160" s="233" t="str">
        <f t="shared" si="19"/>
        <v/>
      </c>
      <c r="J160" s="233" t="str">
        <f t="shared" si="20"/>
        <v/>
      </c>
      <c r="K160" s="233" t="str">
        <f t="shared" si="18"/>
        <v/>
      </c>
      <c r="L160" s="234" t="str">
        <f t="shared" si="21"/>
        <v/>
      </c>
      <c r="M160" s="234" t="str">
        <f t="shared" si="22"/>
        <v/>
      </c>
    </row>
    <row r="161" spans="2:13" x14ac:dyDescent="0.3">
      <c r="B161" s="126"/>
      <c r="C161" s="128"/>
      <c r="D161" s="126"/>
      <c r="E161" s="128"/>
      <c r="F161" s="128"/>
      <c r="G161" s="128"/>
      <c r="H161" s="232"/>
      <c r="I161" s="233" t="str">
        <f t="shared" si="19"/>
        <v/>
      </c>
      <c r="J161" s="233" t="str">
        <f t="shared" si="20"/>
        <v/>
      </c>
      <c r="K161" s="233" t="str">
        <f t="shared" si="18"/>
        <v/>
      </c>
      <c r="L161" s="234" t="str">
        <f t="shared" si="21"/>
        <v/>
      </c>
      <c r="M161" s="234" t="str">
        <f t="shared" si="22"/>
        <v/>
      </c>
    </row>
    <row r="162" spans="2:13" x14ac:dyDescent="0.3">
      <c r="B162" s="126"/>
      <c r="C162" s="128"/>
      <c r="D162" s="126"/>
      <c r="E162" s="128"/>
      <c r="F162" s="128"/>
      <c r="G162" s="128"/>
      <c r="H162" s="232"/>
      <c r="I162" s="233" t="str">
        <f t="shared" si="19"/>
        <v/>
      </c>
      <c r="J162" s="233" t="str">
        <f t="shared" si="20"/>
        <v/>
      </c>
      <c r="K162" s="233" t="str">
        <f t="shared" si="18"/>
        <v/>
      </c>
      <c r="L162" s="234" t="str">
        <f t="shared" si="21"/>
        <v/>
      </c>
      <c r="M162" s="234" t="str">
        <f t="shared" si="22"/>
        <v/>
      </c>
    </row>
    <row r="163" spans="2:13" x14ac:dyDescent="0.3">
      <c r="B163" s="126"/>
      <c r="C163" s="128"/>
      <c r="D163" s="126"/>
      <c r="E163" s="128"/>
      <c r="F163" s="128"/>
      <c r="G163" s="128"/>
      <c r="H163" s="232"/>
      <c r="I163" s="233" t="str">
        <f t="shared" si="19"/>
        <v/>
      </c>
      <c r="J163" s="233" t="str">
        <f t="shared" si="20"/>
        <v/>
      </c>
      <c r="K163" s="233" t="str">
        <f t="shared" si="18"/>
        <v/>
      </c>
      <c r="L163" s="234" t="str">
        <f t="shared" si="21"/>
        <v/>
      </c>
      <c r="M163" s="234" t="str">
        <f t="shared" si="22"/>
        <v/>
      </c>
    </row>
    <row r="164" spans="2:13" x14ac:dyDescent="0.3">
      <c r="B164" s="126"/>
      <c r="C164" s="128"/>
      <c r="D164" s="126"/>
      <c r="E164" s="128"/>
      <c r="F164" s="128"/>
      <c r="G164" s="128"/>
      <c r="H164" s="232"/>
      <c r="I164" s="233" t="str">
        <f t="shared" si="19"/>
        <v/>
      </c>
      <c r="J164" s="233" t="str">
        <f t="shared" si="20"/>
        <v/>
      </c>
      <c r="K164" s="233" t="str">
        <f t="shared" si="18"/>
        <v/>
      </c>
      <c r="L164" s="234" t="str">
        <f t="shared" si="21"/>
        <v/>
      </c>
      <c r="M164" s="234" t="str">
        <f t="shared" si="22"/>
        <v/>
      </c>
    </row>
    <row r="165" spans="2:13" x14ac:dyDescent="0.3">
      <c r="B165" s="126"/>
      <c r="C165" s="128"/>
      <c r="D165" s="126"/>
      <c r="E165" s="128"/>
      <c r="F165" s="128"/>
      <c r="G165" s="128"/>
      <c r="H165" s="232"/>
      <c r="I165" s="233" t="str">
        <f t="shared" si="19"/>
        <v/>
      </c>
      <c r="J165" s="233" t="str">
        <f t="shared" si="20"/>
        <v/>
      </c>
      <c r="K165" s="233" t="str">
        <f t="shared" si="18"/>
        <v/>
      </c>
      <c r="L165" s="234" t="str">
        <f t="shared" si="21"/>
        <v/>
      </c>
      <c r="M165" s="234" t="str">
        <f t="shared" si="22"/>
        <v/>
      </c>
    </row>
    <row r="166" spans="2:13" x14ac:dyDescent="0.3">
      <c r="B166" s="126"/>
      <c r="C166" s="128"/>
      <c r="D166" s="126"/>
      <c r="E166" s="128"/>
      <c r="F166" s="128"/>
      <c r="G166" s="128"/>
      <c r="H166" s="232"/>
      <c r="I166" s="233" t="str">
        <f t="shared" si="19"/>
        <v/>
      </c>
      <c r="J166" s="233" t="str">
        <f t="shared" si="20"/>
        <v/>
      </c>
      <c r="K166" s="233" t="str">
        <f t="shared" si="18"/>
        <v/>
      </c>
      <c r="L166" s="234" t="str">
        <f t="shared" si="21"/>
        <v/>
      </c>
      <c r="M166" s="234" t="str">
        <f t="shared" si="22"/>
        <v/>
      </c>
    </row>
    <row r="167" spans="2:13" x14ac:dyDescent="0.3">
      <c r="B167" s="126"/>
      <c r="C167" s="128"/>
      <c r="D167" s="126"/>
      <c r="E167" s="128"/>
      <c r="F167" s="128"/>
      <c r="G167" s="128"/>
      <c r="H167" s="232"/>
      <c r="I167" s="233" t="str">
        <f t="shared" si="19"/>
        <v/>
      </c>
      <c r="J167" s="233" t="str">
        <f t="shared" si="20"/>
        <v/>
      </c>
      <c r="K167" s="233" t="str">
        <f t="shared" si="18"/>
        <v/>
      </c>
      <c r="L167" s="234" t="str">
        <f t="shared" si="21"/>
        <v/>
      </c>
      <c r="M167" s="234" t="str">
        <f t="shared" si="22"/>
        <v/>
      </c>
    </row>
    <row r="168" spans="2:13" x14ac:dyDescent="0.3">
      <c r="B168" s="126"/>
      <c r="C168" s="128"/>
      <c r="D168" s="126"/>
      <c r="E168" s="128"/>
      <c r="F168" s="128"/>
      <c r="G168" s="128"/>
      <c r="H168" s="232"/>
      <c r="I168" s="233" t="str">
        <f t="shared" si="19"/>
        <v/>
      </c>
      <c r="J168" s="233" t="str">
        <f t="shared" si="20"/>
        <v/>
      </c>
      <c r="K168" s="233" t="str">
        <f t="shared" si="18"/>
        <v/>
      </c>
      <c r="L168" s="234" t="str">
        <f t="shared" si="21"/>
        <v/>
      </c>
      <c r="M168" s="234" t="str">
        <f t="shared" si="22"/>
        <v/>
      </c>
    </row>
    <row r="169" spans="2:13" x14ac:dyDescent="0.3">
      <c r="B169" s="126"/>
      <c r="C169" s="128"/>
      <c r="D169" s="126"/>
      <c r="E169" s="128"/>
      <c r="F169" s="128"/>
      <c r="G169" s="128"/>
      <c r="H169" s="232"/>
      <c r="I169" s="233" t="str">
        <f t="shared" si="19"/>
        <v/>
      </c>
      <c r="J169" s="233" t="str">
        <f t="shared" si="20"/>
        <v/>
      </c>
      <c r="K169" s="233" t="str">
        <f t="shared" si="18"/>
        <v/>
      </c>
      <c r="L169" s="234" t="str">
        <f t="shared" si="21"/>
        <v/>
      </c>
      <c r="M169" s="234" t="str">
        <f t="shared" si="22"/>
        <v/>
      </c>
    </row>
    <row r="170" spans="2:13" x14ac:dyDescent="0.3">
      <c r="B170" s="126"/>
      <c r="C170" s="128"/>
      <c r="D170" s="126"/>
      <c r="E170" s="128"/>
      <c r="F170" s="128"/>
      <c r="G170" s="128"/>
      <c r="H170" s="232"/>
      <c r="I170" s="233" t="str">
        <f t="shared" si="19"/>
        <v/>
      </c>
      <c r="J170" s="233" t="str">
        <f t="shared" si="20"/>
        <v/>
      </c>
      <c r="K170" s="233" t="str">
        <f t="shared" si="18"/>
        <v/>
      </c>
      <c r="L170" s="234" t="str">
        <f t="shared" si="21"/>
        <v/>
      </c>
      <c r="M170" s="234" t="str">
        <f t="shared" si="22"/>
        <v/>
      </c>
    </row>
    <row r="171" spans="2:13" x14ac:dyDescent="0.3">
      <c r="B171" s="126"/>
      <c r="C171" s="128"/>
      <c r="D171" s="126"/>
      <c r="E171" s="128"/>
      <c r="F171" s="128"/>
      <c r="G171" s="128"/>
      <c r="H171" s="232"/>
      <c r="I171" s="233" t="str">
        <f t="shared" si="19"/>
        <v/>
      </c>
      <c r="J171" s="233" t="str">
        <f t="shared" si="20"/>
        <v/>
      </c>
      <c r="K171" s="233" t="str">
        <f t="shared" si="18"/>
        <v/>
      </c>
      <c r="L171" s="234" t="str">
        <f t="shared" si="21"/>
        <v/>
      </c>
      <c r="M171" s="234" t="str">
        <f t="shared" si="22"/>
        <v/>
      </c>
    </row>
    <row r="172" spans="2:13" x14ac:dyDescent="0.3">
      <c r="B172" s="126"/>
      <c r="C172" s="128"/>
      <c r="D172" s="126"/>
      <c r="E172" s="128"/>
      <c r="F172" s="128"/>
      <c r="G172" s="128"/>
      <c r="H172" s="232"/>
      <c r="I172" s="233" t="str">
        <f t="shared" si="19"/>
        <v/>
      </c>
      <c r="J172" s="233" t="str">
        <f t="shared" si="20"/>
        <v/>
      </c>
      <c r="K172" s="233" t="str">
        <f t="shared" si="18"/>
        <v/>
      </c>
      <c r="L172" s="234" t="str">
        <f t="shared" si="21"/>
        <v/>
      </c>
      <c r="M172" s="234" t="str">
        <f t="shared" si="22"/>
        <v/>
      </c>
    </row>
    <row r="173" spans="2:13" x14ac:dyDescent="0.3">
      <c r="B173" s="126"/>
      <c r="C173" s="128"/>
      <c r="D173" s="126"/>
      <c r="E173" s="128"/>
      <c r="F173" s="128"/>
      <c r="G173" s="128"/>
      <c r="H173" s="232"/>
      <c r="I173" s="233" t="str">
        <f t="shared" si="19"/>
        <v/>
      </c>
      <c r="J173" s="233" t="str">
        <f t="shared" si="20"/>
        <v/>
      </c>
      <c r="K173" s="233" t="str">
        <f t="shared" si="18"/>
        <v/>
      </c>
      <c r="L173" s="234" t="str">
        <f t="shared" si="21"/>
        <v/>
      </c>
      <c r="M173" s="234" t="str">
        <f t="shared" si="22"/>
        <v/>
      </c>
    </row>
    <row r="174" spans="2:13" x14ac:dyDescent="0.3">
      <c r="B174" s="126"/>
      <c r="C174" s="128"/>
      <c r="D174" s="126"/>
      <c r="E174" s="128"/>
      <c r="F174" s="128"/>
      <c r="G174" s="128"/>
      <c r="H174" s="232"/>
      <c r="I174" s="233" t="str">
        <f t="shared" si="19"/>
        <v/>
      </c>
      <c r="J174" s="233" t="str">
        <f t="shared" si="20"/>
        <v/>
      </c>
      <c r="K174" s="233" t="str">
        <f t="shared" si="18"/>
        <v/>
      </c>
      <c r="L174" s="234" t="str">
        <f t="shared" si="21"/>
        <v/>
      </c>
      <c r="M174" s="234" t="str">
        <f t="shared" si="22"/>
        <v/>
      </c>
    </row>
    <row r="175" spans="2:13" x14ac:dyDescent="0.3">
      <c r="B175" s="126"/>
      <c r="C175" s="128"/>
      <c r="D175" s="126"/>
      <c r="E175" s="128"/>
      <c r="F175" s="128"/>
      <c r="G175" s="128"/>
      <c r="H175" s="232"/>
      <c r="I175" s="233" t="str">
        <f t="shared" si="19"/>
        <v/>
      </c>
      <c r="J175" s="233" t="str">
        <f t="shared" si="20"/>
        <v/>
      </c>
      <c r="K175" s="233" t="str">
        <f t="shared" si="18"/>
        <v/>
      </c>
      <c r="L175" s="234" t="str">
        <f t="shared" si="21"/>
        <v/>
      </c>
      <c r="M175" s="234" t="str">
        <f t="shared" si="22"/>
        <v/>
      </c>
    </row>
    <row r="176" spans="2:13" x14ac:dyDescent="0.3">
      <c r="B176" s="126"/>
      <c r="C176" s="128"/>
      <c r="D176" s="126"/>
      <c r="E176" s="128"/>
      <c r="F176" s="128"/>
      <c r="G176" s="128"/>
      <c r="H176" s="232"/>
      <c r="I176" s="233" t="str">
        <f t="shared" si="19"/>
        <v/>
      </c>
      <c r="J176" s="233" t="str">
        <f t="shared" si="20"/>
        <v/>
      </c>
      <c r="K176" s="233" t="str">
        <f t="shared" si="18"/>
        <v/>
      </c>
      <c r="L176" s="234" t="str">
        <f t="shared" si="21"/>
        <v/>
      </c>
      <c r="M176" s="234" t="str">
        <f t="shared" si="22"/>
        <v/>
      </c>
    </row>
    <row r="177" spans="2:13" x14ac:dyDescent="0.3">
      <c r="B177" s="126"/>
      <c r="C177" s="128"/>
      <c r="D177" s="126"/>
      <c r="E177" s="128"/>
      <c r="F177" s="128"/>
      <c r="G177" s="128"/>
      <c r="H177" s="232"/>
      <c r="I177" s="233" t="str">
        <f t="shared" si="19"/>
        <v/>
      </c>
      <c r="J177" s="233" t="str">
        <f t="shared" si="20"/>
        <v/>
      </c>
      <c r="K177" s="233" t="str">
        <f t="shared" si="18"/>
        <v/>
      </c>
      <c r="L177" s="234" t="str">
        <f t="shared" si="21"/>
        <v/>
      </c>
      <c r="M177" s="234" t="str">
        <f t="shared" si="22"/>
        <v/>
      </c>
    </row>
    <row r="178" spans="2:13" x14ac:dyDescent="0.3">
      <c r="B178" s="126"/>
      <c r="C178" s="128"/>
      <c r="D178" s="126"/>
      <c r="E178" s="128"/>
      <c r="F178" s="128"/>
      <c r="G178" s="128"/>
      <c r="H178" s="232"/>
      <c r="I178" s="233" t="str">
        <f t="shared" si="19"/>
        <v/>
      </c>
      <c r="J178" s="233" t="str">
        <f t="shared" si="20"/>
        <v/>
      </c>
      <c r="K178" s="233" t="str">
        <f t="shared" si="18"/>
        <v/>
      </c>
      <c r="L178" s="234" t="str">
        <f t="shared" si="21"/>
        <v/>
      </c>
      <c r="M178" s="234" t="str">
        <f t="shared" si="22"/>
        <v/>
      </c>
    </row>
    <row r="179" spans="2:13" x14ac:dyDescent="0.3">
      <c r="B179" s="126"/>
      <c r="C179" s="128"/>
      <c r="D179" s="126"/>
      <c r="E179" s="128"/>
      <c r="F179" s="128"/>
      <c r="G179" s="128"/>
      <c r="H179" s="232"/>
      <c r="I179" s="233" t="str">
        <f t="shared" si="19"/>
        <v/>
      </c>
      <c r="J179" s="233" t="str">
        <f t="shared" si="20"/>
        <v/>
      </c>
      <c r="K179" s="233" t="str">
        <f t="shared" si="18"/>
        <v/>
      </c>
      <c r="L179" s="234" t="str">
        <f t="shared" si="21"/>
        <v/>
      </c>
      <c r="M179" s="234" t="str">
        <f t="shared" si="22"/>
        <v/>
      </c>
    </row>
    <row r="180" spans="2:13" x14ac:dyDescent="0.3">
      <c r="B180" s="126"/>
      <c r="C180" s="128"/>
      <c r="D180" s="126"/>
      <c r="E180" s="128"/>
      <c r="F180" s="128"/>
      <c r="G180" s="128"/>
      <c r="H180" s="232"/>
      <c r="I180" s="233" t="str">
        <f t="shared" si="19"/>
        <v/>
      </c>
      <c r="J180" s="233" t="str">
        <f t="shared" si="20"/>
        <v/>
      </c>
      <c r="K180" s="233" t="str">
        <f t="shared" si="18"/>
        <v/>
      </c>
      <c r="L180" s="234" t="str">
        <f t="shared" si="21"/>
        <v/>
      </c>
      <c r="M180" s="234" t="str">
        <f t="shared" si="22"/>
        <v/>
      </c>
    </row>
    <row r="181" spans="2:13" x14ac:dyDescent="0.3">
      <c r="B181" s="126"/>
      <c r="C181" s="128"/>
      <c r="D181" s="126"/>
      <c r="E181" s="128"/>
      <c r="F181" s="128"/>
      <c r="G181" s="128"/>
      <c r="H181" s="232"/>
      <c r="I181" s="233" t="str">
        <f t="shared" si="19"/>
        <v/>
      </c>
      <c r="J181" s="233" t="str">
        <f t="shared" si="20"/>
        <v/>
      </c>
      <c r="K181" s="233" t="str">
        <f t="shared" si="18"/>
        <v/>
      </c>
      <c r="L181" s="234" t="str">
        <f t="shared" si="21"/>
        <v/>
      </c>
      <c r="M181" s="234" t="str">
        <f t="shared" si="22"/>
        <v/>
      </c>
    </row>
    <row r="182" spans="2:13" x14ac:dyDescent="0.3">
      <c r="B182" s="126"/>
      <c r="C182" s="128"/>
      <c r="D182" s="126"/>
      <c r="E182" s="128"/>
      <c r="F182" s="128"/>
      <c r="G182" s="128"/>
      <c r="H182" s="232"/>
      <c r="I182" s="233" t="str">
        <f t="shared" si="19"/>
        <v/>
      </c>
      <c r="J182" s="233" t="str">
        <f t="shared" si="20"/>
        <v/>
      </c>
      <c r="K182" s="233" t="str">
        <f t="shared" si="18"/>
        <v/>
      </c>
      <c r="L182" s="234" t="str">
        <f t="shared" si="21"/>
        <v/>
      </c>
      <c r="M182" s="234" t="str">
        <f t="shared" si="22"/>
        <v/>
      </c>
    </row>
    <row r="183" spans="2:13" x14ac:dyDescent="0.3">
      <c r="B183" s="126"/>
      <c r="C183" s="128"/>
      <c r="D183" s="126"/>
      <c r="E183" s="128"/>
      <c r="F183" s="128"/>
      <c r="G183" s="128"/>
      <c r="H183" s="232"/>
      <c r="I183" s="233" t="str">
        <f t="shared" si="19"/>
        <v/>
      </c>
      <c r="J183" s="233" t="str">
        <f t="shared" si="20"/>
        <v/>
      </c>
      <c r="K183" s="233" t="str">
        <f t="shared" si="18"/>
        <v/>
      </c>
      <c r="L183" s="234" t="str">
        <f t="shared" si="21"/>
        <v/>
      </c>
      <c r="M183" s="234" t="str">
        <f t="shared" si="22"/>
        <v/>
      </c>
    </row>
    <row r="184" spans="2:13" x14ac:dyDescent="0.3">
      <c r="B184" s="126"/>
      <c r="C184" s="128"/>
      <c r="D184" s="126"/>
      <c r="E184" s="128"/>
      <c r="F184" s="128"/>
      <c r="G184" s="128"/>
      <c r="H184" s="232"/>
      <c r="I184" s="233" t="str">
        <f t="shared" si="19"/>
        <v/>
      </c>
      <c r="J184" s="233" t="str">
        <f t="shared" si="20"/>
        <v/>
      </c>
      <c r="K184" s="233" t="str">
        <f t="shared" si="18"/>
        <v/>
      </c>
      <c r="L184" s="234" t="str">
        <f t="shared" si="21"/>
        <v/>
      </c>
      <c r="M184" s="234" t="str">
        <f t="shared" si="22"/>
        <v/>
      </c>
    </row>
    <row r="185" spans="2:13" x14ac:dyDescent="0.3">
      <c r="B185" s="126"/>
      <c r="C185" s="128"/>
      <c r="D185" s="126"/>
      <c r="E185" s="128"/>
      <c r="F185" s="128"/>
      <c r="G185" s="128"/>
      <c r="H185" s="232"/>
      <c r="I185" s="233" t="str">
        <f t="shared" si="19"/>
        <v/>
      </c>
      <c r="J185" s="233" t="str">
        <f t="shared" si="20"/>
        <v/>
      </c>
      <c r="K185" s="233" t="str">
        <f t="shared" si="18"/>
        <v/>
      </c>
      <c r="L185" s="234" t="str">
        <f t="shared" si="21"/>
        <v/>
      </c>
      <c r="M185" s="234" t="str">
        <f t="shared" si="22"/>
        <v/>
      </c>
    </row>
    <row r="186" spans="2:13" x14ac:dyDescent="0.3">
      <c r="B186" s="126"/>
      <c r="C186" s="128"/>
      <c r="D186" s="126"/>
      <c r="E186" s="128"/>
      <c r="F186" s="128"/>
      <c r="G186" s="128"/>
      <c r="H186" s="232"/>
      <c r="I186" s="233" t="str">
        <f t="shared" si="19"/>
        <v/>
      </c>
      <c r="J186" s="233" t="str">
        <f t="shared" si="20"/>
        <v/>
      </c>
      <c r="K186" s="233" t="str">
        <f t="shared" si="18"/>
        <v/>
      </c>
      <c r="L186" s="234" t="str">
        <f t="shared" si="21"/>
        <v/>
      </c>
      <c r="M186" s="234" t="str">
        <f t="shared" si="22"/>
        <v/>
      </c>
    </row>
    <row r="187" spans="2:13" x14ac:dyDescent="0.3">
      <c r="B187" s="126"/>
      <c r="C187" s="128"/>
      <c r="D187" s="126"/>
      <c r="E187" s="128"/>
      <c r="F187" s="128"/>
      <c r="G187" s="128"/>
      <c r="H187" s="232"/>
      <c r="I187" s="233" t="str">
        <f t="shared" si="19"/>
        <v/>
      </c>
      <c r="J187" s="233" t="str">
        <f t="shared" si="20"/>
        <v/>
      </c>
      <c r="K187" s="233" t="str">
        <f t="shared" si="18"/>
        <v/>
      </c>
      <c r="L187" s="234" t="str">
        <f t="shared" si="21"/>
        <v/>
      </c>
      <c r="M187" s="234" t="str">
        <f t="shared" si="22"/>
        <v/>
      </c>
    </row>
    <row r="188" spans="2:13" x14ac:dyDescent="0.3">
      <c r="B188" s="126"/>
      <c r="C188" s="128"/>
      <c r="D188" s="126"/>
      <c r="E188" s="128"/>
      <c r="F188" s="128"/>
      <c r="G188" s="128"/>
      <c r="H188" s="232"/>
      <c r="I188" s="233" t="str">
        <f t="shared" si="19"/>
        <v/>
      </c>
      <c r="J188" s="233" t="str">
        <f t="shared" si="20"/>
        <v/>
      </c>
      <c r="K188" s="233" t="str">
        <f t="shared" si="18"/>
        <v/>
      </c>
      <c r="L188" s="234" t="str">
        <f t="shared" si="21"/>
        <v/>
      </c>
      <c r="M188" s="234" t="str">
        <f t="shared" si="22"/>
        <v/>
      </c>
    </row>
    <row r="189" spans="2:13" x14ac:dyDescent="0.3">
      <c r="B189" s="126"/>
      <c r="C189" s="128"/>
      <c r="D189" s="126"/>
      <c r="E189" s="128"/>
      <c r="F189" s="128"/>
      <c r="G189" s="128"/>
      <c r="H189" s="232"/>
      <c r="I189" s="233" t="str">
        <f t="shared" si="19"/>
        <v/>
      </c>
      <c r="J189" s="233" t="str">
        <f t="shared" si="20"/>
        <v/>
      </c>
      <c r="K189" s="233" t="str">
        <f t="shared" si="18"/>
        <v/>
      </c>
      <c r="L189" s="234" t="str">
        <f t="shared" si="21"/>
        <v/>
      </c>
      <c r="M189" s="234" t="str">
        <f t="shared" si="22"/>
        <v/>
      </c>
    </row>
    <row r="190" spans="2:13" x14ac:dyDescent="0.3">
      <c r="B190" s="126"/>
      <c r="C190" s="128"/>
      <c r="D190" s="126"/>
      <c r="E190" s="128"/>
      <c r="F190" s="128"/>
      <c r="G190" s="128"/>
      <c r="H190" s="232"/>
      <c r="I190" s="233" t="str">
        <f t="shared" si="19"/>
        <v/>
      </c>
      <c r="J190" s="233" t="str">
        <f t="shared" si="20"/>
        <v/>
      </c>
      <c r="K190" s="233" t="str">
        <f t="shared" si="18"/>
        <v/>
      </c>
      <c r="L190" s="234" t="str">
        <f t="shared" si="21"/>
        <v/>
      </c>
      <c r="M190" s="234" t="str">
        <f t="shared" si="22"/>
        <v/>
      </c>
    </row>
    <row r="191" spans="2:13" x14ac:dyDescent="0.3">
      <c r="B191" s="126"/>
      <c r="C191" s="128"/>
      <c r="D191" s="126"/>
      <c r="E191" s="128"/>
      <c r="F191" s="128"/>
      <c r="G191" s="128"/>
      <c r="H191" s="232"/>
      <c r="I191" s="233" t="str">
        <f t="shared" si="19"/>
        <v/>
      </c>
      <c r="J191" s="233" t="str">
        <f t="shared" si="20"/>
        <v/>
      </c>
      <c r="K191" s="233" t="str">
        <f t="shared" si="18"/>
        <v/>
      </c>
      <c r="L191" s="234" t="str">
        <f t="shared" si="21"/>
        <v/>
      </c>
      <c r="M191" s="234" t="str">
        <f t="shared" si="22"/>
        <v/>
      </c>
    </row>
    <row r="192" spans="2:13" x14ac:dyDescent="0.3">
      <c r="B192" s="126"/>
      <c r="C192" s="128"/>
      <c r="D192" s="126"/>
      <c r="E192" s="128"/>
      <c r="F192" s="128"/>
      <c r="G192" s="128"/>
      <c r="H192" s="232"/>
      <c r="I192" s="233" t="str">
        <f t="shared" si="19"/>
        <v/>
      </c>
      <c r="J192" s="233" t="str">
        <f t="shared" si="20"/>
        <v/>
      </c>
      <c r="K192" s="233" t="str">
        <f t="shared" si="18"/>
        <v/>
      </c>
      <c r="L192" s="234" t="str">
        <f t="shared" si="21"/>
        <v/>
      </c>
      <c r="M192" s="234" t="str">
        <f t="shared" si="22"/>
        <v/>
      </c>
    </row>
    <row r="193" spans="2:13" x14ac:dyDescent="0.3">
      <c r="B193" s="126"/>
      <c r="C193" s="128"/>
      <c r="D193" s="126"/>
      <c r="E193" s="128"/>
      <c r="F193" s="128"/>
      <c r="G193" s="128"/>
      <c r="H193" s="232"/>
      <c r="I193" s="233" t="str">
        <f t="shared" si="19"/>
        <v/>
      </c>
      <c r="J193" s="233" t="str">
        <f t="shared" si="20"/>
        <v/>
      </c>
      <c r="K193" s="233" t="str">
        <f t="shared" si="18"/>
        <v/>
      </c>
      <c r="L193" s="234" t="str">
        <f t="shared" si="21"/>
        <v/>
      </c>
      <c r="M193" s="234" t="str">
        <f t="shared" si="22"/>
        <v/>
      </c>
    </row>
    <row r="194" spans="2:13" x14ac:dyDescent="0.3">
      <c r="B194" s="126"/>
      <c r="C194" s="128"/>
      <c r="D194" s="126"/>
      <c r="E194" s="128"/>
      <c r="F194" s="128"/>
      <c r="G194" s="128"/>
      <c r="H194" s="232"/>
      <c r="I194" s="233" t="str">
        <f t="shared" si="19"/>
        <v/>
      </c>
      <c r="J194" s="233" t="str">
        <f t="shared" si="20"/>
        <v/>
      </c>
      <c r="K194" s="233" t="str">
        <f t="shared" si="18"/>
        <v/>
      </c>
      <c r="L194" s="234" t="str">
        <f t="shared" si="21"/>
        <v/>
      </c>
      <c r="M194" s="234" t="str">
        <f t="shared" si="22"/>
        <v/>
      </c>
    </row>
    <row r="195" spans="2:13" x14ac:dyDescent="0.3">
      <c r="B195" s="126"/>
      <c r="C195" s="128"/>
      <c r="D195" s="126"/>
      <c r="E195" s="128"/>
      <c r="F195" s="128"/>
      <c r="G195" s="128"/>
      <c r="H195" s="232"/>
      <c r="I195" s="233" t="str">
        <f t="shared" si="19"/>
        <v/>
      </c>
      <c r="J195" s="233" t="str">
        <f t="shared" si="20"/>
        <v/>
      </c>
      <c r="K195" s="233" t="str">
        <f t="shared" si="18"/>
        <v/>
      </c>
      <c r="L195" s="234" t="str">
        <f t="shared" si="21"/>
        <v/>
      </c>
      <c r="M195" s="234" t="str">
        <f t="shared" si="22"/>
        <v/>
      </c>
    </row>
    <row r="196" spans="2:13" x14ac:dyDescent="0.3">
      <c r="B196" s="126"/>
      <c r="C196" s="128"/>
      <c r="D196" s="126"/>
      <c r="E196" s="128"/>
      <c r="F196" s="128"/>
      <c r="G196" s="128"/>
      <c r="H196" s="232"/>
      <c r="I196" s="233" t="str">
        <f t="shared" si="19"/>
        <v/>
      </c>
      <c r="J196" s="233" t="str">
        <f t="shared" si="20"/>
        <v/>
      </c>
      <c r="K196" s="233" t="str">
        <f t="shared" si="18"/>
        <v/>
      </c>
      <c r="L196" s="234" t="str">
        <f t="shared" si="21"/>
        <v/>
      </c>
      <c r="M196" s="234" t="str">
        <f t="shared" si="22"/>
        <v/>
      </c>
    </row>
    <row r="197" spans="2:13" x14ac:dyDescent="0.3">
      <c r="B197" s="126"/>
      <c r="C197" s="128"/>
      <c r="D197" s="126"/>
      <c r="E197" s="128"/>
      <c r="F197" s="128"/>
      <c r="G197" s="128"/>
      <c r="H197" s="232"/>
      <c r="I197" s="233" t="str">
        <f t="shared" si="19"/>
        <v/>
      </c>
      <c r="J197" s="233" t="str">
        <f t="shared" si="20"/>
        <v/>
      </c>
      <c r="K197" s="233" t="str">
        <f t="shared" si="18"/>
        <v/>
      </c>
      <c r="L197" s="234" t="str">
        <f t="shared" si="21"/>
        <v/>
      </c>
      <c r="M197" s="234" t="str">
        <f t="shared" si="22"/>
        <v/>
      </c>
    </row>
    <row r="198" spans="2:13" x14ac:dyDescent="0.3">
      <c r="B198" s="126"/>
      <c r="C198" s="128"/>
      <c r="D198" s="126"/>
      <c r="E198" s="128"/>
      <c r="F198" s="128"/>
      <c r="G198" s="128"/>
      <c r="H198" s="232"/>
      <c r="I198" s="233" t="str">
        <f t="shared" si="19"/>
        <v/>
      </c>
      <c r="J198" s="233" t="str">
        <f t="shared" si="20"/>
        <v/>
      </c>
      <c r="K198" s="233" t="str">
        <f t="shared" si="18"/>
        <v/>
      </c>
      <c r="L198" s="234" t="str">
        <f t="shared" si="21"/>
        <v/>
      </c>
      <c r="M198" s="234" t="str">
        <f t="shared" si="22"/>
        <v/>
      </c>
    </row>
    <row r="199" spans="2:13" x14ac:dyDescent="0.3">
      <c r="B199" s="126"/>
      <c r="C199" s="128"/>
      <c r="D199" s="126"/>
      <c r="E199" s="128"/>
      <c r="F199" s="128"/>
      <c r="G199" s="128"/>
      <c r="H199" s="232"/>
      <c r="I199" s="233" t="str">
        <f t="shared" si="19"/>
        <v/>
      </c>
      <c r="J199" s="233" t="str">
        <f t="shared" si="20"/>
        <v/>
      </c>
      <c r="K199" s="233" t="str">
        <f t="shared" ref="K199:K262" si="23">IF(I199="","",SUMIF($B$7:$B$5003,B199,$G$7:$G$5003))</f>
        <v/>
      </c>
      <c r="L199" s="234" t="str">
        <f t="shared" si="21"/>
        <v/>
      </c>
      <c r="M199" s="234" t="str">
        <f t="shared" si="22"/>
        <v/>
      </c>
    </row>
    <row r="200" spans="2:13" x14ac:dyDescent="0.3">
      <c r="B200" s="126"/>
      <c r="C200" s="128"/>
      <c r="D200" s="126"/>
      <c r="E200" s="128"/>
      <c r="F200" s="128"/>
      <c r="G200" s="128"/>
      <c r="H200" s="232"/>
      <c r="I200" s="233" t="str">
        <f t="shared" ref="I200:I263" si="24">B200&amp;D200</f>
        <v/>
      </c>
      <c r="J200" s="233" t="str">
        <f t="shared" ref="J200:J263" si="25">IF(I200="","",SUMIFS($G$6:$G$5003,$B$6:$B$5003,B200,$D$6:$D$5003,D200))</f>
        <v/>
      </c>
      <c r="K200" s="233" t="str">
        <f t="shared" si="23"/>
        <v/>
      </c>
      <c r="L200" s="234" t="str">
        <f t="shared" ref="L200:L263" si="26">IF(OR(J200="",K200=""),"",J200/K200)</f>
        <v/>
      </c>
      <c r="M200" s="234" t="str">
        <f t="shared" ref="M200:M263" si="27">IF(L200="","",L200^2)</f>
        <v/>
      </c>
    </row>
    <row r="201" spans="2:13" x14ac:dyDescent="0.3">
      <c r="B201" s="126"/>
      <c r="C201" s="128"/>
      <c r="D201" s="126"/>
      <c r="E201" s="128"/>
      <c r="F201" s="128"/>
      <c r="G201" s="128"/>
      <c r="H201" s="232"/>
      <c r="I201" s="233" t="str">
        <f t="shared" si="24"/>
        <v/>
      </c>
      <c r="J201" s="233" t="str">
        <f t="shared" si="25"/>
        <v/>
      </c>
      <c r="K201" s="233" t="str">
        <f t="shared" si="23"/>
        <v/>
      </c>
      <c r="L201" s="234" t="str">
        <f t="shared" si="26"/>
        <v/>
      </c>
      <c r="M201" s="234" t="str">
        <f t="shared" si="27"/>
        <v/>
      </c>
    </row>
    <row r="202" spans="2:13" x14ac:dyDescent="0.3">
      <c r="B202" s="126"/>
      <c r="C202" s="128"/>
      <c r="D202" s="126"/>
      <c r="E202" s="128"/>
      <c r="F202" s="128"/>
      <c r="G202" s="128"/>
      <c r="H202" s="232"/>
      <c r="I202" s="233" t="str">
        <f t="shared" si="24"/>
        <v/>
      </c>
      <c r="J202" s="233" t="str">
        <f t="shared" si="25"/>
        <v/>
      </c>
      <c r="K202" s="233" t="str">
        <f t="shared" si="23"/>
        <v/>
      </c>
      <c r="L202" s="234" t="str">
        <f t="shared" si="26"/>
        <v/>
      </c>
      <c r="M202" s="234" t="str">
        <f t="shared" si="27"/>
        <v/>
      </c>
    </row>
    <row r="203" spans="2:13" x14ac:dyDescent="0.3">
      <c r="B203" s="126"/>
      <c r="C203" s="128"/>
      <c r="D203" s="126"/>
      <c r="E203" s="128"/>
      <c r="F203" s="128"/>
      <c r="G203" s="128"/>
      <c r="H203" s="232"/>
      <c r="I203" s="233" t="str">
        <f t="shared" si="24"/>
        <v/>
      </c>
      <c r="J203" s="233" t="str">
        <f t="shared" si="25"/>
        <v/>
      </c>
      <c r="K203" s="233" t="str">
        <f t="shared" si="23"/>
        <v/>
      </c>
      <c r="L203" s="234" t="str">
        <f t="shared" si="26"/>
        <v/>
      </c>
      <c r="M203" s="234" t="str">
        <f t="shared" si="27"/>
        <v/>
      </c>
    </row>
    <row r="204" spans="2:13" x14ac:dyDescent="0.3">
      <c r="B204" s="126"/>
      <c r="C204" s="128"/>
      <c r="D204" s="126"/>
      <c r="E204" s="128"/>
      <c r="F204" s="128"/>
      <c r="G204" s="128"/>
      <c r="H204" s="232"/>
      <c r="I204" s="233" t="str">
        <f t="shared" si="24"/>
        <v/>
      </c>
      <c r="J204" s="233" t="str">
        <f t="shared" si="25"/>
        <v/>
      </c>
      <c r="K204" s="233" t="str">
        <f t="shared" si="23"/>
        <v/>
      </c>
      <c r="L204" s="234" t="str">
        <f t="shared" si="26"/>
        <v/>
      </c>
      <c r="M204" s="234" t="str">
        <f t="shared" si="27"/>
        <v/>
      </c>
    </row>
    <row r="205" spans="2:13" x14ac:dyDescent="0.3">
      <c r="B205" s="126"/>
      <c r="C205" s="128"/>
      <c r="D205" s="126"/>
      <c r="E205" s="128"/>
      <c r="F205" s="128"/>
      <c r="G205" s="128"/>
      <c r="H205" s="232"/>
      <c r="I205" s="233" t="str">
        <f t="shared" si="24"/>
        <v/>
      </c>
      <c r="J205" s="233" t="str">
        <f t="shared" si="25"/>
        <v/>
      </c>
      <c r="K205" s="233" t="str">
        <f t="shared" si="23"/>
        <v/>
      </c>
      <c r="L205" s="234" t="str">
        <f t="shared" si="26"/>
        <v/>
      </c>
      <c r="M205" s="234" t="str">
        <f t="shared" si="27"/>
        <v/>
      </c>
    </row>
    <row r="206" spans="2:13" x14ac:dyDescent="0.3">
      <c r="B206" s="126"/>
      <c r="C206" s="128"/>
      <c r="D206" s="126"/>
      <c r="E206" s="128"/>
      <c r="F206" s="128"/>
      <c r="G206" s="128"/>
      <c r="H206" s="232"/>
      <c r="I206" s="233" t="str">
        <f t="shared" si="24"/>
        <v/>
      </c>
      <c r="J206" s="233" t="str">
        <f t="shared" si="25"/>
        <v/>
      </c>
      <c r="K206" s="233" t="str">
        <f t="shared" si="23"/>
        <v/>
      </c>
      <c r="L206" s="234" t="str">
        <f t="shared" si="26"/>
        <v/>
      </c>
      <c r="M206" s="234" t="str">
        <f t="shared" si="27"/>
        <v/>
      </c>
    </row>
    <row r="207" spans="2:13" x14ac:dyDescent="0.3">
      <c r="B207" s="126"/>
      <c r="C207" s="128"/>
      <c r="D207" s="126"/>
      <c r="E207" s="128"/>
      <c r="F207" s="128"/>
      <c r="G207" s="128"/>
      <c r="H207" s="232"/>
      <c r="I207" s="233" t="str">
        <f t="shared" si="24"/>
        <v/>
      </c>
      <c r="J207" s="233" t="str">
        <f t="shared" si="25"/>
        <v/>
      </c>
      <c r="K207" s="233" t="str">
        <f t="shared" si="23"/>
        <v/>
      </c>
      <c r="L207" s="234" t="str">
        <f t="shared" si="26"/>
        <v/>
      </c>
      <c r="M207" s="234" t="str">
        <f t="shared" si="27"/>
        <v/>
      </c>
    </row>
    <row r="208" spans="2:13" x14ac:dyDescent="0.3">
      <c r="B208" s="126"/>
      <c r="C208" s="128"/>
      <c r="D208" s="126"/>
      <c r="E208" s="128"/>
      <c r="F208" s="128"/>
      <c r="G208" s="128"/>
      <c r="H208" s="232"/>
      <c r="I208" s="233" t="str">
        <f t="shared" si="24"/>
        <v/>
      </c>
      <c r="J208" s="233" t="str">
        <f t="shared" si="25"/>
        <v/>
      </c>
      <c r="K208" s="233" t="str">
        <f t="shared" si="23"/>
        <v/>
      </c>
      <c r="L208" s="234" t="str">
        <f t="shared" si="26"/>
        <v/>
      </c>
      <c r="M208" s="234" t="str">
        <f t="shared" si="27"/>
        <v/>
      </c>
    </row>
    <row r="209" spans="2:13" x14ac:dyDescent="0.3">
      <c r="B209" s="126"/>
      <c r="C209" s="128"/>
      <c r="D209" s="126"/>
      <c r="E209" s="128"/>
      <c r="F209" s="128"/>
      <c r="G209" s="128"/>
      <c r="H209" s="232"/>
      <c r="I209" s="233" t="str">
        <f t="shared" si="24"/>
        <v/>
      </c>
      <c r="J209" s="233" t="str">
        <f t="shared" si="25"/>
        <v/>
      </c>
      <c r="K209" s="233" t="str">
        <f t="shared" si="23"/>
        <v/>
      </c>
      <c r="L209" s="234" t="str">
        <f t="shared" si="26"/>
        <v/>
      </c>
      <c r="M209" s="234" t="str">
        <f t="shared" si="27"/>
        <v/>
      </c>
    </row>
    <row r="210" spans="2:13" x14ac:dyDescent="0.3">
      <c r="B210" s="126"/>
      <c r="C210" s="128"/>
      <c r="D210" s="126"/>
      <c r="E210" s="128"/>
      <c r="F210" s="128"/>
      <c r="G210" s="128"/>
      <c r="H210" s="232"/>
      <c r="I210" s="233" t="str">
        <f t="shared" si="24"/>
        <v/>
      </c>
      <c r="J210" s="233" t="str">
        <f t="shared" si="25"/>
        <v/>
      </c>
      <c r="K210" s="233" t="str">
        <f t="shared" si="23"/>
        <v/>
      </c>
      <c r="L210" s="234" t="str">
        <f t="shared" si="26"/>
        <v/>
      </c>
      <c r="M210" s="234" t="str">
        <f t="shared" si="27"/>
        <v/>
      </c>
    </row>
    <row r="211" spans="2:13" x14ac:dyDescent="0.3">
      <c r="B211" s="126"/>
      <c r="C211" s="128"/>
      <c r="D211" s="126"/>
      <c r="E211" s="128"/>
      <c r="F211" s="128"/>
      <c r="G211" s="128"/>
      <c r="H211" s="232"/>
      <c r="I211" s="233" t="str">
        <f t="shared" si="24"/>
        <v/>
      </c>
      <c r="J211" s="233" t="str">
        <f t="shared" si="25"/>
        <v/>
      </c>
      <c r="K211" s="233" t="str">
        <f t="shared" si="23"/>
        <v/>
      </c>
      <c r="L211" s="234" t="str">
        <f t="shared" si="26"/>
        <v/>
      </c>
      <c r="M211" s="234" t="str">
        <f t="shared" si="27"/>
        <v/>
      </c>
    </row>
    <row r="212" spans="2:13" x14ac:dyDescent="0.3">
      <c r="B212" s="126"/>
      <c r="C212" s="128"/>
      <c r="D212" s="126"/>
      <c r="E212" s="128"/>
      <c r="F212" s="128"/>
      <c r="G212" s="128"/>
      <c r="H212" s="232"/>
      <c r="I212" s="233" t="str">
        <f t="shared" si="24"/>
        <v/>
      </c>
      <c r="J212" s="233" t="str">
        <f t="shared" si="25"/>
        <v/>
      </c>
      <c r="K212" s="233" t="str">
        <f t="shared" si="23"/>
        <v/>
      </c>
      <c r="L212" s="234" t="str">
        <f t="shared" si="26"/>
        <v/>
      </c>
      <c r="M212" s="234" t="str">
        <f t="shared" si="27"/>
        <v/>
      </c>
    </row>
    <row r="213" spans="2:13" x14ac:dyDescent="0.3">
      <c r="B213" s="126"/>
      <c r="C213" s="128"/>
      <c r="D213" s="126"/>
      <c r="E213" s="128"/>
      <c r="F213" s="128"/>
      <c r="G213" s="128"/>
      <c r="H213" s="232"/>
      <c r="I213" s="233" t="str">
        <f t="shared" si="24"/>
        <v/>
      </c>
      <c r="J213" s="233" t="str">
        <f t="shared" si="25"/>
        <v/>
      </c>
      <c r="K213" s="233" t="str">
        <f t="shared" si="23"/>
        <v/>
      </c>
      <c r="L213" s="234" t="str">
        <f t="shared" si="26"/>
        <v/>
      </c>
      <c r="M213" s="234" t="str">
        <f t="shared" si="27"/>
        <v/>
      </c>
    </row>
    <row r="214" spans="2:13" x14ac:dyDescent="0.3">
      <c r="B214" s="126"/>
      <c r="C214" s="128"/>
      <c r="D214" s="126"/>
      <c r="E214" s="128"/>
      <c r="F214" s="128"/>
      <c r="G214" s="128"/>
      <c r="H214" s="232"/>
      <c r="I214" s="233" t="str">
        <f t="shared" si="24"/>
        <v/>
      </c>
      <c r="J214" s="233" t="str">
        <f t="shared" si="25"/>
        <v/>
      </c>
      <c r="K214" s="233" t="str">
        <f t="shared" si="23"/>
        <v/>
      </c>
      <c r="L214" s="234" t="str">
        <f t="shared" si="26"/>
        <v/>
      </c>
      <c r="M214" s="234" t="str">
        <f t="shared" si="27"/>
        <v/>
      </c>
    </row>
    <row r="215" spans="2:13" x14ac:dyDescent="0.3">
      <c r="B215" s="126"/>
      <c r="C215" s="128"/>
      <c r="D215" s="126"/>
      <c r="E215" s="128"/>
      <c r="F215" s="128"/>
      <c r="G215" s="128"/>
      <c r="H215" s="232"/>
      <c r="I215" s="233" t="str">
        <f t="shared" si="24"/>
        <v/>
      </c>
      <c r="J215" s="233" t="str">
        <f t="shared" si="25"/>
        <v/>
      </c>
      <c r="K215" s="233" t="str">
        <f t="shared" si="23"/>
        <v/>
      </c>
      <c r="L215" s="234" t="str">
        <f t="shared" si="26"/>
        <v/>
      </c>
      <c r="M215" s="234" t="str">
        <f t="shared" si="27"/>
        <v/>
      </c>
    </row>
    <row r="216" spans="2:13" x14ac:dyDescent="0.3">
      <c r="B216" s="126"/>
      <c r="C216" s="128"/>
      <c r="D216" s="126"/>
      <c r="E216" s="128"/>
      <c r="F216" s="128"/>
      <c r="G216" s="128"/>
      <c r="H216" s="232"/>
      <c r="I216" s="233" t="str">
        <f t="shared" si="24"/>
        <v/>
      </c>
      <c r="J216" s="233" t="str">
        <f t="shared" si="25"/>
        <v/>
      </c>
      <c r="K216" s="233" t="str">
        <f t="shared" si="23"/>
        <v/>
      </c>
      <c r="L216" s="234" t="str">
        <f t="shared" si="26"/>
        <v/>
      </c>
      <c r="M216" s="234" t="str">
        <f t="shared" si="27"/>
        <v/>
      </c>
    </row>
    <row r="217" spans="2:13" x14ac:dyDescent="0.3">
      <c r="B217" s="126"/>
      <c r="C217" s="128"/>
      <c r="D217" s="126"/>
      <c r="E217" s="128"/>
      <c r="F217" s="128"/>
      <c r="G217" s="128"/>
      <c r="H217" s="232"/>
      <c r="I217" s="233" t="str">
        <f t="shared" si="24"/>
        <v/>
      </c>
      <c r="J217" s="233" t="str">
        <f t="shared" si="25"/>
        <v/>
      </c>
      <c r="K217" s="233" t="str">
        <f t="shared" si="23"/>
        <v/>
      </c>
      <c r="L217" s="234" t="str">
        <f t="shared" si="26"/>
        <v/>
      </c>
      <c r="M217" s="234" t="str">
        <f t="shared" si="27"/>
        <v/>
      </c>
    </row>
    <row r="218" spans="2:13" x14ac:dyDescent="0.3">
      <c r="B218" s="126"/>
      <c r="C218" s="128"/>
      <c r="D218" s="126"/>
      <c r="E218" s="128"/>
      <c r="F218" s="128"/>
      <c r="G218" s="128"/>
      <c r="H218" s="232"/>
      <c r="I218" s="233" t="str">
        <f t="shared" si="24"/>
        <v/>
      </c>
      <c r="J218" s="233" t="str">
        <f t="shared" si="25"/>
        <v/>
      </c>
      <c r="K218" s="233" t="str">
        <f t="shared" si="23"/>
        <v/>
      </c>
      <c r="L218" s="234" t="str">
        <f t="shared" si="26"/>
        <v/>
      </c>
      <c r="M218" s="234" t="str">
        <f t="shared" si="27"/>
        <v/>
      </c>
    </row>
    <row r="219" spans="2:13" x14ac:dyDescent="0.3">
      <c r="B219" s="126"/>
      <c r="C219" s="128"/>
      <c r="D219" s="126"/>
      <c r="E219" s="128"/>
      <c r="F219" s="128"/>
      <c r="G219" s="128"/>
      <c r="H219" s="232"/>
      <c r="I219" s="233" t="str">
        <f t="shared" si="24"/>
        <v/>
      </c>
      <c r="J219" s="233" t="str">
        <f t="shared" si="25"/>
        <v/>
      </c>
      <c r="K219" s="233" t="str">
        <f t="shared" si="23"/>
        <v/>
      </c>
      <c r="L219" s="234" t="str">
        <f t="shared" si="26"/>
        <v/>
      </c>
      <c r="M219" s="234" t="str">
        <f t="shared" si="27"/>
        <v/>
      </c>
    </row>
    <row r="220" spans="2:13" x14ac:dyDescent="0.3">
      <c r="B220" s="126"/>
      <c r="C220" s="128"/>
      <c r="D220" s="126"/>
      <c r="E220" s="128"/>
      <c r="F220" s="128"/>
      <c r="G220" s="128"/>
      <c r="H220" s="232"/>
      <c r="I220" s="233" t="str">
        <f t="shared" si="24"/>
        <v/>
      </c>
      <c r="J220" s="233" t="str">
        <f t="shared" si="25"/>
        <v/>
      </c>
      <c r="K220" s="233" t="str">
        <f t="shared" si="23"/>
        <v/>
      </c>
      <c r="L220" s="234" t="str">
        <f t="shared" si="26"/>
        <v/>
      </c>
      <c r="M220" s="234" t="str">
        <f t="shared" si="27"/>
        <v/>
      </c>
    </row>
    <row r="221" spans="2:13" x14ac:dyDescent="0.3">
      <c r="B221" s="126"/>
      <c r="C221" s="128"/>
      <c r="D221" s="126"/>
      <c r="E221" s="128"/>
      <c r="F221" s="128"/>
      <c r="G221" s="128"/>
      <c r="H221" s="232"/>
      <c r="I221" s="233" t="str">
        <f t="shared" si="24"/>
        <v/>
      </c>
      <c r="J221" s="233" t="str">
        <f t="shared" si="25"/>
        <v/>
      </c>
      <c r="K221" s="233" t="str">
        <f t="shared" si="23"/>
        <v/>
      </c>
      <c r="L221" s="234" t="str">
        <f t="shared" si="26"/>
        <v/>
      </c>
      <c r="M221" s="234" t="str">
        <f t="shared" si="27"/>
        <v/>
      </c>
    </row>
    <row r="222" spans="2:13" x14ac:dyDescent="0.3">
      <c r="B222" s="126"/>
      <c r="C222" s="128"/>
      <c r="D222" s="126"/>
      <c r="E222" s="128"/>
      <c r="F222" s="128"/>
      <c r="G222" s="128"/>
      <c r="H222" s="232"/>
      <c r="I222" s="233" t="str">
        <f t="shared" si="24"/>
        <v/>
      </c>
      <c r="J222" s="233" t="str">
        <f t="shared" si="25"/>
        <v/>
      </c>
      <c r="K222" s="233" t="str">
        <f t="shared" si="23"/>
        <v/>
      </c>
      <c r="L222" s="234" t="str">
        <f t="shared" si="26"/>
        <v/>
      </c>
      <c r="M222" s="234" t="str">
        <f t="shared" si="27"/>
        <v/>
      </c>
    </row>
    <row r="223" spans="2:13" x14ac:dyDescent="0.3">
      <c r="B223" s="126"/>
      <c r="C223" s="128"/>
      <c r="D223" s="126"/>
      <c r="E223" s="128"/>
      <c r="F223" s="128"/>
      <c r="G223" s="128"/>
      <c r="H223" s="232"/>
      <c r="I223" s="233" t="str">
        <f t="shared" si="24"/>
        <v/>
      </c>
      <c r="J223" s="233" t="str">
        <f t="shared" si="25"/>
        <v/>
      </c>
      <c r="K223" s="233" t="str">
        <f t="shared" si="23"/>
        <v/>
      </c>
      <c r="L223" s="234" t="str">
        <f t="shared" si="26"/>
        <v/>
      </c>
      <c r="M223" s="234" t="str">
        <f t="shared" si="27"/>
        <v/>
      </c>
    </row>
    <row r="224" spans="2:13" x14ac:dyDescent="0.3">
      <c r="B224" s="126"/>
      <c r="C224" s="128"/>
      <c r="D224" s="126"/>
      <c r="E224" s="128"/>
      <c r="F224" s="128"/>
      <c r="G224" s="128"/>
      <c r="H224" s="232"/>
      <c r="I224" s="233" t="str">
        <f t="shared" si="24"/>
        <v/>
      </c>
      <c r="J224" s="233" t="str">
        <f t="shared" si="25"/>
        <v/>
      </c>
      <c r="K224" s="233" t="str">
        <f t="shared" si="23"/>
        <v/>
      </c>
      <c r="L224" s="234" t="str">
        <f t="shared" si="26"/>
        <v/>
      </c>
      <c r="M224" s="234" t="str">
        <f t="shared" si="27"/>
        <v/>
      </c>
    </row>
    <row r="225" spans="2:13" x14ac:dyDescent="0.3">
      <c r="B225" s="126"/>
      <c r="C225" s="128"/>
      <c r="D225" s="126"/>
      <c r="E225" s="128"/>
      <c r="F225" s="128"/>
      <c r="G225" s="128"/>
      <c r="H225" s="232"/>
      <c r="I225" s="233" t="str">
        <f t="shared" si="24"/>
        <v/>
      </c>
      <c r="J225" s="233" t="str">
        <f t="shared" si="25"/>
        <v/>
      </c>
      <c r="K225" s="233" t="str">
        <f t="shared" si="23"/>
        <v/>
      </c>
      <c r="L225" s="234" t="str">
        <f t="shared" si="26"/>
        <v/>
      </c>
      <c r="M225" s="234" t="str">
        <f t="shared" si="27"/>
        <v/>
      </c>
    </row>
    <row r="226" spans="2:13" x14ac:dyDescent="0.3">
      <c r="B226" s="126"/>
      <c r="C226" s="128"/>
      <c r="D226" s="126"/>
      <c r="E226" s="128"/>
      <c r="F226" s="128"/>
      <c r="G226" s="128"/>
      <c r="H226" s="232"/>
      <c r="I226" s="233" t="str">
        <f t="shared" si="24"/>
        <v/>
      </c>
      <c r="J226" s="233" t="str">
        <f t="shared" si="25"/>
        <v/>
      </c>
      <c r="K226" s="233" t="str">
        <f t="shared" si="23"/>
        <v/>
      </c>
      <c r="L226" s="234" t="str">
        <f t="shared" si="26"/>
        <v/>
      </c>
      <c r="M226" s="234" t="str">
        <f t="shared" si="27"/>
        <v/>
      </c>
    </row>
    <row r="227" spans="2:13" x14ac:dyDescent="0.3">
      <c r="B227" s="126"/>
      <c r="C227" s="128"/>
      <c r="D227" s="126"/>
      <c r="E227" s="128"/>
      <c r="F227" s="128"/>
      <c r="G227" s="128"/>
      <c r="H227" s="232"/>
      <c r="I227" s="233" t="str">
        <f t="shared" si="24"/>
        <v/>
      </c>
      <c r="J227" s="233" t="str">
        <f t="shared" si="25"/>
        <v/>
      </c>
      <c r="K227" s="233" t="str">
        <f t="shared" si="23"/>
        <v/>
      </c>
      <c r="L227" s="234" t="str">
        <f t="shared" si="26"/>
        <v/>
      </c>
      <c r="M227" s="234" t="str">
        <f t="shared" si="27"/>
        <v/>
      </c>
    </row>
    <row r="228" spans="2:13" x14ac:dyDescent="0.3">
      <c r="B228" s="126"/>
      <c r="C228" s="128"/>
      <c r="D228" s="126"/>
      <c r="E228" s="128"/>
      <c r="F228" s="128"/>
      <c r="G228" s="128"/>
      <c r="H228" s="232"/>
      <c r="I228" s="233" t="str">
        <f t="shared" si="24"/>
        <v/>
      </c>
      <c r="J228" s="233" t="str">
        <f t="shared" si="25"/>
        <v/>
      </c>
      <c r="K228" s="233" t="str">
        <f t="shared" si="23"/>
        <v/>
      </c>
      <c r="L228" s="234" t="str">
        <f t="shared" si="26"/>
        <v/>
      </c>
      <c r="M228" s="234" t="str">
        <f t="shared" si="27"/>
        <v/>
      </c>
    </row>
    <row r="229" spans="2:13" x14ac:dyDescent="0.3">
      <c r="B229" s="126"/>
      <c r="C229" s="128"/>
      <c r="D229" s="126"/>
      <c r="E229" s="128"/>
      <c r="F229" s="128"/>
      <c r="G229" s="128"/>
      <c r="H229" s="232"/>
      <c r="I229" s="233" t="str">
        <f t="shared" si="24"/>
        <v/>
      </c>
      <c r="J229" s="233" t="str">
        <f t="shared" si="25"/>
        <v/>
      </c>
      <c r="K229" s="233" t="str">
        <f t="shared" si="23"/>
        <v/>
      </c>
      <c r="L229" s="234" t="str">
        <f t="shared" si="26"/>
        <v/>
      </c>
      <c r="M229" s="234" t="str">
        <f t="shared" si="27"/>
        <v/>
      </c>
    </row>
    <row r="230" spans="2:13" x14ac:dyDescent="0.3">
      <c r="B230" s="126"/>
      <c r="C230" s="128"/>
      <c r="D230" s="126"/>
      <c r="E230" s="128"/>
      <c r="F230" s="128"/>
      <c r="G230" s="128"/>
      <c r="H230" s="232"/>
      <c r="I230" s="233" t="str">
        <f t="shared" si="24"/>
        <v/>
      </c>
      <c r="J230" s="233" t="str">
        <f t="shared" si="25"/>
        <v/>
      </c>
      <c r="K230" s="233" t="str">
        <f t="shared" si="23"/>
        <v/>
      </c>
      <c r="L230" s="234" t="str">
        <f t="shared" si="26"/>
        <v/>
      </c>
      <c r="M230" s="234" t="str">
        <f t="shared" si="27"/>
        <v/>
      </c>
    </row>
    <row r="231" spans="2:13" x14ac:dyDescent="0.3">
      <c r="B231" s="126"/>
      <c r="C231" s="128"/>
      <c r="D231" s="126"/>
      <c r="E231" s="128"/>
      <c r="F231" s="128"/>
      <c r="G231" s="128"/>
      <c r="H231" s="232"/>
      <c r="I231" s="233" t="str">
        <f t="shared" si="24"/>
        <v/>
      </c>
      <c r="J231" s="233" t="str">
        <f t="shared" si="25"/>
        <v/>
      </c>
      <c r="K231" s="233" t="str">
        <f t="shared" si="23"/>
        <v/>
      </c>
      <c r="L231" s="234" t="str">
        <f t="shared" si="26"/>
        <v/>
      </c>
      <c r="M231" s="234" t="str">
        <f t="shared" si="27"/>
        <v/>
      </c>
    </row>
    <row r="232" spans="2:13" x14ac:dyDescent="0.3">
      <c r="B232" s="126"/>
      <c r="C232" s="128"/>
      <c r="D232" s="126"/>
      <c r="E232" s="128"/>
      <c r="F232" s="128"/>
      <c r="G232" s="128"/>
      <c r="H232" s="232"/>
      <c r="I232" s="233" t="str">
        <f t="shared" si="24"/>
        <v/>
      </c>
      <c r="J232" s="233" t="str">
        <f t="shared" si="25"/>
        <v/>
      </c>
      <c r="K232" s="233" t="str">
        <f t="shared" si="23"/>
        <v/>
      </c>
      <c r="L232" s="234" t="str">
        <f t="shared" si="26"/>
        <v/>
      </c>
      <c r="M232" s="234" t="str">
        <f t="shared" si="27"/>
        <v/>
      </c>
    </row>
    <row r="233" spans="2:13" x14ac:dyDescent="0.3">
      <c r="B233" s="126"/>
      <c r="C233" s="128"/>
      <c r="D233" s="126"/>
      <c r="E233" s="128"/>
      <c r="F233" s="128"/>
      <c r="G233" s="128"/>
      <c r="H233" s="232"/>
      <c r="I233" s="233" t="str">
        <f t="shared" si="24"/>
        <v/>
      </c>
      <c r="J233" s="233" t="str">
        <f t="shared" si="25"/>
        <v/>
      </c>
      <c r="K233" s="233" t="str">
        <f t="shared" si="23"/>
        <v/>
      </c>
      <c r="L233" s="234" t="str">
        <f t="shared" si="26"/>
        <v/>
      </c>
      <c r="M233" s="234" t="str">
        <f t="shared" si="27"/>
        <v/>
      </c>
    </row>
    <row r="234" spans="2:13" x14ac:dyDescent="0.3">
      <c r="B234" s="126"/>
      <c r="C234" s="128"/>
      <c r="D234" s="126"/>
      <c r="E234" s="128"/>
      <c r="F234" s="128"/>
      <c r="G234" s="128"/>
      <c r="H234" s="232"/>
      <c r="I234" s="233" t="str">
        <f t="shared" si="24"/>
        <v/>
      </c>
      <c r="J234" s="233" t="str">
        <f t="shared" si="25"/>
        <v/>
      </c>
      <c r="K234" s="233" t="str">
        <f t="shared" si="23"/>
        <v/>
      </c>
      <c r="L234" s="234" t="str">
        <f t="shared" si="26"/>
        <v/>
      </c>
      <c r="M234" s="234" t="str">
        <f t="shared" si="27"/>
        <v/>
      </c>
    </row>
    <row r="235" spans="2:13" x14ac:dyDescent="0.3">
      <c r="B235" s="126"/>
      <c r="C235" s="128"/>
      <c r="D235" s="126"/>
      <c r="E235" s="128"/>
      <c r="F235" s="128"/>
      <c r="G235" s="128"/>
      <c r="H235" s="232"/>
      <c r="I235" s="233" t="str">
        <f t="shared" si="24"/>
        <v/>
      </c>
      <c r="J235" s="233" t="str">
        <f t="shared" si="25"/>
        <v/>
      </c>
      <c r="K235" s="233" t="str">
        <f t="shared" si="23"/>
        <v/>
      </c>
      <c r="L235" s="234" t="str">
        <f t="shared" si="26"/>
        <v/>
      </c>
      <c r="M235" s="234" t="str">
        <f t="shared" si="27"/>
        <v/>
      </c>
    </row>
    <row r="236" spans="2:13" x14ac:dyDescent="0.3">
      <c r="B236" s="126"/>
      <c r="C236" s="128"/>
      <c r="D236" s="126"/>
      <c r="E236" s="128"/>
      <c r="F236" s="128"/>
      <c r="G236" s="128"/>
      <c r="H236" s="232"/>
      <c r="I236" s="233" t="str">
        <f t="shared" si="24"/>
        <v/>
      </c>
      <c r="J236" s="233" t="str">
        <f t="shared" si="25"/>
        <v/>
      </c>
      <c r="K236" s="233" t="str">
        <f t="shared" si="23"/>
        <v/>
      </c>
      <c r="L236" s="234" t="str">
        <f t="shared" si="26"/>
        <v/>
      </c>
      <c r="M236" s="234" t="str">
        <f t="shared" si="27"/>
        <v/>
      </c>
    </row>
    <row r="237" spans="2:13" x14ac:dyDescent="0.3">
      <c r="B237" s="126"/>
      <c r="C237" s="128"/>
      <c r="D237" s="126"/>
      <c r="E237" s="128"/>
      <c r="F237" s="128"/>
      <c r="G237" s="128"/>
      <c r="H237" s="232"/>
      <c r="I237" s="233" t="str">
        <f t="shared" si="24"/>
        <v/>
      </c>
      <c r="J237" s="233" t="str">
        <f t="shared" si="25"/>
        <v/>
      </c>
      <c r="K237" s="233" t="str">
        <f t="shared" si="23"/>
        <v/>
      </c>
      <c r="L237" s="234" t="str">
        <f t="shared" si="26"/>
        <v/>
      </c>
      <c r="M237" s="234" t="str">
        <f t="shared" si="27"/>
        <v/>
      </c>
    </row>
    <row r="238" spans="2:13" x14ac:dyDescent="0.3">
      <c r="B238" s="126"/>
      <c r="C238" s="128"/>
      <c r="D238" s="126"/>
      <c r="E238" s="128"/>
      <c r="F238" s="128"/>
      <c r="G238" s="128"/>
      <c r="H238" s="232"/>
      <c r="I238" s="233" t="str">
        <f t="shared" si="24"/>
        <v/>
      </c>
      <c r="J238" s="233" t="str">
        <f t="shared" si="25"/>
        <v/>
      </c>
      <c r="K238" s="233" t="str">
        <f t="shared" si="23"/>
        <v/>
      </c>
      <c r="L238" s="234" t="str">
        <f t="shared" si="26"/>
        <v/>
      </c>
      <c r="M238" s="234" t="str">
        <f t="shared" si="27"/>
        <v/>
      </c>
    </row>
    <row r="239" spans="2:13" x14ac:dyDescent="0.3">
      <c r="B239" s="126"/>
      <c r="C239" s="128"/>
      <c r="D239" s="126"/>
      <c r="E239" s="128"/>
      <c r="F239" s="128"/>
      <c r="G239" s="128"/>
      <c r="H239" s="232"/>
      <c r="I239" s="233" t="str">
        <f t="shared" si="24"/>
        <v/>
      </c>
      <c r="J239" s="233" t="str">
        <f t="shared" si="25"/>
        <v/>
      </c>
      <c r="K239" s="233" t="str">
        <f t="shared" si="23"/>
        <v/>
      </c>
      <c r="L239" s="234" t="str">
        <f t="shared" si="26"/>
        <v/>
      </c>
      <c r="M239" s="234" t="str">
        <f t="shared" si="27"/>
        <v/>
      </c>
    </row>
    <row r="240" spans="2:13" x14ac:dyDescent="0.3">
      <c r="B240" s="126"/>
      <c r="C240" s="128"/>
      <c r="D240" s="126"/>
      <c r="E240" s="128"/>
      <c r="F240" s="128"/>
      <c r="G240" s="128"/>
      <c r="H240" s="232"/>
      <c r="I240" s="233" t="str">
        <f t="shared" si="24"/>
        <v/>
      </c>
      <c r="J240" s="233" t="str">
        <f t="shared" si="25"/>
        <v/>
      </c>
      <c r="K240" s="233" t="str">
        <f t="shared" si="23"/>
        <v/>
      </c>
      <c r="L240" s="234" t="str">
        <f t="shared" si="26"/>
        <v/>
      </c>
      <c r="M240" s="234" t="str">
        <f t="shared" si="27"/>
        <v/>
      </c>
    </row>
    <row r="241" spans="2:13" x14ac:dyDescent="0.3">
      <c r="B241" s="126"/>
      <c r="C241" s="128"/>
      <c r="D241" s="126"/>
      <c r="E241" s="128"/>
      <c r="F241" s="128"/>
      <c r="G241" s="128"/>
      <c r="H241" s="232"/>
      <c r="I241" s="233" t="str">
        <f t="shared" si="24"/>
        <v/>
      </c>
      <c r="J241" s="233" t="str">
        <f t="shared" si="25"/>
        <v/>
      </c>
      <c r="K241" s="233" t="str">
        <f t="shared" si="23"/>
        <v/>
      </c>
      <c r="L241" s="234" t="str">
        <f t="shared" si="26"/>
        <v/>
      </c>
      <c r="M241" s="234" t="str">
        <f t="shared" si="27"/>
        <v/>
      </c>
    </row>
    <row r="242" spans="2:13" x14ac:dyDescent="0.3">
      <c r="B242" s="126"/>
      <c r="C242" s="128"/>
      <c r="D242" s="126"/>
      <c r="E242" s="128"/>
      <c r="F242" s="128"/>
      <c r="G242" s="128"/>
      <c r="H242" s="232"/>
      <c r="I242" s="233" t="str">
        <f t="shared" si="24"/>
        <v/>
      </c>
      <c r="J242" s="233" t="str">
        <f t="shared" si="25"/>
        <v/>
      </c>
      <c r="K242" s="233" t="str">
        <f t="shared" si="23"/>
        <v/>
      </c>
      <c r="L242" s="234" t="str">
        <f t="shared" si="26"/>
        <v/>
      </c>
      <c r="M242" s="234" t="str">
        <f t="shared" si="27"/>
        <v/>
      </c>
    </row>
    <row r="243" spans="2:13" x14ac:dyDescent="0.3">
      <c r="B243" s="126"/>
      <c r="C243" s="128"/>
      <c r="D243" s="126"/>
      <c r="E243" s="128"/>
      <c r="F243" s="128"/>
      <c r="G243" s="128"/>
      <c r="H243" s="232"/>
      <c r="I243" s="233" t="str">
        <f t="shared" si="24"/>
        <v/>
      </c>
      <c r="J243" s="233" t="str">
        <f t="shared" si="25"/>
        <v/>
      </c>
      <c r="K243" s="233" t="str">
        <f t="shared" si="23"/>
        <v/>
      </c>
      <c r="L243" s="234" t="str">
        <f t="shared" si="26"/>
        <v/>
      </c>
      <c r="M243" s="234" t="str">
        <f t="shared" si="27"/>
        <v/>
      </c>
    </row>
    <row r="244" spans="2:13" x14ac:dyDescent="0.3">
      <c r="B244" s="126"/>
      <c r="C244" s="128"/>
      <c r="D244" s="126"/>
      <c r="E244" s="128"/>
      <c r="F244" s="128"/>
      <c r="G244" s="128"/>
      <c r="H244" s="232"/>
      <c r="I244" s="233" t="str">
        <f t="shared" si="24"/>
        <v/>
      </c>
      <c r="J244" s="233" t="str">
        <f t="shared" si="25"/>
        <v/>
      </c>
      <c r="K244" s="233" t="str">
        <f t="shared" si="23"/>
        <v/>
      </c>
      <c r="L244" s="234" t="str">
        <f t="shared" si="26"/>
        <v/>
      </c>
      <c r="M244" s="234" t="str">
        <f t="shared" si="27"/>
        <v/>
      </c>
    </row>
    <row r="245" spans="2:13" x14ac:dyDescent="0.3">
      <c r="B245" s="126"/>
      <c r="C245" s="128"/>
      <c r="D245" s="126"/>
      <c r="E245" s="128"/>
      <c r="F245" s="128"/>
      <c r="G245" s="128"/>
      <c r="H245" s="232"/>
      <c r="I245" s="233" t="str">
        <f t="shared" si="24"/>
        <v/>
      </c>
      <c r="J245" s="233" t="str">
        <f t="shared" si="25"/>
        <v/>
      </c>
      <c r="K245" s="233" t="str">
        <f t="shared" si="23"/>
        <v/>
      </c>
      <c r="L245" s="234" t="str">
        <f t="shared" si="26"/>
        <v/>
      </c>
      <c r="M245" s="234" t="str">
        <f t="shared" si="27"/>
        <v/>
      </c>
    </row>
    <row r="246" spans="2:13" x14ac:dyDescent="0.3">
      <c r="B246" s="126"/>
      <c r="C246" s="128"/>
      <c r="D246" s="126"/>
      <c r="E246" s="128"/>
      <c r="F246" s="128"/>
      <c r="G246" s="128"/>
      <c r="H246" s="232"/>
      <c r="I246" s="233" t="str">
        <f t="shared" si="24"/>
        <v/>
      </c>
      <c r="J246" s="233" t="str">
        <f t="shared" si="25"/>
        <v/>
      </c>
      <c r="K246" s="233" t="str">
        <f t="shared" si="23"/>
        <v/>
      </c>
      <c r="L246" s="234" t="str">
        <f t="shared" si="26"/>
        <v/>
      </c>
      <c r="M246" s="234" t="str">
        <f t="shared" si="27"/>
        <v/>
      </c>
    </row>
    <row r="247" spans="2:13" x14ac:dyDescent="0.3">
      <c r="B247" s="126"/>
      <c r="C247" s="128"/>
      <c r="D247" s="126"/>
      <c r="E247" s="128"/>
      <c r="F247" s="128"/>
      <c r="G247" s="128"/>
      <c r="H247" s="232"/>
      <c r="I247" s="233" t="str">
        <f t="shared" si="24"/>
        <v/>
      </c>
      <c r="J247" s="233" t="str">
        <f t="shared" si="25"/>
        <v/>
      </c>
      <c r="K247" s="233" t="str">
        <f t="shared" si="23"/>
        <v/>
      </c>
      <c r="L247" s="234" t="str">
        <f t="shared" si="26"/>
        <v/>
      </c>
      <c r="M247" s="234" t="str">
        <f t="shared" si="27"/>
        <v/>
      </c>
    </row>
    <row r="248" spans="2:13" x14ac:dyDescent="0.3">
      <c r="B248" s="126"/>
      <c r="C248" s="128"/>
      <c r="D248" s="126"/>
      <c r="E248" s="128"/>
      <c r="F248" s="128"/>
      <c r="G248" s="128"/>
      <c r="H248" s="232"/>
      <c r="I248" s="233" t="str">
        <f t="shared" si="24"/>
        <v/>
      </c>
      <c r="J248" s="233" t="str">
        <f t="shared" si="25"/>
        <v/>
      </c>
      <c r="K248" s="233" t="str">
        <f t="shared" si="23"/>
        <v/>
      </c>
      <c r="L248" s="234" t="str">
        <f t="shared" si="26"/>
        <v/>
      </c>
      <c r="M248" s="234" t="str">
        <f t="shared" si="27"/>
        <v/>
      </c>
    </row>
    <row r="249" spans="2:13" x14ac:dyDescent="0.3">
      <c r="B249" s="126"/>
      <c r="C249" s="128"/>
      <c r="D249" s="126"/>
      <c r="E249" s="128"/>
      <c r="F249" s="128"/>
      <c r="G249" s="128"/>
      <c r="H249" s="232"/>
      <c r="I249" s="233" t="str">
        <f t="shared" si="24"/>
        <v/>
      </c>
      <c r="J249" s="233" t="str">
        <f t="shared" si="25"/>
        <v/>
      </c>
      <c r="K249" s="233" t="str">
        <f t="shared" si="23"/>
        <v/>
      </c>
      <c r="L249" s="234" t="str">
        <f t="shared" si="26"/>
        <v/>
      </c>
      <c r="M249" s="234" t="str">
        <f t="shared" si="27"/>
        <v/>
      </c>
    </row>
    <row r="250" spans="2:13" x14ac:dyDescent="0.3">
      <c r="B250" s="126"/>
      <c r="C250" s="128"/>
      <c r="D250" s="126"/>
      <c r="E250" s="128"/>
      <c r="F250" s="128"/>
      <c r="G250" s="128"/>
      <c r="H250" s="232"/>
      <c r="I250" s="233" t="str">
        <f t="shared" si="24"/>
        <v/>
      </c>
      <c r="J250" s="233" t="str">
        <f t="shared" si="25"/>
        <v/>
      </c>
      <c r="K250" s="233" t="str">
        <f t="shared" si="23"/>
        <v/>
      </c>
      <c r="L250" s="234" t="str">
        <f t="shared" si="26"/>
        <v/>
      </c>
      <c r="M250" s="234" t="str">
        <f t="shared" si="27"/>
        <v/>
      </c>
    </row>
    <row r="251" spans="2:13" x14ac:dyDescent="0.3">
      <c r="B251" s="126"/>
      <c r="C251" s="128"/>
      <c r="D251" s="126"/>
      <c r="E251" s="128"/>
      <c r="F251" s="128"/>
      <c r="G251" s="128"/>
      <c r="H251" s="232"/>
      <c r="I251" s="233" t="str">
        <f t="shared" si="24"/>
        <v/>
      </c>
      <c r="J251" s="233" t="str">
        <f t="shared" si="25"/>
        <v/>
      </c>
      <c r="K251" s="233" t="str">
        <f t="shared" si="23"/>
        <v/>
      </c>
      <c r="L251" s="234" t="str">
        <f t="shared" si="26"/>
        <v/>
      </c>
      <c r="M251" s="234" t="str">
        <f t="shared" si="27"/>
        <v/>
      </c>
    </row>
    <row r="252" spans="2:13" x14ac:dyDescent="0.3">
      <c r="B252" s="126"/>
      <c r="C252" s="128"/>
      <c r="D252" s="126"/>
      <c r="E252" s="128"/>
      <c r="F252" s="128"/>
      <c r="G252" s="128"/>
      <c r="H252" s="232"/>
      <c r="I252" s="233" t="str">
        <f t="shared" si="24"/>
        <v/>
      </c>
      <c r="J252" s="233" t="str">
        <f t="shared" si="25"/>
        <v/>
      </c>
      <c r="K252" s="233" t="str">
        <f t="shared" si="23"/>
        <v/>
      </c>
      <c r="L252" s="234" t="str">
        <f t="shared" si="26"/>
        <v/>
      </c>
      <c r="M252" s="234" t="str">
        <f t="shared" si="27"/>
        <v/>
      </c>
    </row>
    <row r="253" spans="2:13" x14ac:dyDescent="0.3">
      <c r="B253" s="126"/>
      <c r="C253" s="128"/>
      <c r="D253" s="126"/>
      <c r="E253" s="128"/>
      <c r="F253" s="128"/>
      <c r="G253" s="128"/>
      <c r="H253" s="232"/>
      <c r="I253" s="233" t="str">
        <f t="shared" si="24"/>
        <v/>
      </c>
      <c r="J253" s="233" t="str">
        <f t="shared" si="25"/>
        <v/>
      </c>
      <c r="K253" s="233" t="str">
        <f t="shared" si="23"/>
        <v/>
      </c>
      <c r="L253" s="234" t="str">
        <f t="shared" si="26"/>
        <v/>
      </c>
      <c r="M253" s="234" t="str">
        <f t="shared" si="27"/>
        <v/>
      </c>
    </row>
    <row r="254" spans="2:13" x14ac:dyDescent="0.3">
      <c r="B254" s="126"/>
      <c r="C254" s="128"/>
      <c r="D254" s="126"/>
      <c r="E254" s="128"/>
      <c r="F254" s="128"/>
      <c r="G254" s="128"/>
      <c r="H254" s="232"/>
      <c r="I254" s="233" t="str">
        <f t="shared" si="24"/>
        <v/>
      </c>
      <c r="J254" s="233" t="str">
        <f t="shared" si="25"/>
        <v/>
      </c>
      <c r="K254" s="233" t="str">
        <f t="shared" si="23"/>
        <v/>
      </c>
      <c r="L254" s="234" t="str">
        <f t="shared" si="26"/>
        <v/>
      </c>
      <c r="M254" s="234" t="str">
        <f t="shared" si="27"/>
        <v/>
      </c>
    </row>
    <row r="255" spans="2:13" x14ac:dyDescent="0.3">
      <c r="B255" s="126"/>
      <c r="C255" s="128"/>
      <c r="D255" s="126"/>
      <c r="E255" s="128"/>
      <c r="F255" s="128"/>
      <c r="G255" s="128"/>
      <c r="H255" s="232"/>
      <c r="I255" s="233" t="str">
        <f t="shared" si="24"/>
        <v/>
      </c>
      <c r="J255" s="233" t="str">
        <f t="shared" si="25"/>
        <v/>
      </c>
      <c r="K255" s="233" t="str">
        <f t="shared" si="23"/>
        <v/>
      </c>
      <c r="L255" s="234" t="str">
        <f t="shared" si="26"/>
        <v/>
      </c>
      <c r="M255" s="234" t="str">
        <f t="shared" si="27"/>
        <v/>
      </c>
    </row>
    <row r="256" spans="2:13" x14ac:dyDescent="0.3">
      <c r="B256" s="126"/>
      <c r="C256" s="128"/>
      <c r="D256" s="126"/>
      <c r="E256" s="128"/>
      <c r="F256" s="128"/>
      <c r="G256" s="128"/>
      <c r="H256" s="232"/>
      <c r="I256" s="233" t="str">
        <f t="shared" si="24"/>
        <v/>
      </c>
      <c r="J256" s="233" t="str">
        <f t="shared" si="25"/>
        <v/>
      </c>
      <c r="K256" s="233" t="str">
        <f t="shared" si="23"/>
        <v/>
      </c>
      <c r="L256" s="234" t="str">
        <f t="shared" si="26"/>
        <v/>
      </c>
      <c r="M256" s="234" t="str">
        <f t="shared" si="27"/>
        <v/>
      </c>
    </row>
    <row r="257" spans="2:13" x14ac:dyDescent="0.3">
      <c r="B257" s="126"/>
      <c r="C257" s="128"/>
      <c r="D257" s="126"/>
      <c r="E257" s="128"/>
      <c r="F257" s="128"/>
      <c r="G257" s="128"/>
      <c r="H257" s="232"/>
      <c r="I257" s="233" t="str">
        <f t="shared" si="24"/>
        <v/>
      </c>
      <c r="J257" s="233" t="str">
        <f t="shared" si="25"/>
        <v/>
      </c>
      <c r="K257" s="233" t="str">
        <f t="shared" si="23"/>
        <v/>
      </c>
      <c r="L257" s="234" t="str">
        <f t="shared" si="26"/>
        <v/>
      </c>
      <c r="M257" s="234" t="str">
        <f t="shared" si="27"/>
        <v/>
      </c>
    </row>
    <row r="258" spans="2:13" x14ac:dyDescent="0.3">
      <c r="B258" s="126"/>
      <c r="C258" s="128"/>
      <c r="D258" s="126"/>
      <c r="E258" s="128"/>
      <c r="F258" s="128"/>
      <c r="G258" s="128"/>
      <c r="H258" s="232"/>
      <c r="I258" s="233" t="str">
        <f t="shared" si="24"/>
        <v/>
      </c>
      <c r="J258" s="233" t="str">
        <f t="shared" si="25"/>
        <v/>
      </c>
      <c r="K258" s="233" t="str">
        <f t="shared" si="23"/>
        <v/>
      </c>
      <c r="L258" s="234" t="str">
        <f t="shared" si="26"/>
        <v/>
      </c>
      <c r="M258" s="234" t="str">
        <f t="shared" si="27"/>
        <v/>
      </c>
    </row>
    <row r="259" spans="2:13" x14ac:dyDescent="0.3">
      <c r="B259" s="126"/>
      <c r="C259" s="128"/>
      <c r="D259" s="126"/>
      <c r="E259" s="128"/>
      <c r="F259" s="128"/>
      <c r="G259" s="128"/>
      <c r="H259" s="232"/>
      <c r="I259" s="233" t="str">
        <f t="shared" si="24"/>
        <v/>
      </c>
      <c r="J259" s="233" t="str">
        <f t="shared" si="25"/>
        <v/>
      </c>
      <c r="K259" s="233" t="str">
        <f t="shared" si="23"/>
        <v/>
      </c>
      <c r="L259" s="234" t="str">
        <f t="shared" si="26"/>
        <v/>
      </c>
      <c r="M259" s="234" t="str">
        <f t="shared" si="27"/>
        <v/>
      </c>
    </row>
    <row r="260" spans="2:13" x14ac:dyDescent="0.3">
      <c r="B260" s="126"/>
      <c r="C260" s="128"/>
      <c r="D260" s="126"/>
      <c r="E260" s="128"/>
      <c r="F260" s="128"/>
      <c r="G260" s="128"/>
      <c r="H260" s="232"/>
      <c r="I260" s="233" t="str">
        <f t="shared" si="24"/>
        <v/>
      </c>
      <c r="J260" s="233" t="str">
        <f t="shared" si="25"/>
        <v/>
      </c>
      <c r="K260" s="233" t="str">
        <f t="shared" si="23"/>
        <v/>
      </c>
      <c r="L260" s="234" t="str">
        <f t="shared" si="26"/>
        <v/>
      </c>
      <c r="M260" s="234" t="str">
        <f t="shared" si="27"/>
        <v/>
      </c>
    </row>
    <row r="261" spans="2:13" x14ac:dyDescent="0.3">
      <c r="B261" s="126"/>
      <c r="C261" s="128"/>
      <c r="D261" s="126"/>
      <c r="E261" s="128"/>
      <c r="F261" s="128"/>
      <c r="G261" s="128"/>
      <c r="H261" s="232"/>
      <c r="I261" s="233" t="str">
        <f t="shared" si="24"/>
        <v/>
      </c>
      <c r="J261" s="233" t="str">
        <f t="shared" si="25"/>
        <v/>
      </c>
      <c r="K261" s="233" t="str">
        <f t="shared" si="23"/>
        <v/>
      </c>
      <c r="L261" s="234" t="str">
        <f t="shared" si="26"/>
        <v/>
      </c>
      <c r="M261" s="234" t="str">
        <f t="shared" si="27"/>
        <v/>
      </c>
    </row>
    <row r="262" spans="2:13" x14ac:dyDescent="0.3">
      <c r="B262" s="126"/>
      <c r="C262" s="128"/>
      <c r="D262" s="126"/>
      <c r="E262" s="128"/>
      <c r="F262" s="128"/>
      <c r="G262" s="128"/>
      <c r="H262" s="232"/>
      <c r="I262" s="233" t="str">
        <f t="shared" si="24"/>
        <v/>
      </c>
      <c r="J262" s="233" t="str">
        <f t="shared" si="25"/>
        <v/>
      </c>
      <c r="K262" s="233" t="str">
        <f t="shared" si="23"/>
        <v/>
      </c>
      <c r="L262" s="234" t="str">
        <f t="shared" si="26"/>
        <v/>
      </c>
      <c r="M262" s="234" t="str">
        <f t="shared" si="27"/>
        <v/>
      </c>
    </row>
    <row r="263" spans="2:13" x14ac:dyDescent="0.3">
      <c r="B263" s="126"/>
      <c r="C263" s="128"/>
      <c r="D263" s="126"/>
      <c r="E263" s="128"/>
      <c r="F263" s="128"/>
      <c r="G263" s="128"/>
      <c r="H263" s="232"/>
      <c r="I263" s="233" t="str">
        <f t="shared" si="24"/>
        <v/>
      </c>
      <c r="J263" s="233" t="str">
        <f t="shared" si="25"/>
        <v/>
      </c>
      <c r="K263" s="233" t="str">
        <f t="shared" ref="K263:K326" si="28">IF(I263="","",SUMIF($B$7:$B$5003,B263,$G$7:$G$5003))</f>
        <v/>
      </c>
      <c r="L263" s="234" t="str">
        <f t="shared" si="26"/>
        <v/>
      </c>
      <c r="M263" s="234" t="str">
        <f t="shared" si="27"/>
        <v/>
      </c>
    </row>
    <row r="264" spans="2:13" x14ac:dyDescent="0.3">
      <c r="B264" s="126"/>
      <c r="C264" s="128"/>
      <c r="D264" s="126"/>
      <c r="E264" s="128"/>
      <c r="F264" s="128"/>
      <c r="G264" s="128"/>
      <c r="H264" s="232"/>
      <c r="I264" s="233" t="str">
        <f t="shared" ref="I264:I327" si="29">B264&amp;D264</f>
        <v/>
      </c>
      <c r="J264" s="233" t="str">
        <f t="shared" ref="J264:J327" si="30">IF(I264="","",SUMIFS($G$6:$G$5003,$B$6:$B$5003,B264,$D$6:$D$5003,D264))</f>
        <v/>
      </c>
      <c r="K264" s="233" t="str">
        <f t="shared" si="28"/>
        <v/>
      </c>
      <c r="L264" s="234" t="str">
        <f t="shared" ref="L264:L327" si="31">IF(OR(J264="",K264=""),"",J264/K264)</f>
        <v/>
      </c>
      <c r="M264" s="234" t="str">
        <f t="shared" ref="M264:M327" si="32">IF(L264="","",L264^2)</f>
        <v/>
      </c>
    </row>
    <row r="265" spans="2:13" x14ac:dyDescent="0.3">
      <c r="B265" s="126"/>
      <c r="C265" s="128"/>
      <c r="D265" s="126"/>
      <c r="E265" s="128"/>
      <c r="F265" s="128"/>
      <c r="G265" s="128"/>
      <c r="H265" s="232"/>
      <c r="I265" s="233" t="str">
        <f t="shared" si="29"/>
        <v/>
      </c>
      <c r="J265" s="233" t="str">
        <f t="shared" si="30"/>
        <v/>
      </c>
      <c r="K265" s="233" t="str">
        <f t="shared" si="28"/>
        <v/>
      </c>
      <c r="L265" s="234" t="str">
        <f t="shared" si="31"/>
        <v/>
      </c>
      <c r="M265" s="234" t="str">
        <f t="shared" si="32"/>
        <v/>
      </c>
    </row>
    <row r="266" spans="2:13" x14ac:dyDescent="0.3">
      <c r="B266" s="126"/>
      <c r="C266" s="128"/>
      <c r="D266" s="126"/>
      <c r="E266" s="128"/>
      <c r="F266" s="128"/>
      <c r="G266" s="128"/>
      <c r="H266" s="232"/>
      <c r="I266" s="233" t="str">
        <f t="shared" si="29"/>
        <v/>
      </c>
      <c r="J266" s="233" t="str">
        <f t="shared" si="30"/>
        <v/>
      </c>
      <c r="K266" s="233" t="str">
        <f t="shared" si="28"/>
        <v/>
      </c>
      <c r="L266" s="234" t="str">
        <f t="shared" si="31"/>
        <v/>
      </c>
      <c r="M266" s="234" t="str">
        <f t="shared" si="32"/>
        <v/>
      </c>
    </row>
    <row r="267" spans="2:13" x14ac:dyDescent="0.3">
      <c r="B267" s="126"/>
      <c r="C267" s="128"/>
      <c r="D267" s="126"/>
      <c r="E267" s="128"/>
      <c r="F267" s="128"/>
      <c r="G267" s="128"/>
      <c r="H267" s="232"/>
      <c r="I267" s="233" t="str">
        <f t="shared" si="29"/>
        <v/>
      </c>
      <c r="J267" s="233" t="str">
        <f t="shared" si="30"/>
        <v/>
      </c>
      <c r="K267" s="233" t="str">
        <f t="shared" si="28"/>
        <v/>
      </c>
      <c r="L267" s="234" t="str">
        <f t="shared" si="31"/>
        <v/>
      </c>
      <c r="M267" s="234" t="str">
        <f t="shared" si="32"/>
        <v/>
      </c>
    </row>
    <row r="268" spans="2:13" x14ac:dyDescent="0.3">
      <c r="B268" s="126"/>
      <c r="C268" s="128"/>
      <c r="D268" s="126"/>
      <c r="E268" s="128"/>
      <c r="F268" s="128"/>
      <c r="G268" s="128"/>
      <c r="H268" s="232"/>
      <c r="I268" s="233" t="str">
        <f t="shared" si="29"/>
        <v/>
      </c>
      <c r="J268" s="233" t="str">
        <f t="shared" si="30"/>
        <v/>
      </c>
      <c r="K268" s="233" t="str">
        <f t="shared" si="28"/>
        <v/>
      </c>
      <c r="L268" s="234" t="str">
        <f t="shared" si="31"/>
        <v/>
      </c>
      <c r="M268" s="234" t="str">
        <f t="shared" si="32"/>
        <v/>
      </c>
    </row>
    <row r="269" spans="2:13" x14ac:dyDescent="0.3">
      <c r="B269" s="126"/>
      <c r="C269" s="128"/>
      <c r="D269" s="126"/>
      <c r="E269" s="128"/>
      <c r="F269" s="128"/>
      <c r="G269" s="128"/>
      <c r="H269" s="232"/>
      <c r="I269" s="233" t="str">
        <f t="shared" si="29"/>
        <v/>
      </c>
      <c r="J269" s="233" t="str">
        <f t="shared" si="30"/>
        <v/>
      </c>
      <c r="K269" s="233" t="str">
        <f t="shared" si="28"/>
        <v/>
      </c>
      <c r="L269" s="234" t="str">
        <f t="shared" si="31"/>
        <v/>
      </c>
      <c r="M269" s="234" t="str">
        <f t="shared" si="32"/>
        <v/>
      </c>
    </row>
    <row r="270" spans="2:13" x14ac:dyDescent="0.3">
      <c r="B270" s="126"/>
      <c r="C270" s="128"/>
      <c r="D270" s="126"/>
      <c r="E270" s="128"/>
      <c r="F270" s="128"/>
      <c r="G270" s="128"/>
      <c r="H270" s="232"/>
      <c r="I270" s="233" t="str">
        <f t="shared" si="29"/>
        <v/>
      </c>
      <c r="J270" s="233" t="str">
        <f t="shared" si="30"/>
        <v/>
      </c>
      <c r="K270" s="233" t="str">
        <f t="shared" si="28"/>
        <v/>
      </c>
      <c r="L270" s="234" t="str">
        <f t="shared" si="31"/>
        <v/>
      </c>
      <c r="M270" s="234" t="str">
        <f t="shared" si="32"/>
        <v/>
      </c>
    </row>
    <row r="271" spans="2:13" x14ac:dyDescent="0.3">
      <c r="B271" s="126"/>
      <c r="C271" s="128"/>
      <c r="D271" s="126"/>
      <c r="E271" s="128"/>
      <c r="F271" s="128"/>
      <c r="G271" s="128"/>
      <c r="H271" s="232"/>
      <c r="I271" s="233" t="str">
        <f t="shared" si="29"/>
        <v/>
      </c>
      <c r="J271" s="233" t="str">
        <f t="shared" si="30"/>
        <v/>
      </c>
      <c r="K271" s="233" t="str">
        <f t="shared" si="28"/>
        <v/>
      </c>
      <c r="L271" s="234" t="str">
        <f t="shared" si="31"/>
        <v/>
      </c>
      <c r="M271" s="234" t="str">
        <f t="shared" si="32"/>
        <v/>
      </c>
    </row>
    <row r="272" spans="2:13" x14ac:dyDescent="0.3">
      <c r="B272" s="126"/>
      <c r="C272" s="128"/>
      <c r="D272" s="126"/>
      <c r="E272" s="128"/>
      <c r="F272" s="128"/>
      <c r="G272" s="128"/>
      <c r="H272" s="232"/>
      <c r="I272" s="233" t="str">
        <f t="shared" si="29"/>
        <v/>
      </c>
      <c r="J272" s="233" t="str">
        <f t="shared" si="30"/>
        <v/>
      </c>
      <c r="K272" s="233" t="str">
        <f t="shared" si="28"/>
        <v/>
      </c>
      <c r="L272" s="234" t="str">
        <f t="shared" si="31"/>
        <v/>
      </c>
      <c r="M272" s="234" t="str">
        <f t="shared" si="32"/>
        <v/>
      </c>
    </row>
    <row r="273" spans="2:13" x14ac:dyDescent="0.3">
      <c r="B273" s="126"/>
      <c r="C273" s="128"/>
      <c r="D273" s="126"/>
      <c r="E273" s="128"/>
      <c r="F273" s="128"/>
      <c r="G273" s="128"/>
      <c r="H273" s="232"/>
      <c r="I273" s="233" t="str">
        <f t="shared" si="29"/>
        <v/>
      </c>
      <c r="J273" s="233" t="str">
        <f t="shared" si="30"/>
        <v/>
      </c>
      <c r="K273" s="233" t="str">
        <f t="shared" si="28"/>
        <v/>
      </c>
      <c r="L273" s="234" t="str">
        <f t="shared" si="31"/>
        <v/>
      </c>
      <c r="M273" s="234" t="str">
        <f t="shared" si="32"/>
        <v/>
      </c>
    </row>
    <row r="274" spans="2:13" x14ac:dyDescent="0.3">
      <c r="B274" s="126"/>
      <c r="C274" s="128"/>
      <c r="D274" s="126"/>
      <c r="E274" s="128"/>
      <c r="F274" s="128"/>
      <c r="G274" s="128"/>
      <c r="H274" s="232"/>
      <c r="I274" s="233" t="str">
        <f t="shared" si="29"/>
        <v/>
      </c>
      <c r="J274" s="233" t="str">
        <f t="shared" si="30"/>
        <v/>
      </c>
      <c r="K274" s="233" t="str">
        <f t="shared" si="28"/>
        <v/>
      </c>
      <c r="L274" s="234" t="str">
        <f t="shared" si="31"/>
        <v/>
      </c>
      <c r="M274" s="234" t="str">
        <f t="shared" si="32"/>
        <v/>
      </c>
    </row>
    <row r="275" spans="2:13" x14ac:dyDescent="0.3">
      <c r="B275" s="126"/>
      <c r="C275" s="128"/>
      <c r="D275" s="126"/>
      <c r="E275" s="128"/>
      <c r="F275" s="128"/>
      <c r="G275" s="128"/>
      <c r="H275" s="232"/>
      <c r="I275" s="233" t="str">
        <f t="shared" si="29"/>
        <v/>
      </c>
      <c r="J275" s="233" t="str">
        <f t="shared" si="30"/>
        <v/>
      </c>
      <c r="K275" s="233" t="str">
        <f t="shared" si="28"/>
        <v/>
      </c>
      <c r="L275" s="234" t="str">
        <f t="shared" si="31"/>
        <v/>
      </c>
      <c r="M275" s="234" t="str">
        <f t="shared" si="32"/>
        <v/>
      </c>
    </row>
    <row r="276" spans="2:13" x14ac:dyDescent="0.3">
      <c r="B276" s="126"/>
      <c r="C276" s="128"/>
      <c r="D276" s="126"/>
      <c r="E276" s="128"/>
      <c r="F276" s="128"/>
      <c r="G276" s="128"/>
      <c r="H276" s="232"/>
      <c r="I276" s="233" t="str">
        <f t="shared" si="29"/>
        <v/>
      </c>
      <c r="J276" s="233" t="str">
        <f t="shared" si="30"/>
        <v/>
      </c>
      <c r="K276" s="233" t="str">
        <f t="shared" si="28"/>
        <v/>
      </c>
      <c r="L276" s="234" t="str">
        <f t="shared" si="31"/>
        <v/>
      </c>
      <c r="M276" s="234" t="str">
        <f t="shared" si="32"/>
        <v/>
      </c>
    </row>
    <row r="277" spans="2:13" x14ac:dyDescent="0.3">
      <c r="B277" s="126"/>
      <c r="C277" s="128"/>
      <c r="D277" s="126"/>
      <c r="E277" s="128"/>
      <c r="F277" s="128"/>
      <c r="G277" s="128"/>
      <c r="H277" s="232"/>
      <c r="I277" s="233" t="str">
        <f t="shared" si="29"/>
        <v/>
      </c>
      <c r="J277" s="233" t="str">
        <f t="shared" si="30"/>
        <v/>
      </c>
      <c r="K277" s="233" t="str">
        <f t="shared" si="28"/>
        <v/>
      </c>
      <c r="L277" s="234" t="str">
        <f t="shared" si="31"/>
        <v/>
      </c>
      <c r="M277" s="234" t="str">
        <f t="shared" si="32"/>
        <v/>
      </c>
    </row>
    <row r="278" spans="2:13" x14ac:dyDescent="0.3">
      <c r="B278" s="126"/>
      <c r="C278" s="128"/>
      <c r="D278" s="126"/>
      <c r="E278" s="128"/>
      <c r="F278" s="128"/>
      <c r="G278" s="128"/>
      <c r="H278" s="232"/>
      <c r="I278" s="233" t="str">
        <f t="shared" si="29"/>
        <v/>
      </c>
      <c r="J278" s="233" t="str">
        <f t="shared" si="30"/>
        <v/>
      </c>
      <c r="K278" s="233" t="str">
        <f t="shared" si="28"/>
        <v/>
      </c>
      <c r="L278" s="234" t="str">
        <f t="shared" si="31"/>
        <v/>
      </c>
      <c r="M278" s="234" t="str">
        <f t="shared" si="32"/>
        <v/>
      </c>
    </row>
    <row r="279" spans="2:13" x14ac:dyDescent="0.3">
      <c r="B279" s="126"/>
      <c r="C279" s="128"/>
      <c r="D279" s="126"/>
      <c r="E279" s="128"/>
      <c r="F279" s="128"/>
      <c r="G279" s="128"/>
      <c r="H279" s="232"/>
      <c r="I279" s="233" t="str">
        <f t="shared" si="29"/>
        <v/>
      </c>
      <c r="J279" s="233" t="str">
        <f t="shared" si="30"/>
        <v/>
      </c>
      <c r="K279" s="233" t="str">
        <f t="shared" si="28"/>
        <v/>
      </c>
      <c r="L279" s="234" t="str">
        <f t="shared" si="31"/>
        <v/>
      </c>
      <c r="M279" s="234" t="str">
        <f t="shared" si="32"/>
        <v/>
      </c>
    </row>
    <row r="280" spans="2:13" x14ac:dyDescent="0.3">
      <c r="B280" s="126"/>
      <c r="C280" s="128"/>
      <c r="D280" s="126"/>
      <c r="E280" s="128"/>
      <c r="F280" s="128"/>
      <c r="G280" s="128"/>
      <c r="H280" s="232"/>
      <c r="I280" s="233" t="str">
        <f t="shared" si="29"/>
        <v/>
      </c>
      <c r="J280" s="233" t="str">
        <f t="shared" si="30"/>
        <v/>
      </c>
      <c r="K280" s="233" t="str">
        <f t="shared" si="28"/>
        <v/>
      </c>
      <c r="L280" s="234" t="str">
        <f t="shared" si="31"/>
        <v/>
      </c>
      <c r="M280" s="234" t="str">
        <f t="shared" si="32"/>
        <v/>
      </c>
    </row>
    <row r="281" spans="2:13" x14ac:dyDescent="0.3">
      <c r="B281" s="126"/>
      <c r="C281" s="128"/>
      <c r="D281" s="126"/>
      <c r="E281" s="128"/>
      <c r="F281" s="128"/>
      <c r="G281" s="128"/>
      <c r="H281" s="232"/>
      <c r="I281" s="233" t="str">
        <f t="shared" si="29"/>
        <v/>
      </c>
      <c r="J281" s="233" t="str">
        <f t="shared" si="30"/>
        <v/>
      </c>
      <c r="K281" s="233" t="str">
        <f t="shared" si="28"/>
        <v/>
      </c>
      <c r="L281" s="234" t="str">
        <f t="shared" si="31"/>
        <v/>
      </c>
      <c r="M281" s="234" t="str">
        <f t="shared" si="32"/>
        <v/>
      </c>
    </row>
    <row r="282" spans="2:13" x14ac:dyDescent="0.3">
      <c r="B282" s="126"/>
      <c r="C282" s="128"/>
      <c r="D282" s="126"/>
      <c r="E282" s="128"/>
      <c r="F282" s="128"/>
      <c r="G282" s="128"/>
      <c r="H282" s="232"/>
      <c r="I282" s="233" t="str">
        <f t="shared" si="29"/>
        <v/>
      </c>
      <c r="J282" s="233" t="str">
        <f t="shared" si="30"/>
        <v/>
      </c>
      <c r="K282" s="233" t="str">
        <f t="shared" si="28"/>
        <v/>
      </c>
      <c r="L282" s="234" t="str">
        <f t="shared" si="31"/>
        <v/>
      </c>
      <c r="M282" s="234" t="str">
        <f t="shared" si="32"/>
        <v/>
      </c>
    </row>
    <row r="283" spans="2:13" x14ac:dyDescent="0.3">
      <c r="B283" s="126"/>
      <c r="C283" s="128"/>
      <c r="D283" s="126"/>
      <c r="E283" s="128"/>
      <c r="F283" s="128"/>
      <c r="G283" s="128"/>
      <c r="H283" s="232"/>
      <c r="I283" s="233" t="str">
        <f t="shared" si="29"/>
        <v/>
      </c>
      <c r="J283" s="233" t="str">
        <f t="shared" si="30"/>
        <v/>
      </c>
      <c r="K283" s="233" t="str">
        <f t="shared" si="28"/>
        <v/>
      </c>
      <c r="L283" s="234" t="str">
        <f t="shared" si="31"/>
        <v/>
      </c>
      <c r="M283" s="234" t="str">
        <f t="shared" si="32"/>
        <v/>
      </c>
    </row>
    <row r="284" spans="2:13" x14ac:dyDescent="0.3">
      <c r="B284" s="126"/>
      <c r="C284" s="128"/>
      <c r="D284" s="126"/>
      <c r="E284" s="128"/>
      <c r="F284" s="128"/>
      <c r="G284" s="128"/>
      <c r="H284" s="232"/>
      <c r="I284" s="233" t="str">
        <f t="shared" si="29"/>
        <v/>
      </c>
      <c r="J284" s="233" t="str">
        <f t="shared" si="30"/>
        <v/>
      </c>
      <c r="K284" s="233" t="str">
        <f t="shared" si="28"/>
        <v/>
      </c>
      <c r="L284" s="234" t="str">
        <f t="shared" si="31"/>
        <v/>
      </c>
      <c r="M284" s="234" t="str">
        <f t="shared" si="32"/>
        <v/>
      </c>
    </row>
    <row r="285" spans="2:13" x14ac:dyDescent="0.3">
      <c r="B285" s="126"/>
      <c r="C285" s="128"/>
      <c r="D285" s="126"/>
      <c r="E285" s="128"/>
      <c r="F285" s="128"/>
      <c r="G285" s="128"/>
      <c r="H285" s="232"/>
      <c r="I285" s="233" t="str">
        <f t="shared" si="29"/>
        <v/>
      </c>
      <c r="J285" s="233" t="str">
        <f t="shared" si="30"/>
        <v/>
      </c>
      <c r="K285" s="233" t="str">
        <f t="shared" si="28"/>
        <v/>
      </c>
      <c r="L285" s="234" t="str">
        <f t="shared" si="31"/>
        <v/>
      </c>
      <c r="M285" s="234" t="str">
        <f t="shared" si="32"/>
        <v/>
      </c>
    </row>
    <row r="286" spans="2:13" x14ac:dyDescent="0.3">
      <c r="B286" s="126"/>
      <c r="C286" s="128"/>
      <c r="D286" s="126"/>
      <c r="E286" s="128"/>
      <c r="F286" s="128"/>
      <c r="G286" s="128"/>
      <c r="H286" s="232"/>
      <c r="I286" s="233" t="str">
        <f t="shared" si="29"/>
        <v/>
      </c>
      <c r="J286" s="233" t="str">
        <f t="shared" si="30"/>
        <v/>
      </c>
      <c r="K286" s="233" t="str">
        <f t="shared" si="28"/>
        <v/>
      </c>
      <c r="L286" s="234" t="str">
        <f t="shared" si="31"/>
        <v/>
      </c>
      <c r="M286" s="234" t="str">
        <f t="shared" si="32"/>
        <v/>
      </c>
    </row>
    <row r="287" spans="2:13" x14ac:dyDescent="0.3">
      <c r="B287" s="126"/>
      <c r="C287" s="128"/>
      <c r="D287" s="126"/>
      <c r="E287" s="128"/>
      <c r="F287" s="128"/>
      <c r="G287" s="128"/>
      <c r="H287" s="232"/>
      <c r="I287" s="233" t="str">
        <f t="shared" si="29"/>
        <v/>
      </c>
      <c r="J287" s="233" t="str">
        <f t="shared" si="30"/>
        <v/>
      </c>
      <c r="K287" s="233" t="str">
        <f t="shared" si="28"/>
        <v/>
      </c>
      <c r="L287" s="234" t="str">
        <f t="shared" si="31"/>
        <v/>
      </c>
      <c r="M287" s="234" t="str">
        <f t="shared" si="32"/>
        <v/>
      </c>
    </row>
    <row r="288" spans="2:13" x14ac:dyDescent="0.3">
      <c r="B288" s="126"/>
      <c r="C288" s="128"/>
      <c r="D288" s="126"/>
      <c r="E288" s="128"/>
      <c r="F288" s="128"/>
      <c r="G288" s="128"/>
      <c r="H288" s="232"/>
      <c r="I288" s="233" t="str">
        <f t="shared" si="29"/>
        <v/>
      </c>
      <c r="J288" s="233" t="str">
        <f t="shared" si="30"/>
        <v/>
      </c>
      <c r="K288" s="233" t="str">
        <f t="shared" si="28"/>
        <v/>
      </c>
      <c r="L288" s="234" t="str">
        <f t="shared" si="31"/>
        <v/>
      </c>
      <c r="M288" s="234" t="str">
        <f t="shared" si="32"/>
        <v/>
      </c>
    </row>
    <row r="289" spans="2:13" x14ac:dyDescent="0.3">
      <c r="B289" s="126"/>
      <c r="C289" s="128"/>
      <c r="D289" s="126"/>
      <c r="E289" s="128"/>
      <c r="F289" s="128"/>
      <c r="G289" s="128"/>
      <c r="H289" s="232"/>
      <c r="I289" s="233" t="str">
        <f t="shared" si="29"/>
        <v/>
      </c>
      <c r="J289" s="233" t="str">
        <f t="shared" si="30"/>
        <v/>
      </c>
      <c r="K289" s="233" t="str">
        <f t="shared" si="28"/>
        <v/>
      </c>
      <c r="L289" s="234" t="str">
        <f t="shared" si="31"/>
        <v/>
      </c>
      <c r="M289" s="234" t="str">
        <f t="shared" si="32"/>
        <v/>
      </c>
    </row>
    <row r="290" spans="2:13" x14ac:dyDescent="0.3">
      <c r="B290" s="126"/>
      <c r="C290" s="128"/>
      <c r="D290" s="126"/>
      <c r="E290" s="128"/>
      <c r="F290" s="128"/>
      <c r="G290" s="128"/>
      <c r="H290" s="232"/>
      <c r="I290" s="233" t="str">
        <f t="shared" si="29"/>
        <v/>
      </c>
      <c r="J290" s="233" t="str">
        <f t="shared" si="30"/>
        <v/>
      </c>
      <c r="K290" s="233" t="str">
        <f t="shared" si="28"/>
        <v/>
      </c>
      <c r="L290" s="234" t="str">
        <f t="shared" si="31"/>
        <v/>
      </c>
      <c r="M290" s="234" t="str">
        <f t="shared" si="32"/>
        <v/>
      </c>
    </row>
    <row r="291" spans="2:13" x14ac:dyDescent="0.3">
      <c r="B291" s="126"/>
      <c r="C291" s="128"/>
      <c r="D291" s="126"/>
      <c r="E291" s="128"/>
      <c r="F291" s="128"/>
      <c r="G291" s="128"/>
      <c r="H291" s="232"/>
      <c r="I291" s="233" t="str">
        <f t="shared" si="29"/>
        <v/>
      </c>
      <c r="J291" s="233" t="str">
        <f t="shared" si="30"/>
        <v/>
      </c>
      <c r="K291" s="233" t="str">
        <f t="shared" si="28"/>
        <v/>
      </c>
      <c r="L291" s="234" t="str">
        <f t="shared" si="31"/>
        <v/>
      </c>
      <c r="M291" s="234" t="str">
        <f t="shared" si="32"/>
        <v/>
      </c>
    </row>
    <row r="292" spans="2:13" x14ac:dyDescent="0.3">
      <c r="B292" s="126"/>
      <c r="C292" s="128"/>
      <c r="D292" s="126"/>
      <c r="E292" s="128"/>
      <c r="F292" s="128"/>
      <c r="G292" s="128"/>
      <c r="H292" s="232"/>
      <c r="I292" s="233" t="str">
        <f t="shared" si="29"/>
        <v/>
      </c>
      <c r="J292" s="233" t="str">
        <f t="shared" si="30"/>
        <v/>
      </c>
      <c r="K292" s="233" t="str">
        <f t="shared" si="28"/>
        <v/>
      </c>
      <c r="L292" s="234" t="str">
        <f t="shared" si="31"/>
        <v/>
      </c>
      <c r="M292" s="234" t="str">
        <f t="shared" si="32"/>
        <v/>
      </c>
    </row>
    <row r="293" spans="2:13" x14ac:dyDescent="0.3">
      <c r="B293" s="126"/>
      <c r="C293" s="128"/>
      <c r="D293" s="126"/>
      <c r="E293" s="128"/>
      <c r="F293" s="128"/>
      <c r="G293" s="128"/>
      <c r="H293" s="232"/>
      <c r="I293" s="233" t="str">
        <f t="shared" si="29"/>
        <v/>
      </c>
      <c r="J293" s="233" t="str">
        <f t="shared" si="30"/>
        <v/>
      </c>
      <c r="K293" s="233" t="str">
        <f t="shared" si="28"/>
        <v/>
      </c>
      <c r="L293" s="234" t="str">
        <f t="shared" si="31"/>
        <v/>
      </c>
      <c r="M293" s="234" t="str">
        <f t="shared" si="32"/>
        <v/>
      </c>
    </row>
    <row r="294" spans="2:13" x14ac:dyDescent="0.3">
      <c r="B294" s="126"/>
      <c r="C294" s="128"/>
      <c r="D294" s="126"/>
      <c r="E294" s="128"/>
      <c r="F294" s="128"/>
      <c r="G294" s="128"/>
      <c r="H294" s="232"/>
      <c r="I294" s="233" t="str">
        <f t="shared" si="29"/>
        <v/>
      </c>
      <c r="J294" s="233" t="str">
        <f t="shared" si="30"/>
        <v/>
      </c>
      <c r="K294" s="233" t="str">
        <f t="shared" si="28"/>
        <v/>
      </c>
      <c r="L294" s="234" t="str">
        <f t="shared" si="31"/>
        <v/>
      </c>
      <c r="M294" s="234" t="str">
        <f t="shared" si="32"/>
        <v/>
      </c>
    </row>
    <row r="295" spans="2:13" x14ac:dyDescent="0.3">
      <c r="B295" s="126"/>
      <c r="C295" s="128"/>
      <c r="D295" s="126"/>
      <c r="E295" s="128"/>
      <c r="F295" s="128"/>
      <c r="G295" s="128"/>
      <c r="H295" s="232"/>
      <c r="I295" s="233" t="str">
        <f t="shared" si="29"/>
        <v/>
      </c>
      <c r="J295" s="233" t="str">
        <f t="shared" si="30"/>
        <v/>
      </c>
      <c r="K295" s="233" t="str">
        <f t="shared" si="28"/>
        <v/>
      </c>
      <c r="L295" s="234" t="str">
        <f t="shared" si="31"/>
        <v/>
      </c>
      <c r="M295" s="234" t="str">
        <f t="shared" si="32"/>
        <v/>
      </c>
    </row>
    <row r="296" spans="2:13" x14ac:dyDescent="0.3">
      <c r="B296" s="126"/>
      <c r="C296" s="128"/>
      <c r="D296" s="126"/>
      <c r="E296" s="128"/>
      <c r="F296" s="128"/>
      <c r="G296" s="128"/>
      <c r="H296" s="232"/>
      <c r="I296" s="233" t="str">
        <f t="shared" si="29"/>
        <v/>
      </c>
      <c r="J296" s="233" t="str">
        <f t="shared" si="30"/>
        <v/>
      </c>
      <c r="K296" s="233" t="str">
        <f t="shared" si="28"/>
        <v/>
      </c>
      <c r="L296" s="234" t="str">
        <f t="shared" si="31"/>
        <v/>
      </c>
      <c r="M296" s="234" t="str">
        <f t="shared" si="32"/>
        <v/>
      </c>
    </row>
    <row r="297" spans="2:13" x14ac:dyDescent="0.3">
      <c r="B297" s="126"/>
      <c r="C297" s="128"/>
      <c r="D297" s="126"/>
      <c r="E297" s="128"/>
      <c r="F297" s="128"/>
      <c r="G297" s="128"/>
      <c r="H297" s="232"/>
      <c r="I297" s="233" t="str">
        <f t="shared" si="29"/>
        <v/>
      </c>
      <c r="J297" s="233" t="str">
        <f t="shared" si="30"/>
        <v/>
      </c>
      <c r="K297" s="233" t="str">
        <f t="shared" si="28"/>
        <v/>
      </c>
      <c r="L297" s="234" t="str">
        <f t="shared" si="31"/>
        <v/>
      </c>
      <c r="M297" s="234" t="str">
        <f t="shared" si="32"/>
        <v/>
      </c>
    </row>
    <row r="298" spans="2:13" x14ac:dyDescent="0.3">
      <c r="B298" s="126"/>
      <c r="C298" s="128"/>
      <c r="D298" s="126"/>
      <c r="E298" s="128"/>
      <c r="F298" s="128"/>
      <c r="G298" s="128"/>
      <c r="H298" s="232"/>
      <c r="I298" s="233" t="str">
        <f t="shared" si="29"/>
        <v/>
      </c>
      <c r="J298" s="233" t="str">
        <f t="shared" si="30"/>
        <v/>
      </c>
      <c r="K298" s="233" t="str">
        <f t="shared" si="28"/>
        <v/>
      </c>
      <c r="L298" s="234" t="str">
        <f t="shared" si="31"/>
        <v/>
      </c>
      <c r="M298" s="234" t="str">
        <f t="shared" si="32"/>
        <v/>
      </c>
    </row>
    <row r="299" spans="2:13" x14ac:dyDescent="0.3">
      <c r="B299" s="126"/>
      <c r="C299" s="128"/>
      <c r="D299" s="126"/>
      <c r="E299" s="128"/>
      <c r="F299" s="128"/>
      <c r="G299" s="128"/>
      <c r="H299" s="232"/>
      <c r="I299" s="233" t="str">
        <f t="shared" si="29"/>
        <v/>
      </c>
      <c r="J299" s="233" t="str">
        <f t="shared" si="30"/>
        <v/>
      </c>
      <c r="K299" s="233" t="str">
        <f t="shared" si="28"/>
        <v/>
      </c>
      <c r="L299" s="234" t="str">
        <f t="shared" si="31"/>
        <v/>
      </c>
      <c r="M299" s="234" t="str">
        <f t="shared" si="32"/>
        <v/>
      </c>
    </row>
    <row r="300" spans="2:13" x14ac:dyDescent="0.3">
      <c r="B300" s="126"/>
      <c r="C300" s="128"/>
      <c r="D300" s="126"/>
      <c r="E300" s="128"/>
      <c r="F300" s="128"/>
      <c r="G300" s="128"/>
      <c r="H300" s="232"/>
      <c r="I300" s="233" t="str">
        <f t="shared" si="29"/>
        <v/>
      </c>
      <c r="J300" s="233" t="str">
        <f t="shared" si="30"/>
        <v/>
      </c>
      <c r="K300" s="233" t="str">
        <f t="shared" si="28"/>
        <v/>
      </c>
      <c r="L300" s="234" t="str">
        <f t="shared" si="31"/>
        <v/>
      </c>
      <c r="M300" s="234" t="str">
        <f t="shared" si="32"/>
        <v/>
      </c>
    </row>
    <row r="301" spans="2:13" x14ac:dyDescent="0.3">
      <c r="B301" s="126"/>
      <c r="C301" s="128"/>
      <c r="D301" s="126"/>
      <c r="E301" s="128"/>
      <c r="F301" s="128"/>
      <c r="G301" s="128"/>
      <c r="H301" s="232"/>
      <c r="I301" s="233" t="str">
        <f t="shared" si="29"/>
        <v/>
      </c>
      <c r="J301" s="233" t="str">
        <f t="shared" si="30"/>
        <v/>
      </c>
      <c r="K301" s="233" t="str">
        <f t="shared" si="28"/>
        <v/>
      </c>
      <c r="L301" s="234" t="str">
        <f t="shared" si="31"/>
        <v/>
      </c>
      <c r="M301" s="234" t="str">
        <f t="shared" si="32"/>
        <v/>
      </c>
    </row>
    <row r="302" spans="2:13" x14ac:dyDescent="0.3">
      <c r="B302" s="126"/>
      <c r="C302" s="128"/>
      <c r="D302" s="126"/>
      <c r="E302" s="128"/>
      <c r="F302" s="128"/>
      <c r="G302" s="128"/>
      <c r="H302" s="232"/>
      <c r="I302" s="233" t="str">
        <f t="shared" si="29"/>
        <v/>
      </c>
      <c r="J302" s="233" t="str">
        <f t="shared" si="30"/>
        <v/>
      </c>
      <c r="K302" s="233" t="str">
        <f t="shared" si="28"/>
        <v/>
      </c>
      <c r="L302" s="234" t="str">
        <f t="shared" si="31"/>
        <v/>
      </c>
      <c r="M302" s="234" t="str">
        <f t="shared" si="32"/>
        <v/>
      </c>
    </row>
    <row r="303" spans="2:13" x14ac:dyDescent="0.3">
      <c r="B303" s="126"/>
      <c r="C303" s="128"/>
      <c r="D303" s="126"/>
      <c r="E303" s="128"/>
      <c r="F303" s="128"/>
      <c r="G303" s="128"/>
      <c r="H303" s="232"/>
      <c r="I303" s="233" t="str">
        <f t="shared" si="29"/>
        <v/>
      </c>
      <c r="J303" s="233" t="str">
        <f t="shared" si="30"/>
        <v/>
      </c>
      <c r="K303" s="233" t="str">
        <f t="shared" si="28"/>
        <v/>
      </c>
      <c r="L303" s="234" t="str">
        <f t="shared" si="31"/>
        <v/>
      </c>
      <c r="M303" s="234" t="str">
        <f t="shared" si="32"/>
        <v/>
      </c>
    </row>
    <row r="304" spans="2:13" x14ac:dyDescent="0.3">
      <c r="B304" s="126"/>
      <c r="C304" s="128"/>
      <c r="D304" s="126"/>
      <c r="E304" s="128"/>
      <c r="F304" s="128"/>
      <c r="G304" s="128"/>
      <c r="H304" s="232"/>
      <c r="I304" s="233" t="str">
        <f t="shared" si="29"/>
        <v/>
      </c>
      <c r="J304" s="233" t="str">
        <f t="shared" si="30"/>
        <v/>
      </c>
      <c r="K304" s="233" t="str">
        <f t="shared" si="28"/>
        <v/>
      </c>
      <c r="L304" s="234" t="str">
        <f t="shared" si="31"/>
        <v/>
      </c>
      <c r="M304" s="234" t="str">
        <f t="shared" si="32"/>
        <v/>
      </c>
    </row>
    <row r="305" spans="2:13" x14ac:dyDescent="0.3">
      <c r="B305" s="126"/>
      <c r="C305" s="128"/>
      <c r="D305" s="126"/>
      <c r="E305" s="128"/>
      <c r="F305" s="128"/>
      <c r="G305" s="128"/>
      <c r="H305" s="232"/>
      <c r="I305" s="233" t="str">
        <f t="shared" si="29"/>
        <v/>
      </c>
      <c r="J305" s="233" t="str">
        <f t="shared" si="30"/>
        <v/>
      </c>
      <c r="K305" s="233" t="str">
        <f t="shared" si="28"/>
        <v/>
      </c>
      <c r="L305" s="234" t="str">
        <f t="shared" si="31"/>
        <v/>
      </c>
      <c r="M305" s="234" t="str">
        <f t="shared" si="32"/>
        <v/>
      </c>
    </row>
    <row r="306" spans="2:13" x14ac:dyDescent="0.3">
      <c r="B306" s="126"/>
      <c r="C306" s="128"/>
      <c r="D306" s="126"/>
      <c r="E306" s="128"/>
      <c r="F306" s="128"/>
      <c r="G306" s="128"/>
      <c r="H306" s="232"/>
      <c r="I306" s="233" t="str">
        <f t="shared" si="29"/>
        <v/>
      </c>
      <c r="J306" s="233" t="str">
        <f t="shared" si="30"/>
        <v/>
      </c>
      <c r="K306" s="233" t="str">
        <f t="shared" si="28"/>
        <v/>
      </c>
      <c r="L306" s="234" t="str">
        <f t="shared" si="31"/>
        <v/>
      </c>
      <c r="M306" s="234" t="str">
        <f t="shared" si="32"/>
        <v/>
      </c>
    </row>
    <row r="307" spans="2:13" x14ac:dyDescent="0.3">
      <c r="B307" s="126"/>
      <c r="C307" s="128"/>
      <c r="D307" s="126"/>
      <c r="E307" s="128"/>
      <c r="F307" s="128"/>
      <c r="G307" s="128"/>
      <c r="H307" s="232"/>
      <c r="I307" s="233" t="str">
        <f t="shared" si="29"/>
        <v/>
      </c>
      <c r="J307" s="233" t="str">
        <f t="shared" si="30"/>
        <v/>
      </c>
      <c r="K307" s="233" t="str">
        <f t="shared" si="28"/>
        <v/>
      </c>
      <c r="L307" s="234" t="str">
        <f t="shared" si="31"/>
        <v/>
      </c>
      <c r="M307" s="234" t="str">
        <f t="shared" si="32"/>
        <v/>
      </c>
    </row>
    <row r="308" spans="2:13" x14ac:dyDescent="0.3">
      <c r="B308" s="126"/>
      <c r="C308" s="128"/>
      <c r="D308" s="126"/>
      <c r="E308" s="128"/>
      <c r="F308" s="128"/>
      <c r="G308" s="128"/>
      <c r="H308" s="232"/>
      <c r="I308" s="233" t="str">
        <f t="shared" si="29"/>
        <v/>
      </c>
      <c r="J308" s="233" t="str">
        <f t="shared" si="30"/>
        <v/>
      </c>
      <c r="K308" s="233" t="str">
        <f t="shared" si="28"/>
        <v/>
      </c>
      <c r="L308" s="234" t="str">
        <f t="shared" si="31"/>
        <v/>
      </c>
      <c r="M308" s="234" t="str">
        <f t="shared" si="32"/>
        <v/>
      </c>
    </row>
    <row r="309" spans="2:13" x14ac:dyDescent="0.3">
      <c r="B309" s="126"/>
      <c r="C309" s="128"/>
      <c r="D309" s="126"/>
      <c r="E309" s="128"/>
      <c r="F309" s="128"/>
      <c r="G309" s="128"/>
      <c r="H309" s="232"/>
      <c r="I309" s="233" t="str">
        <f t="shared" si="29"/>
        <v/>
      </c>
      <c r="J309" s="233" t="str">
        <f t="shared" si="30"/>
        <v/>
      </c>
      <c r="K309" s="233" t="str">
        <f t="shared" si="28"/>
        <v/>
      </c>
      <c r="L309" s="234" t="str">
        <f t="shared" si="31"/>
        <v/>
      </c>
      <c r="M309" s="234" t="str">
        <f t="shared" si="32"/>
        <v/>
      </c>
    </row>
    <row r="310" spans="2:13" x14ac:dyDescent="0.3">
      <c r="B310" s="126"/>
      <c r="C310" s="128"/>
      <c r="D310" s="126"/>
      <c r="E310" s="128"/>
      <c r="F310" s="128"/>
      <c r="G310" s="128"/>
      <c r="H310" s="232"/>
      <c r="I310" s="233" t="str">
        <f t="shared" si="29"/>
        <v/>
      </c>
      <c r="J310" s="233" t="str">
        <f t="shared" si="30"/>
        <v/>
      </c>
      <c r="K310" s="233" t="str">
        <f t="shared" si="28"/>
        <v/>
      </c>
      <c r="L310" s="234" t="str">
        <f t="shared" si="31"/>
        <v/>
      </c>
      <c r="M310" s="234" t="str">
        <f t="shared" si="32"/>
        <v/>
      </c>
    </row>
    <row r="311" spans="2:13" x14ac:dyDescent="0.3">
      <c r="B311" s="126"/>
      <c r="C311" s="128"/>
      <c r="D311" s="126"/>
      <c r="E311" s="128"/>
      <c r="F311" s="128"/>
      <c r="G311" s="128"/>
      <c r="H311" s="232"/>
      <c r="I311" s="233" t="str">
        <f t="shared" si="29"/>
        <v/>
      </c>
      <c r="J311" s="233" t="str">
        <f t="shared" si="30"/>
        <v/>
      </c>
      <c r="K311" s="233" t="str">
        <f t="shared" si="28"/>
        <v/>
      </c>
      <c r="L311" s="234" t="str">
        <f t="shared" si="31"/>
        <v/>
      </c>
      <c r="M311" s="234" t="str">
        <f t="shared" si="32"/>
        <v/>
      </c>
    </row>
    <row r="312" spans="2:13" x14ac:dyDescent="0.3">
      <c r="B312" s="126"/>
      <c r="C312" s="128"/>
      <c r="D312" s="126"/>
      <c r="E312" s="128"/>
      <c r="F312" s="128"/>
      <c r="G312" s="128"/>
      <c r="H312" s="232"/>
      <c r="I312" s="233" t="str">
        <f t="shared" si="29"/>
        <v/>
      </c>
      <c r="J312" s="233" t="str">
        <f t="shared" si="30"/>
        <v/>
      </c>
      <c r="K312" s="233" t="str">
        <f t="shared" si="28"/>
        <v/>
      </c>
      <c r="L312" s="234" t="str">
        <f t="shared" si="31"/>
        <v/>
      </c>
      <c r="M312" s="234" t="str">
        <f t="shared" si="32"/>
        <v/>
      </c>
    </row>
    <row r="313" spans="2:13" x14ac:dyDescent="0.3">
      <c r="B313" s="126"/>
      <c r="C313" s="128"/>
      <c r="D313" s="126"/>
      <c r="E313" s="128"/>
      <c r="F313" s="128"/>
      <c r="G313" s="128"/>
      <c r="H313" s="232"/>
      <c r="I313" s="233" t="str">
        <f t="shared" si="29"/>
        <v/>
      </c>
      <c r="J313" s="233" t="str">
        <f t="shared" si="30"/>
        <v/>
      </c>
      <c r="K313" s="233" t="str">
        <f t="shared" si="28"/>
        <v/>
      </c>
      <c r="L313" s="234" t="str">
        <f t="shared" si="31"/>
        <v/>
      </c>
      <c r="M313" s="234" t="str">
        <f t="shared" si="32"/>
        <v/>
      </c>
    </row>
    <row r="314" spans="2:13" x14ac:dyDescent="0.3">
      <c r="B314" s="126"/>
      <c r="C314" s="128"/>
      <c r="D314" s="126"/>
      <c r="E314" s="128"/>
      <c r="F314" s="128"/>
      <c r="G314" s="128"/>
      <c r="H314" s="232"/>
      <c r="I314" s="233" t="str">
        <f t="shared" si="29"/>
        <v/>
      </c>
      <c r="J314" s="233" t="str">
        <f t="shared" si="30"/>
        <v/>
      </c>
      <c r="K314" s="233" t="str">
        <f t="shared" si="28"/>
        <v/>
      </c>
      <c r="L314" s="234" t="str">
        <f t="shared" si="31"/>
        <v/>
      </c>
      <c r="M314" s="234" t="str">
        <f t="shared" si="32"/>
        <v/>
      </c>
    </row>
    <row r="315" spans="2:13" x14ac:dyDescent="0.3">
      <c r="B315" s="126"/>
      <c r="C315" s="128"/>
      <c r="D315" s="126"/>
      <c r="E315" s="128"/>
      <c r="F315" s="128"/>
      <c r="G315" s="128"/>
      <c r="H315" s="232"/>
      <c r="I315" s="233" t="str">
        <f t="shared" si="29"/>
        <v/>
      </c>
      <c r="J315" s="233" t="str">
        <f t="shared" si="30"/>
        <v/>
      </c>
      <c r="K315" s="233" t="str">
        <f t="shared" si="28"/>
        <v/>
      </c>
      <c r="L315" s="234" t="str">
        <f t="shared" si="31"/>
        <v/>
      </c>
      <c r="M315" s="234" t="str">
        <f t="shared" si="32"/>
        <v/>
      </c>
    </row>
    <row r="316" spans="2:13" x14ac:dyDescent="0.3">
      <c r="B316" s="126"/>
      <c r="C316" s="128"/>
      <c r="D316" s="126"/>
      <c r="E316" s="128"/>
      <c r="F316" s="128"/>
      <c r="G316" s="128"/>
      <c r="H316" s="232"/>
      <c r="I316" s="233" t="str">
        <f t="shared" si="29"/>
        <v/>
      </c>
      <c r="J316" s="233" t="str">
        <f t="shared" si="30"/>
        <v/>
      </c>
      <c r="K316" s="233" t="str">
        <f t="shared" si="28"/>
        <v/>
      </c>
      <c r="L316" s="234" t="str">
        <f t="shared" si="31"/>
        <v/>
      </c>
      <c r="M316" s="234" t="str">
        <f t="shared" si="32"/>
        <v/>
      </c>
    </row>
    <row r="317" spans="2:13" x14ac:dyDescent="0.3">
      <c r="B317" s="126"/>
      <c r="C317" s="128"/>
      <c r="D317" s="126"/>
      <c r="E317" s="128"/>
      <c r="F317" s="128"/>
      <c r="G317" s="128"/>
      <c r="H317" s="232"/>
      <c r="I317" s="233" t="str">
        <f t="shared" si="29"/>
        <v/>
      </c>
      <c r="J317" s="233" t="str">
        <f t="shared" si="30"/>
        <v/>
      </c>
      <c r="K317" s="233" t="str">
        <f t="shared" si="28"/>
        <v/>
      </c>
      <c r="L317" s="234" t="str">
        <f t="shared" si="31"/>
        <v/>
      </c>
      <c r="M317" s="234" t="str">
        <f t="shared" si="32"/>
        <v/>
      </c>
    </row>
    <row r="318" spans="2:13" x14ac:dyDescent="0.3">
      <c r="B318" s="126"/>
      <c r="C318" s="128"/>
      <c r="D318" s="126"/>
      <c r="E318" s="128"/>
      <c r="F318" s="128"/>
      <c r="G318" s="128"/>
      <c r="H318" s="232"/>
      <c r="I318" s="233" t="str">
        <f t="shared" si="29"/>
        <v/>
      </c>
      <c r="J318" s="233" t="str">
        <f t="shared" si="30"/>
        <v/>
      </c>
      <c r="K318" s="233" t="str">
        <f t="shared" si="28"/>
        <v/>
      </c>
      <c r="L318" s="234" t="str">
        <f t="shared" si="31"/>
        <v/>
      </c>
      <c r="M318" s="234" t="str">
        <f t="shared" si="32"/>
        <v/>
      </c>
    </row>
    <row r="319" spans="2:13" x14ac:dyDescent="0.3">
      <c r="B319" s="126"/>
      <c r="C319" s="128"/>
      <c r="D319" s="126"/>
      <c r="E319" s="128"/>
      <c r="F319" s="128"/>
      <c r="G319" s="128"/>
      <c r="H319" s="232"/>
      <c r="I319" s="233" t="str">
        <f t="shared" si="29"/>
        <v/>
      </c>
      <c r="J319" s="233" t="str">
        <f t="shared" si="30"/>
        <v/>
      </c>
      <c r="K319" s="233" t="str">
        <f t="shared" si="28"/>
        <v/>
      </c>
      <c r="L319" s="234" t="str">
        <f t="shared" si="31"/>
        <v/>
      </c>
      <c r="M319" s="234" t="str">
        <f t="shared" si="32"/>
        <v/>
      </c>
    </row>
    <row r="320" spans="2:13" x14ac:dyDescent="0.3">
      <c r="B320" s="126"/>
      <c r="C320" s="128"/>
      <c r="D320" s="126"/>
      <c r="E320" s="128"/>
      <c r="F320" s="128"/>
      <c r="G320" s="128"/>
      <c r="H320" s="232"/>
      <c r="I320" s="233" t="str">
        <f t="shared" si="29"/>
        <v/>
      </c>
      <c r="J320" s="233" t="str">
        <f t="shared" si="30"/>
        <v/>
      </c>
      <c r="K320" s="233" t="str">
        <f t="shared" si="28"/>
        <v/>
      </c>
      <c r="L320" s="234" t="str">
        <f t="shared" si="31"/>
        <v/>
      </c>
      <c r="M320" s="234" t="str">
        <f t="shared" si="32"/>
        <v/>
      </c>
    </row>
    <row r="321" spans="2:13" x14ac:dyDescent="0.3">
      <c r="B321" s="126"/>
      <c r="C321" s="128"/>
      <c r="D321" s="126"/>
      <c r="E321" s="128"/>
      <c r="F321" s="128"/>
      <c r="G321" s="128"/>
      <c r="H321" s="232"/>
      <c r="I321" s="233" t="str">
        <f t="shared" si="29"/>
        <v/>
      </c>
      <c r="J321" s="233" t="str">
        <f t="shared" si="30"/>
        <v/>
      </c>
      <c r="K321" s="233" t="str">
        <f t="shared" si="28"/>
        <v/>
      </c>
      <c r="L321" s="234" t="str">
        <f t="shared" si="31"/>
        <v/>
      </c>
      <c r="M321" s="234" t="str">
        <f t="shared" si="32"/>
        <v/>
      </c>
    </row>
    <row r="322" spans="2:13" x14ac:dyDescent="0.3">
      <c r="B322" s="126"/>
      <c r="C322" s="128"/>
      <c r="D322" s="126"/>
      <c r="E322" s="128"/>
      <c r="F322" s="128"/>
      <c r="G322" s="128"/>
      <c r="H322" s="232"/>
      <c r="I322" s="233" t="str">
        <f t="shared" si="29"/>
        <v/>
      </c>
      <c r="J322" s="233" t="str">
        <f t="shared" si="30"/>
        <v/>
      </c>
      <c r="K322" s="233" t="str">
        <f t="shared" si="28"/>
        <v/>
      </c>
      <c r="L322" s="234" t="str">
        <f t="shared" si="31"/>
        <v/>
      </c>
      <c r="M322" s="234" t="str">
        <f t="shared" si="32"/>
        <v/>
      </c>
    </row>
    <row r="323" spans="2:13" x14ac:dyDescent="0.3">
      <c r="B323" s="126"/>
      <c r="C323" s="128"/>
      <c r="D323" s="126"/>
      <c r="E323" s="128"/>
      <c r="F323" s="128"/>
      <c r="G323" s="128"/>
      <c r="H323" s="232"/>
      <c r="I323" s="233" t="str">
        <f t="shared" si="29"/>
        <v/>
      </c>
      <c r="J323" s="233" t="str">
        <f t="shared" si="30"/>
        <v/>
      </c>
      <c r="K323" s="233" t="str">
        <f t="shared" si="28"/>
        <v/>
      </c>
      <c r="L323" s="234" t="str">
        <f t="shared" si="31"/>
        <v/>
      </c>
      <c r="M323" s="234" t="str">
        <f t="shared" si="32"/>
        <v/>
      </c>
    </row>
    <row r="324" spans="2:13" x14ac:dyDescent="0.3">
      <c r="B324" s="126"/>
      <c r="C324" s="128"/>
      <c r="D324" s="126"/>
      <c r="E324" s="128"/>
      <c r="F324" s="128"/>
      <c r="G324" s="128"/>
      <c r="H324" s="232"/>
      <c r="I324" s="233" t="str">
        <f t="shared" si="29"/>
        <v/>
      </c>
      <c r="J324" s="233" t="str">
        <f t="shared" si="30"/>
        <v/>
      </c>
      <c r="K324" s="233" t="str">
        <f t="shared" si="28"/>
        <v/>
      </c>
      <c r="L324" s="234" t="str">
        <f t="shared" si="31"/>
        <v/>
      </c>
      <c r="M324" s="234" t="str">
        <f t="shared" si="32"/>
        <v/>
      </c>
    </row>
    <row r="325" spans="2:13" x14ac:dyDescent="0.3">
      <c r="B325" s="126"/>
      <c r="C325" s="128"/>
      <c r="D325" s="126"/>
      <c r="E325" s="128"/>
      <c r="F325" s="128"/>
      <c r="G325" s="128"/>
      <c r="H325" s="232"/>
      <c r="I325" s="233" t="str">
        <f t="shared" si="29"/>
        <v/>
      </c>
      <c r="J325" s="233" t="str">
        <f t="shared" si="30"/>
        <v/>
      </c>
      <c r="K325" s="233" t="str">
        <f t="shared" si="28"/>
        <v/>
      </c>
      <c r="L325" s="234" t="str">
        <f t="shared" si="31"/>
        <v/>
      </c>
      <c r="M325" s="234" t="str">
        <f t="shared" si="32"/>
        <v/>
      </c>
    </row>
    <row r="326" spans="2:13" x14ac:dyDescent="0.3">
      <c r="B326" s="126"/>
      <c r="C326" s="128"/>
      <c r="D326" s="126"/>
      <c r="E326" s="128"/>
      <c r="F326" s="128"/>
      <c r="G326" s="128"/>
      <c r="H326" s="232"/>
      <c r="I326" s="233" t="str">
        <f t="shared" si="29"/>
        <v/>
      </c>
      <c r="J326" s="233" t="str">
        <f t="shared" si="30"/>
        <v/>
      </c>
      <c r="K326" s="233" t="str">
        <f t="shared" si="28"/>
        <v/>
      </c>
      <c r="L326" s="234" t="str">
        <f t="shared" si="31"/>
        <v/>
      </c>
      <c r="M326" s="234" t="str">
        <f t="shared" si="32"/>
        <v/>
      </c>
    </row>
    <row r="327" spans="2:13" x14ac:dyDescent="0.3">
      <c r="B327" s="126"/>
      <c r="C327" s="128"/>
      <c r="D327" s="126"/>
      <c r="E327" s="128"/>
      <c r="F327" s="128"/>
      <c r="G327" s="128"/>
      <c r="H327" s="232"/>
      <c r="I327" s="233" t="str">
        <f t="shared" si="29"/>
        <v/>
      </c>
      <c r="J327" s="233" t="str">
        <f t="shared" si="30"/>
        <v/>
      </c>
      <c r="K327" s="233" t="str">
        <f t="shared" ref="K327:K390" si="33">IF(I327="","",SUMIF($B$7:$B$5003,B327,$G$7:$G$5003))</f>
        <v/>
      </c>
      <c r="L327" s="234" t="str">
        <f t="shared" si="31"/>
        <v/>
      </c>
      <c r="M327" s="234" t="str">
        <f t="shared" si="32"/>
        <v/>
      </c>
    </row>
    <row r="328" spans="2:13" x14ac:dyDescent="0.3">
      <c r="B328" s="126"/>
      <c r="C328" s="128"/>
      <c r="D328" s="126"/>
      <c r="E328" s="128"/>
      <c r="F328" s="128"/>
      <c r="G328" s="128"/>
      <c r="H328" s="232"/>
      <c r="I328" s="233" t="str">
        <f t="shared" ref="I328:I391" si="34">B328&amp;D328</f>
        <v/>
      </c>
      <c r="J328" s="233" t="str">
        <f t="shared" ref="J328:J391" si="35">IF(I328="","",SUMIFS($G$6:$G$5003,$B$6:$B$5003,B328,$D$6:$D$5003,D328))</f>
        <v/>
      </c>
      <c r="K328" s="233" t="str">
        <f t="shared" si="33"/>
        <v/>
      </c>
      <c r="L328" s="234" t="str">
        <f t="shared" ref="L328:L391" si="36">IF(OR(J328="",K328=""),"",J328/K328)</f>
        <v/>
      </c>
      <c r="M328" s="234" t="str">
        <f t="shared" ref="M328:M391" si="37">IF(L328="","",L328^2)</f>
        <v/>
      </c>
    </row>
    <row r="329" spans="2:13" x14ac:dyDescent="0.3">
      <c r="B329" s="126"/>
      <c r="C329" s="128"/>
      <c r="D329" s="126"/>
      <c r="E329" s="128"/>
      <c r="F329" s="128"/>
      <c r="G329" s="128"/>
      <c r="H329" s="232"/>
      <c r="I329" s="233" t="str">
        <f t="shared" si="34"/>
        <v/>
      </c>
      <c r="J329" s="233" t="str">
        <f t="shared" si="35"/>
        <v/>
      </c>
      <c r="K329" s="233" t="str">
        <f t="shared" si="33"/>
        <v/>
      </c>
      <c r="L329" s="234" t="str">
        <f t="shared" si="36"/>
        <v/>
      </c>
      <c r="M329" s="234" t="str">
        <f t="shared" si="37"/>
        <v/>
      </c>
    </row>
    <row r="330" spans="2:13" x14ac:dyDescent="0.3">
      <c r="B330" s="126"/>
      <c r="C330" s="128"/>
      <c r="D330" s="126"/>
      <c r="E330" s="128"/>
      <c r="F330" s="128"/>
      <c r="G330" s="128"/>
      <c r="H330" s="232"/>
      <c r="I330" s="233" t="str">
        <f t="shared" si="34"/>
        <v/>
      </c>
      <c r="J330" s="233" t="str">
        <f t="shared" si="35"/>
        <v/>
      </c>
      <c r="K330" s="233" t="str">
        <f t="shared" si="33"/>
        <v/>
      </c>
      <c r="L330" s="234" t="str">
        <f t="shared" si="36"/>
        <v/>
      </c>
      <c r="M330" s="234" t="str">
        <f t="shared" si="37"/>
        <v/>
      </c>
    </row>
    <row r="331" spans="2:13" x14ac:dyDescent="0.3">
      <c r="B331" s="126"/>
      <c r="C331" s="128"/>
      <c r="D331" s="126"/>
      <c r="E331" s="128"/>
      <c r="F331" s="128"/>
      <c r="G331" s="128"/>
      <c r="H331" s="232"/>
      <c r="I331" s="233" t="str">
        <f t="shared" si="34"/>
        <v/>
      </c>
      <c r="J331" s="233" t="str">
        <f t="shared" si="35"/>
        <v/>
      </c>
      <c r="K331" s="233" t="str">
        <f t="shared" si="33"/>
        <v/>
      </c>
      <c r="L331" s="234" t="str">
        <f t="shared" si="36"/>
        <v/>
      </c>
      <c r="M331" s="234" t="str">
        <f t="shared" si="37"/>
        <v/>
      </c>
    </row>
    <row r="332" spans="2:13" x14ac:dyDescent="0.3">
      <c r="B332" s="126"/>
      <c r="C332" s="128"/>
      <c r="D332" s="126"/>
      <c r="E332" s="128"/>
      <c r="F332" s="128"/>
      <c r="G332" s="128"/>
      <c r="H332" s="232"/>
      <c r="I332" s="233" t="str">
        <f t="shared" si="34"/>
        <v/>
      </c>
      <c r="J332" s="233" t="str">
        <f t="shared" si="35"/>
        <v/>
      </c>
      <c r="K332" s="233" t="str">
        <f t="shared" si="33"/>
        <v/>
      </c>
      <c r="L332" s="234" t="str">
        <f t="shared" si="36"/>
        <v/>
      </c>
      <c r="M332" s="234" t="str">
        <f t="shared" si="37"/>
        <v/>
      </c>
    </row>
    <row r="333" spans="2:13" x14ac:dyDescent="0.3">
      <c r="B333" s="126"/>
      <c r="C333" s="128"/>
      <c r="D333" s="126"/>
      <c r="E333" s="128"/>
      <c r="F333" s="128"/>
      <c r="G333" s="128"/>
      <c r="H333" s="232"/>
      <c r="I333" s="233" t="str">
        <f t="shared" si="34"/>
        <v/>
      </c>
      <c r="J333" s="233" t="str">
        <f t="shared" si="35"/>
        <v/>
      </c>
      <c r="K333" s="233" t="str">
        <f t="shared" si="33"/>
        <v/>
      </c>
      <c r="L333" s="234" t="str">
        <f t="shared" si="36"/>
        <v/>
      </c>
      <c r="M333" s="234" t="str">
        <f t="shared" si="37"/>
        <v/>
      </c>
    </row>
    <row r="334" spans="2:13" x14ac:dyDescent="0.3">
      <c r="B334" s="126"/>
      <c r="C334" s="128"/>
      <c r="D334" s="126"/>
      <c r="E334" s="128"/>
      <c r="F334" s="128"/>
      <c r="G334" s="128"/>
      <c r="H334" s="232"/>
      <c r="I334" s="233" t="str">
        <f t="shared" si="34"/>
        <v/>
      </c>
      <c r="J334" s="233" t="str">
        <f t="shared" si="35"/>
        <v/>
      </c>
      <c r="K334" s="233" t="str">
        <f t="shared" si="33"/>
        <v/>
      </c>
      <c r="L334" s="234" t="str">
        <f t="shared" si="36"/>
        <v/>
      </c>
      <c r="M334" s="234" t="str">
        <f t="shared" si="37"/>
        <v/>
      </c>
    </row>
    <row r="335" spans="2:13" x14ac:dyDescent="0.3">
      <c r="B335" s="126"/>
      <c r="C335" s="128"/>
      <c r="D335" s="126"/>
      <c r="E335" s="128"/>
      <c r="F335" s="128"/>
      <c r="G335" s="128"/>
      <c r="H335" s="232"/>
      <c r="I335" s="233" t="str">
        <f t="shared" si="34"/>
        <v/>
      </c>
      <c r="J335" s="233" t="str">
        <f t="shared" si="35"/>
        <v/>
      </c>
      <c r="K335" s="233" t="str">
        <f t="shared" si="33"/>
        <v/>
      </c>
      <c r="L335" s="234" t="str">
        <f t="shared" si="36"/>
        <v/>
      </c>
      <c r="M335" s="234" t="str">
        <f t="shared" si="37"/>
        <v/>
      </c>
    </row>
    <row r="336" spans="2:13" x14ac:dyDescent="0.3">
      <c r="B336" s="126"/>
      <c r="C336" s="128"/>
      <c r="D336" s="126"/>
      <c r="E336" s="128"/>
      <c r="F336" s="128"/>
      <c r="G336" s="128"/>
      <c r="H336" s="232"/>
      <c r="I336" s="233" t="str">
        <f t="shared" si="34"/>
        <v/>
      </c>
      <c r="J336" s="233" t="str">
        <f t="shared" si="35"/>
        <v/>
      </c>
      <c r="K336" s="233" t="str">
        <f t="shared" si="33"/>
        <v/>
      </c>
      <c r="L336" s="234" t="str">
        <f t="shared" si="36"/>
        <v/>
      </c>
      <c r="M336" s="234" t="str">
        <f t="shared" si="37"/>
        <v/>
      </c>
    </row>
    <row r="337" spans="2:13" x14ac:dyDescent="0.3">
      <c r="B337" s="126"/>
      <c r="C337" s="128"/>
      <c r="D337" s="126"/>
      <c r="E337" s="128"/>
      <c r="F337" s="128"/>
      <c r="G337" s="128"/>
      <c r="H337" s="232"/>
      <c r="I337" s="233" t="str">
        <f t="shared" si="34"/>
        <v/>
      </c>
      <c r="J337" s="233" t="str">
        <f t="shared" si="35"/>
        <v/>
      </c>
      <c r="K337" s="233" t="str">
        <f t="shared" si="33"/>
        <v/>
      </c>
      <c r="L337" s="234" t="str">
        <f t="shared" si="36"/>
        <v/>
      </c>
      <c r="M337" s="234" t="str">
        <f t="shared" si="37"/>
        <v/>
      </c>
    </row>
    <row r="338" spans="2:13" x14ac:dyDescent="0.3">
      <c r="B338" s="126"/>
      <c r="C338" s="128"/>
      <c r="D338" s="126"/>
      <c r="E338" s="128"/>
      <c r="F338" s="128"/>
      <c r="G338" s="128"/>
      <c r="H338" s="232"/>
      <c r="I338" s="233" t="str">
        <f t="shared" si="34"/>
        <v/>
      </c>
      <c r="J338" s="233" t="str">
        <f t="shared" si="35"/>
        <v/>
      </c>
      <c r="K338" s="233" t="str">
        <f t="shared" si="33"/>
        <v/>
      </c>
      <c r="L338" s="234" t="str">
        <f t="shared" si="36"/>
        <v/>
      </c>
      <c r="M338" s="234" t="str">
        <f t="shared" si="37"/>
        <v/>
      </c>
    </row>
    <row r="339" spans="2:13" x14ac:dyDescent="0.3">
      <c r="B339" s="126"/>
      <c r="C339" s="128"/>
      <c r="D339" s="126"/>
      <c r="E339" s="128"/>
      <c r="F339" s="128"/>
      <c r="G339" s="128"/>
      <c r="H339" s="232"/>
      <c r="I339" s="233" t="str">
        <f t="shared" si="34"/>
        <v/>
      </c>
      <c r="J339" s="233" t="str">
        <f t="shared" si="35"/>
        <v/>
      </c>
      <c r="K339" s="233" t="str">
        <f t="shared" si="33"/>
        <v/>
      </c>
      <c r="L339" s="234" t="str">
        <f t="shared" si="36"/>
        <v/>
      </c>
      <c r="M339" s="234" t="str">
        <f t="shared" si="37"/>
        <v/>
      </c>
    </row>
    <row r="340" spans="2:13" x14ac:dyDescent="0.3">
      <c r="B340" s="126"/>
      <c r="C340" s="128"/>
      <c r="D340" s="126"/>
      <c r="E340" s="128"/>
      <c r="F340" s="128"/>
      <c r="G340" s="128"/>
      <c r="H340" s="232"/>
      <c r="I340" s="233" t="str">
        <f t="shared" si="34"/>
        <v/>
      </c>
      <c r="J340" s="233" t="str">
        <f t="shared" si="35"/>
        <v/>
      </c>
      <c r="K340" s="233" t="str">
        <f t="shared" si="33"/>
        <v/>
      </c>
      <c r="L340" s="234" t="str">
        <f t="shared" si="36"/>
        <v/>
      </c>
      <c r="M340" s="234" t="str">
        <f t="shared" si="37"/>
        <v/>
      </c>
    </row>
    <row r="341" spans="2:13" x14ac:dyDescent="0.3">
      <c r="B341" s="126"/>
      <c r="C341" s="128"/>
      <c r="D341" s="126"/>
      <c r="E341" s="128"/>
      <c r="F341" s="128"/>
      <c r="G341" s="128"/>
      <c r="H341" s="232"/>
      <c r="I341" s="233" t="str">
        <f t="shared" si="34"/>
        <v/>
      </c>
      <c r="J341" s="233" t="str">
        <f t="shared" si="35"/>
        <v/>
      </c>
      <c r="K341" s="233" t="str">
        <f t="shared" si="33"/>
        <v/>
      </c>
      <c r="L341" s="234" t="str">
        <f t="shared" si="36"/>
        <v/>
      </c>
      <c r="M341" s="234" t="str">
        <f t="shared" si="37"/>
        <v/>
      </c>
    </row>
    <row r="342" spans="2:13" x14ac:dyDescent="0.3">
      <c r="B342" s="126"/>
      <c r="C342" s="128"/>
      <c r="D342" s="126"/>
      <c r="E342" s="128"/>
      <c r="F342" s="128"/>
      <c r="G342" s="128"/>
      <c r="H342" s="232"/>
      <c r="I342" s="233" t="str">
        <f t="shared" si="34"/>
        <v/>
      </c>
      <c r="J342" s="233" t="str">
        <f t="shared" si="35"/>
        <v/>
      </c>
      <c r="K342" s="233" t="str">
        <f t="shared" si="33"/>
        <v/>
      </c>
      <c r="L342" s="234" t="str">
        <f t="shared" si="36"/>
        <v/>
      </c>
      <c r="M342" s="234" t="str">
        <f t="shared" si="37"/>
        <v/>
      </c>
    </row>
    <row r="343" spans="2:13" x14ac:dyDescent="0.3">
      <c r="B343" s="126"/>
      <c r="C343" s="128"/>
      <c r="D343" s="126"/>
      <c r="E343" s="128"/>
      <c r="F343" s="128"/>
      <c r="G343" s="128"/>
      <c r="H343" s="232"/>
      <c r="I343" s="233" t="str">
        <f t="shared" si="34"/>
        <v/>
      </c>
      <c r="J343" s="233" t="str">
        <f t="shared" si="35"/>
        <v/>
      </c>
      <c r="K343" s="233" t="str">
        <f t="shared" si="33"/>
        <v/>
      </c>
      <c r="L343" s="234" t="str">
        <f t="shared" si="36"/>
        <v/>
      </c>
      <c r="M343" s="234" t="str">
        <f t="shared" si="37"/>
        <v/>
      </c>
    </row>
    <row r="344" spans="2:13" x14ac:dyDescent="0.3">
      <c r="B344" s="126"/>
      <c r="C344" s="128"/>
      <c r="D344" s="126"/>
      <c r="E344" s="128"/>
      <c r="F344" s="128"/>
      <c r="G344" s="128"/>
      <c r="H344" s="232"/>
      <c r="I344" s="233" t="str">
        <f t="shared" si="34"/>
        <v/>
      </c>
      <c r="J344" s="233" t="str">
        <f t="shared" si="35"/>
        <v/>
      </c>
      <c r="K344" s="233" t="str">
        <f t="shared" si="33"/>
        <v/>
      </c>
      <c r="L344" s="234" t="str">
        <f t="shared" si="36"/>
        <v/>
      </c>
      <c r="M344" s="234" t="str">
        <f t="shared" si="37"/>
        <v/>
      </c>
    </row>
    <row r="345" spans="2:13" x14ac:dyDescent="0.3">
      <c r="B345" s="126"/>
      <c r="C345" s="128"/>
      <c r="D345" s="126"/>
      <c r="E345" s="128"/>
      <c r="F345" s="128"/>
      <c r="G345" s="128"/>
      <c r="H345" s="232"/>
      <c r="I345" s="233" t="str">
        <f t="shared" si="34"/>
        <v/>
      </c>
      <c r="J345" s="233" t="str">
        <f t="shared" si="35"/>
        <v/>
      </c>
      <c r="K345" s="233" t="str">
        <f t="shared" si="33"/>
        <v/>
      </c>
      <c r="L345" s="234" t="str">
        <f t="shared" si="36"/>
        <v/>
      </c>
      <c r="M345" s="234" t="str">
        <f t="shared" si="37"/>
        <v/>
      </c>
    </row>
    <row r="346" spans="2:13" x14ac:dyDescent="0.3">
      <c r="B346" s="126"/>
      <c r="C346" s="128"/>
      <c r="D346" s="126"/>
      <c r="E346" s="128"/>
      <c r="F346" s="128"/>
      <c r="G346" s="128"/>
      <c r="H346" s="232"/>
      <c r="I346" s="233" t="str">
        <f t="shared" si="34"/>
        <v/>
      </c>
      <c r="J346" s="233" t="str">
        <f t="shared" si="35"/>
        <v/>
      </c>
      <c r="K346" s="233" t="str">
        <f t="shared" si="33"/>
        <v/>
      </c>
      <c r="L346" s="234" t="str">
        <f t="shared" si="36"/>
        <v/>
      </c>
      <c r="M346" s="234" t="str">
        <f t="shared" si="37"/>
        <v/>
      </c>
    </row>
    <row r="347" spans="2:13" x14ac:dyDescent="0.3">
      <c r="B347" s="126"/>
      <c r="C347" s="128"/>
      <c r="D347" s="126"/>
      <c r="E347" s="128"/>
      <c r="F347" s="128"/>
      <c r="G347" s="128"/>
      <c r="H347" s="232"/>
      <c r="I347" s="233" t="str">
        <f t="shared" si="34"/>
        <v/>
      </c>
      <c r="J347" s="233" t="str">
        <f t="shared" si="35"/>
        <v/>
      </c>
      <c r="K347" s="233" t="str">
        <f t="shared" si="33"/>
        <v/>
      </c>
      <c r="L347" s="234" t="str">
        <f t="shared" si="36"/>
        <v/>
      </c>
      <c r="M347" s="234" t="str">
        <f t="shared" si="37"/>
        <v/>
      </c>
    </row>
    <row r="348" spans="2:13" x14ac:dyDescent="0.3">
      <c r="B348" s="126"/>
      <c r="C348" s="128"/>
      <c r="D348" s="126"/>
      <c r="E348" s="128"/>
      <c r="F348" s="128"/>
      <c r="G348" s="128"/>
      <c r="H348" s="232"/>
      <c r="I348" s="233" t="str">
        <f t="shared" si="34"/>
        <v/>
      </c>
      <c r="J348" s="233" t="str">
        <f t="shared" si="35"/>
        <v/>
      </c>
      <c r="K348" s="233" t="str">
        <f t="shared" si="33"/>
        <v/>
      </c>
      <c r="L348" s="234" t="str">
        <f t="shared" si="36"/>
        <v/>
      </c>
      <c r="M348" s="234" t="str">
        <f t="shared" si="37"/>
        <v/>
      </c>
    </row>
    <row r="349" spans="2:13" x14ac:dyDescent="0.3">
      <c r="B349" s="126"/>
      <c r="C349" s="128"/>
      <c r="D349" s="126"/>
      <c r="E349" s="128"/>
      <c r="F349" s="128"/>
      <c r="G349" s="128"/>
      <c r="H349" s="232"/>
      <c r="I349" s="233" t="str">
        <f t="shared" si="34"/>
        <v/>
      </c>
      <c r="J349" s="233" t="str">
        <f t="shared" si="35"/>
        <v/>
      </c>
      <c r="K349" s="233" t="str">
        <f t="shared" si="33"/>
        <v/>
      </c>
      <c r="L349" s="234" t="str">
        <f t="shared" si="36"/>
        <v/>
      </c>
      <c r="M349" s="234" t="str">
        <f t="shared" si="37"/>
        <v/>
      </c>
    </row>
    <row r="350" spans="2:13" x14ac:dyDescent="0.3">
      <c r="B350" s="126"/>
      <c r="C350" s="128"/>
      <c r="D350" s="126"/>
      <c r="E350" s="128"/>
      <c r="F350" s="128"/>
      <c r="G350" s="128"/>
      <c r="H350" s="232"/>
      <c r="I350" s="233" t="str">
        <f t="shared" si="34"/>
        <v/>
      </c>
      <c r="J350" s="233" t="str">
        <f t="shared" si="35"/>
        <v/>
      </c>
      <c r="K350" s="233" t="str">
        <f t="shared" si="33"/>
        <v/>
      </c>
      <c r="L350" s="234" t="str">
        <f t="shared" si="36"/>
        <v/>
      </c>
      <c r="M350" s="234" t="str">
        <f t="shared" si="37"/>
        <v/>
      </c>
    </row>
    <row r="351" spans="2:13" x14ac:dyDescent="0.3">
      <c r="B351" s="126"/>
      <c r="C351" s="128"/>
      <c r="D351" s="126"/>
      <c r="E351" s="128"/>
      <c r="F351" s="128"/>
      <c r="G351" s="128"/>
      <c r="H351" s="232"/>
      <c r="I351" s="233" t="str">
        <f t="shared" si="34"/>
        <v/>
      </c>
      <c r="J351" s="233" t="str">
        <f t="shared" si="35"/>
        <v/>
      </c>
      <c r="K351" s="233" t="str">
        <f t="shared" si="33"/>
        <v/>
      </c>
      <c r="L351" s="234" t="str">
        <f t="shared" si="36"/>
        <v/>
      </c>
      <c r="M351" s="234" t="str">
        <f t="shared" si="37"/>
        <v/>
      </c>
    </row>
    <row r="352" spans="2:13" x14ac:dyDescent="0.3">
      <c r="B352" s="126"/>
      <c r="C352" s="128"/>
      <c r="D352" s="126"/>
      <c r="E352" s="128"/>
      <c r="F352" s="128"/>
      <c r="G352" s="128"/>
      <c r="H352" s="232"/>
      <c r="I352" s="233" t="str">
        <f t="shared" si="34"/>
        <v/>
      </c>
      <c r="J352" s="233" t="str">
        <f t="shared" si="35"/>
        <v/>
      </c>
      <c r="K352" s="233" t="str">
        <f t="shared" si="33"/>
        <v/>
      </c>
      <c r="L352" s="234" t="str">
        <f t="shared" si="36"/>
        <v/>
      </c>
      <c r="M352" s="234" t="str">
        <f t="shared" si="37"/>
        <v/>
      </c>
    </row>
    <row r="353" spans="2:13" x14ac:dyDescent="0.3">
      <c r="B353" s="126"/>
      <c r="C353" s="128"/>
      <c r="D353" s="126"/>
      <c r="E353" s="128"/>
      <c r="F353" s="128"/>
      <c r="G353" s="128"/>
      <c r="H353" s="232"/>
      <c r="I353" s="233" t="str">
        <f t="shared" si="34"/>
        <v/>
      </c>
      <c r="J353" s="233" t="str">
        <f t="shared" si="35"/>
        <v/>
      </c>
      <c r="K353" s="233" t="str">
        <f t="shared" si="33"/>
        <v/>
      </c>
      <c r="L353" s="234" t="str">
        <f t="shared" si="36"/>
        <v/>
      </c>
      <c r="M353" s="234" t="str">
        <f t="shared" si="37"/>
        <v/>
      </c>
    </row>
    <row r="354" spans="2:13" x14ac:dyDescent="0.3">
      <c r="B354" s="126"/>
      <c r="C354" s="128"/>
      <c r="D354" s="126"/>
      <c r="E354" s="128"/>
      <c r="F354" s="128"/>
      <c r="G354" s="128"/>
      <c r="H354" s="232"/>
      <c r="I354" s="233" t="str">
        <f t="shared" si="34"/>
        <v/>
      </c>
      <c r="J354" s="233" t="str">
        <f t="shared" si="35"/>
        <v/>
      </c>
      <c r="K354" s="233" t="str">
        <f t="shared" si="33"/>
        <v/>
      </c>
      <c r="L354" s="234" t="str">
        <f t="shared" si="36"/>
        <v/>
      </c>
      <c r="M354" s="234" t="str">
        <f t="shared" si="37"/>
        <v/>
      </c>
    </row>
    <row r="355" spans="2:13" x14ac:dyDescent="0.3">
      <c r="B355" s="126"/>
      <c r="C355" s="128"/>
      <c r="D355" s="126"/>
      <c r="E355" s="128"/>
      <c r="F355" s="128"/>
      <c r="G355" s="128"/>
      <c r="H355" s="232"/>
      <c r="I355" s="233" t="str">
        <f t="shared" si="34"/>
        <v/>
      </c>
      <c r="J355" s="233" t="str">
        <f t="shared" si="35"/>
        <v/>
      </c>
      <c r="K355" s="233" t="str">
        <f t="shared" si="33"/>
        <v/>
      </c>
      <c r="L355" s="234" t="str">
        <f t="shared" si="36"/>
        <v/>
      </c>
      <c r="M355" s="234" t="str">
        <f t="shared" si="37"/>
        <v/>
      </c>
    </row>
    <row r="356" spans="2:13" x14ac:dyDescent="0.3">
      <c r="B356" s="126"/>
      <c r="C356" s="128"/>
      <c r="D356" s="126"/>
      <c r="E356" s="128"/>
      <c r="F356" s="128"/>
      <c r="G356" s="128"/>
      <c r="H356" s="232"/>
      <c r="I356" s="233" t="str">
        <f t="shared" si="34"/>
        <v/>
      </c>
      <c r="J356" s="233" t="str">
        <f t="shared" si="35"/>
        <v/>
      </c>
      <c r="K356" s="233" t="str">
        <f t="shared" si="33"/>
        <v/>
      </c>
      <c r="L356" s="234" t="str">
        <f t="shared" si="36"/>
        <v/>
      </c>
      <c r="M356" s="234" t="str">
        <f t="shared" si="37"/>
        <v/>
      </c>
    </row>
    <row r="357" spans="2:13" x14ac:dyDescent="0.3">
      <c r="B357" s="126"/>
      <c r="C357" s="128"/>
      <c r="D357" s="126"/>
      <c r="E357" s="128"/>
      <c r="F357" s="128"/>
      <c r="G357" s="128"/>
      <c r="H357" s="232"/>
      <c r="I357" s="233" t="str">
        <f t="shared" si="34"/>
        <v/>
      </c>
      <c r="J357" s="233" t="str">
        <f t="shared" si="35"/>
        <v/>
      </c>
      <c r="K357" s="233" t="str">
        <f t="shared" si="33"/>
        <v/>
      </c>
      <c r="L357" s="234" t="str">
        <f t="shared" si="36"/>
        <v/>
      </c>
      <c r="M357" s="234" t="str">
        <f t="shared" si="37"/>
        <v/>
      </c>
    </row>
    <row r="358" spans="2:13" x14ac:dyDescent="0.3">
      <c r="B358" s="126"/>
      <c r="C358" s="128"/>
      <c r="D358" s="126"/>
      <c r="E358" s="128"/>
      <c r="F358" s="128"/>
      <c r="G358" s="128"/>
      <c r="H358" s="232"/>
      <c r="I358" s="233" t="str">
        <f t="shared" si="34"/>
        <v/>
      </c>
      <c r="J358" s="233" t="str">
        <f t="shared" si="35"/>
        <v/>
      </c>
      <c r="K358" s="233" t="str">
        <f t="shared" si="33"/>
        <v/>
      </c>
      <c r="L358" s="234" t="str">
        <f t="shared" si="36"/>
        <v/>
      </c>
      <c r="M358" s="234" t="str">
        <f t="shared" si="37"/>
        <v/>
      </c>
    </row>
    <row r="359" spans="2:13" x14ac:dyDescent="0.3">
      <c r="B359" s="126"/>
      <c r="C359" s="128"/>
      <c r="D359" s="126"/>
      <c r="E359" s="128"/>
      <c r="F359" s="128"/>
      <c r="G359" s="128"/>
      <c r="H359" s="232"/>
      <c r="I359" s="233" t="str">
        <f t="shared" si="34"/>
        <v/>
      </c>
      <c r="J359" s="233" t="str">
        <f t="shared" si="35"/>
        <v/>
      </c>
      <c r="K359" s="233" t="str">
        <f t="shared" si="33"/>
        <v/>
      </c>
      <c r="L359" s="234" t="str">
        <f t="shared" si="36"/>
        <v/>
      </c>
      <c r="M359" s="234" t="str">
        <f t="shared" si="37"/>
        <v/>
      </c>
    </row>
    <row r="360" spans="2:13" x14ac:dyDescent="0.3">
      <c r="B360" s="126"/>
      <c r="C360" s="128"/>
      <c r="D360" s="126"/>
      <c r="E360" s="128"/>
      <c r="F360" s="128"/>
      <c r="G360" s="128"/>
      <c r="H360" s="232"/>
      <c r="I360" s="233" t="str">
        <f t="shared" si="34"/>
        <v/>
      </c>
      <c r="J360" s="233" t="str">
        <f t="shared" si="35"/>
        <v/>
      </c>
      <c r="K360" s="233" t="str">
        <f t="shared" si="33"/>
        <v/>
      </c>
      <c r="L360" s="234" t="str">
        <f t="shared" si="36"/>
        <v/>
      </c>
      <c r="M360" s="234" t="str">
        <f t="shared" si="37"/>
        <v/>
      </c>
    </row>
    <row r="361" spans="2:13" x14ac:dyDescent="0.3">
      <c r="B361" s="126"/>
      <c r="C361" s="128"/>
      <c r="D361" s="126"/>
      <c r="E361" s="128"/>
      <c r="F361" s="128"/>
      <c r="G361" s="128"/>
      <c r="H361" s="232"/>
      <c r="I361" s="233" t="str">
        <f t="shared" si="34"/>
        <v/>
      </c>
      <c r="J361" s="233" t="str">
        <f t="shared" si="35"/>
        <v/>
      </c>
      <c r="K361" s="233" t="str">
        <f t="shared" si="33"/>
        <v/>
      </c>
      <c r="L361" s="234" t="str">
        <f t="shared" si="36"/>
        <v/>
      </c>
      <c r="M361" s="234" t="str">
        <f t="shared" si="37"/>
        <v/>
      </c>
    </row>
    <row r="362" spans="2:13" x14ac:dyDescent="0.3">
      <c r="B362" s="126"/>
      <c r="C362" s="128"/>
      <c r="D362" s="126"/>
      <c r="E362" s="128"/>
      <c r="F362" s="128"/>
      <c r="G362" s="128"/>
      <c r="H362" s="232"/>
      <c r="I362" s="233" t="str">
        <f t="shared" si="34"/>
        <v/>
      </c>
      <c r="J362" s="233" t="str">
        <f t="shared" si="35"/>
        <v/>
      </c>
      <c r="K362" s="233" t="str">
        <f t="shared" si="33"/>
        <v/>
      </c>
      <c r="L362" s="234" t="str">
        <f t="shared" si="36"/>
        <v/>
      </c>
      <c r="M362" s="234" t="str">
        <f t="shared" si="37"/>
        <v/>
      </c>
    </row>
    <row r="363" spans="2:13" x14ac:dyDescent="0.3">
      <c r="B363" s="126"/>
      <c r="C363" s="128"/>
      <c r="D363" s="126"/>
      <c r="E363" s="128"/>
      <c r="F363" s="128"/>
      <c r="G363" s="128"/>
      <c r="H363" s="232"/>
      <c r="I363" s="233" t="str">
        <f t="shared" si="34"/>
        <v/>
      </c>
      <c r="J363" s="233" t="str">
        <f t="shared" si="35"/>
        <v/>
      </c>
      <c r="K363" s="233" t="str">
        <f t="shared" si="33"/>
        <v/>
      </c>
      <c r="L363" s="234" t="str">
        <f t="shared" si="36"/>
        <v/>
      </c>
      <c r="M363" s="234" t="str">
        <f t="shared" si="37"/>
        <v/>
      </c>
    </row>
    <row r="364" spans="2:13" x14ac:dyDescent="0.3">
      <c r="B364" s="126"/>
      <c r="C364" s="128"/>
      <c r="D364" s="126"/>
      <c r="E364" s="128"/>
      <c r="F364" s="128"/>
      <c r="G364" s="128"/>
      <c r="H364" s="232"/>
      <c r="I364" s="233" t="str">
        <f t="shared" si="34"/>
        <v/>
      </c>
      <c r="J364" s="233" t="str">
        <f t="shared" si="35"/>
        <v/>
      </c>
      <c r="K364" s="233" t="str">
        <f t="shared" si="33"/>
        <v/>
      </c>
      <c r="L364" s="234" t="str">
        <f t="shared" si="36"/>
        <v/>
      </c>
      <c r="M364" s="234" t="str">
        <f t="shared" si="37"/>
        <v/>
      </c>
    </row>
    <row r="365" spans="2:13" x14ac:dyDescent="0.3">
      <c r="B365" s="126"/>
      <c r="C365" s="128"/>
      <c r="D365" s="126"/>
      <c r="E365" s="128"/>
      <c r="F365" s="128"/>
      <c r="G365" s="128"/>
      <c r="H365" s="232"/>
      <c r="I365" s="233" t="str">
        <f t="shared" si="34"/>
        <v/>
      </c>
      <c r="J365" s="233" t="str">
        <f t="shared" si="35"/>
        <v/>
      </c>
      <c r="K365" s="233" t="str">
        <f t="shared" si="33"/>
        <v/>
      </c>
      <c r="L365" s="234" t="str">
        <f t="shared" si="36"/>
        <v/>
      </c>
      <c r="M365" s="234" t="str">
        <f t="shared" si="37"/>
        <v/>
      </c>
    </row>
    <row r="366" spans="2:13" x14ac:dyDescent="0.3">
      <c r="B366" s="126"/>
      <c r="C366" s="128"/>
      <c r="D366" s="126"/>
      <c r="E366" s="128"/>
      <c r="F366" s="128"/>
      <c r="G366" s="128"/>
      <c r="H366" s="232"/>
      <c r="I366" s="233" t="str">
        <f t="shared" si="34"/>
        <v/>
      </c>
      <c r="J366" s="233" t="str">
        <f t="shared" si="35"/>
        <v/>
      </c>
      <c r="K366" s="233" t="str">
        <f t="shared" si="33"/>
        <v/>
      </c>
      <c r="L366" s="234" t="str">
        <f t="shared" si="36"/>
        <v/>
      </c>
      <c r="M366" s="234" t="str">
        <f t="shared" si="37"/>
        <v/>
      </c>
    </row>
    <row r="367" spans="2:13" x14ac:dyDescent="0.3">
      <c r="B367" s="126"/>
      <c r="C367" s="128"/>
      <c r="D367" s="126"/>
      <c r="E367" s="128"/>
      <c r="F367" s="128"/>
      <c r="G367" s="128"/>
      <c r="H367" s="232"/>
      <c r="I367" s="233" t="str">
        <f t="shared" si="34"/>
        <v/>
      </c>
      <c r="J367" s="233" t="str">
        <f t="shared" si="35"/>
        <v/>
      </c>
      <c r="K367" s="233" t="str">
        <f t="shared" si="33"/>
        <v/>
      </c>
      <c r="L367" s="234" t="str">
        <f t="shared" si="36"/>
        <v/>
      </c>
      <c r="M367" s="234" t="str">
        <f t="shared" si="37"/>
        <v/>
      </c>
    </row>
    <row r="368" spans="2:13" x14ac:dyDescent="0.3">
      <c r="B368" s="126"/>
      <c r="C368" s="128"/>
      <c r="D368" s="126"/>
      <c r="E368" s="128"/>
      <c r="F368" s="128"/>
      <c r="G368" s="128"/>
      <c r="H368" s="232"/>
      <c r="I368" s="233" t="str">
        <f t="shared" si="34"/>
        <v/>
      </c>
      <c r="J368" s="233" t="str">
        <f t="shared" si="35"/>
        <v/>
      </c>
      <c r="K368" s="233" t="str">
        <f t="shared" si="33"/>
        <v/>
      </c>
      <c r="L368" s="234" t="str">
        <f t="shared" si="36"/>
        <v/>
      </c>
      <c r="M368" s="234" t="str">
        <f t="shared" si="37"/>
        <v/>
      </c>
    </row>
    <row r="369" spans="2:13" x14ac:dyDescent="0.3">
      <c r="B369" s="126"/>
      <c r="C369" s="128"/>
      <c r="D369" s="126"/>
      <c r="E369" s="128"/>
      <c r="F369" s="128"/>
      <c r="G369" s="128"/>
      <c r="H369" s="232"/>
      <c r="I369" s="233" t="str">
        <f t="shared" si="34"/>
        <v/>
      </c>
      <c r="J369" s="233" t="str">
        <f t="shared" si="35"/>
        <v/>
      </c>
      <c r="K369" s="233" t="str">
        <f t="shared" si="33"/>
        <v/>
      </c>
      <c r="L369" s="234" t="str">
        <f t="shared" si="36"/>
        <v/>
      </c>
      <c r="M369" s="234" t="str">
        <f t="shared" si="37"/>
        <v/>
      </c>
    </row>
    <row r="370" spans="2:13" x14ac:dyDescent="0.3">
      <c r="B370" s="126"/>
      <c r="C370" s="128"/>
      <c r="D370" s="126"/>
      <c r="E370" s="128"/>
      <c r="F370" s="128"/>
      <c r="G370" s="128"/>
      <c r="H370" s="232"/>
      <c r="I370" s="233" t="str">
        <f t="shared" si="34"/>
        <v/>
      </c>
      <c r="J370" s="233" t="str">
        <f t="shared" si="35"/>
        <v/>
      </c>
      <c r="K370" s="233" t="str">
        <f t="shared" si="33"/>
        <v/>
      </c>
      <c r="L370" s="234" t="str">
        <f t="shared" si="36"/>
        <v/>
      </c>
      <c r="M370" s="234" t="str">
        <f t="shared" si="37"/>
        <v/>
      </c>
    </row>
    <row r="371" spans="2:13" x14ac:dyDescent="0.3">
      <c r="B371" s="126"/>
      <c r="C371" s="128"/>
      <c r="D371" s="126"/>
      <c r="E371" s="128"/>
      <c r="F371" s="128"/>
      <c r="G371" s="128"/>
      <c r="H371" s="232"/>
      <c r="I371" s="233" t="str">
        <f t="shared" si="34"/>
        <v/>
      </c>
      <c r="J371" s="233" t="str">
        <f t="shared" si="35"/>
        <v/>
      </c>
      <c r="K371" s="233" t="str">
        <f t="shared" si="33"/>
        <v/>
      </c>
      <c r="L371" s="234" t="str">
        <f t="shared" si="36"/>
        <v/>
      </c>
      <c r="M371" s="234" t="str">
        <f t="shared" si="37"/>
        <v/>
      </c>
    </row>
    <row r="372" spans="2:13" x14ac:dyDescent="0.3">
      <c r="B372" s="126"/>
      <c r="C372" s="128"/>
      <c r="D372" s="126"/>
      <c r="E372" s="128"/>
      <c r="F372" s="128"/>
      <c r="G372" s="128"/>
      <c r="H372" s="232"/>
      <c r="I372" s="233" t="str">
        <f t="shared" si="34"/>
        <v/>
      </c>
      <c r="J372" s="233" t="str">
        <f t="shared" si="35"/>
        <v/>
      </c>
      <c r="K372" s="233" t="str">
        <f t="shared" si="33"/>
        <v/>
      </c>
      <c r="L372" s="234" t="str">
        <f t="shared" si="36"/>
        <v/>
      </c>
      <c r="M372" s="234" t="str">
        <f t="shared" si="37"/>
        <v/>
      </c>
    </row>
    <row r="373" spans="2:13" x14ac:dyDescent="0.3">
      <c r="B373" s="126"/>
      <c r="C373" s="128"/>
      <c r="D373" s="126"/>
      <c r="E373" s="128"/>
      <c r="F373" s="128"/>
      <c r="G373" s="128"/>
      <c r="H373" s="232"/>
      <c r="I373" s="233" t="str">
        <f t="shared" si="34"/>
        <v/>
      </c>
      <c r="J373" s="233" t="str">
        <f t="shared" si="35"/>
        <v/>
      </c>
      <c r="K373" s="233" t="str">
        <f t="shared" si="33"/>
        <v/>
      </c>
      <c r="L373" s="234" t="str">
        <f t="shared" si="36"/>
        <v/>
      </c>
      <c r="M373" s="234" t="str">
        <f t="shared" si="37"/>
        <v/>
      </c>
    </row>
    <row r="374" spans="2:13" x14ac:dyDescent="0.3">
      <c r="B374" s="126"/>
      <c r="C374" s="128"/>
      <c r="D374" s="126"/>
      <c r="E374" s="128"/>
      <c r="F374" s="128"/>
      <c r="G374" s="128"/>
      <c r="H374" s="232"/>
      <c r="I374" s="233" t="str">
        <f t="shared" si="34"/>
        <v/>
      </c>
      <c r="J374" s="233" t="str">
        <f t="shared" si="35"/>
        <v/>
      </c>
      <c r="K374" s="233" t="str">
        <f t="shared" si="33"/>
        <v/>
      </c>
      <c r="L374" s="234" t="str">
        <f t="shared" si="36"/>
        <v/>
      </c>
      <c r="M374" s="234" t="str">
        <f t="shared" si="37"/>
        <v/>
      </c>
    </row>
    <row r="375" spans="2:13" x14ac:dyDescent="0.3">
      <c r="B375" s="126"/>
      <c r="C375" s="128"/>
      <c r="D375" s="126"/>
      <c r="E375" s="128"/>
      <c r="F375" s="128"/>
      <c r="G375" s="128"/>
      <c r="H375" s="232"/>
      <c r="I375" s="233" t="str">
        <f t="shared" si="34"/>
        <v/>
      </c>
      <c r="J375" s="233" t="str">
        <f t="shared" si="35"/>
        <v/>
      </c>
      <c r="K375" s="233" t="str">
        <f t="shared" si="33"/>
        <v/>
      </c>
      <c r="L375" s="234" t="str">
        <f t="shared" si="36"/>
        <v/>
      </c>
      <c r="M375" s="234" t="str">
        <f t="shared" si="37"/>
        <v/>
      </c>
    </row>
    <row r="376" spans="2:13" x14ac:dyDescent="0.3">
      <c r="B376" s="126"/>
      <c r="C376" s="128"/>
      <c r="D376" s="126"/>
      <c r="E376" s="128"/>
      <c r="F376" s="128"/>
      <c r="G376" s="128"/>
      <c r="H376" s="232"/>
      <c r="I376" s="233" t="str">
        <f t="shared" si="34"/>
        <v/>
      </c>
      <c r="J376" s="233" t="str">
        <f t="shared" si="35"/>
        <v/>
      </c>
      <c r="K376" s="233" t="str">
        <f t="shared" si="33"/>
        <v/>
      </c>
      <c r="L376" s="234" t="str">
        <f t="shared" si="36"/>
        <v/>
      </c>
      <c r="M376" s="234" t="str">
        <f t="shared" si="37"/>
        <v/>
      </c>
    </row>
    <row r="377" spans="2:13" x14ac:dyDescent="0.3">
      <c r="B377" s="126"/>
      <c r="C377" s="128"/>
      <c r="D377" s="126"/>
      <c r="E377" s="128"/>
      <c r="F377" s="128"/>
      <c r="G377" s="128"/>
      <c r="H377" s="232"/>
      <c r="I377" s="233" t="str">
        <f t="shared" si="34"/>
        <v/>
      </c>
      <c r="J377" s="233" t="str">
        <f t="shared" si="35"/>
        <v/>
      </c>
      <c r="K377" s="233" t="str">
        <f t="shared" si="33"/>
        <v/>
      </c>
      <c r="L377" s="234" t="str">
        <f t="shared" si="36"/>
        <v/>
      </c>
      <c r="M377" s="234" t="str">
        <f t="shared" si="37"/>
        <v/>
      </c>
    </row>
    <row r="378" spans="2:13" x14ac:dyDescent="0.3">
      <c r="B378" s="126"/>
      <c r="C378" s="128"/>
      <c r="D378" s="126"/>
      <c r="E378" s="128"/>
      <c r="F378" s="128"/>
      <c r="G378" s="128"/>
      <c r="H378" s="232"/>
      <c r="I378" s="233" t="str">
        <f t="shared" si="34"/>
        <v/>
      </c>
      <c r="J378" s="233" t="str">
        <f t="shared" si="35"/>
        <v/>
      </c>
      <c r="K378" s="233" t="str">
        <f t="shared" si="33"/>
        <v/>
      </c>
      <c r="L378" s="234" t="str">
        <f t="shared" si="36"/>
        <v/>
      </c>
      <c r="M378" s="234" t="str">
        <f t="shared" si="37"/>
        <v/>
      </c>
    </row>
    <row r="379" spans="2:13" x14ac:dyDescent="0.3">
      <c r="B379" s="126"/>
      <c r="C379" s="128"/>
      <c r="D379" s="126"/>
      <c r="E379" s="128"/>
      <c r="F379" s="128"/>
      <c r="G379" s="128"/>
      <c r="H379" s="232"/>
      <c r="I379" s="233" t="str">
        <f t="shared" si="34"/>
        <v/>
      </c>
      <c r="J379" s="233" t="str">
        <f t="shared" si="35"/>
        <v/>
      </c>
      <c r="K379" s="233" t="str">
        <f t="shared" si="33"/>
        <v/>
      </c>
      <c r="L379" s="234" t="str">
        <f t="shared" si="36"/>
        <v/>
      </c>
      <c r="M379" s="234" t="str">
        <f t="shared" si="37"/>
        <v/>
      </c>
    </row>
    <row r="380" spans="2:13" x14ac:dyDescent="0.3">
      <c r="B380" s="126"/>
      <c r="C380" s="128"/>
      <c r="D380" s="126"/>
      <c r="E380" s="128"/>
      <c r="F380" s="128"/>
      <c r="G380" s="128"/>
      <c r="H380" s="232"/>
      <c r="I380" s="233" t="str">
        <f t="shared" si="34"/>
        <v/>
      </c>
      <c r="J380" s="233" t="str">
        <f t="shared" si="35"/>
        <v/>
      </c>
      <c r="K380" s="233" t="str">
        <f t="shared" si="33"/>
        <v/>
      </c>
      <c r="L380" s="234" t="str">
        <f t="shared" si="36"/>
        <v/>
      </c>
      <c r="M380" s="234" t="str">
        <f t="shared" si="37"/>
        <v/>
      </c>
    </row>
    <row r="381" spans="2:13" x14ac:dyDescent="0.3">
      <c r="B381" s="126"/>
      <c r="C381" s="128"/>
      <c r="D381" s="126"/>
      <c r="E381" s="128"/>
      <c r="F381" s="128"/>
      <c r="G381" s="128"/>
      <c r="H381" s="232"/>
      <c r="I381" s="233" t="str">
        <f t="shared" si="34"/>
        <v/>
      </c>
      <c r="J381" s="233" t="str">
        <f t="shared" si="35"/>
        <v/>
      </c>
      <c r="K381" s="233" t="str">
        <f t="shared" si="33"/>
        <v/>
      </c>
      <c r="L381" s="234" t="str">
        <f t="shared" si="36"/>
        <v/>
      </c>
      <c r="M381" s="234" t="str">
        <f t="shared" si="37"/>
        <v/>
      </c>
    </row>
    <row r="382" spans="2:13" x14ac:dyDescent="0.3">
      <c r="B382" s="126"/>
      <c r="C382" s="128"/>
      <c r="D382" s="126"/>
      <c r="E382" s="128"/>
      <c r="F382" s="128"/>
      <c r="G382" s="128"/>
      <c r="H382" s="232"/>
      <c r="I382" s="233" t="str">
        <f t="shared" si="34"/>
        <v/>
      </c>
      <c r="J382" s="233" t="str">
        <f t="shared" si="35"/>
        <v/>
      </c>
      <c r="K382" s="233" t="str">
        <f t="shared" si="33"/>
        <v/>
      </c>
      <c r="L382" s="234" t="str">
        <f t="shared" si="36"/>
        <v/>
      </c>
      <c r="M382" s="234" t="str">
        <f t="shared" si="37"/>
        <v/>
      </c>
    </row>
    <row r="383" spans="2:13" x14ac:dyDescent="0.3">
      <c r="B383" s="126"/>
      <c r="C383" s="128"/>
      <c r="D383" s="126"/>
      <c r="E383" s="128"/>
      <c r="F383" s="128"/>
      <c r="G383" s="128"/>
      <c r="H383" s="232"/>
      <c r="I383" s="233" t="str">
        <f t="shared" si="34"/>
        <v/>
      </c>
      <c r="J383" s="233" t="str">
        <f t="shared" si="35"/>
        <v/>
      </c>
      <c r="K383" s="233" t="str">
        <f t="shared" si="33"/>
        <v/>
      </c>
      <c r="L383" s="234" t="str">
        <f t="shared" si="36"/>
        <v/>
      </c>
      <c r="M383" s="234" t="str">
        <f t="shared" si="37"/>
        <v/>
      </c>
    </row>
    <row r="384" spans="2:13" x14ac:dyDescent="0.3">
      <c r="B384" s="126"/>
      <c r="C384" s="128"/>
      <c r="D384" s="126"/>
      <c r="E384" s="128"/>
      <c r="F384" s="128"/>
      <c r="G384" s="128"/>
      <c r="H384" s="232"/>
      <c r="I384" s="233" t="str">
        <f t="shared" si="34"/>
        <v/>
      </c>
      <c r="J384" s="233" t="str">
        <f t="shared" si="35"/>
        <v/>
      </c>
      <c r="K384" s="233" t="str">
        <f t="shared" si="33"/>
        <v/>
      </c>
      <c r="L384" s="234" t="str">
        <f t="shared" si="36"/>
        <v/>
      </c>
      <c r="M384" s="234" t="str">
        <f t="shared" si="37"/>
        <v/>
      </c>
    </row>
    <row r="385" spans="2:13" x14ac:dyDescent="0.3">
      <c r="B385" s="126"/>
      <c r="C385" s="128"/>
      <c r="D385" s="126"/>
      <c r="E385" s="128"/>
      <c r="F385" s="128"/>
      <c r="G385" s="128"/>
      <c r="H385" s="232"/>
      <c r="I385" s="233" t="str">
        <f t="shared" si="34"/>
        <v/>
      </c>
      <c r="J385" s="233" t="str">
        <f t="shared" si="35"/>
        <v/>
      </c>
      <c r="K385" s="233" t="str">
        <f t="shared" si="33"/>
        <v/>
      </c>
      <c r="L385" s="234" t="str">
        <f t="shared" si="36"/>
        <v/>
      </c>
      <c r="M385" s="234" t="str">
        <f t="shared" si="37"/>
        <v/>
      </c>
    </row>
    <row r="386" spans="2:13" x14ac:dyDescent="0.3">
      <c r="B386" s="126"/>
      <c r="C386" s="128"/>
      <c r="D386" s="126"/>
      <c r="E386" s="128"/>
      <c r="F386" s="128"/>
      <c r="G386" s="128"/>
      <c r="H386" s="232"/>
      <c r="I386" s="233" t="str">
        <f t="shared" si="34"/>
        <v/>
      </c>
      <c r="J386" s="233" t="str">
        <f t="shared" si="35"/>
        <v/>
      </c>
      <c r="K386" s="233" t="str">
        <f t="shared" si="33"/>
        <v/>
      </c>
      <c r="L386" s="234" t="str">
        <f t="shared" si="36"/>
        <v/>
      </c>
      <c r="M386" s="234" t="str">
        <f t="shared" si="37"/>
        <v/>
      </c>
    </row>
    <row r="387" spans="2:13" x14ac:dyDescent="0.3">
      <c r="B387" s="126"/>
      <c r="C387" s="128"/>
      <c r="D387" s="126"/>
      <c r="E387" s="128"/>
      <c r="F387" s="128"/>
      <c r="G387" s="128"/>
      <c r="H387" s="232"/>
      <c r="I387" s="233" t="str">
        <f t="shared" si="34"/>
        <v/>
      </c>
      <c r="J387" s="233" t="str">
        <f t="shared" si="35"/>
        <v/>
      </c>
      <c r="K387" s="233" t="str">
        <f t="shared" si="33"/>
        <v/>
      </c>
      <c r="L387" s="234" t="str">
        <f t="shared" si="36"/>
        <v/>
      </c>
      <c r="M387" s="234" t="str">
        <f t="shared" si="37"/>
        <v/>
      </c>
    </row>
    <row r="388" spans="2:13" x14ac:dyDescent="0.3">
      <c r="B388" s="126"/>
      <c r="C388" s="128"/>
      <c r="D388" s="126"/>
      <c r="E388" s="128"/>
      <c r="F388" s="128"/>
      <c r="G388" s="128"/>
      <c r="H388" s="232"/>
      <c r="I388" s="233" t="str">
        <f t="shared" si="34"/>
        <v/>
      </c>
      <c r="J388" s="233" t="str">
        <f t="shared" si="35"/>
        <v/>
      </c>
      <c r="K388" s="233" t="str">
        <f t="shared" si="33"/>
        <v/>
      </c>
      <c r="L388" s="234" t="str">
        <f t="shared" si="36"/>
        <v/>
      </c>
      <c r="M388" s="234" t="str">
        <f t="shared" si="37"/>
        <v/>
      </c>
    </row>
    <row r="389" spans="2:13" x14ac:dyDescent="0.3">
      <c r="B389" s="126"/>
      <c r="C389" s="128"/>
      <c r="D389" s="126"/>
      <c r="E389" s="128"/>
      <c r="F389" s="128"/>
      <c r="G389" s="128"/>
      <c r="H389" s="232"/>
      <c r="I389" s="233" t="str">
        <f t="shared" si="34"/>
        <v/>
      </c>
      <c r="J389" s="233" t="str">
        <f t="shared" si="35"/>
        <v/>
      </c>
      <c r="K389" s="233" t="str">
        <f t="shared" si="33"/>
        <v/>
      </c>
      <c r="L389" s="234" t="str">
        <f t="shared" si="36"/>
        <v/>
      </c>
      <c r="M389" s="234" t="str">
        <f t="shared" si="37"/>
        <v/>
      </c>
    </row>
    <row r="390" spans="2:13" x14ac:dyDescent="0.3">
      <c r="B390" s="126"/>
      <c r="C390" s="128"/>
      <c r="D390" s="126"/>
      <c r="E390" s="128"/>
      <c r="F390" s="128"/>
      <c r="G390" s="128"/>
      <c r="H390" s="232"/>
      <c r="I390" s="233" t="str">
        <f t="shared" si="34"/>
        <v/>
      </c>
      <c r="J390" s="233" t="str">
        <f t="shared" si="35"/>
        <v/>
      </c>
      <c r="K390" s="233" t="str">
        <f t="shared" si="33"/>
        <v/>
      </c>
      <c r="L390" s="234" t="str">
        <f t="shared" si="36"/>
        <v/>
      </c>
      <c r="M390" s="234" t="str">
        <f t="shared" si="37"/>
        <v/>
      </c>
    </row>
    <row r="391" spans="2:13" x14ac:dyDescent="0.3">
      <c r="B391" s="126"/>
      <c r="C391" s="128"/>
      <c r="D391" s="126"/>
      <c r="E391" s="128"/>
      <c r="F391" s="128"/>
      <c r="G391" s="128"/>
      <c r="H391" s="232"/>
      <c r="I391" s="233" t="str">
        <f t="shared" si="34"/>
        <v/>
      </c>
      <c r="J391" s="233" t="str">
        <f t="shared" si="35"/>
        <v/>
      </c>
      <c r="K391" s="233" t="str">
        <f t="shared" ref="K391:K454" si="38">IF(I391="","",SUMIF($B$7:$B$5003,B391,$G$7:$G$5003))</f>
        <v/>
      </c>
      <c r="L391" s="234" t="str">
        <f t="shared" si="36"/>
        <v/>
      </c>
      <c r="M391" s="234" t="str">
        <f t="shared" si="37"/>
        <v/>
      </c>
    </row>
    <row r="392" spans="2:13" x14ac:dyDescent="0.3">
      <c r="B392" s="126"/>
      <c r="C392" s="128"/>
      <c r="D392" s="126"/>
      <c r="E392" s="128"/>
      <c r="F392" s="128"/>
      <c r="G392" s="128"/>
      <c r="H392" s="232"/>
      <c r="I392" s="233" t="str">
        <f t="shared" ref="I392:I455" si="39">B392&amp;D392</f>
        <v/>
      </c>
      <c r="J392" s="233" t="str">
        <f t="shared" ref="J392:J455" si="40">IF(I392="","",SUMIFS($G$6:$G$5003,$B$6:$B$5003,B392,$D$6:$D$5003,D392))</f>
        <v/>
      </c>
      <c r="K392" s="233" t="str">
        <f t="shared" si="38"/>
        <v/>
      </c>
      <c r="L392" s="234" t="str">
        <f t="shared" ref="L392:L455" si="41">IF(OR(J392="",K392=""),"",J392/K392)</f>
        <v/>
      </c>
      <c r="M392" s="234" t="str">
        <f t="shared" ref="M392:M455" si="42">IF(L392="","",L392^2)</f>
        <v/>
      </c>
    </row>
    <row r="393" spans="2:13" x14ac:dyDescent="0.3">
      <c r="B393" s="126"/>
      <c r="C393" s="128"/>
      <c r="D393" s="126"/>
      <c r="E393" s="128"/>
      <c r="F393" s="128"/>
      <c r="G393" s="128"/>
      <c r="H393" s="232"/>
      <c r="I393" s="233" t="str">
        <f t="shared" si="39"/>
        <v/>
      </c>
      <c r="J393" s="233" t="str">
        <f t="shared" si="40"/>
        <v/>
      </c>
      <c r="K393" s="233" t="str">
        <f t="shared" si="38"/>
        <v/>
      </c>
      <c r="L393" s="234" t="str">
        <f t="shared" si="41"/>
        <v/>
      </c>
      <c r="M393" s="234" t="str">
        <f t="shared" si="42"/>
        <v/>
      </c>
    </row>
    <row r="394" spans="2:13" x14ac:dyDescent="0.3">
      <c r="B394" s="126"/>
      <c r="C394" s="128"/>
      <c r="D394" s="126"/>
      <c r="E394" s="128"/>
      <c r="F394" s="128"/>
      <c r="G394" s="128"/>
      <c r="H394" s="232"/>
      <c r="I394" s="233" t="str">
        <f t="shared" si="39"/>
        <v/>
      </c>
      <c r="J394" s="233" t="str">
        <f t="shared" si="40"/>
        <v/>
      </c>
      <c r="K394" s="233" t="str">
        <f t="shared" si="38"/>
        <v/>
      </c>
      <c r="L394" s="234" t="str">
        <f t="shared" si="41"/>
        <v/>
      </c>
      <c r="M394" s="234" t="str">
        <f t="shared" si="42"/>
        <v/>
      </c>
    </row>
    <row r="395" spans="2:13" x14ac:dyDescent="0.3">
      <c r="B395" s="126"/>
      <c r="C395" s="128"/>
      <c r="D395" s="126"/>
      <c r="E395" s="128"/>
      <c r="F395" s="128"/>
      <c r="G395" s="128"/>
      <c r="H395" s="232"/>
      <c r="I395" s="233" t="str">
        <f t="shared" si="39"/>
        <v/>
      </c>
      <c r="J395" s="233" t="str">
        <f t="shared" si="40"/>
        <v/>
      </c>
      <c r="K395" s="233" t="str">
        <f t="shared" si="38"/>
        <v/>
      </c>
      <c r="L395" s="234" t="str">
        <f t="shared" si="41"/>
        <v/>
      </c>
      <c r="M395" s="234" t="str">
        <f t="shared" si="42"/>
        <v/>
      </c>
    </row>
    <row r="396" spans="2:13" x14ac:dyDescent="0.3">
      <c r="B396" s="126"/>
      <c r="C396" s="128"/>
      <c r="D396" s="126"/>
      <c r="E396" s="128"/>
      <c r="F396" s="128"/>
      <c r="G396" s="128"/>
      <c r="H396" s="232"/>
      <c r="I396" s="233" t="str">
        <f t="shared" si="39"/>
        <v/>
      </c>
      <c r="J396" s="233" t="str">
        <f t="shared" si="40"/>
        <v/>
      </c>
      <c r="K396" s="233" t="str">
        <f t="shared" si="38"/>
        <v/>
      </c>
      <c r="L396" s="234" t="str">
        <f t="shared" si="41"/>
        <v/>
      </c>
      <c r="M396" s="234" t="str">
        <f t="shared" si="42"/>
        <v/>
      </c>
    </row>
    <row r="397" spans="2:13" x14ac:dyDescent="0.3">
      <c r="B397" s="126"/>
      <c r="C397" s="128"/>
      <c r="D397" s="126"/>
      <c r="E397" s="128"/>
      <c r="F397" s="128"/>
      <c r="G397" s="128"/>
      <c r="H397" s="232"/>
      <c r="I397" s="233" t="str">
        <f t="shared" si="39"/>
        <v/>
      </c>
      <c r="J397" s="233" t="str">
        <f t="shared" si="40"/>
        <v/>
      </c>
      <c r="K397" s="233" t="str">
        <f t="shared" si="38"/>
        <v/>
      </c>
      <c r="L397" s="234" t="str">
        <f t="shared" si="41"/>
        <v/>
      </c>
      <c r="M397" s="234" t="str">
        <f t="shared" si="42"/>
        <v/>
      </c>
    </row>
    <row r="398" spans="2:13" x14ac:dyDescent="0.3">
      <c r="B398" s="126"/>
      <c r="C398" s="128"/>
      <c r="D398" s="126"/>
      <c r="E398" s="128"/>
      <c r="F398" s="128"/>
      <c r="G398" s="128"/>
      <c r="H398" s="232"/>
      <c r="I398" s="233" t="str">
        <f t="shared" si="39"/>
        <v/>
      </c>
      <c r="J398" s="233" t="str">
        <f t="shared" si="40"/>
        <v/>
      </c>
      <c r="K398" s="233" t="str">
        <f t="shared" si="38"/>
        <v/>
      </c>
      <c r="L398" s="234" t="str">
        <f t="shared" si="41"/>
        <v/>
      </c>
      <c r="M398" s="234" t="str">
        <f t="shared" si="42"/>
        <v/>
      </c>
    </row>
    <row r="399" spans="2:13" x14ac:dyDescent="0.3">
      <c r="B399" s="126"/>
      <c r="C399" s="128"/>
      <c r="D399" s="126"/>
      <c r="E399" s="128"/>
      <c r="F399" s="128"/>
      <c r="G399" s="128"/>
      <c r="H399" s="232"/>
      <c r="I399" s="233" t="str">
        <f t="shared" si="39"/>
        <v/>
      </c>
      <c r="J399" s="233" t="str">
        <f t="shared" si="40"/>
        <v/>
      </c>
      <c r="K399" s="233" t="str">
        <f t="shared" si="38"/>
        <v/>
      </c>
      <c r="L399" s="234" t="str">
        <f t="shared" si="41"/>
        <v/>
      </c>
      <c r="M399" s="234" t="str">
        <f t="shared" si="42"/>
        <v/>
      </c>
    </row>
    <row r="400" spans="2:13" x14ac:dyDescent="0.3">
      <c r="B400" s="126"/>
      <c r="C400" s="128"/>
      <c r="D400" s="126"/>
      <c r="E400" s="128"/>
      <c r="F400" s="128"/>
      <c r="G400" s="128"/>
      <c r="H400" s="232"/>
      <c r="I400" s="233" t="str">
        <f t="shared" si="39"/>
        <v/>
      </c>
      <c r="J400" s="233" t="str">
        <f t="shared" si="40"/>
        <v/>
      </c>
      <c r="K400" s="233" t="str">
        <f t="shared" si="38"/>
        <v/>
      </c>
      <c r="L400" s="234" t="str">
        <f t="shared" si="41"/>
        <v/>
      </c>
      <c r="M400" s="234" t="str">
        <f t="shared" si="42"/>
        <v/>
      </c>
    </row>
    <row r="401" spans="2:13" x14ac:dyDescent="0.3">
      <c r="B401" s="126"/>
      <c r="C401" s="128"/>
      <c r="D401" s="126"/>
      <c r="E401" s="128"/>
      <c r="F401" s="128"/>
      <c r="G401" s="128"/>
      <c r="H401" s="232"/>
      <c r="I401" s="233" t="str">
        <f t="shared" si="39"/>
        <v/>
      </c>
      <c r="J401" s="233" t="str">
        <f t="shared" si="40"/>
        <v/>
      </c>
      <c r="K401" s="233" t="str">
        <f t="shared" si="38"/>
        <v/>
      </c>
      <c r="L401" s="234" t="str">
        <f t="shared" si="41"/>
        <v/>
      </c>
      <c r="M401" s="234" t="str">
        <f t="shared" si="42"/>
        <v/>
      </c>
    </row>
    <row r="402" spans="2:13" x14ac:dyDescent="0.3">
      <c r="B402" s="126"/>
      <c r="C402" s="128"/>
      <c r="D402" s="126"/>
      <c r="E402" s="128"/>
      <c r="F402" s="128"/>
      <c r="G402" s="128"/>
      <c r="H402" s="232"/>
      <c r="I402" s="233" t="str">
        <f t="shared" si="39"/>
        <v/>
      </c>
      <c r="J402" s="233" t="str">
        <f t="shared" si="40"/>
        <v/>
      </c>
      <c r="K402" s="233" t="str">
        <f t="shared" si="38"/>
        <v/>
      </c>
      <c r="L402" s="234" t="str">
        <f t="shared" si="41"/>
        <v/>
      </c>
      <c r="M402" s="234" t="str">
        <f t="shared" si="42"/>
        <v/>
      </c>
    </row>
    <row r="403" spans="2:13" x14ac:dyDescent="0.3">
      <c r="B403" s="126"/>
      <c r="C403" s="128"/>
      <c r="D403" s="126"/>
      <c r="E403" s="128"/>
      <c r="F403" s="128"/>
      <c r="G403" s="128"/>
      <c r="H403" s="232"/>
      <c r="I403" s="233" t="str">
        <f t="shared" si="39"/>
        <v/>
      </c>
      <c r="J403" s="233" t="str">
        <f t="shared" si="40"/>
        <v/>
      </c>
      <c r="K403" s="233" t="str">
        <f t="shared" si="38"/>
        <v/>
      </c>
      <c r="L403" s="234" t="str">
        <f t="shared" si="41"/>
        <v/>
      </c>
      <c r="M403" s="234" t="str">
        <f t="shared" si="42"/>
        <v/>
      </c>
    </row>
    <row r="404" spans="2:13" x14ac:dyDescent="0.3">
      <c r="B404" s="126"/>
      <c r="C404" s="128"/>
      <c r="D404" s="126"/>
      <c r="E404" s="128"/>
      <c r="F404" s="128"/>
      <c r="G404" s="128"/>
      <c r="H404" s="232"/>
      <c r="I404" s="233" t="str">
        <f t="shared" si="39"/>
        <v/>
      </c>
      <c r="J404" s="233" t="str">
        <f t="shared" si="40"/>
        <v/>
      </c>
      <c r="K404" s="233" t="str">
        <f t="shared" si="38"/>
        <v/>
      </c>
      <c r="L404" s="234" t="str">
        <f t="shared" si="41"/>
        <v/>
      </c>
      <c r="M404" s="234" t="str">
        <f t="shared" si="42"/>
        <v/>
      </c>
    </row>
    <row r="405" spans="2:13" x14ac:dyDescent="0.3">
      <c r="B405" s="126"/>
      <c r="C405" s="128"/>
      <c r="D405" s="126"/>
      <c r="E405" s="128"/>
      <c r="F405" s="128"/>
      <c r="G405" s="128"/>
      <c r="H405" s="232"/>
      <c r="I405" s="233" t="str">
        <f t="shared" si="39"/>
        <v/>
      </c>
      <c r="J405" s="233" t="str">
        <f t="shared" si="40"/>
        <v/>
      </c>
      <c r="K405" s="233" t="str">
        <f t="shared" si="38"/>
        <v/>
      </c>
      <c r="L405" s="234" t="str">
        <f t="shared" si="41"/>
        <v/>
      </c>
      <c r="M405" s="234" t="str">
        <f t="shared" si="42"/>
        <v/>
      </c>
    </row>
    <row r="406" spans="2:13" x14ac:dyDescent="0.3">
      <c r="B406" s="126"/>
      <c r="C406" s="128"/>
      <c r="D406" s="126"/>
      <c r="E406" s="128"/>
      <c r="F406" s="128"/>
      <c r="G406" s="128"/>
      <c r="H406" s="232"/>
      <c r="I406" s="233" t="str">
        <f t="shared" si="39"/>
        <v/>
      </c>
      <c r="J406" s="233" t="str">
        <f t="shared" si="40"/>
        <v/>
      </c>
      <c r="K406" s="233" t="str">
        <f t="shared" si="38"/>
        <v/>
      </c>
      <c r="L406" s="234" t="str">
        <f t="shared" si="41"/>
        <v/>
      </c>
      <c r="M406" s="234" t="str">
        <f t="shared" si="42"/>
        <v/>
      </c>
    </row>
    <row r="407" spans="2:13" x14ac:dyDescent="0.3">
      <c r="B407" s="126"/>
      <c r="C407" s="128"/>
      <c r="D407" s="126"/>
      <c r="E407" s="128"/>
      <c r="F407" s="128"/>
      <c r="G407" s="128"/>
      <c r="H407" s="232"/>
      <c r="I407" s="233" t="str">
        <f t="shared" si="39"/>
        <v/>
      </c>
      <c r="J407" s="233" t="str">
        <f t="shared" si="40"/>
        <v/>
      </c>
      <c r="K407" s="233" t="str">
        <f t="shared" si="38"/>
        <v/>
      </c>
      <c r="L407" s="234" t="str">
        <f t="shared" si="41"/>
        <v/>
      </c>
      <c r="M407" s="234" t="str">
        <f t="shared" si="42"/>
        <v/>
      </c>
    </row>
    <row r="408" spans="2:13" x14ac:dyDescent="0.3">
      <c r="B408" s="126"/>
      <c r="C408" s="128"/>
      <c r="D408" s="126"/>
      <c r="E408" s="128"/>
      <c r="F408" s="128"/>
      <c r="G408" s="128"/>
      <c r="H408" s="232"/>
      <c r="I408" s="233" t="str">
        <f t="shared" si="39"/>
        <v/>
      </c>
      <c r="J408" s="233" t="str">
        <f t="shared" si="40"/>
        <v/>
      </c>
      <c r="K408" s="233" t="str">
        <f t="shared" si="38"/>
        <v/>
      </c>
      <c r="L408" s="234" t="str">
        <f t="shared" si="41"/>
        <v/>
      </c>
      <c r="M408" s="234" t="str">
        <f t="shared" si="42"/>
        <v/>
      </c>
    </row>
    <row r="409" spans="2:13" x14ac:dyDescent="0.3">
      <c r="B409" s="126"/>
      <c r="C409" s="128"/>
      <c r="D409" s="126"/>
      <c r="E409" s="128"/>
      <c r="F409" s="128"/>
      <c r="G409" s="128"/>
      <c r="H409" s="232"/>
      <c r="I409" s="233" t="str">
        <f t="shared" si="39"/>
        <v/>
      </c>
      <c r="J409" s="233" t="str">
        <f t="shared" si="40"/>
        <v/>
      </c>
      <c r="K409" s="233" t="str">
        <f t="shared" si="38"/>
        <v/>
      </c>
      <c r="L409" s="234" t="str">
        <f t="shared" si="41"/>
        <v/>
      </c>
      <c r="M409" s="234" t="str">
        <f t="shared" si="42"/>
        <v/>
      </c>
    </row>
    <row r="410" spans="2:13" x14ac:dyDescent="0.3">
      <c r="B410" s="126"/>
      <c r="C410" s="128"/>
      <c r="D410" s="126"/>
      <c r="E410" s="128"/>
      <c r="F410" s="128"/>
      <c r="G410" s="128"/>
      <c r="H410" s="232"/>
      <c r="I410" s="233" t="str">
        <f t="shared" si="39"/>
        <v/>
      </c>
      <c r="J410" s="233" t="str">
        <f t="shared" si="40"/>
        <v/>
      </c>
      <c r="K410" s="233" t="str">
        <f t="shared" si="38"/>
        <v/>
      </c>
      <c r="L410" s="234" t="str">
        <f t="shared" si="41"/>
        <v/>
      </c>
      <c r="M410" s="234" t="str">
        <f t="shared" si="42"/>
        <v/>
      </c>
    </row>
    <row r="411" spans="2:13" x14ac:dyDescent="0.3">
      <c r="B411" s="126"/>
      <c r="C411" s="128"/>
      <c r="D411" s="126"/>
      <c r="E411" s="128"/>
      <c r="F411" s="128"/>
      <c r="G411" s="128"/>
      <c r="H411" s="232"/>
      <c r="I411" s="233" t="str">
        <f t="shared" si="39"/>
        <v/>
      </c>
      <c r="J411" s="233" t="str">
        <f t="shared" si="40"/>
        <v/>
      </c>
      <c r="K411" s="233" t="str">
        <f t="shared" si="38"/>
        <v/>
      </c>
      <c r="L411" s="234" t="str">
        <f t="shared" si="41"/>
        <v/>
      </c>
      <c r="M411" s="234" t="str">
        <f t="shared" si="42"/>
        <v/>
      </c>
    </row>
    <row r="412" spans="2:13" x14ac:dyDescent="0.3">
      <c r="B412" s="126"/>
      <c r="C412" s="128"/>
      <c r="D412" s="126"/>
      <c r="E412" s="128"/>
      <c r="F412" s="128"/>
      <c r="G412" s="128"/>
      <c r="H412" s="232"/>
      <c r="I412" s="233" t="str">
        <f t="shared" si="39"/>
        <v/>
      </c>
      <c r="J412" s="233" t="str">
        <f t="shared" si="40"/>
        <v/>
      </c>
      <c r="K412" s="233" t="str">
        <f t="shared" si="38"/>
        <v/>
      </c>
      <c r="L412" s="234" t="str">
        <f t="shared" si="41"/>
        <v/>
      </c>
      <c r="M412" s="234" t="str">
        <f t="shared" si="42"/>
        <v/>
      </c>
    </row>
    <row r="413" spans="2:13" x14ac:dyDescent="0.3">
      <c r="B413" s="126"/>
      <c r="C413" s="128"/>
      <c r="D413" s="126"/>
      <c r="E413" s="128"/>
      <c r="F413" s="128"/>
      <c r="G413" s="128"/>
      <c r="H413" s="232"/>
      <c r="I413" s="233" t="str">
        <f t="shared" si="39"/>
        <v/>
      </c>
      <c r="J413" s="233" t="str">
        <f t="shared" si="40"/>
        <v/>
      </c>
      <c r="K413" s="233" t="str">
        <f t="shared" si="38"/>
        <v/>
      </c>
      <c r="L413" s="234" t="str">
        <f t="shared" si="41"/>
        <v/>
      </c>
      <c r="M413" s="234" t="str">
        <f t="shared" si="42"/>
        <v/>
      </c>
    </row>
    <row r="414" spans="2:13" x14ac:dyDescent="0.3">
      <c r="B414" s="126"/>
      <c r="C414" s="128"/>
      <c r="D414" s="126"/>
      <c r="E414" s="128"/>
      <c r="F414" s="128"/>
      <c r="G414" s="128"/>
      <c r="H414" s="232"/>
      <c r="I414" s="233" t="str">
        <f t="shared" si="39"/>
        <v/>
      </c>
      <c r="J414" s="233" t="str">
        <f t="shared" si="40"/>
        <v/>
      </c>
      <c r="K414" s="233" t="str">
        <f t="shared" si="38"/>
        <v/>
      </c>
      <c r="L414" s="234" t="str">
        <f t="shared" si="41"/>
        <v/>
      </c>
      <c r="M414" s="234" t="str">
        <f t="shared" si="42"/>
        <v/>
      </c>
    </row>
    <row r="415" spans="2:13" x14ac:dyDescent="0.3">
      <c r="B415" s="126"/>
      <c r="C415" s="128"/>
      <c r="D415" s="126"/>
      <c r="E415" s="128"/>
      <c r="F415" s="128"/>
      <c r="G415" s="128"/>
      <c r="H415" s="232"/>
      <c r="I415" s="233" t="str">
        <f t="shared" si="39"/>
        <v/>
      </c>
      <c r="J415" s="233" t="str">
        <f t="shared" si="40"/>
        <v/>
      </c>
      <c r="K415" s="233" t="str">
        <f t="shared" si="38"/>
        <v/>
      </c>
      <c r="L415" s="234" t="str">
        <f t="shared" si="41"/>
        <v/>
      </c>
      <c r="M415" s="234" t="str">
        <f t="shared" si="42"/>
        <v/>
      </c>
    </row>
    <row r="416" spans="2:13" x14ac:dyDescent="0.3">
      <c r="B416" s="126"/>
      <c r="C416" s="128"/>
      <c r="D416" s="126"/>
      <c r="E416" s="128"/>
      <c r="F416" s="128"/>
      <c r="G416" s="128"/>
      <c r="H416" s="232"/>
      <c r="I416" s="233" t="str">
        <f t="shared" si="39"/>
        <v/>
      </c>
      <c r="J416" s="233" t="str">
        <f t="shared" si="40"/>
        <v/>
      </c>
      <c r="K416" s="233" t="str">
        <f t="shared" si="38"/>
        <v/>
      </c>
      <c r="L416" s="234" t="str">
        <f t="shared" si="41"/>
        <v/>
      </c>
      <c r="M416" s="234" t="str">
        <f t="shared" si="42"/>
        <v/>
      </c>
    </row>
    <row r="417" spans="2:13" x14ac:dyDescent="0.3">
      <c r="B417" s="126"/>
      <c r="C417" s="128"/>
      <c r="D417" s="126"/>
      <c r="E417" s="128"/>
      <c r="F417" s="128"/>
      <c r="G417" s="128"/>
      <c r="H417" s="232"/>
      <c r="I417" s="233" t="str">
        <f t="shared" si="39"/>
        <v/>
      </c>
      <c r="J417" s="233" t="str">
        <f t="shared" si="40"/>
        <v/>
      </c>
      <c r="K417" s="233" t="str">
        <f t="shared" si="38"/>
        <v/>
      </c>
      <c r="L417" s="234" t="str">
        <f t="shared" si="41"/>
        <v/>
      </c>
      <c r="M417" s="234" t="str">
        <f t="shared" si="42"/>
        <v/>
      </c>
    </row>
    <row r="418" spans="2:13" x14ac:dyDescent="0.3">
      <c r="B418" s="126"/>
      <c r="C418" s="128"/>
      <c r="D418" s="126"/>
      <c r="E418" s="128"/>
      <c r="F418" s="128"/>
      <c r="G418" s="128"/>
      <c r="H418" s="232"/>
      <c r="I418" s="233" t="str">
        <f t="shared" si="39"/>
        <v/>
      </c>
      <c r="J418" s="233" t="str">
        <f t="shared" si="40"/>
        <v/>
      </c>
      <c r="K418" s="233" t="str">
        <f t="shared" si="38"/>
        <v/>
      </c>
      <c r="L418" s="234" t="str">
        <f t="shared" si="41"/>
        <v/>
      </c>
      <c r="M418" s="234" t="str">
        <f t="shared" si="42"/>
        <v/>
      </c>
    </row>
    <row r="419" spans="2:13" x14ac:dyDescent="0.3">
      <c r="B419" s="126"/>
      <c r="C419" s="128"/>
      <c r="D419" s="126"/>
      <c r="E419" s="128"/>
      <c r="F419" s="128"/>
      <c r="G419" s="128"/>
      <c r="H419" s="232"/>
      <c r="I419" s="233" t="str">
        <f t="shared" si="39"/>
        <v/>
      </c>
      <c r="J419" s="233" t="str">
        <f t="shared" si="40"/>
        <v/>
      </c>
      <c r="K419" s="233" t="str">
        <f t="shared" si="38"/>
        <v/>
      </c>
      <c r="L419" s="234" t="str">
        <f t="shared" si="41"/>
        <v/>
      </c>
      <c r="M419" s="234" t="str">
        <f t="shared" si="42"/>
        <v/>
      </c>
    </row>
    <row r="420" spans="2:13" x14ac:dyDescent="0.3">
      <c r="B420" s="126"/>
      <c r="C420" s="128"/>
      <c r="D420" s="126"/>
      <c r="E420" s="128"/>
      <c r="F420" s="128"/>
      <c r="G420" s="128"/>
      <c r="H420" s="232"/>
      <c r="I420" s="233" t="str">
        <f t="shared" si="39"/>
        <v/>
      </c>
      <c r="J420" s="233" t="str">
        <f t="shared" si="40"/>
        <v/>
      </c>
      <c r="K420" s="233" t="str">
        <f t="shared" si="38"/>
        <v/>
      </c>
      <c r="L420" s="234" t="str">
        <f t="shared" si="41"/>
        <v/>
      </c>
      <c r="M420" s="234" t="str">
        <f t="shared" si="42"/>
        <v/>
      </c>
    </row>
    <row r="421" spans="2:13" x14ac:dyDescent="0.3">
      <c r="B421" s="126"/>
      <c r="C421" s="128"/>
      <c r="D421" s="126"/>
      <c r="E421" s="128"/>
      <c r="F421" s="128"/>
      <c r="G421" s="128"/>
      <c r="H421" s="232"/>
      <c r="I421" s="233" t="str">
        <f t="shared" si="39"/>
        <v/>
      </c>
      <c r="J421" s="233" t="str">
        <f t="shared" si="40"/>
        <v/>
      </c>
      <c r="K421" s="233" t="str">
        <f t="shared" si="38"/>
        <v/>
      </c>
      <c r="L421" s="234" t="str">
        <f t="shared" si="41"/>
        <v/>
      </c>
      <c r="M421" s="234" t="str">
        <f t="shared" si="42"/>
        <v/>
      </c>
    </row>
    <row r="422" spans="2:13" x14ac:dyDescent="0.3">
      <c r="B422" s="126"/>
      <c r="C422" s="128"/>
      <c r="D422" s="126"/>
      <c r="E422" s="128"/>
      <c r="F422" s="128"/>
      <c r="G422" s="128"/>
      <c r="H422" s="232"/>
      <c r="I422" s="233" t="str">
        <f t="shared" si="39"/>
        <v/>
      </c>
      <c r="J422" s="233" t="str">
        <f t="shared" si="40"/>
        <v/>
      </c>
      <c r="K422" s="233" t="str">
        <f t="shared" si="38"/>
        <v/>
      </c>
      <c r="L422" s="234" t="str">
        <f t="shared" si="41"/>
        <v/>
      </c>
      <c r="M422" s="234" t="str">
        <f t="shared" si="42"/>
        <v/>
      </c>
    </row>
    <row r="423" spans="2:13" x14ac:dyDescent="0.3">
      <c r="B423" s="126"/>
      <c r="C423" s="128"/>
      <c r="D423" s="126"/>
      <c r="E423" s="128"/>
      <c r="F423" s="128"/>
      <c r="G423" s="128"/>
      <c r="H423" s="232"/>
      <c r="I423" s="233" t="str">
        <f t="shared" si="39"/>
        <v/>
      </c>
      <c r="J423" s="233" t="str">
        <f t="shared" si="40"/>
        <v/>
      </c>
      <c r="K423" s="233" t="str">
        <f t="shared" si="38"/>
        <v/>
      </c>
      <c r="L423" s="234" t="str">
        <f t="shared" si="41"/>
        <v/>
      </c>
      <c r="M423" s="234" t="str">
        <f t="shared" si="42"/>
        <v/>
      </c>
    </row>
    <row r="424" spans="2:13" x14ac:dyDescent="0.3">
      <c r="B424" s="126"/>
      <c r="C424" s="128"/>
      <c r="D424" s="126"/>
      <c r="E424" s="128"/>
      <c r="F424" s="128"/>
      <c r="G424" s="128"/>
      <c r="H424" s="232"/>
      <c r="I424" s="233" t="str">
        <f t="shared" si="39"/>
        <v/>
      </c>
      <c r="J424" s="233" t="str">
        <f t="shared" si="40"/>
        <v/>
      </c>
      <c r="K424" s="233" t="str">
        <f t="shared" si="38"/>
        <v/>
      </c>
      <c r="L424" s="234" t="str">
        <f t="shared" si="41"/>
        <v/>
      </c>
      <c r="M424" s="234" t="str">
        <f t="shared" si="42"/>
        <v/>
      </c>
    </row>
    <row r="425" spans="2:13" x14ac:dyDescent="0.3">
      <c r="B425" s="126"/>
      <c r="C425" s="128"/>
      <c r="D425" s="126"/>
      <c r="E425" s="128"/>
      <c r="F425" s="128"/>
      <c r="G425" s="128"/>
      <c r="H425" s="232"/>
      <c r="I425" s="233" t="str">
        <f t="shared" si="39"/>
        <v/>
      </c>
      <c r="J425" s="233" t="str">
        <f t="shared" si="40"/>
        <v/>
      </c>
      <c r="K425" s="233" t="str">
        <f t="shared" si="38"/>
        <v/>
      </c>
      <c r="L425" s="234" t="str">
        <f t="shared" si="41"/>
        <v/>
      </c>
      <c r="M425" s="234" t="str">
        <f t="shared" si="42"/>
        <v/>
      </c>
    </row>
    <row r="426" spans="2:13" x14ac:dyDescent="0.3">
      <c r="B426" s="126"/>
      <c r="C426" s="128"/>
      <c r="D426" s="126"/>
      <c r="E426" s="128"/>
      <c r="F426" s="128"/>
      <c r="G426" s="128"/>
      <c r="H426" s="232"/>
      <c r="I426" s="233" t="str">
        <f t="shared" si="39"/>
        <v/>
      </c>
      <c r="J426" s="233" t="str">
        <f t="shared" si="40"/>
        <v/>
      </c>
      <c r="K426" s="233" t="str">
        <f t="shared" si="38"/>
        <v/>
      </c>
      <c r="L426" s="234" t="str">
        <f t="shared" si="41"/>
        <v/>
      </c>
      <c r="M426" s="234" t="str">
        <f t="shared" si="42"/>
        <v/>
      </c>
    </row>
    <row r="427" spans="2:13" x14ac:dyDescent="0.3">
      <c r="B427" s="126"/>
      <c r="C427" s="128"/>
      <c r="D427" s="126"/>
      <c r="E427" s="128"/>
      <c r="F427" s="128"/>
      <c r="G427" s="128"/>
      <c r="H427" s="232"/>
      <c r="I427" s="233" t="str">
        <f t="shared" si="39"/>
        <v/>
      </c>
      <c r="J427" s="233" t="str">
        <f t="shared" si="40"/>
        <v/>
      </c>
      <c r="K427" s="233" t="str">
        <f t="shared" si="38"/>
        <v/>
      </c>
      <c r="L427" s="234" t="str">
        <f t="shared" si="41"/>
        <v/>
      </c>
      <c r="M427" s="234" t="str">
        <f t="shared" si="42"/>
        <v/>
      </c>
    </row>
    <row r="428" spans="2:13" x14ac:dyDescent="0.3">
      <c r="B428" s="126"/>
      <c r="C428" s="128"/>
      <c r="D428" s="126"/>
      <c r="E428" s="128"/>
      <c r="F428" s="128"/>
      <c r="G428" s="128"/>
      <c r="H428" s="232"/>
      <c r="I428" s="233" t="str">
        <f t="shared" si="39"/>
        <v/>
      </c>
      <c r="J428" s="233" t="str">
        <f t="shared" si="40"/>
        <v/>
      </c>
      <c r="K428" s="233" t="str">
        <f t="shared" si="38"/>
        <v/>
      </c>
      <c r="L428" s="234" t="str">
        <f t="shared" si="41"/>
        <v/>
      </c>
      <c r="M428" s="234" t="str">
        <f t="shared" si="42"/>
        <v/>
      </c>
    </row>
    <row r="429" spans="2:13" x14ac:dyDescent="0.3">
      <c r="B429" s="126"/>
      <c r="C429" s="128"/>
      <c r="D429" s="126"/>
      <c r="E429" s="128"/>
      <c r="F429" s="128"/>
      <c r="G429" s="128"/>
      <c r="H429" s="232"/>
      <c r="I429" s="233" t="str">
        <f t="shared" si="39"/>
        <v/>
      </c>
      <c r="J429" s="233" t="str">
        <f t="shared" si="40"/>
        <v/>
      </c>
      <c r="K429" s="233" t="str">
        <f t="shared" si="38"/>
        <v/>
      </c>
      <c r="L429" s="234" t="str">
        <f t="shared" si="41"/>
        <v/>
      </c>
      <c r="M429" s="234" t="str">
        <f t="shared" si="42"/>
        <v/>
      </c>
    </row>
    <row r="430" spans="2:13" x14ac:dyDescent="0.3">
      <c r="B430" s="126"/>
      <c r="C430" s="128"/>
      <c r="D430" s="126"/>
      <c r="E430" s="128"/>
      <c r="F430" s="128"/>
      <c r="G430" s="128"/>
      <c r="H430" s="232"/>
      <c r="I430" s="233" t="str">
        <f t="shared" si="39"/>
        <v/>
      </c>
      <c r="J430" s="233" t="str">
        <f t="shared" si="40"/>
        <v/>
      </c>
      <c r="K430" s="233" t="str">
        <f t="shared" si="38"/>
        <v/>
      </c>
      <c r="L430" s="234" t="str">
        <f t="shared" si="41"/>
        <v/>
      </c>
      <c r="M430" s="234" t="str">
        <f t="shared" si="42"/>
        <v/>
      </c>
    </row>
    <row r="431" spans="2:13" x14ac:dyDescent="0.3">
      <c r="B431" s="126"/>
      <c r="C431" s="128"/>
      <c r="D431" s="126"/>
      <c r="E431" s="128"/>
      <c r="F431" s="128"/>
      <c r="G431" s="128"/>
      <c r="H431" s="232"/>
      <c r="I431" s="233" t="str">
        <f t="shared" si="39"/>
        <v/>
      </c>
      <c r="J431" s="233" t="str">
        <f t="shared" si="40"/>
        <v/>
      </c>
      <c r="K431" s="233" t="str">
        <f t="shared" si="38"/>
        <v/>
      </c>
      <c r="L431" s="234" t="str">
        <f t="shared" si="41"/>
        <v/>
      </c>
      <c r="M431" s="234" t="str">
        <f t="shared" si="42"/>
        <v/>
      </c>
    </row>
    <row r="432" spans="2:13" x14ac:dyDescent="0.3">
      <c r="B432" s="126"/>
      <c r="C432" s="128"/>
      <c r="D432" s="126"/>
      <c r="E432" s="128"/>
      <c r="F432" s="128"/>
      <c r="G432" s="128"/>
      <c r="H432" s="232"/>
      <c r="I432" s="233" t="str">
        <f t="shared" si="39"/>
        <v/>
      </c>
      <c r="J432" s="233" t="str">
        <f t="shared" si="40"/>
        <v/>
      </c>
      <c r="K432" s="233" t="str">
        <f t="shared" si="38"/>
        <v/>
      </c>
      <c r="L432" s="234" t="str">
        <f t="shared" si="41"/>
        <v/>
      </c>
      <c r="M432" s="234" t="str">
        <f t="shared" si="42"/>
        <v/>
      </c>
    </row>
    <row r="433" spans="2:13" x14ac:dyDescent="0.3">
      <c r="B433" s="126"/>
      <c r="C433" s="128"/>
      <c r="D433" s="126"/>
      <c r="E433" s="128"/>
      <c r="F433" s="128"/>
      <c r="G433" s="128"/>
      <c r="H433" s="232"/>
      <c r="I433" s="233" t="str">
        <f t="shared" si="39"/>
        <v/>
      </c>
      <c r="J433" s="233" t="str">
        <f t="shared" si="40"/>
        <v/>
      </c>
      <c r="K433" s="233" t="str">
        <f t="shared" si="38"/>
        <v/>
      </c>
      <c r="L433" s="234" t="str">
        <f t="shared" si="41"/>
        <v/>
      </c>
      <c r="M433" s="234" t="str">
        <f t="shared" si="42"/>
        <v/>
      </c>
    </row>
    <row r="434" spans="2:13" x14ac:dyDescent="0.3">
      <c r="B434" s="126"/>
      <c r="C434" s="128"/>
      <c r="D434" s="126"/>
      <c r="E434" s="128"/>
      <c r="F434" s="128"/>
      <c r="G434" s="128"/>
      <c r="H434" s="232"/>
      <c r="I434" s="233" t="str">
        <f t="shared" si="39"/>
        <v/>
      </c>
      <c r="J434" s="233" t="str">
        <f t="shared" si="40"/>
        <v/>
      </c>
      <c r="K434" s="233" t="str">
        <f t="shared" si="38"/>
        <v/>
      </c>
      <c r="L434" s="234" t="str">
        <f t="shared" si="41"/>
        <v/>
      </c>
      <c r="M434" s="234" t="str">
        <f t="shared" si="42"/>
        <v/>
      </c>
    </row>
    <row r="435" spans="2:13" x14ac:dyDescent="0.3">
      <c r="B435" s="126"/>
      <c r="C435" s="128"/>
      <c r="D435" s="126"/>
      <c r="E435" s="128"/>
      <c r="F435" s="128"/>
      <c r="G435" s="128"/>
      <c r="H435" s="232"/>
      <c r="I435" s="233" t="str">
        <f t="shared" si="39"/>
        <v/>
      </c>
      <c r="J435" s="233" t="str">
        <f t="shared" si="40"/>
        <v/>
      </c>
      <c r="K435" s="233" t="str">
        <f t="shared" si="38"/>
        <v/>
      </c>
      <c r="L435" s="234" t="str">
        <f t="shared" si="41"/>
        <v/>
      </c>
      <c r="M435" s="234" t="str">
        <f t="shared" si="42"/>
        <v/>
      </c>
    </row>
    <row r="436" spans="2:13" x14ac:dyDescent="0.3">
      <c r="B436" s="126"/>
      <c r="C436" s="128"/>
      <c r="D436" s="126"/>
      <c r="E436" s="128"/>
      <c r="F436" s="128"/>
      <c r="G436" s="128"/>
      <c r="H436" s="232"/>
      <c r="I436" s="233" t="str">
        <f t="shared" si="39"/>
        <v/>
      </c>
      <c r="J436" s="233" t="str">
        <f t="shared" si="40"/>
        <v/>
      </c>
      <c r="K436" s="233" t="str">
        <f t="shared" si="38"/>
        <v/>
      </c>
      <c r="L436" s="234" t="str">
        <f t="shared" si="41"/>
        <v/>
      </c>
      <c r="M436" s="234" t="str">
        <f t="shared" si="42"/>
        <v/>
      </c>
    </row>
    <row r="437" spans="2:13" x14ac:dyDescent="0.3">
      <c r="B437" s="126"/>
      <c r="C437" s="128"/>
      <c r="D437" s="126"/>
      <c r="E437" s="128"/>
      <c r="F437" s="128"/>
      <c r="G437" s="128"/>
      <c r="H437" s="232"/>
      <c r="I437" s="233" t="str">
        <f t="shared" si="39"/>
        <v/>
      </c>
      <c r="J437" s="233" t="str">
        <f t="shared" si="40"/>
        <v/>
      </c>
      <c r="K437" s="233" t="str">
        <f t="shared" si="38"/>
        <v/>
      </c>
      <c r="L437" s="234" t="str">
        <f t="shared" si="41"/>
        <v/>
      </c>
      <c r="M437" s="234" t="str">
        <f t="shared" si="42"/>
        <v/>
      </c>
    </row>
    <row r="438" spans="2:13" x14ac:dyDescent="0.3">
      <c r="B438" s="126"/>
      <c r="C438" s="128"/>
      <c r="D438" s="126"/>
      <c r="E438" s="128"/>
      <c r="F438" s="128"/>
      <c r="G438" s="128"/>
      <c r="H438" s="232"/>
      <c r="I438" s="233" t="str">
        <f t="shared" si="39"/>
        <v/>
      </c>
      <c r="J438" s="233" t="str">
        <f t="shared" si="40"/>
        <v/>
      </c>
      <c r="K438" s="233" t="str">
        <f t="shared" si="38"/>
        <v/>
      </c>
      <c r="L438" s="234" t="str">
        <f t="shared" si="41"/>
        <v/>
      </c>
      <c r="M438" s="234" t="str">
        <f t="shared" si="42"/>
        <v/>
      </c>
    </row>
    <row r="439" spans="2:13" x14ac:dyDescent="0.3">
      <c r="B439" s="126"/>
      <c r="C439" s="128"/>
      <c r="D439" s="126"/>
      <c r="E439" s="128"/>
      <c r="F439" s="128"/>
      <c r="G439" s="128"/>
      <c r="H439" s="232"/>
      <c r="I439" s="233" t="str">
        <f t="shared" si="39"/>
        <v/>
      </c>
      <c r="J439" s="233" t="str">
        <f t="shared" si="40"/>
        <v/>
      </c>
      <c r="K439" s="233" t="str">
        <f t="shared" si="38"/>
        <v/>
      </c>
      <c r="L439" s="234" t="str">
        <f t="shared" si="41"/>
        <v/>
      </c>
      <c r="M439" s="234" t="str">
        <f t="shared" si="42"/>
        <v/>
      </c>
    </row>
    <row r="440" spans="2:13" x14ac:dyDescent="0.3">
      <c r="B440" s="126"/>
      <c r="C440" s="128"/>
      <c r="D440" s="126"/>
      <c r="E440" s="128"/>
      <c r="F440" s="128"/>
      <c r="G440" s="128"/>
      <c r="H440" s="232"/>
      <c r="I440" s="233" t="str">
        <f t="shared" si="39"/>
        <v/>
      </c>
      <c r="J440" s="233" t="str">
        <f t="shared" si="40"/>
        <v/>
      </c>
      <c r="K440" s="233" t="str">
        <f t="shared" si="38"/>
        <v/>
      </c>
      <c r="L440" s="234" t="str">
        <f t="shared" si="41"/>
        <v/>
      </c>
      <c r="M440" s="234" t="str">
        <f t="shared" si="42"/>
        <v/>
      </c>
    </row>
    <row r="441" spans="2:13" x14ac:dyDescent="0.3">
      <c r="B441" s="126"/>
      <c r="C441" s="128"/>
      <c r="D441" s="126"/>
      <c r="E441" s="128"/>
      <c r="F441" s="128"/>
      <c r="G441" s="128"/>
      <c r="H441" s="232"/>
      <c r="I441" s="233" t="str">
        <f t="shared" si="39"/>
        <v/>
      </c>
      <c r="J441" s="233" t="str">
        <f t="shared" si="40"/>
        <v/>
      </c>
      <c r="K441" s="233" t="str">
        <f t="shared" si="38"/>
        <v/>
      </c>
      <c r="L441" s="234" t="str">
        <f t="shared" si="41"/>
        <v/>
      </c>
      <c r="M441" s="234" t="str">
        <f t="shared" si="42"/>
        <v/>
      </c>
    </row>
    <row r="442" spans="2:13" x14ac:dyDescent="0.3">
      <c r="B442" s="126"/>
      <c r="C442" s="128"/>
      <c r="D442" s="126"/>
      <c r="E442" s="128"/>
      <c r="F442" s="128"/>
      <c r="G442" s="128"/>
      <c r="H442" s="232"/>
      <c r="I442" s="233" t="str">
        <f t="shared" si="39"/>
        <v/>
      </c>
      <c r="J442" s="233" t="str">
        <f t="shared" si="40"/>
        <v/>
      </c>
      <c r="K442" s="233" t="str">
        <f t="shared" si="38"/>
        <v/>
      </c>
      <c r="L442" s="234" t="str">
        <f t="shared" si="41"/>
        <v/>
      </c>
      <c r="M442" s="234" t="str">
        <f t="shared" si="42"/>
        <v/>
      </c>
    </row>
    <row r="443" spans="2:13" x14ac:dyDescent="0.3">
      <c r="B443" s="126"/>
      <c r="C443" s="128"/>
      <c r="D443" s="126"/>
      <c r="E443" s="128"/>
      <c r="F443" s="128"/>
      <c r="G443" s="128"/>
      <c r="H443" s="232"/>
      <c r="I443" s="233" t="str">
        <f t="shared" si="39"/>
        <v/>
      </c>
      <c r="J443" s="233" t="str">
        <f t="shared" si="40"/>
        <v/>
      </c>
      <c r="K443" s="233" t="str">
        <f t="shared" si="38"/>
        <v/>
      </c>
      <c r="L443" s="234" t="str">
        <f t="shared" si="41"/>
        <v/>
      </c>
      <c r="M443" s="234" t="str">
        <f t="shared" si="42"/>
        <v/>
      </c>
    </row>
    <row r="444" spans="2:13" x14ac:dyDescent="0.3">
      <c r="B444" s="126"/>
      <c r="C444" s="128"/>
      <c r="D444" s="126"/>
      <c r="E444" s="128"/>
      <c r="F444" s="128"/>
      <c r="G444" s="128"/>
      <c r="H444" s="232"/>
      <c r="I444" s="233" t="str">
        <f t="shared" si="39"/>
        <v/>
      </c>
      <c r="J444" s="233" t="str">
        <f t="shared" si="40"/>
        <v/>
      </c>
      <c r="K444" s="233" t="str">
        <f t="shared" si="38"/>
        <v/>
      </c>
      <c r="L444" s="234" t="str">
        <f t="shared" si="41"/>
        <v/>
      </c>
      <c r="M444" s="234" t="str">
        <f t="shared" si="42"/>
        <v/>
      </c>
    </row>
    <row r="445" spans="2:13" x14ac:dyDescent="0.3">
      <c r="B445" s="126"/>
      <c r="C445" s="128"/>
      <c r="D445" s="126"/>
      <c r="E445" s="128"/>
      <c r="F445" s="128"/>
      <c r="G445" s="128"/>
      <c r="H445" s="232"/>
      <c r="I445" s="233" t="str">
        <f t="shared" si="39"/>
        <v/>
      </c>
      <c r="J445" s="233" t="str">
        <f t="shared" si="40"/>
        <v/>
      </c>
      <c r="K445" s="233" t="str">
        <f t="shared" si="38"/>
        <v/>
      </c>
      <c r="L445" s="234" t="str">
        <f t="shared" si="41"/>
        <v/>
      </c>
      <c r="M445" s="234" t="str">
        <f t="shared" si="42"/>
        <v/>
      </c>
    </row>
    <row r="446" spans="2:13" x14ac:dyDescent="0.3">
      <c r="B446" s="126"/>
      <c r="C446" s="128"/>
      <c r="D446" s="126"/>
      <c r="E446" s="128"/>
      <c r="F446" s="128"/>
      <c r="G446" s="128"/>
      <c r="H446" s="232"/>
      <c r="I446" s="233" t="str">
        <f t="shared" si="39"/>
        <v/>
      </c>
      <c r="J446" s="233" t="str">
        <f t="shared" si="40"/>
        <v/>
      </c>
      <c r="K446" s="233" t="str">
        <f t="shared" si="38"/>
        <v/>
      </c>
      <c r="L446" s="234" t="str">
        <f t="shared" si="41"/>
        <v/>
      </c>
      <c r="M446" s="234" t="str">
        <f t="shared" si="42"/>
        <v/>
      </c>
    </row>
    <row r="447" spans="2:13" x14ac:dyDescent="0.3">
      <c r="B447" s="126"/>
      <c r="C447" s="128"/>
      <c r="D447" s="126"/>
      <c r="E447" s="128"/>
      <c r="F447" s="128"/>
      <c r="G447" s="128"/>
      <c r="H447" s="232"/>
      <c r="I447" s="233" t="str">
        <f t="shared" si="39"/>
        <v/>
      </c>
      <c r="J447" s="233" t="str">
        <f t="shared" si="40"/>
        <v/>
      </c>
      <c r="K447" s="233" t="str">
        <f t="shared" si="38"/>
        <v/>
      </c>
      <c r="L447" s="234" t="str">
        <f t="shared" si="41"/>
        <v/>
      </c>
      <c r="M447" s="234" t="str">
        <f t="shared" si="42"/>
        <v/>
      </c>
    </row>
    <row r="448" spans="2:13" x14ac:dyDescent="0.3">
      <c r="B448" s="126"/>
      <c r="C448" s="128"/>
      <c r="D448" s="126"/>
      <c r="E448" s="128"/>
      <c r="F448" s="128"/>
      <c r="G448" s="128"/>
      <c r="H448" s="232"/>
      <c r="I448" s="233" t="str">
        <f t="shared" si="39"/>
        <v/>
      </c>
      <c r="J448" s="233" t="str">
        <f t="shared" si="40"/>
        <v/>
      </c>
      <c r="K448" s="233" t="str">
        <f t="shared" si="38"/>
        <v/>
      </c>
      <c r="L448" s="234" t="str">
        <f t="shared" si="41"/>
        <v/>
      </c>
      <c r="M448" s="234" t="str">
        <f t="shared" si="42"/>
        <v/>
      </c>
    </row>
    <row r="449" spans="2:13" x14ac:dyDescent="0.3">
      <c r="B449" s="126"/>
      <c r="C449" s="128"/>
      <c r="D449" s="126"/>
      <c r="E449" s="128"/>
      <c r="F449" s="128"/>
      <c r="G449" s="128"/>
      <c r="H449" s="232"/>
      <c r="I449" s="233" t="str">
        <f t="shared" si="39"/>
        <v/>
      </c>
      <c r="J449" s="233" t="str">
        <f t="shared" si="40"/>
        <v/>
      </c>
      <c r="K449" s="233" t="str">
        <f t="shared" si="38"/>
        <v/>
      </c>
      <c r="L449" s="234" t="str">
        <f t="shared" si="41"/>
        <v/>
      </c>
      <c r="M449" s="234" t="str">
        <f t="shared" si="42"/>
        <v/>
      </c>
    </row>
    <row r="450" spans="2:13" x14ac:dyDescent="0.3">
      <c r="B450" s="126"/>
      <c r="C450" s="128"/>
      <c r="D450" s="126"/>
      <c r="E450" s="128"/>
      <c r="F450" s="128"/>
      <c r="G450" s="128"/>
      <c r="H450" s="232"/>
      <c r="I450" s="233" t="str">
        <f t="shared" si="39"/>
        <v/>
      </c>
      <c r="J450" s="233" t="str">
        <f t="shared" si="40"/>
        <v/>
      </c>
      <c r="K450" s="233" t="str">
        <f t="shared" si="38"/>
        <v/>
      </c>
      <c r="L450" s="234" t="str">
        <f t="shared" si="41"/>
        <v/>
      </c>
      <c r="M450" s="234" t="str">
        <f t="shared" si="42"/>
        <v/>
      </c>
    </row>
    <row r="451" spans="2:13" x14ac:dyDescent="0.3">
      <c r="B451" s="126"/>
      <c r="C451" s="128"/>
      <c r="D451" s="126"/>
      <c r="E451" s="128"/>
      <c r="F451" s="128"/>
      <c r="G451" s="128"/>
      <c r="H451" s="232"/>
      <c r="I451" s="233" t="str">
        <f t="shared" si="39"/>
        <v/>
      </c>
      <c r="J451" s="233" t="str">
        <f t="shared" si="40"/>
        <v/>
      </c>
      <c r="K451" s="233" t="str">
        <f t="shared" si="38"/>
        <v/>
      </c>
      <c r="L451" s="234" t="str">
        <f t="shared" si="41"/>
        <v/>
      </c>
      <c r="M451" s="234" t="str">
        <f t="shared" si="42"/>
        <v/>
      </c>
    </row>
    <row r="452" spans="2:13" x14ac:dyDescent="0.3">
      <c r="B452" s="126"/>
      <c r="C452" s="128"/>
      <c r="D452" s="126"/>
      <c r="E452" s="128"/>
      <c r="F452" s="128"/>
      <c r="G452" s="128"/>
      <c r="H452" s="232"/>
      <c r="I452" s="233" t="str">
        <f t="shared" si="39"/>
        <v/>
      </c>
      <c r="J452" s="233" t="str">
        <f t="shared" si="40"/>
        <v/>
      </c>
      <c r="K452" s="233" t="str">
        <f t="shared" si="38"/>
        <v/>
      </c>
      <c r="L452" s="234" t="str">
        <f t="shared" si="41"/>
        <v/>
      </c>
      <c r="M452" s="234" t="str">
        <f t="shared" si="42"/>
        <v/>
      </c>
    </row>
    <row r="453" spans="2:13" x14ac:dyDescent="0.3">
      <c r="B453" s="126"/>
      <c r="C453" s="128"/>
      <c r="D453" s="126"/>
      <c r="E453" s="128"/>
      <c r="F453" s="128"/>
      <c r="G453" s="128"/>
      <c r="H453" s="232"/>
      <c r="I453" s="233" t="str">
        <f t="shared" si="39"/>
        <v/>
      </c>
      <c r="J453" s="233" t="str">
        <f t="shared" si="40"/>
        <v/>
      </c>
      <c r="K453" s="233" t="str">
        <f t="shared" si="38"/>
        <v/>
      </c>
      <c r="L453" s="234" t="str">
        <f t="shared" si="41"/>
        <v/>
      </c>
      <c r="M453" s="234" t="str">
        <f t="shared" si="42"/>
        <v/>
      </c>
    </row>
    <row r="454" spans="2:13" x14ac:dyDescent="0.3">
      <c r="B454" s="126"/>
      <c r="C454" s="128"/>
      <c r="D454" s="126"/>
      <c r="E454" s="128"/>
      <c r="F454" s="128"/>
      <c r="G454" s="128"/>
      <c r="H454" s="232"/>
      <c r="I454" s="233" t="str">
        <f t="shared" si="39"/>
        <v/>
      </c>
      <c r="J454" s="233" t="str">
        <f t="shared" si="40"/>
        <v/>
      </c>
      <c r="K454" s="233" t="str">
        <f t="shared" si="38"/>
        <v/>
      </c>
      <c r="L454" s="234" t="str">
        <f t="shared" si="41"/>
        <v/>
      </c>
      <c r="M454" s="234" t="str">
        <f t="shared" si="42"/>
        <v/>
      </c>
    </row>
    <row r="455" spans="2:13" x14ac:dyDescent="0.3">
      <c r="B455" s="126"/>
      <c r="C455" s="128"/>
      <c r="D455" s="126"/>
      <c r="E455" s="128"/>
      <c r="F455" s="128"/>
      <c r="G455" s="128"/>
      <c r="H455" s="232"/>
      <c r="I455" s="233" t="str">
        <f t="shared" si="39"/>
        <v/>
      </c>
      <c r="J455" s="233" t="str">
        <f t="shared" si="40"/>
        <v/>
      </c>
      <c r="K455" s="233" t="str">
        <f t="shared" ref="K455:K518" si="43">IF(I455="","",SUMIF($B$7:$B$5003,B455,$G$7:$G$5003))</f>
        <v/>
      </c>
      <c r="L455" s="234" t="str">
        <f t="shared" si="41"/>
        <v/>
      </c>
      <c r="M455" s="234" t="str">
        <f t="shared" si="42"/>
        <v/>
      </c>
    </row>
    <row r="456" spans="2:13" x14ac:dyDescent="0.3">
      <c r="B456" s="126"/>
      <c r="C456" s="128"/>
      <c r="D456" s="126"/>
      <c r="E456" s="128"/>
      <c r="F456" s="128"/>
      <c r="G456" s="128"/>
      <c r="H456" s="232"/>
      <c r="I456" s="233" t="str">
        <f t="shared" ref="I456:I519" si="44">B456&amp;D456</f>
        <v/>
      </c>
      <c r="J456" s="233" t="str">
        <f t="shared" ref="J456:J519" si="45">IF(I456="","",SUMIFS($G$6:$G$5003,$B$6:$B$5003,B456,$D$6:$D$5003,D456))</f>
        <v/>
      </c>
      <c r="K456" s="233" t="str">
        <f t="shared" si="43"/>
        <v/>
      </c>
      <c r="L456" s="234" t="str">
        <f t="shared" ref="L456:L519" si="46">IF(OR(J456="",K456=""),"",J456/K456)</f>
        <v/>
      </c>
      <c r="M456" s="234" t="str">
        <f t="shared" ref="M456:M519" si="47">IF(L456="","",L456^2)</f>
        <v/>
      </c>
    </row>
    <row r="457" spans="2:13" x14ac:dyDescent="0.3">
      <c r="B457" s="126"/>
      <c r="C457" s="128"/>
      <c r="D457" s="126"/>
      <c r="E457" s="128"/>
      <c r="F457" s="128"/>
      <c r="G457" s="128"/>
      <c r="H457" s="232"/>
      <c r="I457" s="233" t="str">
        <f t="shared" si="44"/>
        <v/>
      </c>
      <c r="J457" s="233" t="str">
        <f t="shared" si="45"/>
        <v/>
      </c>
      <c r="K457" s="233" t="str">
        <f t="shared" si="43"/>
        <v/>
      </c>
      <c r="L457" s="234" t="str">
        <f t="shared" si="46"/>
        <v/>
      </c>
      <c r="M457" s="234" t="str">
        <f t="shared" si="47"/>
        <v/>
      </c>
    </row>
    <row r="458" spans="2:13" x14ac:dyDescent="0.3">
      <c r="B458" s="126"/>
      <c r="C458" s="128"/>
      <c r="D458" s="126"/>
      <c r="E458" s="128"/>
      <c r="F458" s="128"/>
      <c r="G458" s="128"/>
      <c r="H458" s="232"/>
      <c r="I458" s="233" t="str">
        <f t="shared" si="44"/>
        <v/>
      </c>
      <c r="J458" s="233" t="str">
        <f t="shared" si="45"/>
        <v/>
      </c>
      <c r="K458" s="233" t="str">
        <f t="shared" si="43"/>
        <v/>
      </c>
      <c r="L458" s="234" t="str">
        <f t="shared" si="46"/>
        <v/>
      </c>
      <c r="M458" s="234" t="str">
        <f t="shared" si="47"/>
        <v/>
      </c>
    </row>
    <row r="459" spans="2:13" x14ac:dyDescent="0.3">
      <c r="B459" s="126"/>
      <c r="C459" s="128"/>
      <c r="D459" s="126"/>
      <c r="E459" s="128"/>
      <c r="F459" s="128"/>
      <c r="G459" s="128"/>
      <c r="H459" s="232"/>
      <c r="I459" s="233" t="str">
        <f t="shared" si="44"/>
        <v/>
      </c>
      <c r="J459" s="233" t="str">
        <f t="shared" si="45"/>
        <v/>
      </c>
      <c r="K459" s="233" t="str">
        <f t="shared" si="43"/>
        <v/>
      </c>
      <c r="L459" s="234" t="str">
        <f t="shared" si="46"/>
        <v/>
      </c>
      <c r="M459" s="234" t="str">
        <f t="shared" si="47"/>
        <v/>
      </c>
    </row>
    <row r="460" spans="2:13" x14ac:dyDescent="0.3">
      <c r="B460" s="126"/>
      <c r="C460" s="128"/>
      <c r="D460" s="126"/>
      <c r="E460" s="128"/>
      <c r="F460" s="128"/>
      <c r="G460" s="128"/>
      <c r="H460" s="232"/>
      <c r="I460" s="233" t="str">
        <f t="shared" si="44"/>
        <v/>
      </c>
      <c r="J460" s="233" t="str">
        <f t="shared" si="45"/>
        <v/>
      </c>
      <c r="K460" s="233" t="str">
        <f t="shared" si="43"/>
        <v/>
      </c>
      <c r="L460" s="234" t="str">
        <f t="shared" si="46"/>
        <v/>
      </c>
      <c r="M460" s="234" t="str">
        <f t="shared" si="47"/>
        <v/>
      </c>
    </row>
    <row r="461" spans="2:13" x14ac:dyDescent="0.3">
      <c r="B461" s="126"/>
      <c r="C461" s="128"/>
      <c r="D461" s="126"/>
      <c r="E461" s="128"/>
      <c r="F461" s="128"/>
      <c r="G461" s="128"/>
      <c r="H461" s="232"/>
      <c r="I461" s="233" t="str">
        <f t="shared" si="44"/>
        <v/>
      </c>
      <c r="J461" s="233" t="str">
        <f t="shared" si="45"/>
        <v/>
      </c>
      <c r="K461" s="233" t="str">
        <f t="shared" si="43"/>
        <v/>
      </c>
      <c r="L461" s="234" t="str">
        <f t="shared" si="46"/>
        <v/>
      </c>
      <c r="M461" s="234" t="str">
        <f t="shared" si="47"/>
        <v/>
      </c>
    </row>
    <row r="462" spans="2:13" x14ac:dyDescent="0.3">
      <c r="B462" s="126"/>
      <c r="C462" s="128"/>
      <c r="D462" s="126"/>
      <c r="E462" s="128"/>
      <c r="F462" s="128"/>
      <c r="G462" s="128"/>
      <c r="H462" s="232"/>
      <c r="I462" s="233" t="str">
        <f t="shared" si="44"/>
        <v/>
      </c>
      <c r="J462" s="233" t="str">
        <f t="shared" si="45"/>
        <v/>
      </c>
      <c r="K462" s="233" t="str">
        <f t="shared" si="43"/>
        <v/>
      </c>
      <c r="L462" s="234" t="str">
        <f t="shared" si="46"/>
        <v/>
      </c>
      <c r="M462" s="234" t="str">
        <f t="shared" si="47"/>
        <v/>
      </c>
    </row>
    <row r="463" spans="2:13" x14ac:dyDescent="0.3">
      <c r="B463" s="126"/>
      <c r="C463" s="128"/>
      <c r="D463" s="126"/>
      <c r="E463" s="128"/>
      <c r="F463" s="128"/>
      <c r="G463" s="128"/>
      <c r="H463" s="232"/>
      <c r="I463" s="233" t="str">
        <f t="shared" si="44"/>
        <v/>
      </c>
      <c r="J463" s="233" t="str">
        <f t="shared" si="45"/>
        <v/>
      </c>
      <c r="K463" s="233" t="str">
        <f t="shared" si="43"/>
        <v/>
      </c>
      <c r="L463" s="234" t="str">
        <f t="shared" si="46"/>
        <v/>
      </c>
      <c r="M463" s="234" t="str">
        <f t="shared" si="47"/>
        <v/>
      </c>
    </row>
    <row r="464" spans="2:13" x14ac:dyDescent="0.3">
      <c r="B464" s="126"/>
      <c r="C464" s="128"/>
      <c r="D464" s="126"/>
      <c r="E464" s="128"/>
      <c r="F464" s="128"/>
      <c r="G464" s="128"/>
      <c r="H464" s="232"/>
      <c r="I464" s="233" t="str">
        <f t="shared" si="44"/>
        <v/>
      </c>
      <c r="J464" s="233" t="str">
        <f t="shared" si="45"/>
        <v/>
      </c>
      <c r="K464" s="233" t="str">
        <f t="shared" si="43"/>
        <v/>
      </c>
      <c r="L464" s="234" t="str">
        <f t="shared" si="46"/>
        <v/>
      </c>
      <c r="M464" s="234" t="str">
        <f t="shared" si="47"/>
        <v/>
      </c>
    </row>
    <row r="465" spans="2:13" x14ac:dyDescent="0.3">
      <c r="B465" s="126"/>
      <c r="C465" s="128"/>
      <c r="D465" s="126"/>
      <c r="E465" s="128"/>
      <c r="F465" s="128"/>
      <c r="G465" s="128"/>
      <c r="H465" s="232"/>
      <c r="I465" s="233" t="str">
        <f t="shared" si="44"/>
        <v/>
      </c>
      <c r="J465" s="233" t="str">
        <f t="shared" si="45"/>
        <v/>
      </c>
      <c r="K465" s="233" t="str">
        <f t="shared" si="43"/>
        <v/>
      </c>
      <c r="L465" s="234" t="str">
        <f t="shared" si="46"/>
        <v/>
      </c>
      <c r="M465" s="234" t="str">
        <f t="shared" si="47"/>
        <v/>
      </c>
    </row>
    <row r="466" spans="2:13" x14ac:dyDescent="0.3">
      <c r="B466" s="126"/>
      <c r="C466" s="128"/>
      <c r="D466" s="126"/>
      <c r="E466" s="128"/>
      <c r="F466" s="128"/>
      <c r="G466" s="128"/>
      <c r="H466" s="232"/>
      <c r="I466" s="233" t="str">
        <f t="shared" si="44"/>
        <v/>
      </c>
      <c r="J466" s="233" t="str">
        <f t="shared" si="45"/>
        <v/>
      </c>
      <c r="K466" s="233" t="str">
        <f t="shared" si="43"/>
        <v/>
      </c>
      <c r="L466" s="234" t="str">
        <f t="shared" si="46"/>
        <v/>
      </c>
      <c r="M466" s="234" t="str">
        <f t="shared" si="47"/>
        <v/>
      </c>
    </row>
    <row r="467" spans="2:13" x14ac:dyDescent="0.3">
      <c r="B467" s="126"/>
      <c r="C467" s="128"/>
      <c r="D467" s="126"/>
      <c r="E467" s="128"/>
      <c r="F467" s="128"/>
      <c r="G467" s="128"/>
      <c r="H467" s="232"/>
      <c r="I467" s="233" t="str">
        <f t="shared" si="44"/>
        <v/>
      </c>
      <c r="J467" s="233" t="str">
        <f t="shared" si="45"/>
        <v/>
      </c>
      <c r="K467" s="233" t="str">
        <f t="shared" si="43"/>
        <v/>
      </c>
      <c r="L467" s="234" t="str">
        <f t="shared" si="46"/>
        <v/>
      </c>
      <c r="M467" s="234" t="str">
        <f t="shared" si="47"/>
        <v/>
      </c>
    </row>
    <row r="468" spans="2:13" x14ac:dyDescent="0.3">
      <c r="B468" s="126"/>
      <c r="C468" s="128"/>
      <c r="D468" s="126"/>
      <c r="E468" s="128"/>
      <c r="F468" s="128"/>
      <c r="G468" s="128"/>
      <c r="H468" s="232"/>
      <c r="I468" s="233" t="str">
        <f t="shared" si="44"/>
        <v/>
      </c>
      <c r="J468" s="233" t="str">
        <f t="shared" si="45"/>
        <v/>
      </c>
      <c r="K468" s="233" t="str">
        <f t="shared" si="43"/>
        <v/>
      </c>
      <c r="L468" s="234" t="str">
        <f t="shared" si="46"/>
        <v/>
      </c>
      <c r="M468" s="234" t="str">
        <f t="shared" si="47"/>
        <v/>
      </c>
    </row>
    <row r="469" spans="2:13" x14ac:dyDescent="0.3">
      <c r="B469" s="126"/>
      <c r="C469" s="128"/>
      <c r="D469" s="126"/>
      <c r="E469" s="128"/>
      <c r="F469" s="128"/>
      <c r="G469" s="128"/>
      <c r="H469" s="232"/>
      <c r="I469" s="233" t="str">
        <f t="shared" si="44"/>
        <v/>
      </c>
      <c r="J469" s="233" t="str">
        <f t="shared" si="45"/>
        <v/>
      </c>
      <c r="K469" s="233" t="str">
        <f t="shared" si="43"/>
        <v/>
      </c>
      <c r="L469" s="234" t="str">
        <f t="shared" si="46"/>
        <v/>
      </c>
      <c r="M469" s="234" t="str">
        <f t="shared" si="47"/>
        <v/>
      </c>
    </row>
    <row r="470" spans="2:13" x14ac:dyDescent="0.3">
      <c r="B470" s="126"/>
      <c r="C470" s="128"/>
      <c r="D470" s="126"/>
      <c r="E470" s="128"/>
      <c r="F470" s="128"/>
      <c r="G470" s="128"/>
      <c r="H470" s="232"/>
      <c r="I470" s="233" t="str">
        <f t="shared" si="44"/>
        <v/>
      </c>
      <c r="J470" s="233" t="str">
        <f t="shared" si="45"/>
        <v/>
      </c>
      <c r="K470" s="233" t="str">
        <f t="shared" si="43"/>
        <v/>
      </c>
      <c r="L470" s="234" t="str">
        <f t="shared" si="46"/>
        <v/>
      </c>
      <c r="M470" s="234" t="str">
        <f t="shared" si="47"/>
        <v/>
      </c>
    </row>
    <row r="471" spans="2:13" x14ac:dyDescent="0.3">
      <c r="B471" s="126"/>
      <c r="C471" s="128"/>
      <c r="D471" s="126"/>
      <c r="E471" s="128"/>
      <c r="F471" s="128"/>
      <c r="G471" s="128"/>
      <c r="H471" s="232"/>
      <c r="I471" s="233" t="str">
        <f t="shared" si="44"/>
        <v/>
      </c>
      <c r="J471" s="233" t="str">
        <f t="shared" si="45"/>
        <v/>
      </c>
      <c r="K471" s="233" t="str">
        <f t="shared" si="43"/>
        <v/>
      </c>
      <c r="L471" s="234" t="str">
        <f t="shared" si="46"/>
        <v/>
      </c>
      <c r="M471" s="234" t="str">
        <f t="shared" si="47"/>
        <v/>
      </c>
    </row>
    <row r="472" spans="2:13" x14ac:dyDescent="0.3">
      <c r="B472" s="126"/>
      <c r="C472" s="128"/>
      <c r="D472" s="126"/>
      <c r="E472" s="128"/>
      <c r="F472" s="128"/>
      <c r="G472" s="128"/>
      <c r="H472" s="232"/>
      <c r="I472" s="233" t="str">
        <f t="shared" si="44"/>
        <v/>
      </c>
      <c r="J472" s="233" t="str">
        <f t="shared" si="45"/>
        <v/>
      </c>
      <c r="K472" s="233" t="str">
        <f t="shared" si="43"/>
        <v/>
      </c>
      <c r="L472" s="234" t="str">
        <f t="shared" si="46"/>
        <v/>
      </c>
      <c r="M472" s="234" t="str">
        <f t="shared" si="47"/>
        <v/>
      </c>
    </row>
    <row r="473" spans="2:13" x14ac:dyDescent="0.3">
      <c r="B473" s="126"/>
      <c r="C473" s="128"/>
      <c r="D473" s="126"/>
      <c r="E473" s="128"/>
      <c r="F473" s="128"/>
      <c r="G473" s="128"/>
      <c r="H473" s="232"/>
      <c r="I473" s="233" t="str">
        <f t="shared" si="44"/>
        <v/>
      </c>
      <c r="J473" s="233" t="str">
        <f t="shared" si="45"/>
        <v/>
      </c>
      <c r="K473" s="233" t="str">
        <f t="shared" si="43"/>
        <v/>
      </c>
      <c r="L473" s="234" t="str">
        <f t="shared" si="46"/>
        <v/>
      </c>
      <c r="M473" s="234" t="str">
        <f t="shared" si="47"/>
        <v/>
      </c>
    </row>
    <row r="474" spans="2:13" x14ac:dyDescent="0.3">
      <c r="B474" s="126"/>
      <c r="C474" s="128"/>
      <c r="D474" s="126"/>
      <c r="E474" s="128"/>
      <c r="F474" s="128"/>
      <c r="G474" s="128"/>
      <c r="H474" s="232"/>
      <c r="I474" s="233" t="str">
        <f t="shared" si="44"/>
        <v/>
      </c>
      <c r="J474" s="233" t="str">
        <f t="shared" si="45"/>
        <v/>
      </c>
      <c r="K474" s="233" t="str">
        <f t="shared" si="43"/>
        <v/>
      </c>
      <c r="L474" s="234" t="str">
        <f t="shared" si="46"/>
        <v/>
      </c>
      <c r="M474" s="234" t="str">
        <f t="shared" si="47"/>
        <v/>
      </c>
    </row>
    <row r="475" spans="2:13" x14ac:dyDescent="0.3">
      <c r="B475" s="126"/>
      <c r="C475" s="128"/>
      <c r="D475" s="126"/>
      <c r="E475" s="128"/>
      <c r="F475" s="128"/>
      <c r="G475" s="128"/>
      <c r="H475" s="232"/>
      <c r="I475" s="233" t="str">
        <f t="shared" si="44"/>
        <v/>
      </c>
      <c r="J475" s="233" t="str">
        <f t="shared" si="45"/>
        <v/>
      </c>
      <c r="K475" s="233" t="str">
        <f t="shared" si="43"/>
        <v/>
      </c>
      <c r="L475" s="234" t="str">
        <f t="shared" si="46"/>
        <v/>
      </c>
      <c r="M475" s="234" t="str">
        <f t="shared" si="47"/>
        <v/>
      </c>
    </row>
    <row r="476" spans="2:13" x14ac:dyDescent="0.3">
      <c r="B476" s="126"/>
      <c r="C476" s="128"/>
      <c r="D476" s="126"/>
      <c r="E476" s="128"/>
      <c r="F476" s="128"/>
      <c r="G476" s="128"/>
      <c r="H476" s="232"/>
      <c r="I476" s="233" t="str">
        <f t="shared" si="44"/>
        <v/>
      </c>
      <c r="J476" s="233" t="str">
        <f t="shared" si="45"/>
        <v/>
      </c>
      <c r="K476" s="233" t="str">
        <f t="shared" si="43"/>
        <v/>
      </c>
      <c r="L476" s="234" t="str">
        <f t="shared" si="46"/>
        <v/>
      </c>
      <c r="M476" s="234" t="str">
        <f t="shared" si="47"/>
        <v/>
      </c>
    </row>
    <row r="477" spans="2:13" x14ac:dyDescent="0.3">
      <c r="B477" s="126"/>
      <c r="C477" s="128"/>
      <c r="D477" s="126"/>
      <c r="E477" s="128"/>
      <c r="F477" s="128"/>
      <c r="G477" s="128"/>
      <c r="H477" s="232"/>
      <c r="I477" s="233" t="str">
        <f t="shared" si="44"/>
        <v/>
      </c>
      <c r="J477" s="233" t="str">
        <f t="shared" si="45"/>
        <v/>
      </c>
      <c r="K477" s="233" t="str">
        <f t="shared" si="43"/>
        <v/>
      </c>
      <c r="L477" s="234" t="str">
        <f t="shared" si="46"/>
        <v/>
      </c>
      <c r="M477" s="234" t="str">
        <f t="shared" si="47"/>
        <v/>
      </c>
    </row>
    <row r="478" spans="2:13" x14ac:dyDescent="0.3">
      <c r="B478" s="126"/>
      <c r="C478" s="128"/>
      <c r="D478" s="126"/>
      <c r="E478" s="128"/>
      <c r="F478" s="128"/>
      <c r="G478" s="128"/>
      <c r="H478" s="232"/>
      <c r="I478" s="233" t="str">
        <f t="shared" si="44"/>
        <v/>
      </c>
      <c r="J478" s="233" t="str">
        <f t="shared" si="45"/>
        <v/>
      </c>
      <c r="K478" s="233" t="str">
        <f t="shared" si="43"/>
        <v/>
      </c>
      <c r="L478" s="234" t="str">
        <f t="shared" si="46"/>
        <v/>
      </c>
      <c r="M478" s="234" t="str">
        <f t="shared" si="47"/>
        <v/>
      </c>
    </row>
    <row r="479" spans="2:13" x14ac:dyDescent="0.3">
      <c r="B479" s="126"/>
      <c r="C479" s="128"/>
      <c r="D479" s="126"/>
      <c r="E479" s="128"/>
      <c r="F479" s="128"/>
      <c r="G479" s="128"/>
      <c r="H479" s="232"/>
      <c r="I479" s="233" t="str">
        <f t="shared" si="44"/>
        <v/>
      </c>
      <c r="J479" s="233" t="str">
        <f t="shared" si="45"/>
        <v/>
      </c>
      <c r="K479" s="233" t="str">
        <f t="shared" si="43"/>
        <v/>
      </c>
      <c r="L479" s="234" t="str">
        <f t="shared" si="46"/>
        <v/>
      </c>
      <c r="M479" s="234" t="str">
        <f t="shared" si="47"/>
        <v/>
      </c>
    </row>
    <row r="480" spans="2:13" x14ac:dyDescent="0.3">
      <c r="B480" s="126"/>
      <c r="C480" s="128"/>
      <c r="D480" s="126"/>
      <c r="E480" s="128"/>
      <c r="F480" s="128"/>
      <c r="G480" s="128"/>
      <c r="H480" s="232"/>
      <c r="I480" s="233" t="str">
        <f t="shared" si="44"/>
        <v/>
      </c>
      <c r="J480" s="233" t="str">
        <f t="shared" si="45"/>
        <v/>
      </c>
      <c r="K480" s="233" t="str">
        <f t="shared" si="43"/>
        <v/>
      </c>
      <c r="L480" s="234" t="str">
        <f t="shared" si="46"/>
        <v/>
      </c>
      <c r="M480" s="234" t="str">
        <f t="shared" si="47"/>
        <v/>
      </c>
    </row>
    <row r="481" spans="2:13" x14ac:dyDescent="0.3">
      <c r="B481" s="126"/>
      <c r="C481" s="128"/>
      <c r="D481" s="126"/>
      <c r="E481" s="128"/>
      <c r="F481" s="128"/>
      <c r="G481" s="128"/>
      <c r="H481" s="232"/>
      <c r="I481" s="233" t="str">
        <f t="shared" si="44"/>
        <v/>
      </c>
      <c r="J481" s="233" t="str">
        <f t="shared" si="45"/>
        <v/>
      </c>
      <c r="K481" s="233" t="str">
        <f t="shared" si="43"/>
        <v/>
      </c>
      <c r="L481" s="234" t="str">
        <f t="shared" si="46"/>
        <v/>
      </c>
      <c r="M481" s="234" t="str">
        <f t="shared" si="47"/>
        <v/>
      </c>
    </row>
    <row r="482" spans="2:13" x14ac:dyDescent="0.3">
      <c r="B482" s="126"/>
      <c r="C482" s="128"/>
      <c r="D482" s="126"/>
      <c r="E482" s="128"/>
      <c r="F482" s="128"/>
      <c r="G482" s="128"/>
      <c r="H482" s="232"/>
      <c r="I482" s="233" t="str">
        <f t="shared" si="44"/>
        <v/>
      </c>
      <c r="J482" s="233" t="str">
        <f t="shared" si="45"/>
        <v/>
      </c>
      <c r="K482" s="233" t="str">
        <f t="shared" si="43"/>
        <v/>
      </c>
      <c r="L482" s="234" t="str">
        <f t="shared" si="46"/>
        <v/>
      </c>
      <c r="M482" s="234" t="str">
        <f t="shared" si="47"/>
        <v/>
      </c>
    </row>
    <row r="483" spans="2:13" x14ac:dyDescent="0.3">
      <c r="B483" s="126"/>
      <c r="C483" s="128"/>
      <c r="D483" s="126"/>
      <c r="E483" s="128"/>
      <c r="F483" s="128"/>
      <c r="G483" s="128"/>
      <c r="H483" s="232"/>
      <c r="I483" s="233" t="str">
        <f t="shared" si="44"/>
        <v/>
      </c>
      <c r="J483" s="233" t="str">
        <f t="shared" si="45"/>
        <v/>
      </c>
      <c r="K483" s="233" t="str">
        <f t="shared" si="43"/>
        <v/>
      </c>
      <c r="L483" s="234" t="str">
        <f t="shared" si="46"/>
        <v/>
      </c>
      <c r="M483" s="234" t="str">
        <f t="shared" si="47"/>
        <v/>
      </c>
    </row>
    <row r="484" spans="2:13" x14ac:dyDescent="0.3">
      <c r="B484" s="126"/>
      <c r="C484" s="128"/>
      <c r="D484" s="126"/>
      <c r="E484" s="128"/>
      <c r="F484" s="128"/>
      <c r="G484" s="128"/>
      <c r="H484" s="232"/>
      <c r="I484" s="233" t="str">
        <f t="shared" si="44"/>
        <v/>
      </c>
      <c r="J484" s="233" t="str">
        <f t="shared" si="45"/>
        <v/>
      </c>
      <c r="K484" s="233" t="str">
        <f t="shared" si="43"/>
        <v/>
      </c>
      <c r="L484" s="234" t="str">
        <f t="shared" si="46"/>
        <v/>
      </c>
      <c r="M484" s="234" t="str">
        <f t="shared" si="47"/>
        <v/>
      </c>
    </row>
    <row r="485" spans="2:13" x14ac:dyDescent="0.3">
      <c r="B485" s="126"/>
      <c r="C485" s="128"/>
      <c r="D485" s="126"/>
      <c r="E485" s="128"/>
      <c r="F485" s="128"/>
      <c r="G485" s="128"/>
      <c r="H485" s="232"/>
      <c r="I485" s="233" t="str">
        <f t="shared" si="44"/>
        <v/>
      </c>
      <c r="J485" s="233" t="str">
        <f t="shared" si="45"/>
        <v/>
      </c>
      <c r="K485" s="233" t="str">
        <f t="shared" si="43"/>
        <v/>
      </c>
      <c r="L485" s="234" t="str">
        <f t="shared" si="46"/>
        <v/>
      </c>
      <c r="M485" s="234" t="str">
        <f t="shared" si="47"/>
        <v/>
      </c>
    </row>
    <row r="486" spans="2:13" x14ac:dyDescent="0.3">
      <c r="B486" s="126"/>
      <c r="C486" s="128"/>
      <c r="D486" s="126"/>
      <c r="E486" s="128"/>
      <c r="F486" s="128"/>
      <c r="G486" s="128"/>
      <c r="H486" s="232"/>
      <c r="I486" s="233" t="str">
        <f t="shared" si="44"/>
        <v/>
      </c>
      <c r="J486" s="233" t="str">
        <f t="shared" si="45"/>
        <v/>
      </c>
      <c r="K486" s="233" t="str">
        <f t="shared" si="43"/>
        <v/>
      </c>
      <c r="L486" s="234" t="str">
        <f t="shared" si="46"/>
        <v/>
      </c>
      <c r="M486" s="234" t="str">
        <f t="shared" si="47"/>
        <v/>
      </c>
    </row>
    <row r="487" spans="2:13" x14ac:dyDescent="0.3">
      <c r="B487" s="126"/>
      <c r="C487" s="128"/>
      <c r="D487" s="126"/>
      <c r="E487" s="128"/>
      <c r="F487" s="128"/>
      <c r="G487" s="128"/>
      <c r="H487" s="232"/>
      <c r="I487" s="233" t="str">
        <f t="shared" si="44"/>
        <v/>
      </c>
      <c r="J487" s="233" t="str">
        <f t="shared" si="45"/>
        <v/>
      </c>
      <c r="K487" s="233" t="str">
        <f t="shared" si="43"/>
        <v/>
      </c>
      <c r="L487" s="234" t="str">
        <f t="shared" si="46"/>
        <v/>
      </c>
      <c r="M487" s="234" t="str">
        <f t="shared" si="47"/>
        <v/>
      </c>
    </row>
    <row r="488" spans="2:13" x14ac:dyDescent="0.3">
      <c r="B488" s="126"/>
      <c r="C488" s="128"/>
      <c r="D488" s="126"/>
      <c r="E488" s="128"/>
      <c r="F488" s="128"/>
      <c r="G488" s="128"/>
      <c r="H488" s="232"/>
      <c r="I488" s="233" t="str">
        <f t="shared" si="44"/>
        <v/>
      </c>
      <c r="J488" s="233" t="str">
        <f t="shared" si="45"/>
        <v/>
      </c>
      <c r="K488" s="233" t="str">
        <f t="shared" si="43"/>
        <v/>
      </c>
      <c r="L488" s="234" t="str">
        <f t="shared" si="46"/>
        <v/>
      </c>
      <c r="M488" s="234" t="str">
        <f t="shared" si="47"/>
        <v/>
      </c>
    </row>
    <row r="489" spans="2:13" x14ac:dyDescent="0.3">
      <c r="B489" s="126"/>
      <c r="C489" s="128"/>
      <c r="D489" s="126"/>
      <c r="E489" s="128"/>
      <c r="F489" s="128"/>
      <c r="G489" s="128"/>
      <c r="H489" s="232"/>
      <c r="I489" s="233" t="str">
        <f t="shared" si="44"/>
        <v/>
      </c>
      <c r="J489" s="233" t="str">
        <f t="shared" si="45"/>
        <v/>
      </c>
      <c r="K489" s="233" t="str">
        <f t="shared" si="43"/>
        <v/>
      </c>
      <c r="L489" s="234" t="str">
        <f t="shared" si="46"/>
        <v/>
      </c>
      <c r="M489" s="234" t="str">
        <f t="shared" si="47"/>
        <v/>
      </c>
    </row>
    <row r="490" spans="2:13" x14ac:dyDescent="0.3">
      <c r="B490" s="126"/>
      <c r="C490" s="128"/>
      <c r="D490" s="126"/>
      <c r="E490" s="128"/>
      <c r="F490" s="128"/>
      <c r="G490" s="128"/>
      <c r="H490" s="232"/>
      <c r="I490" s="233" t="str">
        <f t="shared" si="44"/>
        <v/>
      </c>
      <c r="J490" s="233" t="str">
        <f t="shared" si="45"/>
        <v/>
      </c>
      <c r="K490" s="233" t="str">
        <f t="shared" si="43"/>
        <v/>
      </c>
      <c r="L490" s="234" t="str">
        <f t="shared" si="46"/>
        <v/>
      </c>
      <c r="M490" s="234" t="str">
        <f t="shared" si="47"/>
        <v/>
      </c>
    </row>
    <row r="491" spans="2:13" x14ac:dyDescent="0.3">
      <c r="B491" s="126"/>
      <c r="C491" s="128"/>
      <c r="D491" s="126"/>
      <c r="E491" s="128"/>
      <c r="F491" s="128"/>
      <c r="G491" s="128"/>
      <c r="H491" s="232"/>
      <c r="I491" s="233" t="str">
        <f t="shared" si="44"/>
        <v/>
      </c>
      <c r="J491" s="233" t="str">
        <f t="shared" si="45"/>
        <v/>
      </c>
      <c r="K491" s="233" t="str">
        <f t="shared" si="43"/>
        <v/>
      </c>
      <c r="L491" s="234" t="str">
        <f t="shared" si="46"/>
        <v/>
      </c>
      <c r="M491" s="234" t="str">
        <f t="shared" si="47"/>
        <v/>
      </c>
    </row>
    <row r="492" spans="2:13" x14ac:dyDescent="0.3">
      <c r="B492" s="126"/>
      <c r="C492" s="128"/>
      <c r="D492" s="126"/>
      <c r="E492" s="128"/>
      <c r="F492" s="128"/>
      <c r="G492" s="128"/>
      <c r="H492" s="232"/>
      <c r="I492" s="233" t="str">
        <f t="shared" si="44"/>
        <v/>
      </c>
      <c r="J492" s="233" t="str">
        <f t="shared" si="45"/>
        <v/>
      </c>
      <c r="K492" s="233" t="str">
        <f t="shared" si="43"/>
        <v/>
      </c>
      <c r="L492" s="234" t="str">
        <f t="shared" si="46"/>
        <v/>
      </c>
      <c r="M492" s="234" t="str">
        <f t="shared" si="47"/>
        <v/>
      </c>
    </row>
    <row r="493" spans="2:13" x14ac:dyDescent="0.3">
      <c r="B493" s="126"/>
      <c r="C493" s="128"/>
      <c r="D493" s="126"/>
      <c r="E493" s="128"/>
      <c r="F493" s="128"/>
      <c r="G493" s="128"/>
      <c r="H493" s="232"/>
      <c r="I493" s="233" t="str">
        <f t="shared" si="44"/>
        <v/>
      </c>
      <c r="J493" s="233" t="str">
        <f t="shared" si="45"/>
        <v/>
      </c>
      <c r="K493" s="233" t="str">
        <f t="shared" si="43"/>
        <v/>
      </c>
      <c r="L493" s="234" t="str">
        <f t="shared" si="46"/>
        <v/>
      </c>
      <c r="M493" s="234" t="str">
        <f t="shared" si="47"/>
        <v/>
      </c>
    </row>
    <row r="494" spans="2:13" x14ac:dyDescent="0.3">
      <c r="B494" s="126"/>
      <c r="C494" s="128"/>
      <c r="D494" s="126"/>
      <c r="E494" s="128"/>
      <c r="F494" s="128"/>
      <c r="G494" s="128"/>
      <c r="H494" s="232"/>
      <c r="I494" s="233" t="str">
        <f t="shared" si="44"/>
        <v/>
      </c>
      <c r="J494" s="233" t="str">
        <f t="shared" si="45"/>
        <v/>
      </c>
      <c r="K494" s="233" t="str">
        <f t="shared" si="43"/>
        <v/>
      </c>
      <c r="L494" s="234" t="str">
        <f t="shared" si="46"/>
        <v/>
      </c>
      <c r="M494" s="234" t="str">
        <f t="shared" si="47"/>
        <v/>
      </c>
    </row>
    <row r="495" spans="2:13" x14ac:dyDescent="0.3">
      <c r="B495" s="126"/>
      <c r="C495" s="128"/>
      <c r="D495" s="126"/>
      <c r="E495" s="128"/>
      <c r="F495" s="128"/>
      <c r="G495" s="128"/>
      <c r="H495" s="232"/>
      <c r="I495" s="233" t="str">
        <f t="shared" si="44"/>
        <v/>
      </c>
      <c r="J495" s="233" t="str">
        <f t="shared" si="45"/>
        <v/>
      </c>
      <c r="K495" s="233" t="str">
        <f t="shared" si="43"/>
        <v/>
      </c>
      <c r="L495" s="234" t="str">
        <f t="shared" si="46"/>
        <v/>
      </c>
      <c r="M495" s="234" t="str">
        <f t="shared" si="47"/>
        <v/>
      </c>
    </row>
    <row r="496" spans="2:13" x14ac:dyDescent="0.3">
      <c r="B496" s="126"/>
      <c r="C496" s="128"/>
      <c r="D496" s="126"/>
      <c r="E496" s="128"/>
      <c r="F496" s="128"/>
      <c r="G496" s="128"/>
      <c r="H496" s="232"/>
      <c r="I496" s="233" t="str">
        <f t="shared" si="44"/>
        <v/>
      </c>
      <c r="J496" s="233" t="str">
        <f t="shared" si="45"/>
        <v/>
      </c>
      <c r="K496" s="233" t="str">
        <f t="shared" si="43"/>
        <v/>
      </c>
      <c r="L496" s="234" t="str">
        <f t="shared" si="46"/>
        <v/>
      </c>
      <c r="M496" s="234" t="str">
        <f t="shared" si="47"/>
        <v/>
      </c>
    </row>
    <row r="497" spans="2:13" x14ac:dyDescent="0.3">
      <c r="B497" s="126"/>
      <c r="C497" s="128"/>
      <c r="D497" s="126"/>
      <c r="E497" s="128"/>
      <c r="F497" s="128"/>
      <c r="G497" s="128"/>
      <c r="H497" s="232"/>
      <c r="I497" s="233" t="str">
        <f t="shared" si="44"/>
        <v/>
      </c>
      <c r="J497" s="233" t="str">
        <f t="shared" si="45"/>
        <v/>
      </c>
      <c r="K497" s="233" t="str">
        <f t="shared" si="43"/>
        <v/>
      </c>
      <c r="L497" s="234" t="str">
        <f t="shared" si="46"/>
        <v/>
      </c>
      <c r="M497" s="234" t="str">
        <f t="shared" si="47"/>
        <v/>
      </c>
    </row>
    <row r="498" spans="2:13" x14ac:dyDescent="0.3">
      <c r="B498" s="126"/>
      <c r="C498" s="128"/>
      <c r="D498" s="126"/>
      <c r="E498" s="128"/>
      <c r="F498" s="128"/>
      <c r="G498" s="128"/>
      <c r="H498" s="232"/>
      <c r="I498" s="233" t="str">
        <f t="shared" si="44"/>
        <v/>
      </c>
      <c r="J498" s="233" t="str">
        <f t="shared" si="45"/>
        <v/>
      </c>
      <c r="K498" s="233" t="str">
        <f t="shared" si="43"/>
        <v/>
      </c>
      <c r="L498" s="234" t="str">
        <f t="shared" si="46"/>
        <v/>
      </c>
      <c r="M498" s="234" t="str">
        <f t="shared" si="47"/>
        <v/>
      </c>
    </row>
    <row r="499" spans="2:13" x14ac:dyDescent="0.3">
      <c r="B499" s="126"/>
      <c r="C499" s="128"/>
      <c r="D499" s="126"/>
      <c r="E499" s="128"/>
      <c r="F499" s="128"/>
      <c r="G499" s="128"/>
      <c r="H499" s="232"/>
      <c r="I499" s="233" t="str">
        <f t="shared" si="44"/>
        <v/>
      </c>
      <c r="J499" s="233" t="str">
        <f t="shared" si="45"/>
        <v/>
      </c>
      <c r="K499" s="233" t="str">
        <f t="shared" si="43"/>
        <v/>
      </c>
      <c r="L499" s="234" t="str">
        <f t="shared" si="46"/>
        <v/>
      </c>
      <c r="M499" s="234" t="str">
        <f t="shared" si="47"/>
        <v/>
      </c>
    </row>
    <row r="500" spans="2:13" x14ac:dyDescent="0.3">
      <c r="B500" s="126"/>
      <c r="C500" s="128"/>
      <c r="D500" s="126"/>
      <c r="E500" s="128"/>
      <c r="F500" s="128"/>
      <c r="G500" s="128"/>
      <c r="H500" s="232"/>
      <c r="I500" s="233" t="str">
        <f t="shared" si="44"/>
        <v/>
      </c>
      <c r="J500" s="233" t="str">
        <f t="shared" si="45"/>
        <v/>
      </c>
      <c r="K500" s="233" t="str">
        <f t="shared" si="43"/>
        <v/>
      </c>
      <c r="L500" s="234" t="str">
        <f t="shared" si="46"/>
        <v/>
      </c>
      <c r="M500" s="234" t="str">
        <f t="shared" si="47"/>
        <v/>
      </c>
    </row>
    <row r="501" spans="2:13" x14ac:dyDescent="0.3">
      <c r="B501" s="126"/>
      <c r="C501" s="128"/>
      <c r="D501" s="126"/>
      <c r="E501" s="128"/>
      <c r="F501" s="128"/>
      <c r="G501" s="128"/>
      <c r="H501" s="232"/>
      <c r="I501" s="233" t="str">
        <f t="shared" si="44"/>
        <v/>
      </c>
      <c r="J501" s="233" t="str">
        <f t="shared" si="45"/>
        <v/>
      </c>
      <c r="K501" s="233" t="str">
        <f t="shared" si="43"/>
        <v/>
      </c>
      <c r="L501" s="234" t="str">
        <f t="shared" si="46"/>
        <v/>
      </c>
      <c r="M501" s="234" t="str">
        <f t="shared" si="47"/>
        <v/>
      </c>
    </row>
    <row r="502" spans="2:13" x14ac:dyDescent="0.3">
      <c r="B502" s="126"/>
      <c r="C502" s="128"/>
      <c r="D502" s="126"/>
      <c r="E502" s="128"/>
      <c r="F502" s="128"/>
      <c r="G502" s="128"/>
      <c r="H502" s="232"/>
      <c r="I502" s="233" t="str">
        <f t="shared" si="44"/>
        <v/>
      </c>
      <c r="J502" s="233" t="str">
        <f t="shared" si="45"/>
        <v/>
      </c>
      <c r="K502" s="233" t="str">
        <f t="shared" si="43"/>
        <v/>
      </c>
      <c r="L502" s="234" t="str">
        <f t="shared" si="46"/>
        <v/>
      </c>
      <c r="M502" s="234" t="str">
        <f t="shared" si="47"/>
        <v/>
      </c>
    </row>
    <row r="503" spans="2:13" x14ac:dyDescent="0.3">
      <c r="B503" s="126"/>
      <c r="C503" s="128"/>
      <c r="D503" s="126"/>
      <c r="E503" s="128"/>
      <c r="F503" s="128"/>
      <c r="G503" s="128"/>
      <c r="H503" s="232"/>
      <c r="I503" s="233" t="str">
        <f t="shared" si="44"/>
        <v/>
      </c>
      <c r="J503" s="233" t="str">
        <f t="shared" si="45"/>
        <v/>
      </c>
      <c r="K503" s="233" t="str">
        <f t="shared" si="43"/>
        <v/>
      </c>
      <c r="L503" s="234" t="str">
        <f t="shared" si="46"/>
        <v/>
      </c>
      <c r="M503" s="234" t="str">
        <f t="shared" si="47"/>
        <v/>
      </c>
    </row>
    <row r="504" spans="2:13" x14ac:dyDescent="0.3">
      <c r="B504" s="126"/>
      <c r="C504" s="128"/>
      <c r="D504" s="126"/>
      <c r="E504" s="128"/>
      <c r="F504" s="128"/>
      <c r="G504" s="128"/>
      <c r="H504" s="232"/>
      <c r="I504" s="233" t="str">
        <f t="shared" si="44"/>
        <v/>
      </c>
      <c r="J504" s="233" t="str">
        <f t="shared" si="45"/>
        <v/>
      </c>
      <c r="K504" s="233" t="str">
        <f t="shared" si="43"/>
        <v/>
      </c>
      <c r="L504" s="234" t="str">
        <f t="shared" si="46"/>
        <v/>
      </c>
      <c r="M504" s="234" t="str">
        <f t="shared" si="47"/>
        <v/>
      </c>
    </row>
    <row r="505" spans="2:13" x14ac:dyDescent="0.3">
      <c r="B505" s="126"/>
      <c r="C505" s="128"/>
      <c r="D505" s="126"/>
      <c r="E505" s="128"/>
      <c r="F505" s="128"/>
      <c r="G505" s="128"/>
      <c r="H505" s="232"/>
      <c r="I505" s="233" t="str">
        <f t="shared" si="44"/>
        <v/>
      </c>
      <c r="J505" s="233" t="str">
        <f t="shared" si="45"/>
        <v/>
      </c>
      <c r="K505" s="233" t="str">
        <f t="shared" si="43"/>
        <v/>
      </c>
      <c r="L505" s="234" t="str">
        <f t="shared" si="46"/>
        <v/>
      </c>
      <c r="M505" s="234" t="str">
        <f t="shared" si="47"/>
        <v/>
      </c>
    </row>
    <row r="506" spans="2:13" x14ac:dyDescent="0.3">
      <c r="B506" s="126"/>
      <c r="C506" s="128"/>
      <c r="D506" s="126"/>
      <c r="E506" s="128"/>
      <c r="F506" s="128"/>
      <c r="G506" s="128"/>
      <c r="H506" s="232"/>
      <c r="I506" s="233" t="str">
        <f t="shared" si="44"/>
        <v/>
      </c>
      <c r="J506" s="233" t="str">
        <f t="shared" si="45"/>
        <v/>
      </c>
      <c r="K506" s="233" t="str">
        <f t="shared" si="43"/>
        <v/>
      </c>
      <c r="L506" s="234" t="str">
        <f t="shared" si="46"/>
        <v/>
      </c>
      <c r="M506" s="234" t="str">
        <f t="shared" si="47"/>
        <v/>
      </c>
    </row>
    <row r="507" spans="2:13" x14ac:dyDescent="0.3">
      <c r="B507" s="126"/>
      <c r="C507" s="128"/>
      <c r="D507" s="126"/>
      <c r="E507" s="128"/>
      <c r="F507" s="128"/>
      <c r="G507" s="128"/>
      <c r="H507" s="232"/>
      <c r="I507" s="233" t="str">
        <f t="shared" si="44"/>
        <v/>
      </c>
      <c r="J507" s="233" t="str">
        <f t="shared" si="45"/>
        <v/>
      </c>
      <c r="K507" s="233" t="str">
        <f t="shared" si="43"/>
        <v/>
      </c>
      <c r="L507" s="234" t="str">
        <f t="shared" si="46"/>
        <v/>
      </c>
      <c r="M507" s="234" t="str">
        <f t="shared" si="47"/>
        <v/>
      </c>
    </row>
    <row r="508" spans="2:13" x14ac:dyDescent="0.3">
      <c r="B508" s="126"/>
      <c r="C508" s="128"/>
      <c r="D508" s="126"/>
      <c r="E508" s="128"/>
      <c r="F508" s="128"/>
      <c r="G508" s="128"/>
      <c r="H508" s="232"/>
      <c r="I508" s="233" t="str">
        <f t="shared" si="44"/>
        <v/>
      </c>
      <c r="J508" s="233" t="str">
        <f t="shared" si="45"/>
        <v/>
      </c>
      <c r="K508" s="233" t="str">
        <f t="shared" si="43"/>
        <v/>
      </c>
      <c r="L508" s="234" t="str">
        <f t="shared" si="46"/>
        <v/>
      </c>
      <c r="M508" s="234" t="str">
        <f t="shared" si="47"/>
        <v/>
      </c>
    </row>
    <row r="509" spans="2:13" x14ac:dyDescent="0.3">
      <c r="B509" s="126"/>
      <c r="C509" s="128"/>
      <c r="D509" s="126"/>
      <c r="E509" s="128"/>
      <c r="F509" s="128"/>
      <c r="G509" s="128"/>
      <c r="H509" s="232"/>
      <c r="I509" s="233" t="str">
        <f t="shared" si="44"/>
        <v/>
      </c>
      <c r="J509" s="233" t="str">
        <f t="shared" si="45"/>
        <v/>
      </c>
      <c r="K509" s="233" t="str">
        <f t="shared" si="43"/>
        <v/>
      </c>
      <c r="L509" s="234" t="str">
        <f t="shared" si="46"/>
        <v/>
      </c>
      <c r="M509" s="234" t="str">
        <f t="shared" si="47"/>
        <v/>
      </c>
    </row>
    <row r="510" spans="2:13" x14ac:dyDescent="0.3">
      <c r="B510" s="126"/>
      <c r="C510" s="128"/>
      <c r="D510" s="126"/>
      <c r="E510" s="128"/>
      <c r="F510" s="128"/>
      <c r="G510" s="128"/>
      <c r="H510" s="232"/>
      <c r="I510" s="233" t="str">
        <f t="shared" si="44"/>
        <v/>
      </c>
      <c r="J510" s="233" t="str">
        <f t="shared" si="45"/>
        <v/>
      </c>
      <c r="K510" s="233" t="str">
        <f t="shared" si="43"/>
        <v/>
      </c>
      <c r="L510" s="234" t="str">
        <f t="shared" si="46"/>
        <v/>
      </c>
      <c r="M510" s="234" t="str">
        <f t="shared" si="47"/>
        <v/>
      </c>
    </row>
    <row r="511" spans="2:13" x14ac:dyDescent="0.3">
      <c r="B511" s="126"/>
      <c r="C511" s="128"/>
      <c r="D511" s="126"/>
      <c r="E511" s="128"/>
      <c r="F511" s="128"/>
      <c r="G511" s="128"/>
      <c r="H511" s="232"/>
      <c r="I511" s="233" t="str">
        <f t="shared" si="44"/>
        <v/>
      </c>
      <c r="J511" s="233" t="str">
        <f t="shared" si="45"/>
        <v/>
      </c>
      <c r="K511" s="233" t="str">
        <f t="shared" si="43"/>
        <v/>
      </c>
      <c r="L511" s="234" t="str">
        <f t="shared" si="46"/>
        <v/>
      </c>
      <c r="M511" s="234" t="str">
        <f t="shared" si="47"/>
        <v/>
      </c>
    </row>
    <row r="512" spans="2:13" x14ac:dyDescent="0.3">
      <c r="B512" s="126"/>
      <c r="C512" s="128"/>
      <c r="D512" s="126"/>
      <c r="E512" s="128"/>
      <c r="F512" s="128"/>
      <c r="G512" s="128"/>
      <c r="H512" s="232"/>
      <c r="I512" s="233" t="str">
        <f t="shared" si="44"/>
        <v/>
      </c>
      <c r="J512" s="233" t="str">
        <f t="shared" si="45"/>
        <v/>
      </c>
      <c r="K512" s="233" t="str">
        <f t="shared" si="43"/>
        <v/>
      </c>
      <c r="L512" s="234" t="str">
        <f t="shared" si="46"/>
        <v/>
      </c>
      <c r="M512" s="234" t="str">
        <f t="shared" si="47"/>
        <v/>
      </c>
    </row>
    <row r="513" spans="2:13" x14ac:dyDescent="0.3">
      <c r="B513" s="126"/>
      <c r="C513" s="128"/>
      <c r="D513" s="126"/>
      <c r="E513" s="128"/>
      <c r="F513" s="128"/>
      <c r="G513" s="128"/>
      <c r="H513" s="232"/>
      <c r="I513" s="233" t="str">
        <f t="shared" si="44"/>
        <v/>
      </c>
      <c r="J513" s="233" t="str">
        <f t="shared" si="45"/>
        <v/>
      </c>
      <c r="K513" s="233" t="str">
        <f t="shared" si="43"/>
        <v/>
      </c>
      <c r="L513" s="234" t="str">
        <f t="shared" si="46"/>
        <v/>
      </c>
      <c r="M513" s="234" t="str">
        <f t="shared" si="47"/>
        <v/>
      </c>
    </row>
    <row r="514" spans="2:13" x14ac:dyDescent="0.3">
      <c r="B514" s="126"/>
      <c r="C514" s="128"/>
      <c r="D514" s="126"/>
      <c r="E514" s="128"/>
      <c r="F514" s="128"/>
      <c r="G514" s="128"/>
      <c r="H514" s="232"/>
      <c r="I514" s="233" t="str">
        <f t="shared" si="44"/>
        <v/>
      </c>
      <c r="J514" s="233" t="str">
        <f t="shared" si="45"/>
        <v/>
      </c>
      <c r="K514" s="233" t="str">
        <f t="shared" si="43"/>
        <v/>
      </c>
      <c r="L514" s="234" t="str">
        <f t="shared" si="46"/>
        <v/>
      </c>
      <c r="M514" s="234" t="str">
        <f t="shared" si="47"/>
        <v/>
      </c>
    </row>
    <row r="515" spans="2:13" x14ac:dyDescent="0.3">
      <c r="B515" s="126"/>
      <c r="C515" s="128"/>
      <c r="D515" s="126"/>
      <c r="E515" s="128"/>
      <c r="F515" s="128"/>
      <c r="G515" s="128"/>
      <c r="H515" s="232"/>
      <c r="I515" s="233" t="str">
        <f t="shared" si="44"/>
        <v/>
      </c>
      <c r="J515" s="233" t="str">
        <f t="shared" si="45"/>
        <v/>
      </c>
      <c r="K515" s="233" t="str">
        <f t="shared" si="43"/>
        <v/>
      </c>
      <c r="L515" s="234" t="str">
        <f t="shared" si="46"/>
        <v/>
      </c>
      <c r="M515" s="234" t="str">
        <f t="shared" si="47"/>
        <v/>
      </c>
    </row>
    <row r="516" spans="2:13" x14ac:dyDescent="0.3">
      <c r="B516" s="126"/>
      <c r="C516" s="128"/>
      <c r="D516" s="126"/>
      <c r="E516" s="128"/>
      <c r="F516" s="128"/>
      <c r="G516" s="128"/>
      <c r="H516" s="232"/>
      <c r="I516" s="233" t="str">
        <f t="shared" si="44"/>
        <v/>
      </c>
      <c r="J516" s="233" t="str">
        <f t="shared" si="45"/>
        <v/>
      </c>
      <c r="K516" s="233" t="str">
        <f t="shared" si="43"/>
        <v/>
      </c>
      <c r="L516" s="234" t="str">
        <f t="shared" si="46"/>
        <v/>
      </c>
      <c r="M516" s="234" t="str">
        <f t="shared" si="47"/>
        <v/>
      </c>
    </row>
    <row r="517" spans="2:13" x14ac:dyDescent="0.3">
      <c r="B517" s="126"/>
      <c r="C517" s="128"/>
      <c r="D517" s="126"/>
      <c r="E517" s="128"/>
      <c r="F517" s="128"/>
      <c r="G517" s="128"/>
      <c r="H517" s="232"/>
      <c r="I517" s="233" t="str">
        <f t="shared" si="44"/>
        <v/>
      </c>
      <c r="J517" s="233" t="str">
        <f t="shared" si="45"/>
        <v/>
      </c>
      <c r="K517" s="233" t="str">
        <f t="shared" si="43"/>
        <v/>
      </c>
      <c r="L517" s="234" t="str">
        <f t="shared" si="46"/>
        <v/>
      </c>
      <c r="M517" s="234" t="str">
        <f t="shared" si="47"/>
        <v/>
      </c>
    </row>
    <row r="518" spans="2:13" x14ac:dyDescent="0.3">
      <c r="B518" s="126"/>
      <c r="C518" s="128"/>
      <c r="D518" s="126"/>
      <c r="E518" s="128"/>
      <c r="F518" s="128"/>
      <c r="G518" s="128"/>
      <c r="H518" s="232"/>
      <c r="I518" s="233" t="str">
        <f t="shared" si="44"/>
        <v/>
      </c>
      <c r="J518" s="233" t="str">
        <f t="shared" si="45"/>
        <v/>
      </c>
      <c r="K518" s="233" t="str">
        <f t="shared" si="43"/>
        <v/>
      </c>
      <c r="L518" s="234" t="str">
        <f t="shared" si="46"/>
        <v/>
      </c>
      <c r="M518" s="234" t="str">
        <f t="shared" si="47"/>
        <v/>
      </c>
    </row>
    <row r="519" spans="2:13" x14ac:dyDescent="0.3">
      <c r="B519" s="126"/>
      <c r="C519" s="128"/>
      <c r="D519" s="126"/>
      <c r="E519" s="128"/>
      <c r="F519" s="128"/>
      <c r="G519" s="128"/>
      <c r="H519" s="232"/>
      <c r="I519" s="233" t="str">
        <f t="shared" si="44"/>
        <v/>
      </c>
      <c r="J519" s="233" t="str">
        <f t="shared" si="45"/>
        <v/>
      </c>
      <c r="K519" s="233" t="str">
        <f t="shared" ref="K519:K582" si="48">IF(I519="","",SUMIF($B$7:$B$5003,B519,$G$7:$G$5003))</f>
        <v/>
      </c>
      <c r="L519" s="234" t="str">
        <f t="shared" si="46"/>
        <v/>
      </c>
      <c r="M519" s="234" t="str">
        <f t="shared" si="47"/>
        <v/>
      </c>
    </row>
    <row r="520" spans="2:13" x14ac:dyDescent="0.3">
      <c r="B520" s="126"/>
      <c r="C520" s="128"/>
      <c r="D520" s="126"/>
      <c r="E520" s="128"/>
      <c r="F520" s="128"/>
      <c r="G520" s="128"/>
      <c r="H520" s="232"/>
      <c r="I520" s="233" t="str">
        <f t="shared" ref="I520:I583" si="49">B520&amp;D520</f>
        <v/>
      </c>
      <c r="J520" s="233" t="str">
        <f t="shared" ref="J520:J583" si="50">IF(I520="","",SUMIFS($G$6:$G$5003,$B$6:$B$5003,B520,$D$6:$D$5003,D520))</f>
        <v/>
      </c>
      <c r="K520" s="233" t="str">
        <f t="shared" si="48"/>
        <v/>
      </c>
      <c r="L520" s="234" t="str">
        <f t="shared" ref="L520:L583" si="51">IF(OR(J520="",K520=""),"",J520/K520)</f>
        <v/>
      </c>
      <c r="M520" s="234" t="str">
        <f t="shared" ref="M520:M583" si="52">IF(L520="","",L520^2)</f>
        <v/>
      </c>
    </row>
    <row r="521" spans="2:13" x14ac:dyDescent="0.3">
      <c r="B521" s="126"/>
      <c r="C521" s="128"/>
      <c r="D521" s="126"/>
      <c r="E521" s="128"/>
      <c r="F521" s="128"/>
      <c r="G521" s="128"/>
      <c r="H521" s="232"/>
      <c r="I521" s="233" t="str">
        <f t="shared" si="49"/>
        <v/>
      </c>
      <c r="J521" s="233" t="str">
        <f t="shared" si="50"/>
        <v/>
      </c>
      <c r="K521" s="233" t="str">
        <f t="shared" si="48"/>
        <v/>
      </c>
      <c r="L521" s="234" t="str">
        <f t="shared" si="51"/>
        <v/>
      </c>
      <c r="M521" s="234" t="str">
        <f t="shared" si="52"/>
        <v/>
      </c>
    </row>
    <row r="522" spans="2:13" x14ac:dyDescent="0.3">
      <c r="B522" s="126"/>
      <c r="C522" s="128"/>
      <c r="D522" s="126"/>
      <c r="E522" s="128"/>
      <c r="F522" s="128"/>
      <c r="G522" s="128"/>
      <c r="H522" s="232"/>
      <c r="I522" s="233" t="str">
        <f t="shared" si="49"/>
        <v/>
      </c>
      <c r="J522" s="233" t="str">
        <f t="shared" si="50"/>
        <v/>
      </c>
      <c r="K522" s="233" t="str">
        <f t="shared" si="48"/>
        <v/>
      </c>
      <c r="L522" s="234" t="str">
        <f t="shared" si="51"/>
        <v/>
      </c>
      <c r="M522" s="234" t="str">
        <f t="shared" si="52"/>
        <v/>
      </c>
    </row>
    <row r="523" spans="2:13" x14ac:dyDescent="0.3">
      <c r="B523" s="126"/>
      <c r="C523" s="128"/>
      <c r="D523" s="126"/>
      <c r="E523" s="128"/>
      <c r="F523" s="128"/>
      <c r="G523" s="128"/>
      <c r="H523" s="232"/>
      <c r="I523" s="233" t="str">
        <f t="shared" si="49"/>
        <v/>
      </c>
      <c r="J523" s="233" t="str">
        <f t="shared" si="50"/>
        <v/>
      </c>
      <c r="K523" s="233" t="str">
        <f t="shared" si="48"/>
        <v/>
      </c>
      <c r="L523" s="234" t="str">
        <f t="shared" si="51"/>
        <v/>
      </c>
      <c r="M523" s="234" t="str">
        <f t="shared" si="52"/>
        <v/>
      </c>
    </row>
    <row r="524" spans="2:13" x14ac:dyDescent="0.3">
      <c r="B524" s="126"/>
      <c r="C524" s="128"/>
      <c r="D524" s="126"/>
      <c r="E524" s="128"/>
      <c r="F524" s="128"/>
      <c r="G524" s="128"/>
      <c r="H524" s="232"/>
      <c r="I524" s="233" t="str">
        <f t="shared" si="49"/>
        <v/>
      </c>
      <c r="J524" s="233" t="str">
        <f t="shared" si="50"/>
        <v/>
      </c>
      <c r="K524" s="233" t="str">
        <f t="shared" si="48"/>
        <v/>
      </c>
      <c r="L524" s="234" t="str">
        <f t="shared" si="51"/>
        <v/>
      </c>
      <c r="M524" s="234" t="str">
        <f t="shared" si="52"/>
        <v/>
      </c>
    </row>
    <row r="525" spans="2:13" x14ac:dyDescent="0.3">
      <c r="B525" s="126"/>
      <c r="C525" s="128"/>
      <c r="D525" s="126"/>
      <c r="E525" s="128"/>
      <c r="F525" s="128"/>
      <c r="G525" s="128"/>
      <c r="H525" s="232"/>
      <c r="I525" s="233" t="str">
        <f t="shared" si="49"/>
        <v/>
      </c>
      <c r="J525" s="233" t="str">
        <f t="shared" si="50"/>
        <v/>
      </c>
      <c r="K525" s="233" t="str">
        <f t="shared" si="48"/>
        <v/>
      </c>
      <c r="L525" s="234" t="str">
        <f t="shared" si="51"/>
        <v/>
      </c>
      <c r="M525" s="234" t="str">
        <f t="shared" si="52"/>
        <v/>
      </c>
    </row>
    <row r="526" spans="2:13" x14ac:dyDescent="0.3">
      <c r="B526" s="126"/>
      <c r="C526" s="128"/>
      <c r="D526" s="126"/>
      <c r="E526" s="128"/>
      <c r="F526" s="128"/>
      <c r="G526" s="128"/>
      <c r="H526" s="232"/>
      <c r="I526" s="233" t="str">
        <f t="shared" si="49"/>
        <v/>
      </c>
      <c r="J526" s="233" t="str">
        <f t="shared" si="50"/>
        <v/>
      </c>
      <c r="K526" s="233" t="str">
        <f t="shared" si="48"/>
        <v/>
      </c>
      <c r="L526" s="234" t="str">
        <f t="shared" si="51"/>
        <v/>
      </c>
      <c r="M526" s="234" t="str">
        <f t="shared" si="52"/>
        <v/>
      </c>
    </row>
    <row r="527" spans="2:13" x14ac:dyDescent="0.3">
      <c r="B527" s="126"/>
      <c r="C527" s="128"/>
      <c r="D527" s="126"/>
      <c r="E527" s="128"/>
      <c r="F527" s="128"/>
      <c r="G527" s="128"/>
      <c r="H527" s="232"/>
      <c r="I527" s="233" t="str">
        <f t="shared" si="49"/>
        <v/>
      </c>
      <c r="J527" s="233" t="str">
        <f t="shared" si="50"/>
        <v/>
      </c>
      <c r="K527" s="233" t="str">
        <f t="shared" si="48"/>
        <v/>
      </c>
      <c r="L527" s="234" t="str">
        <f t="shared" si="51"/>
        <v/>
      </c>
      <c r="M527" s="234" t="str">
        <f t="shared" si="52"/>
        <v/>
      </c>
    </row>
    <row r="528" spans="2:13" x14ac:dyDescent="0.3">
      <c r="B528" s="126"/>
      <c r="C528" s="128"/>
      <c r="D528" s="126"/>
      <c r="E528" s="128"/>
      <c r="F528" s="128"/>
      <c r="G528" s="128"/>
      <c r="H528" s="232"/>
      <c r="I528" s="233" t="str">
        <f t="shared" si="49"/>
        <v/>
      </c>
      <c r="J528" s="233" t="str">
        <f t="shared" si="50"/>
        <v/>
      </c>
      <c r="K528" s="233" t="str">
        <f t="shared" si="48"/>
        <v/>
      </c>
      <c r="L528" s="234" t="str">
        <f t="shared" si="51"/>
        <v/>
      </c>
      <c r="M528" s="234" t="str">
        <f t="shared" si="52"/>
        <v/>
      </c>
    </row>
    <row r="529" spans="2:13" x14ac:dyDescent="0.3">
      <c r="B529" s="126"/>
      <c r="C529" s="128"/>
      <c r="D529" s="126"/>
      <c r="E529" s="128"/>
      <c r="F529" s="128"/>
      <c r="G529" s="128"/>
      <c r="H529" s="232"/>
      <c r="I529" s="233" t="str">
        <f t="shared" si="49"/>
        <v/>
      </c>
      <c r="J529" s="233" t="str">
        <f t="shared" si="50"/>
        <v/>
      </c>
      <c r="K529" s="233" t="str">
        <f t="shared" si="48"/>
        <v/>
      </c>
      <c r="L529" s="234" t="str">
        <f t="shared" si="51"/>
        <v/>
      </c>
      <c r="M529" s="234" t="str">
        <f t="shared" si="52"/>
        <v/>
      </c>
    </row>
    <row r="530" spans="2:13" x14ac:dyDescent="0.3">
      <c r="B530" s="126"/>
      <c r="C530" s="128"/>
      <c r="D530" s="126"/>
      <c r="E530" s="128"/>
      <c r="F530" s="128"/>
      <c r="G530" s="128"/>
      <c r="H530" s="232"/>
      <c r="I530" s="233" t="str">
        <f t="shared" si="49"/>
        <v/>
      </c>
      <c r="J530" s="233" t="str">
        <f t="shared" si="50"/>
        <v/>
      </c>
      <c r="K530" s="233" t="str">
        <f t="shared" si="48"/>
        <v/>
      </c>
      <c r="L530" s="234" t="str">
        <f t="shared" si="51"/>
        <v/>
      </c>
      <c r="M530" s="234" t="str">
        <f t="shared" si="52"/>
        <v/>
      </c>
    </row>
    <row r="531" spans="2:13" x14ac:dyDescent="0.3">
      <c r="B531" s="126"/>
      <c r="C531" s="128"/>
      <c r="D531" s="126"/>
      <c r="E531" s="128"/>
      <c r="F531" s="128"/>
      <c r="G531" s="128"/>
      <c r="H531" s="232"/>
      <c r="I531" s="233" t="str">
        <f t="shared" si="49"/>
        <v/>
      </c>
      <c r="J531" s="233" t="str">
        <f t="shared" si="50"/>
        <v/>
      </c>
      <c r="K531" s="233" t="str">
        <f t="shared" si="48"/>
        <v/>
      </c>
      <c r="L531" s="234" t="str">
        <f t="shared" si="51"/>
        <v/>
      </c>
      <c r="M531" s="234" t="str">
        <f t="shared" si="52"/>
        <v/>
      </c>
    </row>
    <row r="532" spans="2:13" x14ac:dyDescent="0.3">
      <c r="B532" s="126"/>
      <c r="C532" s="128"/>
      <c r="D532" s="126"/>
      <c r="E532" s="128"/>
      <c r="F532" s="128"/>
      <c r="G532" s="128"/>
      <c r="H532" s="232"/>
      <c r="I532" s="233" t="str">
        <f t="shared" si="49"/>
        <v/>
      </c>
      <c r="J532" s="233" t="str">
        <f t="shared" si="50"/>
        <v/>
      </c>
      <c r="K532" s="233" t="str">
        <f t="shared" si="48"/>
        <v/>
      </c>
      <c r="L532" s="234" t="str">
        <f t="shared" si="51"/>
        <v/>
      </c>
      <c r="M532" s="234" t="str">
        <f t="shared" si="52"/>
        <v/>
      </c>
    </row>
    <row r="533" spans="2:13" x14ac:dyDescent="0.3">
      <c r="B533" s="126"/>
      <c r="C533" s="128"/>
      <c r="D533" s="126"/>
      <c r="E533" s="128"/>
      <c r="F533" s="128"/>
      <c r="G533" s="128"/>
      <c r="H533" s="232"/>
      <c r="I533" s="233" t="str">
        <f t="shared" si="49"/>
        <v/>
      </c>
      <c r="J533" s="233" t="str">
        <f t="shared" si="50"/>
        <v/>
      </c>
      <c r="K533" s="233" t="str">
        <f t="shared" si="48"/>
        <v/>
      </c>
      <c r="L533" s="234" t="str">
        <f t="shared" si="51"/>
        <v/>
      </c>
      <c r="M533" s="234" t="str">
        <f t="shared" si="52"/>
        <v/>
      </c>
    </row>
    <row r="534" spans="2:13" x14ac:dyDescent="0.3">
      <c r="B534" s="126"/>
      <c r="C534" s="128"/>
      <c r="D534" s="126"/>
      <c r="E534" s="128"/>
      <c r="F534" s="128"/>
      <c r="G534" s="128"/>
      <c r="H534" s="232"/>
      <c r="I534" s="233" t="str">
        <f t="shared" si="49"/>
        <v/>
      </c>
      <c r="J534" s="233" t="str">
        <f t="shared" si="50"/>
        <v/>
      </c>
      <c r="K534" s="233" t="str">
        <f t="shared" si="48"/>
        <v/>
      </c>
      <c r="L534" s="234" t="str">
        <f t="shared" si="51"/>
        <v/>
      </c>
      <c r="M534" s="234" t="str">
        <f t="shared" si="52"/>
        <v/>
      </c>
    </row>
    <row r="535" spans="2:13" x14ac:dyDescent="0.3">
      <c r="B535" s="126"/>
      <c r="C535" s="128"/>
      <c r="D535" s="126"/>
      <c r="E535" s="128"/>
      <c r="F535" s="128"/>
      <c r="G535" s="128"/>
      <c r="H535" s="232"/>
      <c r="I535" s="233" t="str">
        <f t="shared" si="49"/>
        <v/>
      </c>
      <c r="J535" s="233" t="str">
        <f t="shared" si="50"/>
        <v/>
      </c>
      <c r="K535" s="233" t="str">
        <f t="shared" si="48"/>
        <v/>
      </c>
      <c r="L535" s="234" t="str">
        <f t="shared" si="51"/>
        <v/>
      </c>
      <c r="M535" s="234" t="str">
        <f t="shared" si="52"/>
        <v/>
      </c>
    </row>
    <row r="536" spans="2:13" x14ac:dyDescent="0.3">
      <c r="B536" s="126"/>
      <c r="C536" s="128"/>
      <c r="D536" s="126"/>
      <c r="E536" s="128"/>
      <c r="F536" s="128"/>
      <c r="G536" s="128"/>
      <c r="H536" s="232"/>
      <c r="I536" s="233" t="str">
        <f t="shared" si="49"/>
        <v/>
      </c>
      <c r="J536" s="233" t="str">
        <f t="shared" si="50"/>
        <v/>
      </c>
      <c r="K536" s="233" t="str">
        <f t="shared" si="48"/>
        <v/>
      </c>
      <c r="L536" s="234" t="str">
        <f t="shared" si="51"/>
        <v/>
      </c>
      <c r="M536" s="234" t="str">
        <f t="shared" si="52"/>
        <v/>
      </c>
    </row>
    <row r="537" spans="2:13" x14ac:dyDescent="0.3">
      <c r="B537" s="126"/>
      <c r="C537" s="128"/>
      <c r="D537" s="126"/>
      <c r="E537" s="128"/>
      <c r="F537" s="128"/>
      <c r="G537" s="128"/>
      <c r="H537" s="232"/>
      <c r="I537" s="233" t="str">
        <f t="shared" si="49"/>
        <v/>
      </c>
      <c r="J537" s="233" t="str">
        <f t="shared" si="50"/>
        <v/>
      </c>
      <c r="K537" s="233" t="str">
        <f t="shared" si="48"/>
        <v/>
      </c>
      <c r="L537" s="234" t="str">
        <f t="shared" si="51"/>
        <v/>
      </c>
      <c r="M537" s="234" t="str">
        <f t="shared" si="52"/>
        <v/>
      </c>
    </row>
    <row r="538" spans="2:13" x14ac:dyDescent="0.3">
      <c r="B538" s="126"/>
      <c r="C538" s="128"/>
      <c r="D538" s="126"/>
      <c r="E538" s="128"/>
      <c r="F538" s="128"/>
      <c r="G538" s="128"/>
      <c r="H538" s="232"/>
      <c r="I538" s="233" t="str">
        <f t="shared" si="49"/>
        <v/>
      </c>
      <c r="J538" s="233" t="str">
        <f t="shared" si="50"/>
        <v/>
      </c>
      <c r="K538" s="233" t="str">
        <f t="shared" si="48"/>
        <v/>
      </c>
      <c r="L538" s="234" t="str">
        <f t="shared" si="51"/>
        <v/>
      </c>
      <c r="M538" s="234" t="str">
        <f t="shared" si="52"/>
        <v/>
      </c>
    </row>
    <row r="539" spans="2:13" x14ac:dyDescent="0.3">
      <c r="B539" s="126"/>
      <c r="C539" s="128"/>
      <c r="D539" s="126"/>
      <c r="E539" s="128"/>
      <c r="F539" s="128"/>
      <c r="G539" s="128"/>
      <c r="H539" s="232"/>
      <c r="I539" s="233" t="str">
        <f t="shared" si="49"/>
        <v/>
      </c>
      <c r="J539" s="233" t="str">
        <f t="shared" si="50"/>
        <v/>
      </c>
      <c r="K539" s="233" t="str">
        <f t="shared" si="48"/>
        <v/>
      </c>
      <c r="L539" s="234" t="str">
        <f t="shared" si="51"/>
        <v/>
      </c>
      <c r="M539" s="234" t="str">
        <f t="shared" si="52"/>
        <v/>
      </c>
    </row>
    <row r="540" spans="2:13" x14ac:dyDescent="0.3">
      <c r="B540" s="126"/>
      <c r="C540" s="128"/>
      <c r="D540" s="126"/>
      <c r="E540" s="128"/>
      <c r="F540" s="128"/>
      <c r="G540" s="128"/>
      <c r="H540" s="232"/>
      <c r="I540" s="233" t="str">
        <f t="shared" si="49"/>
        <v/>
      </c>
      <c r="J540" s="233" t="str">
        <f t="shared" si="50"/>
        <v/>
      </c>
      <c r="K540" s="233" t="str">
        <f t="shared" si="48"/>
        <v/>
      </c>
      <c r="L540" s="234" t="str">
        <f t="shared" si="51"/>
        <v/>
      </c>
      <c r="M540" s="234" t="str">
        <f t="shared" si="52"/>
        <v/>
      </c>
    </row>
    <row r="541" spans="2:13" x14ac:dyDescent="0.3">
      <c r="B541" s="126"/>
      <c r="C541" s="128"/>
      <c r="D541" s="126"/>
      <c r="E541" s="128"/>
      <c r="F541" s="128"/>
      <c r="G541" s="128"/>
      <c r="H541" s="232"/>
      <c r="I541" s="233" t="str">
        <f t="shared" si="49"/>
        <v/>
      </c>
      <c r="J541" s="233" t="str">
        <f t="shared" si="50"/>
        <v/>
      </c>
      <c r="K541" s="233" t="str">
        <f t="shared" si="48"/>
        <v/>
      </c>
      <c r="L541" s="234" t="str">
        <f t="shared" si="51"/>
        <v/>
      </c>
      <c r="M541" s="234" t="str">
        <f t="shared" si="52"/>
        <v/>
      </c>
    </row>
    <row r="542" spans="2:13" x14ac:dyDescent="0.3">
      <c r="B542" s="126"/>
      <c r="C542" s="128"/>
      <c r="D542" s="126"/>
      <c r="E542" s="128"/>
      <c r="F542" s="128"/>
      <c r="G542" s="128"/>
      <c r="H542" s="232"/>
      <c r="I542" s="233" t="str">
        <f t="shared" si="49"/>
        <v/>
      </c>
      <c r="J542" s="233" t="str">
        <f t="shared" si="50"/>
        <v/>
      </c>
      <c r="K542" s="233" t="str">
        <f t="shared" si="48"/>
        <v/>
      </c>
      <c r="L542" s="234" t="str">
        <f t="shared" si="51"/>
        <v/>
      </c>
      <c r="M542" s="234" t="str">
        <f t="shared" si="52"/>
        <v/>
      </c>
    </row>
    <row r="543" spans="2:13" x14ac:dyDescent="0.3">
      <c r="B543" s="126"/>
      <c r="C543" s="128"/>
      <c r="D543" s="126"/>
      <c r="E543" s="128"/>
      <c r="F543" s="128"/>
      <c r="G543" s="128"/>
      <c r="H543" s="232"/>
      <c r="I543" s="233" t="str">
        <f t="shared" si="49"/>
        <v/>
      </c>
      <c r="J543" s="233" t="str">
        <f t="shared" si="50"/>
        <v/>
      </c>
      <c r="K543" s="233" t="str">
        <f t="shared" si="48"/>
        <v/>
      </c>
      <c r="L543" s="234" t="str">
        <f t="shared" si="51"/>
        <v/>
      </c>
      <c r="M543" s="234" t="str">
        <f t="shared" si="52"/>
        <v/>
      </c>
    </row>
    <row r="544" spans="2:13" x14ac:dyDescent="0.3">
      <c r="B544" s="126"/>
      <c r="C544" s="128"/>
      <c r="D544" s="126"/>
      <c r="E544" s="128"/>
      <c r="F544" s="128"/>
      <c r="G544" s="128"/>
      <c r="H544" s="232"/>
      <c r="I544" s="233" t="str">
        <f t="shared" si="49"/>
        <v/>
      </c>
      <c r="J544" s="233" t="str">
        <f t="shared" si="50"/>
        <v/>
      </c>
      <c r="K544" s="233" t="str">
        <f t="shared" si="48"/>
        <v/>
      </c>
      <c r="L544" s="234" t="str">
        <f t="shared" si="51"/>
        <v/>
      </c>
      <c r="M544" s="234" t="str">
        <f t="shared" si="52"/>
        <v/>
      </c>
    </row>
    <row r="545" spans="2:13" x14ac:dyDescent="0.3">
      <c r="B545" s="126"/>
      <c r="C545" s="128"/>
      <c r="D545" s="126"/>
      <c r="E545" s="128"/>
      <c r="F545" s="128"/>
      <c r="G545" s="128"/>
      <c r="H545" s="232"/>
      <c r="I545" s="233" t="str">
        <f t="shared" si="49"/>
        <v/>
      </c>
      <c r="J545" s="233" t="str">
        <f t="shared" si="50"/>
        <v/>
      </c>
      <c r="K545" s="233" t="str">
        <f t="shared" si="48"/>
        <v/>
      </c>
      <c r="L545" s="234" t="str">
        <f t="shared" si="51"/>
        <v/>
      </c>
      <c r="M545" s="234" t="str">
        <f t="shared" si="52"/>
        <v/>
      </c>
    </row>
    <row r="546" spans="2:13" x14ac:dyDescent="0.3">
      <c r="B546" s="126"/>
      <c r="C546" s="128"/>
      <c r="D546" s="126"/>
      <c r="E546" s="128"/>
      <c r="F546" s="128"/>
      <c r="G546" s="128"/>
      <c r="H546" s="232"/>
      <c r="I546" s="233" t="str">
        <f t="shared" si="49"/>
        <v/>
      </c>
      <c r="J546" s="233" t="str">
        <f t="shared" si="50"/>
        <v/>
      </c>
      <c r="K546" s="233" t="str">
        <f t="shared" si="48"/>
        <v/>
      </c>
      <c r="L546" s="234" t="str">
        <f t="shared" si="51"/>
        <v/>
      </c>
      <c r="M546" s="234" t="str">
        <f t="shared" si="52"/>
        <v/>
      </c>
    </row>
    <row r="547" spans="2:13" x14ac:dyDescent="0.3">
      <c r="B547" s="126"/>
      <c r="C547" s="128"/>
      <c r="D547" s="126"/>
      <c r="E547" s="128"/>
      <c r="F547" s="128"/>
      <c r="G547" s="128"/>
      <c r="H547" s="232"/>
      <c r="I547" s="233" t="str">
        <f t="shared" si="49"/>
        <v/>
      </c>
      <c r="J547" s="233" t="str">
        <f t="shared" si="50"/>
        <v/>
      </c>
      <c r="K547" s="233" t="str">
        <f t="shared" si="48"/>
        <v/>
      </c>
      <c r="L547" s="234" t="str">
        <f t="shared" si="51"/>
        <v/>
      </c>
      <c r="M547" s="234" t="str">
        <f t="shared" si="52"/>
        <v/>
      </c>
    </row>
    <row r="548" spans="2:13" x14ac:dyDescent="0.3">
      <c r="B548" s="126"/>
      <c r="C548" s="128"/>
      <c r="D548" s="126"/>
      <c r="E548" s="128"/>
      <c r="F548" s="128"/>
      <c r="G548" s="128"/>
      <c r="H548" s="232"/>
      <c r="I548" s="233" t="str">
        <f t="shared" si="49"/>
        <v/>
      </c>
      <c r="J548" s="233" t="str">
        <f t="shared" si="50"/>
        <v/>
      </c>
      <c r="K548" s="233" t="str">
        <f t="shared" si="48"/>
        <v/>
      </c>
      <c r="L548" s="234" t="str">
        <f t="shared" si="51"/>
        <v/>
      </c>
      <c r="M548" s="234" t="str">
        <f t="shared" si="52"/>
        <v/>
      </c>
    </row>
    <row r="549" spans="2:13" x14ac:dyDescent="0.3">
      <c r="B549" s="126"/>
      <c r="C549" s="128"/>
      <c r="D549" s="126"/>
      <c r="E549" s="128"/>
      <c r="F549" s="128"/>
      <c r="G549" s="128"/>
      <c r="H549" s="232"/>
      <c r="I549" s="233" t="str">
        <f t="shared" si="49"/>
        <v/>
      </c>
      <c r="J549" s="233" t="str">
        <f t="shared" si="50"/>
        <v/>
      </c>
      <c r="K549" s="233" t="str">
        <f t="shared" si="48"/>
        <v/>
      </c>
      <c r="L549" s="234" t="str">
        <f t="shared" si="51"/>
        <v/>
      </c>
      <c r="M549" s="234" t="str">
        <f t="shared" si="52"/>
        <v/>
      </c>
    </row>
    <row r="550" spans="2:13" x14ac:dyDescent="0.3">
      <c r="B550" s="126"/>
      <c r="C550" s="128"/>
      <c r="D550" s="126"/>
      <c r="E550" s="128"/>
      <c r="F550" s="128"/>
      <c r="G550" s="128"/>
      <c r="H550" s="232"/>
      <c r="I550" s="233" t="str">
        <f t="shared" si="49"/>
        <v/>
      </c>
      <c r="J550" s="233" t="str">
        <f t="shared" si="50"/>
        <v/>
      </c>
      <c r="K550" s="233" t="str">
        <f t="shared" si="48"/>
        <v/>
      </c>
      <c r="L550" s="234" t="str">
        <f t="shared" si="51"/>
        <v/>
      </c>
      <c r="M550" s="234" t="str">
        <f t="shared" si="52"/>
        <v/>
      </c>
    </row>
    <row r="551" spans="2:13" x14ac:dyDescent="0.3">
      <c r="B551" s="126"/>
      <c r="C551" s="128"/>
      <c r="D551" s="126"/>
      <c r="E551" s="128"/>
      <c r="F551" s="128"/>
      <c r="G551" s="128"/>
      <c r="H551" s="232"/>
      <c r="I551" s="233" t="str">
        <f t="shared" si="49"/>
        <v/>
      </c>
      <c r="J551" s="233" t="str">
        <f t="shared" si="50"/>
        <v/>
      </c>
      <c r="K551" s="233" t="str">
        <f t="shared" si="48"/>
        <v/>
      </c>
      <c r="L551" s="234" t="str">
        <f t="shared" si="51"/>
        <v/>
      </c>
      <c r="M551" s="234" t="str">
        <f t="shared" si="52"/>
        <v/>
      </c>
    </row>
    <row r="552" spans="2:13" x14ac:dyDescent="0.3">
      <c r="B552" s="126"/>
      <c r="C552" s="128"/>
      <c r="D552" s="126"/>
      <c r="E552" s="128"/>
      <c r="F552" s="128"/>
      <c r="G552" s="128"/>
      <c r="H552" s="232"/>
      <c r="I552" s="233" t="str">
        <f t="shared" si="49"/>
        <v/>
      </c>
      <c r="J552" s="233" t="str">
        <f t="shared" si="50"/>
        <v/>
      </c>
      <c r="K552" s="233" t="str">
        <f t="shared" si="48"/>
        <v/>
      </c>
      <c r="L552" s="234" t="str">
        <f t="shared" si="51"/>
        <v/>
      </c>
      <c r="M552" s="234" t="str">
        <f t="shared" si="52"/>
        <v/>
      </c>
    </row>
    <row r="553" spans="2:13" x14ac:dyDescent="0.3">
      <c r="B553" s="126"/>
      <c r="C553" s="128"/>
      <c r="D553" s="126"/>
      <c r="E553" s="128"/>
      <c r="F553" s="128"/>
      <c r="G553" s="128"/>
      <c r="H553" s="232"/>
      <c r="I553" s="233" t="str">
        <f t="shared" si="49"/>
        <v/>
      </c>
      <c r="J553" s="233" t="str">
        <f t="shared" si="50"/>
        <v/>
      </c>
      <c r="K553" s="233" t="str">
        <f t="shared" si="48"/>
        <v/>
      </c>
      <c r="L553" s="234" t="str">
        <f t="shared" si="51"/>
        <v/>
      </c>
      <c r="M553" s="234" t="str">
        <f t="shared" si="52"/>
        <v/>
      </c>
    </row>
    <row r="554" spans="2:13" x14ac:dyDescent="0.3">
      <c r="B554" s="126"/>
      <c r="C554" s="128"/>
      <c r="D554" s="126"/>
      <c r="E554" s="128"/>
      <c r="F554" s="128"/>
      <c r="G554" s="128"/>
      <c r="H554" s="232"/>
      <c r="I554" s="233" t="str">
        <f t="shared" si="49"/>
        <v/>
      </c>
      <c r="J554" s="233" t="str">
        <f t="shared" si="50"/>
        <v/>
      </c>
      <c r="K554" s="233" t="str">
        <f t="shared" si="48"/>
        <v/>
      </c>
      <c r="L554" s="234" t="str">
        <f t="shared" si="51"/>
        <v/>
      </c>
      <c r="M554" s="234" t="str">
        <f t="shared" si="52"/>
        <v/>
      </c>
    </row>
    <row r="555" spans="2:13" x14ac:dyDescent="0.3">
      <c r="B555" s="126"/>
      <c r="C555" s="128"/>
      <c r="D555" s="126"/>
      <c r="E555" s="128"/>
      <c r="F555" s="128"/>
      <c r="G555" s="128"/>
      <c r="H555" s="232"/>
      <c r="I555" s="233" t="str">
        <f t="shared" si="49"/>
        <v/>
      </c>
      <c r="J555" s="233" t="str">
        <f t="shared" si="50"/>
        <v/>
      </c>
      <c r="K555" s="233" t="str">
        <f t="shared" si="48"/>
        <v/>
      </c>
      <c r="L555" s="234" t="str">
        <f t="shared" si="51"/>
        <v/>
      </c>
      <c r="M555" s="234" t="str">
        <f t="shared" si="52"/>
        <v/>
      </c>
    </row>
    <row r="556" spans="2:13" x14ac:dyDescent="0.3">
      <c r="B556" s="126"/>
      <c r="C556" s="128"/>
      <c r="D556" s="126"/>
      <c r="E556" s="128"/>
      <c r="F556" s="128"/>
      <c r="G556" s="128"/>
      <c r="H556" s="232"/>
      <c r="I556" s="233" t="str">
        <f t="shared" si="49"/>
        <v/>
      </c>
      <c r="J556" s="233" t="str">
        <f t="shared" si="50"/>
        <v/>
      </c>
      <c r="K556" s="233" t="str">
        <f t="shared" si="48"/>
        <v/>
      </c>
      <c r="L556" s="234" t="str">
        <f t="shared" si="51"/>
        <v/>
      </c>
      <c r="M556" s="234" t="str">
        <f t="shared" si="52"/>
        <v/>
      </c>
    </row>
    <row r="557" spans="2:13" x14ac:dyDescent="0.3">
      <c r="B557" s="126"/>
      <c r="C557" s="128"/>
      <c r="D557" s="126"/>
      <c r="E557" s="128"/>
      <c r="F557" s="128"/>
      <c r="G557" s="128"/>
      <c r="H557" s="232"/>
      <c r="I557" s="233" t="str">
        <f t="shared" si="49"/>
        <v/>
      </c>
      <c r="J557" s="233" t="str">
        <f t="shared" si="50"/>
        <v/>
      </c>
      <c r="K557" s="233" t="str">
        <f t="shared" si="48"/>
        <v/>
      </c>
      <c r="L557" s="234" t="str">
        <f t="shared" si="51"/>
        <v/>
      </c>
      <c r="M557" s="234" t="str">
        <f t="shared" si="52"/>
        <v/>
      </c>
    </row>
    <row r="558" spans="2:13" x14ac:dyDescent="0.3">
      <c r="B558" s="126"/>
      <c r="C558" s="128"/>
      <c r="D558" s="126"/>
      <c r="E558" s="128"/>
      <c r="F558" s="128"/>
      <c r="G558" s="128"/>
      <c r="H558" s="232"/>
      <c r="I558" s="233" t="str">
        <f t="shared" si="49"/>
        <v/>
      </c>
      <c r="J558" s="233" t="str">
        <f t="shared" si="50"/>
        <v/>
      </c>
      <c r="K558" s="233" t="str">
        <f t="shared" si="48"/>
        <v/>
      </c>
      <c r="L558" s="234" t="str">
        <f t="shared" si="51"/>
        <v/>
      </c>
      <c r="M558" s="234" t="str">
        <f t="shared" si="52"/>
        <v/>
      </c>
    </row>
    <row r="559" spans="2:13" x14ac:dyDescent="0.3">
      <c r="B559" s="126"/>
      <c r="C559" s="128"/>
      <c r="D559" s="126"/>
      <c r="E559" s="128"/>
      <c r="F559" s="128"/>
      <c r="G559" s="128"/>
      <c r="H559" s="232"/>
      <c r="I559" s="233" t="str">
        <f t="shared" si="49"/>
        <v/>
      </c>
      <c r="J559" s="233" t="str">
        <f t="shared" si="50"/>
        <v/>
      </c>
      <c r="K559" s="233" t="str">
        <f t="shared" si="48"/>
        <v/>
      </c>
      <c r="L559" s="234" t="str">
        <f t="shared" si="51"/>
        <v/>
      </c>
      <c r="M559" s="234" t="str">
        <f t="shared" si="52"/>
        <v/>
      </c>
    </row>
    <row r="560" spans="2:13" x14ac:dyDescent="0.3">
      <c r="B560" s="126"/>
      <c r="C560" s="128"/>
      <c r="D560" s="126"/>
      <c r="E560" s="128"/>
      <c r="F560" s="128"/>
      <c r="G560" s="128"/>
      <c r="H560" s="232"/>
      <c r="I560" s="233" t="str">
        <f t="shared" si="49"/>
        <v/>
      </c>
      <c r="J560" s="233" t="str">
        <f t="shared" si="50"/>
        <v/>
      </c>
      <c r="K560" s="233" t="str">
        <f t="shared" si="48"/>
        <v/>
      </c>
      <c r="L560" s="234" t="str">
        <f t="shared" si="51"/>
        <v/>
      </c>
      <c r="M560" s="234" t="str">
        <f t="shared" si="52"/>
        <v/>
      </c>
    </row>
    <row r="561" spans="2:13" x14ac:dyDescent="0.3">
      <c r="B561" s="126"/>
      <c r="C561" s="128"/>
      <c r="D561" s="126"/>
      <c r="E561" s="128"/>
      <c r="F561" s="128"/>
      <c r="G561" s="128"/>
      <c r="H561" s="232"/>
      <c r="I561" s="233" t="str">
        <f t="shared" si="49"/>
        <v/>
      </c>
      <c r="J561" s="233" t="str">
        <f t="shared" si="50"/>
        <v/>
      </c>
      <c r="K561" s="233" t="str">
        <f t="shared" si="48"/>
        <v/>
      </c>
      <c r="L561" s="234" t="str">
        <f t="shared" si="51"/>
        <v/>
      </c>
      <c r="M561" s="234" t="str">
        <f t="shared" si="52"/>
        <v/>
      </c>
    </row>
    <row r="562" spans="2:13" x14ac:dyDescent="0.3">
      <c r="B562" s="126"/>
      <c r="C562" s="128"/>
      <c r="D562" s="126"/>
      <c r="E562" s="128"/>
      <c r="F562" s="128"/>
      <c r="G562" s="128"/>
      <c r="H562" s="232"/>
      <c r="I562" s="233" t="str">
        <f t="shared" si="49"/>
        <v/>
      </c>
      <c r="J562" s="233" t="str">
        <f t="shared" si="50"/>
        <v/>
      </c>
      <c r="K562" s="233" t="str">
        <f t="shared" si="48"/>
        <v/>
      </c>
      <c r="L562" s="234" t="str">
        <f t="shared" si="51"/>
        <v/>
      </c>
      <c r="M562" s="234" t="str">
        <f t="shared" si="52"/>
        <v/>
      </c>
    </row>
    <row r="563" spans="2:13" x14ac:dyDescent="0.3">
      <c r="B563" s="126"/>
      <c r="C563" s="128"/>
      <c r="D563" s="126"/>
      <c r="E563" s="128"/>
      <c r="F563" s="128"/>
      <c r="G563" s="128"/>
      <c r="H563" s="232"/>
      <c r="I563" s="233" t="str">
        <f t="shared" si="49"/>
        <v/>
      </c>
      <c r="J563" s="233" t="str">
        <f t="shared" si="50"/>
        <v/>
      </c>
      <c r="K563" s="233" t="str">
        <f t="shared" si="48"/>
        <v/>
      </c>
      <c r="L563" s="234" t="str">
        <f t="shared" si="51"/>
        <v/>
      </c>
      <c r="M563" s="234" t="str">
        <f t="shared" si="52"/>
        <v/>
      </c>
    </row>
    <row r="564" spans="2:13" x14ac:dyDescent="0.3">
      <c r="B564" s="126"/>
      <c r="C564" s="128"/>
      <c r="D564" s="126"/>
      <c r="E564" s="128"/>
      <c r="F564" s="128"/>
      <c r="G564" s="128"/>
      <c r="H564" s="232"/>
      <c r="I564" s="233" t="str">
        <f t="shared" si="49"/>
        <v/>
      </c>
      <c r="J564" s="233" t="str">
        <f t="shared" si="50"/>
        <v/>
      </c>
      <c r="K564" s="233" t="str">
        <f t="shared" si="48"/>
        <v/>
      </c>
      <c r="L564" s="234" t="str">
        <f t="shared" si="51"/>
        <v/>
      </c>
      <c r="M564" s="234" t="str">
        <f t="shared" si="52"/>
        <v/>
      </c>
    </row>
    <row r="565" spans="2:13" x14ac:dyDescent="0.3">
      <c r="B565" s="126"/>
      <c r="C565" s="128"/>
      <c r="D565" s="126"/>
      <c r="E565" s="128"/>
      <c r="F565" s="128"/>
      <c r="G565" s="128"/>
      <c r="H565" s="232"/>
      <c r="I565" s="233" t="str">
        <f t="shared" si="49"/>
        <v/>
      </c>
      <c r="J565" s="233" t="str">
        <f t="shared" si="50"/>
        <v/>
      </c>
      <c r="K565" s="233" t="str">
        <f t="shared" si="48"/>
        <v/>
      </c>
      <c r="L565" s="234" t="str">
        <f t="shared" si="51"/>
        <v/>
      </c>
      <c r="M565" s="234" t="str">
        <f t="shared" si="52"/>
        <v/>
      </c>
    </row>
    <row r="566" spans="2:13" x14ac:dyDescent="0.3">
      <c r="B566" s="126"/>
      <c r="C566" s="128"/>
      <c r="D566" s="126"/>
      <c r="E566" s="128"/>
      <c r="F566" s="128"/>
      <c r="G566" s="128"/>
      <c r="H566" s="232"/>
      <c r="I566" s="233" t="str">
        <f t="shared" si="49"/>
        <v/>
      </c>
      <c r="J566" s="233" t="str">
        <f t="shared" si="50"/>
        <v/>
      </c>
      <c r="K566" s="233" t="str">
        <f t="shared" si="48"/>
        <v/>
      </c>
      <c r="L566" s="234" t="str">
        <f t="shared" si="51"/>
        <v/>
      </c>
      <c r="M566" s="234" t="str">
        <f t="shared" si="52"/>
        <v/>
      </c>
    </row>
    <row r="567" spans="2:13" x14ac:dyDescent="0.3">
      <c r="B567" s="126"/>
      <c r="C567" s="128"/>
      <c r="D567" s="126"/>
      <c r="E567" s="128"/>
      <c r="F567" s="128"/>
      <c r="G567" s="128"/>
      <c r="H567" s="232"/>
      <c r="I567" s="233" t="str">
        <f t="shared" si="49"/>
        <v/>
      </c>
      <c r="J567" s="233" t="str">
        <f t="shared" si="50"/>
        <v/>
      </c>
      <c r="K567" s="233" t="str">
        <f t="shared" si="48"/>
        <v/>
      </c>
      <c r="L567" s="234" t="str">
        <f t="shared" si="51"/>
        <v/>
      </c>
      <c r="M567" s="234" t="str">
        <f t="shared" si="52"/>
        <v/>
      </c>
    </row>
    <row r="568" spans="2:13" x14ac:dyDescent="0.3">
      <c r="B568" s="126"/>
      <c r="C568" s="128"/>
      <c r="D568" s="126"/>
      <c r="E568" s="128"/>
      <c r="F568" s="128"/>
      <c r="G568" s="128"/>
      <c r="H568" s="232"/>
      <c r="I568" s="233" t="str">
        <f t="shared" si="49"/>
        <v/>
      </c>
      <c r="J568" s="233" t="str">
        <f t="shared" si="50"/>
        <v/>
      </c>
      <c r="K568" s="233" t="str">
        <f t="shared" si="48"/>
        <v/>
      </c>
      <c r="L568" s="234" t="str">
        <f t="shared" si="51"/>
        <v/>
      </c>
      <c r="M568" s="234" t="str">
        <f t="shared" si="52"/>
        <v/>
      </c>
    </row>
    <row r="569" spans="2:13" x14ac:dyDescent="0.3">
      <c r="B569" s="126"/>
      <c r="C569" s="128"/>
      <c r="D569" s="126"/>
      <c r="E569" s="128"/>
      <c r="F569" s="128"/>
      <c r="G569" s="128"/>
      <c r="H569" s="232"/>
      <c r="I569" s="233" t="str">
        <f t="shared" si="49"/>
        <v/>
      </c>
      <c r="J569" s="233" t="str">
        <f t="shared" si="50"/>
        <v/>
      </c>
      <c r="K569" s="233" t="str">
        <f t="shared" si="48"/>
        <v/>
      </c>
      <c r="L569" s="234" t="str">
        <f t="shared" si="51"/>
        <v/>
      </c>
      <c r="M569" s="234" t="str">
        <f t="shared" si="52"/>
        <v/>
      </c>
    </row>
    <row r="570" spans="2:13" x14ac:dyDescent="0.3">
      <c r="B570" s="126"/>
      <c r="C570" s="128"/>
      <c r="D570" s="126"/>
      <c r="E570" s="128"/>
      <c r="F570" s="128"/>
      <c r="G570" s="128"/>
      <c r="H570" s="232"/>
      <c r="I570" s="233" t="str">
        <f t="shared" si="49"/>
        <v/>
      </c>
      <c r="J570" s="233" t="str">
        <f t="shared" si="50"/>
        <v/>
      </c>
      <c r="K570" s="233" t="str">
        <f t="shared" si="48"/>
        <v/>
      </c>
      <c r="L570" s="234" t="str">
        <f t="shared" si="51"/>
        <v/>
      </c>
      <c r="M570" s="234" t="str">
        <f t="shared" si="52"/>
        <v/>
      </c>
    </row>
    <row r="571" spans="2:13" x14ac:dyDescent="0.3">
      <c r="B571" s="126"/>
      <c r="C571" s="128"/>
      <c r="D571" s="126"/>
      <c r="E571" s="128"/>
      <c r="F571" s="128"/>
      <c r="G571" s="128"/>
      <c r="H571" s="232"/>
      <c r="I571" s="233" t="str">
        <f t="shared" si="49"/>
        <v/>
      </c>
      <c r="J571" s="233" t="str">
        <f t="shared" si="50"/>
        <v/>
      </c>
      <c r="K571" s="233" t="str">
        <f t="shared" si="48"/>
        <v/>
      </c>
      <c r="L571" s="234" t="str">
        <f t="shared" si="51"/>
        <v/>
      </c>
      <c r="M571" s="234" t="str">
        <f t="shared" si="52"/>
        <v/>
      </c>
    </row>
    <row r="572" spans="2:13" x14ac:dyDescent="0.3">
      <c r="B572" s="126"/>
      <c r="C572" s="128"/>
      <c r="D572" s="126"/>
      <c r="E572" s="128"/>
      <c r="F572" s="128"/>
      <c r="G572" s="128"/>
      <c r="H572" s="232"/>
      <c r="I572" s="233" t="str">
        <f t="shared" si="49"/>
        <v/>
      </c>
      <c r="J572" s="233" t="str">
        <f t="shared" si="50"/>
        <v/>
      </c>
      <c r="K572" s="233" t="str">
        <f t="shared" si="48"/>
        <v/>
      </c>
      <c r="L572" s="234" t="str">
        <f t="shared" si="51"/>
        <v/>
      </c>
      <c r="M572" s="234" t="str">
        <f t="shared" si="52"/>
        <v/>
      </c>
    </row>
    <row r="573" spans="2:13" x14ac:dyDescent="0.3">
      <c r="B573" s="126"/>
      <c r="C573" s="128"/>
      <c r="D573" s="126"/>
      <c r="E573" s="128"/>
      <c r="F573" s="128"/>
      <c r="G573" s="128"/>
      <c r="H573" s="232"/>
      <c r="I573" s="233" t="str">
        <f t="shared" si="49"/>
        <v/>
      </c>
      <c r="J573" s="233" t="str">
        <f t="shared" si="50"/>
        <v/>
      </c>
      <c r="K573" s="233" t="str">
        <f t="shared" si="48"/>
        <v/>
      </c>
      <c r="L573" s="234" t="str">
        <f t="shared" si="51"/>
        <v/>
      </c>
      <c r="M573" s="234" t="str">
        <f t="shared" si="52"/>
        <v/>
      </c>
    </row>
    <row r="574" spans="2:13" x14ac:dyDescent="0.3">
      <c r="B574" s="126"/>
      <c r="C574" s="128"/>
      <c r="D574" s="126"/>
      <c r="E574" s="128"/>
      <c r="F574" s="128"/>
      <c r="G574" s="128"/>
      <c r="H574" s="232"/>
      <c r="I574" s="233" t="str">
        <f t="shared" si="49"/>
        <v/>
      </c>
      <c r="J574" s="233" t="str">
        <f t="shared" si="50"/>
        <v/>
      </c>
      <c r="K574" s="233" t="str">
        <f t="shared" si="48"/>
        <v/>
      </c>
      <c r="L574" s="234" t="str">
        <f t="shared" si="51"/>
        <v/>
      </c>
      <c r="M574" s="234" t="str">
        <f t="shared" si="52"/>
        <v/>
      </c>
    </row>
    <row r="575" spans="2:13" x14ac:dyDescent="0.3">
      <c r="B575" s="126"/>
      <c r="C575" s="128"/>
      <c r="D575" s="126"/>
      <c r="E575" s="128"/>
      <c r="F575" s="128"/>
      <c r="G575" s="128"/>
      <c r="H575" s="232"/>
      <c r="I575" s="233" t="str">
        <f t="shared" si="49"/>
        <v/>
      </c>
      <c r="J575" s="233" t="str">
        <f t="shared" si="50"/>
        <v/>
      </c>
      <c r="K575" s="233" t="str">
        <f t="shared" si="48"/>
        <v/>
      </c>
      <c r="L575" s="234" t="str">
        <f t="shared" si="51"/>
        <v/>
      </c>
      <c r="M575" s="234" t="str">
        <f t="shared" si="52"/>
        <v/>
      </c>
    </row>
    <row r="576" spans="2:13" x14ac:dyDescent="0.3">
      <c r="B576" s="126"/>
      <c r="C576" s="128"/>
      <c r="D576" s="126"/>
      <c r="E576" s="128"/>
      <c r="F576" s="128"/>
      <c r="G576" s="128"/>
      <c r="H576" s="232"/>
      <c r="I576" s="233" t="str">
        <f t="shared" si="49"/>
        <v/>
      </c>
      <c r="J576" s="233" t="str">
        <f t="shared" si="50"/>
        <v/>
      </c>
      <c r="K576" s="233" t="str">
        <f t="shared" si="48"/>
        <v/>
      </c>
      <c r="L576" s="234" t="str">
        <f t="shared" si="51"/>
        <v/>
      </c>
      <c r="M576" s="234" t="str">
        <f t="shared" si="52"/>
        <v/>
      </c>
    </row>
    <row r="577" spans="2:13" x14ac:dyDescent="0.3">
      <c r="B577" s="126"/>
      <c r="C577" s="128"/>
      <c r="D577" s="126"/>
      <c r="E577" s="128"/>
      <c r="F577" s="128"/>
      <c r="G577" s="128"/>
      <c r="H577" s="232"/>
      <c r="I577" s="233" t="str">
        <f t="shared" si="49"/>
        <v/>
      </c>
      <c r="J577" s="233" t="str">
        <f t="shared" si="50"/>
        <v/>
      </c>
      <c r="K577" s="233" t="str">
        <f t="shared" si="48"/>
        <v/>
      </c>
      <c r="L577" s="234" t="str">
        <f t="shared" si="51"/>
        <v/>
      </c>
      <c r="M577" s="234" t="str">
        <f t="shared" si="52"/>
        <v/>
      </c>
    </row>
    <row r="578" spans="2:13" x14ac:dyDescent="0.3">
      <c r="B578" s="126"/>
      <c r="C578" s="128"/>
      <c r="D578" s="126"/>
      <c r="E578" s="128"/>
      <c r="F578" s="128"/>
      <c r="G578" s="128"/>
      <c r="H578" s="232"/>
      <c r="I578" s="233" t="str">
        <f t="shared" si="49"/>
        <v/>
      </c>
      <c r="J578" s="233" t="str">
        <f t="shared" si="50"/>
        <v/>
      </c>
      <c r="K578" s="233" t="str">
        <f t="shared" si="48"/>
        <v/>
      </c>
      <c r="L578" s="234" t="str">
        <f t="shared" si="51"/>
        <v/>
      </c>
      <c r="M578" s="234" t="str">
        <f t="shared" si="52"/>
        <v/>
      </c>
    </row>
    <row r="579" spans="2:13" x14ac:dyDescent="0.3">
      <c r="B579" s="126"/>
      <c r="C579" s="128"/>
      <c r="D579" s="126"/>
      <c r="E579" s="128"/>
      <c r="F579" s="128"/>
      <c r="G579" s="128"/>
      <c r="H579" s="232"/>
      <c r="I579" s="233" t="str">
        <f t="shared" si="49"/>
        <v/>
      </c>
      <c r="J579" s="233" t="str">
        <f t="shared" si="50"/>
        <v/>
      </c>
      <c r="K579" s="233" t="str">
        <f t="shared" si="48"/>
        <v/>
      </c>
      <c r="L579" s="234" t="str">
        <f t="shared" si="51"/>
        <v/>
      </c>
      <c r="M579" s="234" t="str">
        <f t="shared" si="52"/>
        <v/>
      </c>
    </row>
    <row r="580" spans="2:13" x14ac:dyDescent="0.3">
      <c r="B580" s="126"/>
      <c r="C580" s="128"/>
      <c r="D580" s="126"/>
      <c r="E580" s="128"/>
      <c r="F580" s="128"/>
      <c r="G580" s="128"/>
      <c r="H580" s="232"/>
      <c r="I580" s="233" t="str">
        <f t="shared" si="49"/>
        <v/>
      </c>
      <c r="J580" s="233" t="str">
        <f t="shared" si="50"/>
        <v/>
      </c>
      <c r="K580" s="233" t="str">
        <f t="shared" si="48"/>
        <v/>
      </c>
      <c r="L580" s="234" t="str">
        <f t="shared" si="51"/>
        <v/>
      </c>
      <c r="M580" s="234" t="str">
        <f t="shared" si="52"/>
        <v/>
      </c>
    </row>
    <row r="581" spans="2:13" x14ac:dyDescent="0.3">
      <c r="B581" s="126"/>
      <c r="C581" s="128"/>
      <c r="D581" s="126"/>
      <c r="E581" s="128"/>
      <c r="F581" s="128"/>
      <c r="G581" s="128"/>
      <c r="H581" s="232"/>
      <c r="I581" s="233" t="str">
        <f t="shared" si="49"/>
        <v/>
      </c>
      <c r="J581" s="233" t="str">
        <f t="shared" si="50"/>
        <v/>
      </c>
      <c r="K581" s="233" t="str">
        <f t="shared" si="48"/>
        <v/>
      </c>
      <c r="L581" s="234" t="str">
        <f t="shared" si="51"/>
        <v/>
      </c>
      <c r="M581" s="234" t="str">
        <f t="shared" si="52"/>
        <v/>
      </c>
    </row>
    <row r="582" spans="2:13" x14ac:dyDescent="0.3">
      <c r="B582" s="126"/>
      <c r="C582" s="128"/>
      <c r="D582" s="126"/>
      <c r="E582" s="128"/>
      <c r="F582" s="128"/>
      <c r="G582" s="128"/>
      <c r="H582" s="232"/>
      <c r="I582" s="233" t="str">
        <f t="shared" si="49"/>
        <v/>
      </c>
      <c r="J582" s="233" t="str">
        <f t="shared" si="50"/>
        <v/>
      </c>
      <c r="K582" s="233" t="str">
        <f t="shared" si="48"/>
        <v/>
      </c>
      <c r="L582" s="234" t="str">
        <f t="shared" si="51"/>
        <v/>
      </c>
      <c r="M582" s="234" t="str">
        <f t="shared" si="52"/>
        <v/>
      </c>
    </row>
    <row r="583" spans="2:13" x14ac:dyDescent="0.3">
      <c r="B583" s="126"/>
      <c r="C583" s="128"/>
      <c r="D583" s="126"/>
      <c r="E583" s="128"/>
      <c r="F583" s="128"/>
      <c r="G583" s="128"/>
      <c r="H583" s="232"/>
      <c r="I583" s="233" t="str">
        <f t="shared" si="49"/>
        <v/>
      </c>
      <c r="J583" s="233" t="str">
        <f t="shared" si="50"/>
        <v/>
      </c>
      <c r="K583" s="233" t="str">
        <f t="shared" ref="K583:K646" si="53">IF(I583="","",SUMIF($B$7:$B$5003,B583,$G$7:$G$5003))</f>
        <v/>
      </c>
      <c r="L583" s="234" t="str">
        <f t="shared" si="51"/>
        <v/>
      </c>
      <c r="M583" s="234" t="str">
        <f t="shared" si="52"/>
        <v/>
      </c>
    </row>
    <row r="584" spans="2:13" x14ac:dyDescent="0.3">
      <c r="B584" s="126"/>
      <c r="C584" s="128"/>
      <c r="D584" s="126"/>
      <c r="E584" s="128"/>
      <c r="F584" s="128"/>
      <c r="G584" s="128"/>
      <c r="H584" s="232"/>
      <c r="I584" s="233" t="str">
        <f t="shared" ref="I584:I647" si="54">B584&amp;D584</f>
        <v/>
      </c>
      <c r="J584" s="233" t="str">
        <f t="shared" ref="J584:J647" si="55">IF(I584="","",SUMIFS($G$6:$G$5003,$B$6:$B$5003,B584,$D$6:$D$5003,D584))</f>
        <v/>
      </c>
      <c r="K584" s="233" t="str">
        <f t="shared" si="53"/>
        <v/>
      </c>
      <c r="L584" s="234" t="str">
        <f t="shared" ref="L584:L647" si="56">IF(OR(J584="",K584=""),"",J584/K584)</f>
        <v/>
      </c>
      <c r="M584" s="234" t="str">
        <f t="shared" ref="M584:M647" si="57">IF(L584="","",L584^2)</f>
        <v/>
      </c>
    </row>
    <row r="585" spans="2:13" x14ac:dyDescent="0.3">
      <c r="B585" s="126"/>
      <c r="C585" s="128"/>
      <c r="D585" s="126"/>
      <c r="E585" s="128"/>
      <c r="F585" s="128"/>
      <c r="G585" s="128"/>
      <c r="H585" s="232"/>
      <c r="I585" s="233" t="str">
        <f t="shared" si="54"/>
        <v/>
      </c>
      <c r="J585" s="233" t="str">
        <f t="shared" si="55"/>
        <v/>
      </c>
      <c r="K585" s="233" t="str">
        <f t="shared" si="53"/>
        <v/>
      </c>
      <c r="L585" s="234" t="str">
        <f t="shared" si="56"/>
        <v/>
      </c>
      <c r="M585" s="234" t="str">
        <f t="shared" si="57"/>
        <v/>
      </c>
    </row>
    <row r="586" spans="2:13" x14ac:dyDescent="0.3">
      <c r="B586" s="126"/>
      <c r="C586" s="128"/>
      <c r="D586" s="126"/>
      <c r="E586" s="128"/>
      <c r="F586" s="128"/>
      <c r="G586" s="128"/>
      <c r="H586" s="232"/>
      <c r="I586" s="233" t="str">
        <f t="shared" si="54"/>
        <v/>
      </c>
      <c r="J586" s="233" t="str">
        <f t="shared" si="55"/>
        <v/>
      </c>
      <c r="K586" s="233" t="str">
        <f t="shared" si="53"/>
        <v/>
      </c>
      <c r="L586" s="234" t="str">
        <f t="shared" si="56"/>
        <v/>
      </c>
      <c r="M586" s="234" t="str">
        <f t="shared" si="57"/>
        <v/>
      </c>
    </row>
    <row r="587" spans="2:13" x14ac:dyDescent="0.3">
      <c r="B587" s="126"/>
      <c r="C587" s="128"/>
      <c r="D587" s="126"/>
      <c r="E587" s="128"/>
      <c r="F587" s="128"/>
      <c r="G587" s="128"/>
      <c r="H587" s="232"/>
      <c r="I587" s="233" t="str">
        <f t="shared" si="54"/>
        <v/>
      </c>
      <c r="J587" s="233" t="str">
        <f t="shared" si="55"/>
        <v/>
      </c>
      <c r="K587" s="233" t="str">
        <f t="shared" si="53"/>
        <v/>
      </c>
      <c r="L587" s="234" t="str">
        <f t="shared" si="56"/>
        <v/>
      </c>
      <c r="M587" s="234" t="str">
        <f t="shared" si="57"/>
        <v/>
      </c>
    </row>
    <row r="588" spans="2:13" x14ac:dyDescent="0.3">
      <c r="B588" s="126"/>
      <c r="C588" s="128"/>
      <c r="D588" s="126"/>
      <c r="E588" s="128"/>
      <c r="F588" s="128"/>
      <c r="G588" s="128"/>
      <c r="H588" s="232"/>
      <c r="I588" s="233" t="str">
        <f t="shared" si="54"/>
        <v/>
      </c>
      <c r="J588" s="233" t="str">
        <f t="shared" si="55"/>
        <v/>
      </c>
      <c r="K588" s="233" t="str">
        <f t="shared" si="53"/>
        <v/>
      </c>
      <c r="L588" s="234" t="str">
        <f t="shared" si="56"/>
        <v/>
      </c>
      <c r="M588" s="234" t="str">
        <f t="shared" si="57"/>
        <v/>
      </c>
    </row>
    <row r="589" spans="2:13" x14ac:dyDescent="0.3">
      <c r="B589" s="126"/>
      <c r="C589" s="128"/>
      <c r="D589" s="126"/>
      <c r="E589" s="128"/>
      <c r="F589" s="128"/>
      <c r="G589" s="128"/>
      <c r="H589" s="232"/>
      <c r="I589" s="233" t="str">
        <f t="shared" si="54"/>
        <v/>
      </c>
      <c r="J589" s="233" t="str">
        <f t="shared" si="55"/>
        <v/>
      </c>
      <c r="K589" s="233" t="str">
        <f t="shared" si="53"/>
        <v/>
      </c>
      <c r="L589" s="234" t="str">
        <f t="shared" si="56"/>
        <v/>
      </c>
      <c r="M589" s="234" t="str">
        <f t="shared" si="57"/>
        <v/>
      </c>
    </row>
    <row r="590" spans="2:13" x14ac:dyDescent="0.3">
      <c r="B590" s="126"/>
      <c r="C590" s="128"/>
      <c r="D590" s="126"/>
      <c r="E590" s="128"/>
      <c r="F590" s="128"/>
      <c r="G590" s="128"/>
      <c r="H590" s="232"/>
      <c r="I590" s="233" t="str">
        <f t="shared" si="54"/>
        <v/>
      </c>
      <c r="J590" s="233" t="str">
        <f t="shared" si="55"/>
        <v/>
      </c>
      <c r="K590" s="233" t="str">
        <f t="shared" si="53"/>
        <v/>
      </c>
      <c r="L590" s="234" t="str">
        <f t="shared" si="56"/>
        <v/>
      </c>
      <c r="M590" s="234" t="str">
        <f t="shared" si="57"/>
        <v/>
      </c>
    </row>
    <row r="591" spans="2:13" x14ac:dyDescent="0.3">
      <c r="B591" s="126"/>
      <c r="C591" s="128"/>
      <c r="D591" s="126"/>
      <c r="E591" s="128"/>
      <c r="F591" s="128"/>
      <c r="G591" s="128"/>
      <c r="H591" s="232"/>
      <c r="I591" s="233" t="str">
        <f t="shared" si="54"/>
        <v/>
      </c>
      <c r="J591" s="233" t="str">
        <f t="shared" si="55"/>
        <v/>
      </c>
      <c r="K591" s="233" t="str">
        <f t="shared" si="53"/>
        <v/>
      </c>
      <c r="L591" s="234" t="str">
        <f t="shared" si="56"/>
        <v/>
      </c>
      <c r="M591" s="234" t="str">
        <f t="shared" si="57"/>
        <v/>
      </c>
    </row>
    <row r="592" spans="2:13" x14ac:dyDescent="0.3">
      <c r="B592" s="126"/>
      <c r="C592" s="128"/>
      <c r="D592" s="126"/>
      <c r="E592" s="128"/>
      <c r="F592" s="128"/>
      <c r="G592" s="128"/>
      <c r="H592" s="232"/>
      <c r="I592" s="233" t="str">
        <f t="shared" si="54"/>
        <v/>
      </c>
      <c r="J592" s="233" t="str">
        <f t="shared" si="55"/>
        <v/>
      </c>
      <c r="K592" s="233" t="str">
        <f t="shared" si="53"/>
        <v/>
      </c>
      <c r="L592" s="234" t="str">
        <f t="shared" si="56"/>
        <v/>
      </c>
      <c r="M592" s="234" t="str">
        <f t="shared" si="57"/>
        <v/>
      </c>
    </row>
    <row r="593" spans="2:13" x14ac:dyDescent="0.3">
      <c r="B593" s="126"/>
      <c r="C593" s="128"/>
      <c r="D593" s="126"/>
      <c r="E593" s="128"/>
      <c r="F593" s="128"/>
      <c r="G593" s="128"/>
      <c r="H593" s="232"/>
      <c r="I593" s="233" t="str">
        <f t="shared" si="54"/>
        <v/>
      </c>
      <c r="J593" s="233" t="str">
        <f t="shared" si="55"/>
        <v/>
      </c>
      <c r="K593" s="233" t="str">
        <f t="shared" si="53"/>
        <v/>
      </c>
      <c r="L593" s="234" t="str">
        <f t="shared" si="56"/>
        <v/>
      </c>
      <c r="M593" s="234" t="str">
        <f t="shared" si="57"/>
        <v/>
      </c>
    </row>
    <row r="594" spans="2:13" x14ac:dyDescent="0.3">
      <c r="B594" s="126"/>
      <c r="C594" s="128"/>
      <c r="D594" s="126"/>
      <c r="E594" s="128"/>
      <c r="F594" s="128"/>
      <c r="G594" s="128"/>
      <c r="H594" s="232"/>
      <c r="I594" s="233" t="str">
        <f t="shared" si="54"/>
        <v/>
      </c>
      <c r="J594" s="233" t="str">
        <f t="shared" si="55"/>
        <v/>
      </c>
      <c r="K594" s="233" t="str">
        <f t="shared" si="53"/>
        <v/>
      </c>
      <c r="L594" s="234" t="str">
        <f t="shared" si="56"/>
        <v/>
      </c>
      <c r="M594" s="234" t="str">
        <f t="shared" si="57"/>
        <v/>
      </c>
    </row>
    <row r="595" spans="2:13" x14ac:dyDescent="0.3">
      <c r="B595" s="126"/>
      <c r="C595" s="128"/>
      <c r="D595" s="126"/>
      <c r="E595" s="128"/>
      <c r="F595" s="128"/>
      <c r="G595" s="128"/>
      <c r="H595" s="232"/>
      <c r="I595" s="233" t="str">
        <f t="shared" si="54"/>
        <v/>
      </c>
      <c r="J595" s="233" t="str">
        <f t="shared" si="55"/>
        <v/>
      </c>
      <c r="K595" s="233" t="str">
        <f t="shared" si="53"/>
        <v/>
      </c>
      <c r="L595" s="234" t="str">
        <f t="shared" si="56"/>
        <v/>
      </c>
      <c r="M595" s="234" t="str">
        <f t="shared" si="57"/>
        <v/>
      </c>
    </row>
    <row r="596" spans="2:13" x14ac:dyDescent="0.3">
      <c r="B596" s="126"/>
      <c r="C596" s="128"/>
      <c r="D596" s="126"/>
      <c r="E596" s="128"/>
      <c r="F596" s="128"/>
      <c r="G596" s="128"/>
      <c r="H596" s="232"/>
      <c r="I596" s="233" t="str">
        <f t="shared" si="54"/>
        <v/>
      </c>
      <c r="J596" s="233" t="str">
        <f t="shared" si="55"/>
        <v/>
      </c>
      <c r="K596" s="233" t="str">
        <f t="shared" si="53"/>
        <v/>
      </c>
      <c r="L596" s="234" t="str">
        <f t="shared" si="56"/>
        <v/>
      </c>
      <c r="M596" s="234" t="str">
        <f t="shared" si="57"/>
        <v/>
      </c>
    </row>
    <row r="597" spans="2:13" x14ac:dyDescent="0.3">
      <c r="B597" s="126"/>
      <c r="C597" s="128"/>
      <c r="D597" s="126"/>
      <c r="E597" s="128"/>
      <c r="F597" s="128"/>
      <c r="G597" s="128"/>
      <c r="H597" s="232"/>
      <c r="I597" s="233" t="str">
        <f t="shared" si="54"/>
        <v/>
      </c>
      <c r="J597" s="233" t="str">
        <f t="shared" si="55"/>
        <v/>
      </c>
      <c r="K597" s="233" t="str">
        <f t="shared" si="53"/>
        <v/>
      </c>
      <c r="L597" s="234" t="str">
        <f t="shared" si="56"/>
        <v/>
      </c>
      <c r="M597" s="234" t="str">
        <f t="shared" si="57"/>
        <v/>
      </c>
    </row>
    <row r="598" spans="2:13" x14ac:dyDescent="0.3">
      <c r="B598" s="126"/>
      <c r="C598" s="128"/>
      <c r="D598" s="126"/>
      <c r="E598" s="128"/>
      <c r="F598" s="128"/>
      <c r="G598" s="128"/>
      <c r="H598" s="232"/>
      <c r="I598" s="233" t="str">
        <f t="shared" si="54"/>
        <v/>
      </c>
      <c r="J598" s="233" t="str">
        <f t="shared" si="55"/>
        <v/>
      </c>
      <c r="K598" s="233" t="str">
        <f t="shared" si="53"/>
        <v/>
      </c>
      <c r="L598" s="234" t="str">
        <f t="shared" si="56"/>
        <v/>
      </c>
      <c r="M598" s="234" t="str">
        <f t="shared" si="57"/>
        <v/>
      </c>
    </row>
    <row r="599" spans="2:13" x14ac:dyDescent="0.3">
      <c r="B599" s="126"/>
      <c r="C599" s="128"/>
      <c r="D599" s="126"/>
      <c r="E599" s="128"/>
      <c r="F599" s="128"/>
      <c r="G599" s="128"/>
      <c r="H599" s="232"/>
      <c r="I599" s="233" t="str">
        <f t="shared" si="54"/>
        <v/>
      </c>
      <c r="J599" s="233" t="str">
        <f t="shared" si="55"/>
        <v/>
      </c>
      <c r="K599" s="233" t="str">
        <f t="shared" si="53"/>
        <v/>
      </c>
      <c r="L599" s="234" t="str">
        <f t="shared" si="56"/>
        <v/>
      </c>
      <c r="M599" s="234" t="str">
        <f t="shared" si="57"/>
        <v/>
      </c>
    </row>
    <row r="600" spans="2:13" x14ac:dyDescent="0.3">
      <c r="B600" s="126"/>
      <c r="C600" s="128"/>
      <c r="D600" s="126"/>
      <c r="E600" s="128"/>
      <c r="F600" s="128"/>
      <c r="G600" s="128"/>
      <c r="H600" s="232"/>
      <c r="I600" s="233" t="str">
        <f t="shared" si="54"/>
        <v/>
      </c>
      <c r="J600" s="233" t="str">
        <f t="shared" si="55"/>
        <v/>
      </c>
      <c r="K600" s="233" t="str">
        <f t="shared" si="53"/>
        <v/>
      </c>
      <c r="L600" s="234" t="str">
        <f t="shared" si="56"/>
        <v/>
      </c>
      <c r="M600" s="234" t="str">
        <f t="shared" si="57"/>
        <v/>
      </c>
    </row>
    <row r="601" spans="2:13" x14ac:dyDescent="0.3">
      <c r="B601" s="126"/>
      <c r="C601" s="128"/>
      <c r="D601" s="126"/>
      <c r="E601" s="128"/>
      <c r="F601" s="128"/>
      <c r="G601" s="128"/>
      <c r="H601" s="232"/>
      <c r="I601" s="233" t="str">
        <f t="shared" si="54"/>
        <v/>
      </c>
      <c r="J601" s="233" t="str">
        <f t="shared" si="55"/>
        <v/>
      </c>
      <c r="K601" s="233" t="str">
        <f t="shared" si="53"/>
        <v/>
      </c>
      <c r="L601" s="234" t="str">
        <f t="shared" si="56"/>
        <v/>
      </c>
      <c r="M601" s="234" t="str">
        <f t="shared" si="57"/>
        <v/>
      </c>
    </row>
    <row r="602" spans="2:13" x14ac:dyDescent="0.3">
      <c r="B602" s="126"/>
      <c r="C602" s="128"/>
      <c r="D602" s="126"/>
      <c r="E602" s="128"/>
      <c r="F602" s="128"/>
      <c r="G602" s="128"/>
      <c r="H602" s="232"/>
      <c r="I602" s="233" t="str">
        <f t="shared" si="54"/>
        <v/>
      </c>
      <c r="J602" s="233" t="str">
        <f t="shared" si="55"/>
        <v/>
      </c>
      <c r="K602" s="233" t="str">
        <f t="shared" si="53"/>
        <v/>
      </c>
      <c r="L602" s="234" t="str">
        <f t="shared" si="56"/>
        <v/>
      </c>
      <c r="M602" s="234" t="str">
        <f t="shared" si="57"/>
        <v/>
      </c>
    </row>
    <row r="603" spans="2:13" x14ac:dyDescent="0.3">
      <c r="B603" s="126"/>
      <c r="C603" s="128"/>
      <c r="D603" s="126"/>
      <c r="E603" s="128"/>
      <c r="F603" s="128"/>
      <c r="G603" s="128"/>
      <c r="H603" s="232"/>
      <c r="I603" s="233" t="str">
        <f t="shared" si="54"/>
        <v/>
      </c>
      <c r="J603" s="233" t="str">
        <f t="shared" si="55"/>
        <v/>
      </c>
      <c r="K603" s="233" t="str">
        <f t="shared" si="53"/>
        <v/>
      </c>
      <c r="L603" s="234" t="str">
        <f t="shared" si="56"/>
        <v/>
      </c>
      <c r="M603" s="234" t="str">
        <f t="shared" si="57"/>
        <v/>
      </c>
    </row>
    <row r="604" spans="2:13" x14ac:dyDescent="0.3">
      <c r="B604" s="126"/>
      <c r="C604" s="128"/>
      <c r="D604" s="126"/>
      <c r="E604" s="128"/>
      <c r="F604" s="128"/>
      <c r="G604" s="128"/>
      <c r="H604" s="232"/>
      <c r="I604" s="233" t="str">
        <f t="shared" si="54"/>
        <v/>
      </c>
      <c r="J604" s="233" t="str">
        <f t="shared" si="55"/>
        <v/>
      </c>
      <c r="K604" s="233" t="str">
        <f t="shared" si="53"/>
        <v/>
      </c>
      <c r="L604" s="234" t="str">
        <f t="shared" si="56"/>
        <v/>
      </c>
      <c r="M604" s="234" t="str">
        <f t="shared" si="57"/>
        <v/>
      </c>
    </row>
    <row r="605" spans="2:13" x14ac:dyDescent="0.3">
      <c r="B605" s="126"/>
      <c r="C605" s="128"/>
      <c r="D605" s="126"/>
      <c r="E605" s="128"/>
      <c r="F605" s="128"/>
      <c r="G605" s="128"/>
      <c r="H605" s="232"/>
      <c r="I605" s="233" t="str">
        <f t="shared" si="54"/>
        <v/>
      </c>
      <c r="J605" s="233" t="str">
        <f t="shared" si="55"/>
        <v/>
      </c>
      <c r="K605" s="233" t="str">
        <f t="shared" si="53"/>
        <v/>
      </c>
      <c r="L605" s="234" t="str">
        <f t="shared" si="56"/>
        <v/>
      </c>
      <c r="M605" s="234" t="str">
        <f t="shared" si="57"/>
        <v/>
      </c>
    </row>
    <row r="606" spans="2:13" x14ac:dyDescent="0.3">
      <c r="B606" s="126"/>
      <c r="C606" s="128"/>
      <c r="D606" s="126"/>
      <c r="E606" s="128"/>
      <c r="F606" s="128"/>
      <c r="G606" s="128"/>
      <c r="H606" s="232"/>
      <c r="I606" s="233" t="str">
        <f t="shared" si="54"/>
        <v/>
      </c>
      <c r="J606" s="233" t="str">
        <f t="shared" si="55"/>
        <v/>
      </c>
      <c r="K606" s="233" t="str">
        <f t="shared" si="53"/>
        <v/>
      </c>
      <c r="L606" s="234" t="str">
        <f t="shared" si="56"/>
        <v/>
      </c>
      <c r="M606" s="234" t="str">
        <f t="shared" si="57"/>
        <v/>
      </c>
    </row>
    <row r="607" spans="2:13" x14ac:dyDescent="0.3">
      <c r="B607" s="126"/>
      <c r="C607" s="128"/>
      <c r="D607" s="126"/>
      <c r="E607" s="128"/>
      <c r="F607" s="128"/>
      <c r="G607" s="128"/>
      <c r="H607" s="232"/>
      <c r="I607" s="233" t="str">
        <f t="shared" si="54"/>
        <v/>
      </c>
      <c r="J607" s="233" t="str">
        <f t="shared" si="55"/>
        <v/>
      </c>
      <c r="K607" s="233" t="str">
        <f t="shared" si="53"/>
        <v/>
      </c>
      <c r="L607" s="234" t="str">
        <f t="shared" si="56"/>
        <v/>
      </c>
      <c r="M607" s="234" t="str">
        <f t="shared" si="57"/>
        <v/>
      </c>
    </row>
    <row r="608" spans="2:13" x14ac:dyDescent="0.3">
      <c r="B608" s="126"/>
      <c r="C608" s="128"/>
      <c r="D608" s="126"/>
      <c r="E608" s="128"/>
      <c r="F608" s="128"/>
      <c r="G608" s="128"/>
      <c r="H608" s="232"/>
      <c r="I608" s="233" t="str">
        <f t="shared" si="54"/>
        <v/>
      </c>
      <c r="J608" s="233" t="str">
        <f t="shared" si="55"/>
        <v/>
      </c>
      <c r="K608" s="233" t="str">
        <f t="shared" si="53"/>
        <v/>
      </c>
      <c r="L608" s="234" t="str">
        <f t="shared" si="56"/>
        <v/>
      </c>
      <c r="M608" s="234" t="str">
        <f t="shared" si="57"/>
        <v/>
      </c>
    </row>
    <row r="609" spans="2:13" x14ac:dyDescent="0.3">
      <c r="B609" s="126"/>
      <c r="C609" s="128"/>
      <c r="D609" s="126"/>
      <c r="E609" s="128"/>
      <c r="F609" s="128"/>
      <c r="G609" s="128"/>
      <c r="H609" s="232"/>
      <c r="I609" s="233" t="str">
        <f t="shared" si="54"/>
        <v/>
      </c>
      <c r="J609" s="233" t="str">
        <f t="shared" si="55"/>
        <v/>
      </c>
      <c r="K609" s="233" t="str">
        <f t="shared" si="53"/>
        <v/>
      </c>
      <c r="L609" s="234" t="str">
        <f t="shared" si="56"/>
        <v/>
      </c>
      <c r="M609" s="234" t="str">
        <f t="shared" si="57"/>
        <v/>
      </c>
    </row>
    <row r="610" spans="2:13" x14ac:dyDescent="0.3">
      <c r="B610" s="126"/>
      <c r="C610" s="128"/>
      <c r="D610" s="126"/>
      <c r="E610" s="128"/>
      <c r="F610" s="128"/>
      <c r="G610" s="128"/>
      <c r="H610" s="232"/>
      <c r="I610" s="233" t="str">
        <f t="shared" si="54"/>
        <v/>
      </c>
      <c r="J610" s="233" t="str">
        <f t="shared" si="55"/>
        <v/>
      </c>
      <c r="K610" s="233" t="str">
        <f t="shared" si="53"/>
        <v/>
      </c>
      <c r="L610" s="234" t="str">
        <f t="shared" si="56"/>
        <v/>
      </c>
      <c r="M610" s="234" t="str">
        <f t="shared" si="57"/>
        <v/>
      </c>
    </row>
    <row r="611" spans="2:13" x14ac:dyDescent="0.3">
      <c r="B611" s="126"/>
      <c r="C611" s="128"/>
      <c r="D611" s="126"/>
      <c r="E611" s="128"/>
      <c r="F611" s="128"/>
      <c r="G611" s="128"/>
      <c r="H611" s="232"/>
      <c r="I611" s="233" t="str">
        <f t="shared" si="54"/>
        <v/>
      </c>
      <c r="J611" s="233" t="str">
        <f t="shared" si="55"/>
        <v/>
      </c>
      <c r="K611" s="233" t="str">
        <f t="shared" si="53"/>
        <v/>
      </c>
      <c r="L611" s="234" t="str">
        <f t="shared" si="56"/>
        <v/>
      </c>
      <c r="M611" s="234" t="str">
        <f t="shared" si="57"/>
        <v/>
      </c>
    </row>
    <row r="612" spans="2:13" x14ac:dyDescent="0.3">
      <c r="B612" s="126"/>
      <c r="C612" s="128"/>
      <c r="D612" s="126"/>
      <c r="E612" s="128"/>
      <c r="F612" s="128"/>
      <c r="G612" s="128"/>
      <c r="H612" s="232"/>
      <c r="I612" s="233" t="str">
        <f t="shared" si="54"/>
        <v/>
      </c>
      <c r="J612" s="233" t="str">
        <f t="shared" si="55"/>
        <v/>
      </c>
      <c r="K612" s="233" t="str">
        <f t="shared" si="53"/>
        <v/>
      </c>
      <c r="L612" s="234" t="str">
        <f t="shared" si="56"/>
        <v/>
      </c>
      <c r="M612" s="234" t="str">
        <f t="shared" si="57"/>
        <v/>
      </c>
    </row>
    <row r="613" spans="2:13" x14ac:dyDescent="0.3">
      <c r="B613" s="126"/>
      <c r="C613" s="128"/>
      <c r="D613" s="126"/>
      <c r="E613" s="128"/>
      <c r="F613" s="128"/>
      <c r="G613" s="128"/>
      <c r="H613" s="232"/>
      <c r="I613" s="233" t="str">
        <f t="shared" si="54"/>
        <v/>
      </c>
      <c r="J613" s="233" t="str">
        <f t="shared" si="55"/>
        <v/>
      </c>
      <c r="K613" s="233" t="str">
        <f t="shared" si="53"/>
        <v/>
      </c>
      <c r="L613" s="234" t="str">
        <f t="shared" si="56"/>
        <v/>
      </c>
      <c r="M613" s="234" t="str">
        <f t="shared" si="57"/>
        <v/>
      </c>
    </row>
    <row r="614" spans="2:13" x14ac:dyDescent="0.3">
      <c r="B614" s="126"/>
      <c r="C614" s="128"/>
      <c r="D614" s="126"/>
      <c r="E614" s="128"/>
      <c r="F614" s="128"/>
      <c r="G614" s="128"/>
      <c r="H614" s="232"/>
      <c r="I614" s="233" t="str">
        <f t="shared" si="54"/>
        <v/>
      </c>
      <c r="J614" s="233" t="str">
        <f t="shared" si="55"/>
        <v/>
      </c>
      <c r="K614" s="233" t="str">
        <f t="shared" si="53"/>
        <v/>
      </c>
      <c r="L614" s="234" t="str">
        <f t="shared" si="56"/>
        <v/>
      </c>
      <c r="M614" s="234" t="str">
        <f t="shared" si="57"/>
        <v/>
      </c>
    </row>
    <row r="615" spans="2:13" x14ac:dyDescent="0.3">
      <c r="B615" s="126"/>
      <c r="C615" s="128"/>
      <c r="D615" s="126"/>
      <c r="E615" s="128"/>
      <c r="F615" s="128"/>
      <c r="G615" s="128"/>
      <c r="H615" s="232"/>
      <c r="I615" s="233" t="str">
        <f t="shared" si="54"/>
        <v/>
      </c>
      <c r="J615" s="233" t="str">
        <f t="shared" si="55"/>
        <v/>
      </c>
      <c r="K615" s="233" t="str">
        <f t="shared" si="53"/>
        <v/>
      </c>
      <c r="L615" s="234" t="str">
        <f t="shared" si="56"/>
        <v/>
      </c>
      <c r="M615" s="234" t="str">
        <f t="shared" si="57"/>
        <v/>
      </c>
    </row>
    <row r="616" spans="2:13" x14ac:dyDescent="0.3">
      <c r="B616" s="126"/>
      <c r="C616" s="128"/>
      <c r="D616" s="126"/>
      <c r="E616" s="128"/>
      <c r="F616" s="128"/>
      <c r="G616" s="128"/>
      <c r="H616" s="232"/>
      <c r="I616" s="233" t="str">
        <f t="shared" si="54"/>
        <v/>
      </c>
      <c r="J616" s="233" t="str">
        <f t="shared" si="55"/>
        <v/>
      </c>
      <c r="K616" s="233" t="str">
        <f t="shared" si="53"/>
        <v/>
      </c>
      <c r="L616" s="234" t="str">
        <f t="shared" si="56"/>
        <v/>
      </c>
      <c r="M616" s="234" t="str">
        <f t="shared" si="57"/>
        <v/>
      </c>
    </row>
    <row r="617" spans="2:13" x14ac:dyDescent="0.3">
      <c r="B617" s="126"/>
      <c r="C617" s="128"/>
      <c r="D617" s="126"/>
      <c r="E617" s="128"/>
      <c r="F617" s="128"/>
      <c r="G617" s="128"/>
      <c r="H617" s="232"/>
      <c r="I617" s="233" t="str">
        <f t="shared" si="54"/>
        <v/>
      </c>
      <c r="J617" s="233" t="str">
        <f t="shared" si="55"/>
        <v/>
      </c>
      <c r="K617" s="233" t="str">
        <f t="shared" si="53"/>
        <v/>
      </c>
      <c r="L617" s="234" t="str">
        <f t="shared" si="56"/>
        <v/>
      </c>
      <c r="M617" s="234" t="str">
        <f t="shared" si="57"/>
        <v/>
      </c>
    </row>
    <row r="618" spans="2:13" x14ac:dyDescent="0.3">
      <c r="B618" s="126"/>
      <c r="C618" s="128"/>
      <c r="D618" s="126"/>
      <c r="E618" s="128"/>
      <c r="F618" s="128"/>
      <c r="G618" s="128"/>
      <c r="H618" s="232"/>
      <c r="I618" s="233" t="str">
        <f t="shared" si="54"/>
        <v/>
      </c>
      <c r="J618" s="233" t="str">
        <f t="shared" si="55"/>
        <v/>
      </c>
      <c r="K618" s="233" t="str">
        <f t="shared" si="53"/>
        <v/>
      </c>
      <c r="L618" s="234" t="str">
        <f t="shared" si="56"/>
        <v/>
      </c>
      <c r="M618" s="234" t="str">
        <f t="shared" si="57"/>
        <v/>
      </c>
    </row>
    <row r="619" spans="2:13" x14ac:dyDescent="0.3">
      <c r="B619" s="126"/>
      <c r="C619" s="128"/>
      <c r="D619" s="126"/>
      <c r="E619" s="128"/>
      <c r="F619" s="128"/>
      <c r="G619" s="128"/>
      <c r="H619" s="232"/>
      <c r="I619" s="233" t="str">
        <f t="shared" si="54"/>
        <v/>
      </c>
      <c r="J619" s="233" t="str">
        <f t="shared" si="55"/>
        <v/>
      </c>
      <c r="K619" s="233" t="str">
        <f t="shared" si="53"/>
        <v/>
      </c>
      <c r="L619" s="234" t="str">
        <f t="shared" si="56"/>
        <v/>
      </c>
      <c r="M619" s="234" t="str">
        <f t="shared" si="57"/>
        <v/>
      </c>
    </row>
    <row r="620" spans="2:13" x14ac:dyDescent="0.3">
      <c r="B620" s="126"/>
      <c r="C620" s="128"/>
      <c r="D620" s="126"/>
      <c r="E620" s="128"/>
      <c r="F620" s="128"/>
      <c r="G620" s="128"/>
      <c r="H620" s="232"/>
      <c r="I620" s="233" t="str">
        <f t="shared" si="54"/>
        <v/>
      </c>
      <c r="J620" s="233" t="str">
        <f t="shared" si="55"/>
        <v/>
      </c>
      <c r="K620" s="233" t="str">
        <f t="shared" si="53"/>
        <v/>
      </c>
      <c r="L620" s="234" t="str">
        <f t="shared" si="56"/>
        <v/>
      </c>
      <c r="M620" s="234" t="str">
        <f t="shared" si="57"/>
        <v/>
      </c>
    </row>
    <row r="621" spans="2:13" x14ac:dyDescent="0.3">
      <c r="B621" s="126"/>
      <c r="C621" s="128"/>
      <c r="D621" s="126"/>
      <c r="E621" s="128"/>
      <c r="F621" s="128"/>
      <c r="G621" s="128"/>
      <c r="H621" s="232"/>
      <c r="I621" s="233" t="str">
        <f t="shared" si="54"/>
        <v/>
      </c>
      <c r="J621" s="233" t="str">
        <f t="shared" si="55"/>
        <v/>
      </c>
      <c r="K621" s="233" t="str">
        <f t="shared" si="53"/>
        <v/>
      </c>
      <c r="L621" s="234" t="str">
        <f t="shared" si="56"/>
        <v/>
      </c>
      <c r="M621" s="234" t="str">
        <f t="shared" si="57"/>
        <v/>
      </c>
    </row>
    <row r="622" spans="2:13" x14ac:dyDescent="0.3">
      <c r="B622" s="126"/>
      <c r="C622" s="128"/>
      <c r="D622" s="126"/>
      <c r="E622" s="128"/>
      <c r="F622" s="128"/>
      <c r="G622" s="128"/>
      <c r="H622" s="232"/>
      <c r="I622" s="233" t="str">
        <f t="shared" si="54"/>
        <v/>
      </c>
      <c r="J622" s="233" t="str">
        <f t="shared" si="55"/>
        <v/>
      </c>
      <c r="K622" s="233" t="str">
        <f t="shared" si="53"/>
        <v/>
      </c>
      <c r="L622" s="234" t="str">
        <f t="shared" si="56"/>
        <v/>
      </c>
      <c r="M622" s="234" t="str">
        <f t="shared" si="57"/>
        <v/>
      </c>
    </row>
    <row r="623" spans="2:13" x14ac:dyDescent="0.3">
      <c r="B623" s="126"/>
      <c r="C623" s="128"/>
      <c r="D623" s="126"/>
      <c r="E623" s="128"/>
      <c r="F623" s="128"/>
      <c r="G623" s="128"/>
      <c r="H623" s="232"/>
      <c r="I623" s="233" t="str">
        <f t="shared" si="54"/>
        <v/>
      </c>
      <c r="J623" s="233" t="str">
        <f t="shared" si="55"/>
        <v/>
      </c>
      <c r="K623" s="233" t="str">
        <f t="shared" si="53"/>
        <v/>
      </c>
      <c r="L623" s="234" t="str">
        <f t="shared" si="56"/>
        <v/>
      </c>
      <c r="M623" s="234" t="str">
        <f t="shared" si="57"/>
        <v/>
      </c>
    </row>
    <row r="624" spans="2:13" x14ac:dyDescent="0.3">
      <c r="B624" s="126"/>
      <c r="C624" s="128"/>
      <c r="D624" s="126"/>
      <c r="E624" s="128"/>
      <c r="F624" s="128"/>
      <c r="G624" s="128"/>
      <c r="H624" s="232"/>
      <c r="I624" s="233" t="str">
        <f t="shared" si="54"/>
        <v/>
      </c>
      <c r="J624" s="233" t="str">
        <f t="shared" si="55"/>
        <v/>
      </c>
      <c r="K624" s="233" t="str">
        <f t="shared" si="53"/>
        <v/>
      </c>
      <c r="L624" s="234" t="str">
        <f t="shared" si="56"/>
        <v/>
      </c>
      <c r="M624" s="234" t="str">
        <f t="shared" si="57"/>
        <v/>
      </c>
    </row>
    <row r="625" spans="2:13" x14ac:dyDescent="0.3">
      <c r="B625" s="126"/>
      <c r="C625" s="128"/>
      <c r="D625" s="126"/>
      <c r="E625" s="128"/>
      <c r="F625" s="128"/>
      <c r="G625" s="128"/>
      <c r="H625" s="232"/>
      <c r="I625" s="233" t="str">
        <f t="shared" si="54"/>
        <v/>
      </c>
      <c r="J625" s="233" t="str">
        <f t="shared" si="55"/>
        <v/>
      </c>
      <c r="K625" s="233" t="str">
        <f t="shared" si="53"/>
        <v/>
      </c>
      <c r="L625" s="234" t="str">
        <f t="shared" si="56"/>
        <v/>
      </c>
      <c r="M625" s="234" t="str">
        <f t="shared" si="57"/>
        <v/>
      </c>
    </row>
    <row r="626" spans="2:13" x14ac:dyDescent="0.3">
      <c r="B626" s="126"/>
      <c r="C626" s="128"/>
      <c r="D626" s="126"/>
      <c r="E626" s="128"/>
      <c r="F626" s="128"/>
      <c r="G626" s="128"/>
      <c r="H626" s="232"/>
      <c r="I626" s="233" t="str">
        <f t="shared" si="54"/>
        <v/>
      </c>
      <c r="J626" s="233" t="str">
        <f t="shared" si="55"/>
        <v/>
      </c>
      <c r="K626" s="233" t="str">
        <f t="shared" si="53"/>
        <v/>
      </c>
      <c r="L626" s="234" t="str">
        <f t="shared" si="56"/>
        <v/>
      </c>
      <c r="M626" s="234" t="str">
        <f t="shared" si="57"/>
        <v/>
      </c>
    </row>
    <row r="627" spans="2:13" x14ac:dyDescent="0.3">
      <c r="B627" s="126"/>
      <c r="C627" s="128"/>
      <c r="D627" s="126"/>
      <c r="E627" s="128"/>
      <c r="F627" s="128"/>
      <c r="G627" s="128"/>
      <c r="H627" s="232"/>
      <c r="I627" s="233" t="str">
        <f t="shared" si="54"/>
        <v/>
      </c>
      <c r="J627" s="233" t="str">
        <f t="shared" si="55"/>
        <v/>
      </c>
      <c r="K627" s="233" t="str">
        <f t="shared" si="53"/>
        <v/>
      </c>
      <c r="L627" s="234" t="str">
        <f t="shared" si="56"/>
        <v/>
      </c>
      <c r="M627" s="234" t="str">
        <f t="shared" si="57"/>
        <v/>
      </c>
    </row>
    <row r="628" spans="2:13" x14ac:dyDescent="0.3">
      <c r="B628" s="126"/>
      <c r="C628" s="128"/>
      <c r="D628" s="126"/>
      <c r="E628" s="128"/>
      <c r="F628" s="128"/>
      <c r="G628" s="128"/>
      <c r="H628" s="232"/>
      <c r="I628" s="233" t="str">
        <f t="shared" si="54"/>
        <v/>
      </c>
      <c r="J628" s="233" t="str">
        <f t="shared" si="55"/>
        <v/>
      </c>
      <c r="K628" s="233" t="str">
        <f t="shared" si="53"/>
        <v/>
      </c>
      <c r="L628" s="234" t="str">
        <f t="shared" si="56"/>
        <v/>
      </c>
      <c r="M628" s="234" t="str">
        <f t="shared" si="57"/>
        <v/>
      </c>
    </row>
    <row r="629" spans="2:13" x14ac:dyDescent="0.3">
      <c r="B629" s="126"/>
      <c r="C629" s="128"/>
      <c r="D629" s="126"/>
      <c r="E629" s="128"/>
      <c r="F629" s="128"/>
      <c r="G629" s="128"/>
      <c r="H629" s="232"/>
      <c r="I629" s="233" t="str">
        <f t="shared" si="54"/>
        <v/>
      </c>
      <c r="J629" s="233" t="str">
        <f t="shared" si="55"/>
        <v/>
      </c>
      <c r="K629" s="233" t="str">
        <f t="shared" si="53"/>
        <v/>
      </c>
      <c r="L629" s="234" t="str">
        <f t="shared" si="56"/>
        <v/>
      </c>
      <c r="M629" s="234" t="str">
        <f t="shared" si="57"/>
        <v/>
      </c>
    </row>
    <row r="630" spans="2:13" x14ac:dyDescent="0.3">
      <c r="B630" s="126"/>
      <c r="C630" s="128"/>
      <c r="D630" s="126"/>
      <c r="E630" s="128"/>
      <c r="F630" s="128"/>
      <c r="G630" s="128"/>
      <c r="H630" s="232"/>
      <c r="I630" s="233" t="str">
        <f t="shared" si="54"/>
        <v/>
      </c>
      <c r="J630" s="233" t="str">
        <f t="shared" si="55"/>
        <v/>
      </c>
      <c r="K630" s="233" t="str">
        <f t="shared" si="53"/>
        <v/>
      </c>
      <c r="L630" s="234" t="str">
        <f t="shared" si="56"/>
        <v/>
      </c>
      <c r="M630" s="234" t="str">
        <f t="shared" si="57"/>
        <v/>
      </c>
    </row>
    <row r="631" spans="2:13" x14ac:dyDescent="0.3">
      <c r="B631" s="126"/>
      <c r="C631" s="128"/>
      <c r="D631" s="126"/>
      <c r="E631" s="128"/>
      <c r="F631" s="128"/>
      <c r="G631" s="128"/>
      <c r="H631" s="232"/>
      <c r="I631" s="233" t="str">
        <f t="shared" si="54"/>
        <v/>
      </c>
      <c r="J631" s="233" t="str">
        <f t="shared" si="55"/>
        <v/>
      </c>
      <c r="K631" s="233" t="str">
        <f t="shared" si="53"/>
        <v/>
      </c>
      <c r="L631" s="234" t="str">
        <f t="shared" si="56"/>
        <v/>
      </c>
      <c r="M631" s="234" t="str">
        <f t="shared" si="57"/>
        <v/>
      </c>
    </row>
    <row r="632" spans="2:13" x14ac:dyDescent="0.3">
      <c r="B632" s="126"/>
      <c r="C632" s="128"/>
      <c r="D632" s="126"/>
      <c r="E632" s="128"/>
      <c r="F632" s="128"/>
      <c r="G632" s="128"/>
      <c r="H632" s="232"/>
      <c r="I632" s="233" t="str">
        <f t="shared" si="54"/>
        <v/>
      </c>
      <c r="J632" s="233" t="str">
        <f t="shared" si="55"/>
        <v/>
      </c>
      <c r="K632" s="233" t="str">
        <f t="shared" si="53"/>
        <v/>
      </c>
      <c r="L632" s="234" t="str">
        <f t="shared" si="56"/>
        <v/>
      </c>
      <c r="M632" s="234" t="str">
        <f t="shared" si="57"/>
        <v/>
      </c>
    </row>
    <row r="633" spans="2:13" x14ac:dyDescent="0.3">
      <c r="B633" s="126"/>
      <c r="C633" s="128"/>
      <c r="D633" s="126"/>
      <c r="E633" s="128"/>
      <c r="F633" s="128"/>
      <c r="G633" s="128"/>
      <c r="H633" s="232"/>
      <c r="I633" s="233" t="str">
        <f t="shared" si="54"/>
        <v/>
      </c>
      <c r="J633" s="233" t="str">
        <f t="shared" si="55"/>
        <v/>
      </c>
      <c r="K633" s="233" t="str">
        <f t="shared" si="53"/>
        <v/>
      </c>
      <c r="L633" s="234" t="str">
        <f t="shared" si="56"/>
        <v/>
      </c>
      <c r="M633" s="234" t="str">
        <f t="shared" si="57"/>
        <v/>
      </c>
    </row>
    <row r="634" spans="2:13" x14ac:dyDescent="0.3">
      <c r="B634" s="126"/>
      <c r="C634" s="128"/>
      <c r="D634" s="126"/>
      <c r="E634" s="128"/>
      <c r="F634" s="128"/>
      <c r="G634" s="128"/>
      <c r="H634" s="232"/>
      <c r="I634" s="233" t="str">
        <f t="shared" si="54"/>
        <v/>
      </c>
      <c r="J634" s="233" t="str">
        <f t="shared" si="55"/>
        <v/>
      </c>
      <c r="K634" s="233" t="str">
        <f t="shared" si="53"/>
        <v/>
      </c>
      <c r="L634" s="234" t="str">
        <f t="shared" si="56"/>
        <v/>
      </c>
      <c r="M634" s="234" t="str">
        <f t="shared" si="57"/>
        <v/>
      </c>
    </row>
    <row r="635" spans="2:13" x14ac:dyDescent="0.3">
      <c r="B635" s="126"/>
      <c r="C635" s="128"/>
      <c r="D635" s="126"/>
      <c r="E635" s="128"/>
      <c r="F635" s="128"/>
      <c r="G635" s="128"/>
      <c r="H635" s="232"/>
      <c r="I635" s="233" t="str">
        <f t="shared" si="54"/>
        <v/>
      </c>
      <c r="J635" s="233" t="str">
        <f t="shared" si="55"/>
        <v/>
      </c>
      <c r="K635" s="233" t="str">
        <f t="shared" si="53"/>
        <v/>
      </c>
      <c r="L635" s="234" t="str">
        <f t="shared" si="56"/>
        <v/>
      </c>
      <c r="M635" s="234" t="str">
        <f t="shared" si="57"/>
        <v/>
      </c>
    </row>
    <row r="636" spans="2:13" x14ac:dyDescent="0.3">
      <c r="B636" s="126"/>
      <c r="C636" s="128"/>
      <c r="D636" s="126"/>
      <c r="E636" s="128"/>
      <c r="F636" s="128"/>
      <c r="G636" s="128"/>
      <c r="H636" s="232"/>
      <c r="I636" s="233" t="str">
        <f t="shared" si="54"/>
        <v/>
      </c>
      <c r="J636" s="233" t="str">
        <f t="shared" si="55"/>
        <v/>
      </c>
      <c r="K636" s="233" t="str">
        <f t="shared" si="53"/>
        <v/>
      </c>
      <c r="L636" s="234" t="str">
        <f t="shared" si="56"/>
        <v/>
      </c>
      <c r="M636" s="234" t="str">
        <f t="shared" si="57"/>
        <v/>
      </c>
    </row>
    <row r="637" spans="2:13" x14ac:dyDescent="0.3">
      <c r="B637" s="126"/>
      <c r="C637" s="128"/>
      <c r="D637" s="126"/>
      <c r="E637" s="128"/>
      <c r="F637" s="128"/>
      <c r="G637" s="128"/>
      <c r="H637" s="232"/>
      <c r="I637" s="233" t="str">
        <f t="shared" si="54"/>
        <v/>
      </c>
      <c r="J637" s="233" t="str">
        <f t="shared" si="55"/>
        <v/>
      </c>
      <c r="K637" s="233" t="str">
        <f t="shared" si="53"/>
        <v/>
      </c>
      <c r="L637" s="234" t="str">
        <f t="shared" si="56"/>
        <v/>
      </c>
      <c r="M637" s="234" t="str">
        <f t="shared" si="57"/>
        <v/>
      </c>
    </row>
    <row r="638" spans="2:13" x14ac:dyDescent="0.3">
      <c r="B638" s="126"/>
      <c r="C638" s="128"/>
      <c r="D638" s="126"/>
      <c r="E638" s="128"/>
      <c r="F638" s="128"/>
      <c r="G638" s="128"/>
      <c r="H638" s="232"/>
      <c r="I638" s="233" t="str">
        <f t="shared" si="54"/>
        <v/>
      </c>
      <c r="J638" s="233" t="str">
        <f t="shared" si="55"/>
        <v/>
      </c>
      <c r="K638" s="233" t="str">
        <f t="shared" si="53"/>
        <v/>
      </c>
      <c r="L638" s="234" t="str">
        <f t="shared" si="56"/>
        <v/>
      </c>
      <c r="M638" s="234" t="str">
        <f t="shared" si="57"/>
        <v/>
      </c>
    </row>
    <row r="639" spans="2:13" x14ac:dyDescent="0.3">
      <c r="B639" s="126"/>
      <c r="C639" s="128"/>
      <c r="D639" s="126"/>
      <c r="E639" s="128"/>
      <c r="F639" s="128"/>
      <c r="G639" s="128"/>
      <c r="H639" s="232"/>
      <c r="I639" s="233" t="str">
        <f t="shared" si="54"/>
        <v/>
      </c>
      <c r="J639" s="233" t="str">
        <f t="shared" si="55"/>
        <v/>
      </c>
      <c r="K639" s="233" t="str">
        <f t="shared" si="53"/>
        <v/>
      </c>
      <c r="L639" s="234" t="str">
        <f t="shared" si="56"/>
        <v/>
      </c>
      <c r="M639" s="234" t="str">
        <f t="shared" si="57"/>
        <v/>
      </c>
    </row>
    <row r="640" spans="2:13" x14ac:dyDescent="0.3">
      <c r="B640" s="126"/>
      <c r="C640" s="128"/>
      <c r="D640" s="126"/>
      <c r="E640" s="128"/>
      <c r="F640" s="128"/>
      <c r="G640" s="128"/>
      <c r="H640" s="232"/>
      <c r="I640" s="233" t="str">
        <f t="shared" si="54"/>
        <v/>
      </c>
      <c r="J640" s="233" t="str">
        <f t="shared" si="55"/>
        <v/>
      </c>
      <c r="K640" s="233" t="str">
        <f t="shared" si="53"/>
        <v/>
      </c>
      <c r="L640" s="234" t="str">
        <f t="shared" si="56"/>
        <v/>
      </c>
      <c r="M640" s="234" t="str">
        <f t="shared" si="57"/>
        <v/>
      </c>
    </row>
    <row r="641" spans="2:13" x14ac:dyDescent="0.3">
      <c r="B641" s="126"/>
      <c r="C641" s="128"/>
      <c r="D641" s="126"/>
      <c r="E641" s="128"/>
      <c r="F641" s="128"/>
      <c r="G641" s="128"/>
      <c r="H641" s="232"/>
      <c r="I641" s="233" t="str">
        <f t="shared" si="54"/>
        <v/>
      </c>
      <c r="J641" s="233" t="str">
        <f t="shared" si="55"/>
        <v/>
      </c>
      <c r="K641" s="233" t="str">
        <f t="shared" si="53"/>
        <v/>
      </c>
      <c r="L641" s="234" t="str">
        <f t="shared" si="56"/>
        <v/>
      </c>
      <c r="M641" s="234" t="str">
        <f t="shared" si="57"/>
        <v/>
      </c>
    </row>
    <row r="642" spans="2:13" x14ac:dyDescent="0.3">
      <c r="B642" s="126"/>
      <c r="C642" s="128"/>
      <c r="D642" s="126"/>
      <c r="E642" s="128"/>
      <c r="F642" s="128"/>
      <c r="G642" s="128"/>
      <c r="H642" s="232"/>
      <c r="I642" s="233" t="str">
        <f t="shared" si="54"/>
        <v/>
      </c>
      <c r="J642" s="233" t="str">
        <f t="shared" si="55"/>
        <v/>
      </c>
      <c r="K642" s="233" t="str">
        <f t="shared" si="53"/>
        <v/>
      </c>
      <c r="L642" s="234" t="str">
        <f t="shared" si="56"/>
        <v/>
      </c>
      <c r="M642" s="234" t="str">
        <f t="shared" si="57"/>
        <v/>
      </c>
    </row>
    <row r="643" spans="2:13" x14ac:dyDescent="0.3">
      <c r="B643" s="126"/>
      <c r="C643" s="128"/>
      <c r="D643" s="126"/>
      <c r="E643" s="128"/>
      <c r="F643" s="128"/>
      <c r="G643" s="128"/>
      <c r="H643" s="232"/>
      <c r="I643" s="233" t="str">
        <f t="shared" si="54"/>
        <v/>
      </c>
      <c r="J643" s="233" t="str">
        <f t="shared" si="55"/>
        <v/>
      </c>
      <c r="K643" s="233" t="str">
        <f t="shared" si="53"/>
        <v/>
      </c>
      <c r="L643" s="234" t="str">
        <f t="shared" si="56"/>
        <v/>
      </c>
      <c r="M643" s="234" t="str">
        <f t="shared" si="57"/>
        <v/>
      </c>
    </row>
    <row r="644" spans="2:13" x14ac:dyDescent="0.3">
      <c r="B644" s="126"/>
      <c r="C644" s="128"/>
      <c r="D644" s="126"/>
      <c r="E644" s="128"/>
      <c r="F644" s="128"/>
      <c r="G644" s="128"/>
      <c r="H644" s="232"/>
      <c r="I644" s="233" t="str">
        <f t="shared" si="54"/>
        <v/>
      </c>
      <c r="J644" s="233" t="str">
        <f t="shared" si="55"/>
        <v/>
      </c>
      <c r="K644" s="233" t="str">
        <f t="shared" si="53"/>
        <v/>
      </c>
      <c r="L644" s="234" t="str">
        <f t="shared" si="56"/>
        <v/>
      </c>
      <c r="M644" s="234" t="str">
        <f t="shared" si="57"/>
        <v/>
      </c>
    </row>
    <row r="645" spans="2:13" x14ac:dyDescent="0.3">
      <c r="B645" s="126"/>
      <c r="C645" s="128"/>
      <c r="D645" s="126"/>
      <c r="E645" s="128"/>
      <c r="F645" s="128"/>
      <c r="G645" s="128"/>
      <c r="H645" s="232"/>
      <c r="I645" s="233" t="str">
        <f t="shared" si="54"/>
        <v/>
      </c>
      <c r="J645" s="233" t="str">
        <f t="shared" si="55"/>
        <v/>
      </c>
      <c r="K645" s="233" t="str">
        <f t="shared" si="53"/>
        <v/>
      </c>
      <c r="L645" s="234" t="str">
        <f t="shared" si="56"/>
        <v/>
      </c>
      <c r="M645" s="234" t="str">
        <f t="shared" si="57"/>
        <v/>
      </c>
    </row>
    <row r="646" spans="2:13" x14ac:dyDescent="0.3">
      <c r="B646" s="126"/>
      <c r="C646" s="128"/>
      <c r="D646" s="126"/>
      <c r="E646" s="128"/>
      <c r="F646" s="128"/>
      <c r="G646" s="128"/>
      <c r="H646" s="232"/>
      <c r="I646" s="233" t="str">
        <f t="shared" si="54"/>
        <v/>
      </c>
      <c r="J646" s="233" t="str">
        <f t="shared" si="55"/>
        <v/>
      </c>
      <c r="K646" s="233" t="str">
        <f t="shared" si="53"/>
        <v/>
      </c>
      <c r="L646" s="234" t="str">
        <f t="shared" si="56"/>
        <v/>
      </c>
      <c r="M646" s="234" t="str">
        <f t="shared" si="57"/>
        <v/>
      </c>
    </row>
    <row r="647" spans="2:13" x14ac:dyDescent="0.3">
      <c r="B647" s="126"/>
      <c r="C647" s="128"/>
      <c r="D647" s="126"/>
      <c r="E647" s="128"/>
      <c r="F647" s="128"/>
      <c r="G647" s="128"/>
      <c r="H647" s="232"/>
      <c r="I647" s="233" t="str">
        <f t="shared" si="54"/>
        <v/>
      </c>
      <c r="J647" s="233" t="str">
        <f t="shared" si="55"/>
        <v/>
      </c>
      <c r="K647" s="233" t="str">
        <f t="shared" ref="K647:K710" si="58">IF(I647="","",SUMIF($B$7:$B$5003,B647,$G$7:$G$5003))</f>
        <v/>
      </c>
      <c r="L647" s="234" t="str">
        <f t="shared" si="56"/>
        <v/>
      </c>
      <c r="M647" s="234" t="str">
        <f t="shared" si="57"/>
        <v/>
      </c>
    </row>
    <row r="648" spans="2:13" x14ac:dyDescent="0.3">
      <c r="B648" s="126"/>
      <c r="C648" s="128"/>
      <c r="D648" s="126"/>
      <c r="E648" s="128"/>
      <c r="F648" s="128"/>
      <c r="G648" s="128"/>
      <c r="H648" s="232"/>
      <c r="I648" s="233" t="str">
        <f t="shared" ref="I648:I711" si="59">B648&amp;D648</f>
        <v/>
      </c>
      <c r="J648" s="233" t="str">
        <f t="shared" ref="J648:J711" si="60">IF(I648="","",SUMIFS($G$6:$G$5003,$B$6:$B$5003,B648,$D$6:$D$5003,D648))</f>
        <v/>
      </c>
      <c r="K648" s="233" t="str">
        <f t="shared" si="58"/>
        <v/>
      </c>
      <c r="L648" s="234" t="str">
        <f t="shared" ref="L648:L711" si="61">IF(OR(J648="",K648=""),"",J648/K648)</f>
        <v/>
      </c>
      <c r="M648" s="234" t="str">
        <f t="shared" ref="M648:M711" si="62">IF(L648="","",L648^2)</f>
        <v/>
      </c>
    </row>
    <row r="649" spans="2:13" x14ac:dyDescent="0.3">
      <c r="B649" s="126"/>
      <c r="C649" s="128"/>
      <c r="D649" s="126"/>
      <c r="E649" s="128"/>
      <c r="F649" s="128"/>
      <c r="G649" s="128"/>
      <c r="H649" s="232"/>
      <c r="I649" s="233" t="str">
        <f t="shared" si="59"/>
        <v/>
      </c>
      <c r="J649" s="233" t="str">
        <f t="shared" si="60"/>
        <v/>
      </c>
      <c r="K649" s="233" t="str">
        <f t="shared" si="58"/>
        <v/>
      </c>
      <c r="L649" s="234" t="str">
        <f t="shared" si="61"/>
        <v/>
      </c>
      <c r="M649" s="234" t="str">
        <f t="shared" si="62"/>
        <v/>
      </c>
    </row>
    <row r="650" spans="2:13" x14ac:dyDescent="0.3">
      <c r="B650" s="126"/>
      <c r="C650" s="128"/>
      <c r="D650" s="126"/>
      <c r="E650" s="128"/>
      <c r="F650" s="128"/>
      <c r="G650" s="128"/>
      <c r="H650" s="232"/>
      <c r="I650" s="233" t="str">
        <f t="shared" si="59"/>
        <v/>
      </c>
      <c r="J650" s="233" t="str">
        <f t="shared" si="60"/>
        <v/>
      </c>
      <c r="K650" s="233" t="str">
        <f t="shared" si="58"/>
        <v/>
      </c>
      <c r="L650" s="234" t="str">
        <f t="shared" si="61"/>
        <v/>
      </c>
      <c r="M650" s="234" t="str">
        <f t="shared" si="62"/>
        <v/>
      </c>
    </row>
    <row r="651" spans="2:13" x14ac:dyDescent="0.3">
      <c r="B651" s="126"/>
      <c r="C651" s="128"/>
      <c r="D651" s="126"/>
      <c r="E651" s="128"/>
      <c r="F651" s="128"/>
      <c r="G651" s="128"/>
      <c r="H651" s="232"/>
      <c r="I651" s="233" t="str">
        <f t="shared" si="59"/>
        <v/>
      </c>
      <c r="J651" s="233" t="str">
        <f t="shared" si="60"/>
        <v/>
      </c>
      <c r="K651" s="233" t="str">
        <f t="shared" si="58"/>
        <v/>
      </c>
      <c r="L651" s="234" t="str">
        <f t="shared" si="61"/>
        <v/>
      </c>
      <c r="M651" s="234" t="str">
        <f t="shared" si="62"/>
        <v/>
      </c>
    </row>
    <row r="652" spans="2:13" x14ac:dyDescent="0.3">
      <c r="B652" s="126"/>
      <c r="C652" s="128"/>
      <c r="D652" s="126"/>
      <c r="E652" s="128"/>
      <c r="F652" s="128"/>
      <c r="G652" s="128"/>
      <c r="H652" s="232"/>
      <c r="I652" s="233" t="str">
        <f t="shared" si="59"/>
        <v/>
      </c>
      <c r="J652" s="233" t="str">
        <f t="shared" si="60"/>
        <v/>
      </c>
      <c r="K652" s="233" t="str">
        <f t="shared" si="58"/>
        <v/>
      </c>
      <c r="L652" s="234" t="str">
        <f t="shared" si="61"/>
        <v/>
      </c>
      <c r="M652" s="234" t="str">
        <f t="shared" si="62"/>
        <v/>
      </c>
    </row>
    <row r="653" spans="2:13" x14ac:dyDescent="0.3">
      <c r="B653" s="126"/>
      <c r="C653" s="128"/>
      <c r="D653" s="126"/>
      <c r="E653" s="128"/>
      <c r="F653" s="128"/>
      <c r="G653" s="128"/>
      <c r="H653" s="232"/>
      <c r="I653" s="233" t="str">
        <f t="shared" si="59"/>
        <v/>
      </c>
      <c r="J653" s="233" t="str">
        <f t="shared" si="60"/>
        <v/>
      </c>
      <c r="K653" s="233" t="str">
        <f t="shared" si="58"/>
        <v/>
      </c>
      <c r="L653" s="234" t="str">
        <f t="shared" si="61"/>
        <v/>
      </c>
      <c r="M653" s="234" t="str">
        <f t="shared" si="62"/>
        <v/>
      </c>
    </row>
    <row r="654" spans="2:13" x14ac:dyDescent="0.3">
      <c r="B654" s="126"/>
      <c r="C654" s="128"/>
      <c r="D654" s="126"/>
      <c r="E654" s="128"/>
      <c r="F654" s="128"/>
      <c r="G654" s="128"/>
      <c r="H654" s="232"/>
      <c r="I654" s="233" t="str">
        <f t="shared" si="59"/>
        <v/>
      </c>
      <c r="J654" s="233" t="str">
        <f t="shared" si="60"/>
        <v/>
      </c>
      <c r="K654" s="233" t="str">
        <f t="shared" si="58"/>
        <v/>
      </c>
      <c r="L654" s="234" t="str">
        <f t="shared" si="61"/>
        <v/>
      </c>
      <c r="M654" s="234" t="str">
        <f t="shared" si="62"/>
        <v/>
      </c>
    </row>
    <row r="655" spans="2:13" x14ac:dyDescent="0.3">
      <c r="B655" s="126"/>
      <c r="C655" s="128"/>
      <c r="D655" s="126"/>
      <c r="E655" s="128"/>
      <c r="F655" s="128"/>
      <c r="G655" s="128"/>
      <c r="H655" s="232"/>
      <c r="I655" s="233" t="str">
        <f t="shared" si="59"/>
        <v/>
      </c>
      <c r="J655" s="233" t="str">
        <f t="shared" si="60"/>
        <v/>
      </c>
      <c r="K655" s="233" t="str">
        <f t="shared" si="58"/>
        <v/>
      </c>
      <c r="L655" s="234" t="str">
        <f t="shared" si="61"/>
        <v/>
      </c>
      <c r="M655" s="234" t="str">
        <f t="shared" si="62"/>
        <v/>
      </c>
    </row>
    <row r="656" spans="2:13" x14ac:dyDescent="0.3">
      <c r="B656" s="126"/>
      <c r="C656" s="128"/>
      <c r="D656" s="126"/>
      <c r="E656" s="128"/>
      <c r="F656" s="128"/>
      <c r="G656" s="128"/>
      <c r="H656" s="232"/>
      <c r="I656" s="233" t="str">
        <f t="shared" si="59"/>
        <v/>
      </c>
      <c r="J656" s="233" t="str">
        <f t="shared" si="60"/>
        <v/>
      </c>
      <c r="K656" s="233" t="str">
        <f t="shared" si="58"/>
        <v/>
      </c>
      <c r="L656" s="234" t="str">
        <f t="shared" si="61"/>
        <v/>
      </c>
      <c r="M656" s="234" t="str">
        <f t="shared" si="62"/>
        <v/>
      </c>
    </row>
    <row r="657" spans="2:13" x14ac:dyDescent="0.3">
      <c r="B657" s="126"/>
      <c r="C657" s="128"/>
      <c r="D657" s="126"/>
      <c r="E657" s="128"/>
      <c r="F657" s="128"/>
      <c r="G657" s="128"/>
      <c r="H657" s="232"/>
      <c r="I657" s="233" t="str">
        <f t="shared" si="59"/>
        <v/>
      </c>
      <c r="J657" s="233" t="str">
        <f t="shared" si="60"/>
        <v/>
      </c>
      <c r="K657" s="233" t="str">
        <f t="shared" si="58"/>
        <v/>
      </c>
      <c r="L657" s="234" t="str">
        <f t="shared" si="61"/>
        <v/>
      </c>
      <c r="M657" s="234" t="str">
        <f t="shared" si="62"/>
        <v/>
      </c>
    </row>
    <row r="658" spans="2:13" x14ac:dyDescent="0.3">
      <c r="B658" s="126"/>
      <c r="C658" s="128"/>
      <c r="D658" s="126"/>
      <c r="E658" s="128"/>
      <c r="F658" s="128"/>
      <c r="G658" s="128"/>
      <c r="H658" s="232"/>
      <c r="I658" s="233" t="str">
        <f t="shared" si="59"/>
        <v/>
      </c>
      <c r="J658" s="233" t="str">
        <f t="shared" si="60"/>
        <v/>
      </c>
      <c r="K658" s="233" t="str">
        <f t="shared" si="58"/>
        <v/>
      </c>
      <c r="L658" s="234" t="str">
        <f t="shared" si="61"/>
        <v/>
      </c>
      <c r="M658" s="234" t="str">
        <f t="shared" si="62"/>
        <v/>
      </c>
    </row>
    <row r="659" spans="2:13" x14ac:dyDescent="0.3">
      <c r="B659" s="126"/>
      <c r="C659" s="128"/>
      <c r="D659" s="126"/>
      <c r="E659" s="128"/>
      <c r="F659" s="128"/>
      <c r="G659" s="128"/>
      <c r="H659" s="232"/>
      <c r="I659" s="233" t="str">
        <f t="shared" si="59"/>
        <v/>
      </c>
      <c r="J659" s="233" t="str">
        <f t="shared" si="60"/>
        <v/>
      </c>
      <c r="K659" s="233" t="str">
        <f t="shared" si="58"/>
        <v/>
      </c>
      <c r="L659" s="234" t="str">
        <f t="shared" si="61"/>
        <v/>
      </c>
      <c r="M659" s="234" t="str">
        <f t="shared" si="62"/>
        <v/>
      </c>
    </row>
    <row r="660" spans="2:13" x14ac:dyDescent="0.3">
      <c r="B660" s="126"/>
      <c r="C660" s="128"/>
      <c r="D660" s="126"/>
      <c r="E660" s="128"/>
      <c r="F660" s="128"/>
      <c r="G660" s="128"/>
      <c r="H660" s="232"/>
      <c r="I660" s="233" t="str">
        <f t="shared" si="59"/>
        <v/>
      </c>
      <c r="J660" s="233" t="str">
        <f t="shared" si="60"/>
        <v/>
      </c>
      <c r="K660" s="233" t="str">
        <f t="shared" si="58"/>
        <v/>
      </c>
      <c r="L660" s="234" t="str">
        <f t="shared" si="61"/>
        <v/>
      </c>
      <c r="M660" s="234" t="str">
        <f t="shared" si="62"/>
        <v/>
      </c>
    </row>
    <row r="661" spans="2:13" x14ac:dyDescent="0.3">
      <c r="B661" s="126"/>
      <c r="C661" s="128"/>
      <c r="D661" s="126"/>
      <c r="E661" s="128"/>
      <c r="F661" s="128"/>
      <c r="G661" s="128"/>
      <c r="H661" s="232"/>
      <c r="I661" s="233" t="str">
        <f t="shared" si="59"/>
        <v/>
      </c>
      <c r="J661" s="233" t="str">
        <f t="shared" si="60"/>
        <v/>
      </c>
      <c r="K661" s="233" t="str">
        <f t="shared" si="58"/>
        <v/>
      </c>
      <c r="L661" s="234" t="str">
        <f t="shared" si="61"/>
        <v/>
      </c>
      <c r="M661" s="234" t="str">
        <f t="shared" si="62"/>
        <v/>
      </c>
    </row>
    <row r="662" spans="2:13" x14ac:dyDescent="0.3">
      <c r="B662" s="126"/>
      <c r="C662" s="128"/>
      <c r="D662" s="126"/>
      <c r="E662" s="128"/>
      <c r="F662" s="128"/>
      <c r="G662" s="128"/>
      <c r="H662" s="232"/>
      <c r="I662" s="233" t="str">
        <f t="shared" si="59"/>
        <v/>
      </c>
      <c r="J662" s="233" t="str">
        <f t="shared" si="60"/>
        <v/>
      </c>
      <c r="K662" s="233" t="str">
        <f t="shared" si="58"/>
        <v/>
      </c>
      <c r="L662" s="234" t="str">
        <f t="shared" si="61"/>
        <v/>
      </c>
      <c r="M662" s="234" t="str">
        <f t="shared" si="62"/>
        <v/>
      </c>
    </row>
    <row r="663" spans="2:13" x14ac:dyDescent="0.3">
      <c r="B663" s="126"/>
      <c r="C663" s="128"/>
      <c r="D663" s="126"/>
      <c r="E663" s="128"/>
      <c r="F663" s="128"/>
      <c r="G663" s="128"/>
      <c r="H663" s="232"/>
      <c r="I663" s="233" t="str">
        <f t="shared" si="59"/>
        <v/>
      </c>
      <c r="J663" s="233" t="str">
        <f t="shared" si="60"/>
        <v/>
      </c>
      <c r="K663" s="233" t="str">
        <f t="shared" si="58"/>
        <v/>
      </c>
      <c r="L663" s="234" t="str">
        <f t="shared" si="61"/>
        <v/>
      </c>
      <c r="M663" s="234" t="str">
        <f t="shared" si="62"/>
        <v/>
      </c>
    </row>
    <row r="664" spans="2:13" x14ac:dyDescent="0.3">
      <c r="B664" s="126"/>
      <c r="C664" s="128"/>
      <c r="D664" s="126"/>
      <c r="E664" s="128"/>
      <c r="F664" s="128"/>
      <c r="G664" s="128"/>
      <c r="H664" s="232"/>
      <c r="I664" s="233" t="str">
        <f t="shared" si="59"/>
        <v/>
      </c>
      <c r="J664" s="233" t="str">
        <f t="shared" si="60"/>
        <v/>
      </c>
      <c r="K664" s="233" t="str">
        <f t="shared" si="58"/>
        <v/>
      </c>
      <c r="L664" s="234" t="str">
        <f t="shared" si="61"/>
        <v/>
      </c>
      <c r="M664" s="234" t="str">
        <f t="shared" si="62"/>
        <v/>
      </c>
    </row>
    <row r="665" spans="2:13" x14ac:dyDescent="0.3">
      <c r="B665" s="126"/>
      <c r="C665" s="128"/>
      <c r="D665" s="126"/>
      <c r="E665" s="128"/>
      <c r="F665" s="128"/>
      <c r="G665" s="128"/>
      <c r="H665" s="232"/>
      <c r="I665" s="233" t="str">
        <f t="shared" si="59"/>
        <v/>
      </c>
      <c r="J665" s="233" t="str">
        <f t="shared" si="60"/>
        <v/>
      </c>
      <c r="K665" s="233" t="str">
        <f t="shared" si="58"/>
        <v/>
      </c>
      <c r="L665" s="234" t="str">
        <f t="shared" si="61"/>
        <v/>
      </c>
      <c r="M665" s="234" t="str">
        <f t="shared" si="62"/>
        <v/>
      </c>
    </row>
    <row r="666" spans="2:13" x14ac:dyDescent="0.3">
      <c r="B666" s="126"/>
      <c r="C666" s="128"/>
      <c r="D666" s="126"/>
      <c r="E666" s="128"/>
      <c r="F666" s="128"/>
      <c r="G666" s="128"/>
      <c r="H666" s="232"/>
      <c r="I666" s="233" t="str">
        <f t="shared" si="59"/>
        <v/>
      </c>
      <c r="J666" s="233" t="str">
        <f t="shared" si="60"/>
        <v/>
      </c>
      <c r="K666" s="233" t="str">
        <f t="shared" si="58"/>
        <v/>
      </c>
      <c r="L666" s="234" t="str">
        <f t="shared" si="61"/>
        <v/>
      </c>
      <c r="M666" s="234" t="str">
        <f t="shared" si="62"/>
        <v/>
      </c>
    </row>
    <row r="667" spans="2:13" x14ac:dyDescent="0.3">
      <c r="B667" s="126"/>
      <c r="C667" s="128"/>
      <c r="D667" s="126"/>
      <c r="E667" s="128"/>
      <c r="F667" s="128"/>
      <c r="G667" s="128"/>
      <c r="H667" s="232"/>
      <c r="I667" s="233" t="str">
        <f t="shared" si="59"/>
        <v/>
      </c>
      <c r="J667" s="233" t="str">
        <f t="shared" si="60"/>
        <v/>
      </c>
      <c r="K667" s="233" t="str">
        <f t="shared" si="58"/>
        <v/>
      </c>
      <c r="L667" s="234" t="str">
        <f t="shared" si="61"/>
        <v/>
      </c>
      <c r="M667" s="234" t="str">
        <f t="shared" si="62"/>
        <v/>
      </c>
    </row>
    <row r="668" spans="2:13" x14ac:dyDescent="0.3">
      <c r="B668" s="126"/>
      <c r="C668" s="128"/>
      <c r="D668" s="126"/>
      <c r="E668" s="128"/>
      <c r="F668" s="128"/>
      <c r="G668" s="128"/>
      <c r="H668" s="232"/>
      <c r="I668" s="233" t="str">
        <f t="shared" si="59"/>
        <v/>
      </c>
      <c r="J668" s="233" t="str">
        <f t="shared" si="60"/>
        <v/>
      </c>
      <c r="K668" s="233" t="str">
        <f t="shared" si="58"/>
        <v/>
      </c>
      <c r="L668" s="234" t="str">
        <f t="shared" si="61"/>
        <v/>
      </c>
      <c r="M668" s="234" t="str">
        <f t="shared" si="62"/>
        <v/>
      </c>
    </row>
    <row r="669" spans="2:13" x14ac:dyDescent="0.3">
      <c r="B669" s="126"/>
      <c r="C669" s="128"/>
      <c r="D669" s="126"/>
      <c r="E669" s="128"/>
      <c r="F669" s="128"/>
      <c r="G669" s="128"/>
      <c r="H669" s="232"/>
      <c r="I669" s="233" t="str">
        <f t="shared" si="59"/>
        <v/>
      </c>
      <c r="J669" s="233" t="str">
        <f t="shared" si="60"/>
        <v/>
      </c>
      <c r="K669" s="233" t="str">
        <f t="shared" si="58"/>
        <v/>
      </c>
      <c r="L669" s="234" t="str">
        <f t="shared" si="61"/>
        <v/>
      </c>
      <c r="M669" s="234" t="str">
        <f t="shared" si="62"/>
        <v/>
      </c>
    </row>
    <row r="670" spans="2:13" x14ac:dyDescent="0.3">
      <c r="B670" s="126"/>
      <c r="C670" s="128"/>
      <c r="D670" s="126"/>
      <c r="E670" s="128"/>
      <c r="F670" s="128"/>
      <c r="G670" s="128"/>
      <c r="H670" s="232"/>
      <c r="I670" s="233" t="str">
        <f t="shared" si="59"/>
        <v/>
      </c>
      <c r="J670" s="233" t="str">
        <f t="shared" si="60"/>
        <v/>
      </c>
      <c r="K670" s="233" t="str">
        <f t="shared" si="58"/>
        <v/>
      </c>
      <c r="L670" s="234" t="str">
        <f t="shared" si="61"/>
        <v/>
      </c>
      <c r="M670" s="234" t="str">
        <f t="shared" si="62"/>
        <v/>
      </c>
    </row>
    <row r="671" spans="2:13" x14ac:dyDescent="0.3">
      <c r="B671" s="126"/>
      <c r="C671" s="128"/>
      <c r="D671" s="126"/>
      <c r="E671" s="128"/>
      <c r="F671" s="128"/>
      <c r="G671" s="128"/>
      <c r="H671" s="232"/>
      <c r="I671" s="233" t="str">
        <f t="shared" si="59"/>
        <v/>
      </c>
      <c r="J671" s="233" t="str">
        <f t="shared" si="60"/>
        <v/>
      </c>
      <c r="K671" s="233" t="str">
        <f t="shared" si="58"/>
        <v/>
      </c>
      <c r="L671" s="234" t="str">
        <f t="shared" si="61"/>
        <v/>
      </c>
      <c r="M671" s="234" t="str">
        <f t="shared" si="62"/>
        <v/>
      </c>
    </row>
    <row r="672" spans="2:13" x14ac:dyDescent="0.3">
      <c r="B672" s="126"/>
      <c r="C672" s="128"/>
      <c r="D672" s="126"/>
      <c r="E672" s="128"/>
      <c r="F672" s="128"/>
      <c r="G672" s="128"/>
      <c r="H672" s="232"/>
      <c r="I672" s="233" t="str">
        <f t="shared" si="59"/>
        <v/>
      </c>
      <c r="J672" s="233" t="str">
        <f t="shared" si="60"/>
        <v/>
      </c>
      <c r="K672" s="233" t="str">
        <f t="shared" si="58"/>
        <v/>
      </c>
      <c r="L672" s="234" t="str">
        <f t="shared" si="61"/>
        <v/>
      </c>
      <c r="M672" s="234" t="str">
        <f t="shared" si="62"/>
        <v/>
      </c>
    </row>
    <row r="673" spans="2:13" x14ac:dyDescent="0.3">
      <c r="B673" s="126"/>
      <c r="C673" s="128"/>
      <c r="D673" s="126"/>
      <c r="E673" s="128"/>
      <c r="F673" s="128"/>
      <c r="G673" s="128"/>
      <c r="H673" s="232"/>
      <c r="I673" s="233" t="str">
        <f t="shared" si="59"/>
        <v/>
      </c>
      <c r="J673" s="233" t="str">
        <f t="shared" si="60"/>
        <v/>
      </c>
      <c r="K673" s="233" t="str">
        <f t="shared" si="58"/>
        <v/>
      </c>
      <c r="L673" s="234" t="str">
        <f t="shared" si="61"/>
        <v/>
      </c>
      <c r="M673" s="234" t="str">
        <f t="shared" si="62"/>
        <v/>
      </c>
    </row>
    <row r="674" spans="2:13" x14ac:dyDescent="0.3">
      <c r="B674" s="126"/>
      <c r="C674" s="128"/>
      <c r="D674" s="126"/>
      <c r="E674" s="128"/>
      <c r="F674" s="128"/>
      <c r="G674" s="128"/>
      <c r="H674" s="232"/>
      <c r="I674" s="233" t="str">
        <f t="shared" si="59"/>
        <v/>
      </c>
      <c r="J674" s="233" t="str">
        <f t="shared" si="60"/>
        <v/>
      </c>
      <c r="K674" s="233" t="str">
        <f t="shared" si="58"/>
        <v/>
      </c>
      <c r="L674" s="234" t="str">
        <f t="shared" si="61"/>
        <v/>
      </c>
      <c r="M674" s="234" t="str">
        <f t="shared" si="62"/>
        <v/>
      </c>
    </row>
    <row r="675" spans="2:13" x14ac:dyDescent="0.3">
      <c r="B675" s="126"/>
      <c r="C675" s="128"/>
      <c r="D675" s="126"/>
      <c r="E675" s="128"/>
      <c r="F675" s="128"/>
      <c r="G675" s="128"/>
      <c r="H675" s="232"/>
      <c r="I675" s="233" t="str">
        <f t="shared" si="59"/>
        <v/>
      </c>
      <c r="J675" s="233" t="str">
        <f t="shared" si="60"/>
        <v/>
      </c>
      <c r="K675" s="233" t="str">
        <f t="shared" si="58"/>
        <v/>
      </c>
      <c r="L675" s="234" t="str">
        <f t="shared" si="61"/>
        <v/>
      </c>
      <c r="M675" s="234" t="str">
        <f t="shared" si="62"/>
        <v/>
      </c>
    </row>
    <row r="676" spans="2:13" x14ac:dyDescent="0.3">
      <c r="B676" s="126"/>
      <c r="C676" s="128"/>
      <c r="D676" s="126"/>
      <c r="E676" s="128"/>
      <c r="F676" s="128"/>
      <c r="G676" s="128"/>
      <c r="H676" s="232"/>
      <c r="I676" s="233" t="str">
        <f t="shared" si="59"/>
        <v/>
      </c>
      <c r="J676" s="233" t="str">
        <f t="shared" si="60"/>
        <v/>
      </c>
      <c r="K676" s="233" t="str">
        <f t="shared" si="58"/>
        <v/>
      </c>
      <c r="L676" s="234" t="str">
        <f t="shared" si="61"/>
        <v/>
      </c>
      <c r="M676" s="234" t="str">
        <f t="shared" si="62"/>
        <v/>
      </c>
    </row>
    <row r="677" spans="2:13" x14ac:dyDescent="0.3">
      <c r="B677" s="126"/>
      <c r="C677" s="128"/>
      <c r="D677" s="126"/>
      <c r="E677" s="128"/>
      <c r="F677" s="128"/>
      <c r="G677" s="128"/>
      <c r="H677" s="232"/>
      <c r="I677" s="233" t="str">
        <f t="shared" si="59"/>
        <v/>
      </c>
      <c r="J677" s="233" t="str">
        <f t="shared" si="60"/>
        <v/>
      </c>
      <c r="K677" s="233" t="str">
        <f t="shared" si="58"/>
        <v/>
      </c>
      <c r="L677" s="234" t="str">
        <f t="shared" si="61"/>
        <v/>
      </c>
      <c r="M677" s="234" t="str">
        <f t="shared" si="62"/>
        <v/>
      </c>
    </row>
    <row r="678" spans="2:13" x14ac:dyDescent="0.3">
      <c r="B678" s="126"/>
      <c r="C678" s="128"/>
      <c r="D678" s="126"/>
      <c r="E678" s="128"/>
      <c r="F678" s="128"/>
      <c r="G678" s="128"/>
      <c r="H678" s="232"/>
      <c r="I678" s="233" t="str">
        <f t="shared" si="59"/>
        <v/>
      </c>
      <c r="J678" s="233" t="str">
        <f t="shared" si="60"/>
        <v/>
      </c>
      <c r="K678" s="233" t="str">
        <f t="shared" si="58"/>
        <v/>
      </c>
      <c r="L678" s="234" t="str">
        <f t="shared" si="61"/>
        <v/>
      </c>
      <c r="M678" s="234" t="str">
        <f t="shared" si="62"/>
        <v/>
      </c>
    </row>
    <row r="679" spans="2:13" x14ac:dyDescent="0.3">
      <c r="B679" s="126"/>
      <c r="C679" s="128"/>
      <c r="D679" s="126"/>
      <c r="E679" s="128"/>
      <c r="F679" s="128"/>
      <c r="G679" s="128"/>
      <c r="H679" s="232"/>
      <c r="I679" s="233" t="str">
        <f t="shared" si="59"/>
        <v/>
      </c>
      <c r="J679" s="233" t="str">
        <f t="shared" si="60"/>
        <v/>
      </c>
      <c r="K679" s="233" t="str">
        <f t="shared" si="58"/>
        <v/>
      </c>
      <c r="L679" s="234" t="str">
        <f t="shared" si="61"/>
        <v/>
      </c>
      <c r="M679" s="234" t="str">
        <f t="shared" si="62"/>
        <v/>
      </c>
    </row>
    <row r="680" spans="2:13" x14ac:dyDescent="0.3">
      <c r="B680" s="126"/>
      <c r="C680" s="128"/>
      <c r="D680" s="126"/>
      <c r="E680" s="128"/>
      <c r="F680" s="128"/>
      <c r="G680" s="128"/>
      <c r="H680" s="232"/>
      <c r="I680" s="233" t="str">
        <f t="shared" si="59"/>
        <v/>
      </c>
      <c r="J680" s="233" t="str">
        <f t="shared" si="60"/>
        <v/>
      </c>
      <c r="K680" s="233" t="str">
        <f t="shared" si="58"/>
        <v/>
      </c>
      <c r="L680" s="234" t="str">
        <f t="shared" si="61"/>
        <v/>
      </c>
      <c r="M680" s="234" t="str">
        <f t="shared" si="62"/>
        <v/>
      </c>
    </row>
    <row r="681" spans="2:13" x14ac:dyDescent="0.3">
      <c r="B681" s="126"/>
      <c r="C681" s="128"/>
      <c r="D681" s="126"/>
      <c r="E681" s="128"/>
      <c r="F681" s="128"/>
      <c r="G681" s="128"/>
      <c r="H681" s="232"/>
      <c r="I681" s="233" t="str">
        <f t="shared" si="59"/>
        <v/>
      </c>
      <c r="J681" s="233" t="str">
        <f t="shared" si="60"/>
        <v/>
      </c>
      <c r="K681" s="233" t="str">
        <f t="shared" si="58"/>
        <v/>
      </c>
      <c r="L681" s="234" t="str">
        <f t="shared" si="61"/>
        <v/>
      </c>
      <c r="M681" s="234" t="str">
        <f t="shared" si="62"/>
        <v/>
      </c>
    </row>
    <row r="682" spans="2:13" x14ac:dyDescent="0.3">
      <c r="B682" s="126"/>
      <c r="C682" s="128"/>
      <c r="D682" s="126"/>
      <c r="E682" s="128"/>
      <c r="F682" s="128"/>
      <c r="G682" s="128"/>
      <c r="H682" s="232"/>
      <c r="I682" s="233" t="str">
        <f t="shared" si="59"/>
        <v/>
      </c>
      <c r="J682" s="233" t="str">
        <f t="shared" si="60"/>
        <v/>
      </c>
      <c r="K682" s="233" t="str">
        <f t="shared" si="58"/>
        <v/>
      </c>
      <c r="L682" s="234" t="str">
        <f t="shared" si="61"/>
        <v/>
      </c>
      <c r="M682" s="234" t="str">
        <f t="shared" si="62"/>
        <v/>
      </c>
    </row>
    <row r="683" spans="2:13" x14ac:dyDescent="0.3">
      <c r="B683" s="126"/>
      <c r="C683" s="128"/>
      <c r="D683" s="126"/>
      <c r="E683" s="128"/>
      <c r="F683" s="128"/>
      <c r="G683" s="128"/>
      <c r="H683" s="232"/>
      <c r="I683" s="233" t="str">
        <f t="shared" si="59"/>
        <v/>
      </c>
      <c r="J683" s="233" t="str">
        <f t="shared" si="60"/>
        <v/>
      </c>
      <c r="K683" s="233" t="str">
        <f t="shared" si="58"/>
        <v/>
      </c>
      <c r="L683" s="234" t="str">
        <f t="shared" si="61"/>
        <v/>
      </c>
      <c r="M683" s="234" t="str">
        <f t="shared" si="62"/>
        <v/>
      </c>
    </row>
    <row r="684" spans="2:13" x14ac:dyDescent="0.3">
      <c r="B684" s="126"/>
      <c r="C684" s="128"/>
      <c r="D684" s="126"/>
      <c r="E684" s="128"/>
      <c r="F684" s="128"/>
      <c r="G684" s="128"/>
      <c r="H684" s="232"/>
      <c r="I684" s="233" t="str">
        <f t="shared" si="59"/>
        <v/>
      </c>
      <c r="J684" s="233" t="str">
        <f t="shared" si="60"/>
        <v/>
      </c>
      <c r="K684" s="233" t="str">
        <f t="shared" si="58"/>
        <v/>
      </c>
      <c r="L684" s="234" t="str">
        <f t="shared" si="61"/>
        <v/>
      </c>
      <c r="M684" s="234" t="str">
        <f t="shared" si="62"/>
        <v/>
      </c>
    </row>
    <row r="685" spans="2:13" x14ac:dyDescent="0.3">
      <c r="B685" s="126"/>
      <c r="C685" s="128"/>
      <c r="D685" s="126"/>
      <c r="E685" s="128"/>
      <c r="F685" s="128"/>
      <c r="G685" s="128"/>
      <c r="H685" s="232"/>
      <c r="I685" s="233" t="str">
        <f t="shared" si="59"/>
        <v/>
      </c>
      <c r="J685" s="233" t="str">
        <f t="shared" si="60"/>
        <v/>
      </c>
      <c r="K685" s="233" t="str">
        <f t="shared" si="58"/>
        <v/>
      </c>
      <c r="L685" s="234" t="str">
        <f t="shared" si="61"/>
        <v/>
      </c>
      <c r="M685" s="234" t="str">
        <f t="shared" si="62"/>
        <v/>
      </c>
    </row>
    <row r="686" spans="2:13" x14ac:dyDescent="0.3">
      <c r="B686" s="126"/>
      <c r="C686" s="128"/>
      <c r="D686" s="126"/>
      <c r="E686" s="128"/>
      <c r="F686" s="128"/>
      <c r="G686" s="128"/>
      <c r="H686" s="232"/>
      <c r="I686" s="233" t="str">
        <f t="shared" si="59"/>
        <v/>
      </c>
      <c r="J686" s="233" t="str">
        <f t="shared" si="60"/>
        <v/>
      </c>
      <c r="K686" s="233" t="str">
        <f t="shared" si="58"/>
        <v/>
      </c>
      <c r="L686" s="234" t="str">
        <f t="shared" si="61"/>
        <v/>
      </c>
      <c r="M686" s="234" t="str">
        <f t="shared" si="62"/>
        <v/>
      </c>
    </row>
    <row r="687" spans="2:13" x14ac:dyDescent="0.3">
      <c r="B687" s="126"/>
      <c r="C687" s="128"/>
      <c r="D687" s="126"/>
      <c r="E687" s="128"/>
      <c r="F687" s="128"/>
      <c r="G687" s="128"/>
      <c r="H687" s="232"/>
      <c r="I687" s="233" t="str">
        <f t="shared" si="59"/>
        <v/>
      </c>
      <c r="J687" s="233" t="str">
        <f t="shared" si="60"/>
        <v/>
      </c>
      <c r="K687" s="233" t="str">
        <f t="shared" si="58"/>
        <v/>
      </c>
      <c r="L687" s="234" t="str">
        <f t="shared" si="61"/>
        <v/>
      </c>
      <c r="M687" s="234" t="str">
        <f t="shared" si="62"/>
        <v/>
      </c>
    </row>
    <row r="688" spans="2:13" x14ac:dyDescent="0.3">
      <c r="B688" s="126"/>
      <c r="C688" s="128"/>
      <c r="D688" s="126"/>
      <c r="E688" s="128"/>
      <c r="F688" s="128"/>
      <c r="G688" s="128"/>
      <c r="H688" s="232"/>
      <c r="I688" s="233" t="str">
        <f t="shared" si="59"/>
        <v/>
      </c>
      <c r="J688" s="233" t="str">
        <f t="shared" si="60"/>
        <v/>
      </c>
      <c r="K688" s="233" t="str">
        <f t="shared" si="58"/>
        <v/>
      </c>
      <c r="L688" s="234" t="str">
        <f t="shared" si="61"/>
        <v/>
      </c>
      <c r="M688" s="234" t="str">
        <f t="shared" si="62"/>
        <v/>
      </c>
    </row>
    <row r="689" spans="2:13" x14ac:dyDescent="0.3">
      <c r="B689" s="126"/>
      <c r="C689" s="128"/>
      <c r="D689" s="126"/>
      <c r="E689" s="128"/>
      <c r="F689" s="128"/>
      <c r="G689" s="128"/>
      <c r="H689" s="232"/>
      <c r="I689" s="233" t="str">
        <f t="shared" si="59"/>
        <v/>
      </c>
      <c r="J689" s="233" t="str">
        <f t="shared" si="60"/>
        <v/>
      </c>
      <c r="K689" s="233" t="str">
        <f t="shared" si="58"/>
        <v/>
      </c>
      <c r="L689" s="234" t="str">
        <f t="shared" si="61"/>
        <v/>
      </c>
      <c r="M689" s="234" t="str">
        <f t="shared" si="62"/>
        <v/>
      </c>
    </row>
    <row r="690" spans="2:13" x14ac:dyDescent="0.3">
      <c r="B690" s="126"/>
      <c r="C690" s="128"/>
      <c r="D690" s="126"/>
      <c r="E690" s="128"/>
      <c r="F690" s="128"/>
      <c r="G690" s="128"/>
      <c r="H690" s="232"/>
      <c r="I690" s="233" t="str">
        <f t="shared" si="59"/>
        <v/>
      </c>
      <c r="J690" s="233" t="str">
        <f t="shared" si="60"/>
        <v/>
      </c>
      <c r="K690" s="233" t="str">
        <f t="shared" si="58"/>
        <v/>
      </c>
      <c r="L690" s="234" t="str">
        <f t="shared" si="61"/>
        <v/>
      </c>
      <c r="M690" s="234" t="str">
        <f t="shared" si="62"/>
        <v/>
      </c>
    </row>
    <row r="691" spans="2:13" x14ac:dyDescent="0.3">
      <c r="B691" s="126"/>
      <c r="C691" s="128"/>
      <c r="D691" s="126"/>
      <c r="E691" s="128"/>
      <c r="F691" s="128"/>
      <c r="G691" s="128"/>
      <c r="H691" s="232"/>
      <c r="I691" s="233" t="str">
        <f t="shared" si="59"/>
        <v/>
      </c>
      <c r="J691" s="233" t="str">
        <f t="shared" si="60"/>
        <v/>
      </c>
      <c r="K691" s="233" t="str">
        <f t="shared" si="58"/>
        <v/>
      </c>
      <c r="L691" s="234" t="str">
        <f t="shared" si="61"/>
        <v/>
      </c>
      <c r="M691" s="234" t="str">
        <f t="shared" si="62"/>
        <v/>
      </c>
    </row>
    <row r="692" spans="2:13" x14ac:dyDescent="0.3">
      <c r="B692" s="126"/>
      <c r="C692" s="128"/>
      <c r="D692" s="126"/>
      <c r="E692" s="128"/>
      <c r="F692" s="128"/>
      <c r="G692" s="128"/>
      <c r="H692" s="232"/>
      <c r="I692" s="233" t="str">
        <f t="shared" si="59"/>
        <v/>
      </c>
      <c r="J692" s="233" t="str">
        <f t="shared" si="60"/>
        <v/>
      </c>
      <c r="K692" s="233" t="str">
        <f t="shared" si="58"/>
        <v/>
      </c>
      <c r="L692" s="234" t="str">
        <f t="shared" si="61"/>
        <v/>
      </c>
      <c r="M692" s="234" t="str">
        <f t="shared" si="62"/>
        <v/>
      </c>
    </row>
    <row r="693" spans="2:13" x14ac:dyDescent="0.3">
      <c r="B693" s="126"/>
      <c r="C693" s="128"/>
      <c r="D693" s="126"/>
      <c r="E693" s="128"/>
      <c r="F693" s="128"/>
      <c r="G693" s="128"/>
      <c r="H693" s="232"/>
      <c r="I693" s="233" t="str">
        <f t="shared" si="59"/>
        <v/>
      </c>
      <c r="J693" s="233" t="str">
        <f t="shared" si="60"/>
        <v/>
      </c>
      <c r="K693" s="233" t="str">
        <f t="shared" si="58"/>
        <v/>
      </c>
      <c r="L693" s="234" t="str">
        <f t="shared" si="61"/>
        <v/>
      </c>
      <c r="M693" s="234" t="str">
        <f t="shared" si="62"/>
        <v/>
      </c>
    </row>
    <row r="694" spans="2:13" x14ac:dyDescent="0.3">
      <c r="B694" s="126"/>
      <c r="C694" s="128"/>
      <c r="D694" s="126"/>
      <c r="E694" s="128"/>
      <c r="F694" s="128"/>
      <c r="G694" s="128"/>
      <c r="H694" s="232"/>
      <c r="I694" s="233" t="str">
        <f t="shared" si="59"/>
        <v/>
      </c>
      <c r="J694" s="233" t="str">
        <f t="shared" si="60"/>
        <v/>
      </c>
      <c r="K694" s="233" t="str">
        <f t="shared" si="58"/>
        <v/>
      </c>
      <c r="L694" s="234" t="str">
        <f t="shared" si="61"/>
        <v/>
      </c>
      <c r="M694" s="234" t="str">
        <f t="shared" si="62"/>
        <v/>
      </c>
    </row>
    <row r="695" spans="2:13" x14ac:dyDescent="0.3">
      <c r="B695" s="126"/>
      <c r="C695" s="128"/>
      <c r="D695" s="126"/>
      <c r="E695" s="128"/>
      <c r="F695" s="128"/>
      <c r="G695" s="128"/>
      <c r="H695" s="232"/>
      <c r="I695" s="233" t="str">
        <f t="shared" si="59"/>
        <v/>
      </c>
      <c r="J695" s="233" t="str">
        <f t="shared" si="60"/>
        <v/>
      </c>
      <c r="K695" s="233" t="str">
        <f t="shared" si="58"/>
        <v/>
      </c>
      <c r="L695" s="234" t="str">
        <f t="shared" si="61"/>
        <v/>
      </c>
      <c r="M695" s="234" t="str">
        <f t="shared" si="62"/>
        <v/>
      </c>
    </row>
    <row r="696" spans="2:13" x14ac:dyDescent="0.3">
      <c r="B696" s="126"/>
      <c r="C696" s="128"/>
      <c r="D696" s="126"/>
      <c r="E696" s="128"/>
      <c r="F696" s="128"/>
      <c r="G696" s="128"/>
      <c r="H696" s="232"/>
      <c r="I696" s="233" t="str">
        <f t="shared" si="59"/>
        <v/>
      </c>
      <c r="J696" s="233" t="str">
        <f t="shared" si="60"/>
        <v/>
      </c>
      <c r="K696" s="233" t="str">
        <f t="shared" si="58"/>
        <v/>
      </c>
      <c r="L696" s="234" t="str">
        <f t="shared" si="61"/>
        <v/>
      </c>
      <c r="M696" s="234" t="str">
        <f t="shared" si="62"/>
        <v/>
      </c>
    </row>
    <row r="697" spans="2:13" x14ac:dyDescent="0.3">
      <c r="B697" s="126"/>
      <c r="C697" s="128"/>
      <c r="D697" s="126"/>
      <c r="E697" s="128"/>
      <c r="F697" s="128"/>
      <c r="G697" s="128"/>
      <c r="H697" s="232"/>
      <c r="I697" s="233" t="str">
        <f t="shared" si="59"/>
        <v/>
      </c>
      <c r="J697" s="233" t="str">
        <f t="shared" si="60"/>
        <v/>
      </c>
      <c r="K697" s="233" t="str">
        <f t="shared" si="58"/>
        <v/>
      </c>
      <c r="L697" s="234" t="str">
        <f t="shared" si="61"/>
        <v/>
      </c>
      <c r="M697" s="234" t="str">
        <f t="shared" si="62"/>
        <v/>
      </c>
    </row>
    <row r="698" spans="2:13" x14ac:dyDescent="0.3">
      <c r="B698" s="126"/>
      <c r="C698" s="128"/>
      <c r="D698" s="126"/>
      <c r="E698" s="128"/>
      <c r="F698" s="128"/>
      <c r="G698" s="128"/>
      <c r="H698" s="232"/>
      <c r="I698" s="233" t="str">
        <f t="shared" si="59"/>
        <v/>
      </c>
      <c r="J698" s="233" t="str">
        <f t="shared" si="60"/>
        <v/>
      </c>
      <c r="K698" s="233" t="str">
        <f t="shared" si="58"/>
        <v/>
      </c>
      <c r="L698" s="234" t="str">
        <f t="shared" si="61"/>
        <v/>
      </c>
      <c r="M698" s="234" t="str">
        <f t="shared" si="62"/>
        <v/>
      </c>
    </row>
    <row r="699" spans="2:13" x14ac:dyDescent="0.3">
      <c r="B699" s="126"/>
      <c r="C699" s="128"/>
      <c r="D699" s="126"/>
      <c r="E699" s="128"/>
      <c r="F699" s="128"/>
      <c r="G699" s="128"/>
      <c r="H699" s="232"/>
      <c r="I699" s="233" t="str">
        <f t="shared" si="59"/>
        <v/>
      </c>
      <c r="J699" s="233" t="str">
        <f t="shared" si="60"/>
        <v/>
      </c>
      <c r="K699" s="233" t="str">
        <f t="shared" si="58"/>
        <v/>
      </c>
      <c r="L699" s="234" t="str">
        <f t="shared" si="61"/>
        <v/>
      </c>
      <c r="M699" s="234" t="str">
        <f t="shared" si="62"/>
        <v/>
      </c>
    </row>
    <row r="700" spans="2:13" x14ac:dyDescent="0.3">
      <c r="B700" s="126"/>
      <c r="C700" s="128"/>
      <c r="D700" s="126"/>
      <c r="E700" s="128"/>
      <c r="F700" s="128"/>
      <c r="G700" s="128"/>
      <c r="H700" s="232"/>
      <c r="I700" s="233" t="str">
        <f t="shared" si="59"/>
        <v/>
      </c>
      <c r="J700" s="233" t="str">
        <f t="shared" si="60"/>
        <v/>
      </c>
      <c r="K700" s="233" t="str">
        <f t="shared" si="58"/>
        <v/>
      </c>
      <c r="L700" s="234" t="str">
        <f t="shared" si="61"/>
        <v/>
      </c>
      <c r="M700" s="234" t="str">
        <f t="shared" si="62"/>
        <v/>
      </c>
    </row>
    <row r="701" spans="2:13" x14ac:dyDescent="0.3">
      <c r="B701" s="126"/>
      <c r="C701" s="128"/>
      <c r="D701" s="126"/>
      <c r="E701" s="128"/>
      <c r="F701" s="128"/>
      <c r="G701" s="128"/>
      <c r="H701" s="232"/>
      <c r="I701" s="233" t="str">
        <f t="shared" si="59"/>
        <v/>
      </c>
      <c r="J701" s="233" t="str">
        <f t="shared" si="60"/>
        <v/>
      </c>
      <c r="K701" s="233" t="str">
        <f t="shared" si="58"/>
        <v/>
      </c>
      <c r="L701" s="234" t="str">
        <f t="shared" si="61"/>
        <v/>
      </c>
      <c r="M701" s="234" t="str">
        <f t="shared" si="62"/>
        <v/>
      </c>
    </row>
    <row r="702" spans="2:13" x14ac:dyDescent="0.3">
      <c r="B702" s="126"/>
      <c r="C702" s="128"/>
      <c r="D702" s="126"/>
      <c r="E702" s="128"/>
      <c r="F702" s="128"/>
      <c r="G702" s="128"/>
      <c r="H702" s="232"/>
      <c r="I702" s="233" t="str">
        <f t="shared" si="59"/>
        <v/>
      </c>
      <c r="J702" s="233" t="str">
        <f t="shared" si="60"/>
        <v/>
      </c>
      <c r="K702" s="233" t="str">
        <f t="shared" si="58"/>
        <v/>
      </c>
      <c r="L702" s="234" t="str">
        <f t="shared" si="61"/>
        <v/>
      </c>
      <c r="M702" s="234" t="str">
        <f t="shared" si="62"/>
        <v/>
      </c>
    </row>
    <row r="703" spans="2:13" x14ac:dyDescent="0.3">
      <c r="B703" s="126"/>
      <c r="C703" s="128"/>
      <c r="D703" s="126"/>
      <c r="E703" s="128"/>
      <c r="F703" s="128"/>
      <c r="G703" s="128"/>
      <c r="H703" s="232"/>
      <c r="I703" s="233" t="str">
        <f t="shared" si="59"/>
        <v/>
      </c>
      <c r="J703" s="233" t="str">
        <f t="shared" si="60"/>
        <v/>
      </c>
      <c r="K703" s="233" t="str">
        <f t="shared" si="58"/>
        <v/>
      </c>
      <c r="L703" s="234" t="str">
        <f t="shared" si="61"/>
        <v/>
      </c>
      <c r="M703" s="234" t="str">
        <f t="shared" si="62"/>
        <v/>
      </c>
    </row>
    <row r="704" spans="2:13" x14ac:dyDescent="0.3">
      <c r="B704" s="126"/>
      <c r="C704" s="128"/>
      <c r="D704" s="126"/>
      <c r="E704" s="128"/>
      <c r="F704" s="128"/>
      <c r="G704" s="128"/>
      <c r="H704" s="232"/>
      <c r="I704" s="233" t="str">
        <f t="shared" si="59"/>
        <v/>
      </c>
      <c r="J704" s="233" t="str">
        <f t="shared" si="60"/>
        <v/>
      </c>
      <c r="K704" s="233" t="str">
        <f t="shared" si="58"/>
        <v/>
      </c>
      <c r="L704" s="234" t="str">
        <f t="shared" si="61"/>
        <v/>
      </c>
      <c r="M704" s="234" t="str">
        <f t="shared" si="62"/>
        <v/>
      </c>
    </row>
    <row r="705" spans="2:13" x14ac:dyDescent="0.3">
      <c r="B705" s="126"/>
      <c r="C705" s="128"/>
      <c r="D705" s="126"/>
      <c r="E705" s="128"/>
      <c r="F705" s="128"/>
      <c r="G705" s="128"/>
      <c r="H705" s="232"/>
      <c r="I705" s="233" t="str">
        <f t="shared" si="59"/>
        <v/>
      </c>
      <c r="J705" s="233" t="str">
        <f t="shared" si="60"/>
        <v/>
      </c>
      <c r="K705" s="233" t="str">
        <f t="shared" si="58"/>
        <v/>
      </c>
      <c r="L705" s="234" t="str">
        <f t="shared" si="61"/>
        <v/>
      </c>
      <c r="M705" s="234" t="str">
        <f t="shared" si="62"/>
        <v/>
      </c>
    </row>
    <row r="706" spans="2:13" x14ac:dyDescent="0.3">
      <c r="B706" s="126"/>
      <c r="C706" s="128"/>
      <c r="D706" s="126"/>
      <c r="E706" s="128"/>
      <c r="F706" s="128"/>
      <c r="G706" s="128"/>
      <c r="H706" s="232"/>
      <c r="I706" s="233" t="str">
        <f t="shared" si="59"/>
        <v/>
      </c>
      <c r="J706" s="233" t="str">
        <f t="shared" si="60"/>
        <v/>
      </c>
      <c r="K706" s="233" t="str">
        <f t="shared" si="58"/>
        <v/>
      </c>
      <c r="L706" s="234" t="str">
        <f t="shared" si="61"/>
        <v/>
      </c>
      <c r="M706" s="234" t="str">
        <f t="shared" si="62"/>
        <v/>
      </c>
    </row>
    <row r="707" spans="2:13" x14ac:dyDescent="0.3">
      <c r="B707" s="126"/>
      <c r="C707" s="128"/>
      <c r="D707" s="126"/>
      <c r="E707" s="128"/>
      <c r="F707" s="128"/>
      <c r="G707" s="128"/>
      <c r="H707" s="232"/>
      <c r="I707" s="233" t="str">
        <f t="shared" si="59"/>
        <v/>
      </c>
      <c r="J707" s="233" t="str">
        <f t="shared" si="60"/>
        <v/>
      </c>
      <c r="K707" s="233" t="str">
        <f t="shared" si="58"/>
        <v/>
      </c>
      <c r="L707" s="234" t="str">
        <f t="shared" si="61"/>
        <v/>
      </c>
      <c r="M707" s="234" t="str">
        <f t="shared" si="62"/>
        <v/>
      </c>
    </row>
    <row r="708" spans="2:13" x14ac:dyDescent="0.3">
      <c r="B708" s="126"/>
      <c r="C708" s="128"/>
      <c r="D708" s="126"/>
      <c r="E708" s="128"/>
      <c r="F708" s="128"/>
      <c r="G708" s="128"/>
      <c r="H708" s="232"/>
      <c r="I708" s="233" t="str">
        <f t="shared" si="59"/>
        <v/>
      </c>
      <c r="J708" s="233" t="str">
        <f t="shared" si="60"/>
        <v/>
      </c>
      <c r="K708" s="233" t="str">
        <f t="shared" si="58"/>
        <v/>
      </c>
      <c r="L708" s="234" t="str">
        <f t="shared" si="61"/>
        <v/>
      </c>
      <c r="M708" s="234" t="str">
        <f t="shared" si="62"/>
        <v/>
      </c>
    </row>
    <row r="709" spans="2:13" x14ac:dyDescent="0.3">
      <c r="B709" s="126"/>
      <c r="C709" s="128"/>
      <c r="D709" s="126"/>
      <c r="E709" s="128"/>
      <c r="F709" s="128"/>
      <c r="G709" s="128"/>
      <c r="H709" s="232"/>
      <c r="I709" s="233" t="str">
        <f t="shared" si="59"/>
        <v/>
      </c>
      <c r="J709" s="233" t="str">
        <f t="shared" si="60"/>
        <v/>
      </c>
      <c r="K709" s="233" t="str">
        <f t="shared" si="58"/>
        <v/>
      </c>
      <c r="L709" s="234" t="str">
        <f t="shared" si="61"/>
        <v/>
      </c>
      <c r="M709" s="234" t="str">
        <f t="shared" si="62"/>
        <v/>
      </c>
    </row>
    <row r="710" spans="2:13" x14ac:dyDescent="0.3">
      <c r="B710" s="126"/>
      <c r="C710" s="128"/>
      <c r="D710" s="126"/>
      <c r="E710" s="128"/>
      <c r="F710" s="128"/>
      <c r="G710" s="128"/>
      <c r="H710" s="232"/>
      <c r="I710" s="233" t="str">
        <f t="shared" si="59"/>
        <v/>
      </c>
      <c r="J710" s="233" t="str">
        <f t="shared" si="60"/>
        <v/>
      </c>
      <c r="K710" s="233" t="str">
        <f t="shared" si="58"/>
        <v/>
      </c>
      <c r="L710" s="234" t="str">
        <f t="shared" si="61"/>
        <v/>
      </c>
      <c r="M710" s="234" t="str">
        <f t="shared" si="62"/>
        <v/>
      </c>
    </row>
    <row r="711" spans="2:13" x14ac:dyDescent="0.3">
      <c r="B711" s="126"/>
      <c r="C711" s="128"/>
      <c r="D711" s="126"/>
      <c r="E711" s="128"/>
      <c r="F711" s="128"/>
      <c r="G711" s="128"/>
      <c r="H711" s="232"/>
      <c r="I711" s="233" t="str">
        <f t="shared" si="59"/>
        <v/>
      </c>
      <c r="J711" s="233" t="str">
        <f t="shared" si="60"/>
        <v/>
      </c>
      <c r="K711" s="233" t="str">
        <f t="shared" ref="K711:K774" si="63">IF(I711="","",SUMIF($B$7:$B$5003,B711,$G$7:$G$5003))</f>
        <v/>
      </c>
      <c r="L711" s="234" t="str">
        <f t="shared" si="61"/>
        <v/>
      </c>
      <c r="M711" s="234" t="str">
        <f t="shared" si="62"/>
        <v/>
      </c>
    </row>
    <row r="712" spans="2:13" x14ac:dyDescent="0.3">
      <c r="B712" s="126"/>
      <c r="C712" s="128"/>
      <c r="D712" s="126"/>
      <c r="E712" s="128"/>
      <c r="F712" s="128"/>
      <c r="G712" s="128"/>
      <c r="H712" s="232"/>
      <c r="I712" s="233" t="str">
        <f t="shared" ref="I712:I775" si="64">B712&amp;D712</f>
        <v/>
      </c>
      <c r="J712" s="233" t="str">
        <f t="shared" ref="J712:J775" si="65">IF(I712="","",SUMIFS($G$6:$G$5003,$B$6:$B$5003,B712,$D$6:$D$5003,D712))</f>
        <v/>
      </c>
      <c r="K712" s="233" t="str">
        <f t="shared" si="63"/>
        <v/>
      </c>
      <c r="L712" s="234" t="str">
        <f t="shared" ref="L712:L775" si="66">IF(OR(J712="",K712=""),"",J712/K712)</f>
        <v/>
      </c>
      <c r="M712" s="234" t="str">
        <f t="shared" ref="M712:M775" si="67">IF(L712="","",L712^2)</f>
        <v/>
      </c>
    </row>
    <row r="713" spans="2:13" x14ac:dyDescent="0.3">
      <c r="B713" s="126"/>
      <c r="C713" s="128"/>
      <c r="D713" s="126"/>
      <c r="E713" s="128"/>
      <c r="F713" s="128"/>
      <c r="G713" s="128"/>
      <c r="H713" s="232"/>
      <c r="I713" s="233" t="str">
        <f t="shared" si="64"/>
        <v/>
      </c>
      <c r="J713" s="233" t="str">
        <f t="shared" si="65"/>
        <v/>
      </c>
      <c r="K713" s="233" t="str">
        <f t="shared" si="63"/>
        <v/>
      </c>
      <c r="L713" s="234" t="str">
        <f t="shared" si="66"/>
        <v/>
      </c>
      <c r="M713" s="234" t="str">
        <f t="shared" si="67"/>
        <v/>
      </c>
    </row>
    <row r="714" spans="2:13" x14ac:dyDescent="0.3">
      <c r="B714" s="126"/>
      <c r="C714" s="128"/>
      <c r="D714" s="126"/>
      <c r="E714" s="128"/>
      <c r="F714" s="128"/>
      <c r="G714" s="128"/>
      <c r="H714" s="232"/>
      <c r="I714" s="233" t="str">
        <f t="shared" si="64"/>
        <v/>
      </c>
      <c r="J714" s="233" t="str">
        <f t="shared" si="65"/>
        <v/>
      </c>
      <c r="K714" s="233" t="str">
        <f t="shared" si="63"/>
        <v/>
      </c>
      <c r="L714" s="234" t="str">
        <f t="shared" si="66"/>
        <v/>
      </c>
      <c r="M714" s="234" t="str">
        <f t="shared" si="67"/>
        <v/>
      </c>
    </row>
    <row r="715" spans="2:13" x14ac:dyDescent="0.3">
      <c r="B715" s="126"/>
      <c r="C715" s="128"/>
      <c r="D715" s="126"/>
      <c r="E715" s="128"/>
      <c r="F715" s="128"/>
      <c r="G715" s="128"/>
      <c r="H715" s="232"/>
      <c r="I715" s="233" t="str">
        <f t="shared" si="64"/>
        <v/>
      </c>
      <c r="J715" s="233" t="str">
        <f t="shared" si="65"/>
        <v/>
      </c>
      <c r="K715" s="233" t="str">
        <f t="shared" si="63"/>
        <v/>
      </c>
      <c r="L715" s="234" t="str">
        <f t="shared" si="66"/>
        <v/>
      </c>
      <c r="M715" s="234" t="str">
        <f t="shared" si="67"/>
        <v/>
      </c>
    </row>
    <row r="716" spans="2:13" x14ac:dyDescent="0.3">
      <c r="B716" s="126"/>
      <c r="C716" s="128"/>
      <c r="D716" s="126"/>
      <c r="E716" s="128"/>
      <c r="F716" s="128"/>
      <c r="G716" s="128"/>
      <c r="H716" s="232"/>
      <c r="I716" s="233" t="str">
        <f t="shared" si="64"/>
        <v/>
      </c>
      <c r="J716" s="233" t="str">
        <f t="shared" si="65"/>
        <v/>
      </c>
      <c r="K716" s="233" t="str">
        <f t="shared" si="63"/>
        <v/>
      </c>
      <c r="L716" s="234" t="str">
        <f t="shared" si="66"/>
        <v/>
      </c>
      <c r="M716" s="234" t="str">
        <f t="shared" si="67"/>
        <v/>
      </c>
    </row>
    <row r="717" spans="2:13" x14ac:dyDescent="0.3">
      <c r="B717" s="126"/>
      <c r="C717" s="128"/>
      <c r="D717" s="126"/>
      <c r="E717" s="128"/>
      <c r="F717" s="128"/>
      <c r="G717" s="128"/>
      <c r="H717" s="232"/>
      <c r="I717" s="233" t="str">
        <f t="shared" si="64"/>
        <v/>
      </c>
      <c r="J717" s="233" t="str">
        <f t="shared" si="65"/>
        <v/>
      </c>
      <c r="K717" s="233" t="str">
        <f t="shared" si="63"/>
        <v/>
      </c>
      <c r="L717" s="234" t="str">
        <f t="shared" si="66"/>
        <v/>
      </c>
      <c r="M717" s="234" t="str">
        <f t="shared" si="67"/>
        <v/>
      </c>
    </row>
    <row r="718" spans="2:13" x14ac:dyDescent="0.3">
      <c r="B718" s="126"/>
      <c r="C718" s="128"/>
      <c r="D718" s="126"/>
      <c r="E718" s="128"/>
      <c r="F718" s="128"/>
      <c r="G718" s="128"/>
      <c r="H718" s="232"/>
      <c r="I718" s="233" t="str">
        <f t="shared" si="64"/>
        <v/>
      </c>
      <c r="J718" s="233" t="str">
        <f t="shared" si="65"/>
        <v/>
      </c>
      <c r="K718" s="233" t="str">
        <f t="shared" si="63"/>
        <v/>
      </c>
      <c r="L718" s="234" t="str">
        <f t="shared" si="66"/>
        <v/>
      </c>
      <c r="M718" s="234" t="str">
        <f t="shared" si="67"/>
        <v/>
      </c>
    </row>
    <row r="719" spans="2:13" x14ac:dyDescent="0.3">
      <c r="B719" s="126"/>
      <c r="C719" s="128"/>
      <c r="D719" s="126"/>
      <c r="E719" s="128"/>
      <c r="F719" s="128"/>
      <c r="G719" s="128"/>
      <c r="H719" s="232"/>
      <c r="I719" s="233" t="str">
        <f t="shared" si="64"/>
        <v/>
      </c>
      <c r="J719" s="233" t="str">
        <f t="shared" si="65"/>
        <v/>
      </c>
      <c r="K719" s="233" t="str">
        <f t="shared" si="63"/>
        <v/>
      </c>
      <c r="L719" s="234" t="str">
        <f t="shared" si="66"/>
        <v/>
      </c>
      <c r="M719" s="234" t="str">
        <f t="shared" si="67"/>
        <v/>
      </c>
    </row>
    <row r="720" spans="2:13" x14ac:dyDescent="0.3">
      <c r="B720" s="126"/>
      <c r="C720" s="128"/>
      <c r="D720" s="126"/>
      <c r="E720" s="128"/>
      <c r="F720" s="128"/>
      <c r="G720" s="128"/>
      <c r="H720" s="232"/>
      <c r="I720" s="233" t="str">
        <f t="shared" si="64"/>
        <v/>
      </c>
      <c r="J720" s="233" t="str">
        <f t="shared" si="65"/>
        <v/>
      </c>
      <c r="K720" s="233" t="str">
        <f t="shared" si="63"/>
        <v/>
      </c>
      <c r="L720" s="234" t="str">
        <f t="shared" si="66"/>
        <v/>
      </c>
      <c r="M720" s="234" t="str">
        <f t="shared" si="67"/>
        <v/>
      </c>
    </row>
    <row r="721" spans="2:13" x14ac:dyDescent="0.3">
      <c r="B721" s="126"/>
      <c r="C721" s="128"/>
      <c r="D721" s="126"/>
      <c r="E721" s="128"/>
      <c r="F721" s="128"/>
      <c r="G721" s="128"/>
      <c r="H721" s="232"/>
      <c r="I721" s="233" t="str">
        <f t="shared" si="64"/>
        <v/>
      </c>
      <c r="J721" s="233" t="str">
        <f t="shared" si="65"/>
        <v/>
      </c>
      <c r="K721" s="233" t="str">
        <f t="shared" si="63"/>
        <v/>
      </c>
      <c r="L721" s="234" t="str">
        <f t="shared" si="66"/>
        <v/>
      </c>
      <c r="M721" s="234" t="str">
        <f t="shared" si="67"/>
        <v/>
      </c>
    </row>
    <row r="722" spans="2:13" x14ac:dyDescent="0.3">
      <c r="B722" s="126"/>
      <c r="C722" s="128"/>
      <c r="D722" s="126"/>
      <c r="E722" s="128"/>
      <c r="F722" s="128"/>
      <c r="G722" s="128"/>
      <c r="H722" s="232"/>
      <c r="I722" s="233" t="str">
        <f t="shared" si="64"/>
        <v/>
      </c>
      <c r="J722" s="233" t="str">
        <f t="shared" si="65"/>
        <v/>
      </c>
      <c r="K722" s="233" t="str">
        <f t="shared" si="63"/>
        <v/>
      </c>
      <c r="L722" s="234" t="str">
        <f t="shared" si="66"/>
        <v/>
      </c>
      <c r="M722" s="234" t="str">
        <f t="shared" si="67"/>
        <v/>
      </c>
    </row>
    <row r="723" spans="2:13" x14ac:dyDescent="0.3">
      <c r="B723" s="126"/>
      <c r="C723" s="128"/>
      <c r="D723" s="126"/>
      <c r="E723" s="128"/>
      <c r="F723" s="128"/>
      <c r="G723" s="128"/>
      <c r="H723" s="232"/>
      <c r="I723" s="233" t="str">
        <f t="shared" si="64"/>
        <v/>
      </c>
      <c r="J723" s="233" t="str">
        <f t="shared" si="65"/>
        <v/>
      </c>
      <c r="K723" s="233" t="str">
        <f t="shared" si="63"/>
        <v/>
      </c>
      <c r="L723" s="234" t="str">
        <f t="shared" si="66"/>
        <v/>
      </c>
      <c r="M723" s="234" t="str">
        <f t="shared" si="67"/>
        <v/>
      </c>
    </row>
    <row r="724" spans="2:13" x14ac:dyDescent="0.3">
      <c r="B724" s="126"/>
      <c r="C724" s="128"/>
      <c r="D724" s="126"/>
      <c r="E724" s="128"/>
      <c r="F724" s="128"/>
      <c r="G724" s="128"/>
      <c r="H724" s="232"/>
      <c r="I724" s="233" t="str">
        <f t="shared" si="64"/>
        <v/>
      </c>
      <c r="J724" s="233" t="str">
        <f t="shared" si="65"/>
        <v/>
      </c>
      <c r="K724" s="233" t="str">
        <f t="shared" si="63"/>
        <v/>
      </c>
      <c r="L724" s="234" t="str">
        <f t="shared" si="66"/>
        <v/>
      </c>
      <c r="M724" s="234" t="str">
        <f t="shared" si="67"/>
        <v/>
      </c>
    </row>
    <row r="725" spans="2:13" x14ac:dyDescent="0.3">
      <c r="B725" s="126"/>
      <c r="C725" s="128"/>
      <c r="D725" s="126"/>
      <c r="E725" s="128"/>
      <c r="F725" s="128"/>
      <c r="G725" s="128"/>
      <c r="H725" s="232"/>
      <c r="I725" s="233" t="str">
        <f t="shared" si="64"/>
        <v/>
      </c>
      <c r="J725" s="233" t="str">
        <f t="shared" si="65"/>
        <v/>
      </c>
      <c r="K725" s="233" t="str">
        <f t="shared" si="63"/>
        <v/>
      </c>
      <c r="L725" s="234" t="str">
        <f t="shared" si="66"/>
        <v/>
      </c>
      <c r="M725" s="234" t="str">
        <f t="shared" si="67"/>
        <v/>
      </c>
    </row>
    <row r="726" spans="2:13" x14ac:dyDescent="0.3">
      <c r="B726" s="126"/>
      <c r="C726" s="128"/>
      <c r="D726" s="126"/>
      <c r="E726" s="128"/>
      <c r="F726" s="128"/>
      <c r="G726" s="128"/>
      <c r="H726" s="232"/>
      <c r="I726" s="233" t="str">
        <f t="shared" si="64"/>
        <v/>
      </c>
      <c r="J726" s="233" t="str">
        <f t="shared" si="65"/>
        <v/>
      </c>
      <c r="K726" s="233" t="str">
        <f t="shared" si="63"/>
        <v/>
      </c>
      <c r="L726" s="234" t="str">
        <f t="shared" si="66"/>
        <v/>
      </c>
      <c r="M726" s="234" t="str">
        <f t="shared" si="67"/>
        <v/>
      </c>
    </row>
    <row r="727" spans="2:13" x14ac:dyDescent="0.3">
      <c r="B727" s="126"/>
      <c r="C727" s="128"/>
      <c r="D727" s="126"/>
      <c r="E727" s="128"/>
      <c r="F727" s="128"/>
      <c r="G727" s="128"/>
      <c r="H727" s="232"/>
      <c r="I727" s="233" t="str">
        <f t="shared" si="64"/>
        <v/>
      </c>
      <c r="J727" s="233" t="str">
        <f t="shared" si="65"/>
        <v/>
      </c>
      <c r="K727" s="233" t="str">
        <f t="shared" si="63"/>
        <v/>
      </c>
      <c r="L727" s="234" t="str">
        <f t="shared" si="66"/>
        <v/>
      </c>
      <c r="M727" s="234" t="str">
        <f t="shared" si="67"/>
        <v/>
      </c>
    </row>
    <row r="728" spans="2:13" x14ac:dyDescent="0.3">
      <c r="B728" s="126"/>
      <c r="C728" s="128"/>
      <c r="D728" s="126"/>
      <c r="E728" s="128"/>
      <c r="F728" s="128"/>
      <c r="G728" s="128"/>
      <c r="H728" s="232"/>
      <c r="I728" s="233" t="str">
        <f t="shared" si="64"/>
        <v/>
      </c>
      <c r="J728" s="233" t="str">
        <f t="shared" si="65"/>
        <v/>
      </c>
      <c r="K728" s="233" t="str">
        <f t="shared" si="63"/>
        <v/>
      </c>
      <c r="L728" s="234" t="str">
        <f t="shared" si="66"/>
        <v/>
      </c>
      <c r="M728" s="234" t="str">
        <f t="shared" si="67"/>
        <v/>
      </c>
    </row>
    <row r="729" spans="2:13" x14ac:dyDescent="0.3">
      <c r="B729" s="126"/>
      <c r="C729" s="128"/>
      <c r="D729" s="126"/>
      <c r="E729" s="128"/>
      <c r="F729" s="128"/>
      <c r="G729" s="128"/>
      <c r="H729" s="232"/>
      <c r="I729" s="233" t="str">
        <f t="shared" si="64"/>
        <v/>
      </c>
      <c r="J729" s="233" t="str">
        <f t="shared" si="65"/>
        <v/>
      </c>
      <c r="K729" s="233" t="str">
        <f t="shared" si="63"/>
        <v/>
      </c>
      <c r="L729" s="234" t="str">
        <f t="shared" si="66"/>
        <v/>
      </c>
      <c r="M729" s="234" t="str">
        <f t="shared" si="67"/>
        <v/>
      </c>
    </row>
    <row r="730" spans="2:13" x14ac:dyDescent="0.3">
      <c r="B730" s="126"/>
      <c r="C730" s="128"/>
      <c r="D730" s="126"/>
      <c r="E730" s="128"/>
      <c r="F730" s="128"/>
      <c r="G730" s="128"/>
      <c r="H730" s="232"/>
      <c r="I730" s="233" t="str">
        <f t="shared" si="64"/>
        <v/>
      </c>
      <c r="J730" s="233" t="str">
        <f t="shared" si="65"/>
        <v/>
      </c>
      <c r="K730" s="233" t="str">
        <f t="shared" si="63"/>
        <v/>
      </c>
      <c r="L730" s="234" t="str">
        <f t="shared" si="66"/>
        <v/>
      </c>
      <c r="M730" s="234" t="str">
        <f t="shared" si="67"/>
        <v/>
      </c>
    </row>
    <row r="731" spans="2:13" x14ac:dyDescent="0.3">
      <c r="B731" s="126"/>
      <c r="C731" s="128"/>
      <c r="D731" s="126"/>
      <c r="E731" s="128"/>
      <c r="F731" s="128"/>
      <c r="G731" s="128"/>
      <c r="H731" s="232"/>
      <c r="I731" s="233" t="str">
        <f t="shared" si="64"/>
        <v/>
      </c>
      <c r="J731" s="233" t="str">
        <f t="shared" si="65"/>
        <v/>
      </c>
      <c r="K731" s="233" t="str">
        <f t="shared" si="63"/>
        <v/>
      </c>
      <c r="L731" s="234" t="str">
        <f t="shared" si="66"/>
        <v/>
      </c>
      <c r="M731" s="234" t="str">
        <f t="shared" si="67"/>
        <v/>
      </c>
    </row>
    <row r="732" spans="2:13" x14ac:dyDescent="0.3">
      <c r="B732" s="126"/>
      <c r="C732" s="128"/>
      <c r="D732" s="126"/>
      <c r="E732" s="128"/>
      <c r="F732" s="128"/>
      <c r="G732" s="128"/>
      <c r="H732" s="232"/>
      <c r="I732" s="233" t="str">
        <f t="shared" si="64"/>
        <v/>
      </c>
      <c r="J732" s="233" t="str">
        <f t="shared" si="65"/>
        <v/>
      </c>
      <c r="K732" s="233" t="str">
        <f t="shared" si="63"/>
        <v/>
      </c>
      <c r="L732" s="234" t="str">
        <f t="shared" si="66"/>
        <v/>
      </c>
      <c r="M732" s="234" t="str">
        <f t="shared" si="67"/>
        <v/>
      </c>
    </row>
    <row r="733" spans="2:13" x14ac:dyDescent="0.3">
      <c r="B733" s="126"/>
      <c r="C733" s="128"/>
      <c r="D733" s="126"/>
      <c r="E733" s="128"/>
      <c r="F733" s="128"/>
      <c r="G733" s="128"/>
      <c r="H733" s="232"/>
      <c r="I733" s="233" t="str">
        <f t="shared" si="64"/>
        <v/>
      </c>
      <c r="J733" s="233" t="str">
        <f t="shared" si="65"/>
        <v/>
      </c>
      <c r="K733" s="233" t="str">
        <f t="shared" si="63"/>
        <v/>
      </c>
      <c r="L733" s="234" t="str">
        <f t="shared" si="66"/>
        <v/>
      </c>
      <c r="M733" s="234" t="str">
        <f t="shared" si="67"/>
        <v/>
      </c>
    </row>
    <row r="734" spans="2:13" x14ac:dyDescent="0.3">
      <c r="B734" s="126"/>
      <c r="C734" s="128"/>
      <c r="D734" s="126"/>
      <c r="E734" s="128"/>
      <c r="F734" s="128"/>
      <c r="G734" s="128"/>
      <c r="H734" s="232"/>
      <c r="I734" s="233" t="str">
        <f t="shared" si="64"/>
        <v/>
      </c>
      <c r="J734" s="233" t="str">
        <f t="shared" si="65"/>
        <v/>
      </c>
      <c r="K734" s="233" t="str">
        <f t="shared" si="63"/>
        <v/>
      </c>
      <c r="L734" s="234" t="str">
        <f t="shared" si="66"/>
        <v/>
      </c>
      <c r="M734" s="234" t="str">
        <f t="shared" si="67"/>
        <v/>
      </c>
    </row>
    <row r="735" spans="2:13" x14ac:dyDescent="0.3">
      <c r="B735" s="126"/>
      <c r="C735" s="128"/>
      <c r="D735" s="126"/>
      <c r="E735" s="128"/>
      <c r="F735" s="128"/>
      <c r="G735" s="128"/>
      <c r="H735" s="232"/>
      <c r="I735" s="233" t="str">
        <f t="shared" si="64"/>
        <v/>
      </c>
      <c r="J735" s="233" t="str">
        <f t="shared" si="65"/>
        <v/>
      </c>
      <c r="K735" s="233" t="str">
        <f t="shared" si="63"/>
        <v/>
      </c>
      <c r="L735" s="234" t="str">
        <f t="shared" si="66"/>
        <v/>
      </c>
      <c r="M735" s="234" t="str">
        <f t="shared" si="67"/>
        <v/>
      </c>
    </row>
    <row r="736" spans="2:13" x14ac:dyDescent="0.3">
      <c r="B736" s="126"/>
      <c r="C736" s="128"/>
      <c r="D736" s="126"/>
      <c r="E736" s="128"/>
      <c r="F736" s="128"/>
      <c r="G736" s="128"/>
      <c r="H736" s="232"/>
      <c r="I736" s="233" t="str">
        <f t="shared" si="64"/>
        <v/>
      </c>
      <c r="J736" s="233" t="str">
        <f t="shared" si="65"/>
        <v/>
      </c>
      <c r="K736" s="233" t="str">
        <f t="shared" si="63"/>
        <v/>
      </c>
      <c r="L736" s="234" t="str">
        <f t="shared" si="66"/>
        <v/>
      </c>
      <c r="M736" s="234" t="str">
        <f t="shared" si="67"/>
        <v/>
      </c>
    </row>
    <row r="737" spans="2:13" x14ac:dyDescent="0.3">
      <c r="B737" s="126"/>
      <c r="C737" s="128"/>
      <c r="D737" s="126"/>
      <c r="E737" s="128"/>
      <c r="F737" s="128"/>
      <c r="G737" s="128"/>
      <c r="H737" s="232"/>
      <c r="I737" s="233" t="str">
        <f t="shared" si="64"/>
        <v/>
      </c>
      <c r="J737" s="233" t="str">
        <f t="shared" si="65"/>
        <v/>
      </c>
      <c r="K737" s="233" t="str">
        <f t="shared" si="63"/>
        <v/>
      </c>
      <c r="L737" s="234" t="str">
        <f t="shared" si="66"/>
        <v/>
      </c>
      <c r="M737" s="234" t="str">
        <f t="shared" si="67"/>
        <v/>
      </c>
    </row>
    <row r="738" spans="2:13" x14ac:dyDescent="0.3">
      <c r="B738" s="126"/>
      <c r="C738" s="128"/>
      <c r="D738" s="126"/>
      <c r="E738" s="128"/>
      <c r="F738" s="128"/>
      <c r="G738" s="128"/>
      <c r="H738" s="232"/>
      <c r="I738" s="233" t="str">
        <f t="shared" si="64"/>
        <v/>
      </c>
      <c r="J738" s="233" t="str">
        <f t="shared" si="65"/>
        <v/>
      </c>
      <c r="K738" s="233" t="str">
        <f t="shared" si="63"/>
        <v/>
      </c>
      <c r="L738" s="234" t="str">
        <f t="shared" si="66"/>
        <v/>
      </c>
      <c r="M738" s="234" t="str">
        <f t="shared" si="67"/>
        <v/>
      </c>
    </row>
    <row r="739" spans="2:13" x14ac:dyDescent="0.3">
      <c r="B739" s="126"/>
      <c r="C739" s="128"/>
      <c r="D739" s="126"/>
      <c r="E739" s="128"/>
      <c r="F739" s="128"/>
      <c r="G739" s="128"/>
      <c r="H739" s="232"/>
      <c r="I739" s="233" t="str">
        <f t="shared" si="64"/>
        <v/>
      </c>
      <c r="J739" s="233" t="str">
        <f t="shared" si="65"/>
        <v/>
      </c>
      <c r="K739" s="233" t="str">
        <f t="shared" si="63"/>
        <v/>
      </c>
      <c r="L739" s="234" t="str">
        <f t="shared" si="66"/>
        <v/>
      </c>
      <c r="M739" s="234" t="str">
        <f t="shared" si="67"/>
        <v/>
      </c>
    </row>
    <row r="740" spans="2:13" x14ac:dyDescent="0.3">
      <c r="B740" s="126"/>
      <c r="C740" s="128"/>
      <c r="D740" s="126"/>
      <c r="E740" s="128"/>
      <c r="F740" s="128"/>
      <c r="G740" s="128"/>
      <c r="H740" s="232"/>
      <c r="I740" s="233" t="str">
        <f t="shared" si="64"/>
        <v/>
      </c>
      <c r="J740" s="233" t="str">
        <f t="shared" si="65"/>
        <v/>
      </c>
      <c r="K740" s="233" t="str">
        <f t="shared" si="63"/>
        <v/>
      </c>
      <c r="L740" s="234" t="str">
        <f t="shared" si="66"/>
        <v/>
      </c>
      <c r="M740" s="234" t="str">
        <f t="shared" si="67"/>
        <v/>
      </c>
    </row>
    <row r="741" spans="2:13" x14ac:dyDescent="0.3">
      <c r="B741" s="126"/>
      <c r="C741" s="128"/>
      <c r="D741" s="126"/>
      <c r="E741" s="128"/>
      <c r="F741" s="128"/>
      <c r="G741" s="128"/>
      <c r="H741" s="232"/>
      <c r="I741" s="233" t="str">
        <f t="shared" si="64"/>
        <v/>
      </c>
      <c r="J741" s="233" t="str">
        <f t="shared" si="65"/>
        <v/>
      </c>
      <c r="K741" s="233" t="str">
        <f t="shared" si="63"/>
        <v/>
      </c>
      <c r="L741" s="234" t="str">
        <f t="shared" si="66"/>
        <v/>
      </c>
      <c r="M741" s="234" t="str">
        <f t="shared" si="67"/>
        <v/>
      </c>
    </row>
    <row r="742" spans="2:13" x14ac:dyDescent="0.3">
      <c r="B742" s="126"/>
      <c r="C742" s="128"/>
      <c r="D742" s="126"/>
      <c r="E742" s="128"/>
      <c r="F742" s="128"/>
      <c r="G742" s="128"/>
      <c r="H742" s="232"/>
      <c r="I742" s="233" t="str">
        <f t="shared" si="64"/>
        <v/>
      </c>
      <c r="J742" s="233" t="str">
        <f t="shared" si="65"/>
        <v/>
      </c>
      <c r="K742" s="233" t="str">
        <f t="shared" si="63"/>
        <v/>
      </c>
      <c r="L742" s="234" t="str">
        <f t="shared" si="66"/>
        <v/>
      </c>
      <c r="M742" s="234" t="str">
        <f t="shared" si="67"/>
        <v/>
      </c>
    </row>
    <row r="743" spans="2:13" x14ac:dyDescent="0.3">
      <c r="B743" s="126"/>
      <c r="C743" s="128"/>
      <c r="D743" s="126"/>
      <c r="E743" s="128"/>
      <c r="F743" s="128"/>
      <c r="G743" s="128"/>
      <c r="H743" s="232"/>
      <c r="I743" s="233" t="str">
        <f t="shared" si="64"/>
        <v/>
      </c>
      <c r="J743" s="233" t="str">
        <f t="shared" si="65"/>
        <v/>
      </c>
      <c r="K743" s="233" t="str">
        <f t="shared" si="63"/>
        <v/>
      </c>
      <c r="L743" s="234" t="str">
        <f t="shared" si="66"/>
        <v/>
      </c>
      <c r="M743" s="234" t="str">
        <f t="shared" si="67"/>
        <v/>
      </c>
    </row>
    <row r="744" spans="2:13" x14ac:dyDescent="0.3">
      <c r="B744" s="126"/>
      <c r="C744" s="128"/>
      <c r="D744" s="126"/>
      <c r="E744" s="128"/>
      <c r="F744" s="128"/>
      <c r="G744" s="128"/>
      <c r="H744" s="232"/>
      <c r="I744" s="233" t="str">
        <f t="shared" si="64"/>
        <v/>
      </c>
      <c r="J744" s="233" t="str">
        <f t="shared" si="65"/>
        <v/>
      </c>
      <c r="K744" s="233" t="str">
        <f t="shared" si="63"/>
        <v/>
      </c>
      <c r="L744" s="234" t="str">
        <f t="shared" si="66"/>
        <v/>
      </c>
      <c r="M744" s="234" t="str">
        <f t="shared" si="67"/>
        <v/>
      </c>
    </row>
    <row r="745" spans="2:13" x14ac:dyDescent="0.3">
      <c r="B745" s="126"/>
      <c r="C745" s="128"/>
      <c r="D745" s="126"/>
      <c r="E745" s="128"/>
      <c r="F745" s="128"/>
      <c r="G745" s="128"/>
      <c r="H745" s="232"/>
      <c r="I745" s="233" t="str">
        <f t="shared" si="64"/>
        <v/>
      </c>
      <c r="J745" s="233" t="str">
        <f t="shared" si="65"/>
        <v/>
      </c>
      <c r="K745" s="233" t="str">
        <f t="shared" si="63"/>
        <v/>
      </c>
      <c r="L745" s="234" t="str">
        <f t="shared" si="66"/>
        <v/>
      </c>
      <c r="M745" s="234" t="str">
        <f t="shared" si="67"/>
        <v/>
      </c>
    </row>
    <row r="746" spans="2:13" x14ac:dyDescent="0.3">
      <c r="B746" s="126"/>
      <c r="C746" s="128"/>
      <c r="D746" s="126"/>
      <c r="E746" s="128"/>
      <c r="F746" s="128"/>
      <c r="G746" s="128"/>
      <c r="H746" s="232"/>
      <c r="I746" s="233" t="str">
        <f t="shared" si="64"/>
        <v/>
      </c>
      <c r="J746" s="233" t="str">
        <f t="shared" si="65"/>
        <v/>
      </c>
      <c r="K746" s="233" t="str">
        <f t="shared" si="63"/>
        <v/>
      </c>
      <c r="L746" s="234" t="str">
        <f t="shared" si="66"/>
        <v/>
      </c>
      <c r="M746" s="234" t="str">
        <f t="shared" si="67"/>
        <v/>
      </c>
    </row>
    <row r="747" spans="2:13" x14ac:dyDescent="0.3">
      <c r="B747" s="126"/>
      <c r="C747" s="128"/>
      <c r="D747" s="126"/>
      <c r="E747" s="128"/>
      <c r="F747" s="128"/>
      <c r="G747" s="128"/>
      <c r="H747" s="232"/>
      <c r="I747" s="233" t="str">
        <f t="shared" si="64"/>
        <v/>
      </c>
      <c r="J747" s="233" t="str">
        <f t="shared" si="65"/>
        <v/>
      </c>
      <c r="K747" s="233" t="str">
        <f t="shared" si="63"/>
        <v/>
      </c>
      <c r="L747" s="234" t="str">
        <f t="shared" si="66"/>
        <v/>
      </c>
      <c r="M747" s="234" t="str">
        <f t="shared" si="67"/>
        <v/>
      </c>
    </row>
    <row r="748" spans="2:13" x14ac:dyDescent="0.3">
      <c r="B748" s="126"/>
      <c r="C748" s="128"/>
      <c r="D748" s="126"/>
      <c r="E748" s="128"/>
      <c r="F748" s="128"/>
      <c r="G748" s="128"/>
      <c r="H748" s="232"/>
      <c r="I748" s="233" t="str">
        <f t="shared" si="64"/>
        <v/>
      </c>
      <c r="J748" s="233" t="str">
        <f t="shared" si="65"/>
        <v/>
      </c>
      <c r="K748" s="233" t="str">
        <f t="shared" si="63"/>
        <v/>
      </c>
      <c r="L748" s="234" t="str">
        <f t="shared" si="66"/>
        <v/>
      </c>
      <c r="M748" s="234" t="str">
        <f t="shared" si="67"/>
        <v/>
      </c>
    </row>
    <row r="749" spans="2:13" x14ac:dyDescent="0.3">
      <c r="B749" s="126"/>
      <c r="C749" s="128"/>
      <c r="D749" s="126"/>
      <c r="E749" s="128"/>
      <c r="F749" s="128"/>
      <c r="G749" s="128"/>
      <c r="H749" s="232"/>
      <c r="I749" s="233" t="str">
        <f t="shared" si="64"/>
        <v/>
      </c>
      <c r="J749" s="233" t="str">
        <f t="shared" si="65"/>
        <v/>
      </c>
      <c r="K749" s="233" t="str">
        <f t="shared" si="63"/>
        <v/>
      </c>
      <c r="L749" s="234" t="str">
        <f t="shared" si="66"/>
        <v/>
      </c>
      <c r="M749" s="234" t="str">
        <f t="shared" si="67"/>
        <v/>
      </c>
    </row>
    <row r="750" spans="2:13" x14ac:dyDescent="0.3">
      <c r="B750" s="126"/>
      <c r="C750" s="128"/>
      <c r="D750" s="126"/>
      <c r="E750" s="128"/>
      <c r="F750" s="128"/>
      <c r="G750" s="128"/>
      <c r="H750" s="232"/>
      <c r="I750" s="233" t="str">
        <f t="shared" si="64"/>
        <v/>
      </c>
      <c r="J750" s="233" t="str">
        <f t="shared" si="65"/>
        <v/>
      </c>
      <c r="K750" s="233" t="str">
        <f t="shared" si="63"/>
        <v/>
      </c>
      <c r="L750" s="234" t="str">
        <f t="shared" si="66"/>
        <v/>
      </c>
      <c r="M750" s="234" t="str">
        <f t="shared" si="67"/>
        <v/>
      </c>
    </row>
    <row r="751" spans="2:13" x14ac:dyDescent="0.3">
      <c r="B751" s="126"/>
      <c r="C751" s="128"/>
      <c r="D751" s="126"/>
      <c r="E751" s="128"/>
      <c r="F751" s="128"/>
      <c r="G751" s="128"/>
      <c r="H751" s="232"/>
      <c r="I751" s="233" t="str">
        <f t="shared" si="64"/>
        <v/>
      </c>
      <c r="J751" s="233" t="str">
        <f t="shared" si="65"/>
        <v/>
      </c>
      <c r="K751" s="233" t="str">
        <f t="shared" si="63"/>
        <v/>
      </c>
      <c r="L751" s="234" t="str">
        <f t="shared" si="66"/>
        <v/>
      </c>
      <c r="M751" s="234" t="str">
        <f t="shared" si="67"/>
        <v/>
      </c>
    </row>
    <row r="752" spans="2:13" x14ac:dyDescent="0.3">
      <c r="B752" s="126"/>
      <c r="C752" s="128"/>
      <c r="D752" s="126"/>
      <c r="E752" s="128"/>
      <c r="F752" s="128"/>
      <c r="G752" s="128"/>
      <c r="H752" s="232"/>
      <c r="I752" s="233" t="str">
        <f t="shared" si="64"/>
        <v/>
      </c>
      <c r="J752" s="233" t="str">
        <f t="shared" si="65"/>
        <v/>
      </c>
      <c r="K752" s="233" t="str">
        <f t="shared" si="63"/>
        <v/>
      </c>
      <c r="L752" s="234" t="str">
        <f t="shared" si="66"/>
        <v/>
      </c>
      <c r="M752" s="234" t="str">
        <f t="shared" si="67"/>
        <v/>
      </c>
    </row>
    <row r="753" spans="2:13" x14ac:dyDescent="0.3">
      <c r="B753" s="126"/>
      <c r="C753" s="128"/>
      <c r="D753" s="126"/>
      <c r="E753" s="128"/>
      <c r="F753" s="128"/>
      <c r="G753" s="128"/>
      <c r="H753" s="232"/>
      <c r="I753" s="233" t="str">
        <f t="shared" si="64"/>
        <v/>
      </c>
      <c r="J753" s="233" t="str">
        <f t="shared" si="65"/>
        <v/>
      </c>
      <c r="K753" s="233" t="str">
        <f t="shared" si="63"/>
        <v/>
      </c>
      <c r="L753" s="234" t="str">
        <f t="shared" si="66"/>
        <v/>
      </c>
      <c r="M753" s="234" t="str">
        <f t="shared" si="67"/>
        <v/>
      </c>
    </row>
    <row r="754" spans="2:13" x14ac:dyDescent="0.3">
      <c r="B754" s="126"/>
      <c r="C754" s="128"/>
      <c r="D754" s="126"/>
      <c r="E754" s="128"/>
      <c r="F754" s="128"/>
      <c r="G754" s="128"/>
      <c r="H754" s="232"/>
      <c r="I754" s="233" t="str">
        <f t="shared" si="64"/>
        <v/>
      </c>
      <c r="J754" s="233" t="str">
        <f t="shared" si="65"/>
        <v/>
      </c>
      <c r="K754" s="233" t="str">
        <f t="shared" si="63"/>
        <v/>
      </c>
      <c r="L754" s="234" t="str">
        <f t="shared" si="66"/>
        <v/>
      </c>
      <c r="M754" s="234" t="str">
        <f t="shared" si="67"/>
        <v/>
      </c>
    </row>
    <row r="755" spans="2:13" x14ac:dyDescent="0.3">
      <c r="B755" s="126"/>
      <c r="C755" s="128"/>
      <c r="D755" s="126"/>
      <c r="E755" s="128"/>
      <c r="F755" s="128"/>
      <c r="G755" s="128"/>
      <c r="H755" s="232"/>
      <c r="I755" s="233" t="str">
        <f t="shared" si="64"/>
        <v/>
      </c>
      <c r="J755" s="233" t="str">
        <f t="shared" si="65"/>
        <v/>
      </c>
      <c r="K755" s="233" t="str">
        <f t="shared" si="63"/>
        <v/>
      </c>
      <c r="L755" s="234" t="str">
        <f t="shared" si="66"/>
        <v/>
      </c>
      <c r="M755" s="234" t="str">
        <f t="shared" si="67"/>
        <v/>
      </c>
    </row>
    <row r="756" spans="2:13" x14ac:dyDescent="0.3">
      <c r="B756" s="126"/>
      <c r="C756" s="128"/>
      <c r="D756" s="126"/>
      <c r="E756" s="128"/>
      <c r="F756" s="128"/>
      <c r="G756" s="128"/>
      <c r="H756" s="232"/>
      <c r="I756" s="233" t="str">
        <f t="shared" si="64"/>
        <v/>
      </c>
      <c r="J756" s="233" t="str">
        <f t="shared" si="65"/>
        <v/>
      </c>
      <c r="K756" s="233" t="str">
        <f t="shared" si="63"/>
        <v/>
      </c>
      <c r="L756" s="234" t="str">
        <f t="shared" si="66"/>
        <v/>
      </c>
      <c r="M756" s="234" t="str">
        <f t="shared" si="67"/>
        <v/>
      </c>
    </row>
    <row r="757" spans="2:13" x14ac:dyDescent="0.3">
      <c r="B757" s="126"/>
      <c r="C757" s="128"/>
      <c r="D757" s="126"/>
      <c r="E757" s="128"/>
      <c r="F757" s="128"/>
      <c r="G757" s="128"/>
      <c r="H757" s="232"/>
      <c r="I757" s="233" t="str">
        <f t="shared" si="64"/>
        <v/>
      </c>
      <c r="J757" s="233" t="str">
        <f t="shared" si="65"/>
        <v/>
      </c>
      <c r="K757" s="233" t="str">
        <f t="shared" si="63"/>
        <v/>
      </c>
      <c r="L757" s="234" t="str">
        <f t="shared" si="66"/>
        <v/>
      </c>
      <c r="M757" s="234" t="str">
        <f t="shared" si="67"/>
        <v/>
      </c>
    </row>
    <row r="758" spans="2:13" x14ac:dyDescent="0.3">
      <c r="B758" s="126"/>
      <c r="C758" s="128"/>
      <c r="D758" s="126"/>
      <c r="E758" s="128"/>
      <c r="F758" s="128"/>
      <c r="G758" s="128"/>
      <c r="H758" s="232"/>
      <c r="I758" s="233" t="str">
        <f t="shared" si="64"/>
        <v/>
      </c>
      <c r="J758" s="233" t="str">
        <f t="shared" si="65"/>
        <v/>
      </c>
      <c r="K758" s="233" t="str">
        <f t="shared" si="63"/>
        <v/>
      </c>
      <c r="L758" s="234" t="str">
        <f t="shared" si="66"/>
        <v/>
      </c>
      <c r="M758" s="234" t="str">
        <f t="shared" si="67"/>
        <v/>
      </c>
    </row>
    <row r="759" spans="2:13" x14ac:dyDescent="0.3">
      <c r="B759" s="126"/>
      <c r="C759" s="128"/>
      <c r="D759" s="126"/>
      <c r="E759" s="128"/>
      <c r="F759" s="128"/>
      <c r="G759" s="128"/>
      <c r="H759" s="232"/>
      <c r="I759" s="233" t="str">
        <f t="shared" si="64"/>
        <v/>
      </c>
      <c r="J759" s="233" t="str">
        <f t="shared" si="65"/>
        <v/>
      </c>
      <c r="K759" s="233" t="str">
        <f t="shared" si="63"/>
        <v/>
      </c>
      <c r="L759" s="234" t="str">
        <f t="shared" si="66"/>
        <v/>
      </c>
      <c r="M759" s="234" t="str">
        <f t="shared" si="67"/>
        <v/>
      </c>
    </row>
    <row r="760" spans="2:13" x14ac:dyDescent="0.3">
      <c r="B760" s="126"/>
      <c r="C760" s="128"/>
      <c r="D760" s="126"/>
      <c r="E760" s="128"/>
      <c r="F760" s="128"/>
      <c r="G760" s="128"/>
      <c r="H760" s="232"/>
      <c r="I760" s="233" t="str">
        <f t="shared" si="64"/>
        <v/>
      </c>
      <c r="J760" s="233" t="str">
        <f t="shared" si="65"/>
        <v/>
      </c>
      <c r="K760" s="233" t="str">
        <f t="shared" si="63"/>
        <v/>
      </c>
      <c r="L760" s="234" t="str">
        <f t="shared" si="66"/>
        <v/>
      </c>
      <c r="M760" s="234" t="str">
        <f t="shared" si="67"/>
        <v/>
      </c>
    </row>
    <row r="761" spans="2:13" x14ac:dyDescent="0.3">
      <c r="B761" s="126"/>
      <c r="C761" s="128"/>
      <c r="D761" s="126"/>
      <c r="E761" s="128"/>
      <c r="F761" s="128"/>
      <c r="G761" s="128"/>
      <c r="H761" s="232"/>
      <c r="I761" s="233" t="str">
        <f t="shared" si="64"/>
        <v/>
      </c>
      <c r="J761" s="233" t="str">
        <f t="shared" si="65"/>
        <v/>
      </c>
      <c r="K761" s="233" t="str">
        <f t="shared" si="63"/>
        <v/>
      </c>
      <c r="L761" s="234" t="str">
        <f t="shared" si="66"/>
        <v/>
      </c>
      <c r="M761" s="234" t="str">
        <f t="shared" si="67"/>
        <v/>
      </c>
    </row>
    <row r="762" spans="2:13" x14ac:dyDescent="0.3">
      <c r="B762" s="126"/>
      <c r="C762" s="128"/>
      <c r="D762" s="126"/>
      <c r="E762" s="128"/>
      <c r="F762" s="128"/>
      <c r="G762" s="128"/>
      <c r="H762" s="232"/>
      <c r="I762" s="233" t="str">
        <f t="shared" si="64"/>
        <v/>
      </c>
      <c r="J762" s="233" t="str">
        <f t="shared" si="65"/>
        <v/>
      </c>
      <c r="K762" s="233" t="str">
        <f t="shared" si="63"/>
        <v/>
      </c>
      <c r="L762" s="234" t="str">
        <f t="shared" si="66"/>
        <v/>
      </c>
      <c r="M762" s="234" t="str">
        <f t="shared" si="67"/>
        <v/>
      </c>
    </row>
    <row r="763" spans="2:13" x14ac:dyDescent="0.3">
      <c r="B763" s="126"/>
      <c r="C763" s="128"/>
      <c r="D763" s="126"/>
      <c r="E763" s="128"/>
      <c r="F763" s="128"/>
      <c r="G763" s="128"/>
      <c r="H763" s="232"/>
      <c r="I763" s="233" t="str">
        <f t="shared" si="64"/>
        <v/>
      </c>
      <c r="J763" s="233" t="str">
        <f t="shared" si="65"/>
        <v/>
      </c>
      <c r="K763" s="233" t="str">
        <f t="shared" si="63"/>
        <v/>
      </c>
      <c r="L763" s="234" t="str">
        <f t="shared" si="66"/>
        <v/>
      </c>
      <c r="M763" s="234" t="str">
        <f t="shared" si="67"/>
        <v/>
      </c>
    </row>
    <row r="764" spans="2:13" x14ac:dyDescent="0.3">
      <c r="B764" s="126"/>
      <c r="C764" s="128"/>
      <c r="D764" s="126"/>
      <c r="E764" s="128"/>
      <c r="F764" s="128"/>
      <c r="G764" s="128"/>
      <c r="H764" s="232"/>
      <c r="I764" s="233" t="str">
        <f t="shared" si="64"/>
        <v/>
      </c>
      <c r="J764" s="233" t="str">
        <f t="shared" si="65"/>
        <v/>
      </c>
      <c r="K764" s="233" t="str">
        <f t="shared" si="63"/>
        <v/>
      </c>
      <c r="L764" s="234" t="str">
        <f t="shared" si="66"/>
        <v/>
      </c>
      <c r="M764" s="234" t="str">
        <f t="shared" si="67"/>
        <v/>
      </c>
    </row>
    <row r="765" spans="2:13" x14ac:dyDescent="0.3">
      <c r="B765" s="126"/>
      <c r="C765" s="128"/>
      <c r="D765" s="126"/>
      <c r="E765" s="128"/>
      <c r="F765" s="128"/>
      <c r="G765" s="128"/>
      <c r="H765" s="232"/>
      <c r="I765" s="233" t="str">
        <f t="shared" si="64"/>
        <v/>
      </c>
      <c r="J765" s="233" t="str">
        <f t="shared" si="65"/>
        <v/>
      </c>
      <c r="K765" s="233" t="str">
        <f t="shared" si="63"/>
        <v/>
      </c>
      <c r="L765" s="234" t="str">
        <f t="shared" si="66"/>
        <v/>
      </c>
      <c r="M765" s="234" t="str">
        <f t="shared" si="67"/>
        <v/>
      </c>
    </row>
    <row r="766" spans="2:13" x14ac:dyDescent="0.3">
      <c r="B766" s="126"/>
      <c r="C766" s="128"/>
      <c r="D766" s="126"/>
      <c r="E766" s="128"/>
      <c r="F766" s="128"/>
      <c r="G766" s="128"/>
      <c r="H766" s="232"/>
      <c r="I766" s="233" t="str">
        <f t="shared" si="64"/>
        <v/>
      </c>
      <c r="J766" s="233" t="str">
        <f t="shared" si="65"/>
        <v/>
      </c>
      <c r="K766" s="233" t="str">
        <f t="shared" si="63"/>
        <v/>
      </c>
      <c r="L766" s="234" t="str">
        <f t="shared" si="66"/>
        <v/>
      </c>
      <c r="M766" s="234" t="str">
        <f t="shared" si="67"/>
        <v/>
      </c>
    </row>
    <row r="767" spans="2:13" x14ac:dyDescent="0.3">
      <c r="B767" s="126"/>
      <c r="C767" s="128"/>
      <c r="D767" s="126"/>
      <c r="E767" s="128"/>
      <c r="F767" s="128"/>
      <c r="G767" s="128"/>
      <c r="H767" s="232"/>
      <c r="I767" s="233" t="str">
        <f t="shared" si="64"/>
        <v/>
      </c>
      <c r="J767" s="233" t="str">
        <f t="shared" si="65"/>
        <v/>
      </c>
      <c r="K767" s="233" t="str">
        <f t="shared" si="63"/>
        <v/>
      </c>
      <c r="L767" s="234" t="str">
        <f t="shared" si="66"/>
        <v/>
      </c>
      <c r="M767" s="234" t="str">
        <f t="shared" si="67"/>
        <v/>
      </c>
    </row>
    <row r="768" spans="2:13" x14ac:dyDescent="0.3">
      <c r="B768" s="126"/>
      <c r="C768" s="128"/>
      <c r="D768" s="126"/>
      <c r="E768" s="128"/>
      <c r="F768" s="128"/>
      <c r="G768" s="128"/>
      <c r="H768" s="232"/>
      <c r="I768" s="233" t="str">
        <f t="shared" si="64"/>
        <v/>
      </c>
      <c r="J768" s="233" t="str">
        <f t="shared" si="65"/>
        <v/>
      </c>
      <c r="K768" s="233" t="str">
        <f t="shared" si="63"/>
        <v/>
      </c>
      <c r="L768" s="234" t="str">
        <f t="shared" si="66"/>
        <v/>
      </c>
      <c r="M768" s="234" t="str">
        <f t="shared" si="67"/>
        <v/>
      </c>
    </row>
    <row r="769" spans="2:13" x14ac:dyDescent="0.3">
      <c r="B769" s="126"/>
      <c r="C769" s="128"/>
      <c r="D769" s="126"/>
      <c r="E769" s="128"/>
      <c r="F769" s="128"/>
      <c r="G769" s="128"/>
      <c r="H769" s="232"/>
      <c r="I769" s="233" t="str">
        <f t="shared" si="64"/>
        <v/>
      </c>
      <c r="J769" s="233" t="str">
        <f t="shared" si="65"/>
        <v/>
      </c>
      <c r="K769" s="233" t="str">
        <f t="shared" si="63"/>
        <v/>
      </c>
      <c r="L769" s="234" t="str">
        <f t="shared" si="66"/>
        <v/>
      </c>
      <c r="M769" s="234" t="str">
        <f t="shared" si="67"/>
        <v/>
      </c>
    </row>
    <row r="770" spans="2:13" x14ac:dyDescent="0.3">
      <c r="B770" s="126"/>
      <c r="C770" s="128"/>
      <c r="D770" s="126"/>
      <c r="E770" s="128"/>
      <c r="F770" s="128"/>
      <c r="G770" s="128"/>
      <c r="H770" s="232"/>
      <c r="I770" s="233" t="str">
        <f t="shared" si="64"/>
        <v/>
      </c>
      <c r="J770" s="233" t="str">
        <f t="shared" si="65"/>
        <v/>
      </c>
      <c r="K770" s="233" t="str">
        <f t="shared" si="63"/>
        <v/>
      </c>
      <c r="L770" s="234" t="str">
        <f t="shared" si="66"/>
        <v/>
      </c>
      <c r="M770" s="234" t="str">
        <f t="shared" si="67"/>
        <v/>
      </c>
    </row>
    <row r="771" spans="2:13" x14ac:dyDescent="0.3">
      <c r="B771" s="126"/>
      <c r="C771" s="128"/>
      <c r="D771" s="126"/>
      <c r="E771" s="128"/>
      <c r="F771" s="128"/>
      <c r="G771" s="128"/>
      <c r="H771" s="232"/>
      <c r="I771" s="233" t="str">
        <f t="shared" si="64"/>
        <v/>
      </c>
      <c r="J771" s="233" t="str">
        <f t="shared" si="65"/>
        <v/>
      </c>
      <c r="K771" s="233" t="str">
        <f t="shared" si="63"/>
        <v/>
      </c>
      <c r="L771" s="234" t="str">
        <f t="shared" si="66"/>
        <v/>
      </c>
      <c r="M771" s="234" t="str">
        <f t="shared" si="67"/>
        <v/>
      </c>
    </row>
    <row r="772" spans="2:13" x14ac:dyDescent="0.3">
      <c r="B772" s="126"/>
      <c r="C772" s="128"/>
      <c r="D772" s="126"/>
      <c r="E772" s="128"/>
      <c r="F772" s="128"/>
      <c r="G772" s="128"/>
      <c r="H772" s="232"/>
      <c r="I772" s="233" t="str">
        <f t="shared" si="64"/>
        <v/>
      </c>
      <c r="J772" s="233" t="str">
        <f t="shared" si="65"/>
        <v/>
      </c>
      <c r="K772" s="233" t="str">
        <f t="shared" si="63"/>
        <v/>
      </c>
      <c r="L772" s="234" t="str">
        <f t="shared" si="66"/>
        <v/>
      </c>
      <c r="M772" s="234" t="str">
        <f t="shared" si="67"/>
        <v/>
      </c>
    </row>
    <row r="773" spans="2:13" x14ac:dyDescent="0.3">
      <c r="B773" s="126"/>
      <c r="C773" s="128"/>
      <c r="D773" s="126"/>
      <c r="E773" s="128"/>
      <c r="F773" s="128"/>
      <c r="G773" s="128"/>
      <c r="H773" s="232"/>
      <c r="I773" s="233" t="str">
        <f t="shared" si="64"/>
        <v/>
      </c>
      <c r="J773" s="233" t="str">
        <f t="shared" si="65"/>
        <v/>
      </c>
      <c r="K773" s="233" t="str">
        <f t="shared" si="63"/>
        <v/>
      </c>
      <c r="L773" s="234" t="str">
        <f t="shared" si="66"/>
        <v/>
      </c>
      <c r="M773" s="234" t="str">
        <f t="shared" si="67"/>
        <v/>
      </c>
    </row>
    <row r="774" spans="2:13" x14ac:dyDescent="0.3">
      <c r="B774" s="126"/>
      <c r="C774" s="128"/>
      <c r="D774" s="126"/>
      <c r="E774" s="128"/>
      <c r="F774" s="128"/>
      <c r="G774" s="128"/>
      <c r="H774" s="232"/>
      <c r="I774" s="233" t="str">
        <f t="shared" si="64"/>
        <v/>
      </c>
      <c r="J774" s="233" t="str">
        <f t="shared" si="65"/>
        <v/>
      </c>
      <c r="K774" s="233" t="str">
        <f t="shared" si="63"/>
        <v/>
      </c>
      <c r="L774" s="234" t="str">
        <f t="shared" si="66"/>
        <v/>
      </c>
      <c r="M774" s="234" t="str">
        <f t="shared" si="67"/>
        <v/>
      </c>
    </row>
    <row r="775" spans="2:13" x14ac:dyDescent="0.3">
      <c r="B775" s="126"/>
      <c r="C775" s="128"/>
      <c r="D775" s="126"/>
      <c r="E775" s="128"/>
      <c r="F775" s="128"/>
      <c r="G775" s="128"/>
      <c r="H775" s="232"/>
      <c r="I775" s="233" t="str">
        <f t="shared" si="64"/>
        <v/>
      </c>
      <c r="J775" s="233" t="str">
        <f t="shared" si="65"/>
        <v/>
      </c>
      <c r="K775" s="233" t="str">
        <f t="shared" ref="K775:K838" si="68">IF(I775="","",SUMIF($B$7:$B$5003,B775,$G$7:$G$5003))</f>
        <v/>
      </c>
      <c r="L775" s="234" t="str">
        <f t="shared" si="66"/>
        <v/>
      </c>
      <c r="M775" s="234" t="str">
        <f t="shared" si="67"/>
        <v/>
      </c>
    </row>
    <row r="776" spans="2:13" x14ac:dyDescent="0.3">
      <c r="B776" s="126"/>
      <c r="C776" s="128"/>
      <c r="D776" s="126"/>
      <c r="E776" s="128"/>
      <c r="F776" s="128"/>
      <c r="G776" s="128"/>
      <c r="H776" s="232"/>
      <c r="I776" s="233" t="str">
        <f t="shared" ref="I776:I839" si="69">B776&amp;D776</f>
        <v/>
      </c>
      <c r="J776" s="233" t="str">
        <f t="shared" ref="J776:J839" si="70">IF(I776="","",SUMIFS($G$6:$G$5003,$B$6:$B$5003,B776,$D$6:$D$5003,D776))</f>
        <v/>
      </c>
      <c r="K776" s="233" t="str">
        <f t="shared" si="68"/>
        <v/>
      </c>
      <c r="L776" s="234" t="str">
        <f t="shared" ref="L776:L839" si="71">IF(OR(J776="",K776=""),"",J776/K776)</f>
        <v/>
      </c>
      <c r="M776" s="234" t="str">
        <f t="shared" ref="M776:M839" si="72">IF(L776="","",L776^2)</f>
        <v/>
      </c>
    </row>
    <row r="777" spans="2:13" x14ac:dyDescent="0.3">
      <c r="B777" s="126"/>
      <c r="C777" s="128"/>
      <c r="D777" s="126"/>
      <c r="E777" s="128"/>
      <c r="F777" s="128"/>
      <c r="G777" s="128"/>
      <c r="H777" s="232"/>
      <c r="I777" s="233" t="str">
        <f t="shared" si="69"/>
        <v/>
      </c>
      <c r="J777" s="233" t="str">
        <f t="shared" si="70"/>
        <v/>
      </c>
      <c r="K777" s="233" t="str">
        <f t="shared" si="68"/>
        <v/>
      </c>
      <c r="L777" s="234" t="str">
        <f t="shared" si="71"/>
        <v/>
      </c>
      <c r="M777" s="234" t="str">
        <f t="shared" si="72"/>
        <v/>
      </c>
    </row>
    <row r="778" spans="2:13" x14ac:dyDescent="0.3">
      <c r="B778" s="126"/>
      <c r="C778" s="128"/>
      <c r="D778" s="126"/>
      <c r="E778" s="128"/>
      <c r="F778" s="128"/>
      <c r="G778" s="128"/>
      <c r="H778" s="232"/>
      <c r="I778" s="233" t="str">
        <f t="shared" si="69"/>
        <v/>
      </c>
      <c r="J778" s="233" t="str">
        <f t="shared" si="70"/>
        <v/>
      </c>
      <c r="K778" s="233" t="str">
        <f t="shared" si="68"/>
        <v/>
      </c>
      <c r="L778" s="234" t="str">
        <f t="shared" si="71"/>
        <v/>
      </c>
      <c r="M778" s="234" t="str">
        <f t="shared" si="72"/>
        <v/>
      </c>
    </row>
    <row r="779" spans="2:13" x14ac:dyDescent="0.3">
      <c r="B779" s="126"/>
      <c r="C779" s="128"/>
      <c r="D779" s="126"/>
      <c r="E779" s="128"/>
      <c r="F779" s="128"/>
      <c r="G779" s="128"/>
      <c r="H779" s="232"/>
      <c r="I779" s="233" t="str">
        <f t="shared" si="69"/>
        <v/>
      </c>
      <c r="J779" s="233" t="str">
        <f t="shared" si="70"/>
        <v/>
      </c>
      <c r="K779" s="233" t="str">
        <f t="shared" si="68"/>
        <v/>
      </c>
      <c r="L779" s="234" t="str">
        <f t="shared" si="71"/>
        <v/>
      </c>
      <c r="M779" s="234" t="str">
        <f t="shared" si="72"/>
        <v/>
      </c>
    </row>
    <row r="780" spans="2:13" x14ac:dyDescent="0.3">
      <c r="B780" s="126"/>
      <c r="C780" s="128"/>
      <c r="D780" s="126"/>
      <c r="E780" s="128"/>
      <c r="F780" s="128"/>
      <c r="G780" s="128"/>
      <c r="H780" s="232"/>
      <c r="I780" s="233" t="str">
        <f t="shared" si="69"/>
        <v/>
      </c>
      <c r="J780" s="233" t="str">
        <f t="shared" si="70"/>
        <v/>
      </c>
      <c r="K780" s="233" t="str">
        <f t="shared" si="68"/>
        <v/>
      </c>
      <c r="L780" s="234" t="str">
        <f t="shared" si="71"/>
        <v/>
      </c>
      <c r="M780" s="234" t="str">
        <f t="shared" si="72"/>
        <v/>
      </c>
    </row>
    <row r="781" spans="2:13" x14ac:dyDescent="0.3">
      <c r="B781" s="126"/>
      <c r="C781" s="128"/>
      <c r="D781" s="126"/>
      <c r="E781" s="128"/>
      <c r="F781" s="128"/>
      <c r="G781" s="128"/>
      <c r="H781" s="232"/>
      <c r="I781" s="233" t="str">
        <f t="shared" si="69"/>
        <v/>
      </c>
      <c r="J781" s="233" t="str">
        <f t="shared" si="70"/>
        <v/>
      </c>
      <c r="K781" s="233" t="str">
        <f t="shared" si="68"/>
        <v/>
      </c>
      <c r="L781" s="234" t="str">
        <f t="shared" si="71"/>
        <v/>
      </c>
      <c r="M781" s="234" t="str">
        <f t="shared" si="72"/>
        <v/>
      </c>
    </row>
    <row r="782" spans="2:13" x14ac:dyDescent="0.3">
      <c r="B782" s="126"/>
      <c r="C782" s="128"/>
      <c r="D782" s="126"/>
      <c r="E782" s="128"/>
      <c r="F782" s="128"/>
      <c r="G782" s="128"/>
      <c r="H782" s="232"/>
      <c r="I782" s="233" t="str">
        <f t="shared" si="69"/>
        <v/>
      </c>
      <c r="J782" s="233" t="str">
        <f t="shared" si="70"/>
        <v/>
      </c>
      <c r="K782" s="233" t="str">
        <f t="shared" si="68"/>
        <v/>
      </c>
      <c r="L782" s="234" t="str">
        <f t="shared" si="71"/>
        <v/>
      </c>
      <c r="M782" s="234" t="str">
        <f t="shared" si="72"/>
        <v/>
      </c>
    </row>
    <row r="783" spans="2:13" x14ac:dyDescent="0.3">
      <c r="B783" s="126"/>
      <c r="C783" s="128"/>
      <c r="D783" s="126"/>
      <c r="E783" s="128"/>
      <c r="F783" s="128"/>
      <c r="G783" s="128"/>
      <c r="H783" s="232"/>
      <c r="I783" s="233" t="str">
        <f t="shared" si="69"/>
        <v/>
      </c>
      <c r="J783" s="233" t="str">
        <f t="shared" si="70"/>
        <v/>
      </c>
      <c r="K783" s="233" t="str">
        <f t="shared" si="68"/>
        <v/>
      </c>
      <c r="L783" s="234" t="str">
        <f t="shared" si="71"/>
        <v/>
      </c>
      <c r="M783" s="234" t="str">
        <f t="shared" si="72"/>
        <v/>
      </c>
    </row>
    <row r="784" spans="2:13" x14ac:dyDescent="0.3">
      <c r="B784" s="126"/>
      <c r="C784" s="128"/>
      <c r="D784" s="126"/>
      <c r="E784" s="128"/>
      <c r="F784" s="128"/>
      <c r="G784" s="128"/>
      <c r="H784" s="232"/>
      <c r="I784" s="233" t="str">
        <f t="shared" si="69"/>
        <v/>
      </c>
      <c r="J784" s="233" t="str">
        <f t="shared" si="70"/>
        <v/>
      </c>
      <c r="K784" s="233" t="str">
        <f t="shared" si="68"/>
        <v/>
      </c>
      <c r="L784" s="234" t="str">
        <f t="shared" si="71"/>
        <v/>
      </c>
      <c r="M784" s="234" t="str">
        <f t="shared" si="72"/>
        <v/>
      </c>
    </row>
    <row r="785" spans="2:13" x14ac:dyDescent="0.3">
      <c r="B785" s="126"/>
      <c r="C785" s="128"/>
      <c r="D785" s="126"/>
      <c r="E785" s="128"/>
      <c r="F785" s="128"/>
      <c r="G785" s="128"/>
      <c r="H785" s="232"/>
      <c r="I785" s="233" t="str">
        <f t="shared" si="69"/>
        <v/>
      </c>
      <c r="J785" s="233" t="str">
        <f t="shared" si="70"/>
        <v/>
      </c>
      <c r="K785" s="233" t="str">
        <f t="shared" si="68"/>
        <v/>
      </c>
      <c r="L785" s="234" t="str">
        <f t="shared" si="71"/>
        <v/>
      </c>
      <c r="M785" s="234" t="str">
        <f t="shared" si="72"/>
        <v/>
      </c>
    </row>
    <row r="786" spans="2:13" x14ac:dyDescent="0.3">
      <c r="B786" s="126"/>
      <c r="C786" s="128"/>
      <c r="D786" s="126"/>
      <c r="E786" s="128"/>
      <c r="F786" s="128"/>
      <c r="G786" s="128"/>
      <c r="H786" s="232"/>
      <c r="I786" s="233" t="str">
        <f t="shared" si="69"/>
        <v/>
      </c>
      <c r="J786" s="233" t="str">
        <f t="shared" si="70"/>
        <v/>
      </c>
      <c r="K786" s="233" t="str">
        <f t="shared" si="68"/>
        <v/>
      </c>
      <c r="L786" s="234" t="str">
        <f t="shared" si="71"/>
        <v/>
      </c>
      <c r="M786" s="234" t="str">
        <f t="shared" si="72"/>
        <v/>
      </c>
    </row>
    <row r="787" spans="2:13" x14ac:dyDescent="0.3">
      <c r="B787" s="126"/>
      <c r="C787" s="128"/>
      <c r="D787" s="126"/>
      <c r="E787" s="128"/>
      <c r="F787" s="128"/>
      <c r="G787" s="128"/>
      <c r="H787" s="232"/>
      <c r="I787" s="233" t="str">
        <f t="shared" si="69"/>
        <v/>
      </c>
      <c r="J787" s="233" t="str">
        <f t="shared" si="70"/>
        <v/>
      </c>
      <c r="K787" s="233" t="str">
        <f t="shared" si="68"/>
        <v/>
      </c>
      <c r="L787" s="234" t="str">
        <f t="shared" si="71"/>
        <v/>
      </c>
      <c r="M787" s="234" t="str">
        <f t="shared" si="72"/>
        <v/>
      </c>
    </row>
    <row r="788" spans="2:13" x14ac:dyDescent="0.3">
      <c r="B788" s="126"/>
      <c r="C788" s="128"/>
      <c r="D788" s="126"/>
      <c r="E788" s="128"/>
      <c r="F788" s="128"/>
      <c r="G788" s="128"/>
      <c r="H788" s="232"/>
      <c r="I788" s="233" t="str">
        <f t="shared" si="69"/>
        <v/>
      </c>
      <c r="J788" s="233" t="str">
        <f t="shared" si="70"/>
        <v/>
      </c>
      <c r="K788" s="233" t="str">
        <f t="shared" si="68"/>
        <v/>
      </c>
      <c r="L788" s="234" t="str">
        <f t="shared" si="71"/>
        <v/>
      </c>
      <c r="M788" s="234" t="str">
        <f t="shared" si="72"/>
        <v/>
      </c>
    </row>
    <row r="789" spans="2:13" x14ac:dyDescent="0.3">
      <c r="B789" s="126"/>
      <c r="C789" s="128"/>
      <c r="D789" s="126"/>
      <c r="E789" s="128"/>
      <c r="F789" s="128"/>
      <c r="G789" s="128"/>
      <c r="H789" s="232"/>
      <c r="I789" s="233" t="str">
        <f t="shared" si="69"/>
        <v/>
      </c>
      <c r="J789" s="233" t="str">
        <f t="shared" si="70"/>
        <v/>
      </c>
      <c r="K789" s="233" t="str">
        <f t="shared" si="68"/>
        <v/>
      </c>
      <c r="L789" s="234" t="str">
        <f t="shared" si="71"/>
        <v/>
      </c>
      <c r="M789" s="234" t="str">
        <f t="shared" si="72"/>
        <v/>
      </c>
    </row>
    <row r="790" spans="2:13" x14ac:dyDescent="0.3">
      <c r="B790" s="126"/>
      <c r="C790" s="128"/>
      <c r="D790" s="126"/>
      <c r="E790" s="128"/>
      <c r="F790" s="128"/>
      <c r="G790" s="128"/>
      <c r="H790" s="232"/>
      <c r="I790" s="233" t="str">
        <f t="shared" si="69"/>
        <v/>
      </c>
      <c r="J790" s="233" t="str">
        <f t="shared" si="70"/>
        <v/>
      </c>
      <c r="K790" s="233" t="str">
        <f t="shared" si="68"/>
        <v/>
      </c>
      <c r="L790" s="234" t="str">
        <f t="shared" si="71"/>
        <v/>
      </c>
      <c r="M790" s="234" t="str">
        <f t="shared" si="72"/>
        <v/>
      </c>
    </row>
    <row r="791" spans="2:13" x14ac:dyDescent="0.3">
      <c r="B791" s="126"/>
      <c r="C791" s="128"/>
      <c r="D791" s="126"/>
      <c r="E791" s="128"/>
      <c r="F791" s="128"/>
      <c r="G791" s="128"/>
      <c r="H791" s="232"/>
      <c r="I791" s="233" t="str">
        <f t="shared" si="69"/>
        <v/>
      </c>
      <c r="J791" s="233" t="str">
        <f t="shared" si="70"/>
        <v/>
      </c>
      <c r="K791" s="233" t="str">
        <f t="shared" si="68"/>
        <v/>
      </c>
      <c r="L791" s="234" t="str">
        <f t="shared" si="71"/>
        <v/>
      </c>
      <c r="M791" s="234" t="str">
        <f t="shared" si="72"/>
        <v/>
      </c>
    </row>
    <row r="792" spans="2:13" x14ac:dyDescent="0.3">
      <c r="B792" s="126"/>
      <c r="C792" s="128"/>
      <c r="D792" s="126"/>
      <c r="E792" s="128"/>
      <c r="F792" s="128"/>
      <c r="G792" s="128"/>
      <c r="H792" s="232"/>
      <c r="I792" s="233" t="str">
        <f t="shared" si="69"/>
        <v/>
      </c>
      <c r="J792" s="233" t="str">
        <f t="shared" si="70"/>
        <v/>
      </c>
      <c r="K792" s="233" t="str">
        <f t="shared" si="68"/>
        <v/>
      </c>
      <c r="L792" s="234" t="str">
        <f t="shared" si="71"/>
        <v/>
      </c>
      <c r="M792" s="234" t="str">
        <f t="shared" si="72"/>
        <v/>
      </c>
    </row>
    <row r="793" spans="2:13" x14ac:dyDescent="0.3">
      <c r="B793" s="126"/>
      <c r="C793" s="128"/>
      <c r="D793" s="126"/>
      <c r="E793" s="128"/>
      <c r="F793" s="128"/>
      <c r="G793" s="128"/>
      <c r="H793" s="232"/>
      <c r="I793" s="233" t="str">
        <f t="shared" si="69"/>
        <v/>
      </c>
      <c r="J793" s="233" t="str">
        <f t="shared" si="70"/>
        <v/>
      </c>
      <c r="K793" s="233" t="str">
        <f t="shared" si="68"/>
        <v/>
      </c>
      <c r="L793" s="234" t="str">
        <f t="shared" si="71"/>
        <v/>
      </c>
      <c r="M793" s="234" t="str">
        <f t="shared" si="72"/>
        <v/>
      </c>
    </row>
    <row r="794" spans="2:13" x14ac:dyDescent="0.3">
      <c r="B794" s="126"/>
      <c r="C794" s="128"/>
      <c r="D794" s="126"/>
      <c r="E794" s="128"/>
      <c r="F794" s="128"/>
      <c r="G794" s="128"/>
      <c r="H794" s="232"/>
      <c r="I794" s="233" t="str">
        <f t="shared" si="69"/>
        <v/>
      </c>
      <c r="J794" s="233" t="str">
        <f t="shared" si="70"/>
        <v/>
      </c>
      <c r="K794" s="233" t="str">
        <f t="shared" si="68"/>
        <v/>
      </c>
      <c r="L794" s="234" t="str">
        <f t="shared" si="71"/>
        <v/>
      </c>
      <c r="M794" s="234" t="str">
        <f t="shared" si="72"/>
        <v/>
      </c>
    </row>
    <row r="795" spans="2:13" x14ac:dyDescent="0.3">
      <c r="B795" s="126"/>
      <c r="C795" s="128"/>
      <c r="D795" s="126"/>
      <c r="E795" s="128"/>
      <c r="F795" s="128"/>
      <c r="G795" s="128"/>
      <c r="H795" s="232"/>
      <c r="I795" s="233" t="str">
        <f t="shared" si="69"/>
        <v/>
      </c>
      <c r="J795" s="233" t="str">
        <f t="shared" si="70"/>
        <v/>
      </c>
      <c r="K795" s="233" t="str">
        <f t="shared" si="68"/>
        <v/>
      </c>
      <c r="L795" s="234" t="str">
        <f t="shared" si="71"/>
        <v/>
      </c>
      <c r="M795" s="234" t="str">
        <f t="shared" si="72"/>
        <v/>
      </c>
    </row>
    <row r="796" spans="2:13" x14ac:dyDescent="0.3">
      <c r="B796" s="126"/>
      <c r="C796" s="128"/>
      <c r="D796" s="126"/>
      <c r="E796" s="128"/>
      <c r="F796" s="128"/>
      <c r="G796" s="128"/>
      <c r="H796" s="232"/>
      <c r="I796" s="233" t="str">
        <f t="shared" si="69"/>
        <v/>
      </c>
      <c r="J796" s="233" t="str">
        <f t="shared" si="70"/>
        <v/>
      </c>
      <c r="K796" s="233" t="str">
        <f t="shared" si="68"/>
        <v/>
      </c>
      <c r="L796" s="234" t="str">
        <f t="shared" si="71"/>
        <v/>
      </c>
      <c r="M796" s="234" t="str">
        <f t="shared" si="72"/>
        <v/>
      </c>
    </row>
    <row r="797" spans="2:13" x14ac:dyDescent="0.3">
      <c r="B797" s="126"/>
      <c r="C797" s="128"/>
      <c r="D797" s="126"/>
      <c r="E797" s="128"/>
      <c r="F797" s="128"/>
      <c r="G797" s="128"/>
      <c r="H797" s="232"/>
      <c r="I797" s="233" t="str">
        <f t="shared" si="69"/>
        <v/>
      </c>
      <c r="J797" s="233" t="str">
        <f t="shared" si="70"/>
        <v/>
      </c>
      <c r="K797" s="233" t="str">
        <f t="shared" si="68"/>
        <v/>
      </c>
      <c r="L797" s="234" t="str">
        <f t="shared" si="71"/>
        <v/>
      </c>
      <c r="M797" s="234" t="str">
        <f t="shared" si="72"/>
        <v/>
      </c>
    </row>
    <row r="798" spans="2:13" x14ac:dyDescent="0.3">
      <c r="B798" s="126"/>
      <c r="C798" s="128"/>
      <c r="D798" s="126"/>
      <c r="E798" s="128"/>
      <c r="F798" s="128"/>
      <c r="G798" s="128"/>
      <c r="H798" s="232"/>
      <c r="I798" s="233" t="str">
        <f t="shared" si="69"/>
        <v/>
      </c>
      <c r="J798" s="233" t="str">
        <f t="shared" si="70"/>
        <v/>
      </c>
      <c r="K798" s="233" t="str">
        <f t="shared" si="68"/>
        <v/>
      </c>
      <c r="L798" s="234" t="str">
        <f t="shared" si="71"/>
        <v/>
      </c>
      <c r="M798" s="234" t="str">
        <f t="shared" si="72"/>
        <v/>
      </c>
    </row>
    <row r="799" spans="2:13" x14ac:dyDescent="0.3">
      <c r="B799" s="126"/>
      <c r="C799" s="128"/>
      <c r="D799" s="126"/>
      <c r="E799" s="128"/>
      <c r="F799" s="128"/>
      <c r="G799" s="128"/>
      <c r="H799" s="232"/>
      <c r="I799" s="233" t="str">
        <f t="shared" si="69"/>
        <v/>
      </c>
      <c r="J799" s="233" t="str">
        <f t="shared" si="70"/>
        <v/>
      </c>
      <c r="K799" s="233" t="str">
        <f t="shared" si="68"/>
        <v/>
      </c>
      <c r="L799" s="234" t="str">
        <f t="shared" si="71"/>
        <v/>
      </c>
      <c r="M799" s="234" t="str">
        <f t="shared" si="72"/>
        <v/>
      </c>
    </row>
    <row r="800" spans="2:13" x14ac:dyDescent="0.3">
      <c r="B800" s="126"/>
      <c r="C800" s="128"/>
      <c r="D800" s="126"/>
      <c r="E800" s="128"/>
      <c r="F800" s="128"/>
      <c r="G800" s="128"/>
      <c r="H800" s="232"/>
      <c r="I800" s="233" t="str">
        <f t="shared" si="69"/>
        <v/>
      </c>
      <c r="J800" s="233" t="str">
        <f t="shared" si="70"/>
        <v/>
      </c>
      <c r="K800" s="233" t="str">
        <f t="shared" si="68"/>
        <v/>
      </c>
      <c r="L800" s="234" t="str">
        <f t="shared" si="71"/>
        <v/>
      </c>
      <c r="M800" s="234" t="str">
        <f t="shared" si="72"/>
        <v/>
      </c>
    </row>
    <row r="801" spans="2:13" x14ac:dyDescent="0.3">
      <c r="B801" s="126"/>
      <c r="C801" s="128"/>
      <c r="D801" s="126"/>
      <c r="E801" s="128"/>
      <c r="F801" s="128"/>
      <c r="G801" s="128"/>
      <c r="H801" s="232"/>
      <c r="I801" s="233" t="str">
        <f t="shared" si="69"/>
        <v/>
      </c>
      <c r="J801" s="233" t="str">
        <f t="shared" si="70"/>
        <v/>
      </c>
      <c r="K801" s="233" t="str">
        <f t="shared" si="68"/>
        <v/>
      </c>
      <c r="L801" s="234" t="str">
        <f t="shared" si="71"/>
        <v/>
      </c>
      <c r="M801" s="234" t="str">
        <f t="shared" si="72"/>
        <v/>
      </c>
    </row>
    <row r="802" spans="2:13" x14ac:dyDescent="0.3">
      <c r="B802" s="126"/>
      <c r="C802" s="128"/>
      <c r="D802" s="126"/>
      <c r="E802" s="128"/>
      <c r="F802" s="128"/>
      <c r="G802" s="128"/>
      <c r="H802" s="232"/>
      <c r="I802" s="233" t="str">
        <f t="shared" si="69"/>
        <v/>
      </c>
      <c r="J802" s="233" t="str">
        <f t="shared" si="70"/>
        <v/>
      </c>
      <c r="K802" s="233" t="str">
        <f t="shared" si="68"/>
        <v/>
      </c>
      <c r="L802" s="234" t="str">
        <f t="shared" si="71"/>
        <v/>
      </c>
      <c r="M802" s="234" t="str">
        <f t="shared" si="72"/>
        <v/>
      </c>
    </row>
    <row r="803" spans="2:13" x14ac:dyDescent="0.3">
      <c r="B803" s="126"/>
      <c r="C803" s="128"/>
      <c r="D803" s="126"/>
      <c r="E803" s="128"/>
      <c r="F803" s="128"/>
      <c r="G803" s="128"/>
      <c r="H803" s="232"/>
      <c r="I803" s="233" t="str">
        <f t="shared" si="69"/>
        <v/>
      </c>
      <c r="J803" s="233" t="str">
        <f t="shared" si="70"/>
        <v/>
      </c>
      <c r="K803" s="233" t="str">
        <f t="shared" si="68"/>
        <v/>
      </c>
      <c r="L803" s="234" t="str">
        <f t="shared" si="71"/>
        <v/>
      </c>
      <c r="M803" s="234" t="str">
        <f t="shared" si="72"/>
        <v/>
      </c>
    </row>
    <row r="804" spans="2:13" x14ac:dyDescent="0.3">
      <c r="B804" s="126"/>
      <c r="C804" s="128"/>
      <c r="D804" s="126"/>
      <c r="E804" s="128"/>
      <c r="F804" s="128"/>
      <c r="G804" s="128"/>
      <c r="H804" s="232"/>
      <c r="I804" s="233" t="str">
        <f t="shared" si="69"/>
        <v/>
      </c>
      <c r="J804" s="233" t="str">
        <f t="shared" si="70"/>
        <v/>
      </c>
      <c r="K804" s="233" t="str">
        <f t="shared" si="68"/>
        <v/>
      </c>
      <c r="L804" s="234" t="str">
        <f t="shared" si="71"/>
        <v/>
      </c>
      <c r="M804" s="234" t="str">
        <f t="shared" si="72"/>
        <v/>
      </c>
    </row>
    <row r="805" spans="2:13" x14ac:dyDescent="0.3">
      <c r="B805" s="126"/>
      <c r="C805" s="128"/>
      <c r="D805" s="126"/>
      <c r="E805" s="128"/>
      <c r="F805" s="128"/>
      <c r="G805" s="128"/>
      <c r="H805" s="232"/>
      <c r="I805" s="233" t="str">
        <f t="shared" si="69"/>
        <v/>
      </c>
      <c r="J805" s="233" t="str">
        <f t="shared" si="70"/>
        <v/>
      </c>
      <c r="K805" s="233" t="str">
        <f t="shared" si="68"/>
        <v/>
      </c>
      <c r="L805" s="234" t="str">
        <f t="shared" si="71"/>
        <v/>
      </c>
      <c r="M805" s="234" t="str">
        <f t="shared" si="72"/>
        <v/>
      </c>
    </row>
    <row r="806" spans="2:13" x14ac:dyDescent="0.3">
      <c r="B806" s="126"/>
      <c r="C806" s="128"/>
      <c r="D806" s="126"/>
      <c r="E806" s="128"/>
      <c r="F806" s="128"/>
      <c r="G806" s="128"/>
      <c r="H806" s="232"/>
      <c r="I806" s="233" t="str">
        <f t="shared" si="69"/>
        <v/>
      </c>
      <c r="J806" s="233" t="str">
        <f t="shared" si="70"/>
        <v/>
      </c>
      <c r="K806" s="233" t="str">
        <f t="shared" si="68"/>
        <v/>
      </c>
      <c r="L806" s="234" t="str">
        <f t="shared" si="71"/>
        <v/>
      </c>
      <c r="M806" s="234" t="str">
        <f t="shared" si="72"/>
        <v/>
      </c>
    </row>
    <row r="807" spans="2:13" x14ac:dyDescent="0.3">
      <c r="B807" s="126"/>
      <c r="C807" s="128"/>
      <c r="D807" s="126"/>
      <c r="E807" s="128"/>
      <c r="F807" s="128"/>
      <c r="G807" s="128"/>
      <c r="H807" s="232"/>
      <c r="I807" s="233" t="str">
        <f t="shared" si="69"/>
        <v/>
      </c>
      <c r="J807" s="233" t="str">
        <f t="shared" si="70"/>
        <v/>
      </c>
      <c r="K807" s="233" t="str">
        <f t="shared" si="68"/>
        <v/>
      </c>
      <c r="L807" s="234" t="str">
        <f t="shared" si="71"/>
        <v/>
      </c>
      <c r="M807" s="234" t="str">
        <f t="shared" si="72"/>
        <v/>
      </c>
    </row>
    <row r="808" spans="2:13" x14ac:dyDescent="0.3">
      <c r="B808" s="126"/>
      <c r="C808" s="128"/>
      <c r="D808" s="126"/>
      <c r="E808" s="128"/>
      <c r="F808" s="128"/>
      <c r="G808" s="128"/>
      <c r="H808" s="232"/>
      <c r="I808" s="233" t="str">
        <f t="shared" si="69"/>
        <v/>
      </c>
      <c r="J808" s="233" t="str">
        <f t="shared" si="70"/>
        <v/>
      </c>
      <c r="K808" s="233" t="str">
        <f t="shared" si="68"/>
        <v/>
      </c>
      <c r="L808" s="234" t="str">
        <f t="shared" si="71"/>
        <v/>
      </c>
      <c r="M808" s="234" t="str">
        <f t="shared" si="72"/>
        <v/>
      </c>
    </row>
    <row r="809" spans="2:13" x14ac:dyDescent="0.3">
      <c r="B809" s="126"/>
      <c r="C809" s="128"/>
      <c r="D809" s="126"/>
      <c r="E809" s="128"/>
      <c r="F809" s="128"/>
      <c r="G809" s="128"/>
      <c r="H809" s="232"/>
      <c r="I809" s="233" t="str">
        <f t="shared" si="69"/>
        <v/>
      </c>
      <c r="J809" s="233" t="str">
        <f t="shared" si="70"/>
        <v/>
      </c>
      <c r="K809" s="233" t="str">
        <f t="shared" si="68"/>
        <v/>
      </c>
      <c r="L809" s="234" t="str">
        <f t="shared" si="71"/>
        <v/>
      </c>
      <c r="M809" s="234" t="str">
        <f t="shared" si="72"/>
        <v/>
      </c>
    </row>
    <row r="810" spans="2:13" x14ac:dyDescent="0.3">
      <c r="B810" s="126"/>
      <c r="C810" s="128"/>
      <c r="D810" s="126"/>
      <c r="E810" s="128"/>
      <c r="F810" s="128"/>
      <c r="G810" s="128"/>
      <c r="H810" s="232"/>
      <c r="I810" s="233" t="str">
        <f t="shared" si="69"/>
        <v/>
      </c>
      <c r="J810" s="233" t="str">
        <f t="shared" si="70"/>
        <v/>
      </c>
      <c r="K810" s="233" t="str">
        <f t="shared" si="68"/>
        <v/>
      </c>
      <c r="L810" s="234" t="str">
        <f t="shared" si="71"/>
        <v/>
      </c>
      <c r="M810" s="234" t="str">
        <f t="shared" si="72"/>
        <v/>
      </c>
    </row>
    <row r="811" spans="2:13" x14ac:dyDescent="0.3">
      <c r="B811" s="126"/>
      <c r="C811" s="128"/>
      <c r="D811" s="126"/>
      <c r="E811" s="128"/>
      <c r="F811" s="128"/>
      <c r="G811" s="128"/>
      <c r="H811" s="232"/>
      <c r="I811" s="233" t="str">
        <f t="shared" si="69"/>
        <v/>
      </c>
      <c r="J811" s="233" t="str">
        <f t="shared" si="70"/>
        <v/>
      </c>
      <c r="K811" s="233" t="str">
        <f t="shared" si="68"/>
        <v/>
      </c>
      <c r="L811" s="234" t="str">
        <f t="shared" si="71"/>
        <v/>
      </c>
      <c r="M811" s="234" t="str">
        <f t="shared" si="72"/>
        <v/>
      </c>
    </row>
    <row r="812" spans="2:13" x14ac:dyDescent="0.3">
      <c r="B812" s="126"/>
      <c r="C812" s="128"/>
      <c r="D812" s="126"/>
      <c r="E812" s="128"/>
      <c r="F812" s="128"/>
      <c r="G812" s="128"/>
      <c r="H812" s="232"/>
      <c r="I812" s="233" t="str">
        <f t="shared" si="69"/>
        <v/>
      </c>
      <c r="J812" s="233" t="str">
        <f t="shared" si="70"/>
        <v/>
      </c>
      <c r="K812" s="233" t="str">
        <f t="shared" si="68"/>
        <v/>
      </c>
      <c r="L812" s="234" t="str">
        <f t="shared" si="71"/>
        <v/>
      </c>
      <c r="M812" s="234" t="str">
        <f t="shared" si="72"/>
        <v/>
      </c>
    </row>
    <row r="813" spans="2:13" x14ac:dyDescent="0.3">
      <c r="B813" s="126"/>
      <c r="C813" s="128"/>
      <c r="D813" s="126"/>
      <c r="E813" s="128"/>
      <c r="F813" s="128"/>
      <c r="G813" s="128"/>
      <c r="H813" s="232"/>
      <c r="I813" s="233" t="str">
        <f t="shared" si="69"/>
        <v/>
      </c>
      <c r="J813" s="233" t="str">
        <f t="shared" si="70"/>
        <v/>
      </c>
      <c r="K813" s="233" t="str">
        <f t="shared" si="68"/>
        <v/>
      </c>
      <c r="L813" s="234" t="str">
        <f t="shared" si="71"/>
        <v/>
      </c>
      <c r="M813" s="234" t="str">
        <f t="shared" si="72"/>
        <v/>
      </c>
    </row>
    <row r="814" spans="2:13" x14ac:dyDescent="0.3">
      <c r="B814" s="126"/>
      <c r="C814" s="128"/>
      <c r="D814" s="126"/>
      <c r="E814" s="128"/>
      <c r="F814" s="128"/>
      <c r="G814" s="128"/>
      <c r="H814" s="232"/>
      <c r="I814" s="233" t="str">
        <f t="shared" si="69"/>
        <v/>
      </c>
      <c r="J814" s="233" t="str">
        <f t="shared" si="70"/>
        <v/>
      </c>
      <c r="K814" s="233" t="str">
        <f t="shared" si="68"/>
        <v/>
      </c>
      <c r="L814" s="234" t="str">
        <f t="shared" si="71"/>
        <v/>
      </c>
      <c r="M814" s="234" t="str">
        <f t="shared" si="72"/>
        <v/>
      </c>
    </row>
    <row r="815" spans="2:13" x14ac:dyDescent="0.3">
      <c r="B815" s="126"/>
      <c r="C815" s="128"/>
      <c r="D815" s="126"/>
      <c r="E815" s="128"/>
      <c r="F815" s="128"/>
      <c r="G815" s="128"/>
      <c r="H815" s="232"/>
      <c r="I815" s="233" t="str">
        <f t="shared" si="69"/>
        <v/>
      </c>
      <c r="J815" s="233" t="str">
        <f t="shared" si="70"/>
        <v/>
      </c>
      <c r="K815" s="233" t="str">
        <f t="shared" si="68"/>
        <v/>
      </c>
      <c r="L815" s="234" t="str">
        <f t="shared" si="71"/>
        <v/>
      </c>
      <c r="M815" s="234" t="str">
        <f t="shared" si="72"/>
        <v/>
      </c>
    </row>
    <row r="816" spans="2:13" x14ac:dyDescent="0.3">
      <c r="B816" s="126"/>
      <c r="C816" s="128"/>
      <c r="D816" s="126"/>
      <c r="E816" s="128"/>
      <c r="F816" s="128"/>
      <c r="G816" s="128"/>
      <c r="H816" s="232"/>
      <c r="I816" s="233" t="str">
        <f t="shared" si="69"/>
        <v/>
      </c>
      <c r="J816" s="233" t="str">
        <f t="shared" si="70"/>
        <v/>
      </c>
      <c r="K816" s="233" t="str">
        <f t="shared" si="68"/>
        <v/>
      </c>
      <c r="L816" s="234" t="str">
        <f t="shared" si="71"/>
        <v/>
      </c>
      <c r="M816" s="234" t="str">
        <f t="shared" si="72"/>
        <v/>
      </c>
    </row>
    <row r="817" spans="2:13" x14ac:dyDescent="0.3">
      <c r="B817" s="126"/>
      <c r="C817" s="128"/>
      <c r="D817" s="126"/>
      <c r="E817" s="128"/>
      <c r="F817" s="128"/>
      <c r="G817" s="128"/>
      <c r="H817" s="232"/>
      <c r="I817" s="233" t="str">
        <f t="shared" si="69"/>
        <v/>
      </c>
      <c r="J817" s="233" t="str">
        <f t="shared" si="70"/>
        <v/>
      </c>
      <c r="K817" s="233" t="str">
        <f t="shared" si="68"/>
        <v/>
      </c>
      <c r="L817" s="234" t="str">
        <f t="shared" si="71"/>
        <v/>
      </c>
      <c r="M817" s="234" t="str">
        <f t="shared" si="72"/>
        <v/>
      </c>
    </row>
    <row r="818" spans="2:13" x14ac:dyDescent="0.3">
      <c r="B818" s="126"/>
      <c r="C818" s="128"/>
      <c r="D818" s="126"/>
      <c r="E818" s="128"/>
      <c r="F818" s="128"/>
      <c r="G818" s="128"/>
      <c r="H818" s="232"/>
      <c r="I818" s="233" t="str">
        <f t="shared" si="69"/>
        <v/>
      </c>
      <c r="J818" s="233" t="str">
        <f t="shared" si="70"/>
        <v/>
      </c>
      <c r="K818" s="233" t="str">
        <f t="shared" si="68"/>
        <v/>
      </c>
      <c r="L818" s="234" t="str">
        <f t="shared" si="71"/>
        <v/>
      </c>
      <c r="M818" s="234" t="str">
        <f t="shared" si="72"/>
        <v/>
      </c>
    </row>
    <row r="819" spans="2:13" x14ac:dyDescent="0.3">
      <c r="B819" s="126"/>
      <c r="C819" s="128"/>
      <c r="D819" s="126"/>
      <c r="E819" s="128"/>
      <c r="F819" s="128"/>
      <c r="G819" s="128"/>
      <c r="H819" s="232"/>
      <c r="I819" s="233" t="str">
        <f t="shared" si="69"/>
        <v/>
      </c>
      <c r="J819" s="233" t="str">
        <f t="shared" si="70"/>
        <v/>
      </c>
      <c r="K819" s="233" t="str">
        <f t="shared" si="68"/>
        <v/>
      </c>
      <c r="L819" s="234" t="str">
        <f t="shared" si="71"/>
        <v/>
      </c>
      <c r="M819" s="234" t="str">
        <f t="shared" si="72"/>
        <v/>
      </c>
    </row>
    <row r="820" spans="2:13" x14ac:dyDescent="0.3">
      <c r="B820" s="126"/>
      <c r="C820" s="128"/>
      <c r="D820" s="126"/>
      <c r="E820" s="128"/>
      <c r="F820" s="128"/>
      <c r="G820" s="128"/>
      <c r="H820" s="232"/>
      <c r="I820" s="233" t="str">
        <f t="shared" si="69"/>
        <v/>
      </c>
      <c r="J820" s="233" t="str">
        <f t="shared" si="70"/>
        <v/>
      </c>
      <c r="K820" s="233" t="str">
        <f t="shared" si="68"/>
        <v/>
      </c>
      <c r="L820" s="234" t="str">
        <f t="shared" si="71"/>
        <v/>
      </c>
      <c r="M820" s="234" t="str">
        <f t="shared" si="72"/>
        <v/>
      </c>
    </row>
    <row r="821" spans="2:13" x14ac:dyDescent="0.3">
      <c r="B821" s="126"/>
      <c r="C821" s="128"/>
      <c r="D821" s="126"/>
      <c r="E821" s="128"/>
      <c r="F821" s="128"/>
      <c r="G821" s="128"/>
      <c r="H821" s="232"/>
      <c r="I821" s="233" t="str">
        <f t="shared" si="69"/>
        <v/>
      </c>
      <c r="J821" s="233" t="str">
        <f t="shared" si="70"/>
        <v/>
      </c>
      <c r="K821" s="233" t="str">
        <f t="shared" si="68"/>
        <v/>
      </c>
      <c r="L821" s="234" t="str">
        <f t="shared" si="71"/>
        <v/>
      </c>
      <c r="M821" s="234" t="str">
        <f t="shared" si="72"/>
        <v/>
      </c>
    </row>
    <row r="822" spans="2:13" x14ac:dyDescent="0.3">
      <c r="B822" s="126"/>
      <c r="C822" s="128"/>
      <c r="D822" s="126"/>
      <c r="E822" s="128"/>
      <c r="F822" s="128"/>
      <c r="G822" s="128"/>
      <c r="H822" s="232"/>
      <c r="I822" s="233" t="str">
        <f t="shared" si="69"/>
        <v/>
      </c>
      <c r="J822" s="233" t="str">
        <f t="shared" si="70"/>
        <v/>
      </c>
      <c r="K822" s="233" t="str">
        <f t="shared" si="68"/>
        <v/>
      </c>
      <c r="L822" s="234" t="str">
        <f t="shared" si="71"/>
        <v/>
      </c>
      <c r="M822" s="234" t="str">
        <f t="shared" si="72"/>
        <v/>
      </c>
    </row>
    <row r="823" spans="2:13" x14ac:dyDescent="0.3">
      <c r="B823" s="126"/>
      <c r="C823" s="128"/>
      <c r="D823" s="126"/>
      <c r="E823" s="128"/>
      <c r="F823" s="128"/>
      <c r="G823" s="128"/>
      <c r="H823" s="232"/>
      <c r="I823" s="233" t="str">
        <f t="shared" si="69"/>
        <v/>
      </c>
      <c r="J823" s="233" t="str">
        <f t="shared" si="70"/>
        <v/>
      </c>
      <c r="K823" s="233" t="str">
        <f t="shared" si="68"/>
        <v/>
      </c>
      <c r="L823" s="234" t="str">
        <f t="shared" si="71"/>
        <v/>
      </c>
      <c r="M823" s="234" t="str">
        <f t="shared" si="72"/>
        <v/>
      </c>
    </row>
    <row r="824" spans="2:13" x14ac:dyDescent="0.3">
      <c r="B824" s="126"/>
      <c r="C824" s="128"/>
      <c r="D824" s="126"/>
      <c r="E824" s="128"/>
      <c r="F824" s="128"/>
      <c r="G824" s="128"/>
      <c r="H824" s="232"/>
      <c r="I824" s="233" t="str">
        <f t="shared" si="69"/>
        <v/>
      </c>
      <c r="J824" s="233" t="str">
        <f t="shared" si="70"/>
        <v/>
      </c>
      <c r="K824" s="233" t="str">
        <f t="shared" si="68"/>
        <v/>
      </c>
      <c r="L824" s="234" t="str">
        <f t="shared" si="71"/>
        <v/>
      </c>
      <c r="M824" s="234" t="str">
        <f t="shared" si="72"/>
        <v/>
      </c>
    </row>
    <row r="825" spans="2:13" x14ac:dyDescent="0.3">
      <c r="B825" s="126"/>
      <c r="C825" s="128"/>
      <c r="D825" s="126"/>
      <c r="E825" s="128"/>
      <c r="F825" s="128"/>
      <c r="G825" s="128"/>
      <c r="H825" s="232"/>
      <c r="I825" s="233" t="str">
        <f t="shared" si="69"/>
        <v/>
      </c>
      <c r="J825" s="233" t="str">
        <f t="shared" si="70"/>
        <v/>
      </c>
      <c r="K825" s="233" t="str">
        <f t="shared" si="68"/>
        <v/>
      </c>
      <c r="L825" s="234" t="str">
        <f t="shared" si="71"/>
        <v/>
      </c>
      <c r="M825" s="234" t="str">
        <f t="shared" si="72"/>
        <v/>
      </c>
    </row>
    <row r="826" spans="2:13" x14ac:dyDescent="0.3">
      <c r="B826" s="126"/>
      <c r="C826" s="128"/>
      <c r="D826" s="126"/>
      <c r="E826" s="128"/>
      <c r="F826" s="128"/>
      <c r="G826" s="128"/>
      <c r="H826" s="232"/>
      <c r="I826" s="233" t="str">
        <f t="shared" si="69"/>
        <v/>
      </c>
      <c r="J826" s="233" t="str">
        <f t="shared" si="70"/>
        <v/>
      </c>
      <c r="K826" s="233" t="str">
        <f t="shared" si="68"/>
        <v/>
      </c>
      <c r="L826" s="234" t="str">
        <f t="shared" si="71"/>
        <v/>
      </c>
      <c r="M826" s="234" t="str">
        <f t="shared" si="72"/>
        <v/>
      </c>
    </row>
    <row r="827" spans="2:13" x14ac:dyDescent="0.3">
      <c r="B827" s="126"/>
      <c r="C827" s="128"/>
      <c r="D827" s="126"/>
      <c r="E827" s="128"/>
      <c r="F827" s="128"/>
      <c r="G827" s="128"/>
      <c r="H827" s="232"/>
      <c r="I827" s="233" t="str">
        <f t="shared" si="69"/>
        <v/>
      </c>
      <c r="J827" s="233" t="str">
        <f t="shared" si="70"/>
        <v/>
      </c>
      <c r="K827" s="233" t="str">
        <f t="shared" si="68"/>
        <v/>
      </c>
      <c r="L827" s="234" t="str">
        <f t="shared" si="71"/>
        <v/>
      </c>
      <c r="M827" s="234" t="str">
        <f t="shared" si="72"/>
        <v/>
      </c>
    </row>
    <row r="828" spans="2:13" x14ac:dyDescent="0.3">
      <c r="B828" s="126"/>
      <c r="C828" s="128"/>
      <c r="D828" s="126"/>
      <c r="E828" s="128"/>
      <c r="F828" s="128"/>
      <c r="G828" s="128"/>
      <c r="H828" s="232"/>
      <c r="I828" s="233" t="str">
        <f t="shared" si="69"/>
        <v/>
      </c>
      <c r="J828" s="233" t="str">
        <f t="shared" si="70"/>
        <v/>
      </c>
      <c r="K828" s="233" t="str">
        <f t="shared" si="68"/>
        <v/>
      </c>
      <c r="L828" s="234" t="str">
        <f t="shared" si="71"/>
        <v/>
      </c>
      <c r="M828" s="234" t="str">
        <f t="shared" si="72"/>
        <v/>
      </c>
    </row>
    <row r="829" spans="2:13" x14ac:dyDescent="0.3">
      <c r="B829" s="126"/>
      <c r="C829" s="128"/>
      <c r="D829" s="126"/>
      <c r="E829" s="128"/>
      <c r="F829" s="128"/>
      <c r="G829" s="128"/>
      <c r="H829" s="232"/>
      <c r="I829" s="233" t="str">
        <f t="shared" si="69"/>
        <v/>
      </c>
      <c r="J829" s="233" t="str">
        <f t="shared" si="70"/>
        <v/>
      </c>
      <c r="K829" s="233" t="str">
        <f t="shared" si="68"/>
        <v/>
      </c>
      <c r="L829" s="234" t="str">
        <f t="shared" si="71"/>
        <v/>
      </c>
      <c r="M829" s="234" t="str">
        <f t="shared" si="72"/>
        <v/>
      </c>
    </row>
    <row r="830" spans="2:13" x14ac:dyDescent="0.3">
      <c r="B830" s="126"/>
      <c r="C830" s="128"/>
      <c r="D830" s="126"/>
      <c r="E830" s="128"/>
      <c r="F830" s="128"/>
      <c r="G830" s="128"/>
      <c r="H830" s="232"/>
      <c r="I830" s="233" t="str">
        <f t="shared" si="69"/>
        <v/>
      </c>
      <c r="J830" s="233" t="str">
        <f t="shared" si="70"/>
        <v/>
      </c>
      <c r="K830" s="233" t="str">
        <f t="shared" si="68"/>
        <v/>
      </c>
      <c r="L830" s="234" t="str">
        <f t="shared" si="71"/>
        <v/>
      </c>
      <c r="M830" s="234" t="str">
        <f t="shared" si="72"/>
        <v/>
      </c>
    </row>
    <row r="831" spans="2:13" x14ac:dyDescent="0.3">
      <c r="B831" s="126"/>
      <c r="C831" s="128"/>
      <c r="D831" s="126"/>
      <c r="E831" s="128"/>
      <c r="F831" s="128"/>
      <c r="G831" s="128"/>
      <c r="H831" s="232"/>
      <c r="I831" s="233" t="str">
        <f t="shared" si="69"/>
        <v/>
      </c>
      <c r="J831" s="233" t="str">
        <f t="shared" si="70"/>
        <v/>
      </c>
      <c r="K831" s="233" t="str">
        <f t="shared" si="68"/>
        <v/>
      </c>
      <c r="L831" s="234" t="str">
        <f t="shared" si="71"/>
        <v/>
      </c>
      <c r="M831" s="234" t="str">
        <f t="shared" si="72"/>
        <v/>
      </c>
    </row>
    <row r="832" spans="2:13" x14ac:dyDescent="0.3">
      <c r="B832" s="126"/>
      <c r="C832" s="128"/>
      <c r="D832" s="126"/>
      <c r="E832" s="128"/>
      <c r="F832" s="128"/>
      <c r="G832" s="128"/>
      <c r="H832" s="232"/>
      <c r="I832" s="233" t="str">
        <f t="shared" si="69"/>
        <v/>
      </c>
      <c r="J832" s="233" t="str">
        <f t="shared" si="70"/>
        <v/>
      </c>
      <c r="K832" s="233" t="str">
        <f t="shared" si="68"/>
        <v/>
      </c>
      <c r="L832" s="234" t="str">
        <f t="shared" si="71"/>
        <v/>
      </c>
      <c r="M832" s="234" t="str">
        <f t="shared" si="72"/>
        <v/>
      </c>
    </row>
    <row r="833" spans="2:13" x14ac:dyDescent="0.3">
      <c r="B833" s="126"/>
      <c r="C833" s="128"/>
      <c r="D833" s="126"/>
      <c r="E833" s="128"/>
      <c r="F833" s="128"/>
      <c r="G833" s="128"/>
      <c r="H833" s="232"/>
      <c r="I833" s="233" t="str">
        <f t="shared" si="69"/>
        <v/>
      </c>
      <c r="J833" s="233" t="str">
        <f t="shared" si="70"/>
        <v/>
      </c>
      <c r="K833" s="233" t="str">
        <f t="shared" si="68"/>
        <v/>
      </c>
      <c r="L833" s="234" t="str">
        <f t="shared" si="71"/>
        <v/>
      </c>
      <c r="M833" s="234" t="str">
        <f t="shared" si="72"/>
        <v/>
      </c>
    </row>
    <row r="834" spans="2:13" x14ac:dyDescent="0.3">
      <c r="B834" s="126"/>
      <c r="C834" s="128"/>
      <c r="D834" s="126"/>
      <c r="E834" s="128"/>
      <c r="F834" s="128"/>
      <c r="G834" s="128"/>
      <c r="H834" s="232"/>
      <c r="I834" s="233" t="str">
        <f t="shared" si="69"/>
        <v/>
      </c>
      <c r="J834" s="233" t="str">
        <f t="shared" si="70"/>
        <v/>
      </c>
      <c r="K834" s="233" t="str">
        <f t="shared" si="68"/>
        <v/>
      </c>
      <c r="L834" s="234" t="str">
        <f t="shared" si="71"/>
        <v/>
      </c>
      <c r="M834" s="234" t="str">
        <f t="shared" si="72"/>
        <v/>
      </c>
    </row>
    <row r="835" spans="2:13" x14ac:dyDescent="0.3">
      <c r="B835" s="126"/>
      <c r="C835" s="128"/>
      <c r="D835" s="126"/>
      <c r="E835" s="128"/>
      <c r="F835" s="128"/>
      <c r="G835" s="128"/>
      <c r="H835" s="232"/>
      <c r="I835" s="233" t="str">
        <f t="shared" si="69"/>
        <v/>
      </c>
      <c r="J835" s="233" t="str">
        <f t="shared" si="70"/>
        <v/>
      </c>
      <c r="K835" s="233" t="str">
        <f t="shared" si="68"/>
        <v/>
      </c>
      <c r="L835" s="234" t="str">
        <f t="shared" si="71"/>
        <v/>
      </c>
      <c r="M835" s="234" t="str">
        <f t="shared" si="72"/>
        <v/>
      </c>
    </row>
    <row r="836" spans="2:13" x14ac:dyDescent="0.3">
      <c r="B836" s="126"/>
      <c r="C836" s="128"/>
      <c r="D836" s="126"/>
      <c r="E836" s="128"/>
      <c r="F836" s="128"/>
      <c r="G836" s="128"/>
      <c r="H836" s="232"/>
      <c r="I836" s="233" t="str">
        <f t="shared" si="69"/>
        <v/>
      </c>
      <c r="J836" s="233" t="str">
        <f t="shared" si="70"/>
        <v/>
      </c>
      <c r="K836" s="233" t="str">
        <f t="shared" si="68"/>
        <v/>
      </c>
      <c r="L836" s="234" t="str">
        <f t="shared" si="71"/>
        <v/>
      </c>
      <c r="M836" s="234" t="str">
        <f t="shared" si="72"/>
        <v/>
      </c>
    </row>
    <row r="837" spans="2:13" x14ac:dyDescent="0.3">
      <c r="B837" s="126"/>
      <c r="C837" s="128"/>
      <c r="D837" s="126"/>
      <c r="E837" s="128"/>
      <c r="F837" s="128"/>
      <c r="G837" s="128"/>
      <c r="H837" s="232"/>
      <c r="I837" s="233" t="str">
        <f t="shared" si="69"/>
        <v/>
      </c>
      <c r="J837" s="233" t="str">
        <f t="shared" si="70"/>
        <v/>
      </c>
      <c r="K837" s="233" t="str">
        <f t="shared" si="68"/>
        <v/>
      </c>
      <c r="L837" s="234" t="str">
        <f t="shared" si="71"/>
        <v/>
      </c>
      <c r="M837" s="234" t="str">
        <f t="shared" si="72"/>
        <v/>
      </c>
    </row>
    <row r="838" spans="2:13" x14ac:dyDescent="0.3">
      <c r="B838" s="126"/>
      <c r="C838" s="128"/>
      <c r="D838" s="126"/>
      <c r="E838" s="128"/>
      <c r="F838" s="128"/>
      <c r="G838" s="128"/>
      <c r="H838" s="232"/>
      <c r="I838" s="233" t="str">
        <f t="shared" si="69"/>
        <v/>
      </c>
      <c r="J838" s="233" t="str">
        <f t="shared" si="70"/>
        <v/>
      </c>
      <c r="K838" s="233" t="str">
        <f t="shared" si="68"/>
        <v/>
      </c>
      <c r="L838" s="234" t="str">
        <f t="shared" si="71"/>
        <v/>
      </c>
      <c r="M838" s="234" t="str">
        <f t="shared" si="72"/>
        <v/>
      </c>
    </row>
    <row r="839" spans="2:13" x14ac:dyDescent="0.3">
      <c r="B839" s="126"/>
      <c r="C839" s="128"/>
      <c r="D839" s="126"/>
      <c r="E839" s="128"/>
      <c r="F839" s="128"/>
      <c r="G839" s="128"/>
      <c r="H839" s="232"/>
      <c r="I839" s="233" t="str">
        <f t="shared" si="69"/>
        <v/>
      </c>
      <c r="J839" s="233" t="str">
        <f t="shared" si="70"/>
        <v/>
      </c>
      <c r="K839" s="233" t="str">
        <f t="shared" ref="K839:K902" si="73">IF(I839="","",SUMIF($B$7:$B$5003,B839,$G$7:$G$5003))</f>
        <v/>
      </c>
      <c r="L839" s="234" t="str">
        <f t="shared" si="71"/>
        <v/>
      </c>
      <c r="M839" s="234" t="str">
        <f t="shared" si="72"/>
        <v/>
      </c>
    </row>
    <row r="840" spans="2:13" x14ac:dyDescent="0.3">
      <c r="B840" s="126"/>
      <c r="C840" s="128"/>
      <c r="D840" s="126"/>
      <c r="E840" s="128"/>
      <c r="F840" s="128"/>
      <c r="G840" s="128"/>
      <c r="H840" s="232"/>
      <c r="I840" s="233" t="str">
        <f t="shared" ref="I840:I903" si="74">B840&amp;D840</f>
        <v/>
      </c>
      <c r="J840" s="233" t="str">
        <f t="shared" ref="J840:J903" si="75">IF(I840="","",SUMIFS($G$6:$G$5003,$B$6:$B$5003,B840,$D$6:$D$5003,D840))</f>
        <v/>
      </c>
      <c r="K840" s="233" t="str">
        <f t="shared" si="73"/>
        <v/>
      </c>
      <c r="L840" s="234" t="str">
        <f t="shared" ref="L840:L903" si="76">IF(OR(J840="",K840=""),"",J840/K840)</f>
        <v/>
      </c>
      <c r="M840" s="234" t="str">
        <f t="shared" ref="M840:M903" si="77">IF(L840="","",L840^2)</f>
        <v/>
      </c>
    </row>
    <row r="841" spans="2:13" x14ac:dyDescent="0.3">
      <c r="B841" s="126"/>
      <c r="C841" s="128"/>
      <c r="D841" s="126"/>
      <c r="E841" s="128"/>
      <c r="F841" s="128"/>
      <c r="G841" s="128"/>
      <c r="H841" s="232"/>
      <c r="I841" s="233" t="str">
        <f t="shared" si="74"/>
        <v/>
      </c>
      <c r="J841" s="233" t="str">
        <f t="shared" si="75"/>
        <v/>
      </c>
      <c r="K841" s="233" t="str">
        <f t="shared" si="73"/>
        <v/>
      </c>
      <c r="L841" s="234" t="str">
        <f t="shared" si="76"/>
        <v/>
      </c>
      <c r="M841" s="234" t="str">
        <f t="shared" si="77"/>
        <v/>
      </c>
    </row>
    <row r="842" spans="2:13" x14ac:dyDescent="0.3">
      <c r="B842" s="126"/>
      <c r="C842" s="128"/>
      <c r="D842" s="126"/>
      <c r="E842" s="128"/>
      <c r="F842" s="128"/>
      <c r="G842" s="128"/>
      <c r="H842" s="232"/>
      <c r="I842" s="233" t="str">
        <f t="shared" si="74"/>
        <v/>
      </c>
      <c r="J842" s="233" t="str">
        <f t="shared" si="75"/>
        <v/>
      </c>
      <c r="K842" s="233" t="str">
        <f t="shared" si="73"/>
        <v/>
      </c>
      <c r="L842" s="234" t="str">
        <f t="shared" si="76"/>
        <v/>
      </c>
      <c r="M842" s="234" t="str">
        <f t="shared" si="77"/>
        <v/>
      </c>
    </row>
    <row r="843" spans="2:13" x14ac:dyDescent="0.3">
      <c r="B843" s="126"/>
      <c r="C843" s="128"/>
      <c r="D843" s="126"/>
      <c r="E843" s="128"/>
      <c r="F843" s="128"/>
      <c r="G843" s="128"/>
      <c r="H843" s="232"/>
      <c r="I843" s="233" t="str">
        <f t="shared" si="74"/>
        <v/>
      </c>
      <c r="J843" s="233" t="str">
        <f t="shared" si="75"/>
        <v/>
      </c>
      <c r="K843" s="233" t="str">
        <f t="shared" si="73"/>
        <v/>
      </c>
      <c r="L843" s="234" t="str">
        <f t="shared" si="76"/>
        <v/>
      </c>
      <c r="M843" s="234" t="str">
        <f t="shared" si="77"/>
        <v/>
      </c>
    </row>
    <row r="844" spans="2:13" x14ac:dyDescent="0.3">
      <c r="B844" s="126"/>
      <c r="C844" s="128"/>
      <c r="D844" s="126"/>
      <c r="E844" s="128"/>
      <c r="F844" s="128"/>
      <c r="G844" s="128"/>
      <c r="H844" s="232"/>
      <c r="I844" s="233" t="str">
        <f t="shared" si="74"/>
        <v/>
      </c>
      <c r="J844" s="233" t="str">
        <f t="shared" si="75"/>
        <v/>
      </c>
      <c r="K844" s="233" t="str">
        <f t="shared" si="73"/>
        <v/>
      </c>
      <c r="L844" s="234" t="str">
        <f t="shared" si="76"/>
        <v/>
      </c>
      <c r="M844" s="234" t="str">
        <f t="shared" si="77"/>
        <v/>
      </c>
    </row>
    <row r="845" spans="2:13" x14ac:dyDescent="0.3">
      <c r="B845" s="126"/>
      <c r="C845" s="128"/>
      <c r="D845" s="126"/>
      <c r="E845" s="128"/>
      <c r="F845" s="128"/>
      <c r="G845" s="128"/>
      <c r="H845" s="232"/>
      <c r="I845" s="233" t="str">
        <f t="shared" si="74"/>
        <v/>
      </c>
      <c r="J845" s="233" t="str">
        <f t="shared" si="75"/>
        <v/>
      </c>
      <c r="K845" s="233" t="str">
        <f t="shared" si="73"/>
        <v/>
      </c>
      <c r="L845" s="234" t="str">
        <f t="shared" si="76"/>
        <v/>
      </c>
      <c r="M845" s="234" t="str">
        <f t="shared" si="77"/>
        <v/>
      </c>
    </row>
    <row r="846" spans="2:13" x14ac:dyDescent="0.3">
      <c r="B846" s="126"/>
      <c r="C846" s="128"/>
      <c r="D846" s="126"/>
      <c r="E846" s="128"/>
      <c r="F846" s="128"/>
      <c r="G846" s="128"/>
      <c r="H846" s="232"/>
      <c r="I846" s="233" t="str">
        <f t="shared" si="74"/>
        <v/>
      </c>
      <c r="J846" s="233" t="str">
        <f t="shared" si="75"/>
        <v/>
      </c>
      <c r="K846" s="233" t="str">
        <f t="shared" si="73"/>
        <v/>
      </c>
      <c r="L846" s="234" t="str">
        <f t="shared" si="76"/>
        <v/>
      </c>
      <c r="M846" s="234" t="str">
        <f t="shared" si="77"/>
        <v/>
      </c>
    </row>
    <row r="847" spans="2:13" x14ac:dyDescent="0.3">
      <c r="B847" s="126"/>
      <c r="C847" s="128"/>
      <c r="D847" s="126"/>
      <c r="E847" s="128"/>
      <c r="F847" s="128"/>
      <c r="G847" s="128"/>
      <c r="H847" s="232"/>
      <c r="I847" s="233" t="str">
        <f t="shared" si="74"/>
        <v/>
      </c>
      <c r="J847" s="233" t="str">
        <f t="shared" si="75"/>
        <v/>
      </c>
      <c r="K847" s="233" t="str">
        <f t="shared" si="73"/>
        <v/>
      </c>
      <c r="L847" s="234" t="str">
        <f t="shared" si="76"/>
        <v/>
      </c>
      <c r="M847" s="234" t="str">
        <f t="shared" si="77"/>
        <v/>
      </c>
    </row>
    <row r="848" spans="2:13" x14ac:dyDescent="0.3">
      <c r="B848" s="126"/>
      <c r="C848" s="128"/>
      <c r="D848" s="126"/>
      <c r="E848" s="128"/>
      <c r="F848" s="128"/>
      <c r="G848" s="128"/>
      <c r="H848" s="232"/>
      <c r="I848" s="233" t="str">
        <f t="shared" si="74"/>
        <v/>
      </c>
      <c r="J848" s="233" t="str">
        <f t="shared" si="75"/>
        <v/>
      </c>
      <c r="K848" s="233" t="str">
        <f t="shared" si="73"/>
        <v/>
      </c>
      <c r="L848" s="234" t="str">
        <f t="shared" si="76"/>
        <v/>
      </c>
      <c r="M848" s="234" t="str">
        <f t="shared" si="77"/>
        <v/>
      </c>
    </row>
    <row r="849" spans="2:13" x14ac:dyDescent="0.3">
      <c r="B849" s="126"/>
      <c r="C849" s="128"/>
      <c r="D849" s="126"/>
      <c r="E849" s="128"/>
      <c r="F849" s="128"/>
      <c r="G849" s="128"/>
      <c r="H849" s="232"/>
      <c r="I849" s="233" t="str">
        <f t="shared" si="74"/>
        <v/>
      </c>
      <c r="J849" s="233" t="str">
        <f t="shared" si="75"/>
        <v/>
      </c>
      <c r="K849" s="233" t="str">
        <f t="shared" si="73"/>
        <v/>
      </c>
      <c r="L849" s="234" t="str">
        <f t="shared" si="76"/>
        <v/>
      </c>
      <c r="M849" s="234" t="str">
        <f t="shared" si="77"/>
        <v/>
      </c>
    </row>
    <row r="850" spans="2:13" x14ac:dyDescent="0.3">
      <c r="B850" s="126"/>
      <c r="C850" s="128"/>
      <c r="D850" s="126"/>
      <c r="E850" s="128"/>
      <c r="F850" s="128"/>
      <c r="G850" s="128"/>
      <c r="H850" s="232"/>
      <c r="I850" s="233" t="str">
        <f t="shared" si="74"/>
        <v/>
      </c>
      <c r="J850" s="233" t="str">
        <f t="shared" si="75"/>
        <v/>
      </c>
      <c r="K850" s="233" t="str">
        <f t="shared" si="73"/>
        <v/>
      </c>
      <c r="L850" s="234" t="str">
        <f t="shared" si="76"/>
        <v/>
      </c>
      <c r="M850" s="234" t="str">
        <f t="shared" si="77"/>
        <v/>
      </c>
    </row>
    <row r="851" spans="2:13" x14ac:dyDescent="0.3">
      <c r="B851" s="126"/>
      <c r="C851" s="128"/>
      <c r="D851" s="126"/>
      <c r="E851" s="128"/>
      <c r="F851" s="128"/>
      <c r="G851" s="128"/>
      <c r="H851" s="232"/>
      <c r="I851" s="233" t="str">
        <f t="shared" si="74"/>
        <v/>
      </c>
      <c r="J851" s="233" t="str">
        <f t="shared" si="75"/>
        <v/>
      </c>
      <c r="K851" s="233" t="str">
        <f t="shared" si="73"/>
        <v/>
      </c>
      <c r="L851" s="234" t="str">
        <f t="shared" si="76"/>
        <v/>
      </c>
      <c r="M851" s="234" t="str">
        <f t="shared" si="77"/>
        <v/>
      </c>
    </row>
    <row r="852" spans="2:13" x14ac:dyDescent="0.3">
      <c r="B852" s="126"/>
      <c r="C852" s="128"/>
      <c r="D852" s="126"/>
      <c r="E852" s="128"/>
      <c r="F852" s="128"/>
      <c r="G852" s="128"/>
      <c r="H852" s="232"/>
      <c r="I852" s="233" t="str">
        <f t="shared" si="74"/>
        <v/>
      </c>
      <c r="J852" s="233" t="str">
        <f t="shared" si="75"/>
        <v/>
      </c>
      <c r="K852" s="233" t="str">
        <f t="shared" si="73"/>
        <v/>
      </c>
      <c r="L852" s="234" t="str">
        <f t="shared" si="76"/>
        <v/>
      </c>
      <c r="M852" s="234" t="str">
        <f t="shared" si="77"/>
        <v/>
      </c>
    </row>
    <row r="853" spans="2:13" x14ac:dyDescent="0.3">
      <c r="B853" s="126"/>
      <c r="C853" s="128"/>
      <c r="D853" s="126"/>
      <c r="E853" s="128"/>
      <c r="F853" s="128"/>
      <c r="G853" s="128"/>
      <c r="H853" s="232"/>
      <c r="I853" s="233" t="str">
        <f t="shared" si="74"/>
        <v/>
      </c>
      <c r="J853" s="233" t="str">
        <f t="shared" si="75"/>
        <v/>
      </c>
      <c r="K853" s="233" t="str">
        <f t="shared" si="73"/>
        <v/>
      </c>
      <c r="L853" s="234" t="str">
        <f t="shared" si="76"/>
        <v/>
      </c>
      <c r="M853" s="234" t="str">
        <f t="shared" si="77"/>
        <v/>
      </c>
    </row>
    <row r="854" spans="2:13" x14ac:dyDescent="0.3">
      <c r="B854" s="126"/>
      <c r="C854" s="128"/>
      <c r="D854" s="126"/>
      <c r="E854" s="128"/>
      <c r="F854" s="128"/>
      <c r="G854" s="128"/>
      <c r="H854" s="232"/>
      <c r="I854" s="233" t="str">
        <f t="shared" si="74"/>
        <v/>
      </c>
      <c r="J854" s="233" t="str">
        <f t="shared" si="75"/>
        <v/>
      </c>
      <c r="K854" s="233" t="str">
        <f t="shared" si="73"/>
        <v/>
      </c>
      <c r="L854" s="234" t="str">
        <f t="shared" si="76"/>
        <v/>
      </c>
      <c r="M854" s="234" t="str">
        <f t="shared" si="77"/>
        <v/>
      </c>
    </row>
    <row r="855" spans="2:13" x14ac:dyDescent="0.3">
      <c r="B855" s="126"/>
      <c r="C855" s="128"/>
      <c r="D855" s="126"/>
      <c r="E855" s="128"/>
      <c r="F855" s="128"/>
      <c r="G855" s="128"/>
      <c r="H855" s="232"/>
      <c r="I855" s="233" t="str">
        <f t="shared" si="74"/>
        <v/>
      </c>
      <c r="J855" s="233" t="str">
        <f t="shared" si="75"/>
        <v/>
      </c>
      <c r="K855" s="233" t="str">
        <f t="shared" si="73"/>
        <v/>
      </c>
      <c r="L855" s="234" t="str">
        <f t="shared" si="76"/>
        <v/>
      </c>
      <c r="M855" s="234" t="str">
        <f t="shared" si="77"/>
        <v/>
      </c>
    </row>
    <row r="856" spans="2:13" x14ac:dyDescent="0.3">
      <c r="B856" s="126"/>
      <c r="C856" s="128"/>
      <c r="D856" s="126"/>
      <c r="E856" s="128"/>
      <c r="F856" s="128"/>
      <c r="G856" s="128"/>
      <c r="H856" s="232"/>
      <c r="I856" s="233" t="str">
        <f t="shared" si="74"/>
        <v/>
      </c>
      <c r="J856" s="233" t="str">
        <f t="shared" si="75"/>
        <v/>
      </c>
      <c r="K856" s="233" t="str">
        <f t="shared" si="73"/>
        <v/>
      </c>
      <c r="L856" s="234" t="str">
        <f t="shared" si="76"/>
        <v/>
      </c>
      <c r="M856" s="234" t="str">
        <f t="shared" si="77"/>
        <v/>
      </c>
    </row>
    <row r="857" spans="2:13" x14ac:dyDescent="0.3">
      <c r="B857" s="126"/>
      <c r="C857" s="128"/>
      <c r="D857" s="126"/>
      <c r="E857" s="128"/>
      <c r="F857" s="128"/>
      <c r="G857" s="128"/>
      <c r="H857" s="232"/>
      <c r="I857" s="233" t="str">
        <f t="shared" si="74"/>
        <v/>
      </c>
      <c r="J857" s="233" t="str">
        <f t="shared" si="75"/>
        <v/>
      </c>
      <c r="K857" s="233" t="str">
        <f t="shared" si="73"/>
        <v/>
      </c>
      <c r="L857" s="234" t="str">
        <f t="shared" si="76"/>
        <v/>
      </c>
      <c r="M857" s="234" t="str">
        <f t="shared" si="77"/>
        <v/>
      </c>
    </row>
    <row r="858" spans="2:13" x14ac:dyDescent="0.3">
      <c r="B858" s="126"/>
      <c r="C858" s="128"/>
      <c r="D858" s="126"/>
      <c r="E858" s="128"/>
      <c r="F858" s="128"/>
      <c r="G858" s="128"/>
      <c r="H858" s="232"/>
      <c r="I858" s="233" t="str">
        <f t="shared" si="74"/>
        <v/>
      </c>
      <c r="J858" s="233" t="str">
        <f t="shared" si="75"/>
        <v/>
      </c>
      <c r="K858" s="233" t="str">
        <f t="shared" si="73"/>
        <v/>
      </c>
      <c r="L858" s="234" t="str">
        <f t="shared" si="76"/>
        <v/>
      </c>
      <c r="M858" s="234" t="str">
        <f t="shared" si="77"/>
        <v/>
      </c>
    </row>
    <row r="859" spans="2:13" x14ac:dyDescent="0.3">
      <c r="B859" s="126"/>
      <c r="C859" s="128"/>
      <c r="D859" s="126"/>
      <c r="E859" s="128"/>
      <c r="F859" s="128"/>
      <c r="G859" s="128"/>
      <c r="H859" s="232"/>
      <c r="I859" s="233" t="str">
        <f t="shared" si="74"/>
        <v/>
      </c>
      <c r="J859" s="233" t="str">
        <f t="shared" si="75"/>
        <v/>
      </c>
      <c r="K859" s="233" t="str">
        <f t="shared" si="73"/>
        <v/>
      </c>
      <c r="L859" s="234" t="str">
        <f t="shared" si="76"/>
        <v/>
      </c>
      <c r="M859" s="234" t="str">
        <f t="shared" si="77"/>
        <v/>
      </c>
    </row>
    <row r="860" spans="2:13" x14ac:dyDescent="0.3">
      <c r="B860" s="126"/>
      <c r="C860" s="128"/>
      <c r="D860" s="126"/>
      <c r="E860" s="128"/>
      <c r="F860" s="128"/>
      <c r="G860" s="128"/>
      <c r="H860" s="232"/>
      <c r="I860" s="233" t="str">
        <f t="shared" si="74"/>
        <v/>
      </c>
      <c r="J860" s="233" t="str">
        <f t="shared" si="75"/>
        <v/>
      </c>
      <c r="K860" s="233" t="str">
        <f t="shared" si="73"/>
        <v/>
      </c>
      <c r="L860" s="234" t="str">
        <f t="shared" si="76"/>
        <v/>
      </c>
      <c r="M860" s="234" t="str">
        <f t="shared" si="77"/>
        <v/>
      </c>
    </row>
    <row r="861" spans="2:13" x14ac:dyDescent="0.3">
      <c r="B861" s="126"/>
      <c r="C861" s="128"/>
      <c r="D861" s="126"/>
      <c r="E861" s="128"/>
      <c r="F861" s="128"/>
      <c r="G861" s="128"/>
      <c r="H861" s="232"/>
      <c r="I861" s="233" t="str">
        <f t="shared" si="74"/>
        <v/>
      </c>
      <c r="J861" s="233" t="str">
        <f t="shared" si="75"/>
        <v/>
      </c>
      <c r="K861" s="233" t="str">
        <f t="shared" si="73"/>
        <v/>
      </c>
      <c r="L861" s="234" t="str">
        <f t="shared" si="76"/>
        <v/>
      </c>
      <c r="M861" s="234" t="str">
        <f t="shared" si="77"/>
        <v/>
      </c>
    </row>
    <row r="862" spans="2:13" x14ac:dyDescent="0.3">
      <c r="B862" s="126"/>
      <c r="C862" s="128"/>
      <c r="D862" s="126"/>
      <c r="E862" s="128"/>
      <c r="F862" s="128"/>
      <c r="G862" s="128"/>
      <c r="H862" s="232"/>
      <c r="I862" s="233" t="str">
        <f t="shared" si="74"/>
        <v/>
      </c>
      <c r="J862" s="233" t="str">
        <f t="shared" si="75"/>
        <v/>
      </c>
      <c r="K862" s="233" t="str">
        <f t="shared" si="73"/>
        <v/>
      </c>
      <c r="L862" s="234" t="str">
        <f t="shared" si="76"/>
        <v/>
      </c>
      <c r="M862" s="234" t="str">
        <f t="shared" si="77"/>
        <v/>
      </c>
    </row>
    <row r="863" spans="2:13" x14ac:dyDescent="0.3">
      <c r="B863" s="126"/>
      <c r="C863" s="128"/>
      <c r="D863" s="126"/>
      <c r="E863" s="128"/>
      <c r="F863" s="128"/>
      <c r="G863" s="128"/>
      <c r="H863" s="232"/>
      <c r="I863" s="233" t="str">
        <f t="shared" si="74"/>
        <v/>
      </c>
      <c r="J863" s="233" t="str">
        <f t="shared" si="75"/>
        <v/>
      </c>
      <c r="K863" s="233" t="str">
        <f t="shared" si="73"/>
        <v/>
      </c>
      <c r="L863" s="234" t="str">
        <f t="shared" si="76"/>
        <v/>
      </c>
      <c r="M863" s="234" t="str">
        <f t="shared" si="77"/>
        <v/>
      </c>
    </row>
    <row r="864" spans="2:13" x14ac:dyDescent="0.3">
      <c r="B864" s="126"/>
      <c r="C864" s="128"/>
      <c r="D864" s="126"/>
      <c r="E864" s="128"/>
      <c r="F864" s="128"/>
      <c r="G864" s="128"/>
      <c r="H864" s="232"/>
      <c r="I864" s="233" t="str">
        <f t="shared" si="74"/>
        <v/>
      </c>
      <c r="J864" s="233" t="str">
        <f t="shared" si="75"/>
        <v/>
      </c>
      <c r="K864" s="233" t="str">
        <f t="shared" si="73"/>
        <v/>
      </c>
      <c r="L864" s="234" t="str">
        <f t="shared" si="76"/>
        <v/>
      </c>
      <c r="M864" s="234" t="str">
        <f t="shared" si="77"/>
        <v/>
      </c>
    </row>
    <row r="865" spans="2:13" x14ac:dyDescent="0.3">
      <c r="B865" s="126"/>
      <c r="C865" s="128"/>
      <c r="D865" s="126"/>
      <c r="E865" s="128"/>
      <c r="F865" s="128"/>
      <c r="G865" s="128"/>
      <c r="H865" s="232"/>
      <c r="I865" s="233" t="str">
        <f t="shared" si="74"/>
        <v/>
      </c>
      <c r="J865" s="233" t="str">
        <f t="shared" si="75"/>
        <v/>
      </c>
      <c r="K865" s="233" t="str">
        <f t="shared" si="73"/>
        <v/>
      </c>
      <c r="L865" s="234" t="str">
        <f t="shared" si="76"/>
        <v/>
      </c>
      <c r="M865" s="234" t="str">
        <f t="shared" si="77"/>
        <v/>
      </c>
    </row>
    <row r="866" spans="2:13" x14ac:dyDescent="0.3">
      <c r="B866" s="126"/>
      <c r="C866" s="128"/>
      <c r="D866" s="126"/>
      <c r="E866" s="128"/>
      <c r="F866" s="128"/>
      <c r="G866" s="128"/>
      <c r="H866" s="232"/>
      <c r="I866" s="233" t="str">
        <f t="shared" si="74"/>
        <v/>
      </c>
      <c r="J866" s="233" t="str">
        <f t="shared" si="75"/>
        <v/>
      </c>
      <c r="K866" s="233" t="str">
        <f t="shared" si="73"/>
        <v/>
      </c>
      <c r="L866" s="234" t="str">
        <f t="shared" si="76"/>
        <v/>
      </c>
      <c r="M866" s="234" t="str">
        <f t="shared" si="77"/>
        <v/>
      </c>
    </row>
    <row r="867" spans="2:13" x14ac:dyDescent="0.3">
      <c r="B867" s="126"/>
      <c r="C867" s="128"/>
      <c r="D867" s="126"/>
      <c r="E867" s="128"/>
      <c r="F867" s="128"/>
      <c r="G867" s="128"/>
      <c r="H867" s="232"/>
      <c r="I867" s="233" t="str">
        <f t="shared" si="74"/>
        <v/>
      </c>
      <c r="J867" s="233" t="str">
        <f t="shared" si="75"/>
        <v/>
      </c>
      <c r="K867" s="233" t="str">
        <f t="shared" si="73"/>
        <v/>
      </c>
      <c r="L867" s="234" t="str">
        <f t="shared" si="76"/>
        <v/>
      </c>
      <c r="M867" s="234" t="str">
        <f t="shared" si="77"/>
        <v/>
      </c>
    </row>
    <row r="868" spans="2:13" x14ac:dyDescent="0.3">
      <c r="B868" s="126"/>
      <c r="C868" s="128"/>
      <c r="D868" s="126"/>
      <c r="E868" s="128"/>
      <c r="F868" s="128"/>
      <c r="G868" s="128"/>
      <c r="H868" s="232"/>
      <c r="I868" s="233" t="str">
        <f t="shared" si="74"/>
        <v/>
      </c>
      <c r="J868" s="233" t="str">
        <f t="shared" si="75"/>
        <v/>
      </c>
      <c r="K868" s="233" t="str">
        <f t="shared" si="73"/>
        <v/>
      </c>
      <c r="L868" s="234" t="str">
        <f t="shared" si="76"/>
        <v/>
      </c>
      <c r="M868" s="234" t="str">
        <f t="shared" si="77"/>
        <v/>
      </c>
    </row>
    <row r="869" spans="2:13" x14ac:dyDescent="0.3">
      <c r="B869" s="126"/>
      <c r="C869" s="128"/>
      <c r="D869" s="126"/>
      <c r="E869" s="128"/>
      <c r="F869" s="128"/>
      <c r="G869" s="128"/>
      <c r="H869" s="232"/>
      <c r="I869" s="233" t="str">
        <f t="shared" si="74"/>
        <v/>
      </c>
      <c r="J869" s="233" t="str">
        <f t="shared" si="75"/>
        <v/>
      </c>
      <c r="K869" s="233" t="str">
        <f t="shared" si="73"/>
        <v/>
      </c>
      <c r="L869" s="234" t="str">
        <f t="shared" si="76"/>
        <v/>
      </c>
      <c r="M869" s="234" t="str">
        <f t="shared" si="77"/>
        <v/>
      </c>
    </row>
    <row r="870" spans="2:13" x14ac:dyDescent="0.3">
      <c r="B870" s="126"/>
      <c r="C870" s="128"/>
      <c r="D870" s="126"/>
      <c r="E870" s="128"/>
      <c r="F870" s="128"/>
      <c r="G870" s="128"/>
      <c r="H870" s="232"/>
      <c r="I870" s="233" t="str">
        <f t="shared" si="74"/>
        <v/>
      </c>
      <c r="J870" s="233" t="str">
        <f t="shared" si="75"/>
        <v/>
      </c>
      <c r="K870" s="233" t="str">
        <f t="shared" si="73"/>
        <v/>
      </c>
      <c r="L870" s="234" t="str">
        <f t="shared" si="76"/>
        <v/>
      </c>
      <c r="M870" s="234" t="str">
        <f t="shared" si="77"/>
        <v/>
      </c>
    </row>
    <row r="871" spans="2:13" x14ac:dyDescent="0.3">
      <c r="B871" s="126"/>
      <c r="C871" s="128"/>
      <c r="D871" s="126"/>
      <c r="E871" s="128"/>
      <c r="F871" s="128"/>
      <c r="G871" s="128"/>
      <c r="H871" s="232"/>
      <c r="I871" s="233" t="str">
        <f t="shared" si="74"/>
        <v/>
      </c>
      <c r="J871" s="233" t="str">
        <f t="shared" si="75"/>
        <v/>
      </c>
      <c r="K871" s="233" t="str">
        <f t="shared" si="73"/>
        <v/>
      </c>
      <c r="L871" s="234" t="str">
        <f t="shared" si="76"/>
        <v/>
      </c>
      <c r="M871" s="234" t="str">
        <f t="shared" si="77"/>
        <v/>
      </c>
    </row>
    <row r="872" spans="2:13" x14ac:dyDescent="0.3">
      <c r="B872" s="126"/>
      <c r="C872" s="128"/>
      <c r="D872" s="126"/>
      <c r="E872" s="128"/>
      <c r="F872" s="128"/>
      <c r="G872" s="128"/>
      <c r="H872" s="232"/>
      <c r="I872" s="233" t="str">
        <f t="shared" si="74"/>
        <v/>
      </c>
      <c r="J872" s="233" t="str">
        <f t="shared" si="75"/>
        <v/>
      </c>
      <c r="K872" s="233" t="str">
        <f t="shared" si="73"/>
        <v/>
      </c>
      <c r="L872" s="234" t="str">
        <f t="shared" si="76"/>
        <v/>
      </c>
      <c r="M872" s="234" t="str">
        <f t="shared" si="77"/>
        <v/>
      </c>
    </row>
    <row r="873" spans="2:13" x14ac:dyDescent="0.3">
      <c r="B873" s="126"/>
      <c r="C873" s="128"/>
      <c r="D873" s="126"/>
      <c r="E873" s="128"/>
      <c r="F873" s="128"/>
      <c r="G873" s="128"/>
      <c r="H873" s="232"/>
      <c r="I873" s="233" t="str">
        <f t="shared" si="74"/>
        <v/>
      </c>
      <c r="J873" s="233" t="str">
        <f t="shared" si="75"/>
        <v/>
      </c>
      <c r="K873" s="233" t="str">
        <f t="shared" si="73"/>
        <v/>
      </c>
      <c r="L873" s="234" t="str">
        <f t="shared" si="76"/>
        <v/>
      </c>
      <c r="M873" s="234" t="str">
        <f t="shared" si="77"/>
        <v/>
      </c>
    </row>
    <row r="874" spans="2:13" x14ac:dyDescent="0.3">
      <c r="B874" s="126"/>
      <c r="C874" s="128"/>
      <c r="D874" s="126"/>
      <c r="E874" s="128"/>
      <c r="F874" s="128"/>
      <c r="G874" s="128"/>
      <c r="H874" s="232"/>
      <c r="I874" s="233" t="str">
        <f t="shared" si="74"/>
        <v/>
      </c>
      <c r="J874" s="233" t="str">
        <f t="shared" si="75"/>
        <v/>
      </c>
      <c r="K874" s="233" t="str">
        <f t="shared" si="73"/>
        <v/>
      </c>
      <c r="L874" s="234" t="str">
        <f t="shared" si="76"/>
        <v/>
      </c>
      <c r="M874" s="234" t="str">
        <f t="shared" si="77"/>
        <v/>
      </c>
    </row>
    <row r="875" spans="2:13" x14ac:dyDescent="0.3">
      <c r="B875" s="126"/>
      <c r="C875" s="128"/>
      <c r="D875" s="126"/>
      <c r="E875" s="128"/>
      <c r="F875" s="128"/>
      <c r="G875" s="128"/>
      <c r="H875" s="232"/>
      <c r="I875" s="233" t="str">
        <f t="shared" si="74"/>
        <v/>
      </c>
      <c r="J875" s="233" t="str">
        <f t="shared" si="75"/>
        <v/>
      </c>
      <c r="K875" s="233" t="str">
        <f t="shared" si="73"/>
        <v/>
      </c>
      <c r="L875" s="234" t="str">
        <f t="shared" si="76"/>
        <v/>
      </c>
      <c r="M875" s="234" t="str">
        <f t="shared" si="77"/>
        <v/>
      </c>
    </row>
    <row r="876" spans="2:13" x14ac:dyDescent="0.3">
      <c r="B876" s="126"/>
      <c r="C876" s="128"/>
      <c r="D876" s="126"/>
      <c r="E876" s="128"/>
      <c r="F876" s="128"/>
      <c r="G876" s="128"/>
      <c r="H876" s="232"/>
      <c r="I876" s="233" t="str">
        <f t="shared" si="74"/>
        <v/>
      </c>
      <c r="J876" s="233" t="str">
        <f t="shared" si="75"/>
        <v/>
      </c>
      <c r="K876" s="233" t="str">
        <f t="shared" si="73"/>
        <v/>
      </c>
      <c r="L876" s="234" t="str">
        <f t="shared" si="76"/>
        <v/>
      </c>
      <c r="M876" s="234" t="str">
        <f t="shared" si="77"/>
        <v/>
      </c>
    </row>
    <row r="877" spans="2:13" x14ac:dyDescent="0.3">
      <c r="B877" s="126"/>
      <c r="C877" s="128"/>
      <c r="D877" s="126"/>
      <c r="E877" s="128"/>
      <c r="F877" s="128"/>
      <c r="G877" s="128"/>
      <c r="H877" s="232"/>
      <c r="I877" s="233" t="str">
        <f t="shared" si="74"/>
        <v/>
      </c>
      <c r="J877" s="233" t="str">
        <f t="shared" si="75"/>
        <v/>
      </c>
      <c r="K877" s="233" t="str">
        <f t="shared" si="73"/>
        <v/>
      </c>
      <c r="L877" s="234" t="str">
        <f t="shared" si="76"/>
        <v/>
      </c>
      <c r="M877" s="234" t="str">
        <f t="shared" si="77"/>
        <v/>
      </c>
    </row>
    <row r="878" spans="2:13" x14ac:dyDescent="0.3">
      <c r="B878" s="126"/>
      <c r="C878" s="128"/>
      <c r="D878" s="126"/>
      <c r="E878" s="128"/>
      <c r="F878" s="128"/>
      <c r="G878" s="128"/>
      <c r="H878" s="232"/>
      <c r="I878" s="233" t="str">
        <f t="shared" si="74"/>
        <v/>
      </c>
      <c r="J878" s="233" t="str">
        <f t="shared" si="75"/>
        <v/>
      </c>
      <c r="K878" s="233" t="str">
        <f t="shared" si="73"/>
        <v/>
      </c>
      <c r="L878" s="234" t="str">
        <f t="shared" si="76"/>
        <v/>
      </c>
      <c r="M878" s="234" t="str">
        <f t="shared" si="77"/>
        <v/>
      </c>
    </row>
    <row r="879" spans="2:13" x14ac:dyDescent="0.3">
      <c r="B879" s="126"/>
      <c r="C879" s="128"/>
      <c r="D879" s="126"/>
      <c r="E879" s="128"/>
      <c r="F879" s="128"/>
      <c r="G879" s="128"/>
      <c r="H879" s="232"/>
      <c r="I879" s="233" t="str">
        <f t="shared" si="74"/>
        <v/>
      </c>
      <c r="J879" s="233" t="str">
        <f t="shared" si="75"/>
        <v/>
      </c>
      <c r="K879" s="233" t="str">
        <f t="shared" si="73"/>
        <v/>
      </c>
      <c r="L879" s="234" t="str">
        <f t="shared" si="76"/>
        <v/>
      </c>
      <c r="M879" s="234" t="str">
        <f t="shared" si="77"/>
        <v/>
      </c>
    </row>
    <row r="880" spans="2:13" x14ac:dyDescent="0.3">
      <c r="B880" s="126"/>
      <c r="C880" s="128"/>
      <c r="D880" s="126"/>
      <c r="E880" s="128"/>
      <c r="F880" s="128"/>
      <c r="G880" s="128"/>
      <c r="H880" s="232"/>
      <c r="I880" s="233" t="str">
        <f t="shared" si="74"/>
        <v/>
      </c>
      <c r="J880" s="233" t="str">
        <f t="shared" si="75"/>
        <v/>
      </c>
      <c r="K880" s="233" t="str">
        <f t="shared" si="73"/>
        <v/>
      </c>
      <c r="L880" s="234" t="str">
        <f t="shared" si="76"/>
        <v/>
      </c>
      <c r="M880" s="234" t="str">
        <f t="shared" si="77"/>
        <v/>
      </c>
    </row>
    <row r="881" spans="2:13" x14ac:dyDescent="0.3">
      <c r="B881" s="126"/>
      <c r="C881" s="128"/>
      <c r="D881" s="126"/>
      <c r="E881" s="128"/>
      <c r="F881" s="128"/>
      <c r="G881" s="128"/>
      <c r="H881" s="232"/>
      <c r="I881" s="233" t="str">
        <f t="shared" si="74"/>
        <v/>
      </c>
      <c r="J881" s="233" t="str">
        <f t="shared" si="75"/>
        <v/>
      </c>
      <c r="K881" s="233" t="str">
        <f t="shared" si="73"/>
        <v/>
      </c>
      <c r="L881" s="234" t="str">
        <f t="shared" si="76"/>
        <v/>
      </c>
      <c r="M881" s="234" t="str">
        <f t="shared" si="77"/>
        <v/>
      </c>
    </row>
    <row r="882" spans="2:13" x14ac:dyDescent="0.3">
      <c r="B882" s="126"/>
      <c r="C882" s="128"/>
      <c r="D882" s="126"/>
      <c r="E882" s="128"/>
      <c r="F882" s="128"/>
      <c r="G882" s="128"/>
      <c r="H882" s="232"/>
      <c r="I882" s="233" t="str">
        <f t="shared" si="74"/>
        <v/>
      </c>
      <c r="J882" s="233" t="str">
        <f t="shared" si="75"/>
        <v/>
      </c>
      <c r="K882" s="233" t="str">
        <f t="shared" si="73"/>
        <v/>
      </c>
      <c r="L882" s="234" t="str">
        <f t="shared" si="76"/>
        <v/>
      </c>
      <c r="M882" s="234" t="str">
        <f t="shared" si="77"/>
        <v/>
      </c>
    </row>
    <row r="883" spans="2:13" x14ac:dyDescent="0.3">
      <c r="B883" s="126"/>
      <c r="C883" s="128"/>
      <c r="D883" s="126"/>
      <c r="E883" s="128"/>
      <c r="F883" s="128"/>
      <c r="G883" s="128"/>
      <c r="H883" s="232"/>
      <c r="I883" s="233" t="str">
        <f t="shared" si="74"/>
        <v/>
      </c>
      <c r="J883" s="233" t="str">
        <f t="shared" si="75"/>
        <v/>
      </c>
      <c r="K883" s="233" t="str">
        <f t="shared" si="73"/>
        <v/>
      </c>
      <c r="L883" s="234" t="str">
        <f t="shared" si="76"/>
        <v/>
      </c>
      <c r="M883" s="234" t="str">
        <f t="shared" si="77"/>
        <v/>
      </c>
    </row>
    <row r="884" spans="2:13" x14ac:dyDescent="0.3">
      <c r="B884" s="126"/>
      <c r="C884" s="128"/>
      <c r="D884" s="126"/>
      <c r="E884" s="128"/>
      <c r="F884" s="128"/>
      <c r="G884" s="128"/>
      <c r="H884" s="232"/>
      <c r="I884" s="233" t="str">
        <f t="shared" si="74"/>
        <v/>
      </c>
      <c r="J884" s="233" t="str">
        <f t="shared" si="75"/>
        <v/>
      </c>
      <c r="K884" s="233" t="str">
        <f t="shared" si="73"/>
        <v/>
      </c>
      <c r="L884" s="234" t="str">
        <f t="shared" si="76"/>
        <v/>
      </c>
      <c r="M884" s="234" t="str">
        <f t="shared" si="77"/>
        <v/>
      </c>
    </row>
    <row r="885" spans="2:13" x14ac:dyDescent="0.3">
      <c r="B885" s="126"/>
      <c r="C885" s="128"/>
      <c r="D885" s="126"/>
      <c r="E885" s="128"/>
      <c r="F885" s="128"/>
      <c r="G885" s="128"/>
      <c r="H885" s="232"/>
      <c r="I885" s="233" t="str">
        <f t="shared" si="74"/>
        <v/>
      </c>
      <c r="J885" s="233" t="str">
        <f t="shared" si="75"/>
        <v/>
      </c>
      <c r="K885" s="233" t="str">
        <f t="shared" si="73"/>
        <v/>
      </c>
      <c r="L885" s="234" t="str">
        <f t="shared" si="76"/>
        <v/>
      </c>
      <c r="M885" s="234" t="str">
        <f t="shared" si="77"/>
        <v/>
      </c>
    </row>
    <row r="886" spans="2:13" x14ac:dyDescent="0.3">
      <c r="B886" s="126"/>
      <c r="C886" s="128"/>
      <c r="D886" s="126"/>
      <c r="E886" s="128"/>
      <c r="F886" s="128"/>
      <c r="G886" s="128"/>
      <c r="H886" s="232"/>
      <c r="I886" s="233" t="str">
        <f t="shared" si="74"/>
        <v/>
      </c>
      <c r="J886" s="233" t="str">
        <f t="shared" si="75"/>
        <v/>
      </c>
      <c r="K886" s="233" t="str">
        <f t="shared" si="73"/>
        <v/>
      </c>
      <c r="L886" s="234" t="str">
        <f t="shared" si="76"/>
        <v/>
      </c>
      <c r="M886" s="234" t="str">
        <f t="shared" si="77"/>
        <v/>
      </c>
    </row>
    <row r="887" spans="2:13" x14ac:dyDescent="0.3">
      <c r="B887" s="126"/>
      <c r="C887" s="128"/>
      <c r="D887" s="126"/>
      <c r="E887" s="128"/>
      <c r="F887" s="128"/>
      <c r="G887" s="128"/>
      <c r="H887" s="232"/>
      <c r="I887" s="233" t="str">
        <f t="shared" si="74"/>
        <v/>
      </c>
      <c r="J887" s="233" t="str">
        <f t="shared" si="75"/>
        <v/>
      </c>
      <c r="K887" s="233" t="str">
        <f t="shared" si="73"/>
        <v/>
      </c>
      <c r="L887" s="234" t="str">
        <f t="shared" si="76"/>
        <v/>
      </c>
      <c r="M887" s="234" t="str">
        <f t="shared" si="77"/>
        <v/>
      </c>
    </row>
    <row r="888" spans="2:13" x14ac:dyDescent="0.3">
      <c r="B888" s="126"/>
      <c r="C888" s="128"/>
      <c r="D888" s="126"/>
      <c r="E888" s="128"/>
      <c r="F888" s="128"/>
      <c r="G888" s="128"/>
      <c r="H888" s="232"/>
      <c r="I888" s="233" t="str">
        <f t="shared" si="74"/>
        <v/>
      </c>
      <c r="J888" s="233" t="str">
        <f t="shared" si="75"/>
        <v/>
      </c>
      <c r="K888" s="233" t="str">
        <f t="shared" si="73"/>
        <v/>
      </c>
      <c r="L888" s="234" t="str">
        <f t="shared" si="76"/>
        <v/>
      </c>
      <c r="M888" s="234" t="str">
        <f t="shared" si="77"/>
        <v/>
      </c>
    </row>
    <row r="889" spans="2:13" x14ac:dyDescent="0.3">
      <c r="B889" s="126"/>
      <c r="C889" s="128"/>
      <c r="D889" s="126"/>
      <c r="E889" s="128"/>
      <c r="F889" s="128"/>
      <c r="G889" s="128"/>
      <c r="H889" s="232"/>
      <c r="I889" s="233" t="str">
        <f t="shared" si="74"/>
        <v/>
      </c>
      <c r="J889" s="233" t="str">
        <f t="shared" si="75"/>
        <v/>
      </c>
      <c r="K889" s="233" t="str">
        <f t="shared" si="73"/>
        <v/>
      </c>
      <c r="L889" s="234" t="str">
        <f t="shared" si="76"/>
        <v/>
      </c>
      <c r="M889" s="234" t="str">
        <f t="shared" si="77"/>
        <v/>
      </c>
    </row>
    <row r="890" spans="2:13" x14ac:dyDescent="0.3">
      <c r="B890" s="126"/>
      <c r="C890" s="128"/>
      <c r="D890" s="126"/>
      <c r="E890" s="128"/>
      <c r="F890" s="128"/>
      <c r="G890" s="128"/>
      <c r="H890" s="232"/>
      <c r="I890" s="233" t="str">
        <f t="shared" si="74"/>
        <v/>
      </c>
      <c r="J890" s="233" t="str">
        <f t="shared" si="75"/>
        <v/>
      </c>
      <c r="K890" s="233" t="str">
        <f t="shared" si="73"/>
        <v/>
      </c>
      <c r="L890" s="234" t="str">
        <f t="shared" si="76"/>
        <v/>
      </c>
      <c r="M890" s="234" t="str">
        <f t="shared" si="77"/>
        <v/>
      </c>
    </row>
    <row r="891" spans="2:13" x14ac:dyDescent="0.3">
      <c r="B891" s="126"/>
      <c r="C891" s="128"/>
      <c r="D891" s="126"/>
      <c r="E891" s="128"/>
      <c r="F891" s="128"/>
      <c r="G891" s="128"/>
      <c r="H891" s="232"/>
      <c r="I891" s="233" t="str">
        <f t="shared" si="74"/>
        <v/>
      </c>
      <c r="J891" s="233" t="str">
        <f t="shared" si="75"/>
        <v/>
      </c>
      <c r="K891" s="233" t="str">
        <f t="shared" si="73"/>
        <v/>
      </c>
      <c r="L891" s="234" t="str">
        <f t="shared" si="76"/>
        <v/>
      </c>
      <c r="M891" s="234" t="str">
        <f t="shared" si="77"/>
        <v/>
      </c>
    </row>
    <row r="892" spans="2:13" x14ac:dyDescent="0.3">
      <c r="B892" s="126"/>
      <c r="C892" s="128"/>
      <c r="D892" s="126"/>
      <c r="E892" s="128"/>
      <c r="F892" s="128"/>
      <c r="G892" s="128"/>
      <c r="H892" s="232"/>
      <c r="I892" s="233" t="str">
        <f t="shared" si="74"/>
        <v/>
      </c>
      <c r="J892" s="233" t="str">
        <f t="shared" si="75"/>
        <v/>
      </c>
      <c r="K892" s="233" t="str">
        <f t="shared" si="73"/>
        <v/>
      </c>
      <c r="L892" s="234" t="str">
        <f t="shared" si="76"/>
        <v/>
      </c>
      <c r="M892" s="234" t="str">
        <f t="shared" si="77"/>
        <v/>
      </c>
    </row>
    <row r="893" spans="2:13" x14ac:dyDescent="0.3">
      <c r="B893" s="126"/>
      <c r="C893" s="128"/>
      <c r="D893" s="126"/>
      <c r="E893" s="128"/>
      <c r="F893" s="128"/>
      <c r="G893" s="128"/>
      <c r="H893" s="232"/>
      <c r="I893" s="233" t="str">
        <f t="shared" si="74"/>
        <v/>
      </c>
      <c r="J893" s="233" t="str">
        <f t="shared" si="75"/>
        <v/>
      </c>
      <c r="K893" s="233" t="str">
        <f t="shared" si="73"/>
        <v/>
      </c>
      <c r="L893" s="234" t="str">
        <f t="shared" si="76"/>
        <v/>
      </c>
      <c r="M893" s="234" t="str">
        <f t="shared" si="77"/>
        <v/>
      </c>
    </row>
    <row r="894" spans="2:13" x14ac:dyDescent="0.3">
      <c r="B894" s="126"/>
      <c r="C894" s="128"/>
      <c r="D894" s="126"/>
      <c r="E894" s="128"/>
      <c r="F894" s="128"/>
      <c r="G894" s="128"/>
      <c r="H894" s="232"/>
      <c r="I894" s="233" t="str">
        <f t="shared" si="74"/>
        <v/>
      </c>
      <c r="J894" s="233" t="str">
        <f t="shared" si="75"/>
        <v/>
      </c>
      <c r="K894" s="233" t="str">
        <f t="shared" si="73"/>
        <v/>
      </c>
      <c r="L894" s="234" t="str">
        <f t="shared" si="76"/>
        <v/>
      </c>
      <c r="M894" s="234" t="str">
        <f t="shared" si="77"/>
        <v/>
      </c>
    </row>
    <row r="895" spans="2:13" x14ac:dyDescent="0.3">
      <c r="B895" s="126"/>
      <c r="C895" s="128"/>
      <c r="D895" s="126"/>
      <c r="E895" s="128"/>
      <c r="F895" s="128"/>
      <c r="G895" s="128"/>
      <c r="H895" s="232"/>
      <c r="I895" s="233" t="str">
        <f t="shared" si="74"/>
        <v/>
      </c>
      <c r="J895" s="233" t="str">
        <f t="shared" si="75"/>
        <v/>
      </c>
      <c r="K895" s="233" t="str">
        <f t="shared" si="73"/>
        <v/>
      </c>
      <c r="L895" s="234" t="str">
        <f t="shared" si="76"/>
        <v/>
      </c>
      <c r="M895" s="234" t="str">
        <f t="shared" si="77"/>
        <v/>
      </c>
    </row>
    <row r="896" spans="2:13" x14ac:dyDescent="0.3">
      <c r="B896" s="126"/>
      <c r="C896" s="128"/>
      <c r="D896" s="126"/>
      <c r="E896" s="128"/>
      <c r="F896" s="128"/>
      <c r="G896" s="128"/>
      <c r="H896" s="232"/>
      <c r="I896" s="233" t="str">
        <f t="shared" si="74"/>
        <v/>
      </c>
      <c r="J896" s="233" t="str">
        <f t="shared" si="75"/>
        <v/>
      </c>
      <c r="K896" s="233" t="str">
        <f t="shared" si="73"/>
        <v/>
      </c>
      <c r="L896" s="234" t="str">
        <f t="shared" si="76"/>
        <v/>
      </c>
      <c r="M896" s="234" t="str">
        <f t="shared" si="77"/>
        <v/>
      </c>
    </row>
    <row r="897" spans="2:13" x14ac:dyDescent="0.3">
      <c r="B897" s="126"/>
      <c r="C897" s="128"/>
      <c r="D897" s="126"/>
      <c r="E897" s="128"/>
      <c r="F897" s="128"/>
      <c r="G897" s="128"/>
      <c r="H897" s="232"/>
      <c r="I897" s="233" t="str">
        <f t="shared" si="74"/>
        <v/>
      </c>
      <c r="J897" s="233" t="str">
        <f t="shared" si="75"/>
        <v/>
      </c>
      <c r="K897" s="233" t="str">
        <f t="shared" si="73"/>
        <v/>
      </c>
      <c r="L897" s="234" t="str">
        <f t="shared" si="76"/>
        <v/>
      </c>
      <c r="M897" s="234" t="str">
        <f t="shared" si="77"/>
        <v/>
      </c>
    </row>
    <row r="898" spans="2:13" x14ac:dyDescent="0.3">
      <c r="B898" s="126"/>
      <c r="C898" s="128"/>
      <c r="D898" s="126"/>
      <c r="E898" s="128"/>
      <c r="F898" s="128"/>
      <c r="G898" s="128"/>
      <c r="H898" s="232"/>
      <c r="I898" s="233" t="str">
        <f t="shared" si="74"/>
        <v/>
      </c>
      <c r="J898" s="233" t="str">
        <f t="shared" si="75"/>
        <v/>
      </c>
      <c r="K898" s="233" t="str">
        <f t="shared" si="73"/>
        <v/>
      </c>
      <c r="L898" s="234" t="str">
        <f t="shared" si="76"/>
        <v/>
      </c>
      <c r="M898" s="234" t="str">
        <f t="shared" si="77"/>
        <v/>
      </c>
    </row>
    <row r="899" spans="2:13" x14ac:dyDescent="0.3">
      <c r="B899" s="126"/>
      <c r="C899" s="128"/>
      <c r="D899" s="126"/>
      <c r="E899" s="128"/>
      <c r="F899" s="128"/>
      <c r="G899" s="128"/>
      <c r="H899" s="232"/>
      <c r="I899" s="233" t="str">
        <f t="shared" si="74"/>
        <v/>
      </c>
      <c r="J899" s="233" t="str">
        <f t="shared" si="75"/>
        <v/>
      </c>
      <c r="K899" s="233" t="str">
        <f t="shared" si="73"/>
        <v/>
      </c>
      <c r="L899" s="234" t="str">
        <f t="shared" si="76"/>
        <v/>
      </c>
      <c r="M899" s="234" t="str">
        <f t="shared" si="77"/>
        <v/>
      </c>
    </row>
    <row r="900" spans="2:13" x14ac:dyDescent="0.3">
      <c r="B900" s="126"/>
      <c r="C900" s="128"/>
      <c r="D900" s="126"/>
      <c r="E900" s="128"/>
      <c r="F900" s="128"/>
      <c r="G900" s="128"/>
      <c r="H900" s="232"/>
      <c r="I900" s="233" t="str">
        <f t="shared" si="74"/>
        <v/>
      </c>
      <c r="J900" s="233" t="str">
        <f t="shared" si="75"/>
        <v/>
      </c>
      <c r="K900" s="233" t="str">
        <f t="shared" si="73"/>
        <v/>
      </c>
      <c r="L900" s="234" t="str">
        <f t="shared" si="76"/>
        <v/>
      </c>
      <c r="M900" s="234" t="str">
        <f t="shared" si="77"/>
        <v/>
      </c>
    </row>
    <row r="901" spans="2:13" x14ac:dyDescent="0.3">
      <c r="B901" s="126"/>
      <c r="C901" s="128"/>
      <c r="D901" s="126"/>
      <c r="E901" s="128"/>
      <c r="F901" s="128"/>
      <c r="G901" s="128"/>
      <c r="H901" s="232"/>
      <c r="I901" s="233" t="str">
        <f t="shared" si="74"/>
        <v/>
      </c>
      <c r="J901" s="233" t="str">
        <f t="shared" si="75"/>
        <v/>
      </c>
      <c r="K901" s="233" t="str">
        <f t="shared" si="73"/>
        <v/>
      </c>
      <c r="L901" s="234" t="str">
        <f t="shared" si="76"/>
        <v/>
      </c>
      <c r="M901" s="234" t="str">
        <f t="shared" si="77"/>
        <v/>
      </c>
    </row>
    <row r="902" spans="2:13" x14ac:dyDescent="0.3">
      <c r="B902" s="126"/>
      <c r="C902" s="128"/>
      <c r="D902" s="126"/>
      <c r="E902" s="128"/>
      <c r="F902" s="128"/>
      <c r="G902" s="128"/>
      <c r="H902" s="232"/>
      <c r="I902" s="233" t="str">
        <f t="shared" si="74"/>
        <v/>
      </c>
      <c r="J902" s="233" t="str">
        <f t="shared" si="75"/>
        <v/>
      </c>
      <c r="K902" s="233" t="str">
        <f t="shared" si="73"/>
        <v/>
      </c>
      <c r="L902" s="234" t="str">
        <f t="shared" si="76"/>
        <v/>
      </c>
      <c r="M902" s="234" t="str">
        <f t="shared" si="77"/>
        <v/>
      </c>
    </row>
    <row r="903" spans="2:13" x14ac:dyDescent="0.3">
      <c r="B903" s="126"/>
      <c r="C903" s="128"/>
      <c r="D903" s="126"/>
      <c r="E903" s="128"/>
      <c r="F903" s="128"/>
      <c r="G903" s="128"/>
      <c r="H903" s="232"/>
      <c r="I903" s="233" t="str">
        <f t="shared" si="74"/>
        <v/>
      </c>
      <c r="J903" s="233" t="str">
        <f t="shared" si="75"/>
        <v/>
      </c>
      <c r="K903" s="233" t="str">
        <f t="shared" ref="K903:K966" si="78">IF(I903="","",SUMIF($B$7:$B$5003,B903,$G$7:$G$5003))</f>
        <v/>
      </c>
      <c r="L903" s="234" t="str">
        <f t="shared" si="76"/>
        <v/>
      </c>
      <c r="M903" s="234" t="str">
        <f t="shared" si="77"/>
        <v/>
      </c>
    </row>
    <row r="904" spans="2:13" x14ac:dyDescent="0.3">
      <c r="B904" s="126"/>
      <c r="C904" s="128"/>
      <c r="D904" s="126"/>
      <c r="E904" s="128"/>
      <c r="F904" s="128"/>
      <c r="G904" s="128"/>
      <c r="H904" s="232"/>
      <c r="I904" s="233" t="str">
        <f t="shared" ref="I904:I967" si="79">B904&amp;D904</f>
        <v/>
      </c>
      <c r="J904" s="233" t="str">
        <f t="shared" ref="J904:J967" si="80">IF(I904="","",SUMIFS($G$6:$G$5003,$B$6:$B$5003,B904,$D$6:$D$5003,D904))</f>
        <v/>
      </c>
      <c r="K904" s="233" t="str">
        <f t="shared" si="78"/>
        <v/>
      </c>
      <c r="L904" s="234" t="str">
        <f t="shared" ref="L904:L967" si="81">IF(OR(J904="",K904=""),"",J904/K904)</f>
        <v/>
      </c>
      <c r="M904" s="234" t="str">
        <f t="shared" ref="M904:M967" si="82">IF(L904="","",L904^2)</f>
        <v/>
      </c>
    </row>
    <row r="905" spans="2:13" x14ac:dyDescent="0.3">
      <c r="B905" s="126"/>
      <c r="C905" s="128"/>
      <c r="D905" s="126"/>
      <c r="E905" s="128"/>
      <c r="F905" s="128"/>
      <c r="G905" s="128"/>
      <c r="H905" s="232"/>
      <c r="I905" s="233" t="str">
        <f t="shared" si="79"/>
        <v/>
      </c>
      <c r="J905" s="233" t="str">
        <f t="shared" si="80"/>
        <v/>
      </c>
      <c r="K905" s="233" t="str">
        <f t="shared" si="78"/>
        <v/>
      </c>
      <c r="L905" s="234" t="str">
        <f t="shared" si="81"/>
        <v/>
      </c>
      <c r="M905" s="234" t="str">
        <f t="shared" si="82"/>
        <v/>
      </c>
    </row>
    <row r="906" spans="2:13" x14ac:dyDescent="0.3">
      <c r="B906" s="126"/>
      <c r="C906" s="128"/>
      <c r="D906" s="126"/>
      <c r="E906" s="128"/>
      <c r="F906" s="128"/>
      <c r="G906" s="128"/>
      <c r="H906" s="232"/>
      <c r="I906" s="233" t="str">
        <f t="shared" si="79"/>
        <v/>
      </c>
      <c r="J906" s="233" t="str">
        <f t="shared" si="80"/>
        <v/>
      </c>
      <c r="K906" s="233" t="str">
        <f t="shared" si="78"/>
        <v/>
      </c>
      <c r="L906" s="234" t="str">
        <f t="shared" si="81"/>
        <v/>
      </c>
      <c r="M906" s="234" t="str">
        <f t="shared" si="82"/>
        <v/>
      </c>
    </row>
    <row r="907" spans="2:13" x14ac:dyDescent="0.3">
      <c r="B907" s="126"/>
      <c r="C907" s="128"/>
      <c r="D907" s="126"/>
      <c r="E907" s="128"/>
      <c r="F907" s="128"/>
      <c r="G907" s="128"/>
      <c r="H907" s="232"/>
      <c r="I907" s="233" t="str">
        <f t="shared" si="79"/>
        <v/>
      </c>
      <c r="J907" s="233" t="str">
        <f t="shared" si="80"/>
        <v/>
      </c>
      <c r="K907" s="233" t="str">
        <f t="shared" si="78"/>
        <v/>
      </c>
      <c r="L907" s="234" t="str">
        <f t="shared" si="81"/>
        <v/>
      </c>
      <c r="M907" s="234" t="str">
        <f t="shared" si="82"/>
        <v/>
      </c>
    </row>
    <row r="908" spans="2:13" x14ac:dyDescent="0.3">
      <c r="B908" s="126"/>
      <c r="C908" s="128"/>
      <c r="D908" s="126"/>
      <c r="E908" s="128"/>
      <c r="F908" s="128"/>
      <c r="G908" s="128"/>
      <c r="H908" s="232"/>
      <c r="I908" s="233" t="str">
        <f t="shared" si="79"/>
        <v/>
      </c>
      <c r="J908" s="233" t="str">
        <f t="shared" si="80"/>
        <v/>
      </c>
      <c r="K908" s="233" t="str">
        <f t="shared" si="78"/>
        <v/>
      </c>
      <c r="L908" s="234" t="str">
        <f t="shared" si="81"/>
        <v/>
      </c>
      <c r="M908" s="234" t="str">
        <f t="shared" si="82"/>
        <v/>
      </c>
    </row>
    <row r="909" spans="2:13" x14ac:dyDescent="0.3">
      <c r="B909" s="126"/>
      <c r="C909" s="128"/>
      <c r="D909" s="126"/>
      <c r="E909" s="128"/>
      <c r="F909" s="128"/>
      <c r="G909" s="128"/>
      <c r="H909" s="232"/>
      <c r="I909" s="233" t="str">
        <f t="shared" si="79"/>
        <v/>
      </c>
      <c r="J909" s="233" t="str">
        <f t="shared" si="80"/>
        <v/>
      </c>
      <c r="K909" s="233" t="str">
        <f t="shared" si="78"/>
        <v/>
      </c>
      <c r="L909" s="234" t="str">
        <f t="shared" si="81"/>
        <v/>
      </c>
      <c r="M909" s="234" t="str">
        <f t="shared" si="82"/>
        <v/>
      </c>
    </row>
    <row r="910" spans="2:13" x14ac:dyDescent="0.3">
      <c r="B910" s="126"/>
      <c r="C910" s="128"/>
      <c r="D910" s="126"/>
      <c r="E910" s="128"/>
      <c r="F910" s="128"/>
      <c r="G910" s="128"/>
      <c r="H910" s="232"/>
      <c r="I910" s="233" t="str">
        <f t="shared" si="79"/>
        <v/>
      </c>
      <c r="J910" s="233" t="str">
        <f t="shared" si="80"/>
        <v/>
      </c>
      <c r="K910" s="233" t="str">
        <f t="shared" si="78"/>
        <v/>
      </c>
      <c r="L910" s="234" t="str">
        <f t="shared" si="81"/>
        <v/>
      </c>
      <c r="M910" s="234" t="str">
        <f t="shared" si="82"/>
        <v/>
      </c>
    </row>
    <row r="911" spans="2:13" x14ac:dyDescent="0.3">
      <c r="B911" s="126"/>
      <c r="C911" s="128"/>
      <c r="D911" s="126"/>
      <c r="E911" s="128"/>
      <c r="F911" s="128"/>
      <c r="G911" s="128"/>
      <c r="H911" s="232"/>
      <c r="I911" s="233" t="str">
        <f t="shared" si="79"/>
        <v/>
      </c>
      <c r="J911" s="233" t="str">
        <f t="shared" si="80"/>
        <v/>
      </c>
      <c r="K911" s="233" t="str">
        <f t="shared" si="78"/>
        <v/>
      </c>
      <c r="L911" s="234" t="str">
        <f t="shared" si="81"/>
        <v/>
      </c>
      <c r="M911" s="234" t="str">
        <f t="shared" si="82"/>
        <v/>
      </c>
    </row>
    <row r="912" spans="2:13" x14ac:dyDescent="0.3">
      <c r="B912" s="126"/>
      <c r="C912" s="128"/>
      <c r="D912" s="126"/>
      <c r="E912" s="128"/>
      <c r="F912" s="128"/>
      <c r="G912" s="128"/>
      <c r="H912" s="232"/>
      <c r="I912" s="233" t="str">
        <f t="shared" si="79"/>
        <v/>
      </c>
      <c r="J912" s="233" t="str">
        <f t="shared" si="80"/>
        <v/>
      </c>
      <c r="K912" s="233" t="str">
        <f t="shared" si="78"/>
        <v/>
      </c>
      <c r="L912" s="234" t="str">
        <f t="shared" si="81"/>
        <v/>
      </c>
      <c r="M912" s="234" t="str">
        <f t="shared" si="82"/>
        <v/>
      </c>
    </row>
    <row r="913" spans="2:13" x14ac:dyDescent="0.3">
      <c r="B913" s="126"/>
      <c r="C913" s="128"/>
      <c r="D913" s="126"/>
      <c r="E913" s="128"/>
      <c r="F913" s="128"/>
      <c r="G913" s="128"/>
      <c r="H913" s="232"/>
      <c r="I913" s="233" t="str">
        <f t="shared" si="79"/>
        <v/>
      </c>
      <c r="J913" s="233" t="str">
        <f t="shared" si="80"/>
        <v/>
      </c>
      <c r="K913" s="233" t="str">
        <f t="shared" si="78"/>
        <v/>
      </c>
      <c r="L913" s="234" t="str">
        <f t="shared" si="81"/>
        <v/>
      </c>
      <c r="M913" s="234" t="str">
        <f t="shared" si="82"/>
        <v/>
      </c>
    </row>
    <row r="914" spans="2:13" x14ac:dyDescent="0.3">
      <c r="B914" s="126"/>
      <c r="C914" s="128"/>
      <c r="D914" s="126"/>
      <c r="E914" s="128"/>
      <c r="F914" s="128"/>
      <c r="G914" s="128"/>
      <c r="H914" s="232"/>
      <c r="I914" s="233" t="str">
        <f t="shared" si="79"/>
        <v/>
      </c>
      <c r="J914" s="233" t="str">
        <f t="shared" si="80"/>
        <v/>
      </c>
      <c r="K914" s="233" t="str">
        <f t="shared" si="78"/>
        <v/>
      </c>
      <c r="L914" s="234" t="str">
        <f t="shared" si="81"/>
        <v/>
      </c>
      <c r="M914" s="234" t="str">
        <f t="shared" si="82"/>
        <v/>
      </c>
    </row>
    <row r="915" spans="2:13" x14ac:dyDescent="0.3">
      <c r="B915" s="126"/>
      <c r="C915" s="128"/>
      <c r="D915" s="126"/>
      <c r="E915" s="128"/>
      <c r="F915" s="128"/>
      <c r="G915" s="128"/>
      <c r="H915" s="232"/>
      <c r="I915" s="233" t="str">
        <f t="shared" si="79"/>
        <v/>
      </c>
      <c r="J915" s="233" t="str">
        <f t="shared" si="80"/>
        <v/>
      </c>
      <c r="K915" s="233" t="str">
        <f t="shared" si="78"/>
        <v/>
      </c>
      <c r="L915" s="234" t="str">
        <f t="shared" si="81"/>
        <v/>
      </c>
      <c r="M915" s="234" t="str">
        <f t="shared" si="82"/>
        <v/>
      </c>
    </row>
    <row r="916" spans="2:13" x14ac:dyDescent="0.3">
      <c r="B916" s="126"/>
      <c r="C916" s="128"/>
      <c r="D916" s="126"/>
      <c r="E916" s="128"/>
      <c r="F916" s="128"/>
      <c r="G916" s="128"/>
      <c r="H916" s="232"/>
      <c r="I916" s="233" t="str">
        <f t="shared" si="79"/>
        <v/>
      </c>
      <c r="J916" s="233" t="str">
        <f t="shared" si="80"/>
        <v/>
      </c>
      <c r="K916" s="233" t="str">
        <f t="shared" si="78"/>
        <v/>
      </c>
      <c r="L916" s="234" t="str">
        <f t="shared" si="81"/>
        <v/>
      </c>
      <c r="M916" s="234" t="str">
        <f t="shared" si="82"/>
        <v/>
      </c>
    </row>
    <row r="917" spans="2:13" x14ac:dyDescent="0.3">
      <c r="B917" s="126"/>
      <c r="C917" s="128"/>
      <c r="D917" s="126"/>
      <c r="E917" s="128"/>
      <c r="F917" s="128"/>
      <c r="G917" s="128"/>
      <c r="H917" s="232"/>
      <c r="I917" s="233" t="str">
        <f t="shared" si="79"/>
        <v/>
      </c>
      <c r="J917" s="233" t="str">
        <f t="shared" si="80"/>
        <v/>
      </c>
      <c r="K917" s="233" t="str">
        <f t="shared" si="78"/>
        <v/>
      </c>
      <c r="L917" s="234" t="str">
        <f t="shared" si="81"/>
        <v/>
      </c>
      <c r="M917" s="234" t="str">
        <f t="shared" si="82"/>
        <v/>
      </c>
    </row>
    <row r="918" spans="2:13" x14ac:dyDescent="0.3">
      <c r="B918" s="126"/>
      <c r="C918" s="128"/>
      <c r="D918" s="126"/>
      <c r="E918" s="128"/>
      <c r="F918" s="128"/>
      <c r="G918" s="128"/>
      <c r="H918" s="232"/>
      <c r="I918" s="233" t="str">
        <f t="shared" si="79"/>
        <v/>
      </c>
      <c r="J918" s="233" t="str">
        <f t="shared" si="80"/>
        <v/>
      </c>
      <c r="K918" s="233" t="str">
        <f t="shared" si="78"/>
        <v/>
      </c>
      <c r="L918" s="234" t="str">
        <f t="shared" si="81"/>
        <v/>
      </c>
      <c r="M918" s="234" t="str">
        <f t="shared" si="82"/>
        <v/>
      </c>
    </row>
    <row r="919" spans="2:13" x14ac:dyDescent="0.3">
      <c r="B919" s="126"/>
      <c r="C919" s="128"/>
      <c r="D919" s="126"/>
      <c r="E919" s="128"/>
      <c r="F919" s="128"/>
      <c r="G919" s="128"/>
      <c r="H919" s="232"/>
      <c r="I919" s="233" t="str">
        <f t="shared" si="79"/>
        <v/>
      </c>
      <c r="J919" s="233" t="str">
        <f t="shared" si="80"/>
        <v/>
      </c>
      <c r="K919" s="233" t="str">
        <f t="shared" si="78"/>
        <v/>
      </c>
      <c r="L919" s="234" t="str">
        <f t="shared" si="81"/>
        <v/>
      </c>
      <c r="M919" s="234" t="str">
        <f t="shared" si="82"/>
        <v/>
      </c>
    </row>
    <row r="920" spans="2:13" x14ac:dyDescent="0.3">
      <c r="B920" s="126"/>
      <c r="C920" s="128"/>
      <c r="D920" s="126"/>
      <c r="E920" s="128"/>
      <c r="F920" s="128"/>
      <c r="G920" s="128"/>
      <c r="H920" s="232"/>
      <c r="I920" s="233" t="str">
        <f t="shared" si="79"/>
        <v/>
      </c>
      <c r="J920" s="233" t="str">
        <f t="shared" si="80"/>
        <v/>
      </c>
      <c r="K920" s="233" t="str">
        <f t="shared" si="78"/>
        <v/>
      </c>
      <c r="L920" s="234" t="str">
        <f t="shared" si="81"/>
        <v/>
      </c>
      <c r="M920" s="234" t="str">
        <f t="shared" si="82"/>
        <v/>
      </c>
    </row>
    <row r="921" spans="2:13" x14ac:dyDescent="0.3">
      <c r="B921" s="126"/>
      <c r="C921" s="128"/>
      <c r="D921" s="126"/>
      <c r="E921" s="128"/>
      <c r="F921" s="128"/>
      <c r="G921" s="128"/>
      <c r="H921" s="232"/>
      <c r="I921" s="233" t="str">
        <f t="shared" si="79"/>
        <v/>
      </c>
      <c r="J921" s="233" t="str">
        <f t="shared" si="80"/>
        <v/>
      </c>
      <c r="K921" s="233" t="str">
        <f t="shared" si="78"/>
        <v/>
      </c>
      <c r="L921" s="234" t="str">
        <f t="shared" si="81"/>
        <v/>
      </c>
      <c r="M921" s="234" t="str">
        <f t="shared" si="82"/>
        <v/>
      </c>
    </row>
    <row r="922" spans="2:13" x14ac:dyDescent="0.3">
      <c r="B922" s="126"/>
      <c r="C922" s="128"/>
      <c r="D922" s="126"/>
      <c r="E922" s="128"/>
      <c r="F922" s="128"/>
      <c r="G922" s="128"/>
      <c r="H922" s="232"/>
      <c r="I922" s="233" t="str">
        <f t="shared" si="79"/>
        <v/>
      </c>
      <c r="J922" s="233" t="str">
        <f t="shared" si="80"/>
        <v/>
      </c>
      <c r="K922" s="233" t="str">
        <f t="shared" si="78"/>
        <v/>
      </c>
      <c r="L922" s="234" t="str">
        <f t="shared" si="81"/>
        <v/>
      </c>
      <c r="M922" s="234" t="str">
        <f t="shared" si="82"/>
        <v/>
      </c>
    </row>
    <row r="923" spans="2:13" x14ac:dyDescent="0.3">
      <c r="B923" s="126"/>
      <c r="C923" s="128"/>
      <c r="D923" s="126"/>
      <c r="E923" s="128"/>
      <c r="F923" s="128"/>
      <c r="G923" s="128"/>
      <c r="H923" s="232"/>
      <c r="I923" s="233" t="str">
        <f t="shared" si="79"/>
        <v/>
      </c>
      <c r="J923" s="233" t="str">
        <f t="shared" si="80"/>
        <v/>
      </c>
      <c r="K923" s="233" t="str">
        <f t="shared" si="78"/>
        <v/>
      </c>
      <c r="L923" s="234" t="str">
        <f t="shared" si="81"/>
        <v/>
      </c>
      <c r="M923" s="234" t="str">
        <f t="shared" si="82"/>
        <v/>
      </c>
    </row>
    <row r="924" spans="2:13" x14ac:dyDescent="0.3">
      <c r="B924" s="126"/>
      <c r="C924" s="128"/>
      <c r="D924" s="126"/>
      <c r="E924" s="128"/>
      <c r="F924" s="128"/>
      <c r="G924" s="128"/>
      <c r="H924" s="232"/>
      <c r="I924" s="233" t="str">
        <f t="shared" si="79"/>
        <v/>
      </c>
      <c r="J924" s="233" t="str">
        <f t="shared" si="80"/>
        <v/>
      </c>
      <c r="K924" s="233" t="str">
        <f t="shared" si="78"/>
        <v/>
      </c>
      <c r="L924" s="234" t="str">
        <f t="shared" si="81"/>
        <v/>
      </c>
      <c r="M924" s="234" t="str">
        <f t="shared" si="82"/>
        <v/>
      </c>
    </row>
    <row r="925" spans="2:13" x14ac:dyDescent="0.3">
      <c r="B925" s="126"/>
      <c r="C925" s="128"/>
      <c r="D925" s="126"/>
      <c r="E925" s="128"/>
      <c r="F925" s="128"/>
      <c r="G925" s="128"/>
      <c r="H925" s="232"/>
      <c r="I925" s="233" t="str">
        <f t="shared" si="79"/>
        <v/>
      </c>
      <c r="J925" s="233" t="str">
        <f t="shared" si="80"/>
        <v/>
      </c>
      <c r="K925" s="233" t="str">
        <f t="shared" si="78"/>
        <v/>
      </c>
      <c r="L925" s="234" t="str">
        <f t="shared" si="81"/>
        <v/>
      </c>
      <c r="M925" s="234" t="str">
        <f t="shared" si="82"/>
        <v/>
      </c>
    </row>
    <row r="926" spans="2:13" x14ac:dyDescent="0.3">
      <c r="B926" s="126"/>
      <c r="C926" s="128"/>
      <c r="D926" s="126"/>
      <c r="E926" s="128"/>
      <c r="F926" s="128"/>
      <c r="G926" s="128"/>
      <c r="H926" s="232"/>
      <c r="I926" s="233" t="str">
        <f t="shared" si="79"/>
        <v/>
      </c>
      <c r="J926" s="233" t="str">
        <f t="shared" si="80"/>
        <v/>
      </c>
      <c r="K926" s="233" t="str">
        <f t="shared" si="78"/>
        <v/>
      </c>
      <c r="L926" s="234" t="str">
        <f t="shared" si="81"/>
        <v/>
      </c>
      <c r="M926" s="234" t="str">
        <f t="shared" si="82"/>
        <v/>
      </c>
    </row>
    <row r="927" spans="2:13" x14ac:dyDescent="0.3">
      <c r="B927" s="126"/>
      <c r="C927" s="128"/>
      <c r="D927" s="126"/>
      <c r="E927" s="128"/>
      <c r="F927" s="128"/>
      <c r="G927" s="128"/>
      <c r="H927" s="232"/>
      <c r="I927" s="233" t="str">
        <f t="shared" si="79"/>
        <v/>
      </c>
      <c r="J927" s="233" t="str">
        <f t="shared" si="80"/>
        <v/>
      </c>
      <c r="K927" s="233" t="str">
        <f t="shared" si="78"/>
        <v/>
      </c>
      <c r="L927" s="234" t="str">
        <f t="shared" si="81"/>
        <v/>
      </c>
      <c r="M927" s="234" t="str">
        <f t="shared" si="82"/>
        <v/>
      </c>
    </row>
    <row r="928" spans="2:13" x14ac:dyDescent="0.3">
      <c r="B928" s="126"/>
      <c r="C928" s="128"/>
      <c r="D928" s="126"/>
      <c r="E928" s="128"/>
      <c r="F928" s="128"/>
      <c r="G928" s="128"/>
      <c r="H928" s="232"/>
      <c r="I928" s="233" t="str">
        <f t="shared" si="79"/>
        <v/>
      </c>
      <c r="J928" s="233" t="str">
        <f t="shared" si="80"/>
        <v/>
      </c>
      <c r="K928" s="233" t="str">
        <f t="shared" si="78"/>
        <v/>
      </c>
      <c r="L928" s="234" t="str">
        <f t="shared" si="81"/>
        <v/>
      </c>
      <c r="M928" s="234" t="str">
        <f t="shared" si="82"/>
        <v/>
      </c>
    </row>
    <row r="929" spans="2:13" x14ac:dyDescent="0.3">
      <c r="B929" s="126"/>
      <c r="C929" s="128"/>
      <c r="D929" s="126"/>
      <c r="E929" s="128"/>
      <c r="F929" s="128"/>
      <c r="G929" s="128"/>
      <c r="H929" s="232"/>
      <c r="I929" s="233" t="str">
        <f t="shared" si="79"/>
        <v/>
      </c>
      <c r="J929" s="233" t="str">
        <f t="shared" si="80"/>
        <v/>
      </c>
      <c r="K929" s="233" t="str">
        <f t="shared" si="78"/>
        <v/>
      </c>
      <c r="L929" s="234" t="str">
        <f t="shared" si="81"/>
        <v/>
      </c>
      <c r="M929" s="234" t="str">
        <f t="shared" si="82"/>
        <v/>
      </c>
    </row>
    <row r="930" spans="2:13" x14ac:dyDescent="0.3">
      <c r="B930" s="126"/>
      <c r="C930" s="128"/>
      <c r="D930" s="126"/>
      <c r="E930" s="128"/>
      <c r="F930" s="128"/>
      <c r="G930" s="128"/>
      <c r="H930" s="232"/>
      <c r="I930" s="233" t="str">
        <f t="shared" si="79"/>
        <v/>
      </c>
      <c r="J930" s="233" t="str">
        <f t="shared" si="80"/>
        <v/>
      </c>
      <c r="K930" s="233" t="str">
        <f t="shared" si="78"/>
        <v/>
      </c>
      <c r="L930" s="234" t="str">
        <f t="shared" si="81"/>
        <v/>
      </c>
      <c r="M930" s="234" t="str">
        <f t="shared" si="82"/>
        <v/>
      </c>
    </row>
    <row r="931" spans="2:13" x14ac:dyDescent="0.3">
      <c r="B931" s="126"/>
      <c r="C931" s="128"/>
      <c r="D931" s="126"/>
      <c r="E931" s="128"/>
      <c r="F931" s="128"/>
      <c r="G931" s="128"/>
      <c r="H931" s="232"/>
      <c r="I931" s="233" t="str">
        <f t="shared" si="79"/>
        <v/>
      </c>
      <c r="J931" s="233" t="str">
        <f t="shared" si="80"/>
        <v/>
      </c>
      <c r="K931" s="233" t="str">
        <f t="shared" si="78"/>
        <v/>
      </c>
      <c r="L931" s="234" t="str">
        <f t="shared" si="81"/>
        <v/>
      </c>
      <c r="M931" s="234" t="str">
        <f t="shared" si="82"/>
        <v/>
      </c>
    </row>
    <row r="932" spans="2:13" x14ac:dyDescent="0.3">
      <c r="B932" s="126"/>
      <c r="C932" s="128"/>
      <c r="D932" s="126"/>
      <c r="E932" s="128"/>
      <c r="F932" s="128"/>
      <c r="G932" s="128"/>
      <c r="H932" s="232"/>
      <c r="I932" s="233" t="str">
        <f t="shared" si="79"/>
        <v/>
      </c>
      <c r="J932" s="233" t="str">
        <f t="shared" si="80"/>
        <v/>
      </c>
      <c r="K932" s="233" t="str">
        <f t="shared" si="78"/>
        <v/>
      </c>
      <c r="L932" s="234" t="str">
        <f t="shared" si="81"/>
        <v/>
      </c>
      <c r="M932" s="234" t="str">
        <f t="shared" si="82"/>
        <v/>
      </c>
    </row>
    <row r="933" spans="2:13" x14ac:dyDescent="0.3">
      <c r="B933" s="126"/>
      <c r="C933" s="128"/>
      <c r="D933" s="126"/>
      <c r="E933" s="128"/>
      <c r="F933" s="128"/>
      <c r="G933" s="128"/>
      <c r="H933" s="232"/>
      <c r="I933" s="233" t="str">
        <f t="shared" si="79"/>
        <v/>
      </c>
      <c r="J933" s="233" t="str">
        <f t="shared" si="80"/>
        <v/>
      </c>
      <c r="K933" s="233" t="str">
        <f t="shared" si="78"/>
        <v/>
      </c>
      <c r="L933" s="234" t="str">
        <f t="shared" si="81"/>
        <v/>
      </c>
      <c r="M933" s="234" t="str">
        <f t="shared" si="82"/>
        <v/>
      </c>
    </row>
    <row r="934" spans="2:13" x14ac:dyDescent="0.3">
      <c r="B934" s="126"/>
      <c r="C934" s="128"/>
      <c r="D934" s="126"/>
      <c r="E934" s="128"/>
      <c r="F934" s="128"/>
      <c r="G934" s="128"/>
      <c r="H934" s="232"/>
      <c r="I934" s="233" t="str">
        <f t="shared" si="79"/>
        <v/>
      </c>
      <c r="J934" s="233" t="str">
        <f t="shared" si="80"/>
        <v/>
      </c>
      <c r="K934" s="233" t="str">
        <f t="shared" si="78"/>
        <v/>
      </c>
      <c r="L934" s="234" t="str">
        <f t="shared" si="81"/>
        <v/>
      </c>
      <c r="M934" s="234" t="str">
        <f t="shared" si="82"/>
        <v/>
      </c>
    </row>
    <row r="935" spans="2:13" x14ac:dyDescent="0.3">
      <c r="B935" s="126"/>
      <c r="C935" s="128"/>
      <c r="D935" s="126"/>
      <c r="E935" s="128"/>
      <c r="F935" s="128"/>
      <c r="G935" s="128"/>
      <c r="H935" s="232"/>
      <c r="I935" s="233" t="str">
        <f t="shared" si="79"/>
        <v/>
      </c>
      <c r="J935" s="233" t="str">
        <f t="shared" si="80"/>
        <v/>
      </c>
      <c r="K935" s="233" t="str">
        <f t="shared" si="78"/>
        <v/>
      </c>
      <c r="L935" s="234" t="str">
        <f t="shared" si="81"/>
        <v/>
      </c>
      <c r="M935" s="234" t="str">
        <f t="shared" si="82"/>
        <v/>
      </c>
    </row>
    <row r="936" spans="2:13" x14ac:dyDescent="0.3">
      <c r="B936" s="126"/>
      <c r="C936" s="128"/>
      <c r="D936" s="126"/>
      <c r="E936" s="128"/>
      <c r="F936" s="128"/>
      <c r="G936" s="128"/>
      <c r="H936" s="232"/>
      <c r="I936" s="233" t="str">
        <f t="shared" si="79"/>
        <v/>
      </c>
      <c r="J936" s="233" t="str">
        <f t="shared" si="80"/>
        <v/>
      </c>
      <c r="K936" s="233" t="str">
        <f t="shared" si="78"/>
        <v/>
      </c>
      <c r="L936" s="234" t="str">
        <f t="shared" si="81"/>
        <v/>
      </c>
      <c r="M936" s="234" t="str">
        <f t="shared" si="82"/>
        <v/>
      </c>
    </row>
    <row r="937" spans="2:13" x14ac:dyDescent="0.3">
      <c r="B937" s="126"/>
      <c r="C937" s="128"/>
      <c r="D937" s="126"/>
      <c r="E937" s="128"/>
      <c r="F937" s="128"/>
      <c r="G937" s="128"/>
      <c r="H937" s="232"/>
      <c r="I937" s="233" t="str">
        <f t="shared" si="79"/>
        <v/>
      </c>
      <c r="J937" s="233" t="str">
        <f t="shared" si="80"/>
        <v/>
      </c>
      <c r="K937" s="233" t="str">
        <f t="shared" si="78"/>
        <v/>
      </c>
      <c r="L937" s="234" t="str">
        <f t="shared" si="81"/>
        <v/>
      </c>
      <c r="M937" s="234" t="str">
        <f t="shared" si="82"/>
        <v/>
      </c>
    </row>
    <row r="938" spans="2:13" x14ac:dyDescent="0.3">
      <c r="B938" s="126"/>
      <c r="C938" s="128"/>
      <c r="D938" s="126"/>
      <c r="E938" s="128"/>
      <c r="F938" s="128"/>
      <c r="G938" s="128"/>
      <c r="H938" s="232"/>
      <c r="I938" s="233" t="str">
        <f t="shared" si="79"/>
        <v/>
      </c>
      <c r="J938" s="233" t="str">
        <f t="shared" si="80"/>
        <v/>
      </c>
      <c r="K938" s="233" t="str">
        <f t="shared" si="78"/>
        <v/>
      </c>
      <c r="L938" s="234" t="str">
        <f t="shared" si="81"/>
        <v/>
      </c>
      <c r="M938" s="234" t="str">
        <f t="shared" si="82"/>
        <v/>
      </c>
    </row>
    <row r="939" spans="2:13" x14ac:dyDescent="0.3">
      <c r="B939" s="126"/>
      <c r="C939" s="128"/>
      <c r="D939" s="126"/>
      <c r="E939" s="128"/>
      <c r="F939" s="128"/>
      <c r="G939" s="128"/>
      <c r="H939" s="232"/>
      <c r="I939" s="233" t="str">
        <f t="shared" si="79"/>
        <v/>
      </c>
      <c r="J939" s="233" t="str">
        <f t="shared" si="80"/>
        <v/>
      </c>
      <c r="K939" s="233" t="str">
        <f t="shared" si="78"/>
        <v/>
      </c>
      <c r="L939" s="234" t="str">
        <f t="shared" si="81"/>
        <v/>
      </c>
      <c r="M939" s="234" t="str">
        <f t="shared" si="82"/>
        <v/>
      </c>
    </row>
    <row r="940" spans="2:13" x14ac:dyDescent="0.3">
      <c r="B940" s="126"/>
      <c r="C940" s="128"/>
      <c r="D940" s="126"/>
      <c r="E940" s="128"/>
      <c r="F940" s="128"/>
      <c r="G940" s="128"/>
      <c r="H940" s="232"/>
      <c r="I940" s="233" t="str">
        <f t="shared" si="79"/>
        <v/>
      </c>
      <c r="J940" s="233" t="str">
        <f t="shared" si="80"/>
        <v/>
      </c>
      <c r="K940" s="233" t="str">
        <f t="shared" si="78"/>
        <v/>
      </c>
      <c r="L940" s="234" t="str">
        <f t="shared" si="81"/>
        <v/>
      </c>
      <c r="M940" s="234" t="str">
        <f t="shared" si="82"/>
        <v/>
      </c>
    </row>
    <row r="941" spans="2:13" x14ac:dyDescent="0.3">
      <c r="B941" s="126"/>
      <c r="C941" s="128"/>
      <c r="D941" s="126"/>
      <c r="E941" s="128"/>
      <c r="F941" s="128"/>
      <c r="G941" s="128"/>
      <c r="H941" s="232"/>
      <c r="I941" s="233" t="str">
        <f t="shared" si="79"/>
        <v/>
      </c>
      <c r="J941" s="233" t="str">
        <f t="shared" si="80"/>
        <v/>
      </c>
      <c r="K941" s="233" t="str">
        <f t="shared" si="78"/>
        <v/>
      </c>
      <c r="L941" s="234" t="str">
        <f t="shared" si="81"/>
        <v/>
      </c>
      <c r="M941" s="234" t="str">
        <f t="shared" si="82"/>
        <v/>
      </c>
    </row>
    <row r="942" spans="2:13" x14ac:dyDescent="0.3">
      <c r="B942" s="126"/>
      <c r="C942" s="128"/>
      <c r="D942" s="126"/>
      <c r="E942" s="128"/>
      <c r="F942" s="128"/>
      <c r="G942" s="128"/>
      <c r="H942" s="232"/>
      <c r="I942" s="233" t="str">
        <f t="shared" si="79"/>
        <v/>
      </c>
      <c r="J942" s="233" t="str">
        <f t="shared" si="80"/>
        <v/>
      </c>
      <c r="K942" s="233" t="str">
        <f t="shared" si="78"/>
        <v/>
      </c>
      <c r="L942" s="234" t="str">
        <f t="shared" si="81"/>
        <v/>
      </c>
      <c r="M942" s="234" t="str">
        <f t="shared" si="82"/>
        <v/>
      </c>
    </row>
    <row r="943" spans="2:13" x14ac:dyDescent="0.3">
      <c r="B943" s="126"/>
      <c r="C943" s="128"/>
      <c r="D943" s="126"/>
      <c r="E943" s="128"/>
      <c r="F943" s="128"/>
      <c r="G943" s="128"/>
      <c r="H943" s="232"/>
      <c r="I943" s="233" t="str">
        <f t="shared" si="79"/>
        <v/>
      </c>
      <c r="J943" s="233" t="str">
        <f t="shared" si="80"/>
        <v/>
      </c>
      <c r="K943" s="233" t="str">
        <f t="shared" si="78"/>
        <v/>
      </c>
      <c r="L943" s="234" t="str">
        <f t="shared" si="81"/>
        <v/>
      </c>
      <c r="M943" s="234" t="str">
        <f t="shared" si="82"/>
        <v/>
      </c>
    </row>
    <row r="944" spans="2:13" x14ac:dyDescent="0.3">
      <c r="B944" s="126"/>
      <c r="C944" s="128"/>
      <c r="D944" s="126"/>
      <c r="E944" s="128"/>
      <c r="F944" s="128"/>
      <c r="G944" s="128"/>
      <c r="H944" s="232"/>
      <c r="I944" s="233" t="str">
        <f t="shared" si="79"/>
        <v/>
      </c>
      <c r="J944" s="233" t="str">
        <f t="shared" si="80"/>
        <v/>
      </c>
      <c r="K944" s="233" t="str">
        <f t="shared" si="78"/>
        <v/>
      </c>
      <c r="L944" s="234" t="str">
        <f t="shared" si="81"/>
        <v/>
      </c>
      <c r="M944" s="234" t="str">
        <f t="shared" si="82"/>
        <v/>
      </c>
    </row>
    <row r="945" spans="2:13" x14ac:dyDescent="0.3">
      <c r="B945" s="126"/>
      <c r="C945" s="128"/>
      <c r="D945" s="126"/>
      <c r="E945" s="128"/>
      <c r="F945" s="128"/>
      <c r="G945" s="128"/>
      <c r="H945" s="232"/>
      <c r="I945" s="233" t="str">
        <f t="shared" si="79"/>
        <v/>
      </c>
      <c r="J945" s="233" t="str">
        <f t="shared" si="80"/>
        <v/>
      </c>
      <c r="K945" s="233" t="str">
        <f t="shared" si="78"/>
        <v/>
      </c>
      <c r="L945" s="234" t="str">
        <f t="shared" si="81"/>
        <v/>
      </c>
      <c r="M945" s="234" t="str">
        <f t="shared" si="82"/>
        <v/>
      </c>
    </row>
    <row r="946" spans="2:13" x14ac:dyDescent="0.3">
      <c r="B946" s="126"/>
      <c r="C946" s="128"/>
      <c r="D946" s="126"/>
      <c r="E946" s="128"/>
      <c r="F946" s="128"/>
      <c r="G946" s="128"/>
      <c r="H946" s="232"/>
      <c r="I946" s="233" t="str">
        <f t="shared" si="79"/>
        <v/>
      </c>
      <c r="J946" s="233" t="str">
        <f t="shared" si="80"/>
        <v/>
      </c>
      <c r="K946" s="233" t="str">
        <f t="shared" si="78"/>
        <v/>
      </c>
      <c r="L946" s="234" t="str">
        <f t="shared" si="81"/>
        <v/>
      </c>
      <c r="M946" s="234" t="str">
        <f t="shared" si="82"/>
        <v/>
      </c>
    </row>
    <row r="947" spans="2:13" x14ac:dyDescent="0.3">
      <c r="B947" s="126"/>
      <c r="C947" s="128"/>
      <c r="D947" s="126"/>
      <c r="E947" s="128"/>
      <c r="F947" s="128"/>
      <c r="G947" s="128"/>
      <c r="H947" s="232"/>
      <c r="I947" s="233" t="str">
        <f t="shared" si="79"/>
        <v/>
      </c>
      <c r="J947" s="233" t="str">
        <f t="shared" si="80"/>
        <v/>
      </c>
      <c r="K947" s="233" t="str">
        <f t="shared" si="78"/>
        <v/>
      </c>
      <c r="L947" s="234" t="str">
        <f t="shared" si="81"/>
        <v/>
      </c>
      <c r="M947" s="234" t="str">
        <f t="shared" si="82"/>
        <v/>
      </c>
    </row>
    <row r="948" spans="2:13" x14ac:dyDescent="0.3">
      <c r="B948" s="126"/>
      <c r="C948" s="128"/>
      <c r="D948" s="126"/>
      <c r="E948" s="128"/>
      <c r="F948" s="128"/>
      <c r="G948" s="128"/>
      <c r="H948" s="232"/>
      <c r="I948" s="233" t="str">
        <f t="shared" si="79"/>
        <v/>
      </c>
      <c r="J948" s="233" t="str">
        <f t="shared" si="80"/>
        <v/>
      </c>
      <c r="K948" s="233" t="str">
        <f t="shared" si="78"/>
        <v/>
      </c>
      <c r="L948" s="234" t="str">
        <f t="shared" si="81"/>
        <v/>
      </c>
      <c r="M948" s="234" t="str">
        <f t="shared" si="82"/>
        <v/>
      </c>
    </row>
    <row r="949" spans="2:13" x14ac:dyDescent="0.3">
      <c r="B949" s="126"/>
      <c r="C949" s="128"/>
      <c r="D949" s="126"/>
      <c r="E949" s="128"/>
      <c r="F949" s="128"/>
      <c r="G949" s="128"/>
      <c r="H949" s="232"/>
      <c r="I949" s="233" t="str">
        <f t="shared" si="79"/>
        <v/>
      </c>
      <c r="J949" s="233" t="str">
        <f t="shared" si="80"/>
        <v/>
      </c>
      <c r="K949" s="233" t="str">
        <f t="shared" si="78"/>
        <v/>
      </c>
      <c r="L949" s="234" t="str">
        <f t="shared" si="81"/>
        <v/>
      </c>
      <c r="M949" s="234" t="str">
        <f t="shared" si="82"/>
        <v/>
      </c>
    </row>
    <row r="950" spans="2:13" x14ac:dyDescent="0.3">
      <c r="B950" s="126"/>
      <c r="C950" s="128"/>
      <c r="D950" s="126"/>
      <c r="E950" s="128"/>
      <c r="F950" s="128"/>
      <c r="G950" s="128"/>
      <c r="H950" s="232"/>
      <c r="I950" s="233" t="str">
        <f t="shared" si="79"/>
        <v/>
      </c>
      <c r="J950" s="233" t="str">
        <f t="shared" si="80"/>
        <v/>
      </c>
      <c r="K950" s="233" t="str">
        <f t="shared" si="78"/>
        <v/>
      </c>
      <c r="L950" s="234" t="str">
        <f t="shared" si="81"/>
        <v/>
      </c>
      <c r="M950" s="234" t="str">
        <f t="shared" si="82"/>
        <v/>
      </c>
    </row>
    <row r="951" spans="2:13" x14ac:dyDescent="0.3">
      <c r="B951" s="126"/>
      <c r="C951" s="128"/>
      <c r="D951" s="126"/>
      <c r="E951" s="128"/>
      <c r="F951" s="128"/>
      <c r="G951" s="128"/>
      <c r="H951" s="232"/>
      <c r="I951" s="233" t="str">
        <f t="shared" si="79"/>
        <v/>
      </c>
      <c r="J951" s="233" t="str">
        <f t="shared" si="80"/>
        <v/>
      </c>
      <c r="K951" s="233" t="str">
        <f t="shared" si="78"/>
        <v/>
      </c>
      <c r="L951" s="234" t="str">
        <f t="shared" si="81"/>
        <v/>
      </c>
      <c r="M951" s="234" t="str">
        <f t="shared" si="82"/>
        <v/>
      </c>
    </row>
    <row r="952" spans="2:13" x14ac:dyDescent="0.3">
      <c r="B952" s="126"/>
      <c r="C952" s="128"/>
      <c r="D952" s="126"/>
      <c r="E952" s="128"/>
      <c r="F952" s="128"/>
      <c r="G952" s="128"/>
      <c r="H952" s="232"/>
      <c r="I952" s="233" t="str">
        <f t="shared" si="79"/>
        <v/>
      </c>
      <c r="J952" s="233" t="str">
        <f t="shared" si="80"/>
        <v/>
      </c>
      <c r="K952" s="233" t="str">
        <f t="shared" si="78"/>
        <v/>
      </c>
      <c r="L952" s="234" t="str">
        <f t="shared" si="81"/>
        <v/>
      </c>
      <c r="M952" s="234" t="str">
        <f t="shared" si="82"/>
        <v/>
      </c>
    </row>
    <row r="953" spans="2:13" x14ac:dyDescent="0.3">
      <c r="B953" s="126"/>
      <c r="C953" s="128"/>
      <c r="D953" s="126"/>
      <c r="E953" s="128"/>
      <c r="F953" s="128"/>
      <c r="G953" s="128"/>
      <c r="H953" s="232"/>
      <c r="I953" s="233" t="str">
        <f t="shared" si="79"/>
        <v/>
      </c>
      <c r="J953" s="233" t="str">
        <f t="shared" si="80"/>
        <v/>
      </c>
      <c r="K953" s="233" t="str">
        <f t="shared" si="78"/>
        <v/>
      </c>
      <c r="L953" s="234" t="str">
        <f t="shared" si="81"/>
        <v/>
      </c>
      <c r="M953" s="234" t="str">
        <f t="shared" si="82"/>
        <v/>
      </c>
    </row>
    <row r="954" spans="2:13" x14ac:dyDescent="0.3">
      <c r="B954" s="126"/>
      <c r="C954" s="128"/>
      <c r="D954" s="126"/>
      <c r="E954" s="128"/>
      <c r="F954" s="128"/>
      <c r="G954" s="128"/>
      <c r="H954" s="232"/>
      <c r="I954" s="233" t="str">
        <f t="shared" si="79"/>
        <v/>
      </c>
      <c r="J954" s="233" t="str">
        <f t="shared" si="80"/>
        <v/>
      </c>
      <c r="K954" s="233" t="str">
        <f t="shared" si="78"/>
        <v/>
      </c>
      <c r="L954" s="234" t="str">
        <f t="shared" si="81"/>
        <v/>
      </c>
      <c r="M954" s="234" t="str">
        <f t="shared" si="82"/>
        <v/>
      </c>
    </row>
    <row r="955" spans="2:13" x14ac:dyDescent="0.3">
      <c r="B955" s="126"/>
      <c r="C955" s="128"/>
      <c r="D955" s="126"/>
      <c r="E955" s="128"/>
      <c r="F955" s="128"/>
      <c r="G955" s="128"/>
      <c r="H955" s="232"/>
      <c r="I955" s="233" t="str">
        <f t="shared" si="79"/>
        <v/>
      </c>
      <c r="J955" s="233" t="str">
        <f t="shared" si="80"/>
        <v/>
      </c>
      <c r="K955" s="233" t="str">
        <f t="shared" si="78"/>
        <v/>
      </c>
      <c r="L955" s="234" t="str">
        <f t="shared" si="81"/>
        <v/>
      </c>
      <c r="M955" s="234" t="str">
        <f t="shared" si="82"/>
        <v/>
      </c>
    </row>
    <row r="956" spans="2:13" x14ac:dyDescent="0.3">
      <c r="B956" s="126"/>
      <c r="C956" s="128"/>
      <c r="D956" s="126"/>
      <c r="E956" s="128"/>
      <c r="F956" s="128"/>
      <c r="G956" s="128"/>
      <c r="H956" s="232"/>
      <c r="I956" s="233" t="str">
        <f t="shared" si="79"/>
        <v/>
      </c>
      <c r="J956" s="233" t="str">
        <f t="shared" si="80"/>
        <v/>
      </c>
      <c r="K956" s="233" t="str">
        <f t="shared" si="78"/>
        <v/>
      </c>
      <c r="L956" s="234" t="str">
        <f t="shared" si="81"/>
        <v/>
      </c>
      <c r="M956" s="234" t="str">
        <f t="shared" si="82"/>
        <v/>
      </c>
    </row>
    <row r="957" spans="2:13" x14ac:dyDescent="0.3">
      <c r="B957" s="126"/>
      <c r="C957" s="128"/>
      <c r="D957" s="126"/>
      <c r="E957" s="128"/>
      <c r="F957" s="128"/>
      <c r="G957" s="128"/>
      <c r="H957" s="232"/>
      <c r="I957" s="233" t="str">
        <f t="shared" si="79"/>
        <v/>
      </c>
      <c r="J957" s="233" t="str">
        <f t="shared" si="80"/>
        <v/>
      </c>
      <c r="K957" s="233" t="str">
        <f t="shared" si="78"/>
        <v/>
      </c>
      <c r="L957" s="234" t="str">
        <f t="shared" si="81"/>
        <v/>
      </c>
      <c r="M957" s="234" t="str">
        <f t="shared" si="82"/>
        <v/>
      </c>
    </row>
    <row r="958" spans="2:13" x14ac:dyDescent="0.3">
      <c r="B958" s="126"/>
      <c r="C958" s="128"/>
      <c r="D958" s="126"/>
      <c r="E958" s="128"/>
      <c r="F958" s="128"/>
      <c r="G958" s="128"/>
      <c r="H958" s="232"/>
      <c r="I958" s="233" t="str">
        <f t="shared" si="79"/>
        <v/>
      </c>
      <c r="J958" s="233" t="str">
        <f t="shared" si="80"/>
        <v/>
      </c>
      <c r="K958" s="233" t="str">
        <f t="shared" si="78"/>
        <v/>
      </c>
      <c r="L958" s="234" t="str">
        <f t="shared" si="81"/>
        <v/>
      </c>
      <c r="M958" s="234" t="str">
        <f t="shared" si="82"/>
        <v/>
      </c>
    </row>
    <row r="959" spans="2:13" x14ac:dyDescent="0.3">
      <c r="B959" s="126"/>
      <c r="C959" s="128"/>
      <c r="D959" s="126"/>
      <c r="E959" s="128"/>
      <c r="F959" s="128"/>
      <c r="G959" s="128"/>
      <c r="H959" s="232"/>
      <c r="I959" s="233" t="str">
        <f t="shared" si="79"/>
        <v/>
      </c>
      <c r="J959" s="233" t="str">
        <f t="shared" si="80"/>
        <v/>
      </c>
      <c r="K959" s="233" t="str">
        <f t="shared" si="78"/>
        <v/>
      </c>
      <c r="L959" s="234" t="str">
        <f t="shared" si="81"/>
        <v/>
      </c>
      <c r="M959" s="234" t="str">
        <f t="shared" si="82"/>
        <v/>
      </c>
    </row>
    <row r="960" spans="2:13" x14ac:dyDescent="0.3">
      <c r="B960" s="126"/>
      <c r="C960" s="128"/>
      <c r="D960" s="126"/>
      <c r="E960" s="128"/>
      <c r="F960" s="128"/>
      <c r="G960" s="128"/>
      <c r="H960" s="232"/>
      <c r="I960" s="233" t="str">
        <f t="shared" si="79"/>
        <v/>
      </c>
      <c r="J960" s="233" t="str">
        <f t="shared" si="80"/>
        <v/>
      </c>
      <c r="K960" s="233" t="str">
        <f t="shared" si="78"/>
        <v/>
      </c>
      <c r="L960" s="234" t="str">
        <f t="shared" si="81"/>
        <v/>
      </c>
      <c r="M960" s="234" t="str">
        <f t="shared" si="82"/>
        <v/>
      </c>
    </row>
    <row r="961" spans="2:13" x14ac:dyDescent="0.3">
      <c r="B961" s="126"/>
      <c r="C961" s="128"/>
      <c r="D961" s="126"/>
      <c r="E961" s="128"/>
      <c r="F961" s="128"/>
      <c r="G961" s="128"/>
      <c r="H961" s="232"/>
      <c r="I961" s="233" t="str">
        <f t="shared" si="79"/>
        <v/>
      </c>
      <c r="J961" s="233" t="str">
        <f t="shared" si="80"/>
        <v/>
      </c>
      <c r="K961" s="233" t="str">
        <f t="shared" si="78"/>
        <v/>
      </c>
      <c r="L961" s="234" t="str">
        <f t="shared" si="81"/>
        <v/>
      </c>
      <c r="M961" s="234" t="str">
        <f t="shared" si="82"/>
        <v/>
      </c>
    </row>
    <row r="962" spans="2:13" x14ac:dyDescent="0.3">
      <c r="B962" s="126"/>
      <c r="C962" s="128"/>
      <c r="D962" s="126"/>
      <c r="E962" s="128"/>
      <c r="F962" s="128"/>
      <c r="G962" s="128"/>
      <c r="H962" s="232"/>
      <c r="I962" s="233" t="str">
        <f t="shared" si="79"/>
        <v/>
      </c>
      <c r="J962" s="233" t="str">
        <f t="shared" si="80"/>
        <v/>
      </c>
      <c r="K962" s="233" t="str">
        <f t="shared" si="78"/>
        <v/>
      </c>
      <c r="L962" s="234" t="str">
        <f t="shared" si="81"/>
        <v/>
      </c>
      <c r="M962" s="234" t="str">
        <f t="shared" si="82"/>
        <v/>
      </c>
    </row>
    <row r="963" spans="2:13" x14ac:dyDescent="0.3">
      <c r="B963" s="126"/>
      <c r="C963" s="128"/>
      <c r="D963" s="126"/>
      <c r="E963" s="128"/>
      <c r="F963" s="128"/>
      <c r="G963" s="128"/>
      <c r="H963" s="232"/>
      <c r="I963" s="233" t="str">
        <f t="shared" si="79"/>
        <v/>
      </c>
      <c r="J963" s="233" t="str">
        <f t="shared" si="80"/>
        <v/>
      </c>
      <c r="K963" s="233" t="str">
        <f t="shared" si="78"/>
        <v/>
      </c>
      <c r="L963" s="234" t="str">
        <f t="shared" si="81"/>
        <v/>
      </c>
      <c r="M963" s="234" t="str">
        <f t="shared" si="82"/>
        <v/>
      </c>
    </row>
    <row r="964" spans="2:13" x14ac:dyDescent="0.3">
      <c r="B964" s="126"/>
      <c r="C964" s="128"/>
      <c r="D964" s="126"/>
      <c r="E964" s="128"/>
      <c r="F964" s="128"/>
      <c r="G964" s="128"/>
      <c r="H964" s="232"/>
      <c r="I964" s="233" t="str">
        <f t="shared" si="79"/>
        <v/>
      </c>
      <c r="J964" s="233" t="str">
        <f t="shared" si="80"/>
        <v/>
      </c>
      <c r="K964" s="233" t="str">
        <f t="shared" si="78"/>
        <v/>
      </c>
      <c r="L964" s="234" t="str">
        <f t="shared" si="81"/>
        <v/>
      </c>
      <c r="M964" s="234" t="str">
        <f t="shared" si="82"/>
        <v/>
      </c>
    </row>
    <row r="965" spans="2:13" x14ac:dyDescent="0.3">
      <c r="B965" s="126"/>
      <c r="C965" s="128"/>
      <c r="D965" s="126"/>
      <c r="E965" s="128"/>
      <c r="F965" s="128"/>
      <c r="G965" s="128"/>
      <c r="H965" s="232"/>
      <c r="I965" s="233" t="str">
        <f t="shared" si="79"/>
        <v/>
      </c>
      <c r="J965" s="233" t="str">
        <f t="shared" si="80"/>
        <v/>
      </c>
      <c r="K965" s="233" t="str">
        <f t="shared" si="78"/>
        <v/>
      </c>
      <c r="L965" s="234" t="str">
        <f t="shared" si="81"/>
        <v/>
      </c>
      <c r="M965" s="234" t="str">
        <f t="shared" si="82"/>
        <v/>
      </c>
    </row>
    <row r="966" spans="2:13" x14ac:dyDescent="0.3">
      <c r="B966" s="126"/>
      <c r="C966" s="128"/>
      <c r="D966" s="126"/>
      <c r="E966" s="128"/>
      <c r="F966" s="128"/>
      <c r="G966" s="128"/>
      <c r="H966" s="232"/>
      <c r="I966" s="233" t="str">
        <f t="shared" si="79"/>
        <v/>
      </c>
      <c r="J966" s="233" t="str">
        <f t="shared" si="80"/>
        <v/>
      </c>
      <c r="K966" s="233" t="str">
        <f t="shared" si="78"/>
        <v/>
      </c>
      <c r="L966" s="234" t="str">
        <f t="shared" si="81"/>
        <v/>
      </c>
      <c r="M966" s="234" t="str">
        <f t="shared" si="82"/>
        <v/>
      </c>
    </row>
    <row r="967" spans="2:13" x14ac:dyDescent="0.3">
      <c r="B967" s="126"/>
      <c r="C967" s="128"/>
      <c r="D967" s="126"/>
      <c r="E967" s="128"/>
      <c r="F967" s="128"/>
      <c r="G967" s="128"/>
      <c r="H967" s="232"/>
      <c r="I967" s="233" t="str">
        <f t="shared" si="79"/>
        <v/>
      </c>
      <c r="J967" s="233" t="str">
        <f t="shared" si="80"/>
        <v/>
      </c>
      <c r="K967" s="233" t="str">
        <f t="shared" ref="K967:K1030" si="83">IF(I967="","",SUMIF($B$7:$B$5003,B967,$G$7:$G$5003))</f>
        <v/>
      </c>
      <c r="L967" s="234" t="str">
        <f t="shared" si="81"/>
        <v/>
      </c>
      <c r="M967" s="234" t="str">
        <f t="shared" si="82"/>
        <v/>
      </c>
    </row>
    <row r="968" spans="2:13" x14ac:dyDescent="0.3">
      <c r="B968" s="126"/>
      <c r="C968" s="128"/>
      <c r="D968" s="126"/>
      <c r="E968" s="128"/>
      <c r="F968" s="128"/>
      <c r="G968" s="128"/>
      <c r="H968" s="232"/>
      <c r="I968" s="233" t="str">
        <f t="shared" ref="I968:I1031" si="84">B968&amp;D968</f>
        <v/>
      </c>
      <c r="J968" s="233" t="str">
        <f t="shared" ref="J968:J1031" si="85">IF(I968="","",SUMIFS($G$6:$G$5003,$B$6:$B$5003,B968,$D$6:$D$5003,D968))</f>
        <v/>
      </c>
      <c r="K968" s="233" t="str">
        <f t="shared" si="83"/>
        <v/>
      </c>
      <c r="L968" s="234" t="str">
        <f t="shared" ref="L968:L1031" si="86">IF(OR(J968="",K968=""),"",J968/K968)</f>
        <v/>
      </c>
      <c r="M968" s="234" t="str">
        <f t="shared" ref="M968:M1031" si="87">IF(L968="","",L968^2)</f>
        <v/>
      </c>
    </row>
    <row r="969" spans="2:13" x14ac:dyDescent="0.3">
      <c r="B969" s="126"/>
      <c r="C969" s="128"/>
      <c r="D969" s="126"/>
      <c r="E969" s="128"/>
      <c r="F969" s="128"/>
      <c r="G969" s="128"/>
      <c r="H969" s="232"/>
      <c r="I969" s="233" t="str">
        <f t="shared" si="84"/>
        <v/>
      </c>
      <c r="J969" s="233" t="str">
        <f t="shared" si="85"/>
        <v/>
      </c>
      <c r="K969" s="233" t="str">
        <f t="shared" si="83"/>
        <v/>
      </c>
      <c r="L969" s="234" t="str">
        <f t="shared" si="86"/>
        <v/>
      </c>
      <c r="M969" s="234" t="str">
        <f t="shared" si="87"/>
        <v/>
      </c>
    </row>
    <row r="970" spans="2:13" x14ac:dyDescent="0.3">
      <c r="B970" s="126"/>
      <c r="C970" s="128"/>
      <c r="D970" s="126"/>
      <c r="E970" s="128"/>
      <c r="F970" s="128"/>
      <c r="G970" s="128"/>
      <c r="H970" s="232"/>
      <c r="I970" s="233" t="str">
        <f t="shared" si="84"/>
        <v/>
      </c>
      <c r="J970" s="233" t="str">
        <f t="shared" si="85"/>
        <v/>
      </c>
      <c r="K970" s="233" t="str">
        <f t="shared" si="83"/>
        <v/>
      </c>
      <c r="L970" s="234" t="str">
        <f t="shared" si="86"/>
        <v/>
      </c>
      <c r="M970" s="234" t="str">
        <f t="shared" si="87"/>
        <v/>
      </c>
    </row>
    <row r="971" spans="2:13" x14ac:dyDescent="0.3">
      <c r="B971" s="126"/>
      <c r="C971" s="128"/>
      <c r="D971" s="126"/>
      <c r="E971" s="128"/>
      <c r="F971" s="128"/>
      <c r="G971" s="128"/>
      <c r="H971" s="232"/>
      <c r="I971" s="233" t="str">
        <f t="shared" si="84"/>
        <v/>
      </c>
      <c r="J971" s="233" t="str">
        <f t="shared" si="85"/>
        <v/>
      </c>
      <c r="K971" s="233" t="str">
        <f t="shared" si="83"/>
        <v/>
      </c>
      <c r="L971" s="234" t="str">
        <f t="shared" si="86"/>
        <v/>
      </c>
      <c r="M971" s="234" t="str">
        <f t="shared" si="87"/>
        <v/>
      </c>
    </row>
    <row r="972" spans="2:13" x14ac:dyDescent="0.3">
      <c r="B972" s="126"/>
      <c r="C972" s="128"/>
      <c r="D972" s="126"/>
      <c r="E972" s="128"/>
      <c r="F972" s="128"/>
      <c r="G972" s="128"/>
      <c r="H972" s="232"/>
      <c r="I972" s="233" t="str">
        <f t="shared" si="84"/>
        <v/>
      </c>
      <c r="J972" s="233" t="str">
        <f t="shared" si="85"/>
        <v/>
      </c>
      <c r="K972" s="233" t="str">
        <f t="shared" si="83"/>
        <v/>
      </c>
      <c r="L972" s="234" t="str">
        <f t="shared" si="86"/>
        <v/>
      </c>
      <c r="M972" s="234" t="str">
        <f t="shared" si="87"/>
        <v/>
      </c>
    </row>
    <row r="973" spans="2:13" x14ac:dyDescent="0.3">
      <c r="B973" s="126"/>
      <c r="C973" s="128"/>
      <c r="D973" s="126"/>
      <c r="E973" s="128"/>
      <c r="F973" s="128"/>
      <c r="G973" s="128"/>
      <c r="H973" s="232"/>
      <c r="I973" s="233" t="str">
        <f t="shared" si="84"/>
        <v/>
      </c>
      <c r="J973" s="233" t="str">
        <f t="shared" si="85"/>
        <v/>
      </c>
      <c r="K973" s="233" t="str">
        <f t="shared" si="83"/>
        <v/>
      </c>
      <c r="L973" s="234" t="str">
        <f t="shared" si="86"/>
        <v/>
      </c>
      <c r="M973" s="234" t="str">
        <f t="shared" si="87"/>
        <v/>
      </c>
    </row>
    <row r="974" spans="2:13" x14ac:dyDescent="0.3">
      <c r="B974" s="126"/>
      <c r="C974" s="128"/>
      <c r="D974" s="126"/>
      <c r="E974" s="128"/>
      <c r="F974" s="128"/>
      <c r="G974" s="128"/>
      <c r="H974" s="232"/>
      <c r="I974" s="233" t="str">
        <f t="shared" si="84"/>
        <v/>
      </c>
      <c r="J974" s="233" t="str">
        <f t="shared" si="85"/>
        <v/>
      </c>
      <c r="K974" s="233" t="str">
        <f t="shared" si="83"/>
        <v/>
      </c>
      <c r="L974" s="234" t="str">
        <f t="shared" si="86"/>
        <v/>
      </c>
      <c r="M974" s="234" t="str">
        <f t="shared" si="87"/>
        <v/>
      </c>
    </row>
    <row r="975" spans="2:13" x14ac:dyDescent="0.3">
      <c r="B975" s="126"/>
      <c r="C975" s="128"/>
      <c r="D975" s="126"/>
      <c r="E975" s="128"/>
      <c r="F975" s="128"/>
      <c r="G975" s="128"/>
      <c r="H975" s="232"/>
      <c r="I975" s="233" t="str">
        <f t="shared" si="84"/>
        <v/>
      </c>
      <c r="J975" s="233" t="str">
        <f t="shared" si="85"/>
        <v/>
      </c>
      <c r="K975" s="233" t="str">
        <f t="shared" si="83"/>
        <v/>
      </c>
      <c r="L975" s="234" t="str">
        <f t="shared" si="86"/>
        <v/>
      </c>
      <c r="M975" s="234" t="str">
        <f t="shared" si="87"/>
        <v/>
      </c>
    </row>
    <row r="976" spans="2:13" x14ac:dyDescent="0.3">
      <c r="B976" s="126"/>
      <c r="C976" s="128"/>
      <c r="D976" s="126"/>
      <c r="E976" s="128"/>
      <c r="F976" s="128"/>
      <c r="G976" s="128"/>
      <c r="H976" s="232"/>
      <c r="I976" s="233" t="str">
        <f t="shared" si="84"/>
        <v/>
      </c>
      <c r="J976" s="233" t="str">
        <f t="shared" si="85"/>
        <v/>
      </c>
      <c r="K976" s="233" t="str">
        <f t="shared" si="83"/>
        <v/>
      </c>
      <c r="L976" s="234" t="str">
        <f t="shared" si="86"/>
        <v/>
      </c>
      <c r="M976" s="234" t="str">
        <f t="shared" si="87"/>
        <v/>
      </c>
    </row>
    <row r="977" spans="2:13" x14ac:dyDescent="0.3">
      <c r="B977" s="126"/>
      <c r="C977" s="128"/>
      <c r="D977" s="126"/>
      <c r="E977" s="128"/>
      <c r="F977" s="128"/>
      <c r="G977" s="128"/>
      <c r="H977" s="232"/>
      <c r="I977" s="233" t="str">
        <f t="shared" si="84"/>
        <v/>
      </c>
      <c r="J977" s="233" t="str">
        <f t="shared" si="85"/>
        <v/>
      </c>
      <c r="K977" s="233" t="str">
        <f t="shared" si="83"/>
        <v/>
      </c>
      <c r="L977" s="234" t="str">
        <f t="shared" si="86"/>
        <v/>
      </c>
      <c r="M977" s="234" t="str">
        <f t="shared" si="87"/>
        <v/>
      </c>
    </row>
    <row r="978" spans="2:13" x14ac:dyDescent="0.3">
      <c r="B978" s="126"/>
      <c r="C978" s="128"/>
      <c r="D978" s="126"/>
      <c r="E978" s="128"/>
      <c r="F978" s="128"/>
      <c r="G978" s="128"/>
      <c r="H978" s="232"/>
      <c r="I978" s="233" t="str">
        <f t="shared" si="84"/>
        <v/>
      </c>
      <c r="J978" s="233" t="str">
        <f t="shared" si="85"/>
        <v/>
      </c>
      <c r="K978" s="233" t="str">
        <f t="shared" si="83"/>
        <v/>
      </c>
      <c r="L978" s="234" t="str">
        <f t="shared" si="86"/>
        <v/>
      </c>
      <c r="M978" s="234" t="str">
        <f t="shared" si="87"/>
        <v/>
      </c>
    </row>
    <row r="979" spans="2:13" x14ac:dyDescent="0.3">
      <c r="B979" s="126"/>
      <c r="C979" s="128"/>
      <c r="D979" s="126"/>
      <c r="E979" s="128"/>
      <c r="F979" s="128"/>
      <c r="G979" s="128"/>
      <c r="H979" s="232"/>
      <c r="I979" s="233" t="str">
        <f t="shared" si="84"/>
        <v/>
      </c>
      <c r="J979" s="233" t="str">
        <f t="shared" si="85"/>
        <v/>
      </c>
      <c r="K979" s="233" t="str">
        <f t="shared" si="83"/>
        <v/>
      </c>
      <c r="L979" s="234" t="str">
        <f t="shared" si="86"/>
        <v/>
      </c>
      <c r="M979" s="234" t="str">
        <f t="shared" si="87"/>
        <v/>
      </c>
    </row>
    <row r="980" spans="2:13" x14ac:dyDescent="0.3">
      <c r="B980" s="126"/>
      <c r="C980" s="128"/>
      <c r="D980" s="126"/>
      <c r="E980" s="128"/>
      <c r="F980" s="128"/>
      <c r="G980" s="128"/>
      <c r="H980" s="232"/>
      <c r="I980" s="233" t="str">
        <f t="shared" si="84"/>
        <v/>
      </c>
      <c r="J980" s="233" t="str">
        <f t="shared" si="85"/>
        <v/>
      </c>
      <c r="K980" s="233" t="str">
        <f t="shared" si="83"/>
        <v/>
      </c>
      <c r="L980" s="234" t="str">
        <f t="shared" si="86"/>
        <v/>
      </c>
      <c r="M980" s="234" t="str">
        <f t="shared" si="87"/>
        <v/>
      </c>
    </row>
    <row r="981" spans="2:13" x14ac:dyDescent="0.3">
      <c r="B981" s="126"/>
      <c r="C981" s="128"/>
      <c r="D981" s="126"/>
      <c r="E981" s="128"/>
      <c r="F981" s="128"/>
      <c r="G981" s="128"/>
      <c r="H981" s="232"/>
      <c r="I981" s="233" t="str">
        <f t="shared" si="84"/>
        <v/>
      </c>
      <c r="J981" s="233" t="str">
        <f t="shared" si="85"/>
        <v/>
      </c>
      <c r="K981" s="233" t="str">
        <f t="shared" si="83"/>
        <v/>
      </c>
      <c r="L981" s="234" t="str">
        <f t="shared" si="86"/>
        <v/>
      </c>
      <c r="M981" s="234" t="str">
        <f t="shared" si="87"/>
        <v/>
      </c>
    </row>
    <row r="982" spans="2:13" x14ac:dyDescent="0.3">
      <c r="B982" s="126"/>
      <c r="C982" s="128"/>
      <c r="D982" s="126"/>
      <c r="E982" s="128"/>
      <c r="F982" s="128"/>
      <c r="G982" s="128"/>
      <c r="H982" s="232"/>
      <c r="I982" s="233" t="str">
        <f t="shared" si="84"/>
        <v/>
      </c>
      <c r="J982" s="233" t="str">
        <f t="shared" si="85"/>
        <v/>
      </c>
      <c r="K982" s="233" t="str">
        <f t="shared" si="83"/>
        <v/>
      </c>
      <c r="L982" s="234" t="str">
        <f t="shared" si="86"/>
        <v/>
      </c>
      <c r="M982" s="234" t="str">
        <f t="shared" si="87"/>
        <v/>
      </c>
    </row>
    <row r="983" spans="2:13" x14ac:dyDescent="0.3">
      <c r="B983" s="126"/>
      <c r="C983" s="128"/>
      <c r="D983" s="126"/>
      <c r="E983" s="128"/>
      <c r="F983" s="128"/>
      <c r="G983" s="128"/>
      <c r="H983" s="232"/>
      <c r="I983" s="233" t="str">
        <f t="shared" si="84"/>
        <v/>
      </c>
      <c r="J983" s="233" t="str">
        <f t="shared" si="85"/>
        <v/>
      </c>
      <c r="K983" s="233" t="str">
        <f t="shared" si="83"/>
        <v/>
      </c>
      <c r="L983" s="234" t="str">
        <f t="shared" si="86"/>
        <v/>
      </c>
      <c r="M983" s="234" t="str">
        <f t="shared" si="87"/>
        <v/>
      </c>
    </row>
    <row r="984" spans="2:13" x14ac:dyDescent="0.3">
      <c r="B984" s="126"/>
      <c r="C984" s="128"/>
      <c r="D984" s="126"/>
      <c r="E984" s="128"/>
      <c r="F984" s="128"/>
      <c r="G984" s="128"/>
      <c r="H984" s="232"/>
      <c r="I984" s="233" t="str">
        <f t="shared" si="84"/>
        <v/>
      </c>
      <c r="J984" s="233" t="str">
        <f t="shared" si="85"/>
        <v/>
      </c>
      <c r="K984" s="233" t="str">
        <f t="shared" si="83"/>
        <v/>
      </c>
      <c r="L984" s="234" t="str">
        <f t="shared" si="86"/>
        <v/>
      </c>
      <c r="M984" s="234" t="str">
        <f t="shared" si="87"/>
        <v/>
      </c>
    </row>
    <row r="985" spans="2:13" x14ac:dyDescent="0.3">
      <c r="B985" s="126"/>
      <c r="C985" s="128"/>
      <c r="D985" s="126"/>
      <c r="E985" s="128"/>
      <c r="F985" s="128"/>
      <c r="G985" s="128"/>
      <c r="H985" s="232"/>
      <c r="I985" s="233" t="str">
        <f t="shared" si="84"/>
        <v/>
      </c>
      <c r="J985" s="233" t="str">
        <f t="shared" si="85"/>
        <v/>
      </c>
      <c r="K985" s="233" t="str">
        <f t="shared" si="83"/>
        <v/>
      </c>
      <c r="L985" s="234" t="str">
        <f t="shared" si="86"/>
        <v/>
      </c>
      <c r="M985" s="234" t="str">
        <f t="shared" si="87"/>
        <v/>
      </c>
    </row>
    <row r="986" spans="2:13" x14ac:dyDescent="0.3">
      <c r="B986" s="126"/>
      <c r="C986" s="128"/>
      <c r="D986" s="126"/>
      <c r="E986" s="128"/>
      <c r="F986" s="128"/>
      <c r="G986" s="128"/>
      <c r="H986" s="232"/>
      <c r="I986" s="233" t="str">
        <f t="shared" si="84"/>
        <v/>
      </c>
      <c r="J986" s="233" t="str">
        <f t="shared" si="85"/>
        <v/>
      </c>
      <c r="K986" s="233" t="str">
        <f t="shared" si="83"/>
        <v/>
      </c>
      <c r="L986" s="234" t="str">
        <f t="shared" si="86"/>
        <v/>
      </c>
      <c r="M986" s="234" t="str">
        <f t="shared" si="87"/>
        <v/>
      </c>
    </row>
    <row r="987" spans="2:13" x14ac:dyDescent="0.3">
      <c r="B987" s="126"/>
      <c r="C987" s="128"/>
      <c r="D987" s="126"/>
      <c r="E987" s="128"/>
      <c r="F987" s="128"/>
      <c r="G987" s="128"/>
      <c r="H987" s="232"/>
      <c r="I987" s="233" t="str">
        <f t="shared" si="84"/>
        <v/>
      </c>
      <c r="J987" s="233" t="str">
        <f t="shared" si="85"/>
        <v/>
      </c>
      <c r="K987" s="233" t="str">
        <f t="shared" si="83"/>
        <v/>
      </c>
      <c r="L987" s="234" t="str">
        <f t="shared" si="86"/>
        <v/>
      </c>
      <c r="M987" s="234" t="str">
        <f t="shared" si="87"/>
        <v/>
      </c>
    </row>
    <row r="988" spans="2:13" x14ac:dyDescent="0.3">
      <c r="B988" s="126"/>
      <c r="C988" s="128"/>
      <c r="D988" s="126"/>
      <c r="E988" s="128"/>
      <c r="F988" s="128"/>
      <c r="G988" s="128"/>
      <c r="H988" s="232"/>
      <c r="I988" s="233" t="str">
        <f t="shared" si="84"/>
        <v/>
      </c>
      <c r="J988" s="233" t="str">
        <f t="shared" si="85"/>
        <v/>
      </c>
      <c r="K988" s="233" t="str">
        <f t="shared" si="83"/>
        <v/>
      </c>
      <c r="L988" s="234" t="str">
        <f t="shared" si="86"/>
        <v/>
      </c>
      <c r="M988" s="234" t="str">
        <f t="shared" si="87"/>
        <v/>
      </c>
    </row>
    <row r="989" spans="2:13" x14ac:dyDescent="0.3">
      <c r="B989" s="126"/>
      <c r="C989" s="128"/>
      <c r="D989" s="126"/>
      <c r="E989" s="128"/>
      <c r="F989" s="128"/>
      <c r="G989" s="128"/>
      <c r="H989" s="232"/>
      <c r="I989" s="233" t="str">
        <f t="shared" si="84"/>
        <v/>
      </c>
      <c r="J989" s="233" t="str">
        <f t="shared" si="85"/>
        <v/>
      </c>
      <c r="K989" s="233" t="str">
        <f t="shared" si="83"/>
        <v/>
      </c>
      <c r="L989" s="234" t="str">
        <f t="shared" si="86"/>
        <v/>
      </c>
      <c r="M989" s="234" t="str">
        <f t="shared" si="87"/>
        <v/>
      </c>
    </row>
    <row r="990" spans="2:13" x14ac:dyDescent="0.3">
      <c r="B990" s="126"/>
      <c r="C990" s="128"/>
      <c r="D990" s="126"/>
      <c r="E990" s="128"/>
      <c r="F990" s="128"/>
      <c r="G990" s="128"/>
      <c r="H990" s="232"/>
      <c r="I990" s="233" t="str">
        <f t="shared" si="84"/>
        <v/>
      </c>
      <c r="J990" s="233" t="str">
        <f t="shared" si="85"/>
        <v/>
      </c>
      <c r="K990" s="233" t="str">
        <f t="shared" si="83"/>
        <v/>
      </c>
      <c r="L990" s="234" t="str">
        <f t="shared" si="86"/>
        <v/>
      </c>
      <c r="M990" s="234" t="str">
        <f t="shared" si="87"/>
        <v/>
      </c>
    </row>
    <row r="991" spans="2:13" x14ac:dyDescent="0.3">
      <c r="B991" s="126"/>
      <c r="C991" s="128"/>
      <c r="D991" s="126"/>
      <c r="E991" s="128"/>
      <c r="F991" s="128"/>
      <c r="G991" s="128"/>
      <c r="H991" s="232"/>
      <c r="I991" s="233" t="str">
        <f t="shared" si="84"/>
        <v/>
      </c>
      <c r="J991" s="233" t="str">
        <f t="shared" si="85"/>
        <v/>
      </c>
      <c r="K991" s="233" t="str">
        <f t="shared" si="83"/>
        <v/>
      </c>
      <c r="L991" s="234" t="str">
        <f t="shared" si="86"/>
        <v/>
      </c>
      <c r="M991" s="234" t="str">
        <f t="shared" si="87"/>
        <v/>
      </c>
    </row>
    <row r="992" spans="2:13" x14ac:dyDescent="0.3">
      <c r="B992" s="126"/>
      <c r="C992" s="128"/>
      <c r="D992" s="126"/>
      <c r="E992" s="128"/>
      <c r="F992" s="128"/>
      <c r="G992" s="128"/>
      <c r="H992" s="232"/>
      <c r="I992" s="233" t="str">
        <f t="shared" si="84"/>
        <v/>
      </c>
      <c r="J992" s="233" t="str">
        <f t="shared" si="85"/>
        <v/>
      </c>
      <c r="K992" s="233" t="str">
        <f t="shared" si="83"/>
        <v/>
      </c>
      <c r="L992" s="234" t="str">
        <f t="shared" si="86"/>
        <v/>
      </c>
      <c r="M992" s="234" t="str">
        <f t="shared" si="87"/>
        <v/>
      </c>
    </row>
    <row r="993" spans="2:13" x14ac:dyDescent="0.3">
      <c r="B993" s="126"/>
      <c r="C993" s="128"/>
      <c r="D993" s="126"/>
      <c r="E993" s="128"/>
      <c r="F993" s="128"/>
      <c r="G993" s="128"/>
      <c r="H993" s="232"/>
      <c r="I993" s="233" t="str">
        <f t="shared" si="84"/>
        <v/>
      </c>
      <c r="J993" s="233" t="str">
        <f t="shared" si="85"/>
        <v/>
      </c>
      <c r="K993" s="233" t="str">
        <f t="shared" si="83"/>
        <v/>
      </c>
      <c r="L993" s="234" t="str">
        <f t="shared" si="86"/>
        <v/>
      </c>
      <c r="M993" s="234" t="str">
        <f t="shared" si="87"/>
        <v/>
      </c>
    </row>
    <row r="994" spans="2:13" x14ac:dyDescent="0.3">
      <c r="B994" s="126"/>
      <c r="C994" s="128"/>
      <c r="D994" s="126"/>
      <c r="E994" s="128"/>
      <c r="F994" s="128"/>
      <c r="G994" s="128"/>
      <c r="H994" s="232"/>
      <c r="I994" s="233" t="str">
        <f t="shared" si="84"/>
        <v/>
      </c>
      <c r="J994" s="233" t="str">
        <f t="shared" si="85"/>
        <v/>
      </c>
      <c r="K994" s="233" t="str">
        <f t="shared" si="83"/>
        <v/>
      </c>
      <c r="L994" s="234" t="str">
        <f t="shared" si="86"/>
        <v/>
      </c>
      <c r="M994" s="234" t="str">
        <f t="shared" si="87"/>
        <v/>
      </c>
    </row>
    <row r="995" spans="2:13" x14ac:dyDescent="0.3">
      <c r="B995" s="126"/>
      <c r="C995" s="128"/>
      <c r="D995" s="126"/>
      <c r="E995" s="128"/>
      <c r="F995" s="128"/>
      <c r="G995" s="128"/>
      <c r="H995" s="232"/>
      <c r="I995" s="233" t="str">
        <f t="shared" si="84"/>
        <v/>
      </c>
      <c r="J995" s="233" t="str">
        <f t="shared" si="85"/>
        <v/>
      </c>
      <c r="K995" s="233" t="str">
        <f t="shared" si="83"/>
        <v/>
      </c>
      <c r="L995" s="234" t="str">
        <f t="shared" si="86"/>
        <v/>
      </c>
      <c r="M995" s="234" t="str">
        <f t="shared" si="87"/>
        <v/>
      </c>
    </row>
    <row r="996" spans="2:13" x14ac:dyDescent="0.3">
      <c r="B996" s="126"/>
      <c r="C996" s="128"/>
      <c r="D996" s="126"/>
      <c r="E996" s="128"/>
      <c r="F996" s="128"/>
      <c r="G996" s="128"/>
      <c r="H996" s="232"/>
      <c r="I996" s="233" t="str">
        <f t="shared" si="84"/>
        <v/>
      </c>
      <c r="J996" s="233" t="str">
        <f t="shared" si="85"/>
        <v/>
      </c>
      <c r="K996" s="233" t="str">
        <f t="shared" si="83"/>
        <v/>
      </c>
      <c r="L996" s="234" t="str">
        <f t="shared" si="86"/>
        <v/>
      </c>
      <c r="M996" s="234" t="str">
        <f t="shared" si="87"/>
        <v/>
      </c>
    </row>
    <row r="997" spans="2:13" x14ac:dyDescent="0.3">
      <c r="B997" s="126"/>
      <c r="C997" s="128"/>
      <c r="D997" s="126"/>
      <c r="E997" s="128"/>
      <c r="F997" s="128"/>
      <c r="G997" s="128"/>
      <c r="H997" s="232"/>
      <c r="I997" s="233" t="str">
        <f t="shared" si="84"/>
        <v/>
      </c>
      <c r="J997" s="233" t="str">
        <f t="shared" si="85"/>
        <v/>
      </c>
      <c r="K997" s="233" t="str">
        <f t="shared" si="83"/>
        <v/>
      </c>
      <c r="L997" s="234" t="str">
        <f t="shared" si="86"/>
        <v/>
      </c>
      <c r="M997" s="234" t="str">
        <f t="shared" si="87"/>
        <v/>
      </c>
    </row>
    <row r="998" spans="2:13" x14ac:dyDescent="0.3">
      <c r="B998" s="126"/>
      <c r="C998" s="128"/>
      <c r="D998" s="126"/>
      <c r="E998" s="128"/>
      <c r="F998" s="128"/>
      <c r="G998" s="128"/>
      <c r="H998" s="232"/>
      <c r="I998" s="233" t="str">
        <f t="shared" si="84"/>
        <v/>
      </c>
      <c r="J998" s="233" t="str">
        <f t="shared" si="85"/>
        <v/>
      </c>
      <c r="K998" s="233" t="str">
        <f t="shared" si="83"/>
        <v/>
      </c>
      <c r="L998" s="234" t="str">
        <f t="shared" si="86"/>
        <v/>
      </c>
      <c r="M998" s="234" t="str">
        <f t="shared" si="87"/>
        <v/>
      </c>
    </row>
    <row r="999" spans="2:13" x14ac:dyDescent="0.3">
      <c r="B999" s="126"/>
      <c r="C999" s="128"/>
      <c r="D999" s="126"/>
      <c r="E999" s="128"/>
      <c r="F999" s="128"/>
      <c r="G999" s="128"/>
      <c r="H999" s="232"/>
      <c r="I999" s="233" t="str">
        <f t="shared" si="84"/>
        <v/>
      </c>
      <c r="J999" s="233" t="str">
        <f t="shared" si="85"/>
        <v/>
      </c>
      <c r="K999" s="233" t="str">
        <f t="shared" si="83"/>
        <v/>
      </c>
      <c r="L999" s="234" t="str">
        <f t="shared" si="86"/>
        <v/>
      </c>
      <c r="M999" s="234" t="str">
        <f t="shared" si="87"/>
        <v/>
      </c>
    </row>
    <row r="1000" spans="2:13" x14ac:dyDescent="0.3">
      <c r="B1000" s="126"/>
      <c r="C1000" s="128"/>
      <c r="D1000" s="126"/>
      <c r="E1000" s="128"/>
      <c r="F1000" s="128"/>
      <c r="G1000" s="128"/>
      <c r="H1000" s="232"/>
      <c r="I1000" s="233" t="str">
        <f t="shared" si="84"/>
        <v/>
      </c>
      <c r="J1000" s="233" t="str">
        <f t="shared" si="85"/>
        <v/>
      </c>
      <c r="K1000" s="233" t="str">
        <f t="shared" si="83"/>
        <v/>
      </c>
      <c r="L1000" s="234" t="str">
        <f t="shared" si="86"/>
        <v/>
      </c>
      <c r="M1000" s="234" t="str">
        <f t="shared" si="87"/>
        <v/>
      </c>
    </row>
    <row r="1001" spans="2:13" x14ac:dyDescent="0.3">
      <c r="B1001" s="126"/>
      <c r="C1001" s="128"/>
      <c r="D1001" s="126"/>
      <c r="E1001" s="128"/>
      <c r="F1001" s="128"/>
      <c r="G1001" s="128"/>
      <c r="H1001" s="232"/>
      <c r="I1001" s="233" t="str">
        <f t="shared" si="84"/>
        <v/>
      </c>
      <c r="J1001" s="233" t="str">
        <f t="shared" si="85"/>
        <v/>
      </c>
      <c r="K1001" s="233" t="str">
        <f t="shared" si="83"/>
        <v/>
      </c>
      <c r="L1001" s="234" t="str">
        <f t="shared" si="86"/>
        <v/>
      </c>
      <c r="M1001" s="234" t="str">
        <f t="shared" si="87"/>
        <v/>
      </c>
    </row>
    <row r="1002" spans="2:13" x14ac:dyDescent="0.3">
      <c r="B1002" s="126"/>
      <c r="C1002" s="128"/>
      <c r="D1002" s="126"/>
      <c r="E1002" s="128"/>
      <c r="F1002" s="128"/>
      <c r="G1002" s="128"/>
      <c r="H1002" s="232"/>
      <c r="I1002" s="233" t="str">
        <f t="shared" si="84"/>
        <v/>
      </c>
      <c r="J1002" s="233" t="str">
        <f t="shared" si="85"/>
        <v/>
      </c>
      <c r="K1002" s="233" t="str">
        <f t="shared" si="83"/>
        <v/>
      </c>
      <c r="L1002" s="234" t="str">
        <f t="shared" si="86"/>
        <v/>
      </c>
      <c r="M1002" s="234" t="str">
        <f t="shared" si="87"/>
        <v/>
      </c>
    </row>
    <row r="1003" spans="2:13" x14ac:dyDescent="0.3">
      <c r="B1003" s="126"/>
      <c r="C1003" s="128"/>
      <c r="D1003" s="126"/>
      <c r="E1003" s="128"/>
      <c r="F1003" s="128"/>
      <c r="G1003" s="128"/>
      <c r="H1003" s="232"/>
      <c r="I1003" s="233" t="str">
        <f t="shared" si="84"/>
        <v/>
      </c>
      <c r="J1003" s="233" t="str">
        <f t="shared" si="85"/>
        <v/>
      </c>
      <c r="K1003" s="233" t="str">
        <f t="shared" si="83"/>
        <v/>
      </c>
      <c r="L1003" s="234" t="str">
        <f t="shared" si="86"/>
        <v/>
      </c>
      <c r="M1003" s="234" t="str">
        <f t="shared" si="87"/>
        <v/>
      </c>
    </row>
    <row r="1004" spans="2:13" x14ac:dyDescent="0.3">
      <c r="B1004" s="126"/>
      <c r="C1004" s="128"/>
      <c r="D1004" s="126"/>
      <c r="E1004" s="128"/>
      <c r="F1004" s="128"/>
      <c r="G1004" s="128"/>
      <c r="H1004" s="232"/>
      <c r="I1004" s="233" t="str">
        <f t="shared" si="84"/>
        <v/>
      </c>
      <c r="J1004" s="233" t="str">
        <f t="shared" si="85"/>
        <v/>
      </c>
      <c r="K1004" s="233" t="str">
        <f t="shared" si="83"/>
        <v/>
      </c>
      <c r="L1004" s="234" t="str">
        <f t="shared" si="86"/>
        <v/>
      </c>
      <c r="M1004" s="234" t="str">
        <f t="shared" si="87"/>
        <v/>
      </c>
    </row>
    <row r="1005" spans="2:13" x14ac:dyDescent="0.3">
      <c r="B1005" s="126"/>
      <c r="C1005" s="128"/>
      <c r="D1005" s="126"/>
      <c r="E1005" s="128"/>
      <c r="F1005" s="128"/>
      <c r="G1005" s="128"/>
      <c r="H1005" s="232"/>
      <c r="I1005" s="233" t="str">
        <f t="shared" si="84"/>
        <v/>
      </c>
      <c r="J1005" s="233" t="str">
        <f t="shared" si="85"/>
        <v/>
      </c>
      <c r="K1005" s="233" t="str">
        <f t="shared" si="83"/>
        <v/>
      </c>
      <c r="L1005" s="234" t="str">
        <f t="shared" si="86"/>
        <v/>
      </c>
      <c r="M1005" s="234" t="str">
        <f t="shared" si="87"/>
        <v/>
      </c>
    </row>
    <row r="1006" spans="2:13" x14ac:dyDescent="0.3">
      <c r="B1006" s="126"/>
      <c r="C1006" s="128"/>
      <c r="D1006" s="126"/>
      <c r="E1006" s="128"/>
      <c r="F1006" s="128"/>
      <c r="G1006" s="128"/>
      <c r="H1006" s="232"/>
      <c r="I1006" s="233" t="str">
        <f t="shared" si="84"/>
        <v/>
      </c>
      <c r="J1006" s="233" t="str">
        <f t="shared" si="85"/>
        <v/>
      </c>
      <c r="K1006" s="233" t="str">
        <f t="shared" si="83"/>
        <v/>
      </c>
      <c r="L1006" s="234" t="str">
        <f t="shared" si="86"/>
        <v/>
      </c>
      <c r="M1006" s="234" t="str">
        <f t="shared" si="87"/>
        <v/>
      </c>
    </row>
    <row r="1007" spans="2:13" x14ac:dyDescent="0.3">
      <c r="B1007" s="126"/>
      <c r="C1007" s="128"/>
      <c r="D1007" s="126"/>
      <c r="E1007" s="128"/>
      <c r="F1007" s="128"/>
      <c r="G1007" s="128"/>
      <c r="I1007" s="91" t="str">
        <f t="shared" si="84"/>
        <v/>
      </c>
      <c r="J1007" s="91" t="str">
        <f t="shared" si="85"/>
        <v/>
      </c>
      <c r="K1007" s="91" t="str">
        <f t="shared" si="83"/>
        <v/>
      </c>
      <c r="L1007" s="116" t="str">
        <f t="shared" si="86"/>
        <v/>
      </c>
      <c r="M1007" s="116" t="str">
        <f t="shared" si="87"/>
        <v/>
      </c>
    </row>
    <row r="1008" spans="2:13" x14ac:dyDescent="0.3">
      <c r="B1008" s="126"/>
      <c r="C1008" s="128"/>
      <c r="D1008" s="126"/>
      <c r="E1008" s="128"/>
      <c r="F1008" s="128"/>
      <c r="G1008" s="128"/>
      <c r="I1008" s="91" t="str">
        <f t="shared" si="84"/>
        <v/>
      </c>
      <c r="J1008" s="91" t="str">
        <f t="shared" si="85"/>
        <v/>
      </c>
      <c r="K1008" s="91" t="str">
        <f t="shared" si="83"/>
        <v/>
      </c>
      <c r="L1008" s="116" t="str">
        <f t="shared" si="86"/>
        <v/>
      </c>
      <c r="M1008" s="116" t="str">
        <f t="shared" si="87"/>
        <v/>
      </c>
    </row>
    <row r="1009" spans="2:13" x14ac:dyDescent="0.3">
      <c r="B1009" s="126"/>
      <c r="C1009" s="128"/>
      <c r="D1009" s="126"/>
      <c r="E1009" s="128"/>
      <c r="F1009" s="128"/>
      <c r="G1009" s="128"/>
      <c r="I1009" s="91" t="str">
        <f t="shared" si="84"/>
        <v/>
      </c>
      <c r="J1009" s="91" t="str">
        <f t="shared" si="85"/>
        <v/>
      </c>
      <c r="K1009" s="91" t="str">
        <f t="shared" si="83"/>
        <v/>
      </c>
      <c r="L1009" s="116" t="str">
        <f t="shared" si="86"/>
        <v/>
      </c>
      <c r="M1009" s="116" t="str">
        <f t="shared" si="87"/>
        <v/>
      </c>
    </row>
    <row r="1010" spans="2:13" x14ac:dyDescent="0.3">
      <c r="B1010" s="126"/>
      <c r="C1010" s="128"/>
      <c r="D1010" s="126"/>
      <c r="E1010" s="128"/>
      <c r="F1010" s="128"/>
      <c r="G1010" s="128"/>
      <c r="I1010" s="91" t="str">
        <f t="shared" si="84"/>
        <v/>
      </c>
      <c r="J1010" s="91" t="str">
        <f t="shared" si="85"/>
        <v/>
      </c>
      <c r="K1010" s="91" t="str">
        <f t="shared" si="83"/>
        <v/>
      </c>
      <c r="L1010" s="116" t="str">
        <f t="shared" si="86"/>
        <v/>
      </c>
      <c r="M1010" s="116" t="str">
        <f t="shared" si="87"/>
        <v/>
      </c>
    </row>
    <row r="1011" spans="2:13" x14ac:dyDescent="0.3">
      <c r="B1011" s="126"/>
      <c r="C1011" s="128"/>
      <c r="D1011" s="126"/>
      <c r="E1011" s="128"/>
      <c r="F1011" s="128"/>
      <c r="G1011" s="128"/>
      <c r="I1011" s="91" t="str">
        <f t="shared" si="84"/>
        <v/>
      </c>
      <c r="J1011" s="91" t="str">
        <f t="shared" si="85"/>
        <v/>
      </c>
      <c r="K1011" s="91" t="str">
        <f t="shared" si="83"/>
        <v/>
      </c>
      <c r="L1011" s="116" t="str">
        <f t="shared" si="86"/>
        <v/>
      </c>
      <c r="M1011" s="116" t="str">
        <f t="shared" si="87"/>
        <v/>
      </c>
    </row>
    <row r="1012" spans="2:13" x14ac:dyDescent="0.3">
      <c r="B1012" s="126"/>
      <c r="C1012" s="128"/>
      <c r="D1012" s="126"/>
      <c r="E1012" s="128"/>
      <c r="F1012" s="128"/>
      <c r="G1012" s="128"/>
      <c r="I1012" s="91" t="str">
        <f t="shared" si="84"/>
        <v/>
      </c>
      <c r="J1012" s="91" t="str">
        <f t="shared" si="85"/>
        <v/>
      </c>
      <c r="K1012" s="91" t="str">
        <f t="shared" si="83"/>
        <v/>
      </c>
      <c r="L1012" s="116" t="str">
        <f t="shared" si="86"/>
        <v/>
      </c>
      <c r="M1012" s="116" t="str">
        <f t="shared" si="87"/>
        <v/>
      </c>
    </row>
    <row r="1013" spans="2:13" x14ac:dyDescent="0.3">
      <c r="B1013" s="126"/>
      <c r="C1013" s="128"/>
      <c r="D1013" s="126"/>
      <c r="E1013" s="128"/>
      <c r="F1013" s="128"/>
      <c r="G1013" s="128"/>
      <c r="I1013" s="91" t="str">
        <f t="shared" si="84"/>
        <v/>
      </c>
      <c r="J1013" s="91" t="str">
        <f t="shared" si="85"/>
        <v/>
      </c>
      <c r="K1013" s="91" t="str">
        <f t="shared" si="83"/>
        <v/>
      </c>
      <c r="L1013" s="116" t="str">
        <f t="shared" si="86"/>
        <v/>
      </c>
      <c r="M1013" s="116" t="str">
        <f t="shared" si="87"/>
        <v/>
      </c>
    </row>
    <row r="1014" spans="2:13" x14ac:dyDescent="0.3">
      <c r="B1014" s="126"/>
      <c r="C1014" s="128"/>
      <c r="D1014" s="126"/>
      <c r="E1014" s="128"/>
      <c r="F1014" s="128"/>
      <c r="G1014" s="128"/>
      <c r="I1014" s="91" t="str">
        <f t="shared" si="84"/>
        <v/>
      </c>
      <c r="J1014" s="91" t="str">
        <f t="shared" si="85"/>
        <v/>
      </c>
      <c r="K1014" s="91" t="str">
        <f t="shared" si="83"/>
        <v/>
      </c>
      <c r="L1014" s="116" t="str">
        <f t="shared" si="86"/>
        <v/>
      </c>
      <c r="M1014" s="116" t="str">
        <f t="shared" si="87"/>
        <v/>
      </c>
    </row>
    <row r="1015" spans="2:13" x14ac:dyDescent="0.3">
      <c r="B1015" s="126"/>
      <c r="C1015" s="128"/>
      <c r="D1015" s="126"/>
      <c r="E1015" s="128"/>
      <c r="F1015" s="128"/>
      <c r="G1015" s="128"/>
      <c r="I1015" s="91" t="str">
        <f t="shared" si="84"/>
        <v/>
      </c>
      <c r="J1015" s="91" t="str">
        <f t="shared" si="85"/>
        <v/>
      </c>
      <c r="K1015" s="91" t="str">
        <f t="shared" si="83"/>
        <v/>
      </c>
      <c r="L1015" s="116" t="str">
        <f t="shared" si="86"/>
        <v/>
      </c>
      <c r="M1015" s="116" t="str">
        <f t="shared" si="87"/>
        <v/>
      </c>
    </row>
    <row r="1016" spans="2:13" x14ac:dyDescent="0.3">
      <c r="B1016" s="126"/>
      <c r="C1016" s="128"/>
      <c r="D1016" s="126"/>
      <c r="E1016" s="128"/>
      <c r="F1016" s="128"/>
      <c r="G1016" s="128"/>
      <c r="I1016" s="91" t="str">
        <f t="shared" si="84"/>
        <v/>
      </c>
      <c r="J1016" s="91" t="str">
        <f t="shared" si="85"/>
        <v/>
      </c>
      <c r="K1016" s="91" t="str">
        <f t="shared" si="83"/>
        <v/>
      </c>
      <c r="L1016" s="116" t="str">
        <f t="shared" si="86"/>
        <v/>
      </c>
      <c r="M1016" s="116" t="str">
        <f t="shared" si="87"/>
        <v/>
      </c>
    </row>
    <row r="1017" spans="2:13" x14ac:dyDescent="0.3">
      <c r="B1017" s="126"/>
      <c r="C1017" s="128"/>
      <c r="D1017" s="126"/>
      <c r="E1017" s="128"/>
      <c r="F1017" s="128"/>
      <c r="G1017" s="128"/>
      <c r="I1017" s="91" t="str">
        <f t="shared" si="84"/>
        <v/>
      </c>
      <c r="J1017" s="91" t="str">
        <f t="shared" si="85"/>
        <v/>
      </c>
      <c r="K1017" s="91" t="str">
        <f t="shared" si="83"/>
        <v/>
      </c>
      <c r="L1017" s="116" t="str">
        <f t="shared" si="86"/>
        <v/>
      </c>
      <c r="M1017" s="116" t="str">
        <f t="shared" si="87"/>
        <v/>
      </c>
    </row>
    <row r="1018" spans="2:13" x14ac:dyDescent="0.3">
      <c r="B1018" s="126"/>
      <c r="C1018" s="128"/>
      <c r="D1018" s="126"/>
      <c r="E1018" s="128"/>
      <c r="F1018" s="128"/>
      <c r="G1018" s="128"/>
      <c r="I1018" s="91" t="str">
        <f t="shared" si="84"/>
        <v/>
      </c>
      <c r="J1018" s="91" t="str">
        <f t="shared" si="85"/>
        <v/>
      </c>
      <c r="K1018" s="91" t="str">
        <f t="shared" si="83"/>
        <v/>
      </c>
      <c r="L1018" s="116" t="str">
        <f t="shared" si="86"/>
        <v/>
      </c>
      <c r="M1018" s="116" t="str">
        <f t="shared" si="87"/>
        <v/>
      </c>
    </row>
    <row r="1019" spans="2:13" x14ac:dyDescent="0.3">
      <c r="B1019" s="126"/>
      <c r="C1019" s="128"/>
      <c r="D1019" s="126"/>
      <c r="E1019" s="128"/>
      <c r="F1019" s="128"/>
      <c r="G1019" s="128"/>
      <c r="I1019" s="91" t="str">
        <f t="shared" si="84"/>
        <v/>
      </c>
      <c r="J1019" s="91" t="str">
        <f t="shared" si="85"/>
        <v/>
      </c>
      <c r="K1019" s="91" t="str">
        <f t="shared" si="83"/>
        <v/>
      </c>
      <c r="L1019" s="116" t="str">
        <f t="shared" si="86"/>
        <v/>
      </c>
      <c r="M1019" s="116" t="str">
        <f t="shared" si="87"/>
        <v/>
      </c>
    </row>
    <row r="1020" spans="2:13" x14ac:dyDescent="0.3">
      <c r="B1020" s="126"/>
      <c r="C1020" s="128"/>
      <c r="D1020" s="126"/>
      <c r="E1020" s="128"/>
      <c r="F1020" s="128"/>
      <c r="G1020" s="128"/>
      <c r="I1020" s="91" t="str">
        <f t="shared" si="84"/>
        <v/>
      </c>
      <c r="J1020" s="91" t="str">
        <f t="shared" si="85"/>
        <v/>
      </c>
      <c r="K1020" s="91" t="str">
        <f t="shared" si="83"/>
        <v/>
      </c>
      <c r="L1020" s="116" t="str">
        <f t="shared" si="86"/>
        <v/>
      </c>
      <c r="M1020" s="116" t="str">
        <f t="shared" si="87"/>
        <v/>
      </c>
    </row>
    <row r="1021" spans="2:13" x14ac:dyDescent="0.3">
      <c r="B1021" s="126"/>
      <c r="C1021" s="128"/>
      <c r="D1021" s="126"/>
      <c r="E1021" s="128"/>
      <c r="F1021" s="128"/>
      <c r="G1021" s="128"/>
      <c r="I1021" s="91" t="str">
        <f t="shared" si="84"/>
        <v/>
      </c>
      <c r="J1021" s="91" t="str">
        <f t="shared" si="85"/>
        <v/>
      </c>
      <c r="K1021" s="91" t="str">
        <f t="shared" si="83"/>
        <v/>
      </c>
      <c r="L1021" s="116" t="str">
        <f t="shared" si="86"/>
        <v/>
      </c>
      <c r="M1021" s="116" t="str">
        <f t="shared" si="87"/>
        <v/>
      </c>
    </row>
    <row r="1022" spans="2:13" x14ac:dyDescent="0.3">
      <c r="B1022" s="126"/>
      <c r="C1022" s="128"/>
      <c r="D1022" s="126"/>
      <c r="E1022" s="128"/>
      <c r="F1022" s="128"/>
      <c r="G1022" s="128"/>
      <c r="I1022" s="91" t="str">
        <f t="shared" si="84"/>
        <v/>
      </c>
      <c r="J1022" s="91" t="str">
        <f t="shared" si="85"/>
        <v/>
      </c>
      <c r="K1022" s="91" t="str">
        <f t="shared" si="83"/>
        <v/>
      </c>
      <c r="L1022" s="116" t="str">
        <f t="shared" si="86"/>
        <v/>
      </c>
      <c r="M1022" s="116" t="str">
        <f t="shared" si="87"/>
        <v/>
      </c>
    </row>
    <row r="1023" spans="2:13" x14ac:dyDescent="0.3">
      <c r="B1023" s="126"/>
      <c r="C1023" s="128"/>
      <c r="D1023" s="126"/>
      <c r="E1023" s="128"/>
      <c r="F1023" s="128"/>
      <c r="G1023" s="128"/>
      <c r="I1023" s="91" t="str">
        <f t="shared" si="84"/>
        <v/>
      </c>
      <c r="J1023" s="91" t="str">
        <f t="shared" si="85"/>
        <v/>
      </c>
      <c r="K1023" s="91" t="str">
        <f t="shared" si="83"/>
        <v/>
      </c>
      <c r="L1023" s="116" t="str">
        <f t="shared" si="86"/>
        <v/>
      </c>
      <c r="M1023" s="116" t="str">
        <f t="shared" si="87"/>
        <v/>
      </c>
    </row>
    <row r="1024" spans="2:13" x14ac:dyDescent="0.3">
      <c r="B1024" s="126"/>
      <c r="C1024" s="128"/>
      <c r="D1024" s="126"/>
      <c r="E1024" s="128"/>
      <c r="F1024" s="128"/>
      <c r="G1024" s="128"/>
      <c r="I1024" s="91" t="str">
        <f t="shared" si="84"/>
        <v/>
      </c>
      <c r="J1024" s="91" t="str">
        <f t="shared" si="85"/>
        <v/>
      </c>
      <c r="K1024" s="91" t="str">
        <f t="shared" si="83"/>
        <v/>
      </c>
      <c r="L1024" s="116" t="str">
        <f t="shared" si="86"/>
        <v/>
      </c>
      <c r="M1024" s="116" t="str">
        <f t="shared" si="87"/>
        <v/>
      </c>
    </row>
    <row r="1025" spans="2:13" x14ac:dyDescent="0.3">
      <c r="B1025" s="126"/>
      <c r="C1025" s="128"/>
      <c r="D1025" s="126"/>
      <c r="E1025" s="128"/>
      <c r="F1025" s="128"/>
      <c r="G1025" s="128"/>
      <c r="I1025" s="91" t="str">
        <f t="shared" si="84"/>
        <v/>
      </c>
      <c r="J1025" s="91" t="str">
        <f t="shared" si="85"/>
        <v/>
      </c>
      <c r="K1025" s="91" t="str">
        <f t="shared" si="83"/>
        <v/>
      </c>
      <c r="L1025" s="116" t="str">
        <f t="shared" si="86"/>
        <v/>
      </c>
      <c r="M1025" s="116" t="str">
        <f t="shared" si="87"/>
        <v/>
      </c>
    </row>
    <row r="1026" spans="2:13" x14ac:dyDescent="0.3">
      <c r="B1026" s="126"/>
      <c r="C1026" s="128"/>
      <c r="D1026" s="126"/>
      <c r="E1026" s="128"/>
      <c r="F1026" s="128"/>
      <c r="G1026" s="128"/>
      <c r="I1026" s="91" t="str">
        <f t="shared" si="84"/>
        <v/>
      </c>
      <c r="J1026" s="91" t="str">
        <f t="shared" si="85"/>
        <v/>
      </c>
      <c r="K1026" s="91" t="str">
        <f t="shared" si="83"/>
        <v/>
      </c>
      <c r="L1026" s="116" t="str">
        <f t="shared" si="86"/>
        <v/>
      </c>
      <c r="M1026" s="116" t="str">
        <f t="shared" si="87"/>
        <v/>
      </c>
    </row>
    <row r="1027" spans="2:13" x14ac:dyDescent="0.3">
      <c r="B1027" s="126"/>
      <c r="C1027" s="128"/>
      <c r="D1027" s="126"/>
      <c r="E1027" s="128"/>
      <c r="F1027" s="128"/>
      <c r="G1027" s="128"/>
      <c r="I1027" s="91" t="str">
        <f t="shared" si="84"/>
        <v/>
      </c>
      <c r="J1027" s="91" t="str">
        <f t="shared" si="85"/>
        <v/>
      </c>
      <c r="K1027" s="91" t="str">
        <f t="shared" si="83"/>
        <v/>
      </c>
      <c r="L1027" s="116" t="str">
        <f t="shared" si="86"/>
        <v/>
      </c>
      <c r="M1027" s="116" t="str">
        <f t="shared" si="87"/>
        <v/>
      </c>
    </row>
    <row r="1028" spans="2:13" x14ac:dyDescent="0.3">
      <c r="B1028" s="126"/>
      <c r="C1028" s="128"/>
      <c r="D1028" s="126"/>
      <c r="E1028" s="128"/>
      <c r="F1028" s="128"/>
      <c r="G1028" s="128"/>
      <c r="I1028" s="91" t="str">
        <f t="shared" si="84"/>
        <v/>
      </c>
      <c r="J1028" s="91" t="str">
        <f t="shared" si="85"/>
        <v/>
      </c>
      <c r="K1028" s="91" t="str">
        <f t="shared" si="83"/>
        <v/>
      </c>
      <c r="L1028" s="116" t="str">
        <f t="shared" si="86"/>
        <v/>
      </c>
      <c r="M1028" s="116" t="str">
        <f t="shared" si="87"/>
        <v/>
      </c>
    </row>
    <row r="1029" spans="2:13" x14ac:dyDescent="0.3">
      <c r="B1029" s="126"/>
      <c r="C1029" s="128"/>
      <c r="D1029" s="126"/>
      <c r="E1029" s="128"/>
      <c r="F1029" s="128"/>
      <c r="G1029" s="128"/>
      <c r="I1029" s="91" t="str">
        <f t="shared" si="84"/>
        <v/>
      </c>
      <c r="J1029" s="91" t="str">
        <f t="shared" si="85"/>
        <v/>
      </c>
      <c r="K1029" s="91" t="str">
        <f t="shared" si="83"/>
        <v/>
      </c>
      <c r="L1029" s="116" t="str">
        <f t="shared" si="86"/>
        <v/>
      </c>
      <c r="M1029" s="116" t="str">
        <f t="shared" si="87"/>
        <v/>
      </c>
    </row>
    <row r="1030" spans="2:13" x14ac:dyDescent="0.3">
      <c r="B1030" s="126"/>
      <c r="C1030" s="128"/>
      <c r="D1030" s="126"/>
      <c r="E1030" s="128"/>
      <c r="F1030" s="128"/>
      <c r="G1030" s="128"/>
      <c r="I1030" s="91" t="str">
        <f t="shared" si="84"/>
        <v/>
      </c>
      <c r="J1030" s="91" t="str">
        <f t="shared" si="85"/>
        <v/>
      </c>
      <c r="K1030" s="91" t="str">
        <f t="shared" si="83"/>
        <v/>
      </c>
      <c r="L1030" s="116" t="str">
        <f t="shared" si="86"/>
        <v/>
      </c>
      <c r="M1030" s="116" t="str">
        <f t="shared" si="87"/>
        <v/>
      </c>
    </row>
    <row r="1031" spans="2:13" x14ac:dyDescent="0.3">
      <c r="B1031" s="126"/>
      <c r="C1031" s="128"/>
      <c r="D1031" s="126"/>
      <c r="E1031" s="128"/>
      <c r="F1031" s="128"/>
      <c r="G1031" s="128"/>
      <c r="I1031" s="91" t="str">
        <f t="shared" si="84"/>
        <v/>
      </c>
      <c r="J1031" s="91" t="str">
        <f t="shared" si="85"/>
        <v/>
      </c>
      <c r="K1031" s="91" t="str">
        <f t="shared" ref="K1031:K1094" si="88">IF(I1031="","",SUMIF($B$7:$B$5003,B1031,$G$7:$G$5003))</f>
        <v/>
      </c>
      <c r="L1031" s="116" t="str">
        <f t="shared" si="86"/>
        <v/>
      </c>
      <c r="M1031" s="116" t="str">
        <f t="shared" si="87"/>
        <v/>
      </c>
    </row>
    <row r="1032" spans="2:13" x14ac:dyDescent="0.3">
      <c r="B1032" s="126"/>
      <c r="C1032" s="128"/>
      <c r="D1032" s="126"/>
      <c r="E1032" s="128"/>
      <c r="F1032" s="128"/>
      <c r="G1032" s="128"/>
      <c r="I1032" s="91" t="str">
        <f t="shared" ref="I1032:I1095" si="89">B1032&amp;D1032</f>
        <v/>
      </c>
      <c r="J1032" s="91" t="str">
        <f t="shared" ref="J1032:J1095" si="90">IF(I1032="","",SUMIFS($G$6:$G$5003,$B$6:$B$5003,B1032,$D$6:$D$5003,D1032))</f>
        <v/>
      </c>
      <c r="K1032" s="91" t="str">
        <f t="shared" si="88"/>
        <v/>
      </c>
      <c r="L1032" s="116" t="str">
        <f t="shared" ref="L1032:L1095" si="91">IF(OR(J1032="",K1032=""),"",J1032/K1032)</f>
        <v/>
      </c>
      <c r="M1032" s="116" t="str">
        <f t="shared" ref="M1032:M1095" si="92">IF(L1032="","",L1032^2)</f>
        <v/>
      </c>
    </row>
    <row r="1033" spans="2:13" x14ac:dyDescent="0.3">
      <c r="B1033" s="126"/>
      <c r="C1033" s="128"/>
      <c r="D1033" s="126"/>
      <c r="E1033" s="128"/>
      <c r="F1033" s="128"/>
      <c r="G1033" s="128"/>
      <c r="I1033" s="91" t="str">
        <f t="shared" si="89"/>
        <v/>
      </c>
      <c r="J1033" s="91" t="str">
        <f t="shared" si="90"/>
        <v/>
      </c>
      <c r="K1033" s="91" t="str">
        <f t="shared" si="88"/>
        <v/>
      </c>
      <c r="L1033" s="116" t="str">
        <f t="shared" si="91"/>
        <v/>
      </c>
      <c r="M1033" s="116" t="str">
        <f t="shared" si="92"/>
        <v/>
      </c>
    </row>
    <row r="1034" spans="2:13" x14ac:dyDescent="0.3">
      <c r="B1034" s="126"/>
      <c r="C1034" s="128"/>
      <c r="D1034" s="126"/>
      <c r="E1034" s="128"/>
      <c r="F1034" s="128"/>
      <c r="G1034" s="128"/>
      <c r="I1034" s="91" t="str">
        <f t="shared" si="89"/>
        <v/>
      </c>
      <c r="J1034" s="91" t="str">
        <f t="shared" si="90"/>
        <v/>
      </c>
      <c r="K1034" s="91" t="str">
        <f t="shared" si="88"/>
        <v/>
      </c>
      <c r="L1034" s="116" t="str">
        <f t="shared" si="91"/>
        <v/>
      </c>
      <c r="M1034" s="116" t="str">
        <f t="shared" si="92"/>
        <v/>
      </c>
    </row>
    <row r="1035" spans="2:13" x14ac:dyDescent="0.3">
      <c r="B1035" s="126"/>
      <c r="C1035" s="128"/>
      <c r="D1035" s="126"/>
      <c r="E1035" s="128"/>
      <c r="F1035" s="128"/>
      <c r="G1035" s="128"/>
      <c r="I1035" s="91" t="str">
        <f t="shared" si="89"/>
        <v/>
      </c>
      <c r="J1035" s="91" t="str">
        <f t="shared" si="90"/>
        <v/>
      </c>
      <c r="K1035" s="91" t="str">
        <f t="shared" si="88"/>
        <v/>
      </c>
      <c r="L1035" s="116" t="str">
        <f t="shared" si="91"/>
        <v/>
      </c>
      <c r="M1035" s="116" t="str">
        <f t="shared" si="92"/>
        <v/>
      </c>
    </row>
    <row r="1036" spans="2:13" x14ac:dyDescent="0.3">
      <c r="B1036" s="126"/>
      <c r="C1036" s="128"/>
      <c r="D1036" s="126"/>
      <c r="E1036" s="128"/>
      <c r="F1036" s="128"/>
      <c r="G1036" s="128"/>
      <c r="I1036" s="91" t="str">
        <f t="shared" si="89"/>
        <v/>
      </c>
      <c r="J1036" s="91" t="str">
        <f t="shared" si="90"/>
        <v/>
      </c>
      <c r="K1036" s="91" t="str">
        <f t="shared" si="88"/>
        <v/>
      </c>
      <c r="L1036" s="116" t="str">
        <f t="shared" si="91"/>
        <v/>
      </c>
      <c r="M1036" s="116" t="str">
        <f t="shared" si="92"/>
        <v/>
      </c>
    </row>
    <row r="1037" spans="2:13" x14ac:dyDescent="0.3">
      <c r="B1037" s="126"/>
      <c r="C1037" s="128"/>
      <c r="D1037" s="126"/>
      <c r="E1037" s="128"/>
      <c r="F1037" s="128"/>
      <c r="G1037" s="128"/>
      <c r="I1037" s="91" t="str">
        <f t="shared" si="89"/>
        <v/>
      </c>
      <c r="J1037" s="91" t="str">
        <f t="shared" si="90"/>
        <v/>
      </c>
      <c r="K1037" s="91" t="str">
        <f t="shared" si="88"/>
        <v/>
      </c>
      <c r="L1037" s="116" t="str">
        <f t="shared" si="91"/>
        <v/>
      </c>
      <c r="M1037" s="116" t="str">
        <f t="shared" si="92"/>
        <v/>
      </c>
    </row>
    <row r="1038" spans="2:13" x14ac:dyDescent="0.3">
      <c r="B1038" s="126"/>
      <c r="C1038" s="128"/>
      <c r="D1038" s="126"/>
      <c r="E1038" s="128"/>
      <c r="F1038" s="128"/>
      <c r="G1038" s="128"/>
      <c r="I1038" s="91" t="str">
        <f t="shared" si="89"/>
        <v/>
      </c>
      <c r="J1038" s="91" t="str">
        <f t="shared" si="90"/>
        <v/>
      </c>
      <c r="K1038" s="91" t="str">
        <f t="shared" si="88"/>
        <v/>
      </c>
      <c r="L1038" s="116" t="str">
        <f t="shared" si="91"/>
        <v/>
      </c>
      <c r="M1038" s="116" t="str">
        <f t="shared" si="92"/>
        <v/>
      </c>
    </row>
    <row r="1039" spans="2:13" x14ac:dyDescent="0.3">
      <c r="B1039" s="126"/>
      <c r="C1039" s="128"/>
      <c r="D1039" s="126"/>
      <c r="E1039" s="128"/>
      <c r="F1039" s="128"/>
      <c r="G1039" s="128"/>
      <c r="I1039" s="91" t="str">
        <f t="shared" si="89"/>
        <v/>
      </c>
      <c r="J1039" s="91" t="str">
        <f t="shared" si="90"/>
        <v/>
      </c>
      <c r="K1039" s="91" t="str">
        <f t="shared" si="88"/>
        <v/>
      </c>
      <c r="L1039" s="116" t="str">
        <f t="shared" si="91"/>
        <v/>
      </c>
      <c r="M1039" s="116" t="str">
        <f t="shared" si="92"/>
        <v/>
      </c>
    </row>
    <row r="1040" spans="2:13" x14ac:dyDescent="0.3">
      <c r="B1040" s="126"/>
      <c r="C1040" s="128"/>
      <c r="D1040" s="126"/>
      <c r="E1040" s="128"/>
      <c r="F1040" s="128"/>
      <c r="G1040" s="128"/>
      <c r="I1040" s="91" t="str">
        <f t="shared" si="89"/>
        <v/>
      </c>
      <c r="J1040" s="91" t="str">
        <f t="shared" si="90"/>
        <v/>
      </c>
      <c r="K1040" s="91" t="str">
        <f t="shared" si="88"/>
        <v/>
      </c>
      <c r="L1040" s="116" t="str">
        <f t="shared" si="91"/>
        <v/>
      </c>
      <c r="M1040" s="116" t="str">
        <f t="shared" si="92"/>
        <v/>
      </c>
    </row>
    <row r="1041" spans="2:13" x14ac:dyDescent="0.3">
      <c r="B1041" s="126"/>
      <c r="C1041" s="128"/>
      <c r="D1041" s="126"/>
      <c r="E1041" s="128"/>
      <c r="F1041" s="128"/>
      <c r="G1041" s="128"/>
      <c r="I1041" s="91" t="str">
        <f t="shared" si="89"/>
        <v/>
      </c>
      <c r="J1041" s="91" t="str">
        <f t="shared" si="90"/>
        <v/>
      </c>
      <c r="K1041" s="91" t="str">
        <f t="shared" si="88"/>
        <v/>
      </c>
      <c r="L1041" s="116" t="str">
        <f t="shared" si="91"/>
        <v/>
      </c>
      <c r="M1041" s="116" t="str">
        <f t="shared" si="92"/>
        <v/>
      </c>
    </row>
    <row r="1042" spans="2:13" x14ac:dyDescent="0.3">
      <c r="B1042" s="126"/>
      <c r="C1042" s="128"/>
      <c r="D1042" s="126"/>
      <c r="E1042" s="128"/>
      <c r="F1042" s="128"/>
      <c r="G1042" s="128"/>
      <c r="I1042" s="91" t="str">
        <f t="shared" si="89"/>
        <v/>
      </c>
      <c r="J1042" s="91" t="str">
        <f t="shared" si="90"/>
        <v/>
      </c>
      <c r="K1042" s="91" t="str">
        <f t="shared" si="88"/>
        <v/>
      </c>
      <c r="L1042" s="116" t="str">
        <f t="shared" si="91"/>
        <v/>
      </c>
      <c r="M1042" s="116" t="str">
        <f t="shared" si="92"/>
        <v/>
      </c>
    </row>
    <row r="1043" spans="2:13" x14ac:dyDescent="0.3">
      <c r="B1043" s="126"/>
      <c r="C1043" s="128"/>
      <c r="D1043" s="126"/>
      <c r="E1043" s="128"/>
      <c r="F1043" s="128"/>
      <c r="G1043" s="128"/>
      <c r="I1043" s="91" t="str">
        <f t="shared" si="89"/>
        <v/>
      </c>
      <c r="J1043" s="91" t="str">
        <f t="shared" si="90"/>
        <v/>
      </c>
      <c r="K1043" s="91" t="str">
        <f t="shared" si="88"/>
        <v/>
      </c>
      <c r="L1043" s="116" t="str">
        <f t="shared" si="91"/>
        <v/>
      </c>
      <c r="M1043" s="116" t="str">
        <f t="shared" si="92"/>
        <v/>
      </c>
    </row>
    <row r="1044" spans="2:13" x14ac:dyDescent="0.3">
      <c r="B1044" s="126"/>
      <c r="C1044" s="128"/>
      <c r="D1044" s="126"/>
      <c r="E1044" s="128"/>
      <c r="F1044" s="128"/>
      <c r="G1044" s="128"/>
      <c r="I1044" s="91" t="str">
        <f t="shared" si="89"/>
        <v/>
      </c>
      <c r="J1044" s="91" t="str">
        <f t="shared" si="90"/>
        <v/>
      </c>
      <c r="K1044" s="91" t="str">
        <f t="shared" si="88"/>
        <v/>
      </c>
      <c r="L1044" s="116" t="str">
        <f t="shared" si="91"/>
        <v/>
      </c>
      <c r="M1044" s="116" t="str">
        <f t="shared" si="92"/>
        <v/>
      </c>
    </row>
    <row r="1045" spans="2:13" x14ac:dyDescent="0.3">
      <c r="B1045" s="126"/>
      <c r="C1045" s="128"/>
      <c r="D1045" s="126"/>
      <c r="E1045" s="128"/>
      <c r="F1045" s="128"/>
      <c r="G1045" s="128"/>
      <c r="I1045" s="91" t="str">
        <f t="shared" si="89"/>
        <v/>
      </c>
      <c r="J1045" s="91" t="str">
        <f t="shared" si="90"/>
        <v/>
      </c>
      <c r="K1045" s="91" t="str">
        <f t="shared" si="88"/>
        <v/>
      </c>
      <c r="L1045" s="116" t="str">
        <f t="shared" si="91"/>
        <v/>
      </c>
      <c r="M1045" s="116" t="str">
        <f t="shared" si="92"/>
        <v/>
      </c>
    </row>
    <row r="1046" spans="2:13" x14ac:dyDescent="0.3">
      <c r="B1046" s="126"/>
      <c r="C1046" s="128"/>
      <c r="D1046" s="126"/>
      <c r="E1046" s="128"/>
      <c r="F1046" s="128"/>
      <c r="G1046" s="128"/>
      <c r="I1046" s="91" t="str">
        <f t="shared" si="89"/>
        <v/>
      </c>
      <c r="J1046" s="91" t="str">
        <f t="shared" si="90"/>
        <v/>
      </c>
      <c r="K1046" s="91" t="str">
        <f t="shared" si="88"/>
        <v/>
      </c>
      <c r="L1046" s="116" t="str">
        <f t="shared" si="91"/>
        <v/>
      </c>
      <c r="M1046" s="116" t="str">
        <f t="shared" si="92"/>
        <v/>
      </c>
    </row>
    <row r="1047" spans="2:13" x14ac:dyDescent="0.3">
      <c r="B1047" s="126"/>
      <c r="C1047" s="128"/>
      <c r="D1047" s="126"/>
      <c r="E1047" s="128"/>
      <c r="F1047" s="128"/>
      <c r="G1047" s="128"/>
      <c r="I1047" s="91" t="str">
        <f t="shared" si="89"/>
        <v/>
      </c>
      <c r="J1047" s="91" t="str">
        <f t="shared" si="90"/>
        <v/>
      </c>
      <c r="K1047" s="91" t="str">
        <f t="shared" si="88"/>
        <v/>
      </c>
      <c r="L1047" s="116" t="str">
        <f t="shared" si="91"/>
        <v/>
      </c>
      <c r="M1047" s="116" t="str">
        <f t="shared" si="92"/>
        <v/>
      </c>
    </row>
    <row r="1048" spans="2:13" x14ac:dyDescent="0.3">
      <c r="B1048" s="126"/>
      <c r="C1048" s="128"/>
      <c r="D1048" s="126"/>
      <c r="E1048" s="128"/>
      <c r="F1048" s="128"/>
      <c r="G1048" s="128"/>
      <c r="I1048" s="91" t="str">
        <f t="shared" si="89"/>
        <v/>
      </c>
      <c r="J1048" s="91" t="str">
        <f t="shared" si="90"/>
        <v/>
      </c>
      <c r="K1048" s="91" t="str">
        <f t="shared" si="88"/>
        <v/>
      </c>
      <c r="L1048" s="116" t="str">
        <f t="shared" si="91"/>
        <v/>
      </c>
      <c r="M1048" s="116" t="str">
        <f t="shared" si="92"/>
        <v/>
      </c>
    </row>
    <row r="1049" spans="2:13" x14ac:dyDescent="0.3">
      <c r="B1049" s="126"/>
      <c r="C1049" s="128"/>
      <c r="D1049" s="126"/>
      <c r="E1049" s="128"/>
      <c r="F1049" s="128"/>
      <c r="G1049" s="128"/>
      <c r="I1049" s="91" t="str">
        <f t="shared" si="89"/>
        <v/>
      </c>
      <c r="J1049" s="91" t="str">
        <f t="shared" si="90"/>
        <v/>
      </c>
      <c r="K1049" s="91" t="str">
        <f t="shared" si="88"/>
        <v/>
      </c>
      <c r="L1049" s="116" t="str">
        <f t="shared" si="91"/>
        <v/>
      </c>
      <c r="M1049" s="116" t="str">
        <f t="shared" si="92"/>
        <v/>
      </c>
    </row>
    <row r="1050" spans="2:13" x14ac:dyDescent="0.3">
      <c r="B1050" s="126"/>
      <c r="C1050" s="128"/>
      <c r="D1050" s="126"/>
      <c r="E1050" s="128"/>
      <c r="F1050" s="128"/>
      <c r="G1050" s="128"/>
      <c r="I1050" s="91" t="str">
        <f t="shared" si="89"/>
        <v/>
      </c>
      <c r="J1050" s="91" t="str">
        <f t="shared" si="90"/>
        <v/>
      </c>
      <c r="K1050" s="91" t="str">
        <f t="shared" si="88"/>
        <v/>
      </c>
      <c r="L1050" s="116" t="str">
        <f t="shared" si="91"/>
        <v/>
      </c>
      <c r="M1050" s="116" t="str">
        <f t="shared" si="92"/>
        <v/>
      </c>
    </row>
    <row r="1051" spans="2:13" x14ac:dyDescent="0.3">
      <c r="B1051" s="126"/>
      <c r="C1051" s="128"/>
      <c r="D1051" s="126"/>
      <c r="E1051" s="128"/>
      <c r="F1051" s="128"/>
      <c r="G1051" s="128"/>
      <c r="I1051" s="91" t="str">
        <f t="shared" si="89"/>
        <v/>
      </c>
      <c r="J1051" s="91" t="str">
        <f t="shared" si="90"/>
        <v/>
      </c>
      <c r="K1051" s="91" t="str">
        <f t="shared" si="88"/>
        <v/>
      </c>
      <c r="L1051" s="116" t="str">
        <f t="shared" si="91"/>
        <v/>
      </c>
      <c r="M1051" s="116" t="str">
        <f t="shared" si="92"/>
        <v/>
      </c>
    </row>
    <row r="1052" spans="2:13" x14ac:dyDescent="0.3">
      <c r="B1052" s="126"/>
      <c r="C1052" s="128"/>
      <c r="D1052" s="126"/>
      <c r="E1052" s="128"/>
      <c r="F1052" s="128"/>
      <c r="G1052" s="128"/>
      <c r="I1052" s="91" t="str">
        <f t="shared" si="89"/>
        <v/>
      </c>
      <c r="J1052" s="91" t="str">
        <f t="shared" si="90"/>
        <v/>
      </c>
      <c r="K1052" s="91" t="str">
        <f t="shared" si="88"/>
        <v/>
      </c>
      <c r="L1052" s="116" t="str">
        <f t="shared" si="91"/>
        <v/>
      </c>
      <c r="M1052" s="116" t="str">
        <f t="shared" si="92"/>
        <v/>
      </c>
    </row>
    <row r="1053" spans="2:13" x14ac:dyDescent="0.3">
      <c r="B1053" s="126"/>
      <c r="C1053" s="128"/>
      <c r="D1053" s="126"/>
      <c r="E1053" s="128"/>
      <c r="F1053" s="128"/>
      <c r="G1053" s="128"/>
      <c r="I1053" s="91" t="str">
        <f t="shared" si="89"/>
        <v/>
      </c>
      <c r="J1053" s="91" t="str">
        <f t="shared" si="90"/>
        <v/>
      </c>
      <c r="K1053" s="91" t="str">
        <f t="shared" si="88"/>
        <v/>
      </c>
      <c r="L1053" s="116" t="str">
        <f t="shared" si="91"/>
        <v/>
      </c>
      <c r="M1053" s="116" t="str">
        <f t="shared" si="92"/>
        <v/>
      </c>
    </row>
    <row r="1054" spans="2:13" x14ac:dyDescent="0.3">
      <c r="B1054" s="126"/>
      <c r="C1054" s="128"/>
      <c r="D1054" s="126"/>
      <c r="E1054" s="128"/>
      <c r="F1054" s="128"/>
      <c r="G1054" s="128"/>
      <c r="I1054" s="91" t="str">
        <f t="shared" si="89"/>
        <v/>
      </c>
      <c r="J1054" s="91" t="str">
        <f t="shared" si="90"/>
        <v/>
      </c>
      <c r="K1054" s="91" t="str">
        <f t="shared" si="88"/>
        <v/>
      </c>
      <c r="L1054" s="116" t="str">
        <f t="shared" si="91"/>
        <v/>
      </c>
      <c r="M1054" s="116" t="str">
        <f t="shared" si="92"/>
        <v/>
      </c>
    </row>
    <row r="1055" spans="2:13" x14ac:dyDescent="0.3">
      <c r="B1055" s="126"/>
      <c r="C1055" s="128"/>
      <c r="D1055" s="126"/>
      <c r="E1055" s="128"/>
      <c r="F1055" s="128"/>
      <c r="G1055" s="128"/>
      <c r="I1055" s="91" t="str">
        <f t="shared" si="89"/>
        <v/>
      </c>
      <c r="J1055" s="91" t="str">
        <f t="shared" si="90"/>
        <v/>
      </c>
      <c r="K1055" s="91" t="str">
        <f t="shared" si="88"/>
        <v/>
      </c>
      <c r="L1055" s="116" t="str">
        <f t="shared" si="91"/>
        <v/>
      </c>
      <c r="M1055" s="116" t="str">
        <f t="shared" si="92"/>
        <v/>
      </c>
    </row>
    <row r="1056" spans="2:13" x14ac:dyDescent="0.3">
      <c r="B1056" s="126"/>
      <c r="C1056" s="128"/>
      <c r="D1056" s="126"/>
      <c r="E1056" s="128"/>
      <c r="F1056" s="128"/>
      <c r="G1056" s="128"/>
      <c r="I1056" s="91" t="str">
        <f t="shared" si="89"/>
        <v/>
      </c>
      <c r="J1056" s="91" t="str">
        <f t="shared" si="90"/>
        <v/>
      </c>
      <c r="K1056" s="91" t="str">
        <f t="shared" si="88"/>
        <v/>
      </c>
      <c r="L1056" s="116" t="str">
        <f t="shared" si="91"/>
        <v/>
      </c>
      <c r="M1056" s="116" t="str">
        <f t="shared" si="92"/>
        <v/>
      </c>
    </row>
    <row r="1057" spans="2:13" x14ac:dyDescent="0.3">
      <c r="B1057" s="126"/>
      <c r="C1057" s="128"/>
      <c r="D1057" s="126"/>
      <c r="E1057" s="128"/>
      <c r="F1057" s="128"/>
      <c r="G1057" s="128"/>
      <c r="I1057" s="91" t="str">
        <f t="shared" si="89"/>
        <v/>
      </c>
      <c r="J1057" s="91" t="str">
        <f t="shared" si="90"/>
        <v/>
      </c>
      <c r="K1057" s="91" t="str">
        <f t="shared" si="88"/>
        <v/>
      </c>
      <c r="L1057" s="116" t="str">
        <f t="shared" si="91"/>
        <v/>
      </c>
      <c r="M1057" s="116" t="str">
        <f t="shared" si="92"/>
        <v/>
      </c>
    </row>
    <row r="1058" spans="2:13" x14ac:dyDescent="0.3">
      <c r="B1058" s="126"/>
      <c r="C1058" s="128"/>
      <c r="D1058" s="126"/>
      <c r="E1058" s="128"/>
      <c r="F1058" s="128"/>
      <c r="G1058" s="128"/>
      <c r="I1058" s="91" t="str">
        <f t="shared" si="89"/>
        <v/>
      </c>
      <c r="J1058" s="91" t="str">
        <f t="shared" si="90"/>
        <v/>
      </c>
      <c r="K1058" s="91" t="str">
        <f t="shared" si="88"/>
        <v/>
      </c>
      <c r="L1058" s="116" t="str">
        <f t="shared" si="91"/>
        <v/>
      </c>
      <c r="M1058" s="116" t="str">
        <f t="shared" si="92"/>
        <v/>
      </c>
    </row>
    <row r="1059" spans="2:13" x14ac:dyDescent="0.3">
      <c r="B1059" s="126"/>
      <c r="C1059" s="128"/>
      <c r="D1059" s="126"/>
      <c r="E1059" s="128"/>
      <c r="F1059" s="128"/>
      <c r="G1059" s="128"/>
      <c r="I1059" s="91" t="str">
        <f t="shared" si="89"/>
        <v/>
      </c>
      <c r="J1059" s="91" t="str">
        <f t="shared" si="90"/>
        <v/>
      </c>
      <c r="K1059" s="91" t="str">
        <f t="shared" si="88"/>
        <v/>
      </c>
      <c r="L1059" s="116" t="str">
        <f t="shared" si="91"/>
        <v/>
      </c>
      <c r="M1059" s="116" t="str">
        <f t="shared" si="92"/>
        <v/>
      </c>
    </row>
    <row r="1060" spans="2:13" x14ac:dyDescent="0.3">
      <c r="B1060" s="126"/>
      <c r="C1060" s="128"/>
      <c r="D1060" s="126"/>
      <c r="E1060" s="128"/>
      <c r="F1060" s="128"/>
      <c r="G1060" s="128"/>
      <c r="I1060" s="91" t="str">
        <f t="shared" si="89"/>
        <v/>
      </c>
      <c r="J1060" s="91" t="str">
        <f t="shared" si="90"/>
        <v/>
      </c>
      <c r="K1060" s="91" t="str">
        <f t="shared" si="88"/>
        <v/>
      </c>
      <c r="L1060" s="116" t="str">
        <f t="shared" si="91"/>
        <v/>
      </c>
      <c r="M1060" s="116" t="str">
        <f t="shared" si="92"/>
        <v/>
      </c>
    </row>
    <row r="1061" spans="2:13" x14ac:dyDescent="0.3">
      <c r="B1061" s="126"/>
      <c r="C1061" s="128"/>
      <c r="D1061" s="126"/>
      <c r="E1061" s="128"/>
      <c r="F1061" s="128"/>
      <c r="G1061" s="128"/>
      <c r="I1061" s="91" t="str">
        <f t="shared" si="89"/>
        <v/>
      </c>
      <c r="J1061" s="91" t="str">
        <f t="shared" si="90"/>
        <v/>
      </c>
      <c r="K1061" s="91" t="str">
        <f t="shared" si="88"/>
        <v/>
      </c>
      <c r="L1061" s="116" t="str">
        <f t="shared" si="91"/>
        <v/>
      </c>
      <c r="M1061" s="116" t="str">
        <f t="shared" si="92"/>
        <v/>
      </c>
    </row>
    <row r="1062" spans="2:13" x14ac:dyDescent="0.3">
      <c r="B1062" s="126"/>
      <c r="C1062" s="128"/>
      <c r="D1062" s="126"/>
      <c r="E1062" s="128"/>
      <c r="F1062" s="128"/>
      <c r="G1062" s="128"/>
      <c r="I1062" s="91" t="str">
        <f t="shared" si="89"/>
        <v/>
      </c>
      <c r="J1062" s="91" t="str">
        <f t="shared" si="90"/>
        <v/>
      </c>
      <c r="K1062" s="91" t="str">
        <f t="shared" si="88"/>
        <v/>
      </c>
      <c r="L1062" s="116" t="str">
        <f t="shared" si="91"/>
        <v/>
      </c>
      <c r="M1062" s="116" t="str">
        <f t="shared" si="92"/>
        <v/>
      </c>
    </row>
    <row r="1063" spans="2:13" x14ac:dyDescent="0.3">
      <c r="B1063" s="126"/>
      <c r="C1063" s="128"/>
      <c r="D1063" s="126"/>
      <c r="E1063" s="128"/>
      <c r="F1063" s="128"/>
      <c r="G1063" s="128"/>
      <c r="I1063" s="91" t="str">
        <f t="shared" si="89"/>
        <v/>
      </c>
      <c r="J1063" s="91" t="str">
        <f t="shared" si="90"/>
        <v/>
      </c>
      <c r="K1063" s="91" t="str">
        <f t="shared" si="88"/>
        <v/>
      </c>
      <c r="L1063" s="116" t="str">
        <f t="shared" si="91"/>
        <v/>
      </c>
      <c r="M1063" s="116" t="str">
        <f t="shared" si="92"/>
        <v/>
      </c>
    </row>
    <row r="1064" spans="2:13" x14ac:dyDescent="0.3">
      <c r="B1064" s="126"/>
      <c r="C1064" s="128"/>
      <c r="D1064" s="126"/>
      <c r="E1064" s="128"/>
      <c r="F1064" s="128"/>
      <c r="G1064" s="128"/>
      <c r="I1064" s="91" t="str">
        <f t="shared" si="89"/>
        <v/>
      </c>
      <c r="J1064" s="91" t="str">
        <f t="shared" si="90"/>
        <v/>
      </c>
      <c r="K1064" s="91" t="str">
        <f t="shared" si="88"/>
        <v/>
      </c>
      <c r="L1064" s="116" t="str">
        <f t="shared" si="91"/>
        <v/>
      </c>
      <c r="M1064" s="116" t="str">
        <f t="shared" si="92"/>
        <v/>
      </c>
    </row>
    <row r="1065" spans="2:13" x14ac:dyDescent="0.3">
      <c r="B1065" s="126"/>
      <c r="C1065" s="128"/>
      <c r="D1065" s="126"/>
      <c r="E1065" s="128"/>
      <c r="F1065" s="128"/>
      <c r="G1065" s="128"/>
      <c r="I1065" s="91" t="str">
        <f t="shared" si="89"/>
        <v/>
      </c>
      <c r="J1065" s="91" t="str">
        <f t="shared" si="90"/>
        <v/>
      </c>
      <c r="K1065" s="91" t="str">
        <f t="shared" si="88"/>
        <v/>
      </c>
      <c r="L1065" s="116" t="str">
        <f t="shared" si="91"/>
        <v/>
      </c>
      <c r="M1065" s="116" t="str">
        <f t="shared" si="92"/>
        <v/>
      </c>
    </row>
    <row r="1066" spans="2:13" x14ac:dyDescent="0.3">
      <c r="B1066" s="126"/>
      <c r="C1066" s="128"/>
      <c r="D1066" s="126"/>
      <c r="E1066" s="128"/>
      <c r="F1066" s="128"/>
      <c r="G1066" s="128"/>
      <c r="I1066" s="91" t="str">
        <f t="shared" si="89"/>
        <v/>
      </c>
      <c r="J1066" s="91" t="str">
        <f t="shared" si="90"/>
        <v/>
      </c>
      <c r="K1066" s="91" t="str">
        <f t="shared" si="88"/>
        <v/>
      </c>
      <c r="L1066" s="116" t="str">
        <f t="shared" si="91"/>
        <v/>
      </c>
      <c r="M1066" s="116" t="str">
        <f t="shared" si="92"/>
        <v/>
      </c>
    </row>
    <row r="1067" spans="2:13" x14ac:dyDescent="0.3">
      <c r="B1067" s="126"/>
      <c r="C1067" s="128"/>
      <c r="D1067" s="126"/>
      <c r="E1067" s="128"/>
      <c r="F1067" s="128"/>
      <c r="G1067" s="128"/>
      <c r="I1067" s="91" t="str">
        <f t="shared" si="89"/>
        <v/>
      </c>
      <c r="J1067" s="91" t="str">
        <f t="shared" si="90"/>
        <v/>
      </c>
      <c r="K1067" s="91" t="str">
        <f t="shared" si="88"/>
        <v/>
      </c>
      <c r="L1067" s="116" t="str">
        <f t="shared" si="91"/>
        <v/>
      </c>
      <c r="M1067" s="116" t="str">
        <f t="shared" si="92"/>
        <v/>
      </c>
    </row>
    <row r="1068" spans="2:13" x14ac:dyDescent="0.3">
      <c r="B1068" s="126"/>
      <c r="C1068" s="128"/>
      <c r="D1068" s="126"/>
      <c r="E1068" s="128"/>
      <c r="F1068" s="128"/>
      <c r="G1068" s="128"/>
      <c r="I1068" s="91" t="str">
        <f t="shared" si="89"/>
        <v/>
      </c>
      <c r="J1068" s="91" t="str">
        <f t="shared" si="90"/>
        <v/>
      </c>
      <c r="K1068" s="91" t="str">
        <f t="shared" si="88"/>
        <v/>
      </c>
      <c r="L1068" s="116" t="str">
        <f t="shared" si="91"/>
        <v/>
      </c>
      <c r="M1068" s="116" t="str">
        <f t="shared" si="92"/>
        <v/>
      </c>
    </row>
    <row r="1069" spans="2:13" x14ac:dyDescent="0.3">
      <c r="B1069" s="126"/>
      <c r="C1069" s="128"/>
      <c r="D1069" s="126"/>
      <c r="E1069" s="128"/>
      <c r="F1069" s="128"/>
      <c r="G1069" s="128"/>
      <c r="I1069" s="91" t="str">
        <f t="shared" si="89"/>
        <v/>
      </c>
      <c r="J1069" s="91" t="str">
        <f t="shared" si="90"/>
        <v/>
      </c>
      <c r="K1069" s="91" t="str">
        <f t="shared" si="88"/>
        <v/>
      </c>
      <c r="L1069" s="116" t="str">
        <f t="shared" si="91"/>
        <v/>
      </c>
      <c r="M1069" s="116" t="str">
        <f t="shared" si="92"/>
        <v/>
      </c>
    </row>
    <row r="1070" spans="2:13" x14ac:dyDescent="0.3">
      <c r="B1070" s="126"/>
      <c r="C1070" s="128"/>
      <c r="D1070" s="126"/>
      <c r="E1070" s="128"/>
      <c r="F1070" s="128"/>
      <c r="G1070" s="128"/>
      <c r="I1070" s="91" t="str">
        <f t="shared" si="89"/>
        <v/>
      </c>
      <c r="J1070" s="91" t="str">
        <f t="shared" si="90"/>
        <v/>
      </c>
      <c r="K1070" s="91" t="str">
        <f t="shared" si="88"/>
        <v/>
      </c>
      <c r="L1070" s="116" t="str">
        <f t="shared" si="91"/>
        <v/>
      </c>
      <c r="M1070" s="116" t="str">
        <f t="shared" si="92"/>
        <v/>
      </c>
    </row>
    <row r="1071" spans="2:13" x14ac:dyDescent="0.3">
      <c r="B1071" s="126"/>
      <c r="C1071" s="128"/>
      <c r="D1071" s="126"/>
      <c r="E1071" s="128"/>
      <c r="F1071" s="128"/>
      <c r="G1071" s="128"/>
      <c r="I1071" s="91" t="str">
        <f t="shared" si="89"/>
        <v/>
      </c>
      <c r="J1071" s="91" t="str">
        <f t="shared" si="90"/>
        <v/>
      </c>
      <c r="K1071" s="91" t="str">
        <f t="shared" si="88"/>
        <v/>
      </c>
      <c r="L1071" s="116" t="str">
        <f t="shared" si="91"/>
        <v/>
      </c>
      <c r="M1071" s="116" t="str">
        <f t="shared" si="92"/>
        <v/>
      </c>
    </row>
    <row r="1072" spans="2:13" x14ac:dyDescent="0.3">
      <c r="B1072" s="126"/>
      <c r="C1072" s="128"/>
      <c r="D1072" s="126"/>
      <c r="E1072" s="128"/>
      <c r="F1072" s="128"/>
      <c r="G1072" s="128"/>
      <c r="I1072" s="91" t="str">
        <f t="shared" si="89"/>
        <v/>
      </c>
      <c r="J1072" s="91" t="str">
        <f t="shared" si="90"/>
        <v/>
      </c>
      <c r="K1072" s="91" t="str">
        <f t="shared" si="88"/>
        <v/>
      </c>
      <c r="L1072" s="116" t="str">
        <f t="shared" si="91"/>
        <v/>
      </c>
      <c r="M1072" s="116" t="str">
        <f t="shared" si="92"/>
        <v/>
      </c>
    </row>
    <row r="1073" spans="2:13" x14ac:dyDescent="0.3">
      <c r="B1073" s="126"/>
      <c r="C1073" s="128"/>
      <c r="D1073" s="126"/>
      <c r="E1073" s="128"/>
      <c r="F1073" s="128"/>
      <c r="G1073" s="128"/>
      <c r="I1073" s="91" t="str">
        <f t="shared" si="89"/>
        <v/>
      </c>
      <c r="J1073" s="91" t="str">
        <f t="shared" si="90"/>
        <v/>
      </c>
      <c r="K1073" s="91" t="str">
        <f t="shared" si="88"/>
        <v/>
      </c>
      <c r="L1073" s="116" t="str">
        <f t="shared" si="91"/>
        <v/>
      </c>
      <c r="M1073" s="116" t="str">
        <f t="shared" si="92"/>
        <v/>
      </c>
    </row>
    <row r="1074" spans="2:13" x14ac:dyDescent="0.3">
      <c r="B1074" s="126"/>
      <c r="C1074" s="128"/>
      <c r="D1074" s="126"/>
      <c r="E1074" s="128"/>
      <c r="F1074" s="128"/>
      <c r="G1074" s="128"/>
      <c r="I1074" s="91" t="str">
        <f t="shared" si="89"/>
        <v/>
      </c>
      <c r="J1074" s="91" t="str">
        <f t="shared" si="90"/>
        <v/>
      </c>
      <c r="K1074" s="91" t="str">
        <f t="shared" si="88"/>
        <v/>
      </c>
      <c r="L1074" s="116" t="str">
        <f t="shared" si="91"/>
        <v/>
      </c>
      <c r="M1074" s="116" t="str">
        <f t="shared" si="92"/>
        <v/>
      </c>
    </row>
    <row r="1075" spans="2:13" x14ac:dyDescent="0.3">
      <c r="B1075" s="126"/>
      <c r="C1075" s="128"/>
      <c r="D1075" s="126"/>
      <c r="E1075" s="128"/>
      <c r="F1075" s="128"/>
      <c r="G1075" s="128"/>
      <c r="I1075" s="91" t="str">
        <f t="shared" si="89"/>
        <v/>
      </c>
      <c r="J1075" s="91" t="str">
        <f t="shared" si="90"/>
        <v/>
      </c>
      <c r="K1075" s="91" t="str">
        <f t="shared" si="88"/>
        <v/>
      </c>
      <c r="L1075" s="116" t="str">
        <f t="shared" si="91"/>
        <v/>
      </c>
      <c r="M1075" s="116" t="str">
        <f t="shared" si="92"/>
        <v/>
      </c>
    </row>
    <row r="1076" spans="2:13" x14ac:dyDescent="0.3">
      <c r="B1076" s="126"/>
      <c r="C1076" s="128"/>
      <c r="D1076" s="126"/>
      <c r="E1076" s="128"/>
      <c r="F1076" s="128"/>
      <c r="G1076" s="128"/>
      <c r="I1076" s="91" t="str">
        <f t="shared" si="89"/>
        <v/>
      </c>
      <c r="J1076" s="91" t="str">
        <f t="shared" si="90"/>
        <v/>
      </c>
      <c r="K1076" s="91" t="str">
        <f t="shared" si="88"/>
        <v/>
      </c>
      <c r="L1076" s="116" t="str">
        <f t="shared" si="91"/>
        <v/>
      </c>
      <c r="M1076" s="116" t="str">
        <f t="shared" si="92"/>
        <v/>
      </c>
    </row>
    <row r="1077" spans="2:13" x14ac:dyDescent="0.3">
      <c r="B1077" s="126"/>
      <c r="C1077" s="128"/>
      <c r="D1077" s="126"/>
      <c r="E1077" s="128"/>
      <c r="F1077" s="128"/>
      <c r="G1077" s="128"/>
      <c r="I1077" s="91" t="str">
        <f t="shared" si="89"/>
        <v/>
      </c>
      <c r="J1077" s="91" t="str">
        <f t="shared" si="90"/>
        <v/>
      </c>
      <c r="K1077" s="91" t="str">
        <f t="shared" si="88"/>
        <v/>
      </c>
      <c r="L1077" s="116" t="str">
        <f t="shared" si="91"/>
        <v/>
      </c>
      <c r="M1077" s="116" t="str">
        <f t="shared" si="92"/>
        <v/>
      </c>
    </row>
    <row r="1078" spans="2:13" x14ac:dyDescent="0.3">
      <c r="B1078" s="126"/>
      <c r="C1078" s="128"/>
      <c r="D1078" s="126"/>
      <c r="E1078" s="128"/>
      <c r="F1078" s="128"/>
      <c r="G1078" s="128"/>
      <c r="I1078" s="91" t="str">
        <f t="shared" si="89"/>
        <v/>
      </c>
      <c r="J1078" s="91" t="str">
        <f t="shared" si="90"/>
        <v/>
      </c>
      <c r="K1078" s="91" t="str">
        <f t="shared" si="88"/>
        <v/>
      </c>
      <c r="L1078" s="116" t="str">
        <f t="shared" si="91"/>
        <v/>
      </c>
      <c r="M1078" s="116" t="str">
        <f t="shared" si="92"/>
        <v/>
      </c>
    </row>
    <row r="1079" spans="2:13" x14ac:dyDescent="0.3">
      <c r="B1079" s="126"/>
      <c r="C1079" s="128"/>
      <c r="D1079" s="126"/>
      <c r="E1079" s="128"/>
      <c r="F1079" s="128"/>
      <c r="G1079" s="128"/>
      <c r="I1079" s="91" t="str">
        <f t="shared" si="89"/>
        <v/>
      </c>
      <c r="J1079" s="91" t="str">
        <f t="shared" si="90"/>
        <v/>
      </c>
      <c r="K1079" s="91" t="str">
        <f t="shared" si="88"/>
        <v/>
      </c>
      <c r="L1079" s="116" t="str">
        <f t="shared" si="91"/>
        <v/>
      </c>
      <c r="M1079" s="116" t="str">
        <f t="shared" si="92"/>
        <v/>
      </c>
    </row>
    <row r="1080" spans="2:13" x14ac:dyDescent="0.3">
      <c r="B1080" s="126"/>
      <c r="C1080" s="128"/>
      <c r="D1080" s="126"/>
      <c r="E1080" s="128"/>
      <c r="F1080" s="128"/>
      <c r="G1080" s="128"/>
      <c r="I1080" s="91" t="str">
        <f t="shared" si="89"/>
        <v/>
      </c>
      <c r="J1080" s="91" t="str">
        <f t="shared" si="90"/>
        <v/>
      </c>
      <c r="K1080" s="91" t="str">
        <f t="shared" si="88"/>
        <v/>
      </c>
      <c r="L1080" s="116" t="str">
        <f t="shared" si="91"/>
        <v/>
      </c>
      <c r="M1080" s="116" t="str">
        <f t="shared" si="92"/>
        <v/>
      </c>
    </row>
    <row r="1081" spans="2:13" x14ac:dyDescent="0.3">
      <c r="B1081" s="126"/>
      <c r="C1081" s="128"/>
      <c r="D1081" s="126"/>
      <c r="E1081" s="128"/>
      <c r="F1081" s="128"/>
      <c r="G1081" s="128"/>
      <c r="I1081" s="91" t="str">
        <f t="shared" si="89"/>
        <v/>
      </c>
      <c r="J1081" s="91" t="str">
        <f t="shared" si="90"/>
        <v/>
      </c>
      <c r="K1081" s="91" t="str">
        <f t="shared" si="88"/>
        <v/>
      </c>
      <c r="L1081" s="116" t="str">
        <f t="shared" si="91"/>
        <v/>
      </c>
      <c r="M1081" s="116" t="str">
        <f t="shared" si="92"/>
        <v/>
      </c>
    </row>
    <row r="1082" spans="2:13" x14ac:dyDescent="0.3">
      <c r="B1082" s="126"/>
      <c r="C1082" s="128"/>
      <c r="D1082" s="126"/>
      <c r="E1082" s="128"/>
      <c r="F1082" s="128"/>
      <c r="G1082" s="128"/>
      <c r="I1082" s="91" t="str">
        <f t="shared" si="89"/>
        <v/>
      </c>
      <c r="J1082" s="91" t="str">
        <f t="shared" si="90"/>
        <v/>
      </c>
      <c r="K1082" s="91" t="str">
        <f t="shared" si="88"/>
        <v/>
      </c>
      <c r="L1082" s="116" t="str">
        <f t="shared" si="91"/>
        <v/>
      </c>
      <c r="M1082" s="116" t="str">
        <f t="shared" si="92"/>
        <v/>
      </c>
    </row>
    <row r="1083" spans="2:13" x14ac:dyDescent="0.3">
      <c r="B1083" s="126"/>
      <c r="C1083" s="128"/>
      <c r="D1083" s="126"/>
      <c r="E1083" s="128"/>
      <c r="F1083" s="128"/>
      <c r="G1083" s="128"/>
      <c r="I1083" s="91" t="str">
        <f t="shared" si="89"/>
        <v/>
      </c>
      <c r="J1083" s="91" t="str">
        <f t="shared" si="90"/>
        <v/>
      </c>
      <c r="K1083" s="91" t="str">
        <f t="shared" si="88"/>
        <v/>
      </c>
      <c r="L1083" s="116" t="str">
        <f t="shared" si="91"/>
        <v/>
      </c>
      <c r="M1083" s="116" t="str">
        <f t="shared" si="92"/>
        <v/>
      </c>
    </row>
    <row r="1084" spans="2:13" x14ac:dyDescent="0.3">
      <c r="B1084" s="126"/>
      <c r="C1084" s="128"/>
      <c r="D1084" s="126"/>
      <c r="E1084" s="128"/>
      <c r="F1084" s="128"/>
      <c r="G1084" s="128"/>
      <c r="I1084" s="91" t="str">
        <f t="shared" si="89"/>
        <v/>
      </c>
      <c r="J1084" s="91" t="str">
        <f t="shared" si="90"/>
        <v/>
      </c>
      <c r="K1084" s="91" t="str">
        <f t="shared" si="88"/>
        <v/>
      </c>
      <c r="L1084" s="116" t="str">
        <f t="shared" si="91"/>
        <v/>
      </c>
      <c r="M1084" s="116" t="str">
        <f t="shared" si="92"/>
        <v/>
      </c>
    </row>
    <row r="1085" spans="2:13" x14ac:dyDescent="0.3">
      <c r="B1085" s="126"/>
      <c r="C1085" s="128"/>
      <c r="D1085" s="126"/>
      <c r="E1085" s="128"/>
      <c r="F1085" s="128"/>
      <c r="G1085" s="128"/>
      <c r="I1085" s="91" t="str">
        <f t="shared" si="89"/>
        <v/>
      </c>
      <c r="J1085" s="91" t="str">
        <f t="shared" si="90"/>
        <v/>
      </c>
      <c r="K1085" s="91" t="str">
        <f t="shared" si="88"/>
        <v/>
      </c>
      <c r="L1085" s="116" t="str">
        <f t="shared" si="91"/>
        <v/>
      </c>
      <c r="M1085" s="116" t="str">
        <f t="shared" si="92"/>
        <v/>
      </c>
    </row>
    <row r="1086" spans="2:13" x14ac:dyDescent="0.3">
      <c r="B1086" s="126"/>
      <c r="C1086" s="128"/>
      <c r="D1086" s="126"/>
      <c r="E1086" s="128"/>
      <c r="F1086" s="128"/>
      <c r="G1086" s="128"/>
      <c r="I1086" s="91" t="str">
        <f t="shared" si="89"/>
        <v/>
      </c>
      <c r="J1086" s="91" t="str">
        <f t="shared" si="90"/>
        <v/>
      </c>
      <c r="K1086" s="91" t="str">
        <f t="shared" si="88"/>
        <v/>
      </c>
      <c r="L1086" s="116" t="str">
        <f t="shared" si="91"/>
        <v/>
      </c>
      <c r="M1086" s="116" t="str">
        <f t="shared" si="92"/>
        <v/>
      </c>
    </row>
    <row r="1087" spans="2:13" x14ac:dyDescent="0.3">
      <c r="B1087" s="126"/>
      <c r="C1087" s="128"/>
      <c r="D1087" s="126"/>
      <c r="E1087" s="128"/>
      <c r="F1087" s="128"/>
      <c r="G1087" s="128"/>
      <c r="I1087" s="91" t="str">
        <f t="shared" si="89"/>
        <v/>
      </c>
      <c r="J1087" s="91" t="str">
        <f t="shared" si="90"/>
        <v/>
      </c>
      <c r="K1087" s="91" t="str">
        <f t="shared" si="88"/>
        <v/>
      </c>
      <c r="L1087" s="116" t="str">
        <f t="shared" si="91"/>
        <v/>
      </c>
      <c r="M1087" s="116" t="str">
        <f t="shared" si="92"/>
        <v/>
      </c>
    </row>
    <row r="1088" spans="2:13" x14ac:dyDescent="0.3">
      <c r="B1088" s="126"/>
      <c r="C1088" s="128"/>
      <c r="D1088" s="126"/>
      <c r="E1088" s="128"/>
      <c r="F1088" s="128"/>
      <c r="G1088" s="128"/>
      <c r="I1088" s="91" t="str">
        <f t="shared" si="89"/>
        <v/>
      </c>
      <c r="J1088" s="91" t="str">
        <f t="shared" si="90"/>
        <v/>
      </c>
      <c r="K1088" s="91" t="str">
        <f t="shared" si="88"/>
        <v/>
      </c>
      <c r="L1088" s="116" t="str">
        <f t="shared" si="91"/>
        <v/>
      </c>
      <c r="M1088" s="116" t="str">
        <f t="shared" si="92"/>
        <v/>
      </c>
    </row>
    <row r="1089" spans="2:13" x14ac:dyDescent="0.3">
      <c r="B1089" s="126"/>
      <c r="C1089" s="128"/>
      <c r="D1089" s="126"/>
      <c r="E1089" s="128"/>
      <c r="F1089" s="128"/>
      <c r="G1089" s="128"/>
      <c r="I1089" s="91" t="str">
        <f t="shared" si="89"/>
        <v/>
      </c>
      <c r="J1089" s="91" t="str">
        <f t="shared" si="90"/>
        <v/>
      </c>
      <c r="K1089" s="91" t="str">
        <f t="shared" si="88"/>
        <v/>
      </c>
      <c r="L1089" s="116" t="str">
        <f t="shared" si="91"/>
        <v/>
      </c>
      <c r="M1089" s="116" t="str">
        <f t="shared" si="92"/>
        <v/>
      </c>
    </row>
    <row r="1090" spans="2:13" x14ac:dyDescent="0.3">
      <c r="B1090" s="126"/>
      <c r="C1090" s="128"/>
      <c r="D1090" s="126"/>
      <c r="E1090" s="128"/>
      <c r="F1090" s="128"/>
      <c r="G1090" s="128"/>
      <c r="I1090" s="91" t="str">
        <f t="shared" si="89"/>
        <v/>
      </c>
      <c r="J1090" s="91" t="str">
        <f t="shared" si="90"/>
        <v/>
      </c>
      <c r="K1090" s="91" t="str">
        <f t="shared" si="88"/>
        <v/>
      </c>
      <c r="L1090" s="116" t="str">
        <f t="shared" si="91"/>
        <v/>
      </c>
      <c r="M1090" s="116" t="str">
        <f t="shared" si="92"/>
        <v/>
      </c>
    </row>
    <row r="1091" spans="2:13" x14ac:dyDescent="0.3">
      <c r="B1091" s="126"/>
      <c r="C1091" s="128"/>
      <c r="D1091" s="126"/>
      <c r="E1091" s="128"/>
      <c r="F1091" s="128"/>
      <c r="G1091" s="128"/>
      <c r="I1091" s="91" t="str">
        <f t="shared" si="89"/>
        <v/>
      </c>
      <c r="J1091" s="91" t="str">
        <f t="shared" si="90"/>
        <v/>
      </c>
      <c r="K1091" s="91" t="str">
        <f t="shared" si="88"/>
        <v/>
      </c>
      <c r="L1091" s="116" t="str">
        <f t="shared" si="91"/>
        <v/>
      </c>
      <c r="M1091" s="116" t="str">
        <f t="shared" si="92"/>
        <v/>
      </c>
    </row>
    <row r="1092" spans="2:13" x14ac:dyDescent="0.3">
      <c r="B1092" s="126"/>
      <c r="C1092" s="128"/>
      <c r="D1092" s="126"/>
      <c r="E1092" s="128"/>
      <c r="F1092" s="128"/>
      <c r="G1092" s="128"/>
      <c r="I1092" s="91" t="str">
        <f t="shared" si="89"/>
        <v/>
      </c>
      <c r="J1092" s="91" t="str">
        <f t="shared" si="90"/>
        <v/>
      </c>
      <c r="K1092" s="91" t="str">
        <f t="shared" si="88"/>
        <v/>
      </c>
      <c r="L1092" s="116" t="str">
        <f t="shared" si="91"/>
        <v/>
      </c>
      <c r="M1092" s="116" t="str">
        <f t="shared" si="92"/>
        <v/>
      </c>
    </row>
    <row r="1093" spans="2:13" x14ac:dyDescent="0.3">
      <c r="B1093" s="126"/>
      <c r="C1093" s="128"/>
      <c r="D1093" s="126"/>
      <c r="E1093" s="128"/>
      <c r="F1093" s="128"/>
      <c r="G1093" s="128"/>
      <c r="I1093" s="91" t="str">
        <f t="shared" si="89"/>
        <v/>
      </c>
      <c r="J1093" s="91" t="str">
        <f t="shared" si="90"/>
        <v/>
      </c>
      <c r="K1093" s="91" t="str">
        <f t="shared" si="88"/>
        <v/>
      </c>
      <c r="L1093" s="116" t="str">
        <f t="shared" si="91"/>
        <v/>
      </c>
      <c r="M1093" s="116" t="str">
        <f t="shared" si="92"/>
        <v/>
      </c>
    </row>
    <row r="1094" spans="2:13" x14ac:dyDescent="0.3">
      <c r="B1094" s="126"/>
      <c r="C1094" s="128"/>
      <c r="D1094" s="126"/>
      <c r="E1094" s="128"/>
      <c r="F1094" s="128"/>
      <c r="G1094" s="128"/>
      <c r="I1094" s="91" t="str">
        <f t="shared" si="89"/>
        <v/>
      </c>
      <c r="J1094" s="91" t="str">
        <f t="shared" si="90"/>
        <v/>
      </c>
      <c r="K1094" s="91" t="str">
        <f t="shared" si="88"/>
        <v/>
      </c>
      <c r="L1094" s="116" t="str">
        <f t="shared" si="91"/>
        <v/>
      </c>
      <c r="M1094" s="116" t="str">
        <f t="shared" si="92"/>
        <v/>
      </c>
    </row>
    <row r="1095" spans="2:13" x14ac:dyDescent="0.3">
      <c r="B1095" s="126"/>
      <c r="C1095" s="128"/>
      <c r="D1095" s="126"/>
      <c r="E1095" s="128"/>
      <c r="F1095" s="128"/>
      <c r="G1095" s="128"/>
      <c r="I1095" s="91" t="str">
        <f t="shared" si="89"/>
        <v/>
      </c>
      <c r="J1095" s="91" t="str">
        <f t="shared" si="90"/>
        <v/>
      </c>
      <c r="K1095" s="91" t="str">
        <f t="shared" ref="K1095:K1158" si="93">IF(I1095="","",SUMIF($B$7:$B$5003,B1095,$G$7:$G$5003))</f>
        <v/>
      </c>
      <c r="L1095" s="116" t="str">
        <f t="shared" si="91"/>
        <v/>
      </c>
      <c r="M1095" s="116" t="str">
        <f t="shared" si="92"/>
        <v/>
      </c>
    </row>
    <row r="1096" spans="2:13" x14ac:dyDescent="0.3">
      <c r="B1096" s="126"/>
      <c r="C1096" s="128"/>
      <c r="D1096" s="126"/>
      <c r="E1096" s="128"/>
      <c r="F1096" s="128"/>
      <c r="G1096" s="128"/>
      <c r="I1096" s="91" t="str">
        <f t="shared" ref="I1096:I1159" si="94">B1096&amp;D1096</f>
        <v/>
      </c>
      <c r="J1096" s="91" t="str">
        <f t="shared" ref="J1096:J1159" si="95">IF(I1096="","",SUMIFS($G$6:$G$5003,$B$6:$B$5003,B1096,$D$6:$D$5003,D1096))</f>
        <v/>
      </c>
      <c r="K1096" s="91" t="str">
        <f t="shared" si="93"/>
        <v/>
      </c>
      <c r="L1096" s="116" t="str">
        <f t="shared" ref="L1096:L1159" si="96">IF(OR(J1096="",K1096=""),"",J1096/K1096)</f>
        <v/>
      </c>
      <c r="M1096" s="116" t="str">
        <f t="shared" ref="M1096:M1159" si="97">IF(L1096="","",L1096^2)</f>
        <v/>
      </c>
    </row>
    <row r="1097" spans="2:13" x14ac:dyDescent="0.3">
      <c r="B1097" s="126"/>
      <c r="C1097" s="128"/>
      <c r="D1097" s="126"/>
      <c r="E1097" s="128"/>
      <c r="F1097" s="128"/>
      <c r="G1097" s="128"/>
      <c r="I1097" s="91" t="str">
        <f t="shared" si="94"/>
        <v/>
      </c>
      <c r="J1097" s="91" t="str">
        <f t="shared" si="95"/>
        <v/>
      </c>
      <c r="K1097" s="91" t="str">
        <f t="shared" si="93"/>
        <v/>
      </c>
      <c r="L1097" s="116" t="str">
        <f t="shared" si="96"/>
        <v/>
      </c>
      <c r="M1097" s="116" t="str">
        <f t="shared" si="97"/>
        <v/>
      </c>
    </row>
    <row r="1098" spans="2:13" x14ac:dyDescent="0.3">
      <c r="B1098" s="126"/>
      <c r="C1098" s="128"/>
      <c r="D1098" s="126"/>
      <c r="E1098" s="128"/>
      <c r="F1098" s="128"/>
      <c r="G1098" s="128"/>
      <c r="I1098" s="91" t="str">
        <f t="shared" si="94"/>
        <v/>
      </c>
      <c r="J1098" s="91" t="str">
        <f t="shared" si="95"/>
        <v/>
      </c>
      <c r="K1098" s="91" t="str">
        <f t="shared" si="93"/>
        <v/>
      </c>
      <c r="L1098" s="116" t="str">
        <f t="shared" si="96"/>
        <v/>
      </c>
      <c r="M1098" s="116" t="str">
        <f t="shared" si="97"/>
        <v/>
      </c>
    </row>
    <row r="1099" spans="2:13" x14ac:dyDescent="0.3">
      <c r="B1099" s="126"/>
      <c r="C1099" s="128"/>
      <c r="D1099" s="126"/>
      <c r="E1099" s="128"/>
      <c r="F1099" s="128"/>
      <c r="G1099" s="128"/>
      <c r="I1099" s="91" t="str">
        <f t="shared" si="94"/>
        <v/>
      </c>
      <c r="J1099" s="91" t="str">
        <f t="shared" si="95"/>
        <v/>
      </c>
      <c r="K1099" s="91" t="str">
        <f t="shared" si="93"/>
        <v/>
      </c>
      <c r="L1099" s="116" t="str">
        <f t="shared" si="96"/>
        <v/>
      </c>
      <c r="M1099" s="116" t="str">
        <f t="shared" si="97"/>
        <v/>
      </c>
    </row>
    <row r="1100" spans="2:13" x14ac:dyDescent="0.3">
      <c r="B1100" s="126"/>
      <c r="C1100" s="128"/>
      <c r="D1100" s="126"/>
      <c r="E1100" s="128"/>
      <c r="F1100" s="128"/>
      <c r="G1100" s="128"/>
      <c r="I1100" s="91" t="str">
        <f t="shared" si="94"/>
        <v/>
      </c>
      <c r="J1100" s="91" t="str">
        <f t="shared" si="95"/>
        <v/>
      </c>
      <c r="K1100" s="91" t="str">
        <f t="shared" si="93"/>
        <v/>
      </c>
      <c r="L1100" s="116" t="str">
        <f t="shared" si="96"/>
        <v/>
      </c>
      <c r="M1100" s="116" t="str">
        <f t="shared" si="97"/>
        <v/>
      </c>
    </row>
    <row r="1101" spans="2:13" x14ac:dyDescent="0.3">
      <c r="B1101" s="126"/>
      <c r="C1101" s="128"/>
      <c r="D1101" s="126"/>
      <c r="E1101" s="128"/>
      <c r="F1101" s="128"/>
      <c r="G1101" s="128"/>
      <c r="I1101" s="91" t="str">
        <f t="shared" si="94"/>
        <v/>
      </c>
      <c r="J1101" s="91" t="str">
        <f t="shared" si="95"/>
        <v/>
      </c>
      <c r="K1101" s="91" t="str">
        <f t="shared" si="93"/>
        <v/>
      </c>
      <c r="L1101" s="116" t="str">
        <f t="shared" si="96"/>
        <v/>
      </c>
      <c r="M1101" s="116" t="str">
        <f t="shared" si="97"/>
        <v/>
      </c>
    </row>
    <row r="1102" spans="2:13" x14ac:dyDescent="0.3">
      <c r="B1102" s="126"/>
      <c r="C1102" s="128"/>
      <c r="D1102" s="126"/>
      <c r="E1102" s="128"/>
      <c r="F1102" s="128"/>
      <c r="G1102" s="128"/>
      <c r="I1102" s="91" t="str">
        <f t="shared" si="94"/>
        <v/>
      </c>
      <c r="J1102" s="91" t="str">
        <f t="shared" si="95"/>
        <v/>
      </c>
      <c r="K1102" s="91" t="str">
        <f t="shared" si="93"/>
        <v/>
      </c>
      <c r="L1102" s="116" t="str">
        <f t="shared" si="96"/>
        <v/>
      </c>
      <c r="M1102" s="116" t="str">
        <f t="shared" si="97"/>
        <v/>
      </c>
    </row>
    <row r="1103" spans="2:13" x14ac:dyDescent="0.3">
      <c r="B1103" s="126"/>
      <c r="C1103" s="128"/>
      <c r="D1103" s="126"/>
      <c r="E1103" s="128"/>
      <c r="F1103" s="128"/>
      <c r="G1103" s="128"/>
      <c r="I1103" s="91" t="str">
        <f t="shared" si="94"/>
        <v/>
      </c>
      <c r="J1103" s="91" t="str">
        <f t="shared" si="95"/>
        <v/>
      </c>
      <c r="K1103" s="91" t="str">
        <f t="shared" si="93"/>
        <v/>
      </c>
      <c r="L1103" s="116" t="str">
        <f t="shared" si="96"/>
        <v/>
      </c>
      <c r="M1103" s="116" t="str">
        <f t="shared" si="97"/>
        <v/>
      </c>
    </row>
    <row r="1104" spans="2:13" x14ac:dyDescent="0.3">
      <c r="B1104" s="126"/>
      <c r="C1104" s="128"/>
      <c r="D1104" s="126"/>
      <c r="E1104" s="128"/>
      <c r="F1104" s="128"/>
      <c r="G1104" s="128"/>
      <c r="I1104" s="91" t="str">
        <f t="shared" si="94"/>
        <v/>
      </c>
      <c r="J1104" s="91" t="str">
        <f t="shared" si="95"/>
        <v/>
      </c>
      <c r="K1104" s="91" t="str">
        <f t="shared" si="93"/>
        <v/>
      </c>
      <c r="L1104" s="116" t="str">
        <f t="shared" si="96"/>
        <v/>
      </c>
      <c r="M1104" s="116" t="str">
        <f t="shared" si="97"/>
        <v/>
      </c>
    </row>
    <row r="1105" spans="2:13" x14ac:dyDescent="0.3">
      <c r="B1105" s="126"/>
      <c r="C1105" s="128"/>
      <c r="D1105" s="126"/>
      <c r="E1105" s="128"/>
      <c r="F1105" s="128"/>
      <c r="G1105" s="128"/>
      <c r="I1105" s="91" t="str">
        <f t="shared" si="94"/>
        <v/>
      </c>
      <c r="J1105" s="91" t="str">
        <f t="shared" si="95"/>
        <v/>
      </c>
      <c r="K1105" s="91" t="str">
        <f t="shared" si="93"/>
        <v/>
      </c>
      <c r="L1105" s="116" t="str">
        <f t="shared" si="96"/>
        <v/>
      </c>
      <c r="M1105" s="116" t="str">
        <f t="shared" si="97"/>
        <v/>
      </c>
    </row>
    <row r="1106" spans="2:13" x14ac:dyDescent="0.3">
      <c r="B1106" s="126"/>
      <c r="C1106" s="128"/>
      <c r="D1106" s="126"/>
      <c r="E1106" s="128"/>
      <c r="F1106" s="128"/>
      <c r="G1106" s="128"/>
      <c r="I1106" s="91" t="str">
        <f t="shared" si="94"/>
        <v/>
      </c>
      <c r="J1106" s="91" t="str">
        <f t="shared" si="95"/>
        <v/>
      </c>
      <c r="K1106" s="91" t="str">
        <f t="shared" si="93"/>
        <v/>
      </c>
      <c r="L1106" s="116" t="str">
        <f t="shared" si="96"/>
        <v/>
      </c>
      <c r="M1106" s="116" t="str">
        <f t="shared" si="97"/>
        <v/>
      </c>
    </row>
    <row r="1107" spans="2:13" x14ac:dyDescent="0.3">
      <c r="B1107" s="126"/>
      <c r="C1107" s="128"/>
      <c r="D1107" s="126"/>
      <c r="E1107" s="128"/>
      <c r="F1107" s="128"/>
      <c r="G1107" s="128"/>
      <c r="I1107" s="91" t="str">
        <f t="shared" si="94"/>
        <v/>
      </c>
      <c r="J1107" s="91" t="str">
        <f t="shared" si="95"/>
        <v/>
      </c>
      <c r="K1107" s="91" t="str">
        <f t="shared" si="93"/>
        <v/>
      </c>
      <c r="L1107" s="116" t="str">
        <f t="shared" si="96"/>
        <v/>
      </c>
      <c r="M1107" s="116" t="str">
        <f t="shared" si="97"/>
        <v/>
      </c>
    </row>
    <row r="1108" spans="2:13" x14ac:dyDescent="0.3">
      <c r="B1108" s="126"/>
      <c r="C1108" s="128"/>
      <c r="D1108" s="126"/>
      <c r="E1108" s="128"/>
      <c r="F1108" s="128"/>
      <c r="G1108" s="128"/>
      <c r="I1108" s="91" t="str">
        <f t="shared" si="94"/>
        <v/>
      </c>
      <c r="J1108" s="91" t="str">
        <f t="shared" si="95"/>
        <v/>
      </c>
      <c r="K1108" s="91" t="str">
        <f t="shared" si="93"/>
        <v/>
      </c>
      <c r="L1108" s="116" t="str">
        <f t="shared" si="96"/>
        <v/>
      </c>
      <c r="M1108" s="116" t="str">
        <f t="shared" si="97"/>
        <v/>
      </c>
    </row>
    <row r="1109" spans="2:13" x14ac:dyDescent="0.3">
      <c r="B1109" s="126"/>
      <c r="C1109" s="128"/>
      <c r="D1109" s="126"/>
      <c r="E1109" s="128"/>
      <c r="F1109" s="128"/>
      <c r="G1109" s="128"/>
      <c r="I1109" s="91" t="str">
        <f t="shared" si="94"/>
        <v/>
      </c>
      <c r="J1109" s="91" t="str">
        <f t="shared" si="95"/>
        <v/>
      </c>
      <c r="K1109" s="91" t="str">
        <f t="shared" si="93"/>
        <v/>
      </c>
      <c r="L1109" s="116" t="str">
        <f t="shared" si="96"/>
        <v/>
      </c>
      <c r="M1109" s="116" t="str">
        <f t="shared" si="97"/>
        <v/>
      </c>
    </row>
    <row r="1110" spans="2:13" x14ac:dyDescent="0.3">
      <c r="B1110" s="126"/>
      <c r="C1110" s="128"/>
      <c r="D1110" s="126"/>
      <c r="E1110" s="128"/>
      <c r="F1110" s="128"/>
      <c r="G1110" s="128"/>
      <c r="I1110" s="91" t="str">
        <f t="shared" si="94"/>
        <v/>
      </c>
      <c r="J1110" s="91" t="str">
        <f t="shared" si="95"/>
        <v/>
      </c>
      <c r="K1110" s="91" t="str">
        <f t="shared" si="93"/>
        <v/>
      </c>
      <c r="L1110" s="116" t="str">
        <f t="shared" si="96"/>
        <v/>
      </c>
      <c r="M1110" s="116" t="str">
        <f t="shared" si="97"/>
        <v/>
      </c>
    </row>
    <row r="1111" spans="2:13" x14ac:dyDescent="0.3">
      <c r="B1111" s="126"/>
      <c r="C1111" s="128"/>
      <c r="D1111" s="126"/>
      <c r="E1111" s="128"/>
      <c r="F1111" s="128"/>
      <c r="G1111" s="128"/>
      <c r="I1111" s="91" t="str">
        <f t="shared" si="94"/>
        <v/>
      </c>
      <c r="J1111" s="91" t="str">
        <f t="shared" si="95"/>
        <v/>
      </c>
      <c r="K1111" s="91" t="str">
        <f t="shared" si="93"/>
        <v/>
      </c>
      <c r="L1111" s="116" t="str">
        <f t="shared" si="96"/>
        <v/>
      </c>
      <c r="M1111" s="116" t="str">
        <f t="shared" si="97"/>
        <v/>
      </c>
    </row>
    <row r="1112" spans="2:13" x14ac:dyDescent="0.3">
      <c r="B1112" s="126"/>
      <c r="C1112" s="128"/>
      <c r="D1112" s="126"/>
      <c r="E1112" s="128"/>
      <c r="F1112" s="128"/>
      <c r="G1112" s="128"/>
      <c r="I1112" s="91" t="str">
        <f t="shared" si="94"/>
        <v/>
      </c>
      <c r="J1112" s="91" t="str">
        <f t="shared" si="95"/>
        <v/>
      </c>
      <c r="K1112" s="91" t="str">
        <f t="shared" si="93"/>
        <v/>
      </c>
      <c r="L1112" s="116" t="str">
        <f t="shared" si="96"/>
        <v/>
      </c>
      <c r="M1112" s="116" t="str">
        <f t="shared" si="97"/>
        <v/>
      </c>
    </row>
    <row r="1113" spans="2:13" x14ac:dyDescent="0.3">
      <c r="B1113" s="126"/>
      <c r="C1113" s="128"/>
      <c r="D1113" s="126"/>
      <c r="E1113" s="128"/>
      <c r="F1113" s="128"/>
      <c r="G1113" s="128"/>
      <c r="I1113" s="91" t="str">
        <f t="shared" si="94"/>
        <v/>
      </c>
      <c r="J1113" s="91" t="str">
        <f t="shared" si="95"/>
        <v/>
      </c>
      <c r="K1113" s="91" t="str">
        <f t="shared" si="93"/>
        <v/>
      </c>
      <c r="L1113" s="116" t="str">
        <f t="shared" si="96"/>
        <v/>
      </c>
      <c r="M1113" s="116" t="str">
        <f t="shared" si="97"/>
        <v/>
      </c>
    </row>
    <row r="1114" spans="2:13" x14ac:dyDescent="0.3">
      <c r="B1114" s="126"/>
      <c r="C1114" s="128"/>
      <c r="D1114" s="126"/>
      <c r="E1114" s="128"/>
      <c r="F1114" s="128"/>
      <c r="G1114" s="128"/>
      <c r="I1114" s="91" t="str">
        <f t="shared" si="94"/>
        <v/>
      </c>
      <c r="J1114" s="91" t="str">
        <f t="shared" si="95"/>
        <v/>
      </c>
      <c r="K1114" s="91" t="str">
        <f t="shared" si="93"/>
        <v/>
      </c>
      <c r="L1114" s="116" t="str">
        <f t="shared" si="96"/>
        <v/>
      </c>
      <c r="M1114" s="116" t="str">
        <f t="shared" si="97"/>
        <v/>
      </c>
    </row>
    <row r="1115" spans="2:13" x14ac:dyDescent="0.3">
      <c r="B1115" s="126"/>
      <c r="C1115" s="128"/>
      <c r="D1115" s="126"/>
      <c r="E1115" s="128"/>
      <c r="F1115" s="128"/>
      <c r="G1115" s="128"/>
      <c r="I1115" s="91" t="str">
        <f t="shared" si="94"/>
        <v/>
      </c>
      <c r="J1115" s="91" t="str">
        <f t="shared" si="95"/>
        <v/>
      </c>
      <c r="K1115" s="91" t="str">
        <f t="shared" si="93"/>
        <v/>
      </c>
      <c r="L1115" s="116" t="str">
        <f t="shared" si="96"/>
        <v/>
      </c>
      <c r="M1115" s="116" t="str">
        <f t="shared" si="97"/>
        <v/>
      </c>
    </row>
    <row r="1116" spans="2:13" x14ac:dyDescent="0.3">
      <c r="B1116" s="126"/>
      <c r="C1116" s="128"/>
      <c r="D1116" s="126"/>
      <c r="E1116" s="128"/>
      <c r="F1116" s="128"/>
      <c r="G1116" s="128"/>
      <c r="I1116" s="91" t="str">
        <f t="shared" si="94"/>
        <v/>
      </c>
      <c r="J1116" s="91" t="str">
        <f t="shared" si="95"/>
        <v/>
      </c>
      <c r="K1116" s="91" t="str">
        <f t="shared" si="93"/>
        <v/>
      </c>
      <c r="L1116" s="116" t="str">
        <f t="shared" si="96"/>
        <v/>
      </c>
      <c r="M1116" s="116" t="str">
        <f t="shared" si="97"/>
        <v/>
      </c>
    </row>
    <row r="1117" spans="2:13" x14ac:dyDescent="0.3">
      <c r="B1117" s="126"/>
      <c r="C1117" s="128"/>
      <c r="D1117" s="126"/>
      <c r="E1117" s="128"/>
      <c r="F1117" s="128"/>
      <c r="G1117" s="128"/>
      <c r="I1117" s="91" t="str">
        <f t="shared" si="94"/>
        <v/>
      </c>
      <c r="J1117" s="91" t="str">
        <f t="shared" si="95"/>
        <v/>
      </c>
      <c r="K1117" s="91" t="str">
        <f t="shared" si="93"/>
        <v/>
      </c>
      <c r="L1117" s="116" t="str">
        <f t="shared" si="96"/>
        <v/>
      </c>
      <c r="M1117" s="116" t="str">
        <f t="shared" si="97"/>
        <v/>
      </c>
    </row>
    <row r="1118" spans="2:13" x14ac:dyDescent="0.3">
      <c r="B1118" s="126"/>
      <c r="C1118" s="128"/>
      <c r="D1118" s="126"/>
      <c r="E1118" s="128"/>
      <c r="F1118" s="128"/>
      <c r="G1118" s="128"/>
      <c r="I1118" s="91" t="str">
        <f t="shared" si="94"/>
        <v/>
      </c>
      <c r="J1118" s="91" t="str">
        <f t="shared" si="95"/>
        <v/>
      </c>
      <c r="K1118" s="91" t="str">
        <f t="shared" si="93"/>
        <v/>
      </c>
      <c r="L1118" s="116" t="str">
        <f t="shared" si="96"/>
        <v/>
      </c>
      <c r="M1118" s="116" t="str">
        <f t="shared" si="97"/>
        <v/>
      </c>
    </row>
    <row r="1119" spans="2:13" x14ac:dyDescent="0.3">
      <c r="B1119" s="126"/>
      <c r="C1119" s="128"/>
      <c r="D1119" s="126"/>
      <c r="E1119" s="128"/>
      <c r="F1119" s="128"/>
      <c r="G1119" s="128"/>
      <c r="I1119" s="91" t="str">
        <f t="shared" si="94"/>
        <v/>
      </c>
      <c r="J1119" s="91" t="str">
        <f t="shared" si="95"/>
        <v/>
      </c>
      <c r="K1119" s="91" t="str">
        <f t="shared" si="93"/>
        <v/>
      </c>
      <c r="L1119" s="116" t="str">
        <f t="shared" si="96"/>
        <v/>
      </c>
      <c r="M1119" s="116" t="str">
        <f t="shared" si="97"/>
        <v/>
      </c>
    </row>
    <row r="1120" spans="2:13" x14ac:dyDescent="0.3">
      <c r="B1120" s="126"/>
      <c r="C1120" s="128"/>
      <c r="D1120" s="126"/>
      <c r="E1120" s="128"/>
      <c r="F1120" s="128"/>
      <c r="G1120" s="128"/>
      <c r="I1120" s="91" t="str">
        <f t="shared" si="94"/>
        <v/>
      </c>
      <c r="J1120" s="91" t="str">
        <f t="shared" si="95"/>
        <v/>
      </c>
      <c r="K1120" s="91" t="str">
        <f t="shared" si="93"/>
        <v/>
      </c>
      <c r="L1120" s="116" t="str">
        <f t="shared" si="96"/>
        <v/>
      </c>
      <c r="M1120" s="116" t="str">
        <f t="shared" si="97"/>
        <v/>
      </c>
    </row>
    <row r="1121" spans="2:13" x14ac:dyDescent="0.3">
      <c r="B1121" s="126"/>
      <c r="C1121" s="128"/>
      <c r="D1121" s="126"/>
      <c r="E1121" s="128"/>
      <c r="F1121" s="128"/>
      <c r="G1121" s="128"/>
      <c r="I1121" s="91" t="str">
        <f t="shared" si="94"/>
        <v/>
      </c>
      <c r="J1121" s="91" t="str">
        <f t="shared" si="95"/>
        <v/>
      </c>
      <c r="K1121" s="91" t="str">
        <f t="shared" si="93"/>
        <v/>
      </c>
      <c r="L1121" s="116" t="str">
        <f t="shared" si="96"/>
        <v/>
      </c>
      <c r="M1121" s="116" t="str">
        <f t="shared" si="97"/>
        <v/>
      </c>
    </row>
    <row r="1122" spans="2:13" x14ac:dyDescent="0.3">
      <c r="B1122" s="126"/>
      <c r="C1122" s="128"/>
      <c r="D1122" s="126"/>
      <c r="E1122" s="128"/>
      <c r="F1122" s="128"/>
      <c r="G1122" s="128"/>
      <c r="I1122" s="91" t="str">
        <f t="shared" si="94"/>
        <v/>
      </c>
      <c r="J1122" s="91" t="str">
        <f t="shared" si="95"/>
        <v/>
      </c>
      <c r="K1122" s="91" t="str">
        <f t="shared" si="93"/>
        <v/>
      </c>
      <c r="L1122" s="116" t="str">
        <f t="shared" si="96"/>
        <v/>
      </c>
      <c r="M1122" s="116" t="str">
        <f t="shared" si="97"/>
        <v/>
      </c>
    </row>
    <row r="1123" spans="2:13" x14ac:dyDescent="0.3">
      <c r="B1123" s="126"/>
      <c r="C1123" s="128"/>
      <c r="D1123" s="126"/>
      <c r="E1123" s="128"/>
      <c r="F1123" s="128"/>
      <c r="G1123" s="128"/>
      <c r="I1123" s="91" t="str">
        <f t="shared" si="94"/>
        <v/>
      </c>
      <c r="J1123" s="91" t="str">
        <f t="shared" si="95"/>
        <v/>
      </c>
      <c r="K1123" s="91" t="str">
        <f t="shared" si="93"/>
        <v/>
      </c>
      <c r="L1123" s="116" t="str">
        <f t="shared" si="96"/>
        <v/>
      </c>
      <c r="M1123" s="116" t="str">
        <f t="shared" si="97"/>
        <v/>
      </c>
    </row>
    <row r="1124" spans="2:13" x14ac:dyDescent="0.3">
      <c r="B1124" s="126"/>
      <c r="C1124" s="128"/>
      <c r="D1124" s="126"/>
      <c r="E1124" s="128"/>
      <c r="F1124" s="128"/>
      <c r="G1124" s="128"/>
      <c r="I1124" s="91" t="str">
        <f t="shared" si="94"/>
        <v/>
      </c>
      <c r="J1124" s="91" t="str">
        <f t="shared" si="95"/>
        <v/>
      </c>
      <c r="K1124" s="91" t="str">
        <f t="shared" si="93"/>
        <v/>
      </c>
      <c r="L1124" s="116" t="str">
        <f t="shared" si="96"/>
        <v/>
      </c>
      <c r="M1124" s="116" t="str">
        <f t="shared" si="97"/>
        <v/>
      </c>
    </row>
    <row r="1125" spans="2:13" x14ac:dyDescent="0.3">
      <c r="B1125" s="126"/>
      <c r="C1125" s="128"/>
      <c r="D1125" s="126"/>
      <c r="E1125" s="128"/>
      <c r="F1125" s="128"/>
      <c r="G1125" s="128"/>
      <c r="I1125" s="91" t="str">
        <f t="shared" si="94"/>
        <v/>
      </c>
      <c r="J1125" s="91" t="str">
        <f t="shared" si="95"/>
        <v/>
      </c>
      <c r="K1125" s="91" t="str">
        <f t="shared" si="93"/>
        <v/>
      </c>
      <c r="L1125" s="116" t="str">
        <f t="shared" si="96"/>
        <v/>
      </c>
      <c r="M1125" s="116" t="str">
        <f t="shared" si="97"/>
        <v/>
      </c>
    </row>
    <row r="1126" spans="2:13" x14ac:dyDescent="0.3">
      <c r="B1126" s="126"/>
      <c r="C1126" s="128"/>
      <c r="D1126" s="126"/>
      <c r="E1126" s="128"/>
      <c r="F1126" s="128"/>
      <c r="G1126" s="128"/>
      <c r="I1126" s="91" t="str">
        <f t="shared" si="94"/>
        <v/>
      </c>
      <c r="J1126" s="91" t="str">
        <f t="shared" si="95"/>
        <v/>
      </c>
      <c r="K1126" s="91" t="str">
        <f t="shared" si="93"/>
        <v/>
      </c>
      <c r="L1126" s="116" t="str">
        <f t="shared" si="96"/>
        <v/>
      </c>
      <c r="M1126" s="116" t="str">
        <f t="shared" si="97"/>
        <v/>
      </c>
    </row>
    <row r="1127" spans="2:13" x14ac:dyDescent="0.3">
      <c r="B1127" s="126"/>
      <c r="C1127" s="128"/>
      <c r="D1127" s="126"/>
      <c r="E1127" s="128"/>
      <c r="F1127" s="128"/>
      <c r="G1127" s="128"/>
      <c r="I1127" s="91" t="str">
        <f t="shared" si="94"/>
        <v/>
      </c>
      <c r="J1127" s="91" t="str">
        <f t="shared" si="95"/>
        <v/>
      </c>
      <c r="K1127" s="91" t="str">
        <f t="shared" si="93"/>
        <v/>
      </c>
      <c r="L1127" s="116" t="str">
        <f t="shared" si="96"/>
        <v/>
      </c>
      <c r="M1127" s="116" t="str">
        <f t="shared" si="97"/>
        <v/>
      </c>
    </row>
    <row r="1128" spans="2:13" x14ac:dyDescent="0.3">
      <c r="B1128" s="126"/>
      <c r="C1128" s="128"/>
      <c r="D1128" s="126"/>
      <c r="E1128" s="128"/>
      <c r="F1128" s="128"/>
      <c r="G1128" s="128"/>
      <c r="I1128" s="91" t="str">
        <f t="shared" si="94"/>
        <v/>
      </c>
      <c r="J1128" s="91" t="str">
        <f t="shared" si="95"/>
        <v/>
      </c>
      <c r="K1128" s="91" t="str">
        <f t="shared" si="93"/>
        <v/>
      </c>
      <c r="L1128" s="116" t="str">
        <f t="shared" si="96"/>
        <v/>
      </c>
      <c r="M1128" s="116" t="str">
        <f t="shared" si="97"/>
        <v/>
      </c>
    </row>
    <row r="1129" spans="2:13" x14ac:dyDescent="0.3">
      <c r="B1129" s="126"/>
      <c r="C1129" s="128"/>
      <c r="D1129" s="126"/>
      <c r="E1129" s="128"/>
      <c r="F1129" s="128"/>
      <c r="G1129" s="128"/>
      <c r="I1129" s="91" t="str">
        <f t="shared" si="94"/>
        <v/>
      </c>
      <c r="J1129" s="91" t="str">
        <f t="shared" si="95"/>
        <v/>
      </c>
      <c r="K1129" s="91" t="str">
        <f t="shared" si="93"/>
        <v/>
      </c>
      <c r="L1129" s="116" t="str">
        <f t="shared" si="96"/>
        <v/>
      </c>
      <c r="M1129" s="116" t="str">
        <f t="shared" si="97"/>
        <v/>
      </c>
    </row>
    <row r="1130" spans="2:13" x14ac:dyDescent="0.3">
      <c r="B1130" s="126"/>
      <c r="C1130" s="128"/>
      <c r="D1130" s="126"/>
      <c r="E1130" s="128"/>
      <c r="F1130" s="128"/>
      <c r="G1130" s="128"/>
      <c r="I1130" s="91" t="str">
        <f t="shared" si="94"/>
        <v/>
      </c>
      <c r="J1130" s="91" t="str">
        <f t="shared" si="95"/>
        <v/>
      </c>
      <c r="K1130" s="91" t="str">
        <f t="shared" si="93"/>
        <v/>
      </c>
      <c r="L1130" s="116" t="str">
        <f t="shared" si="96"/>
        <v/>
      </c>
      <c r="M1130" s="116" t="str">
        <f t="shared" si="97"/>
        <v/>
      </c>
    </row>
    <row r="1131" spans="2:13" x14ac:dyDescent="0.3">
      <c r="B1131" s="126"/>
      <c r="C1131" s="128"/>
      <c r="D1131" s="126"/>
      <c r="E1131" s="128"/>
      <c r="F1131" s="128"/>
      <c r="G1131" s="128"/>
      <c r="I1131" s="91" t="str">
        <f t="shared" si="94"/>
        <v/>
      </c>
      <c r="J1131" s="91" t="str">
        <f t="shared" si="95"/>
        <v/>
      </c>
      <c r="K1131" s="91" t="str">
        <f t="shared" si="93"/>
        <v/>
      </c>
      <c r="L1131" s="116" t="str">
        <f t="shared" si="96"/>
        <v/>
      </c>
      <c r="M1131" s="116" t="str">
        <f t="shared" si="97"/>
        <v/>
      </c>
    </row>
    <row r="1132" spans="2:13" x14ac:dyDescent="0.3">
      <c r="B1132" s="126"/>
      <c r="C1132" s="128"/>
      <c r="D1132" s="126"/>
      <c r="E1132" s="128"/>
      <c r="F1132" s="128"/>
      <c r="G1132" s="128"/>
      <c r="I1132" s="91" t="str">
        <f t="shared" si="94"/>
        <v/>
      </c>
      <c r="J1132" s="91" t="str">
        <f t="shared" si="95"/>
        <v/>
      </c>
      <c r="K1132" s="91" t="str">
        <f t="shared" si="93"/>
        <v/>
      </c>
      <c r="L1132" s="116" t="str">
        <f t="shared" si="96"/>
        <v/>
      </c>
      <c r="M1132" s="116" t="str">
        <f t="shared" si="97"/>
        <v/>
      </c>
    </row>
    <row r="1133" spans="2:13" x14ac:dyDescent="0.3">
      <c r="B1133" s="126"/>
      <c r="C1133" s="128"/>
      <c r="D1133" s="126"/>
      <c r="E1133" s="128"/>
      <c r="F1133" s="128"/>
      <c r="G1133" s="128"/>
      <c r="I1133" s="91" t="str">
        <f t="shared" si="94"/>
        <v/>
      </c>
      <c r="J1133" s="91" t="str">
        <f t="shared" si="95"/>
        <v/>
      </c>
      <c r="K1133" s="91" t="str">
        <f t="shared" si="93"/>
        <v/>
      </c>
      <c r="L1133" s="116" t="str">
        <f t="shared" si="96"/>
        <v/>
      </c>
      <c r="M1133" s="116" t="str">
        <f t="shared" si="97"/>
        <v/>
      </c>
    </row>
    <row r="1134" spans="2:13" x14ac:dyDescent="0.3">
      <c r="B1134" s="126"/>
      <c r="C1134" s="128"/>
      <c r="D1134" s="126"/>
      <c r="E1134" s="128"/>
      <c r="F1134" s="128"/>
      <c r="G1134" s="128"/>
      <c r="I1134" s="91" t="str">
        <f t="shared" si="94"/>
        <v/>
      </c>
      <c r="J1134" s="91" t="str">
        <f t="shared" si="95"/>
        <v/>
      </c>
      <c r="K1134" s="91" t="str">
        <f t="shared" si="93"/>
        <v/>
      </c>
      <c r="L1134" s="116" t="str">
        <f t="shared" si="96"/>
        <v/>
      </c>
      <c r="M1134" s="116" t="str">
        <f t="shared" si="97"/>
        <v/>
      </c>
    </row>
    <row r="1135" spans="2:13" x14ac:dyDescent="0.3">
      <c r="B1135" s="126"/>
      <c r="C1135" s="128"/>
      <c r="D1135" s="126"/>
      <c r="E1135" s="128"/>
      <c r="F1135" s="128"/>
      <c r="G1135" s="128"/>
      <c r="I1135" s="91" t="str">
        <f t="shared" si="94"/>
        <v/>
      </c>
      <c r="J1135" s="91" t="str">
        <f t="shared" si="95"/>
        <v/>
      </c>
      <c r="K1135" s="91" t="str">
        <f t="shared" si="93"/>
        <v/>
      </c>
      <c r="L1135" s="116" t="str">
        <f t="shared" si="96"/>
        <v/>
      </c>
      <c r="M1135" s="116" t="str">
        <f t="shared" si="97"/>
        <v/>
      </c>
    </row>
    <row r="1136" spans="2:13" x14ac:dyDescent="0.3">
      <c r="B1136" s="126"/>
      <c r="C1136" s="128"/>
      <c r="D1136" s="126"/>
      <c r="E1136" s="128"/>
      <c r="F1136" s="128"/>
      <c r="G1136" s="128"/>
      <c r="I1136" s="91" t="str">
        <f t="shared" si="94"/>
        <v/>
      </c>
      <c r="J1136" s="91" t="str">
        <f t="shared" si="95"/>
        <v/>
      </c>
      <c r="K1136" s="91" t="str">
        <f t="shared" si="93"/>
        <v/>
      </c>
      <c r="L1136" s="116" t="str">
        <f t="shared" si="96"/>
        <v/>
      </c>
      <c r="M1136" s="116" t="str">
        <f t="shared" si="97"/>
        <v/>
      </c>
    </row>
    <row r="1137" spans="2:13" x14ac:dyDescent="0.3">
      <c r="B1137" s="126"/>
      <c r="C1137" s="128"/>
      <c r="D1137" s="126"/>
      <c r="E1137" s="128"/>
      <c r="F1137" s="128"/>
      <c r="G1137" s="128"/>
      <c r="I1137" s="91" t="str">
        <f t="shared" si="94"/>
        <v/>
      </c>
      <c r="J1137" s="91" t="str">
        <f t="shared" si="95"/>
        <v/>
      </c>
      <c r="K1137" s="91" t="str">
        <f t="shared" si="93"/>
        <v/>
      </c>
      <c r="L1137" s="116" t="str">
        <f t="shared" si="96"/>
        <v/>
      </c>
      <c r="M1137" s="116" t="str">
        <f t="shared" si="97"/>
        <v/>
      </c>
    </row>
    <row r="1138" spans="2:13" x14ac:dyDescent="0.3">
      <c r="B1138" s="126"/>
      <c r="C1138" s="128"/>
      <c r="D1138" s="126"/>
      <c r="E1138" s="128"/>
      <c r="F1138" s="128"/>
      <c r="G1138" s="128"/>
      <c r="I1138" s="91" t="str">
        <f t="shared" si="94"/>
        <v/>
      </c>
      <c r="J1138" s="91" t="str">
        <f t="shared" si="95"/>
        <v/>
      </c>
      <c r="K1138" s="91" t="str">
        <f t="shared" si="93"/>
        <v/>
      </c>
      <c r="L1138" s="116" t="str">
        <f t="shared" si="96"/>
        <v/>
      </c>
      <c r="M1138" s="116" t="str">
        <f t="shared" si="97"/>
        <v/>
      </c>
    </row>
    <row r="1139" spans="2:13" x14ac:dyDescent="0.3">
      <c r="B1139" s="126"/>
      <c r="C1139" s="128"/>
      <c r="D1139" s="126"/>
      <c r="E1139" s="128"/>
      <c r="F1139" s="128"/>
      <c r="G1139" s="128"/>
      <c r="I1139" s="91" t="str">
        <f t="shared" si="94"/>
        <v/>
      </c>
      <c r="J1139" s="91" t="str">
        <f t="shared" si="95"/>
        <v/>
      </c>
      <c r="K1139" s="91" t="str">
        <f t="shared" si="93"/>
        <v/>
      </c>
      <c r="L1139" s="116" t="str">
        <f t="shared" si="96"/>
        <v/>
      </c>
      <c r="M1139" s="116" t="str">
        <f t="shared" si="97"/>
        <v/>
      </c>
    </row>
    <row r="1140" spans="2:13" x14ac:dyDescent="0.3">
      <c r="B1140" s="126"/>
      <c r="C1140" s="128"/>
      <c r="D1140" s="126"/>
      <c r="E1140" s="128"/>
      <c r="F1140" s="128"/>
      <c r="G1140" s="128"/>
      <c r="I1140" s="91" t="str">
        <f t="shared" si="94"/>
        <v/>
      </c>
      <c r="J1140" s="91" t="str">
        <f t="shared" si="95"/>
        <v/>
      </c>
      <c r="K1140" s="91" t="str">
        <f t="shared" si="93"/>
        <v/>
      </c>
      <c r="L1140" s="116" t="str">
        <f t="shared" si="96"/>
        <v/>
      </c>
      <c r="M1140" s="116" t="str">
        <f t="shared" si="97"/>
        <v/>
      </c>
    </row>
    <row r="1141" spans="2:13" x14ac:dyDescent="0.3">
      <c r="B1141" s="126"/>
      <c r="C1141" s="128"/>
      <c r="D1141" s="126"/>
      <c r="E1141" s="128"/>
      <c r="F1141" s="128"/>
      <c r="G1141" s="128"/>
      <c r="I1141" s="91" t="str">
        <f t="shared" si="94"/>
        <v/>
      </c>
      <c r="J1141" s="91" t="str">
        <f t="shared" si="95"/>
        <v/>
      </c>
      <c r="K1141" s="91" t="str">
        <f t="shared" si="93"/>
        <v/>
      </c>
      <c r="L1141" s="116" t="str">
        <f t="shared" si="96"/>
        <v/>
      </c>
      <c r="M1141" s="116" t="str">
        <f t="shared" si="97"/>
        <v/>
      </c>
    </row>
    <row r="1142" spans="2:13" x14ac:dyDescent="0.3">
      <c r="B1142" s="126"/>
      <c r="C1142" s="128"/>
      <c r="D1142" s="126"/>
      <c r="E1142" s="128"/>
      <c r="F1142" s="128"/>
      <c r="G1142" s="128"/>
      <c r="I1142" s="91" t="str">
        <f t="shared" si="94"/>
        <v/>
      </c>
      <c r="J1142" s="91" t="str">
        <f t="shared" si="95"/>
        <v/>
      </c>
      <c r="K1142" s="91" t="str">
        <f t="shared" si="93"/>
        <v/>
      </c>
      <c r="L1142" s="116" t="str">
        <f t="shared" si="96"/>
        <v/>
      </c>
      <c r="M1142" s="116" t="str">
        <f t="shared" si="97"/>
        <v/>
      </c>
    </row>
    <row r="1143" spans="2:13" x14ac:dyDescent="0.3">
      <c r="B1143" s="126"/>
      <c r="C1143" s="128"/>
      <c r="D1143" s="126"/>
      <c r="E1143" s="128"/>
      <c r="F1143" s="128"/>
      <c r="G1143" s="128"/>
      <c r="I1143" s="91" t="str">
        <f t="shared" si="94"/>
        <v/>
      </c>
      <c r="J1143" s="91" t="str">
        <f t="shared" si="95"/>
        <v/>
      </c>
      <c r="K1143" s="91" t="str">
        <f t="shared" si="93"/>
        <v/>
      </c>
      <c r="L1143" s="116" t="str">
        <f t="shared" si="96"/>
        <v/>
      </c>
      <c r="M1143" s="116" t="str">
        <f t="shared" si="97"/>
        <v/>
      </c>
    </row>
    <row r="1144" spans="2:13" x14ac:dyDescent="0.3">
      <c r="B1144" s="126"/>
      <c r="C1144" s="128"/>
      <c r="D1144" s="126"/>
      <c r="E1144" s="128"/>
      <c r="F1144" s="128"/>
      <c r="G1144" s="128"/>
      <c r="I1144" s="91" t="str">
        <f t="shared" si="94"/>
        <v/>
      </c>
      <c r="J1144" s="91" t="str">
        <f t="shared" si="95"/>
        <v/>
      </c>
      <c r="K1144" s="91" t="str">
        <f t="shared" si="93"/>
        <v/>
      </c>
      <c r="L1144" s="116" t="str">
        <f t="shared" si="96"/>
        <v/>
      </c>
      <c r="M1144" s="116" t="str">
        <f t="shared" si="97"/>
        <v/>
      </c>
    </row>
    <row r="1145" spans="2:13" x14ac:dyDescent="0.3">
      <c r="B1145" s="126"/>
      <c r="C1145" s="128"/>
      <c r="D1145" s="126"/>
      <c r="E1145" s="128"/>
      <c r="F1145" s="128"/>
      <c r="G1145" s="128"/>
      <c r="I1145" s="91" t="str">
        <f t="shared" si="94"/>
        <v/>
      </c>
      <c r="J1145" s="91" t="str">
        <f t="shared" si="95"/>
        <v/>
      </c>
      <c r="K1145" s="91" t="str">
        <f t="shared" si="93"/>
        <v/>
      </c>
      <c r="L1145" s="116" t="str">
        <f t="shared" si="96"/>
        <v/>
      </c>
      <c r="M1145" s="116" t="str">
        <f t="shared" si="97"/>
        <v/>
      </c>
    </row>
    <row r="1146" spans="2:13" x14ac:dyDescent="0.3">
      <c r="B1146" s="126"/>
      <c r="C1146" s="128"/>
      <c r="D1146" s="126"/>
      <c r="E1146" s="128"/>
      <c r="F1146" s="128"/>
      <c r="G1146" s="128"/>
      <c r="I1146" s="91" t="str">
        <f t="shared" si="94"/>
        <v/>
      </c>
      <c r="J1146" s="91" t="str">
        <f t="shared" si="95"/>
        <v/>
      </c>
      <c r="K1146" s="91" t="str">
        <f t="shared" si="93"/>
        <v/>
      </c>
      <c r="L1146" s="116" t="str">
        <f t="shared" si="96"/>
        <v/>
      </c>
      <c r="M1146" s="116" t="str">
        <f t="shared" si="97"/>
        <v/>
      </c>
    </row>
    <row r="1147" spans="2:13" x14ac:dyDescent="0.3">
      <c r="B1147" s="126"/>
      <c r="C1147" s="128"/>
      <c r="D1147" s="126"/>
      <c r="E1147" s="128"/>
      <c r="F1147" s="128"/>
      <c r="G1147" s="128"/>
      <c r="I1147" s="91" t="str">
        <f t="shared" si="94"/>
        <v/>
      </c>
      <c r="J1147" s="91" t="str">
        <f t="shared" si="95"/>
        <v/>
      </c>
      <c r="K1147" s="91" t="str">
        <f t="shared" si="93"/>
        <v/>
      </c>
      <c r="L1147" s="116" t="str">
        <f t="shared" si="96"/>
        <v/>
      </c>
      <c r="M1147" s="116" t="str">
        <f t="shared" si="97"/>
        <v/>
      </c>
    </row>
    <row r="1148" spans="2:13" x14ac:dyDescent="0.3">
      <c r="B1148" s="126"/>
      <c r="C1148" s="128"/>
      <c r="D1148" s="126"/>
      <c r="E1148" s="128"/>
      <c r="F1148" s="128"/>
      <c r="G1148" s="128"/>
      <c r="I1148" s="91" t="str">
        <f t="shared" si="94"/>
        <v/>
      </c>
      <c r="J1148" s="91" t="str">
        <f t="shared" si="95"/>
        <v/>
      </c>
      <c r="K1148" s="91" t="str">
        <f t="shared" si="93"/>
        <v/>
      </c>
      <c r="L1148" s="116" t="str">
        <f t="shared" si="96"/>
        <v/>
      </c>
      <c r="M1148" s="116" t="str">
        <f t="shared" si="97"/>
        <v/>
      </c>
    </row>
    <row r="1149" spans="2:13" x14ac:dyDescent="0.3">
      <c r="B1149" s="126"/>
      <c r="C1149" s="128"/>
      <c r="D1149" s="126"/>
      <c r="E1149" s="128"/>
      <c r="F1149" s="128"/>
      <c r="G1149" s="128"/>
      <c r="I1149" s="91" t="str">
        <f t="shared" si="94"/>
        <v/>
      </c>
      <c r="J1149" s="91" t="str">
        <f t="shared" si="95"/>
        <v/>
      </c>
      <c r="K1149" s="91" t="str">
        <f t="shared" si="93"/>
        <v/>
      </c>
      <c r="L1149" s="116" t="str">
        <f t="shared" si="96"/>
        <v/>
      </c>
      <c r="M1149" s="116" t="str">
        <f t="shared" si="97"/>
        <v/>
      </c>
    </row>
    <row r="1150" spans="2:13" x14ac:dyDescent="0.3">
      <c r="B1150" s="126"/>
      <c r="C1150" s="128"/>
      <c r="D1150" s="126"/>
      <c r="E1150" s="128"/>
      <c r="F1150" s="128"/>
      <c r="G1150" s="128"/>
      <c r="I1150" s="91" t="str">
        <f t="shared" si="94"/>
        <v/>
      </c>
      <c r="J1150" s="91" t="str">
        <f t="shared" si="95"/>
        <v/>
      </c>
      <c r="K1150" s="91" t="str">
        <f t="shared" si="93"/>
        <v/>
      </c>
      <c r="L1150" s="116" t="str">
        <f t="shared" si="96"/>
        <v/>
      </c>
      <c r="M1150" s="116" t="str">
        <f t="shared" si="97"/>
        <v/>
      </c>
    </row>
    <row r="1151" spans="2:13" x14ac:dyDescent="0.3">
      <c r="B1151" s="126"/>
      <c r="C1151" s="128"/>
      <c r="D1151" s="126"/>
      <c r="E1151" s="128"/>
      <c r="F1151" s="128"/>
      <c r="G1151" s="128"/>
      <c r="I1151" s="91" t="str">
        <f t="shared" si="94"/>
        <v/>
      </c>
      <c r="J1151" s="91" t="str">
        <f t="shared" si="95"/>
        <v/>
      </c>
      <c r="K1151" s="91" t="str">
        <f t="shared" si="93"/>
        <v/>
      </c>
      <c r="L1151" s="116" t="str">
        <f t="shared" si="96"/>
        <v/>
      </c>
      <c r="M1151" s="116" t="str">
        <f t="shared" si="97"/>
        <v/>
      </c>
    </row>
    <row r="1152" spans="2:13" x14ac:dyDescent="0.3">
      <c r="B1152" s="126"/>
      <c r="C1152" s="128"/>
      <c r="D1152" s="126"/>
      <c r="E1152" s="128"/>
      <c r="F1152" s="128"/>
      <c r="G1152" s="128"/>
      <c r="I1152" s="91" t="str">
        <f t="shared" si="94"/>
        <v/>
      </c>
      <c r="J1152" s="91" t="str">
        <f t="shared" si="95"/>
        <v/>
      </c>
      <c r="K1152" s="91" t="str">
        <f t="shared" si="93"/>
        <v/>
      </c>
      <c r="L1152" s="116" t="str">
        <f t="shared" si="96"/>
        <v/>
      </c>
      <c r="M1152" s="116" t="str">
        <f t="shared" si="97"/>
        <v/>
      </c>
    </row>
    <row r="1153" spans="2:13" x14ac:dyDescent="0.3">
      <c r="B1153" s="126"/>
      <c r="C1153" s="128"/>
      <c r="D1153" s="126"/>
      <c r="E1153" s="128"/>
      <c r="F1153" s="128"/>
      <c r="G1153" s="128"/>
      <c r="I1153" s="91" t="str">
        <f t="shared" si="94"/>
        <v/>
      </c>
      <c r="J1153" s="91" t="str">
        <f t="shared" si="95"/>
        <v/>
      </c>
      <c r="K1153" s="91" t="str">
        <f t="shared" si="93"/>
        <v/>
      </c>
      <c r="L1153" s="116" t="str">
        <f t="shared" si="96"/>
        <v/>
      </c>
      <c r="M1153" s="116" t="str">
        <f t="shared" si="97"/>
        <v/>
      </c>
    </row>
    <row r="1154" spans="2:13" x14ac:dyDescent="0.3">
      <c r="B1154" s="126"/>
      <c r="C1154" s="128"/>
      <c r="D1154" s="126"/>
      <c r="E1154" s="128"/>
      <c r="F1154" s="128"/>
      <c r="G1154" s="128"/>
      <c r="I1154" s="91" t="str">
        <f t="shared" si="94"/>
        <v/>
      </c>
      <c r="J1154" s="91" t="str">
        <f t="shared" si="95"/>
        <v/>
      </c>
      <c r="K1154" s="91" t="str">
        <f t="shared" si="93"/>
        <v/>
      </c>
      <c r="L1154" s="116" t="str">
        <f t="shared" si="96"/>
        <v/>
      </c>
      <c r="M1154" s="116" t="str">
        <f t="shared" si="97"/>
        <v/>
      </c>
    </row>
    <row r="1155" spans="2:13" x14ac:dyDescent="0.3">
      <c r="B1155" s="126"/>
      <c r="C1155" s="128"/>
      <c r="D1155" s="126"/>
      <c r="E1155" s="128"/>
      <c r="F1155" s="128"/>
      <c r="G1155" s="128"/>
      <c r="I1155" s="91" t="str">
        <f t="shared" si="94"/>
        <v/>
      </c>
      <c r="J1155" s="91" t="str">
        <f t="shared" si="95"/>
        <v/>
      </c>
      <c r="K1155" s="91" t="str">
        <f t="shared" si="93"/>
        <v/>
      </c>
      <c r="L1155" s="116" t="str">
        <f t="shared" si="96"/>
        <v/>
      </c>
      <c r="M1155" s="116" t="str">
        <f t="shared" si="97"/>
        <v/>
      </c>
    </row>
    <row r="1156" spans="2:13" x14ac:dyDescent="0.3">
      <c r="B1156" s="126"/>
      <c r="C1156" s="128"/>
      <c r="D1156" s="126"/>
      <c r="E1156" s="128"/>
      <c r="F1156" s="128"/>
      <c r="G1156" s="128"/>
      <c r="I1156" s="91" t="str">
        <f t="shared" si="94"/>
        <v/>
      </c>
      <c r="J1156" s="91" t="str">
        <f t="shared" si="95"/>
        <v/>
      </c>
      <c r="K1156" s="91" t="str">
        <f t="shared" si="93"/>
        <v/>
      </c>
      <c r="L1156" s="116" t="str">
        <f t="shared" si="96"/>
        <v/>
      </c>
      <c r="M1156" s="116" t="str">
        <f t="shared" si="97"/>
        <v/>
      </c>
    </row>
    <row r="1157" spans="2:13" x14ac:dyDescent="0.3">
      <c r="B1157" s="126"/>
      <c r="C1157" s="128"/>
      <c r="D1157" s="126"/>
      <c r="E1157" s="128"/>
      <c r="F1157" s="128"/>
      <c r="G1157" s="128"/>
      <c r="I1157" s="91" t="str">
        <f t="shared" si="94"/>
        <v/>
      </c>
      <c r="J1157" s="91" t="str">
        <f t="shared" si="95"/>
        <v/>
      </c>
      <c r="K1157" s="91" t="str">
        <f t="shared" si="93"/>
        <v/>
      </c>
      <c r="L1157" s="116" t="str">
        <f t="shared" si="96"/>
        <v/>
      </c>
      <c r="M1157" s="116" t="str">
        <f t="shared" si="97"/>
        <v/>
      </c>
    </row>
    <row r="1158" spans="2:13" x14ac:dyDescent="0.3">
      <c r="B1158" s="126"/>
      <c r="C1158" s="128"/>
      <c r="D1158" s="126"/>
      <c r="E1158" s="128"/>
      <c r="F1158" s="128"/>
      <c r="G1158" s="128"/>
      <c r="I1158" s="91" t="str">
        <f t="shared" si="94"/>
        <v/>
      </c>
      <c r="J1158" s="91" t="str">
        <f t="shared" si="95"/>
        <v/>
      </c>
      <c r="K1158" s="91" t="str">
        <f t="shared" si="93"/>
        <v/>
      </c>
      <c r="L1158" s="116" t="str">
        <f t="shared" si="96"/>
        <v/>
      </c>
      <c r="M1158" s="116" t="str">
        <f t="shared" si="97"/>
        <v/>
      </c>
    </row>
    <row r="1159" spans="2:13" x14ac:dyDescent="0.3">
      <c r="B1159" s="126"/>
      <c r="C1159" s="128"/>
      <c r="D1159" s="126"/>
      <c r="E1159" s="128"/>
      <c r="F1159" s="128"/>
      <c r="G1159" s="128"/>
      <c r="I1159" s="91" t="str">
        <f t="shared" si="94"/>
        <v/>
      </c>
      <c r="J1159" s="91" t="str">
        <f t="shared" si="95"/>
        <v/>
      </c>
      <c r="K1159" s="91" t="str">
        <f t="shared" ref="K1159:K1222" si="98">IF(I1159="","",SUMIF($B$7:$B$5003,B1159,$G$7:$G$5003))</f>
        <v/>
      </c>
      <c r="L1159" s="116" t="str">
        <f t="shared" si="96"/>
        <v/>
      </c>
      <c r="M1159" s="116" t="str">
        <f t="shared" si="97"/>
        <v/>
      </c>
    </row>
    <row r="1160" spans="2:13" x14ac:dyDescent="0.3">
      <c r="B1160" s="126"/>
      <c r="C1160" s="128"/>
      <c r="D1160" s="126"/>
      <c r="E1160" s="128"/>
      <c r="F1160" s="128"/>
      <c r="G1160" s="128"/>
      <c r="I1160" s="91" t="str">
        <f t="shared" ref="I1160:I1223" si="99">B1160&amp;D1160</f>
        <v/>
      </c>
      <c r="J1160" s="91" t="str">
        <f t="shared" ref="J1160:J1223" si="100">IF(I1160="","",SUMIFS($G$6:$G$5003,$B$6:$B$5003,B1160,$D$6:$D$5003,D1160))</f>
        <v/>
      </c>
      <c r="K1160" s="91" t="str">
        <f t="shared" si="98"/>
        <v/>
      </c>
      <c r="L1160" s="116" t="str">
        <f t="shared" ref="L1160:L1223" si="101">IF(OR(J1160="",K1160=""),"",J1160/K1160)</f>
        <v/>
      </c>
      <c r="M1160" s="116" t="str">
        <f t="shared" ref="M1160:M1223" si="102">IF(L1160="","",L1160^2)</f>
        <v/>
      </c>
    </row>
    <row r="1161" spans="2:13" x14ac:dyDescent="0.3">
      <c r="B1161" s="126"/>
      <c r="C1161" s="128"/>
      <c r="D1161" s="126"/>
      <c r="E1161" s="128"/>
      <c r="F1161" s="128"/>
      <c r="G1161" s="128"/>
      <c r="I1161" s="91" t="str">
        <f t="shared" si="99"/>
        <v/>
      </c>
      <c r="J1161" s="91" t="str">
        <f t="shared" si="100"/>
        <v/>
      </c>
      <c r="K1161" s="91" t="str">
        <f t="shared" si="98"/>
        <v/>
      </c>
      <c r="L1161" s="116" t="str">
        <f t="shared" si="101"/>
        <v/>
      </c>
      <c r="M1161" s="116" t="str">
        <f t="shared" si="102"/>
        <v/>
      </c>
    </row>
    <row r="1162" spans="2:13" x14ac:dyDescent="0.3">
      <c r="B1162" s="126"/>
      <c r="C1162" s="128"/>
      <c r="D1162" s="126"/>
      <c r="E1162" s="128"/>
      <c r="F1162" s="128"/>
      <c r="G1162" s="128"/>
      <c r="I1162" s="91" t="str">
        <f t="shared" si="99"/>
        <v/>
      </c>
      <c r="J1162" s="91" t="str">
        <f t="shared" si="100"/>
        <v/>
      </c>
      <c r="K1162" s="91" t="str">
        <f t="shared" si="98"/>
        <v/>
      </c>
      <c r="L1162" s="116" t="str">
        <f t="shared" si="101"/>
        <v/>
      </c>
      <c r="M1162" s="116" t="str">
        <f t="shared" si="102"/>
        <v/>
      </c>
    </row>
    <row r="1163" spans="2:13" x14ac:dyDescent="0.3">
      <c r="B1163" s="126"/>
      <c r="C1163" s="128"/>
      <c r="D1163" s="126"/>
      <c r="E1163" s="128"/>
      <c r="F1163" s="128"/>
      <c r="G1163" s="128"/>
      <c r="I1163" s="91" t="str">
        <f t="shared" si="99"/>
        <v/>
      </c>
      <c r="J1163" s="91" t="str">
        <f t="shared" si="100"/>
        <v/>
      </c>
      <c r="K1163" s="91" t="str">
        <f t="shared" si="98"/>
        <v/>
      </c>
      <c r="L1163" s="116" t="str">
        <f t="shared" si="101"/>
        <v/>
      </c>
      <c r="M1163" s="116" t="str">
        <f t="shared" si="102"/>
        <v/>
      </c>
    </row>
    <row r="1164" spans="2:13" x14ac:dyDescent="0.3">
      <c r="B1164" s="126"/>
      <c r="C1164" s="128"/>
      <c r="D1164" s="126"/>
      <c r="E1164" s="128"/>
      <c r="F1164" s="128"/>
      <c r="G1164" s="128"/>
      <c r="I1164" s="91" t="str">
        <f t="shared" si="99"/>
        <v/>
      </c>
      <c r="J1164" s="91" t="str">
        <f t="shared" si="100"/>
        <v/>
      </c>
      <c r="K1164" s="91" t="str">
        <f t="shared" si="98"/>
        <v/>
      </c>
      <c r="L1164" s="116" t="str">
        <f t="shared" si="101"/>
        <v/>
      </c>
      <c r="M1164" s="116" t="str">
        <f t="shared" si="102"/>
        <v/>
      </c>
    </row>
    <row r="1165" spans="2:13" x14ac:dyDescent="0.3">
      <c r="B1165" s="126"/>
      <c r="C1165" s="128"/>
      <c r="D1165" s="126"/>
      <c r="E1165" s="128"/>
      <c r="F1165" s="128"/>
      <c r="G1165" s="128"/>
      <c r="I1165" s="91" t="str">
        <f t="shared" si="99"/>
        <v/>
      </c>
      <c r="J1165" s="91" t="str">
        <f t="shared" si="100"/>
        <v/>
      </c>
      <c r="K1165" s="91" t="str">
        <f t="shared" si="98"/>
        <v/>
      </c>
      <c r="L1165" s="116" t="str">
        <f t="shared" si="101"/>
        <v/>
      </c>
      <c r="M1165" s="116" t="str">
        <f t="shared" si="102"/>
        <v/>
      </c>
    </row>
    <row r="1166" spans="2:13" x14ac:dyDescent="0.3">
      <c r="B1166" s="126"/>
      <c r="C1166" s="128"/>
      <c r="D1166" s="126"/>
      <c r="E1166" s="128"/>
      <c r="F1166" s="128"/>
      <c r="G1166" s="128"/>
      <c r="I1166" s="91" t="str">
        <f t="shared" si="99"/>
        <v/>
      </c>
      <c r="J1166" s="91" t="str">
        <f t="shared" si="100"/>
        <v/>
      </c>
      <c r="K1166" s="91" t="str">
        <f t="shared" si="98"/>
        <v/>
      </c>
      <c r="L1166" s="116" t="str">
        <f t="shared" si="101"/>
        <v/>
      </c>
      <c r="M1166" s="116" t="str">
        <f t="shared" si="102"/>
        <v/>
      </c>
    </row>
    <row r="1167" spans="2:13" x14ac:dyDescent="0.3">
      <c r="B1167" s="126"/>
      <c r="C1167" s="128"/>
      <c r="D1167" s="126"/>
      <c r="E1167" s="128"/>
      <c r="F1167" s="128"/>
      <c r="G1167" s="128"/>
      <c r="I1167" s="91" t="str">
        <f t="shared" si="99"/>
        <v/>
      </c>
      <c r="J1167" s="91" t="str">
        <f t="shared" si="100"/>
        <v/>
      </c>
      <c r="K1167" s="91" t="str">
        <f t="shared" si="98"/>
        <v/>
      </c>
      <c r="L1167" s="116" t="str">
        <f t="shared" si="101"/>
        <v/>
      </c>
      <c r="M1167" s="116" t="str">
        <f t="shared" si="102"/>
        <v/>
      </c>
    </row>
    <row r="1168" spans="2:13" x14ac:dyDescent="0.3">
      <c r="B1168" s="126"/>
      <c r="C1168" s="128"/>
      <c r="D1168" s="126"/>
      <c r="E1168" s="128"/>
      <c r="F1168" s="128"/>
      <c r="G1168" s="128"/>
      <c r="I1168" s="91" t="str">
        <f t="shared" si="99"/>
        <v/>
      </c>
      <c r="J1168" s="91" t="str">
        <f t="shared" si="100"/>
        <v/>
      </c>
      <c r="K1168" s="91" t="str">
        <f t="shared" si="98"/>
        <v/>
      </c>
      <c r="L1168" s="116" t="str">
        <f t="shared" si="101"/>
        <v/>
      </c>
      <c r="M1168" s="116" t="str">
        <f t="shared" si="102"/>
        <v/>
      </c>
    </row>
    <row r="1169" spans="2:13" x14ac:dyDescent="0.3">
      <c r="B1169" s="126"/>
      <c r="C1169" s="128"/>
      <c r="D1169" s="126"/>
      <c r="E1169" s="128"/>
      <c r="F1169" s="128"/>
      <c r="G1169" s="128"/>
      <c r="I1169" s="91" t="str">
        <f t="shared" si="99"/>
        <v/>
      </c>
      <c r="J1169" s="91" t="str">
        <f t="shared" si="100"/>
        <v/>
      </c>
      <c r="K1169" s="91" t="str">
        <f t="shared" si="98"/>
        <v/>
      </c>
      <c r="L1169" s="116" t="str">
        <f t="shared" si="101"/>
        <v/>
      </c>
      <c r="M1169" s="116" t="str">
        <f t="shared" si="102"/>
        <v/>
      </c>
    </row>
    <row r="1170" spans="2:13" x14ac:dyDescent="0.3">
      <c r="B1170" s="126"/>
      <c r="C1170" s="128"/>
      <c r="D1170" s="126"/>
      <c r="E1170" s="128"/>
      <c r="F1170" s="128"/>
      <c r="G1170" s="128"/>
      <c r="I1170" s="91" t="str">
        <f t="shared" si="99"/>
        <v/>
      </c>
      <c r="J1170" s="91" t="str">
        <f t="shared" si="100"/>
        <v/>
      </c>
      <c r="K1170" s="91" t="str">
        <f t="shared" si="98"/>
        <v/>
      </c>
      <c r="L1170" s="116" t="str">
        <f t="shared" si="101"/>
        <v/>
      </c>
      <c r="M1170" s="116" t="str">
        <f t="shared" si="102"/>
        <v/>
      </c>
    </row>
    <row r="1171" spans="2:13" x14ac:dyDescent="0.3">
      <c r="B1171" s="126"/>
      <c r="C1171" s="128"/>
      <c r="D1171" s="126"/>
      <c r="E1171" s="128"/>
      <c r="F1171" s="128"/>
      <c r="G1171" s="128"/>
      <c r="I1171" s="91" t="str">
        <f t="shared" si="99"/>
        <v/>
      </c>
      <c r="J1171" s="91" t="str">
        <f t="shared" si="100"/>
        <v/>
      </c>
      <c r="K1171" s="91" t="str">
        <f t="shared" si="98"/>
        <v/>
      </c>
      <c r="L1171" s="116" t="str">
        <f t="shared" si="101"/>
        <v/>
      </c>
      <c r="M1171" s="116" t="str">
        <f t="shared" si="102"/>
        <v/>
      </c>
    </row>
    <row r="1172" spans="2:13" x14ac:dyDescent="0.3">
      <c r="B1172" s="126"/>
      <c r="C1172" s="128"/>
      <c r="D1172" s="126"/>
      <c r="E1172" s="128"/>
      <c r="F1172" s="128"/>
      <c r="G1172" s="128"/>
      <c r="I1172" s="91" t="str">
        <f t="shared" si="99"/>
        <v/>
      </c>
      <c r="J1172" s="91" t="str">
        <f t="shared" si="100"/>
        <v/>
      </c>
      <c r="K1172" s="91" t="str">
        <f t="shared" si="98"/>
        <v/>
      </c>
      <c r="L1172" s="116" t="str">
        <f t="shared" si="101"/>
        <v/>
      </c>
      <c r="M1172" s="116" t="str">
        <f t="shared" si="102"/>
        <v/>
      </c>
    </row>
    <row r="1173" spans="2:13" x14ac:dyDescent="0.3">
      <c r="B1173" s="126"/>
      <c r="C1173" s="128"/>
      <c r="D1173" s="126"/>
      <c r="E1173" s="128"/>
      <c r="F1173" s="128"/>
      <c r="G1173" s="128"/>
      <c r="I1173" s="91" t="str">
        <f t="shared" si="99"/>
        <v/>
      </c>
      <c r="J1173" s="91" t="str">
        <f t="shared" si="100"/>
        <v/>
      </c>
      <c r="K1173" s="91" t="str">
        <f t="shared" si="98"/>
        <v/>
      </c>
      <c r="L1173" s="116" t="str">
        <f t="shared" si="101"/>
        <v/>
      </c>
      <c r="M1173" s="116" t="str">
        <f t="shared" si="102"/>
        <v/>
      </c>
    </row>
    <row r="1174" spans="2:13" x14ac:dyDescent="0.3">
      <c r="B1174" s="126"/>
      <c r="C1174" s="128"/>
      <c r="D1174" s="126"/>
      <c r="E1174" s="128"/>
      <c r="F1174" s="128"/>
      <c r="G1174" s="128"/>
      <c r="I1174" s="91" t="str">
        <f t="shared" si="99"/>
        <v/>
      </c>
      <c r="J1174" s="91" t="str">
        <f t="shared" si="100"/>
        <v/>
      </c>
      <c r="K1174" s="91" t="str">
        <f t="shared" si="98"/>
        <v/>
      </c>
      <c r="L1174" s="116" t="str">
        <f t="shared" si="101"/>
        <v/>
      </c>
      <c r="M1174" s="116" t="str">
        <f t="shared" si="102"/>
        <v/>
      </c>
    </row>
    <row r="1175" spans="2:13" x14ac:dyDescent="0.3">
      <c r="B1175" s="126"/>
      <c r="C1175" s="128"/>
      <c r="D1175" s="126"/>
      <c r="E1175" s="128"/>
      <c r="F1175" s="128"/>
      <c r="G1175" s="128"/>
      <c r="I1175" s="91" t="str">
        <f t="shared" si="99"/>
        <v/>
      </c>
      <c r="J1175" s="91" t="str">
        <f t="shared" si="100"/>
        <v/>
      </c>
      <c r="K1175" s="91" t="str">
        <f t="shared" si="98"/>
        <v/>
      </c>
      <c r="L1175" s="116" t="str">
        <f t="shared" si="101"/>
        <v/>
      </c>
      <c r="M1175" s="116" t="str">
        <f t="shared" si="102"/>
        <v/>
      </c>
    </row>
    <row r="1176" spans="2:13" x14ac:dyDescent="0.3">
      <c r="B1176" s="126"/>
      <c r="C1176" s="128"/>
      <c r="D1176" s="126"/>
      <c r="E1176" s="128"/>
      <c r="F1176" s="128"/>
      <c r="G1176" s="128"/>
      <c r="I1176" s="91" t="str">
        <f t="shared" si="99"/>
        <v/>
      </c>
      <c r="J1176" s="91" t="str">
        <f t="shared" si="100"/>
        <v/>
      </c>
      <c r="K1176" s="91" t="str">
        <f t="shared" si="98"/>
        <v/>
      </c>
      <c r="L1176" s="116" t="str">
        <f t="shared" si="101"/>
        <v/>
      </c>
      <c r="M1176" s="116" t="str">
        <f t="shared" si="102"/>
        <v/>
      </c>
    </row>
    <row r="1177" spans="2:13" x14ac:dyDescent="0.3">
      <c r="B1177" s="126"/>
      <c r="C1177" s="128"/>
      <c r="D1177" s="126"/>
      <c r="E1177" s="128"/>
      <c r="F1177" s="128"/>
      <c r="G1177" s="128"/>
      <c r="I1177" s="91" t="str">
        <f t="shared" si="99"/>
        <v/>
      </c>
      <c r="J1177" s="91" t="str">
        <f t="shared" si="100"/>
        <v/>
      </c>
      <c r="K1177" s="91" t="str">
        <f t="shared" si="98"/>
        <v/>
      </c>
      <c r="L1177" s="116" t="str">
        <f t="shared" si="101"/>
        <v/>
      </c>
      <c r="M1177" s="116" t="str">
        <f t="shared" si="102"/>
        <v/>
      </c>
    </row>
    <row r="1178" spans="2:13" x14ac:dyDescent="0.3">
      <c r="B1178" s="126"/>
      <c r="C1178" s="128"/>
      <c r="D1178" s="126"/>
      <c r="E1178" s="128"/>
      <c r="F1178" s="128"/>
      <c r="G1178" s="128"/>
      <c r="I1178" s="91" t="str">
        <f t="shared" si="99"/>
        <v/>
      </c>
      <c r="J1178" s="91" t="str">
        <f t="shared" si="100"/>
        <v/>
      </c>
      <c r="K1178" s="91" t="str">
        <f t="shared" si="98"/>
        <v/>
      </c>
      <c r="L1178" s="116" t="str">
        <f t="shared" si="101"/>
        <v/>
      </c>
      <c r="M1178" s="116" t="str">
        <f t="shared" si="102"/>
        <v/>
      </c>
    </row>
    <row r="1179" spans="2:13" x14ac:dyDescent="0.3">
      <c r="B1179" s="126"/>
      <c r="C1179" s="128"/>
      <c r="D1179" s="126"/>
      <c r="E1179" s="128"/>
      <c r="F1179" s="128"/>
      <c r="G1179" s="128"/>
      <c r="I1179" s="91" t="str">
        <f t="shared" si="99"/>
        <v/>
      </c>
      <c r="J1179" s="91" t="str">
        <f t="shared" si="100"/>
        <v/>
      </c>
      <c r="K1179" s="91" t="str">
        <f t="shared" si="98"/>
        <v/>
      </c>
      <c r="L1179" s="116" t="str">
        <f t="shared" si="101"/>
        <v/>
      </c>
      <c r="M1179" s="116" t="str">
        <f t="shared" si="102"/>
        <v/>
      </c>
    </row>
    <row r="1180" spans="2:13" x14ac:dyDescent="0.3">
      <c r="B1180" s="126"/>
      <c r="C1180" s="128"/>
      <c r="D1180" s="126"/>
      <c r="E1180" s="128"/>
      <c r="F1180" s="128"/>
      <c r="G1180" s="128"/>
      <c r="I1180" s="91" t="str">
        <f t="shared" si="99"/>
        <v/>
      </c>
      <c r="J1180" s="91" t="str">
        <f t="shared" si="100"/>
        <v/>
      </c>
      <c r="K1180" s="91" t="str">
        <f t="shared" si="98"/>
        <v/>
      </c>
      <c r="L1180" s="116" t="str">
        <f t="shared" si="101"/>
        <v/>
      </c>
      <c r="M1180" s="116" t="str">
        <f t="shared" si="102"/>
        <v/>
      </c>
    </row>
    <row r="1181" spans="2:13" x14ac:dyDescent="0.3">
      <c r="B1181" s="126"/>
      <c r="C1181" s="128"/>
      <c r="D1181" s="126"/>
      <c r="E1181" s="128"/>
      <c r="F1181" s="128"/>
      <c r="G1181" s="128"/>
      <c r="I1181" s="91" t="str">
        <f t="shared" si="99"/>
        <v/>
      </c>
      <c r="J1181" s="91" t="str">
        <f t="shared" si="100"/>
        <v/>
      </c>
      <c r="K1181" s="91" t="str">
        <f t="shared" si="98"/>
        <v/>
      </c>
      <c r="L1181" s="116" t="str">
        <f t="shared" si="101"/>
        <v/>
      </c>
      <c r="M1181" s="116" t="str">
        <f t="shared" si="102"/>
        <v/>
      </c>
    </row>
    <row r="1182" spans="2:13" x14ac:dyDescent="0.3">
      <c r="B1182" s="126"/>
      <c r="C1182" s="128"/>
      <c r="D1182" s="126"/>
      <c r="E1182" s="128"/>
      <c r="F1182" s="128"/>
      <c r="G1182" s="128"/>
      <c r="I1182" s="91" t="str">
        <f t="shared" si="99"/>
        <v/>
      </c>
      <c r="J1182" s="91" t="str">
        <f t="shared" si="100"/>
        <v/>
      </c>
      <c r="K1182" s="91" t="str">
        <f t="shared" si="98"/>
        <v/>
      </c>
      <c r="L1182" s="116" t="str">
        <f t="shared" si="101"/>
        <v/>
      </c>
      <c r="M1182" s="116" t="str">
        <f t="shared" si="102"/>
        <v/>
      </c>
    </row>
    <row r="1183" spans="2:13" x14ac:dyDescent="0.3">
      <c r="B1183" s="126"/>
      <c r="C1183" s="128"/>
      <c r="D1183" s="126"/>
      <c r="E1183" s="128"/>
      <c r="F1183" s="128"/>
      <c r="G1183" s="128"/>
      <c r="I1183" s="91" t="str">
        <f t="shared" si="99"/>
        <v/>
      </c>
      <c r="J1183" s="91" t="str">
        <f t="shared" si="100"/>
        <v/>
      </c>
      <c r="K1183" s="91" t="str">
        <f t="shared" si="98"/>
        <v/>
      </c>
      <c r="L1183" s="116" t="str">
        <f t="shared" si="101"/>
        <v/>
      </c>
      <c r="M1183" s="116" t="str">
        <f t="shared" si="102"/>
        <v/>
      </c>
    </row>
    <row r="1184" spans="2:13" x14ac:dyDescent="0.3">
      <c r="B1184" s="126"/>
      <c r="C1184" s="128"/>
      <c r="D1184" s="126"/>
      <c r="E1184" s="128"/>
      <c r="F1184" s="128"/>
      <c r="G1184" s="128"/>
      <c r="I1184" s="91" t="str">
        <f t="shared" si="99"/>
        <v/>
      </c>
      <c r="J1184" s="91" t="str">
        <f t="shared" si="100"/>
        <v/>
      </c>
      <c r="K1184" s="91" t="str">
        <f t="shared" si="98"/>
        <v/>
      </c>
      <c r="L1184" s="116" t="str">
        <f t="shared" si="101"/>
        <v/>
      </c>
      <c r="M1184" s="116" t="str">
        <f t="shared" si="102"/>
        <v/>
      </c>
    </row>
    <row r="1185" spans="2:13" x14ac:dyDescent="0.3">
      <c r="B1185" s="126"/>
      <c r="C1185" s="128"/>
      <c r="D1185" s="126"/>
      <c r="E1185" s="128"/>
      <c r="F1185" s="128"/>
      <c r="G1185" s="128"/>
      <c r="I1185" s="91" t="str">
        <f t="shared" si="99"/>
        <v/>
      </c>
      <c r="J1185" s="91" t="str">
        <f t="shared" si="100"/>
        <v/>
      </c>
      <c r="K1185" s="91" t="str">
        <f t="shared" si="98"/>
        <v/>
      </c>
      <c r="L1185" s="116" t="str">
        <f t="shared" si="101"/>
        <v/>
      </c>
      <c r="M1185" s="116" t="str">
        <f t="shared" si="102"/>
        <v/>
      </c>
    </row>
    <row r="1186" spans="2:13" x14ac:dyDescent="0.3">
      <c r="B1186" s="126"/>
      <c r="C1186" s="128"/>
      <c r="D1186" s="126"/>
      <c r="E1186" s="128"/>
      <c r="F1186" s="128"/>
      <c r="G1186" s="128"/>
      <c r="I1186" s="91" t="str">
        <f t="shared" si="99"/>
        <v/>
      </c>
      <c r="J1186" s="91" t="str">
        <f t="shared" si="100"/>
        <v/>
      </c>
      <c r="K1186" s="91" t="str">
        <f t="shared" si="98"/>
        <v/>
      </c>
      <c r="L1186" s="116" t="str">
        <f t="shared" si="101"/>
        <v/>
      </c>
      <c r="M1186" s="116" t="str">
        <f t="shared" si="102"/>
        <v/>
      </c>
    </row>
    <row r="1187" spans="2:13" x14ac:dyDescent="0.3">
      <c r="B1187" s="126"/>
      <c r="C1187" s="128"/>
      <c r="D1187" s="126"/>
      <c r="E1187" s="128"/>
      <c r="F1187" s="128"/>
      <c r="G1187" s="128"/>
      <c r="I1187" s="91" t="str">
        <f t="shared" si="99"/>
        <v/>
      </c>
      <c r="J1187" s="91" t="str">
        <f t="shared" si="100"/>
        <v/>
      </c>
      <c r="K1187" s="91" t="str">
        <f t="shared" si="98"/>
        <v/>
      </c>
      <c r="L1187" s="116" t="str">
        <f t="shared" si="101"/>
        <v/>
      </c>
      <c r="M1187" s="116" t="str">
        <f t="shared" si="102"/>
        <v/>
      </c>
    </row>
    <row r="1188" spans="2:13" x14ac:dyDescent="0.3">
      <c r="B1188" s="126"/>
      <c r="C1188" s="128"/>
      <c r="D1188" s="126"/>
      <c r="E1188" s="128"/>
      <c r="F1188" s="128"/>
      <c r="G1188" s="128"/>
      <c r="I1188" s="91" t="str">
        <f t="shared" si="99"/>
        <v/>
      </c>
      <c r="J1188" s="91" t="str">
        <f t="shared" si="100"/>
        <v/>
      </c>
      <c r="K1188" s="91" t="str">
        <f t="shared" si="98"/>
        <v/>
      </c>
      <c r="L1188" s="116" t="str">
        <f t="shared" si="101"/>
        <v/>
      </c>
      <c r="M1188" s="116" t="str">
        <f t="shared" si="102"/>
        <v/>
      </c>
    </row>
    <row r="1189" spans="2:13" x14ac:dyDescent="0.3">
      <c r="B1189" s="126"/>
      <c r="C1189" s="128"/>
      <c r="D1189" s="126"/>
      <c r="E1189" s="128"/>
      <c r="F1189" s="128"/>
      <c r="G1189" s="128"/>
      <c r="I1189" s="91" t="str">
        <f t="shared" si="99"/>
        <v/>
      </c>
      <c r="J1189" s="91" t="str">
        <f t="shared" si="100"/>
        <v/>
      </c>
      <c r="K1189" s="91" t="str">
        <f t="shared" si="98"/>
        <v/>
      </c>
      <c r="L1189" s="116" t="str">
        <f t="shared" si="101"/>
        <v/>
      </c>
      <c r="M1189" s="116" t="str">
        <f t="shared" si="102"/>
        <v/>
      </c>
    </row>
    <row r="1190" spans="2:13" x14ac:dyDescent="0.3">
      <c r="B1190" s="126"/>
      <c r="C1190" s="128"/>
      <c r="D1190" s="126"/>
      <c r="E1190" s="128"/>
      <c r="F1190" s="128"/>
      <c r="G1190" s="128"/>
      <c r="I1190" s="91" t="str">
        <f t="shared" si="99"/>
        <v/>
      </c>
      <c r="J1190" s="91" t="str">
        <f t="shared" si="100"/>
        <v/>
      </c>
      <c r="K1190" s="91" t="str">
        <f t="shared" si="98"/>
        <v/>
      </c>
      <c r="L1190" s="116" t="str">
        <f t="shared" si="101"/>
        <v/>
      </c>
      <c r="M1190" s="116" t="str">
        <f t="shared" si="102"/>
        <v/>
      </c>
    </row>
    <row r="1191" spans="2:13" x14ac:dyDescent="0.3">
      <c r="B1191" s="126"/>
      <c r="C1191" s="128"/>
      <c r="D1191" s="126"/>
      <c r="E1191" s="128"/>
      <c r="F1191" s="128"/>
      <c r="G1191" s="128"/>
      <c r="I1191" s="91" t="str">
        <f t="shared" si="99"/>
        <v/>
      </c>
      <c r="J1191" s="91" t="str">
        <f t="shared" si="100"/>
        <v/>
      </c>
      <c r="K1191" s="91" t="str">
        <f t="shared" si="98"/>
        <v/>
      </c>
      <c r="L1191" s="116" t="str">
        <f t="shared" si="101"/>
        <v/>
      </c>
      <c r="M1191" s="116" t="str">
        <f t="shared" si="102"/>
        <v/>
      </c>
    </row>
    <row r="1192" spans="2:13" x14ac:dyDescent="0.3">
      <c r="B1192" s="126"/>
      <c r="C1192" s="128"/>
      <c r="D1192" s="126"/>
      <c r="E1192" s="128"/>
      <c r="F1192" s="128"/>
      <c r="G1192" s="128"/>
      <c r="I1192" s="91" t="str">
        <f t="shared" si="99"/>
        <v/>
      </c>
      <c r="J1192" s="91" t="str">
        <f t="shared" si="100"/>
        <v/>
      </c>
      <c r="K1192" s="91" t="str">
        <f t="shared" si="98"/>
        <v/>
      </c>
      <c r="L1192" s="116" t="str">
        <f t="shared" si="101"/>
        <v/>
      </c>
      <c r="M1192" s="116" t="str">
        <f t="shared" si="102"/>
        <v/>
      </c>
    </row>
    <row r="1193" spans="2:13" x14ac:dyDescent="0.3">
      <c r="B1193" s="126"/>
      <c r="C1193" s="128"/>
      <c r="D1193" s="126"/>
      <c r="E1193" s="128"/>
      <c r="F1193" s="128"/>
      <c r="G1193" s="128"/>
      <c r="I1193" s="91" t="str">
        <f t="shared" si="99"/>
        <v/>
      </c>
      <c r="J1193" s="91" t="str">
        <f t="shared" si="100"/>
        <v/>
      </c>
      <c r="K1193" s="91" t="str">
        <f t="shared" si="98"/>
        <v/>
      </c>
      <c r="L1193" s="116" t="str">
        <f t="shared" si="101"/>
        <v/>
      </c>
      <c r="M1193" s="116" t="str">
        <f t="shared" si="102"/>
        <v/>
      </c>
    </row>
    <row r="1194" spans="2:13" x14ac:dyDescent="0.3">
      <c r="B1194" s="126"/>
      <c r="C1194" s="128"/>
      <c r="D1194" s="126"/>
      <c r="E1194" s="128"/>
      <c r="F1194" s="128"/>
      <c r="G1194" s="128"/>
      <c r="I1194" s="91" t="str">
        <f t="shared" si="99"/>
        <v/>
      </c>
      <c r="J1194" s="91" t="str">
        <f t="shared" si="100"/>
        <v/>
      </c>
      <c r="K1194" s="91" t="str">
        <f t="shared" si="98"/>
        <v/>
      </c>
      <c r="L1194" s="116" t="str">
        <f t="shared" si="101"/>
        <v/>
      </c>
      <c r="M1194" s="116" t="str">
        <f t="shared" si="102"/>
        <v/>
      </c>
    </row>
    <row r="1195" spans="2:13" x14ac:dyDescent="0.3">
      <c r="B1195" s="126"/>
      <c r="C1195" s="128"/>
      <c r="D1195" s="126"/>
      <c r="E1195" s="128"/>
      <c r="F1195" s="128"/>
      <c r="G1195" s="128"/>
      <c r="I1195" s="91" t="str">
        <f t="shared" si="99"/>
        <v/>
      </c>
      <c r="J1195" s="91" t="str">
        <f t="shared" si="100"/>
        <v/>
      </c>
      <c r="K1195" s="91" t="str">
        <f t="shared" si="98"/>
        <v/>
      </c>
      <c r="L1195" s="116" t="str">
        <f t="shared" si="101"/>
        <v/>
      </c>
      <c r="M1195" s="116" t="str">
        <f t="shared" si="102"/>
        <v/>
      </c>
    </row>
    <row r="1196" spans="2:13" x14ac:dyDescent="0.3">
      <c r="B1196" s="126"/>
      <c r="C1196" s="128"/>
      <c r="D1196" s="126"/>
      <c r="E1196" s="128"/>
      <c r="F1196" s="128"/>
      <c r="G1196" s="128"/>
      <c r="I1196" s="91" t="str">
        <f t="shared" si="99"/>
        <v/>
      </c>
      <c r="J1196" s="91" t="str">
        <f t="shared" si="100"/>
        <v/>
      </c>
      <c r="K1196" s="91" t="str">
        <f t="shared" si="98"/>
        <v/>
      </c>
      <c r="L1196" s="116" t="str">
        <f t="shared" si="101"/>
        <v/>
      </c>
      <c r="M1196" s="116" t="str">
        <f t="shared" si="102"/>
        <v/>
      </c>
    </row>
    <row r="1197" spans="2:13" x14ac:dyDescent="0.3">
      <c r="B1197" s="126"/>
      <c r="C1197" s="128"/>
      <c r="D1197" s="126"/>
      <c r="E1197" s="128"/>
      <c r="F1197" s="128"/>
      <c r="G1197" s="128"/>
      <c r="I1197" s="91" t="str">
        <f t="shared" si="99"/>
        <v/>
      </c>
      <c r="J1197" s="91" t="str">
        <f t="shared" si="100"/>
        <v/>
      </c>
      <c r="K1197" s="91" t="str">
        <f t="shared" si="98"/>
        <v/>
      </c>
      <c r="L1197" s="116" t="str">
        <f t="shared" si="101"/>
        <v/>
      </c>
      <c r="M1197" s="116" t="str">
        <f t="shared" si="102"/>
        <v/>
      </c>
    </row>
    <row r="1198" spans="2:13" x14ac:dyDescent="0.3">
      <c r="B1198" s="126"/>
      <c r="C1198" s="128"/>
      <c r="D1198" s="126"/>
      <c r="E1198" s="128"/>
      <c r="F1198" s="128"/>
      <c r="G1198" s="128"/>
      <c r="I1198" s="91" t="str">
        <f t="shared" si="99"/>
        <v/>
      </c>
      <c r="J1198" s="91" t="str">
        <f t="shared" si="100"/>
        <v/>
      </c>
      <c r="K1198" s="91" t="str">
        <f t="shared" si="98"/>
        <v/>
      </c>
      <c r="L1198" s="116" t="str">
        <f t="shared" si="101"/>
        <v/>
      </c>
      <c r="M1198" s="116" t="str">
        <f t="shared" si="102"/>
        <v/>
      </c>
    </row>
    <row r="1199" spans="2:13" x14ac:dyDescent="0.3">
      <c r="B1199" s="126"/>
      <c r="C1199" s="128"/>
      <c r="D1199" s="126"/>
      <c r="E1199" s="128"/>
      <c r="F1199" s="128"/>
      <c r="G1199" s="128"/>
      <c r="I1199" s="91" t="str">
        <f t="shared" si="99"/>
        <v/>
      </c>
      <c r="J1199" s="91" t="str">
        <f t="shared" si="100"/>
        <v/>
      </c>
      <c r="K1199" s="91" t="str">
        <f t="shared" si="98"/>
        <v/>
      </c>
      <c r="L1199" s="116" t="str">
        <f t="shared" si="101"/>
        <v/>
      </c>
      <c r="M1199" s="116" t="str">
        <f t="shared" si="102"/>
        <v/>
      </c>
    </row>
    <row r="1200" spans="2:13" x14ac:dyDescent="0.3">
      <c r="B1200" s="126"/>
      <c r="C1200" s="128"/>
      <c r="D1200" s="126"/>
      <c r="E1200" s="128"/>
      <c r="F1200" s="128"/>
      <c r="G1200" s="128"/>
      <c r="I1200" s="91" t="str">
        <f t="shared" si="99"/>
        <v/>
      </c>
      <c r="J1200" s="91" t="str">
        <f t="shared" si="100"/>
        <v/>
      </c>
      <c r="K1200" s="91" t="str">
        <f t="shared" si="98"/>
        <v/>
      </c>
      <c r="L1200" s="116" t="str">
        <f t="shared" si="101"/>
        <v/>
      </c>
      <c r="M1200" s="116" t="str">
        <f t="shared" si="102"/>
        <v/>
      </c>
    </row>
    <row r="1201" spans="2:13" x14ac:dyDescent="0.3">
      <c r="B1201" s="126"/>
      <c r="C1201" s="128"/>
      <c r="D1201" s="126"/>
      <c r="E1201" s="128"/>
      <c r="F1201" s="128"/>
      <c r="G1201" s="128"/>
      <c r="I1201" s="91" t="str">
        <f t="shared" si="99"/>
        <v/>
      </c>
      <c r="J1201" s="91" t="str">
        <f t="shared" si="100"/>
        <v/>
      </c>
      <c r="K1201" s="91" t="str">
        <f t="shared" si="98"/>
        <v/>
      </c>
      <c r="L1201" s="116" t="str">
        <f t="shared" si="101"/>
        <v/>
      </c>
      <c r="M1201" s="116" t="str">
        <f t="shared" si="102"/>
        <v/>
      </c>
    </row>
    <row r="1202" spans="2:13" x14ac:dyDescent="0.3">
      <c r="B1202" s="126"/>
      <c r="C1202" s="128"/>
      <c r="D1202" s="126"/>
      <c r="E1202" s="128"/>
      <c r="F1202" s="128"/>
      <c r="G1202" s="128"/>
      <c r="I1202" s="91" t="str">
        <f t="shared" si="99"/>
        <v/>
      </c>
      <c r="J1202" s="91" t="str">
        <f t="shared" si="100"/>
        <v/>
      </c>
      <c r="K1202" s="91" t="str">
        <f t="shared" si="98"/>
        <v/>
      </c>
      <c r="L1202" s="116" t="str">
        <f t="shared" si="101"/>
        <v/>
      </c>
      <c r="M1202" s="116" t="str">
        <f t="shared" si="102"/>
        <v/>
      </c>
    </row>
    <row r="1203" spans="2:13" x14ac:dyDescent="0.3">
      <c r="B1203" s="126"/>
      <c r="C1203" s="128"/>
      <c r="D1203" s="126"/>
      <c r="E1203" s="128"/>
      <c r="F1203" s="128"/>
      <c r="G1203" s="128"/>
      <c r="I1203" s="91" t="str">
        <f t="shared" si="99"/>
        <v/>
      </c>
      <c r="J1203" s="91" t="str">
        <f t="shared" si="100"/>
        <v/>
      </c>
      <c r="K1203" s="91" t="str">
        <f t="shared" si="98"/>
        <v/>
      </c>
      <c r="L1203" s="116" t="str">
        <f t="shared" si="101"/>
        <v/>
      </c>
      <c r="M1203" s="116" t="str">
        <f t="shared" si="102"/>
        <v/>
      </c>
    </row>
    <row r="1204" spans="2:13" x14ac:dyDescent="0.3">
      <c r="B1204" s="126"/>
      <c r="C1204" s="128"/>
      <c r="D1204" s="126"/>
      <c r="E1204" s="128"/>
      <c r="F1204" s="128"/>
      <c r="G1204" s="128"/>
      <c r="I1204" s="91" t="str">
        <f t="shared" si="99"/>
        <v/>
      </c>
      <c r="J1204" s="91" t="str">
        <f t="shared" si="100"/>
        <v/>
      </c>
      <c r="K1204" s="91" t="str">
        <f t="shared" si="98"/>
        <v/>
      </c>
      <c r="L1204" s="116" t="str">
        <f t="shared" si="101"/>
        <v/>
      </c>
      <c r="M1204" s="116" t="str">
        <f t="shared" si="102"/>
        <v/>
      </c>
    </row>
    <row r="1205" spans="2:13" x14ac:dyDescent="0.3">
      <c r="B1205" s="126"/>
      <c r="C1205" s="128"/>
      <c r="D1205" s="126"/>
      <c r="E1205" s="128"/>
      <c r="F1205" s="128"/>
      <c r="G1205" s="128"/>
      <c r="I1205" s="91" t="str">
        <f t="shared" si="99"/>
        <v/>
      </c>
      <c r="J1205" s="91" t="str">
        <f t="shared" si="100"/>
        <v/>
      </c>
      <c r="K1205" s="91" t="str">
        <f t="shared" si="98"/>
        <v/>
      </c>
      <c r="L1205" s="116" t="str">
        <f t="shared" si="101"/>
        <v/>
      </c>
      <c r="M1205" s="116" t="str">
        <f t="shared" si="102"/>
        <v/>
      </c>
    </row>
    <row r="1206" spans="2:13" x14ac:dyDescent="0.3">
      <c r="B1206" s="126"/>
      <c r="C1206" s="128"/>
      <c r="D1206" s="126"/>
      <c r="E1206" s="128"/>
      <c r="F1206" s="128"/>
      <c r="G1206" s="128"/>
      <c r="I1206" s="91" t="str">
        <f t="shared" si="99"/>
        <v/>
      </c>
      <c r="J1206" s="91" t="str">
        <f t="shared" si="100"/>
        <v/>
      </c>
      <c r="K1206" s="91" t="str">
        <f t="shared" si="98"/>
        <v/>
      </c>
      <c r="L1206" s="116" t="str">
        <f t="shared" si="101"/>
        <v/>
      </c>
      <c r="M1206" s="116" t="str">
        <f t="shared" si="102"/>
        <v/>
      </c>
    </row>
    <row r="1207" spans="2:13" x14ac:dyDescent="0.3">
      <c r="B1207" s="126"/>
      <c r="C1207" s="128"/>
      <c r="D1207" s="126"/>
      <c r="E1207" s="128"/>
      <c r="F1207" s="128"/>
      <c r="G1207" s="128"/>
      <c r="I1207" s="91" t="str">
        <f t="shared" si="99"/>
        <v/>
      </c>
      <c r="J1207" s="91" t="str">
        <f t="shared" si="100"/>
        <v/>
      </c>
      <c r="K1207" s="91" t="str">
        <f t="shared" si="98"/>
        <v/>
      </c>
      <c r="L1207" s="116" t="str">
        <f t="shared" si="101"/>
        <v/>
      </c>
      <c r="M1207" s="116" t="str">
        <f t="shared" si="102"/>
        <v/>
      </c>
    </row>
    <row r="1208" spans="2:13" x14ac:dyDescent="0.3">
      <c r="B1208" s="126"/>
      <c r="C1208" s="128"/>
      <c r="D1208" s="126"/>
      <c r="E1208" s="128"/>
      <c r="F1208" s="128"/>
      <c r="G1208" s="128"/>
      <c r="I1208" s="91" t="str">
        <f t="shared" si="99"/>
        <v/>
      </c>
      <c r="J1208" s="91" t="str">
        <f t="shared" si="100"/>
        <v/>
      </c>
      <c r="K1208" s="91" t="str">
        <f t="shared" si="98"/>
        <v/>
      </c>
      <c r="L1208" s="116" t="str">
        <f t="shared" si="101"/>
        <v/>
      </c>
      <c r="M1208" s="116" t="str">
        <f t="shared" si="102"/>
        <v/>
      </c>
    </row>
    <row r="1209" spans="2:13" x14ac:dyDescent="0.3">
      <c r="B1209" s="126"/>
      <c r="C1209" s="128"/>
      <c r="D1209" s="126"/>
      <c r="E1209" s="128"/>
      <c r="F1209" s="128"/>
      <c r="G1209" s="128"/>
      <c r="I1209" s="91" t="str">
        <f t="shared" si="99"/>
        <v/>
      </c>
      <c r="J1209" s="91" t="str">
        <f t="shared" si="100"/>
        <v/>
      </c>
      <c r="K1209" s="91" t="str">
        <f t="shared" si="98"/>
        <v/>
      </c>
      <c r="L1209" s="116" t="str">
        <f t="shared" si="101"/>
        <v/>
      </c>
      <c r="M1209" s="116" t="str">
        <f t="shared" si="102"/>
        <v/>
      </c>
    </row>
    <row r="1210" spans="2:13" x14ac:dyDescent="0.3">
      <c r="B1210" s="126"/>
      <c r="C1210" s="128"/>
      <c r="D1210" s="126"/>
      <c r="E1210" s="128"/>
      <c r="F1210" s="128"/>
      <c r="G1210" s="128"/>
      <c r="I1210" s="91" t="str">
        <f t="shared" si="99"/>
        <v/>
      </c>
      <c r="J1210" s="91" t="str">
        <f t="shared" si="100"/>
        <v/>
      </c>
      <c r="K1210" s="91" t="str">
        <f t="shared" si="98"/>
        <v/>
      </c>
      <c r="L1210" s="116" t="str">
        <f t="shared" si="101"/>
        <v/>
      </c>
      <c r="M1210" s="116" t="str">
        <f t="shared" si="102"/>
        <v/>
      </c>
    </row>
    <row r="1211" spans="2:13" x14ac:dyDescent="0.3">
      <c r="B1211" s="126"/>
      <c r="C1211" s="128"/>
      <c r="D1211" s="126"/>
      <c r="E1211" s="128"/>
      <c r="F1211" s="128"/>
      <c r="G1211" s="128"/>
      <c r="I1211" s="91" t="str">
        <f t="shared" si="99"/>
        <v/>
      </c>
      <c r="J1211" s="91" t="str">
        <f t="shared" si="100"/>
        <v/>
      </c>
      <c r="K1211" s="91" t="str">
        <f t="shared" si="98"/>
        <v/>
      </c>
      <c r="L1211" s="116" t="str">
        <f t="shared" si="101"/>
        <v/>
      </c>
      <c r="M1211" s="116" t="str">
        <f t="shared" si="102"/>
        <v/>
      </c>
    </row>
    <row r="1212" spans="2:13" x14ac:dyDescent="0.3">
      <c r="B1212" s="126"/>
      <c r="C1212" s="128"/>
      <c r="D1212" s="126"/>
      <c r="E1212" s="128"/>
      <c r="F1212" s="128"/>
      <c r="G1212" s="128"/>
      <c r="I1212" s="91" t="str">
        <f t="shared" si="99"/>
        <v/>
      </c>
      <c r="J1212" s="91" t="str">
        <f t="shared" si="100"/>
        <v/>
      </c>
      <c r="K1212" s="91" t="str">
        <f t="shared" si="98"/>
        <v/>
      </c>
      <c r="L1212" s="116" t="str">
        <f t="shared" si="101"/>
        <v/>
      </c>
      <c r="M1212" s="116" t="str">
        <f t="shared" si="102"/>
        <v/>
      </c>
    </row>
    <row r="1213" spans="2:13" x14ac:dyDescent="0.3">
      <c r="B1213" s="126"/>
      <c r="C1213" s="128"/>
      <c r="D1213" s="126"/>
      <c r="E1213" s="128"/>
      <c r="F1213" s="128"/>
      <c r="G1213" s="128"/>
      <c r="I1213" s="91" t="str">
        <f t="shared" si="99"/>
        <v/>
      </c>
      <c r="J1213" s="91" t="str">
        <f t="shared" si="100"/>
        <v/>
      </c>
      <c r="K1213" s="91" t="str">
        <f t="shared" si="98"/>
        <v/>
      </c>
      <c r="L1213" s="116" t="str">
        <f t="shared" si="101"/>
        <v/>
      </c>
      <c r="M1213" s="116" t="str">
        <f t="shared" si="102"/>
        <v/>
      </c>
    </row>
    <row r="1214" spans="2:13" x14ac:dyDescent="0.3">
      <c r="B1214" s="126"/>
      <c r="C1214" s="128"/>
      <c r="D1214" s="126"/>
      <c r="E1214" s="128"/>
      <c r="F1214" s="128"/>
      <c r="G1214" s="128"/>
      <c r="I1214" s="91" t="str">
        <f t="shared" si="99"/>
        <v/>
      </c>
      <c r="J1214" s="91" t="str">
        <f t="shared" si="100"/>
        <v/>
      </c>
      <c r="K1214" s="91" t="str">
        <f t="shared" si="98"/>
        <v/>
      </c>
      <c r="L1214" s="116" t="str">
        <f t="shared" si="101"/>
        <v/>
      </c>
      <c r="M1214" s="116" t="str">
        <f t="shared" si="102"/>
        <v/>
      </c>
    </row>
    <row r="1215" spans="2:13" x14ac:dyDescent="0.3">
      <c r="B1215" s="126"/>
      <c r="C1215" s="128"/>
      <c r="D1215" s="126"/>
      <c r="E1215" s="128"/>
      <c r="F1215" s="128"/>
      <c r="G1215" s="128"/>
      <c r="I1215" s="91" t="str">
        <f t="shared" si="99"/>
        <v/>
      </c>
      <c r="J1215" s="91" t="str">
        <f t="shared" si="100"/>
        <v/>
      </c>
      <c r="K1215" s="91" t="str">
        <f t="shared" si="98"/>
        <v/>
      </c>
      <c r="L1215" s="116" t="str">
        <f t="shared" si="101"/>
        <v/>
      </c>
      <c r="M1215" s="116" t="str">
        <f t="shared" si="102"/>
        <v/>
      </c>
    </row>
    <row r="1216" spans="2:13" x14ac:dyDescent="0.3">
      <c r="B1216" s="126"/>
      <c r="C1216" s="128"/>
      <c r="D1216" s="126"/>
      <c r="E1216" s="128"/>
      <c r="F1216" s="128"/>
      <c r="G1216" s="128"/>
      <c r="I1216" s="91" t="str">
        <f t="shared" si="99"/>
        <v/>
      </c>
      <c r="J1216" s="91" t="str">
        <f t="shared" si="100"/>
        <v/>
      </c>
      <c r="K1216" s="91" t="str">
        <f t="shared" si="98"/>
        <v/>
      </c>
      <c r="L1216" s="116" t="str">
        <f t="shared" si="101"/>
        <v/>
      </c>
      <c r="M1216" s="116" t="str">
        <f t="shared" si="102"/>
        <v/>
      </c>
    </row>
    <row r="1217" spans="2:13" x14ac:dyDescent="0.3">
      <c r="B1217" s="126"/>
      <c r="C1217" s="128"/>
      <c r="D1217" s="126"/>
      <c r="E1217" s="128"/>
      <c r="F1217" s="128"/>
      <c r="G1217" s="128"/>
      <c r="I1217" s="91" t="str">
        <f t="shared" si="99"/>
        <v/>
      </c>
      <c r="J1217" s="91" t="str">
        <f t="shared" si="100"/>
        <v/>
      </c>
      <c r="K1217" s="91" t="str">
        <f t="shared" si="98"/>
        <v/>
      </c>
      <c r="L1217" s="116" t="str">
        <f t="shared" si="101"/>
        <v/>
      </c>
      <c r="M1217" s="116" t="str">
        <f t="shared" si="102"/>
        <v/>
      </c>
    </row>
    <row r="1218" spans="2:13" x14ac:dyDescent="0.3">
      <c r="B1218" s="126"/>
      <c r="C1218" s="128"/>
      <c r="D1218" s="126"/>
      <c r="E1218" s="128"/>
      <c r="F1218" s="128"/>
      <c r="G1218" s="128"/>
      <c r="I1218" s="91" t="str">
        <f t="shared" si="99"/>
        <v/>
      </c>
      <c r="J1218" s="91" t="str">
        <f t="shared" si="100"/>
        <v/>
      </c>
      <c r="K1218" s="91" t="str">
        <f t="shared" si="98"/>
        <v/>
      </c>
      <c r="L1218" s="116" t="str">
        <f t="shared" si="101"/>
        <v/>
      </c>
      <c r="M1218" s="116" t="str">
        <f t="shared" si="102"/>
        <v/>
      </c>
    </row>
    <row r="1219" spans="2:13" x14ac:dyDescent="0.3">
      <c r="B1219" s="126"/>
      <c r="C1219" s="128"/>
      <c r="D1219" s="126"/>
      <c r="E1219" s="128"/>
      <c r="F1219" s="128"/>
      <c r="G1219" s="128"/>
      <c r="I1219" s="91" t="str">
        <f t="shared" si="99"/>
        <v/>
      </c>
      <c r="J1219" s="91" t="str">
        <f t="shared" si="100"/>
        <v/>
      </c>
      <c r="K1219" s="91" t="str">
        <f t="shared" si="98"/>
        <v/>
      </c>
      <c r="L1219" s="116" t="str">
        <f t="shared" si="101"/>
        <v/>
      </c>
      <c r="M1219" s="116" t="str">
        <f t="shared" si="102"/>
        <v/>
      </c>
    </row>
    <row r="1220" spans="2:13" x14ac:dyDescent="0.3">
      <c r="B1220" s="126"/>
      <c r="C1220" s="128"/>
      <c r="D1220" s="126"/>
      <c r="E1220" s="128"/>
      <c r="F1220" s="128"/>
      <c r="G1220" s="128"/>
      <c r="I1220" s="91" t="str">
        <f t="shared" si="99"/>
        <v/>
      </c>
      <c r="J1220" s="91" t="str">
        <f t="shared" si="100"/>
        <v/>
      </c>
      <c r="K1220" s="91" t="str">
        <f t="shared" si="98"/>
        <v/>
      </c>
      <c r="L1220" s="116" t="str">
        <f t="shared" si="101"/>
        <v/>
      </c>
      <c r="M1220" s="116" t="str">
        <f t="shared" si="102"/>
        <v/>
      </c>
    </row>
    <row r="1221" spans="2:13" x14ac:dyDescent="0.3">
      <c r="B1221" s="126"/>
      <c r="C1221" s="128"/>
      <c r="D1221" s="126"/>
      <c r="E1221" s="128"/>
      <c r="F1221" s="128"/>
      <c r="G1221" s="128"/>
      <c r="I1221" s="91" t="str">
        <f t="shared" si="99"/>
        <v/>
      </c>
      <c r="J1221" s="91" t="str">
        <f t="shared" si="100"/>
        <v/>
      </c>
      <c r="K1221" s="91" t="str">
        <f t="shared" si="98"/>
        <v/>
      </c>
      <c r="L1221" s="116" t="str">
        <f t="shared" si="101"/>
        <v/>
      </c>
      <c r="M1221" s="116" t="str">
        <f t="shared" si="102"/>
        <v/>
      </c>
    </row>
    <row r="1222" spans="2:13" x14ac:dyDescent="0.3">
      <c r="B1222" s="126"/>
      <c r="C1222" s="128"/>
      <c r="D1222" s="126"/>
      <c r="E1222" s="128"/>
      <c r="F1222" s="128"/>
      <c r="G1222" s="128"/>
      <c r="I1222" s="91" t="str">
        <f t="shared" si="99"/>
        <v/>
      </c>
      <c r="J1222" s="91" t="str">
        <f t="shared" si="100"/>
        <v/>
      </c>
      <c r="K1222" s="91" t="str">
        <f t="shared" si="98"/>
        <v/>
      </c>
      <c r="L1222" s="116" t="str">
        <f t="shared" si="101"/>
        <v/>
      </c>
      <c r="M1222" s="116" t="str">
        <f t="shared" si="102"/>
        <v/>
      </c>
    </row>
    <row r="1223" spans="2:13" x14ac:dyDescent="0.3">
      <c r="B1223" s="126"/>
      <c r="C1223" s="128"/>
      <c r="D1223" s="126"/>
      <c r="E1223" s="128"/>
      <c r="F1223" s="128"/>
      <c r="G1223" s="128"/>
      <c r="I1223" s="91" t="str">
        <f t="shared" si="99"/>
        <v/>
      </c>
      <c r="J1223" s="91" t="str">
        <f t="shared" si="100"/>
        <v/>
      </c>
      <c r="K1223" s="91" t="str">
        <f t="shared" ref="K1223:K1286" si="103">IF(I1223="","",SUMIF($B$7:$B$5003,B1223,$G$7:$G$5003))</f>
        <v/>
      </c>
      <c r="L1223" s="116" t="str">
        <f t="shared" si="101"/>
        <v/>
      </c>
      <c r="M1223" s="116" t="str">
        <f t="shared" si="102"/>
        <v/>
      </c>
    </row>
    <row r="1224" spans="2:13" x14ac:dyDescent="0.3">
      <c r="B1224" s="126"/>
      <c r="C1224" s="128"/>
      <c r="D1224" s="126"/>
      <c r="E1224" s="128"/>
      <c r="F1224" s="128"/>
      <c r="G1224" s="128"/>
      <c r="I1224" s="91" t="str">
        <f t="shared" ref="I1224:I1287" si="104">B1224&amp;D1224</f>
        <v/>
      </c>
      <c r="J1224" s="91" t="str">
        <f t="shared" ref="J1224:J1287" si="105">IF(I1224="","",SUMIFS($G$6:$G$5003,$B$6:$B$5003,B1224,$D$6:$D$5003,D1224))</f>
        <v/>
      </c>
      <c r="K1224" s="91" t="str">
        <f t="shared" si="103"/>
        <v/>
      </c>
      <c r="L1224" s="116" t="str">
        <f t="shared" ref="L1224:L1287" si="106">IF(OR(J1224="",K1224=""),"",J1224/K1224)</f>
        <v/>
      </c>
      <c r="M1224" s="116" t="str">
        <f t="shared" ref="M1224:M1287" si="107">IF(L1224="","",L1224^2)</f>
        <v/>
      </c>
    </row>
    <row r="1225" spans="2:13" x14ac:dyDescent="0.3">
      <c r="B1225" s="126"/>
      <c r="C1225" s="128"/>
      <c r="D1225" s="126"/>
      <c r="E1225" s="128"/>
      <c r="F1225" s="128"/>
      <c r="G1225" s="128"/>
      <c r="I1225" s="91" t="str">
        <f t="shared" si="104"/>
        <v/>
      </c>
      <c r="J1225" s="91" t="str">
        <f t="shared" si="105"/>
        <v/>
      </c>
      <c r="K1225" s="91" t="str">
        <f t="shared" si="103"/>
        <v/>
      </c>
      <c r="L1225" s="116" t="str">
        <f t="shared" si="106"/>
        <v/>
      </c>
      <c r="M1225" s="116" t="str">
        <f t="shared" si="107"/>
        <v/>
      </c>
    </row>
    <row r="1226" spans="2:13" x14ac:dyDescent="0.3">
      <c r="B1226" s="126"/>
      <c r="C1226" s="128"/>
      <c r="D1226" s="126"/>
      <c r="E1226" s="128"/>
      <c r="F1226" s="128"/>
      <c r="G1226" s="128"/>
      <c r="I1226" s="91" t="str">
        <f t="shared" si="104"/>
        <v/>
      </c>
      <c r="J1226" s="91" t="str">
        <f t="shared" si="105"/>
        <v/>
      </c>
      <c r="K1226" s="91" t="str">
        <f t="shared" si="103"/>
        <v/>
      </c>
      <c r="L1226" s="116" t="str">
        <f t="shared" si="106"/>
        <v/>
      </c>
      <c r="M1226" s="116" t="str">
        <f t="shared" si="107"/>
        <v/>
      </c>
    </row>
    <row r="1227" spans="2:13" x14ac:dyDescent="0.3">
      <c r="B1227" s="126"/>
      <c r="C1227" s="128"/>
      <c r="D1227" s="126"/>
      <c r="E1227" s="128"/>
      <c r="F1227" s="128"/>
      <c r="G1227" s="128"/>
      <c r="I1227" s="91" t="str">
        <f t="shared" si="104"/>
        <v/>
      </c>
      <c r="J1227" s="91" t="str">
        <f t="shared" si="105"/>
        <v/>
      </c>
      <c r="K1227" s="91" t="str">
        <f t="shared" si="103"/>
        <v/>
      </c>
      <c r="L1227" s="116" t="str">
        <f t="shared" si="106"/>
        <v/>
      </c>
      <c r="M1227" s="116" t="str">
        <f t="shared" si="107"/>
        <v/>
      </c>
    </row>
    <row r="1228" spans="2:13" x14ac:dyDescent="0.3">
      <c r="B1228" s="126"/>
      <c r="C1228" s="128"/>
      <c r="D1228" s="126"/>
      <c r="E1228" s="128"/>
      <c r="F1228" s="128"/>
      <c r="G1228" s="128"/>
      <c r="I1228" s="91" t="str">
        <f t="shared" si="104"/>
        <v/>
      </c>
      <c r="J1228" s="91" t="str">
        <f t="shared" si="105"/>
        <v/>
      </c>
      <c r="K1228" s="91" t="str">
        <f t="shared" si="103"/>
        <v/>
      </c>
      <c r="L1228" s="116" t="str">
        <f t="shared" si="106"/>
        <v/>
      </c>
      <c r="M1228" s="116" t="str">
        <f t="shared" si="107"/>
        <v/>
      </c>
    </row>
    <row r="1229" spans="2:13" x14ac:dyDescent="0.3">
      <c r="B1229" s="126"/>
      <c r="C1229" s="128"/>
      <c r="D1229" s="126"/>
      <c r="E1229" s="128"/>
      <c r="F1229" s="128"/>
      <c r="G1229" s="128"/>
      <c r="I1229" s="91" t="str">
        <f t="shared" si="104"/>
        <v/>
      </c>
      <c r="J1229" s="91" t="str">
        <f t="shared" si="105"/>
        <v/>
      </c>
      <c r="K1229" s="91" t="str">
        <f t="shared" si="103"/>
        <v/>
      </c>
      <c r="L1229" s="116" t="str">
        <f t="shared" si="106"/>
        <v/>
      </c>
      <c r="M1229" s="116" t="str">
        <f t="shared" si="107"/>
        <v/>
      </c>
    </row>
    <row r="1230" spans="2:13" x14ac:dyDescent="0.3">
      <c r="B1230" s="126"/>
      <c r="C1230" s="128"/>
      <c r="D1230" s="126"/>
      <c r="E1230" s="128"/>
      <c r="F1230" s="128"/>
      <c r="G1230" s="128"/>
      <c r="I1230" s="91" t="str">
        <f t="shared" si="104"/>
        <v/>
      </c>
      <c r="J1230" s="91" t="str">
        <f t="shared" si="105"/>
        <v/>
      </c>
      <c r="K1230" s="91" t="str">
        <f t="shared" si="103"/>
        <v/>
      </c>
      <c r="L1230" s="116" t="str">
        <f t="shared" si="106"/>
        <v/>
      </c>
      <c r="M1230" s="116" t="str">
        <f t="shared" si="107"/>
        <v/>
      </c>
    </row>
    <row r="1231" spans="2:13" x14ac:dyDescent="0.3">
      <c r="B1231" s="126"/>
      <c r="C1231" s="128"/>
      <c r="D1231" s="126"/>
      <c r="E1231" s="128"/>
      <c r="F1231" s="128"/>
      <c r="G1231" s="128"/>
      <c r="I1231" s="91" t="str">
        <f t="shared" si="104"/>
        <v/>
      </c>
      <c r="J1231" s="91" t="str">
        <f t="shared" si="105"/>
        <v/>
      </c>
      <c r="K1231" s="91" t="str">
        <f t="shared" si="103"/>
        <v/>
      </c>
      <c r="L1231" s="116" t="str">
        <f t="shared" si="106"/>
        <v/>
      </c>
      <c r="M1231" s="116" t="str">
        <f t="shared" si="107"/>
        <v/>
      </c>
    </row>
    <row r="1232" spans="2:13" x14ac:dyDescent="0.3">
      <c r="B1232" s="126"/>
      <c r="C1232" s="128"/>
      <c r="D1232" s="126"/>
      <c r="E1232" s="128"/>
      <c r="F1232" s="128"/>
      <c r="G1232" s="128"/>
      <c r="I1232" s="91" t="str">
        <f t="shared" si="104"/>
        <v/>
      </c>
      <c r="J1232" s="91" t="str">
        <f t="shared" si="105"/>
        <v/>
      </c>
      <c r="K1232" s="91" t="str">
        <f t="shared" si="103"/>
        <v/>
      </c>
      <c r="L1232" s="116" t="str">
        <f t="shared" si="106"/>
        <v/>
      </c>
      <c r="M1232" s="116" t="str">
        <f t="shared" si="107"/>
        <v/>
      </c>
    </row>
    <row r="1233" spans="2:13" x14ac:dyDescent="0.3">
      <c r="B1233" s="126"/>
      <c r="C1233" s="128"/>
      <c r="D1233" s="126"/>
      <c r="E1233" s="128"/>
      <c r="F1233" s="128"/>
      <c r="G1233" s="128"/>
      <c r="I1233" s="91" t="str">
        <f t="shared" si="104"/>
        <v/>
      </c>
      <c r="J1233" s="91" t="str">
        <f t="shared" si="105"/>
        <v/>
      </c>
      <c r="K1233" s="91" t="str">
        <f t="shared" si="103"/>
        <v/>
      </c>
      <c r="L1233" s="116" t="str">
        <f t="shared" si="106"/>
        <v/>
      </c>
      <c r="M1233" s="116" t="str">
        <f t="shared" si="107"/>
        <v/>
      </c>
    </row>
    <row r="1234" spans="2:13" x14ac:dyDescent="0.3">
      <c r="B1234" s="126"/>
      <c r="C1234" s="128"/>
      <c r="D1234" s="126"/>
      <c r="E1234" s="128"/>
      <c r="F1234" s="128"/>
      <c r="G1234" s="128"/>
      <c r="I1234" s="91" t="str">
        <f t="shared" si="104"/>
        <v/>
      </c>
      <c r="J1234" s="91" t="str">
        <f t="shared" si="105"/>
        <v/>
      </c>
      <c r="K1234" s="91" t="str">
        <f t="shared" si="103"/>
        <v/>
      </c>
      <c r="L1234" s="116" t="str">
        <f t="shared" si="106"/>
        <v/>
      </c>
      <c r="M1234" s="116" t="str">
        <f t="shared" si="107"/>
        <v/>
      </c>
    </row>
    <row r="1235" spans="2:13" x14ac:dyDescent="0.3">
      <c r="B1235" s="126"/>
      <c r="C1235" s="128"/>
      <c r="D1235" s="126"/>
      <c r="E1235" s="128"/>
      <c r="F1235" s="128"/>
      <c r="G1235" s="128"/>
      <c r="I1235" s="91" t="str">
        <f t="shared" si="104"/>
        <v/>
      </c>
      <c r="J1235" s="91" t="str">
        <f t="shared" si="105"/>
        <v/>
      </c>
      <c r="K1235" s="91" t="str">
        <f t="shared" si="103"/>
        <v/>
      </c>
      <c r="L1235" s="116" t="str">
        <f t="shared" si="106"/>
        <v/>
      </c>
      <c r="M1235" s="116" t="str">
        <f t="shared" si="107"/>
        <v/>
      </c>
    </row>
    <row r="1236" spans="2:13" x14ac:dyDescent="0.3">
      <c r="B1236" s="126"/>
      <c r="C1236" s="128"/>
      <c r="D1236" s="126"/>
      <c r="E1236" s="128"/>
      <c r="F1236" s="128"/>
      <c r="G1236" s="128"/>
      <c r="I1236" s="91" t="str">
        <f t="shared" si="104"/>
        <v/>
      </c>
      <c r="J1236" s="91" t="str">
        <f t="shared" si="105"/>
        <v/>
      </c>
      <c r="K1236" s="91" t="str">
        <f t="shared" si="103"/>
        <v/>
      </c>
      <c r="L1236" s="116" t="str">
        <f t="shared" si="106"/>
        <v/>
      </c>
      <c r="M1236" s="116" t="str">
        <f t="shared" si="107"/>
        <v/>
      </c>
    </row>
    <row r="1237" spans="2:13" x14ac:dyDescent="0.3">
      <c r="B1237" s="126"/>
      <c r="C1237" s="128"/>
      <c r="D1237" s="126"/>
      <c r="E1237" s="128"/>
      <c r="F1237" s="128"/>
      <c r="G1237" s="128"/>
      <c r="I1237" s="91" t="str">
        <f t="shared" si="104"/>
        <v/>
      </c>
      <c r="J1237" s="91" t="str">
        <f t="shared" si="105"/>
        <v/>
      </c>
      <c r="K1237" s="91" t="str">
        <f t="shared" si="103"/>
        <v/>
      </c>
      <c r="L1237" s="116" t="str">
        <f t="shared" si="106"/>
        <v/>
      </c>
      <c r="M1237" s="116" t="str">
        <f t="shared" si="107"/>
        <v/>
      </c>
    </row>
    <row r="1238" spans="2:13" x14ac:dyDescent="0.3">
      <c r="B1238" s="126"/>
      <c r="C1238" s="128"/>
      <c r="D1238" s="126"/>
      <c r="E1238" s="128"/>
      <c r="F1238" s="128"/>
      <c r="G1238" s="128"/>
      <c r="I1238" s="91" t="str">
        <f t="shared" si="104"/>
        <v/>
      </c>
      <c r="J1238" s="91" t="str">
        <f t="shared" si="105"/>
        <v/>
      </c>
      <c r="K1238" s="91" t="str">
        <f t="shared" si="103"/>
        <v/>
      </c>
      <c r="L1238" s="116" t="str">
        <f t="shared" si="106"/>
        <v/>
      </c>
      <c r="M1238" s="116" t="str">
        <f t="shared" si="107"/>
        <v/>
      </c>
    </row>
    <row r="1239" spans="2:13" x14ac:dyDescent="0.3">
      <c r="B1239" s="126"/>
      <c r="C1239" s="128"/>
      <c r="D1239" s="126"/>
      <c r="E1239" s="128"/>
      <c r="F1239" s="128"/>
      <c r="G1239" s="128"/>
      <c r="I1239" s="91" t="str">
        <f t="shared" si="104"/>
        <v/>
      </c>
      <c r="J1239" s="91" t="str">
        <f t="shared" si="105"/>
        <v/>
      </c>
      <c r="K1239" s="91" t="str">
        <f t="shared" si="103"/>
        <v/>
      </c>
      <c r="L1239" s="116" t="str">
        <f t="shared" si="106"/>
        <v/>
      </c>
      <c r="M1239" s="116" t="str">
        <f t="shared" si="107"/>
        <v/>
      </c>
    </row>
    <row r="1240" spans="2:13" x14ac:dyDescent="0.3">
      <c r="B1240" s="126"/>
      <c r="C1240" s="128"/>
      <c r="D1240" s="126"/>
      <c r="E1240" s="128"/>
      <c r="F1240" s="128"/>
      <c r="G1240" s="128"/>
      <c r="I1240" s="91" t="str">
        <f t="shared" si="104"/>
        <v/>
      </c>
      <c r="J1240" s="91" t="str">
        <f t="shared" si="105"/>
        <v/>
      </c>
      <c r="K1240" s="91" t="str">
        <f t="shared" si="103"/>
        <v/>
      </c>
      <c r="L1240" s="116" t="str">
        <f t="shared" si="106"/>
        <v/>
      </c>
      <c r="M1240" s="116" t="str">
        <f t="shared" si="107"/>
        <v/>
      </c>
    </row>
    <row r="1241" spans="2:13" x14ac:dyDescent="0.3">
      <c r="B1241" s="126"/>
      <c r="C1241" s="128"/>
      <c r="D1241" s="126"/>
      <c r="E1241" s="128"/>
      <c r="F1241" s="128"/>
      <c r="G1241" s="128"/>
      <c r="I1241" s="91" t="str">
        <f t="shared" si="104"/>
        <v/>
      </c>
      <c r="J1241" s="91" t="str">
        <f t="shared" si="105"/>
        <v/>
      </c>
      <c r="K1241" s="91" t="str">
        <f t="shared" si="103"/>
        <v/>
      </c>
      <c r="L1241" s="116" t="str">
        <f t="shared" si="106"/>
        <v/>
      </c>
      <c r="M1241" s="116" t="str">
        <f t="shared" si="107"/>
        <v/>
      </c>
    </row>
    <row r="1242" spans="2:13" x14ac:dyDescent="0.3">
      <c r="B1242" s="126"/>
      <c r="C1242" s="128"/>
      <c r="D1242" s="126"/>
      <c r="E1242" s="128"/>
      <c r="F1242" s="128"/>
      <c r="G1242" s="128"/>
      <c r="I1242" s="91" t="str">
        <f t="shared" si="104"/>
        <v/>
      </c>
      <c r="J1242" s="91" t="str">
        <f t="shared" si="105"/>
        <v/>
      </c>
      <c r="K1242" s="91" t="str">
        <f t="shared" si="103"/>
        <v/>
      </c>
      <c r="L1242" s="116" t="str">
        <f t="shared" si="106"/>
        <v/>
      </c>
      <c r="M1242" s="116" t="str">
        <f t="shared" si="107"/>
        <v/>
      </c>
    </row>
    <row r="1243" spans="2:13" x14ac:dyDescent="0.3">
      <c r="B1243" s="126"/>
      <c r="C1243" s="128"/>
      <c r="D1243" s="126"/>
      <c r="E1243" s="128"/>
      <c r="F1243" s="128"/>
      <c r="G1243" s="128"/>
      <c r="I1243" s="91" t="str">
        <f t="shared" si="104"/>
        <v/>
      </c>
      <c r="J1243" s="91" t="str">
        <f t="shared" si="105"/>
        <v/>
      </c>
      <c r="K1243" s="91" t="str">
        <f t="shared" si="103"/>
        <v/>
      </c>
      <c r="L1243" s="116" t="str">
        <f t="shared" si="106"/>
        <v/>
      </c>
      <c r="M1243" s="116" t="str">
        <f t="shared" si="107"/>
        <v/>
      </c>
    </row>
    <row r="1244" spans="2:13" x14ac:dyDescent="0.3">
      <c r="B1244" s="126"/>
      <c r="C1244" s="128"/>
      <c r="D1244" s="126"/>
      <c r="E1244" s="128"/>
      <c r="F1244" s="128"/>
      <c r="G1244" s="128"/>
      <c r="I1244" s="91" t="str">
        <f t="shared" si="104"/>
        <v/>
      </c>
      <c r="J1244" s="91" t="str">
        <f t="shared" si="105"/>
        <v/>
      </c>
      <c r="K1244" s="91" t="str">
        <f t="shared" si="103"/>
        <v/>
      </c>
      <c r="L1244" s="116" t="str">
        <f t="shared" si="106"/>
        <v/>
      </c>
      <c r="M1244" s="116" t="str">
        <f t="shared" si="107"/>
        <v/>
      </c>
    </row>
    <row r="1245" spans="2:13" x14ac:dyDescent="0.3">
      <c r="B1245" s="126"/>
      <c r="C1245" s="128"/>
      <c r="D1245" s="126"/>
      <c r="E1245" s="128"/>
      <c r="F1245" s="128"/>
      <c r="G1245" s="128"/>
      <c r="I1245" s="91" t="str">
        <f t="shared" si="104"/>
        <v/>
      </c>
      <c r="J1245" s="91" t="str">
        <f t="shared" si="105"/>
        <v/>
      </c>
      <c r="K1245" s="91" t="str">
        <f t="shared" si="103"/>
        <v/>
      </c>
      <c r="L1245" s="116" t="str">
        <f t="shared" si="106"/>
        <v/>
      </c>
      <c r="M1245" s="116" t="str">
        <f t="shared" si="107"/>
        <v/>
      </c>
    </row>
    <row r="1246" spans="2:13" x14ac:dyDescent="0.3">
      <c r="B1246" s="126"/>
      <c r="C1246" s="128"/>
      <c r="D1246" s="126"/>
      <c r="E1246" s="128"/>
      <c r="F1246" s="128"/>
      <c r="G1246" s="128"/>
      <c r="I1246" s="91" t="str">
        <f t="shared" si="104"/>
        <v/>
      </c>
      <c r="J1246" s="91" t="str">
        <f t="shared" si="105"/>
        <v/>
      </c>
      <c r="K1246" s="91" t="str">
        <f t="shared" si="103"/>
        <v/>
      </c>
      <c r="L1246" s="116" t="str">
        <f t="shared" si="106"/>
        <v/>
      </c>
      <c r="M1246" s="116" t="str">
        <f t="shared" si="107"/>
        <v/>
      </c>
    </row>
    <row r="1247" spans="2:13" x14ac:dyDescent="0.3">
      <c r="B1247" s="126"/>
      <c r="C1247" s="128"/>
      <c r="D1247" s="126"/>
      <c r="E1247" s="128"/>
      <c r="F1247" s="128"/>
      <c r="G1247" s="128"/>
      <c r="I1247" s="91" t="str">
        <f t="shared" si="104"/>
        <v/>
      </c>
      <c r="J1247" s="91" t="str">
        <f t="shared" si="105"/>
        <v/>
      </c>
      <c r="K1247" s="91" t="str">
        <f t="shared" si="103"/>
        <v/>
      </c>
      <c r="L1247" s="116" t="str">
        <f t="shared" si="106"/>
        <v/>
      </c>
      <c r="M1247" s="116" t="str">
        <f t="shared" si="107"/>
        <v/>
      </c>
    </row>
    <row r="1248" spans="2:13" x14ac:dyDescent="0.3">
      <c r="B1248" s="126"/>
      <c r="C1248" s="128"/>
      <c r="D1248" s="126"/>
      <c r="E1248" s="128"/>
      <c r="F1248" s="128"/>
      <c r="G1248" s="128"/>
      <c r="I1248" s="91" t="str">
        <f t="shared" si="104"/>
        <v/>
      </c>
      <c r="J1248" s="91" t="str">
        <f t="shared" si="105"/>
        <v/>
      </c>
      <c r="K1248" s="91" t="str">
        <f t="shared" si="103"/>
        <v/>
      </c>
      <c r="L1248" s="116" t="str">
        <f t="shared" si="106"/>
        <v/>
      </c>
      <c r="M1248" s="116" t="str">
        <f t="shared" si="107"/>
        <v/>
      </c>
    </row>
    <row r="1249" spans="2:13" x14ac:dyDescent="0.3">
      <c r="B1249" s="126"/>
      <c r="C1249" s="128"/>
      <c r="D1249" s="126"/>
      <c r="E1249" s="128"/>
      <c r="F1249" s="128"/>
      <c r="G1249" s="128"/>
      <c r="I1249" s="91" t="str">
        <f t="shared" si="104"/>
        <v/>
      </c>
      <c r="J1249" s="91" t="str">
        <f t="shared" si="105"/>
        <v/>
      </c>
      <c r="K1249" s="91" t="str">
        <f t="shared" si="103"/>
        <v/>
      </c>
      <c r="L1249" s="116" t="str">
        <f t="shared" si="106"/>
        <v/>
      </c>
      <c r="M1249" s="116" t="str">
        <f t="shared" si="107"/>
        <v/>
      </c>
    </row>
    <row r="1250" spans="2:13" x14ac:dyDescent="0.3">
      <c r="B1250" s="126"/>
      <c r="C1250" s="128"/>
      <c r="D1250" s="126"/>
      <c r="E1250" s="128"/>
      <c r="F1250" s="128"/>
      <c r="G1250" s="128"/>
      <c r="I1250" s="91" t="str">
        <f t="shared" si="104"/>
        <v/>
      </c>
      <c r="J1250" s="91" t="str">
        <f t="shared" si="105"/>
        <v/>
      </c>
      <c r="K1250" s="91" t="str">
        <f t="shared" si="103"/>
        <v/>
      </c>
      <c r="L1250" s="116" t="str">
        <f t="shared" si="106"/>
        <v/>
      </c>
      <c r="M1250" s="116" t="str">
        <f t="shared" si="107"/>
        <v/>
      </c>
    </row>
    <row r="1251" spans="2:13" x14ac:dyDescent="0.3">
      <c r="B1251" s="126"/>
      <c r="C1251" s="128"/>
      <c r="D1251" s="126"/>
      <c r="E1251" s="128"/>
      <c r="F1251" s="128"/>
      <c r="G1251" s="128"/>
      <c r="I1251" s="91" t="str">
        <f t="shared" si="104"/>
        <v/>
      </c>
      <c r="J1251" s="91" t="str">
        <f t="shared" si="105"/>
        <v/>
      </c>
      <c r="K1251" s="91" t="str">
        <f t="shared" si="103"/>
        <v/>
      </c>
      <c r="L1251" s="116" t="str">
        <f t="shared" si="106"/>
        <v/>
      </c>
      <c r="M1251" s="116" t="str">
        <f t="shared" si="107"/>
        <v/>
      </c>
    </row>
    <row r="1252" spans="2:13" x14ac:dyDescent="0.3">
      <c r="B1252" s="126"/>
      <c r="C1252" s="128"/>
      <c r="D1252" s="126"/>
      <c r="E1252" s="128"/>
      <c r="F1252" s="128"/>
      <c r="G1252" s="128"/>
      <c r="I1252" s="91" t="str">
        <f t="shared" si="104"/>
        <v/>
      </c>
      <c r="J1252" s="91" t="str">
        <f t="shared" si="105"/>
        <v/>
      </c>
      <c r="K1252" s="91" t="str">
        <f t="shared" si="103"/>
        <v/>
      </c>
      <c r="L1252" s="116" t="str">
        <f t="shared" si="106"/>
        <v/>
      </c>
      <c r="M1252" s="116" t="str">
        <f t="shared" si="107"/>
        <v/>
      </c>
    </row>
    <row r="1253" spans="2:13" x14ac:dyDescent="0.3">
      <c r="B1253" s="126"/>
      <c r="C1253" s="128"/>
      <c r="D1253" s="126"/>
      <c r="E1253" s="128"/>
      <c r="F1253" s="128"/>
      <c r="G1253" s="128"/>
      <c r="I1253" s="91" t="str">
        <f t="shared" si="104"/>
        <v/>
      </c>
      <c r="J1253" s="91" t="str">
        <f t="shared" si="105"/>
        <v/>
      </c>
      <c r="K1253" s="91" t="str">
        <f t="shared" si="103"/>
        <v/>
      </c>
      <c r="L1253" s="116" t="str">
        <f t="shared" si="106"/>
        <v/>
      </c>
      <c r="M1253" s="116" t="str">
        <f t="shared" si="107"/>
        <v/>
      </c>
    </row>
    <row r="1254" spans="2:13" x14ac:dyDescent="0.3">
      <c r="B1254" s="126"/>
      <c r="C1254" s="128"/>
      <c r="D1254" s="126"/>
      <c r="E1254" s="128"/>
      <c r="F1254" s="128"/>
      <c r="G1254" s="128"/>
      <c r="I1254" s="91" t="str">
        <f t="shared" si="104"/>
        <v/>
      </c>
      <c r="J1254" s="91" t="str">
        <f t="shared" si="105"/>
        <v/>
      </c>
      <c r="K1254" s="91" t="str">
        <f t="shared" si="103"/>
        <v/>
      </c>
      <c r="L1254" s="116" t="str">
        <f t="shared" si="106"/>
        <v/>
      </c>
      <c r="M1254" s="116" t="str">
        <f t="shared" si="107"/>
        <v/>
      </c>
    </row>
    <row r="1255" spans="2:13" x14ac:dyDescent="0.3">
      <c r="B1255" s="126"/>
      <c r="C1255" s="128"/>
      <c r="D1255" s="126"/>
      <c r="E1255" s="128"/>
      <c r="F1255" s="128"/>
      <c r="G1255" s="128"/>
      <c r="I1255" s="91" t="str">
        <f t="shared" si="104"/>
        <v/>
      </c>
      <c r="J1255" s="91" t="str">
        <f t="shared" si="105"/>
        <v/>
      </c>
      <c r="K1255" s="91" t="str">
        <f t="shared" si="103"/>
        <v/>
      </c>
      <c r="L1255" s="116" t="str">
        <f t="shared" si="106"/>
        <v/>
      </c>
      <c r="M1255" s="116" t="str">
        <f t="shared" si="107"/>
        <v/>
      </c>
    </row>
    <row r="1256" spans="2:13" x14ac:dyDescent="0.3">
      <c r="B1256" s="126"/>
      <c r="C1256" s="128"/>
      <c r="D1256" s="126"/>
      <c r="E1256" s="128"/>
      <c r="F1256" s="128"/>
      <c r="G1256" s="128"/>
      <c r="I1256" s="91" t="str">
        <f t="shared" si="104"/>
        <v/>
      </c>
      <c r="J1256" s="91" t="str">
        <f t="shared" si="105"/>
        <v/>
      </c>
      <c r="K1256" s="91" t="str">
        <f t="shared" si="103"/>
        <v/>
      </c>
      <c r="L1256" s="116" t="str">
        <f t="shared" si="106"/>
        <v/>
      </c>
      <c r="M1256" s="116" t="str">
        <f t="shared" si="107"/>
        <v/>
      </c>
    </row>
    <row r="1257" spans="2:13" x14ac:dyDescent="0.3">
      <c r="B1257" s="126"/>
      <c r="C1257" s="128"/>
      <c r="D1257" s="126"/>
      <c r="E1257" s="128"/>
      <c r="F1257" s="128"/>
      <c r="G1257" s="128"/>
      <c r="I1257" s="91" t="str">
        <f t="shared" si="104"/>
        <v/>
      </c>
      <c r="J1257" s="91" t="str">
        <f t="shared" si="105"/>
        <v/>
      </c>
      <c r="K1257" s="91" t="str">
        <f t="shared" si="103"/>
        <v/>
      </c>
      <c r="L1257" s="116" t="str">
        <f t="shared" si="106"/>
        <v/>
      </c>
      <c r="M1257" s="116" t="str">
        <f t="shared" si="107"/>
        <v/>
      </c>
    </row>
    <row r="1258" spans="2:13" x14ac:dyDescent="0.3">
      <c r="B1258" s="126"/>
      <c r="C1258" s="128"/>
      <c r="D1258" s="126"/>
      <c r="E1258" s="128"/>
      <c r="F1258" s="128"/>
      <c r="G1258" s="128"/>
      <c r="I1258" s="91" t="str">
        <f t="shared" si="104"/>
        <v/>
      </c>
      <c r="J1258" s="91" t="str">
        <f t="shared" si="105"/>
        <v/>
      </c>
      <c r="K1258" s="91" t="str">
        <f t="shared" si="103"/>
        <v/>
      </c>
      <c r="L1258" s="116" t="str">
        <f t="shared" si="106"/>
        <v/>
      </c>
      <c r="M1258" s="116" t="str">
        <f t="shared" si="107"/>
        <v/>
      </c>
    </row>
    <row r="1259" spans="2:13" x14ac:dyDescent="0.3">
      <c r="B1259" s="126"/>
      <c r="C1259" s="128"/>
      <c r="D1259" s="126"/>
      <c r="E1259" s="128"/>
      <c r="F1259" s="128"/>
      <c r="G1259" s="128"/>
      <c r="I1259" s="91" t="str">
        <f t="shared" si="104"/>
        <v/>
      </c>
      <c r="J1259" s="91" t="str">
        <f t="shared" si="105"/>
        <v/>
      </c>
      <c r="K1259" s="91" t="str">
        <f t="shared" si="103"/>
        <v/>
      </c>
      <c r="L1259" s="116" t="str">
        <f t="shared" si="106"/>
        <v/>
      </c>
      <c r="M1259" s="116" t="str">
        <f t="shared" si="107"/>
        <v/>
      </c>
    </row>
    <row r="1260" spans="2:13" x14ac:dyDescent="0.3">
      <c r="B1260" s="126"/>
      <c r="C1260" s="128"/>
      <c r="D1260" s="126"/>
      <c r="E1260" s="128"/>
      <c r="F1260" s="128"/>
      <c r="G1260" s="128"/>
      <c r="I1260" s="91" t="str">
        <f t="shared" si="104"/>
        <v/>
      </c>
      <c r="J1260" s="91" t="str">
        <f t="shared" si="105"/>
        <v/>
      </c>
      <c r="K1260" s="91" t="str">
        <f t="shared" si="103"/>
        <v/>
      </c>
      <c r="L1260" s="116" t="str">
        <f t="shared" si="106"/>
        <v/>
      </c>
      <c r="M1260" s="116" t="str">
        <f t="shared" si="107"/>
        <v/>
      </c>
    </row>
    <row r="1261" spans="2:13" x14ac:dyDescent="0.3">
      <c r="B1261" s="126"/>
      <c r="C1261" s="128"/>
      <c r="D1261" s="126"/>
      <c r="E1261" s="128"/>
      <c r="F1261" s="128"/>
      <c r="G1261" s="128"/>
      <c r="I1261" s="91" t="str">
        <f t="shared" si="104"/>
        <v/>
      </c>
      <c r="J1261" s="91" t="str">
        <f t="shared" si="105"/>
        <v/>
      </c>
      <c r="K1261" s="91" t="str">
        <f t="shared" si="103"/>
        <v/>
      </c>
      <c r="L1261" s="116" t="str">
        <f t="shared" si="106"/>
        <v/>
      </c>
      <c r="M1261" s="116" t="str">
        <f t="shared" si="107"/>
        <v/>
      </c>
    </row>
    <row r="1262" spans="2:13" x14ac:dyDescent="0.3">
      <c r="B1262" s="126"/>
      <c r="C1262" s="128"/>
      <c r="D1262" s="126"/>
      <c r="E1262" s="128"/>
      <c r="F1262" s="128"/>
      <c r="G1262" s="128"/>
      <c r="I1262" s="91" t="str">
        <f t="shared" si="104"/>
        <v/>
      </c>
      <c r="J1262" s="91" t="str">
        <f t="shared" si="105"/>
        <v/>
      </c>
      <c r="K1262" s="91" t="str">
        <f t="shared" si="103"/>
        <v/>
      </c>
      <c r="L1262" s="116" t="str">
        <f t="shared" si="106"/>
        <v/>
      </c>
      <c r="M1262" s="116" t="str">
        <f t="shared" si="107"/>
        <v/>
      </c>
    </row>
    <row r="1263" spans="2:13" x14ac:dyDescent="0.3">
      <c r="B1263" s="126"/>
      <c r="C1263" s="128"/>
      <c r="D1263" s="126"/>
      <c r="E1263" s="128"/>
      <c r="F1263" s="128"/>
      <c r="G1263" s="128"/>
      <c r="I1263" s="91" t="str">
        <f t="shared" si="104"/>
        <v/>
      </c>
      <c r="J1263" s="91" t="str">
        <f t="shared" si="105"/>
        <v/>
      </c>
      <c r="K1263" s="91" t="str">
        <f t="shared" si="103"/>
        <v/>
      </c>
      <c r="L1263" s="116" t="str">
        <f t="shared" si="106"/>
        <v/>
      </c>
      <c r="M1263" s="116" t="str">
        <f t="shared" si="107"/>
        <v/>
      </c>
    </row>
    <row r="1264" spans="2:13" x14ac:dyDescent="0.3">
      <c r="B1264" s="126"/>
      <c r="C1264" s="128"/>
      <c r="D1264" s="126"/>
      <c r="E1264" s="128"/>
      <c r="F1264" s="128"/>
      <c r="G1264" s="128"/>
      <c r="I1264" s="91" t="str">
        <f t="shared" si="104"/>
        <v/>
      </c>
      <c r="J1264" s="91" t="str">
        <f t="shared" si="105"/>
        <v/>
      </c>
      <c r="K1264" s="91" t="str">
        <f t="shared" si="103"/>
        <v/>
      </c>
      <c r="L1264" s="116" t="str">
        <f t="shared" si="106"/>
        <v/>
      </c>
      <c r="M1264" s="116" t="str">
        <f t="shared" si="107"/>
        <v/>
      </c>
    </row>
    <row r="1265" spans="2:13" x14ac:dyDescent="0.3">
      <c r="B1265" s="126"/>
      <c r="C1265" s="128"/>
      <c r="D1265" s="126"/>
      <c r="E1265" s="128"/>
      <c r="F1265" s="128"/>
      <c r="G1265" s="128"/>
      <c r="I1265" s="91" t="str">
        <f t="shared" si="104"/>
        <v/>
      </c>
      <c r="J1265" s="91" t="str">
        <f t="shared" si="105"/>
        <v/>
      </c>
      <c r="K1265" s="91" t="str">
        <f t="shared" si="103"/>
        <v/>
      </c>
      <c r="L1265" s="116" t="str">
        <f t="shared" si="106"/>
        <v/>
      </c>
      <c r="M1265" s="116" t="str">
        <f t="shared" si="107"/>
        <v/>
      </c>
    </row>
    <row r="1266" spans="2:13" x14ac:dyDescent="0.3">
      <c r="B1266" s="126"/>
      <c r="C1266" s="128"/>
      <c r="D1266" s="126"/>
      <c r="E1266" s="128"/>
      <c r="F1266" s="128"/>
      <c r="G1266" s="128"/>
      <c r="I1266" s="91" t="str">
        <f t="shared" si="104"/>
        <v/>
      </c>
      <c r="J1266" s="91" t="str">
        <f t="shared" si="105"/>
        <v/>
      </c>
      <c r="K1266" s="91" t="str">
        <f t="shared" si="103"/>
        <v/>
      </c>
      <c r="L1266" s="116" t="str">
        <f t="shared" si="106"/>
        <v/>
      </c>
      <c r="M1266" s="116" t="str">
        <f t="shared" si="107"/>
        <v/>
      </c>
    </row>
    <row r="1267" spans="2:13" x14ac:dyDescent="0.3">
      <c r="B1267" s="126"/>
      <c r="C1267" s="128"/>
      <c r="D1267" s="126"/>
      <c r="E1267" s="128"/>
      <c r="F1267" s="128"/>
      <c r="G1267" s="128"/>
      <c r="I1267" s="91" t="str">
        <f t="shared" si="104"/>
        <v/>
      </c>
      <c r="J1267" s="91" t="str">
        <f t="shared" si="105"/>
        <v/>
      </c>
      <c r="K1267" s="91" t="str">
        <f t="shared" si="103"/>
        <v/>
      </c>
      <c r="L1267" s="116" t="str">
        <f t="shared" si="106"/>
        <v/>
      </c>
      <c r="M1267" s="116" t="str">
        <f t="shared" si="107"/>
        <v/>
      </c>
    </row>
    <row r="1268" spans="2:13" x14ac:dyDescent="0.3">
      <c r="B1268" s="126"/>
      <c r="C1268" s="128"/>
      <c r="D1268" s="126"/>
      <c r="E1268" s="128"/>
      <c r="F1268" s="128"/>
      <c r="G1268" s="128"/>
      <c r="I1268" s="91" t="str">
        <f t="shared" si="104"/>
        <v/>
      </c>
      <c r="J1268" s="91" t="str">
        <f t="shared" si="105"/>
        <v/>
      </c>
      <c r="K1268" s="91" t="str">
        <f t="shared" si="103"/>
        <v/>
      </c>
      <c r="L1268" s="116" t="str">
        <f t="shared" si="106"/>
        <v/>
      </c>
      <c r="M1268" s="116" t="str">
        <f t="shared" si="107"/>
        <v/>
      </c>
    </row>
    <row r="1269" spans="2:13" x14ac:dyDescent="0.3">
      <c r="B1269" s="126"/>
      <c r="C1269" s="128"/>
      <c r="D1269" s="126"/>
      <c r="E1269" s="128"/>
      <c r="F1269" s="128"/>
      <c r="G1269" s="128"/>
      <c r="I1269" s="91" t="str">
        <f t="shared" si="104"/>
        <v/>
      </c>
      <c r="J1269" s="91" t="str">
        <f t="shared" si="105"/>
        <v/>
      </c>
      <c r="K1269" s="91" t="str">
        <f t="shared" si="103"/>
        <v/>
      </c>
      <c r="L1269" s="116" t="str">
        <f t="shared" si="106"/>
        <v/>
      </c>
      <c r="M1269" s="116" t="str">
        <f t="shared" si="107"/>
        <v/>
      </c>
    </row>
    <row r="1270" spans="2:13" x14ac:dyDescent="0.3">
      <c r="B1270" s="126"/>
      <c r="C1270" s="128"/>
      <c r="D1270" s="126"/>
      <c r="E1270" s="128"/>
      <c r="F1270" s="128"/>
      <c r="G1270" s="128"/>
      <c r="I1270" s="91" t="str">
        <f t="shared" si="104"/>
        <v/>
      </c>
      <c r="J1270" s="91" t="str">
        <f t="shared" si="105"/>
        <v/>
      </c>
      <c r="K1270" s="91" t="str">
        <f t="shared" si="103"/>
        <v/>
      </c>
      <c r="L1270" s="116" t="str">
        <f t="shared" si="106"/>
        <v/>
      </c>
      <c r="M1270" s="116" t="str">
        <f t="shared" si="107"/>
        <v/>
      </c>
    </row>
    <row r="1271" spans="2:13" x14ac:dyDescent="0.3">
      <c r="B1271" s="126"/>
      <c r="C1271" s="128"/>
      <c r="D1271" s="126"/>
      <c r="E1271" s="128"/>
      <c r="F1271" s="128"/>
      <c r="G1271" s="128"/>
      <c r="I1271" s="91" t="str">
        <f t="shared" si="104"/>
        <v/>
      </c>
      <c r="J1271" s="91" t="str">
        <f t="shared" si="105"/>
        <v/>
      </c>
      <c r="K1271" s="91" t="str">
        <f t="shared" si="103"/>
        <v/>
      </c>
      <c r="L1271" s="116" t="str">
        <f t="shared" si="106"/>
        <v/>
      </c>
      <c r="M1271" s="116" t="str">
        <f t="shared" si="107"/>
        <v/>
      </c>
    </row>
    <row r="1272" spans="2:13" x14ac:dyDescent="0.3">
      <c r="B1272" s="126"/>
      <c r="C1272" s="128"/>
      <c r="D1272" s="126"/>
      <c r="E1272" s="128"/>
      <c r="F1272" s="128"/>
      <c r="G1272" s="128"/>
      <c r="I1272" s="91" t="str">
        <f t="shared" si="104"/>
        <v/>
      </c>
      <c r="J1272" s="91" t="str">
        <f t="shared" si="105"/>
        <v/>
      </c>
      <c r="K1272" s="91" t="str">
        <f t="shared" si="103"/>
        <v/>
      </c>
      <c r="L1272" s="116" t="str">
        <f t="shared" si="106"/>
        <v/>
      </c>
      <c r="M1272" s="116" t="str">
        <f t="shared" si="107"/>
        <v/>
      </c>
    </row>
    <row r="1273" spans="2:13" x14ac:dyDescent="0.3">
      <c r="B1273" s="126"/>
      <c r="C1273" s="128"/>
      <c r="D1273" s="126"/>
      <c r="E1273" s="128"/>
      <c r="F1273" s="128"/>
      <c r="G1273" s="128"/>
      <c r="I1273" s="91" t="str">
        <f t="shared" si="104"/>
        <v/>
      </c>
      <c r="J1273" s="91" t="str">
        <f t="shared" si="105"/>
        <v/>
      </c>
      <c r="K1273" s="91" t="str">
        <f t="shared" si="103"/>
        <v/>
      </c>
      <c r="L1273" s="116" t="str">
        <f t="shared" si="106"/>
        <v/>
      </c>
      <c r="M1273" s="116" t="str">
        <f t="shared" si="107"/>
        <v/>
      </c>
    </row>
    <row r="1274" spans="2:13" x14ac:dyDescent="0.3">
      <c r="B1274" s="126"/>
      <c r="C1274" s="128"/>
      <c r="D1274" s="126"/>
      <c r="E1274" s="128"/>
      <c r="F1274" s="128"/>
      <c r="G1274" s="128"/>
      <c r="I1274" s="91" t="str">
        <f t="shared" si="104"/>
        <v/>
      </c>
      <c r="J1274" s="91" t="str">
        <f t="shared" si="105"/>
        <v/>
      </c>
      <c r="K1274" s="91" t="str">
        <f t="shared" si="103"/>
        <v/>
      </c>
      <c r="L1274" s="116" t="str">
        <f t="shared" si="106"/>
        <v/>
      </c>
      <c r="M1274" s="116" t="str">
        <f t="shared" si="107"/>
        <v/>
      </c>
    </row>
    <row r="1275" spans="2:13" x14ac:dyDescent="0.3">
      <c r="B1275" s="126"/>
      <c r="C1275" s="128"/>
      <c r="D1275" s="126"/>
      <c r="E1275" s="128"/>
      <c r="F1275" s="128"/>
      <c r="G1275" s="128"/>
      <c r="I1275" s="91" t="str">
        <f t="shared" si="104"/>
        <v/>
      </c>
      <c r="J1275" s="91" t="str">
        <f t="shared" si="105"/>
        <v/>
      </c>
      <c r="K1275" s="91" t="str">
        <f t="shared" si="103"/>
        <v/>
      </c>
      <c r="L1275" s="116" t="str">
        <f t="shared" si="106"/>
        <v/>
      </c>
      <c r="M1275" s="116" t="str">
        <f t="shared" si="107"/>
        <v/>
      </c>
    </row>
    <row r="1276" spans="2:13" x14ac:dyDescent="0.3">
      <c r="B1276" s="126"/>
      <c r="C1276" s="128"/>
      <c r="D1276" s="126"/>
      <c r="E1276" s="128"/>
      <c r="F1276" s="128"/>
      <c r="G1276" s="128"/>
      <c r="I1276" s="91" t="str">
        <f t="shared" si="104"/>
        <v/>
      </c>
      <c r="J1276" s="91" t="str">
        <f t="shared" si="105"/>
        <v/>
      </c>
      <c r="K1276" s="91" t="str">
        <f t="shared" si="103"/>
        <v/>
      </c>
      <c r="L1276" s="116" t="str">
        <f t="shared" si="106"/>
        <v/>
      </c>
      <c r="M1276" s="116" t="str">
        <f t="shared" si="107"/>
        <v/>
      </c>
    </row>
    <row r="1277" spans="2:13" x14ac:dyDescent="0.3">
      <c r="B1277" s="126"/>
      <c r="C1277" s="128"/>
      <c r="D1277" s="126"/>
      <c r="E1277" s="128"/>
      <c r="F1277" s="128"/>
      <c r="G1277" s="128"/>
      <c r="I1277" s="91" t="str">
        <f t="shared" si="104"/>
        <v/>
      </c>
      <c r="J1277" s="91" t="str">
        <f t="shared" si="105"/>
        <v/>
      </c>
      <c r="K1277" s="91" t="str">
        <f t="shared" si="103"/>
        <v/>
      </c>
      <c r="L1277" s="116" t="str">
        <f t="shared" si="106"/>
        <v/>
      </c>
      <c r="M1277" s="116" t="str">
        <f t="shared" si="107"/>
        <v/>
      </c>
    </row>
    <row r="1278" spans="2:13" x14ac:dyDescent="0.3">
      <c r="B1278" s="126"/>
      <c r="C1278" s="128"/>
      <c r="D1278" s="126"/>
      <c r="E1278" s="128"/>
      <c r="F1278" s="128"/>
      <c r="G1278" s="128"/>
      <c r="I1278" s="91" t="str">
        <f t="shared" si="104"/>
        <v/>
      </c>
      <c r="J1278" s="91" t="str">
        <f t="shared" si="105"/>
        <v/>
      </c>
      <c r="K1278" s="91" t="str">
        <f t="shared" si="103"/>
        <v/>
      </c>
      <c r="L1278" s="116" t="str">
        <f t="shared" si="106"/>
        <v/>
      </c>
      <c r="M1278" s="116" t="str">
        <f t="shared" si="107"/>
        <v/>
      </c>
    </row>
    <row r="1279" spans="2:13" x14ac:dyDescent="0.3">
      <c r="B1279" s="126"/>
      <c r="C1279" s="128"/>
      <c r="D1279" s="126"/>
      <c r="E1279" s="128"/>
      <c r="F1279" s="128"/>
      <c r="G1279" s="128"/>
      <c r="I1279" s="91" t="str">
        <f t="shared" si="104"/>
        <v/>
      </c>
      <c r="J1279" s="91" t="str">
        <f t="shared" si="105"/>
        <v/>
      </c>
      <c r="K1279" s="91" t="str">
        <f t="shared" si="103"/>
        <v/>
      </c>
      <c r="L1279" s="116" t="str">
        <f t="shared" si="106"/>
        <v/>
      </c>
      <c r="M1279" s="116" t="str">
        <f t="shared" si="107"/>
        <v/>
      </c>
    </row>
    <row r="1280" spans="2:13" x14ac:dyDescent="0.3">
      <c r="B1280" s="126"/>
      <c r="C1280" s="128"/>
      <c r="D1280" s="126"/>
      <c r="E1280" s="128"/>
      <c r="F1280" s="128"/>
      <c r="G1280" s="128"/>
      <c r="I1280" s="91" t="str">
        <f t="shared" si="104"/>
        <v/>
      </c>
      <c r="J1280" s="91" t="str">
        <f t="shared" si="105"/>
        <v/>
      </c>
      <c r="K1280" s="91" t="str">
        <f t="shared" si="103"/>
        <v/>
      </c>
      <c r="L1280" s="116" t="str">
        <f t="shared" si="106"/>
        <v/>
      </c>
      <c r="M1280" s="116" t="str">
        <f t="shared" si="107"/>
        <v/>
      </c>
    </row>
    <row r="1281" spans="2:13" x14ac:dyDescent="0.3">
      <c r="B1281" s="126"/>
      <c r="C1281" s="128"/>
      <c r="D1281" s="126"/>
      <c r="E1281" s="128"/>
      <c r="F1281" s="128"/>
      <c r="G1281" s="128"/>
      <c r="I1281" s="91" t="str">
        <f t="shared" si="104"/>
        <v/>
      </c>
      <c r="J1281" s="91" t="str">
        <f t="shared" si="105"/>
        <v/>
      </c>
      <c r="K1281" s="91" t="str">
        <f t="shared" si="103"/>
        <v/>
      </c>
      <c r="L1281" s="116" t="str">
        <f t="shared" si="106"/>
        <v/>
      </c>
      <c r="M1281" s="116" t="str">
        <f t="shared" si="107"/>
        <v/>
      </c>
    </row>
    <row r="1282" spans="2:13" x14ac:dyDescent="0.3">
      <c r="B1282" s="126"/>
      <c r="C1282" s="128"/>
      <c r="D1282" s="126"/>
      <c r="E1282" s="128"/>
      <c r="F1282" s="128"/>
      <c r="G1282" s="128"/>
      <c r="I1282" s="91" t="str">
        <f t="shared" si="104"/>
        <v/>
      </c>
      <c r="J1282" s="91" t="str">
        <f t="shared" si="105"/>
        <v/>
      </c>
      <c r="K1282" s="91" t="str">
        <f t="shared" si="103"/>
        <v/>
      </c>
      <c r="L1282" s="116" t="str">
        <f t="shared" si="106"/>
        <v/>
      </c>
      <c r="M1282" s="116" t="str">
        <f t="shared" si="107"/>
        <v/>
      </c>
    </row>
    <row r="1283" spans="2:13" x14ac:dyDescent="0.3">
      <c r="B1283" s="126"/>
      <c r="C1283" s="128"/>
      <c r="D1283" s="126"/>
      <c r="E1283" s="128"/>
      <c r="F1283" s="128"/>
      <c r="G1283" s="128"/>
      <c r="I1283" s="91" t="str">
        <f t="shared" si="104"/>
        <v/>
      </c>
      <c r="J1283" s="91" t="str">
        <f t="shared" si="105"/>
        <v/>
      </c>
      <c r="K1283" s="91" t="str">
        <f t="shared" si="103"/>
        <v/>
      </c>
      <c r="L1283" s="116" t="str">
        <f t="shared" si="106"/>
        <v/>
      </c>
      <c r="M1283" s="116" t="str">
        <f t="shared" si="107"/>
        <v/>
      </c>
    </row>
    <row r="1284" spans="2:13" x14ac:dyDescent="0.3">
      <c r="B1284" s="126"/>
      <c r="C1284" s="128"/>
      <c r="D1284" s="126"/>
      <c r="E1284" s="128"/>
      <c r="F1284" s="128"/>
      <c r="G1284" s="128"/>
      <c r="I1284" s="91" t="str">
        <f t="shared" si="104"/>
        <v/>
      </c>
      <c r="J1284" s="91" t="str">
        <f t="shared" si="105"/>
        <v/>
      </c>
      <c r="K1284" s="91" t="str">
        <f t="shared" si="103"/>
        <v/>
      </c>
      <c r="L1284" s="116" t="str">
        <f t="shared" si="106"/>
        <v/>
      </c>
      <c r="M1284" s="116" t="str">
        <f t="shared" si="107"/>
        <v/>
      </c>
    </row>
    <row r="1285" spans="2:13" x14ac:dyDescent="0.3">
      <c r="B1285" s="126"/>
      <c r="C1285" s="128"/>
      <c r="D1285" s="126"/>
      <c r="E1285" s="128"/>
      <c r="F1285" s="128"/>
      <c r="G1285" s="128"/>
      <c r="I1285" s="91" t="str">
        <f t="shared" si="104"/>
        <v/>
      </c>
      <c r="J1285" s="91" t="str">
        <f t="shared" si="105"/>
        <v/>
      </c>
      <c r="K1285" s="91" t="str">
        <f t="shared" si="103"/>
        <v/>
      </c>
      <c r="L1285" s="116" t="str">
        <f t="shared" si="106"/>
        <v/>
      </c>
      <c r="M1285" s="116" t="str">
        <f t="shared" si="107"/>
        <v/>
      </c>
    </row>
    <row r="1286" spans="2:13" x14ac:dyDescent="0.3">
      <c r="B1286" s="126"/>
      <c r="C1286" s="128"/>
      <c r="D1286" s="126"/>
      <c r="E1286" s="128"/>
      <c r="F1286" s="128"/>
      <c r="G1286" s="128"/>
      <c r="I1286" s="91" t="str">
        <f t="shared" si="104"/>
        <v/>
      </c>
      <c r="J1286" s="91" t="str">
        <f t="shared" si="105"/>
        <v/>
      </c>
      <c r="K1286" s="91" t="str">
        <f t="shared" si="103"/>
        <v/>
      </c>
      <c r="L1286" s="116" t="str">
        <f t="shared" si="106"/>
        <v/>
      </c>
      <c r="M1286" s="116" t="str">
        <f t="shared" si="107"/>
        <v/>
      </c>
    </row>
    <row r="1287" spans="2:13" x14ac:dyDescent="0.3">
      <c r="B1287" s="126"/>
      <c r="C1287" s="128"/>
      <c r="D1287" s="126"/>
      <c r="E1287" s="128"/>
      <c r="F1287" s="128"/>
      <c r="G1287" s="128"/>
      <c r="I1287" s="91" t="str">
        <f t="shared" si="104"/>
        <v/>
      </c>
      <c r="J1287" s="91" t="str">
        <f t="shared" si="105"/>
        <v/>
      </c>
      <c r="K1287" s="91" t="str">
        <f t="shared" ref="K1287:K1350" si="108">IF(I1287="","",SUMIF($B$7:$B$5003,B1287,$G$7:$G$5003))</f>
        <v/>
      </c>
      <c r="L1287" s="116" t="str">
        <f t="shared" si="106"/>
        <v/>
      </c>
      <c r="M1287" s="116" t="str">
        <f t="shared" si="107"/>
        <v/>
      </c>
    </row>
    <row r="1288" spans="2:13" x14ac:dyDescent="0.3">
      <c r="B1288" s="126"/>
      <c r="C1288" s="128"/>
      <c r="D1288" s="126"/>
      <c r="E1288" s="128"/>
      <c r="F1288" s="128"/>
      <c r="G1288" s="128"/>
      <c r="I1288" s="91" t="str">
        <f t="shared" ref="I1288:I1351" si="109">B1288&amp;D1288</f>
        <v/>
      </c>
      <c r="J1288" s="91" t="str">
        <f t="shared" ref="J1288:J1351" si="110">IF(I1288="","",SUMIFS($G$6:$G$5003,$B$6:$B$5003,B1288,$D$6:$D$5003,D1288))</f>
        <v/>
      </c>
      <c r="K1288" s="91" t="str">
        <f t="shared" si="108"/>
        <v/>
      </c>
      <c r="L1288" s="116" t="str">
        <f t="shared" ref="L1288:L1351" si="111">IF(OR(J1288="",K1288=""),"",J1288/K1288)</f>
        <v/>
      </c>
      <c r="M1288" s="116" t="str">
        <f t="shared" ref="M1288:M1351" si="112">IF(L1288="","",L1288^2)</f>
        <v/>
      </c>
    </row>
    <row r="1289" spans="2:13" x14ac:dyDescent="0.3">
      <c r="B1289" s="126"/>
      <c r="C1289" s="128"/>
      <c r="D1289" s="126"/>
      <c r="E1289" s="128"/>
      <c r="F1289" s="128"/>
      <c r="G1289" s="128"/>
      <c r="I1289" s="91" t="str">
        <f t="shared" si="109"/>
        <v/>
      </c>
      <c r="J1289" s="91" t="str">
        <f t="shared" si="110"/>
        <v/>
      </c>
      <c r="K1289" s="91" t="str">
        <f t="shared" si="108"/>
        <v/>
      </c>
      <c r="L1289" s="116" t="str">
        <f t="shared" si="111"/>
        <v/>
      </c>
      <c r="M1289" s="116" t="str">
        <f t="shared" si="112"/>
        <v/>
      </c>
    </row>
    <row r="1290" spans="2:13" x14ac:dyDescent="0.3">
      <c r="B1290" s="126"/>
      <c r="C1290" s="128"/>
      <c r="D1290" s="126"/>
      <c r="E1290" s="128"/>
      <c r="F1290" s="128"/>
      <c r="G1290" s="128"/>
      <c r="I1290" s="91" t="str">
        <f t="shared" si="109"/>
        <v/>
      </c>
      <c r="J1290" s="91" t="str">
        <f t="shared" si="110"/>
        <v/>
      </c>
      <c r="K1290" s="91" t="str">
        <f t="shared" si="108"/>
        <v/>
      </c>
      <c r="L1290" s="116" t="str">
        <f t="shared" si="111"/>
        <v/>
      </c>
      <c r="M1290" s="116" t="str">
        <f t="shared" si="112"/>
        <v/>
      </c>
    </row>
    <row r="1291" spans="2:13" x14ac:dyDescent="0.3">
      <c r="B1291" s="126"/>
      <c r="C1291" s="128"/>
      <c r="D1291" s="126"/>
      <c r="E1291" s="128"/>
      <c r="F1291" s="128"/>
      <c r="G1291" s="128"/>
      <c r="I1291" s="91" t="str">
        <f t="shared" si="109"/>
        <v/>
      </c>
      <c r="J1291" s="91" t="str">
        <f t="shared" si="110"/>
        <v/>
      </c>
      <c r="K1291" s="91" t="str">
        <f t="shared" si="108"/>
        <v/>
      </c>
      <c r="L1291" s="116" t="str">
        <f t="shared" si="111"/>
        <v/>
      </c>
      <c r="M1291" s="116" t="str">
        <f t="shared" si="112"/>
        <v/>
      </c>
    </row>
    <row r="1292" spans="2:13" x14ac:dyDescent="0.3">
      <c r="B1292" s="126"/>
      <c r="C1292" s="128"/>
      <c r="D1292" s="126"/>
      <c r="E1292" s="128"/>
      <c r="F1292" s="128"/>
      <c r="G1292" s="128"/>
      <c r="I1292" s="91" t="str">
        <f t="shared" si="109"/>
        <v/>
      </c>
      <c r="J1292" s="91" t="str">
        <f t="shared" si="110"/>
        <v/>
      </c>
      <c r="K1292" s="91" t="str">
        <f t="shared" si="108"/>
        <v/>
      </c>
      <c r="L1292" s="116" t="str">
        <f t="shared" si="111"/>
        <v/>
      </c>
      <c r="M1292" s="116" t="str">
        <f t="shared" si="112"/>
        <v/>
      </c>
    </row>
    <row r="1293" spans="2:13" x14ac:dyDescent="0.3">
      <c r="B1293" s="126"/>
      <c r="C1293" s="128"/>
      <c r="D1293" s="126"/>
      <c r="E1293" s="128"/>
      <c r="F1293" s="128"/>
      <c r="G1293" s="128"/>
      <c r="I1293" s="91" t="str">
        <f t="shared" si="109"/>
        <v/>
      </c>
      <c r="J1293" s="91" t="str">
        <f t="shared" si="110"/>
        <v/>
      </c>
      <c r="K1293" s="91" t="str">
        <f t="shared" si="108"/>
        <v/>
      </c>
      <c r="L1293" s="116" t="str">
        <f t="shared" si="111"/>
        <v/>
      </c>
      <c r="M1293" s="116" t="str">
        <f t="shared" si="112"/>
        <v/>
      </c>
    </row>
    <row r="1294" spans="2:13" x14ac:dyDescent="0.3">
      <c r="B1294" s="126"/>
      <c r="C1294" s="128"/>
      <c r="D1294" s="126"/>
      <c r="E1294" s="128"/>
      <c r="F1294" s="128"/>
      <c r="G1294" s="128"/>
      <c r="I1294" s="91" t="str">
        <f t="shared" si="109"/>
        <v/>
      </c>
      <c r="J1294" s="91" t="str">
        <f t="shared" si="110"/>
        <v/>
      </c>
      <c r="K1294" s="91" t="str">
        <f t="shared" si="108"/>
        <v/>
      </c>
      <c r="L1294" s="116" t="str">
        <f t="shared" si="111"/>
        <v/>
      </c>
      <c r="M1294" s="116" t="str">
        <f t="shared" si="112"/>
        <v/>
      </c>
    </row>
    <row r="1295" spans="2:13" x14ac:dyDescent="0.3">
      <c r="B1295" s="126"/>
      <c r="C1295" s="128"/>
      <c r="D1295" s="126"/>
      <c r="E1295" s="128"/>
      <c r="F1295" s="128"/>
      <c r="G1295" s="128"/>
      <c r="I1295" s="91" t="str">
        <f t="shared" si="109"/>
        <v/>
      </c>
      <c r="J1295" s="91" t="str">
        <f t="shared" si="110"/>
        <v/>
      </c>
      <c r="K1295" s="91" t="str">
        <f t="shared" si="108"/>
        <v/>
      </c>
      <c r="L1295" s="116" t="str">
        <f t="shared" si="111"/>
        <v/>
      </c>
      <c r="M1295" s="116" t="str">
        <f t="shared" si="112"/>
        <v/>
      </c>
    </row>
    <row r="1296" spans="2:13" x14ac:dyDescent="0.3">
      <c r="B1296" s="126"/>
      <c r="C1296" s="128"/>
      <c r="D1296" s="126"/>
      <c r="E1296" s="128"/>
      <c r="F1296" s="128"/>
      <c r="G1296" s="128"/>
      <c r="I1296" s="91" t="str">
        <f t="shared" si="109"/>
        <v/>
      </c>
      <c r="J1296" s="91" t="str">
        <f t="shared" si="110"/>
        <v/>
      </c>
      <c r="K1296" s="91" t="str">
        <f t="shared" si="108"/>
        <v/>
      </c>
      <c r="L1296" s="116" t="str">
        <f t="shared" si="111"/>
        <v/>
      </c>
      <c r="M1296" s="116" t="str">
        <f t="shared" si="112"/>
        <v/>
      </c>
    </row>
    <row r="1297" spans="2:13" x14ac:dyDescent="0.3">
      <c r="B1297" s="126"/>
      <c r="C1297" s="128"/>
      <c r="D1297" s="126"/>
      <c r="E1297" s="128"/>
      <c r="F1297" s="128"/>
      <c r="G1297" s="128"/>
      <c r="I1297" s="91" t="str">
        <f t="shared" si="109"/>
        <v/>
      </c>
      <c r="J1297" s="91" t="str">
        <f t="shared" si="110"/>
        <v/>
      </c>
      <c r="K1297" s="91" t="str">
        <f t="shared" si="108"/>
        <v/>
      </c>
      <c r="L1297" s="116" t="str">
        <f t="shared" si="111"/>
        <v/>
      </c>
      <c r="M1297" s="116" t="str">
        <f t="shared" si="112"/>
        <v/>
      </c>
    </row>
    <row r="1298" spans="2:13" x14ac:dyDescent="0.3">
      <c r="B1298" s="126"/>
      <c r="C1298" s="128"/>
      <c r="D1298" s="126"/>
      <c r="E1298" s="128"/>
      <c r="F1298" s="128"/>
      <c r="G1298" s="128"/>
      <c r="I1298" s="91" t="str">
        <f t="shared" si="109"/>
        <v/>
      </c>
      <c r="J1298" s="91" t="str">
        <f t="shared" si="110"/>
        <v/>
      </c>
      <c r="K1298" s="91" t="str">
        <f t="shared" si="108"/>
        <v/>
      </c>
      <c r="L1298" s="116" t="str">
        <f t="shared" si="111"/>
        <v/>
      </c>
      <c r="M1298" s="116" t="str">
        <f t="shared" si="112"/>
        <v/>
      </c>
    </row>
    <row r="1299" spans="2:13" x14ac:dyDescent="0.3">
      <c r="B1299" s="126"/>
      <c r="C1299" s="128"/>
      <c r="D1299" s="126"/>
      <c r="E1299" s="128"/>
      <c r="F1299" s="128"/>
      <c r="G1299" s="128"/>
      <c r="I1299" s="91" t="str">
        <f t="shared" si="109"/>
        <v/>
      </c>
      <c r="J1299" s="91" t="str">
        <f t="shared" si="110"/>
        <v/>
      </c>
      <c r="K1299" s="91" t="str">
        <f t="shared" si="108"/>
        <v/>
      </c>
      <c r="L1299" s="116" t="str">
        <f t="shared" si="111"/>
        <v/>
      </c>
      <c r="M1299" s="116" t="str">
        <f t="shared" si="112"/>
        <v/>
      </c>
    </row>
    <row r="1300" spans="2:13" x14ac:dyDescent="0.3">
      <c r="B1300" s="126"/>
      <c r="C1300" s="128"/>
      <c r="D1300" s="126"/>
      <c r="E1300" s="128"/>
      <c r="F1300" s="128"/>
      <c r="G1300" s="128"/>
      <c r="I1300" s="91" t="str">
        <f t="shared" si="109"/>
        <v/>
      </c>
      <c r="J1300" s="91" t="str">
        <f t="shared" si="110"/>
        <v/>
      </c>
      <c r="K1300" s="91" t="str">
        <f t="shared" si="108"/>
        <v/>
      </c>
      <c r="L1300" s="116" t="str">
        <f t="shared" si="111"/>
        <v/>
      </c>
      <c r="M1300" s="116" t="str">
        <f t="shared" si="112"/>
        <v/>
      </c>
    </row>
    <row r="1301" spans="2:13" x14ac:dyDescent="0.3">
      <c r="B1301" s="126"/>
      <c r="C1301" s="128"/>
      <c r="D1301" s="126"/>
      <c r="E1301" s="128"/>
      <c r="F1301" s="128"/>
      <c r="G1301" s="128"/>
      <c r="I1301" s="91" t="str">
        <f t="shared" si="109"/>
        <v/>
      </c>
      <c r="J1301" s="91" t="str">
        <f t="shared" si="110"/>
        <v/>
      </c>
      <c r="K1301" s="91" t="str">
        <f t="shared" si="108"/>
        <v/>
      </c>
      <c r="L1301" s="116" t="str">
        <f t="shared" si="111"/>
        <v/>
      </c>
      <c r="M1301" s="116" t="str">
        <f t="shared" si="112"/>
        <v/>
      </c>
    </row>
    <row r="1302" spans="2:13" x14ac:dyDescent="0.3">
      <c r="B1302" s="126"/>
      <c r="C1302" s="128"/>
      <c r="D1302" s="126"/>
      <c r="E1302" s="128"/>
      <c r="F1302" s="128"/>
      <c r="G1302" s="128"/>
      <c r="I1302" s="91" t="str">
        <f t="shared" si="109"/>
        <v/>
      </c>
      <c r="J1302" s="91" t="str">
        <f t="shared" si="110"/>
        <v/>
      </c>
      <c r="K1302" s="91" t="str">
        <f t="shared" si="108"/>
        <v/>
      </c>
      <c r="L1302" s="116" t="str">
        <f t="shared" si="111"/>
        <v/>
      </c>
      <c r="M1302" s="116" t="str">
        <f t="shared" si="112"/>
        <v/>
      </c>
    </row>
    <row r="1303" spans="2:13" x14ac:dyDescent="0.3">
      <c r="B1303" s="126"/>
      <c r="C1303" s="128"/>
      <c r="D1303" s="126"/>
      <c r="E1303" s="128"/>
      <c r="F1303" s="128"/>
      <c r="G1303" s="128"/>
      <c r="I1303" s="91" t="str">
        <f t="shared" si="109"/>
        <v/>
      </c>
      <c r="J1303" s="91" t="str">
        <f t="shared" si="110"/>
        <v/>
      </c>
      <c r="K1303" s="91" t="str">
        <f t="shared" si="108"/>
        <v/>
      </c>
      <c r="L1303" s="116" t="str">
        <f t="shared" si="111"/>
        <v/>
      </c>
      <c r="M1303" s="116" t="str">
        <f t="shared" si="112"/>
        <v/>
      </c>
    </row>
    <row r="1304" spans="2:13" x14ac:dyDescent="0.3">
      <c r="B1304" s="126"/>
      <c r="C1304" s="128"/>
      <c r="D1304" s="126"/>
      <c r="E1304" s="128"/>
      <c r="F1304" s="128"/>
      <c r="G1304" s="128"/>
      <c r="I1304" s="91" t="str">
        <f t="shared" si="109"/>
        <v/>
      </c>
      <c r="J1304" s="91" t="str">
        <f t="shared" si="110"/>
        <v/>
      </c>
      <c r="K1304" s="91" t="str">
        <f t="shared" si="108"/>
        <v/>
      </c>
      <c r="L1304" s="116" t="str">
        <f t="shared" si="111"/>
        <v/>
      </c>
      <c r="M1304" s="116" t="str">
        <f t="shared" si="112"/>
        <v/>
      </c>
    </row>
    <row r="1305" spans="2:13" x14ac:dyDescent="0.3">
      <c r="B1305" s="126"/>
      <c r="C1305" s="128"/>
      <c r="D1305" s="126"/>
      <c r="E1305" s="128"/>
      <c r="F1305" s="128"/>
      <c r="G1305" s="128"/>
      <c r="I1305" s="91" t="str">
        <f t="shared" si="109"/>
        <v/>
      </c>
      <c r="J1305" s="91" t="str">
        <f t="shared" si="110"/>
        <v/>
      </c>
      <c r="K1305" s="91" t="str">
        <f t="shared" si="108"/>
        <v/>
      </c>
      <c r="L1305" s="116" t="str">
        <f t="shared" si="111"/>
        <v/>
      </c>
      <c r="M1305" s="116" t="str">
        <f t="shared" si="112"/>
        <v/>
      </c>
    </row>
    <row r="1306" spans="2:13" x14ac:dyDescent="0.3">
      <c r="B1306" s="126"/>
      <c r="C1306" s="128"/>
      <c r="D1306" s="126"/>
      <c r="E1306" s="128"/>
      <c r="F1306" s="128"/>
      <c r="G1306" s="128"/>
      <c r="I1306" s="91" t="str">
        <f t="shared" si="109"/>
        <v/>
      </c>
      <c r="J1306" s="91" t="str">
        <f t="shared" si="110"/>
        <v/>
      </c>
      <c r="K1306" s="91" t="str">
        <f t="shared" si="108"/>
        <v/>
      </c>
      <c r="L1306" s="116" t="str">
        <f t="shared" si="111"/>
        <v/>
      </c>
      <c r="M1306" s="116" t="str">
        <f t="shared" si="112"/>
        <v/>
      </c>
    </row>
    <row r="1307" spans="2:13" x14ac:dyDescent="0.3">
      <c r="B1307" s="126"/>
      <c r="C1307" s="128"/>
      <c r="D1307" s="126"/>
      <c r="E1307" s="128"/>
      <c r="F1307" s="128"/>
      <c r="G1307" s="128"/>
      <c r="I1307" s="91" t="str">
        <f t="shared" si="109"/>
        <v/>
      </c>
      <c r="J1307" s="91" t="str">
        <f t="shared" si="110"/>
        <v/>
      </c>
      <c r="K1307" s="91" t="str">
        <f t="shared" si="108"/>
        <v/>
      </c>
      <c r="L1307" s="116" t="str">
        <f t="shared" si="111"/>
        <v/>
      </c>
      <c r="M1307" s="116" t="str">
        <f t="shared" si="112"/>
        <v/>
      </c>
    </row>
    <row r="1308" spans="2:13" x14ac:dyDescent="0.3">
      <c r="B1308" s="126"/>
      <c r="C1308" s="128"/>
      <c r="D1308" s="126"/>
      <c r="E1308" s="128"/>
      <c r="F1308" s="128"/>
      <c r="G1308" s="128"/>
      <c r="I1308" s="91" t="str">
        <f t="shared" si="109"/>
        <v/>
      </c>
      <c r="J1308" s="91" t="str">
        <f t="shared" si="110"/>
        <v/>
      </c>
      <c r="K1308" s="91" t="str">
        <f t="shared" si="108"/>
        <v/>
      </c>
      <c r="L1308" s="116" t="str">
        <f t="shared" si="111"/>
        <v/>
      </c>
      <c r="M1308" s="116" t="str">
        <f t="shared" si="112"/>
        <v/>
      </c>
    </row>
    <row r="1309" spans="2:13" x14ac:dyDescent="0.3">
      <c r="B1309" s="126"/>
      <c r="C1309" s="128"/>
      <c r="D1309" s="126"/>
      <c r="E1309" s="128"/>
      <c r="F1309" s="128"/>
      <c r="G1309" s="128"/>
      <c r="I1309" s="91" t="str">
        <f t="shared" si="109"/>
        <v/>
      </c>
      <c r="J1309" s="91" t="str">
        <f t="shared" si="110"/>
        <v/>
      </c>
      <c r="K1309" s="91" t="str">
        <f t="shared" si="108"/>
        <v/>
      </c>
      <c r="L1309" s="116" t="str">
        <f t="shared" si="111"/>
        <v/>
      </c>
      <c r="M1309" s="116" t="str">
        <f t="shared" si="112"/>
        <v/>
      </c>
    </row>
    <row r="1310" spans="2:13" x14ac:dyDescent="0.3">
      <c r="B1310" s="126"/>
      <c r="C1310" s="128"/>
      <c r="D1310" s="126"/>
      <c r="E1310" s="128"/>
      <c r="F1310" s="128"/>
      <c r="G1310" s="128"/>
      <c r="I1310" s="91" t="str">
        <f t="shared" si="109"/>
        <v/>
      </c>
      <c r="J1310" s="91" t="str">
        <f t="shared" si="110"/>
        <v/>
      </c>
      <c r="K1310" s="91" t="str">
        <f t="shared" si="108"/>
        <v/>
      </c>
      <c r="L1310" s="116" t="str">
        <f t="shared" si="111"/>
        <v/>
      </c>
      <c r="M1310" s="116" t="str">
        <f t="shared" si="112"/>
        <v/>
      </c>
    </row>
    <row r="1311" spans="2:13" x14ac:dyDescent="0.3">
      <c r="B1311" s="126"/>
      <c r="C1311" s="128"/>
      <c r="D1311" s="126"/>
      <c r="E1311" s="128"/>
      <c r="F1311" s="128"/>
      <c r="G1311" s="128"/>
      <c r="I1311" s="91" t="str">
        <f t="shared" si="109"/>
        <v/>
      </c>
      <c r="J1311" s="91" t="str">
        <f t="shared" si="110"/>
        <v/>
      </c>
      <c r="K1311" s="91" t="str">
        <f t="shared" si="108"/>
        <v/>
      </c>
      <c r="L1311" s="116" t="str">
        <f t="shared" si="111"/>
        <v/>
      </c>
      <c r="M1311" s="116" t="str">
        <f t="shared" si="112"/>
        <v/>
      </c>
    </row>
    <row r="1312" spans="2:13" x14ac:dyDescent="0.3">
      <c r="B1312" s="126"/>
      <c r="C1312" s="128"/>
      <c r="D1312" s="126"/>
      <c r="E1312" s="128"/>
      <c r="F1312" s="128"/>
      <c r="G1312" s="128"/>
      <c r="I1312" s="91" t="str">
        <f t="shared" si="109"/>
        <v/>
      </c>
      <c r="J1312" s="91" t="str">
        <f t="shared" si="110"/>
        <v/>
      </c>
      <c r="K1312" s="91" t="str">
        <f t="shared" si="108"/>
        <v/>
      </c>
      <c r="L1312" s="116" t="str">
        <f t="shared" si="111"/>
        <v/>
      </c>
      <c r="M1312" s="116" t="str">
        <f t="shared" si="112"/>
        <v/>
      </c>
    </row>
    <row r="1313" spans="2:13" x14ac:dyDescent="0.3">
      <c r="B1313" s="126"/>
      <c r="C1313" s="128"/>
      <c r="D1313" s="126"/>
      <c r="E1313" s="128"/>
      <c r="F1313" s="128"/>
      <c r="G1313" s="128"/>
      <c r="I1313" s="91" t="str">
        <f t="shared" si="109"/>
        <v/>
      </c>
      <c r="J1313" s="91" t="str">
        <f t="shared" si="110"/>
        <v/>
      </c>
      <c r="K1313" s="91" t="str">
        <f t="shared" si="108"/>
        <v/>
      </c>
      <c r="L1313" s="116" t="str">
        <f t="shared" si="111"/>
        <v/>
      </c>
      <c r="M1313" s="116" t="str">
        <f t="shared" si="112"/>
        <v/>
      </c>
    </row>
    <row r="1314" spans="2:13" x14ac:dyDescent="0.3">
      <c r="B1314" s="126"/>
      <c r="C1314" s="128"/>
      <c r="D1314" s="126"/>
      <c r="E1314" s="128"/>
      <c r="F1314" s="128"/>
      <c r="G1314" s="128"/>
      <c r="I1314" s="91" t="str">
        <f t="shared" si="109"/>
        <v/>
      </c>
      <c r="J1314" s="91" t="str">
        <f t="shared" si="110"/>
        <v/>
      </c>
      <c r="K1314" s="91" t="str">
        <f t="shared" si="108"/>
        <v/>
      </c>
      <c r="L1314" s="116" t="str">
        <f t="shared" si="111"/>
        <v/>
      </c>
      <c r="M1314" s="116" t="str">
        <f t="shared" si="112"/>
        <v/>
      </c>
    </row>
    <row r="1315" spans="2:13" x14ac:dyDescent="0.3">
      <c r="B1315" s="126"/>
      <c r="C1315" s="128"/>
      <c r="D1315" s="126"/>
      <c r="E1315" s="128"/>
      <c r="F1315" s="128"/>
      <c r="G1315" s="128"/>
      <c r="I1315" s="91" t="str">
        <f t="shared" si="109"/>
        <v/>
      </c>
      <c r="J1315" s="91" t="str">
        <f t="shared" si="110"/>
        <v/>
      </c>
      <c r="K1315" s="91" t="str">
        <f t="shared" si="108"/>
        <v/>
      </c>
      <c r="L1315" s="116" t="str">
        <f t="shared" si="111"/>
        <v/>
      </c>
      <c r="M1315" s="116" t="str">
        <f t="shared" si="112"/>
        <v/>
      </c>
    </row>
    <row r="1316" spans="2:13" x14ac:dyDescent="0.3">
      <c r="B1316" s="126"/>
      <c r="C1316" s="128"/>
      <c r="D1316" s="126"/>
      <c r="E1316" s="128"/>
      <c r="F1316" s="128"/>
      <c r="G1316" s="128"/>
      <c r="I1316" s="91" t="str">
        <f t="shared" si="109"/>
        <v/>
      </c>
      <c r="J1316" s="91" t="str">
        <f t="shared" si="110"/>
        <v/>
      </c>
      <c r="K1316" s="91" t="str">
        <f t="shared" si="108"/>
        <v/>
      </c>
      <c r="L1316" s="116" t="str">
        <f t="shared" si="111"/>
        <v/>
      </c>
      <c r="M1316" s="116" t="str">
        <f t="shared" si="112"/>
        <v/>
      </c>
    </row>
    <row r="1317" spans="2:13" x14ac:dyDescent="0.3">
      <c r="B1317" s="126"/>
      <c r="C1317" s="128"/>
      <c r="D1317" s="126"/>
      <c r="E1317" s="128"/>
      <c r="F1317" s="128"/>
      <c r="G1317" s="128"/>
      <c r="I1317" s="91" t="str">
        <f t="shared" si="109"/>
        <v/>
      </c>
      <c r="J1317" s="91" t="str">
        <f t="shared" si="110"/>
        <v/>
      </c>
      <c r="K1317" s="91" t="str">
        <f t="shared" si="108"/>
        <v/>
      </c>
      <c r="L1317" s="116" t="str">
        <f t="shared" si="111"/>
        <v/>
      </c>
      <c r="M1317" s="116" t="str">
        <f t="shared" si="112"/>
        <v/>
      </c>
    </row>
    <row r="1318" spans="2:13" x14ac:dyDescent="0.3">
      <c r="B1318" s="126"/>
      <c r="C1318" s="128"/>
      <c r="D1318" s="126"/>
      <c r="E1318" s="128"/>
      <c r="F1318" s="128"/>
      <c r="G1318" s="128"/>
      <c r="I1318" s="91" t="str">
        <f t="shared" si="109"/>
        <v/>
      </c>
      <c r="J1318" s="91" t="str">
        <f t="shared" si="110"/>
        <v/>
      </c>
      <c r="K1318" s="91" t="str">
        <f t="shared" si="108"/>
        <v/>
      </c>
      <c r="L1318" s="116" t="str">
        <f t="shared" si="111"/>
        <v/>
      </c>
      <c r="M1318" s="116" t="str">
        <f t="shared" si="112"/>
        <v/>
      </c>
    </row>
    <row r="1319" spans="2:13" x14ac:dyDescent="0.3">
      <c r="B1319" s="126"/>
      <c r="C1319" s="128"/>
      <c r="D1319" s="126"/>
      <c r="E1319" s="128"/>
      <c r="F1319" s="128"/>
      <c r="G1319" s="128"/>
      <c r="I1319" s="91" t="str">
        <f t="shared" si="109"/>
        <v/>
      </c>
      <c r="J1319" s="91" t="str">
        <f t="shared" si="110"/>
        <v/>
      </c>
      <c r="K1319" s="91" t="str">
        <f t="shared" si="108"/>
        <v/>
      </c>
      <c r="L1319" s="116" t="str">
        <f t="shared" si="111"/>
        <v/>
      </c>
      <c r="M1319" s="116" t="str">
        <f t="shared" si="112"/>
        <v/>
      </c>
    </row>
    <row r="1320" spans="2:13" x14ac:dyDescent="0.3">
      <c r="B1320" s="126"/>
      <c r="C1320" s="128"/>
      <c r="D1320" s="126"/>
      <c r="E1320" s="128"/>
      <c r="F1320" s="128"/>
      <c r="G1320" s="128"/>
      <c r="I1320" s="91" t="str">
        <f t="shared" si="109"/>
        <v/>
      </c>
      <c r="J1320" s="91" t="str">
        <f t="shared" si="110"/>
        <v/>
      </c>
      <c r="K1320" s="91" t="str">
        <f t="shared" si="108"/>
        <v/>
      </c>
      <c r="L1320" s="116" t="str">
        <f t="shared" si="111"/>
        <v/>
      </c>
      <c r="M1320" s="116" t="str">
        <f t="shared" si="112"/>
        <v/>
      </c>
    </row>
    <row r="1321" spans="2:13" x14ac:dyDescent="0.3">
      <c r="B1321" s="126"/>
      <c r="C1321" s="128"/>
      <c r="D1321" s="126"/>
      <c r="E1321" s="128"/>
      <c r="F1321" s="128"/>
      <c r="G1321" s="128"/>
      <c r="I1321" s="91" t="str">
        <f t="shared" si="109"/>
        <v/>
      </c>
      <c r="J1321" s="91" t="str">
        <f t="shared" si="110"/>
        <v/>
      </c>
      <c r="K1321" s="91" t="str">
        <f t="shared" si="108"/>
        <v/>
      </c>
      <c r="L1321" s="116" t="str">
        <f t="shared" si="111"/>
        <v/>
      </c>
      <c r="M1321" s="116" t="str">
        <f t="shared" si="112"/>
        <v/>
      </c>
    </row>
    <row r="1322" spans="2:13" x14ac:dyDescent="0.3">
      <c r="B1322" s="126"/>
      <c r="C1322" s="128"/>
      <c r="D1322" s="126"/>
      <c r="E1322" s="128"/>
      <c r="F1322" s="128"/>
      <c r="G1322" s="128"/>
      <c r="I1322" s="91" t="str">
        <f t="shared" si="109"/>
        <v/>
      </c>
      <c r="J1322" s="91" t="str">
        <f t="shared" si="110"/>
        <v/>
      </c>
      <c r="K1322" s="91" t="str">
        <f t="shared" si="108"/>
        <v/>
      </c>
      <c r="L1322" s="116" t="str">
        <f t="shared" si="111"/>
        <v/>
      </c>
      <c r="M1322" s="116" t="str">
        <f t="shared" si="112"/>
        <v/>
      </c>
    </row>
    <row r="1323" spans="2:13" x14ac:dyDescent="0.3">
      <c r="B1323" s="126"/>
      <c r="C1323" s="128"/>
      <c r="D1323" s="126"/>
      <c r="E1323" s="128"/>
      <c r="F1323" s="128"/>
      <c r="G1323" s="128"/>
      <c r="I1323" s="91" t="str">
        <f t="shared" si="109"/>
        <v/>
      </c>
      <c r="J1323" s="91" t="str">
        <f t="shared" si="110"/>
        <v/>
      </c>
      <c r="K1323" s="91" t="str">
        <f t="shared" si="108"/>
        <v/>
      </c>
      <c r="L1323" s="116" t="str">
        <f t="shared" si="111"/>
        <v/>
      </c>
      <c r="M1323" s="116" t="str">
        <f t="shared" si="112"/>
        <v/>
      </c>
    </row>
    <row r="1324" spans="2:13" x14ac:dyDescent="0.3">
      <c r="B1324" s="126"/>
      <c r="C1324" s="128"/>
      <c r="D1324" s="126"/>
      <c r="E1324" s="128"/>
      <c r="F1324" s="128"/>
      <c r="G1324" s="128"/>
      <c r="I1324" s="91" t="str">
        <f t="shared" si="109"/>
        <v/>
      </c>
      <c r="J1324" s="91" t="str">
        <f t="shared" si="110"/>
        <v/>
      </c>
      <c r="K1324" s="91" t="str">
        <f t="shared" si="108"/>
        <v/>
      </c>
      <c r="L1324" s="116" t="str">
        <f t="shared" si="111"/>
        <v/>
      </c>
      <c r="M1324" s="116" t="str">
        <f t="shared" si="112"/>
        <v/>
      </c>
    </row>
    <row r="1325" spans="2:13" x14ac:dyDescent="0.3">
      <c r="B1325" s="126"/>
      <c r="C1325" s="128"/>
      <c r="D1325" s="126"/>
      <c r="E1325" s="128"/>
      <c r="F1325" s="128"/>
      <c r="G1325" s="128"/>
      <c r="I1325" s="91" t="str">
        <f t="shared" si="109"/>
        <v/>
      </c>
      <c r="J1325" s="91" t="str">
        <f t="shared" si="110"/>
        <v/>
      </c>
      <c r="K1325" s="91" t="str">
        <f t="shared" si="108"/>
        <v/>
      </c>
      <c r="L1325" s="116" t="str">
        <f t="shared" si="111"/>
        <v/>
      </c>
      <c r="M1325" s="116" t="str">
        <f t="shared" si="112"/>
        <v/>
      </c>
    </row>
    <row r="1326" spans="2:13" x14ac:dyDescent="0.3">
      <c r="B1326" s="126"/>
      <c r="C1326" s="128"/>
      <c r="D1326" s="126"/>
      <c r="E1326" s="128"/>
      <c r="F1326" s="128"/>
      <c r="G1326" s="128"/>
      <c r="I1326" s="91" t="str">
        <f t="shared" si="109"/>
        <v/>
      </c>
      <c r="J1326" s="91" t="str">
        <f t="shared" si="110"/>
        <v/>
      </c>
      <c r="K1326" s="91" t="str">
        <f t="shared" si="108"/>
        <v/>
      </c>
      <c r="L1326" s="116" t="str">
        <f t="shared" si="111"/>
        <v/>
      </c>
      <c r="M1326" s="116" t="str">
        <f t="shared" si="112"/>
        <v/>
      </c>
    </row>
    <row r="1327" spans="2:13" x14ac:dyDescent="0.3">
      <c r="B1327" s="126"/>
      <c r="C1327" s="128"/>
      <c r="D1327" s="126"/>
      <c r="E1327" s="128"/>
      <c r="F1327" s="128"/>
      <c r="G1327" s="128"/>
      <c r="I1327" s="91" t="str">
        <f t="shared" si="109"/>
        <v/>
      </c>
      <c r="J1327" s="91" t="str">
        <f t="shared" si="110"/>
        <v/>
      </c>
      <c r="K1327" s="91" t="str">
        <f t="shared" si="108"/>
        <v/>
      </c>
      <c r="L1327" s="116" t="str">
        <f t="shared" si="111"/>
        <v/>
      </c>
      <c r="M1327" s="116" t="str">
        <f t="shared" si="112"/>
        <v/>
      </c>
    </row>
    <row r="1328" spans="2:13" x14ac:dyDescent="0.3">
      <c r="B1328" s="126"/>
      <c r="C1328" s="128"/>
      <c r="D1328" s="126"/>
      <c r="E1328" s="128"/>
      <c r="F1328" s="128"/>
      <c r="G1328" s="128"/>
      <c r="I1328" s="91" t="str">
        <f t="shared" si="109"/>
        <v/>
      </c>
      <c r="J1328" s="91" t="str">
        <f t="shared" si="110"/>
        <v/>
      </c>
      <c r="K1328" s="91" t="str">
        <f t="shared" si="108"/>
        <v/>
      </c>
      <c r="L1328" s="116" t="str">
        <f t="shared" si="111"/>
        <v/>
      </c>
      <c r="M1328" s="116" t="str">
        <f t="shared" si="112"/>
        <v/>
      </c>
    </row>
    <row r="1329" spans="2:13" x14ac:dyDescent="0.3">
      <c r="B1329" s="126"/>
      <c r="C1329" s="128"/>
      <c r="D1329" s="126"/>
      <c r="E1329" s="128"/>
      <c r="F1329" s="128"/>
      <c r="G1329" s="128"/>
      <c r="I1329" s="91" t="str">
        <f t="shared" si="109"/>
        <v/>
      </c>
      <c r="J1329" s="91" t="str">
        <f t="shared" si="110"/>
        <v/>
      </c>
      <c r="K1329" s="91" t="str">
        <f t="shared" si="108"/>
        <v/>
      </c>
      <c r="L1329" s="116" t="str">
        <f t="shared" si="111"/>
        <v/>
      </c>
      <c r="M1329" s="116" t="str">
        <f t="shared" si="112"/>
        <v/>
      </c>
    </row>
    <row r="1330" spans="2:13" x14ac:dyDescent="0.3">
      <c r="B1330" s="126"/>
      <c r="C1330" s="128"/>
      <c r="D1330" s="126"/>
      <c r="E1330" s="128"/>
      <c r="F1330" s="128"/>
      <c r="G1330" s="128"/>
      <c r="I1330" s="91" t="str">
        <f t="shared" si="109"/>
        <v/>
      </c>
      <c r="J1330" s="91" t="str">
        <f t="shared" si="110"/>
        <v/>
      </c>
      <c r="K1330" s="91" t="str">
        <f t="shared" si="108"/>
        <v/>
      </c>
      <c r="L1330" s="116" t="str">
        <f t="shared" si="111"/>
        <v/>
      </c>
      <c r="M1330" s="116" t="str">
        <f t="shared" si="112"/>
        <v/>
      </c>
    </row>
    <row r="1331" spans="2:13" x14ac:dyDescent="0.3">
      <c r="B1331" s="126"/>
      <c r="C1331" s="128"/>
      <c r="D1331" s="126"/>
      <c r="E1331" s="128"/>
      <c r="F1331" s="128"/>
      <c r="G1331" s="128"/>
      <c r="I1331" s="91" t="str">
        <f t="shared" si="109"/>
        <v/>
      </c>
      <c r="J1331" s="91" t="str">
        <f t="shared" si="110"/>
        <v/>
      </c>
      <c r="K1331" s="91" t="str">
        <f t="shared" si="108"/>
        <v/>
      </c>
      <c r="L1331" s="116" t="str">
        <f t="shared" si="111"/>
        <v/>
      </c>
      <c r="M1331" s="116" t="str">
        <f t="shared" si="112"/>
        <v/>
      </c>
    </row>
    <row r="1332" spans="2:13" x14ac:dyDescent="0.3">
      <c r="B1332" s="126"/>
      <c r="C1332" s="128"/>
      <c r="D1332" s="126"/>
      <c r="E1332" s="128"/>
      <c r="F1332" s="128"/>
      <c r="G1332" s="128"/>
      <c r="I1332" s="91" t="str">
        <f t="shared" si="109"/>
        <v/>
      </c>
      <c r="J1332" s="91" t="str">
        <f t="shared" si="110"/>
        <v/>
      </c>
      <c r="K1332" s="91" t="str">
        <f t="shared" si="108"/>
        <v/>
      </c>
      <c r="L1332" s="116" t="str">
        <f t="shared" si="111"/>
        <v/>
      </c>
      <c r="M1332" s="116" t="str">
        <f t="shared" si="112"/>
        <v/>
      </c>
    </row>
    <row r="1333" spans="2:13" x14ac:dyDescent="0.3">
      <c r="B1333" s="126"/>
      <c r="C1333" s="128"/>
      <c r="D1333" s="126"/>
      <c r="E1333" s="128"/>
      <c r="F1333" s="128"/>
      <c r="G1333" s="128"/>
      <c r="I1333" s="91" t="str">
        <f t="shared" si="109"/>
        <v/>
      </c>
      <c r="J1333" s="91" t="str">
        <f t="shared" si="110"/>
        <v/>
      </c>
      <c r="K1333" s="91" t="str">
        <f t="shared" si="108"/>
        <v/>
      </c>
      <c r="L1333" s="116" t="str">
        <f t="shared" si="111"/>
        <v/>
      </c>
      <c r="M1333" s="116" t="str">
        <f t="shared" si="112"/>
        <v/>
      </c>
    </row>
    <row r="1334" spans="2:13" x14ac:dyDescent="0.3">
      <c r="B1334" s="126"/>
      <c r="C1334" s="128"/>
      <c r="D1334" s="126"/>
      <c r="E1334" s="128"/>
      <c r="F1334" s="128"/>
      <c r="G1334" s="128"/>
      <c r="I1334" s="91" t="str">
        <f t="shared" si="109"/>
        <v/>
      </c>
      <c r="J1334" s="91" t="str">
        <f t="shared" si="110"/>
        <v/>
      </c>
      <c r="K1334" s="91" t="str">
        <f t="shared" si="108"/>
        <v/>
      </c>
      <c r="L1334" s="116" t="str">
        <f t="shared" si="111"/>
        <v/>
      </c>
      <c r="M1334" s="116" t="str">
        <f t="shared" si="112"/>
        <v/>
      </c>
    </row>
    <row r="1335" spans="2:13" x14ac:dyDescent="0.3">
      <c r="B1335" s="126"/>
      <c r="C1335" s="128"/>
      <c r="D1335" s="126"/>
      <c r="E1335" s="128"/>
      <c r="F1335" s="128"/>
      <c r="G1335" s="128"/>
      <c r="I1335" s="91" t="str">
        <f t="shared" si="109"/>
        <v/>
      </c>
      <c r="J1335" s="91" t="str">
        <f t="shared" si="110"/>
        <v/>
      </c>
      <c r="K1335" s="91" t="str">
        <f t="shared" si="108"/>
        <v/>
      </c>
      <c r="L1335" s="116" t="str">
        <f t="shared" si="111"/>
        <v/>
      </c>
      <c r="M1335" s="116" t="str">
        <f t="shared" si="112"/>
        <v/>
      </c>
    </row>
    <row r="1336" spans="2:13" x14ac:dyDescent="0.3">
      <c r="B1336" s="126"/>
      <c r="C1336" s="128"/>
      <c r="D1336" s="126"/>
      <c r="E1336" s="128"/>
      <c r="F1336" s="128"/>
      <c r="G1336" s="128"/>
      <c r="I1336" s="91" t="str">
        <f t="shared" si="109"/>
        <v/>
      </c>
      <c r="J1336" s="91" t="str">
        <f t="shared" si="110"/>
        <v/>
      </c>
      <c r="K1336" s="91" t="str">
        <f t="shared" si="108"/>
        <v/>
      </c>
      <c r="L1336" s="116" t="str">
        <f t="shared" si="111"/>
        <v/>
      </c>
      <c r="M1336" s="116" t="str">
        <f t="shared" si="112"/>
        <v/>
      </c>
    </row>
    <row r="1337" spans="2:13" x14ac:dyDescent="0.3">
      <c r="B1337" s="126"/>
      <c r="C1337" s="128"/>
      <c r="D1337" s="126"/>
      <c r="E1337" s="128"/>
      <c r="F1337" s="128"/>
      <c r="G1337" s="128"/>
      <c r="I1337" s="91" t="str">
        <f t="shared" si="109"/>
        <v/>
      </c>
      <c r="J1337" s="91" t="str">
        <f t="shared" si="110"/>
        <v/>
      </c>
      <c r="K1337" s="91" t="str">
        <f t="shared" si="108"/>
        <v/>
      </c>
      <c r="L1337" s="116" t="str">
        <f t="shared" si="111"/>
        <v/>
      </c>
      <c r="M1337" s="116" t="str">
        <f t="shared" si="112"/>
        <v/>
      </c>
    </row>
    <row r="1338" spans="2:13" x14ac:dyDescent="0.3">
      <c r="B1338" s="126"/>
      <c r="C1338" s="128"/>
      <c r="D1338" s="126"/>
      <c r="E1338" s="128"/>
      <c r="F1338" s="128"/>
      <c r="G1338" s="128"/>
      <c r="I1338" s="91" t="str">
        <f t="shared" si="109"/>
        <v/>
      </c>
      <c r="J1338" s="91" t="str">
        <f t="shared" si="110"/>
        <v/>
      </c>
      <c r="K1338" s="91" t="str">
        <f t="shared" si="108"/>
        <v/>
      </c>
      <c r="L1338" s="116" t="str">
        <f t="shared" si="111"/>
        <v/>
      </c>
      <c r="M1338" s="116" t="str">
        <f t="shared" si="112"/>
        <v/>
      </c>
    </row>
    <row r="1339" spans="2:13" x14ac:dyDescent="0.3">
      <c r="B1339" s="126"/>
      <c r="C1339" s="128"/>
      <c r="D1339" s="126"/>
      <c r="E1339" s="128"/>
      <c r="F1339" s="128"/>
      <c r="G1339" s="128"/>
      <c r="I1339" s="91" t="str">
        <f t="shared" si="109"/>
        <v/>
      </c>
      <c r="J1339" s="91" t="str">
        <f t="shared" si="110"/>
        <v/>
      </c>
      <c r="K1339" s="91" t="str">
        <f t="shared" si="108"/>
        <v/>
      </c>
      <c r="L1339" s="116" t="str">
        <f t="shared" si="111"/>
        <v/>
      </c>
      <c r="M1339" s="116" t="str">
        <f t="shared" si="112"/>
        <v/>
      </c>
    </row>
    <row r="1340" spans="2:13" x14ac:dyDescent="0.3">
      <c r="B1340" s="126"/>
      <c r="C1340" s="128"/>
      <c r="D1340" s="126"/>
      <c r="E1340" s="128"/>
      <c r="F1340" s="128"/>
      <c r="G1340" s="128"/>
      <c r="I1340" s="91" t="str">
        <f t="shared" si="109"/>
        <v/>
      </c>
      <c r="J1340" s="91" t="str">
        <f t="shared" si="110"/>
        <v/>
      </c>
      <c r="K1340" s="91" t="str">
        <f t="shared" si="108"/>
        <v/>
      </c>
      <c r="L1340" s="116" t="str">
        <f t="shared" si="111"/>
        <v/>
      </c>
      <c r="M1340" s="116" t="str">
        <f t="shared" si="112"/>
        <v/>
      </c>
    </row>
    <row r="1341" spans="2:13" x14ac:dyDescent="0.3">
      <c r="B1341" s="126"/>
      <c r="C1341" s="128"/>
      <c r="D1341" s="126"/>
      <c r="E1341" s="128"/>
      <c r="F1341" s="128"/>
      <c r="G1341" s="128"/>
      <c r="I1341" s="91" t="str">
        <f t="shared" si="109"/>
        <v/>
      </c>
      <c r="J1341" s="91" t="str">
        <f t="shared" si="110"/>
        <v/>
      </c>
      <c r="K1341" s="91" t="str">
        <f t="shared" si="108"/>
        <v/>
      </c>
      <c r="L1341" s="116" t="str">
        <f t="shared" si="111"/>
        <v/>
      </c>
      <c r="M1341" s="116" t="str">
        <f t="shared" si="112"/>
        <v/>
      </c>
    </row>
    <row r="1342" spans="2:13" x14ac:dyDescent="0.3">
      <c r="B1342" s="126"/>
      <c r="C1342" s="128"/>
      <c r="D1342" s="126"/>
      <c r="E1342" s="128"/>
      <c r="F1342" s="128"/>
      <c r="G1342" s="128"/>
      <c r="I1342" s="91" t="str">
        <f t="shared" si="109"/>
        <v/>
      </c>
      <c r="J1342" s="91" t="str">
        <f t="shared" si="110"/>
        <v/>
      </c>
      <c r="K1342" s="91" t="str">
        <f t="shared" si="108"/>
        <v/>
      </c>
      <c r="L1342" s="116" t="str">
        <f t="shared" si="111"/>
        <v/>
      </c>
      <c r="M1342" s="116" t="str">
        <f t="shared" si="112"/>
        <v/>
      </c>
    </row>
    <row r="1343" spans="2:13" x14ac:dyDescent="0.3">
      <c r="B1343" s="126"/>
      <c r="C1343" s="128"/>
      <c r="D1343" s="126"/>
      <c r="E1343" s="128"/>
      <c r="F1343" s="128"/>
      <c r="G1343" s="128"/>
      <c r="I1343" s="91" t="str">
        <f t="shared" si="109"/>
        <v/>
      </c>
      <c r="J1343" s="91" t="str">
        <f t="shared" si="110"/>
        <v/>
      </c>
      <c r="K1343" s="91" t="str">
        <f t="shared" si="108"/>
        <v/>
      </c>
      <c r="L1343" s="116" t="str">
        <f t="shared" si="111"/>
        <v/>
      </c>
      <c r="M1343" s="116" t="str">
        <f t="shared" si="112"/>
        <v/>
      </c>
    </row>
    <row r="1344" spans="2:13" x14ac:dyDescent="0.3">
      <c r="B1344" s="126"/>
      <c r="C1344" s="128"/>
      <c r="D1344" s="126"/>
      <c r="E1344" s="128"/>
      <c r="F1344" s="128"/>
      <c r="G1344" s="128"/>
      <c r="I1344" s="91" t="str">
        <f t="shared" si="109"/>
        <v/>
      </c>
      <c r="J1344" s="91" t="str">
        <f t="shared" si="110"/>
        <v/>
      </c>
      <c r="K1344" s="91" t="str">
        <f t="shared" si="108"/>
        <v/>
      </c>
      <c r="L1344" s="116" t="str">
        <f t="shared" si="111"/>
        <v/>
      </c>
      <c r="M1344" s="116" t="str">
        <f t="shared" si="112"/>
        <v/>
      </c>
    </row>
    <row r="1345" spans="2:13" x14ac:dyDescent="0.3">
      <c r="B1345" s="126"/>
      <c r="C1345" s="128"/>
      <c r="D1345" s="126"/>
      <c r="E1345" s="128"/>
      <c r="F1345" s="128"/>
      <c r="G1345" s="128"/>
      <c r="I1345" s="91" t="str">
        <f t="shared" si="109"/>
        <v/>
      </c>
      <c r="J1345" s="91" t="str">
        <f t="shared" si="110"/>
        <v/>
      </c>
      <c r="K1345" s="91" t="str">
        <f t="shared" si="108"/>
        <v/>
      </c>
      <c r="L1345" s="116" t="str">
        <f t="shared" si="111"/>
        <v/>
      </c>
      <c r="M1345" s="116" t="str">
        <f t="shared" si="112"/>
        <v/>
      </c>
    </row>
    <row r="1346" spans="2:13" x14ac:dyDescent="0.3">
      <c r="B1346" s="126"/>
      <c r="C1346" s="128"/>
      <c r="D1346" s="126"/>
      <c r="E1346" s="128"/>
      <c r="F1346" s="128"/>
      <c r="G1346" s="128"/>
      <c r="I1346" s="91" t="str">
        <f t="shared" si="109"/>
        <v/>
      </c>
      <c r="J1346" s="91" t="str">
        <f t="shared" si="110"/>
        <v/>
      </c>
      <c r="K1346" s="91" t="str">
        <f t="shared" si="108"/>
        <v/>
      </c>
      <c r="L1346" s="116" t="str">
        <f t="shared" si="111"/>
        <v/>
      </c>
      <c r="M1346" s="116" t="str">
        <f t="shared" si="112"/>
        <v/>
      </c>
    </row>
    <row r="1347" spans="2:13" x14ac:dyDescent="0.3">
      <c r="B1347" s="126"/>
      <c r="C1347" s="128"/>
      <c r="D1347" s="126"/>
      <c r="E1347" s="128"/>
      <c r="F1347" s="128"/>
      <c r="G1347" s="128"/>
      <c r="I1347" s="91" t="str">
        <f t="shared" si="109"/>
        <v/>
      </c>
      <c r="J1347" s="91" t="str">
        <f t="shared" si="110"/>
        <v/>
      </c>
      <c r="K1347" s="91" t="str">
        <f t="shared" si="108"/>
        <v/>
      </c>
      <c r="L1347" s="116" t="str">
        <f t="shared" si="111"/>
        <v/>
      </c>
      <c r="M1347" s="116" t="str">
        <f t="shared" si="112"/>
        <v/>
      </c>
    </row>
    <row r="1348" spans="2:13" x14ac:dyDescent="0.3">
      <c r="B1348" s="126"/>
      <c r="C1348" s="128"/>
      <c r="D1348" s="126"/>
      <c r="E1348" s="128"/>
      <c r="F1348" s="128"/>
      <c r="G1348" s="128"/>
      <c r="I1348" s="91" t="str">
        <f t="shared" si="109"/>
        <v/>
      </c>
      <c r="J1348" s="91" t="str">
        <f t="shared" si="110"/>
        <v/>
      </c>
      <c r="K1348" s="91" t="str">
        <f t="shared" si="108"/>
        <v/>
      </c>
      <c r="L1348" s="116" t="str">
        <f t="shared" si="111"/>
        <v/>
      </c>
      <c r="M1348" s="116" t="str">
        <f t="shared" si="112"/>
        <v/>
      </c>
    </row>
    <row r="1349" spans="2:13" x14ac:dyDescent="0.3">
      <c r="B1349" s="126"/>
      <c r="C1349" s="128"/>
      <c r="D1349" s="126"/>
      <c r="E1349" s="128"/>
      <c r="F1349" s="128"/>
      <c r="G1349" s="128"/>
      <c r="I1349" s="91" t="str">
        <f t="shared" si="109"/>
        <v/>
      </c>
      <c r="J1349" s="91" t="str">
        <f t="shared" si="110"/>
        <v/>
      </c>
      <c r="K1349" s="91" t="str">
        <f t="shared" si="108"/>
        <v/>
      </c>
      <c r="L1349" s="116" t="str">
        <f t="shared" si="111"/>
        <v/>
      </c>
      <c r="M1349" s="116" t="str">
        <f t="shared" si="112"/>
        <v/>
      </c>
    </row>
    <row r="1350" spans="2:13" x14ac:dyDescent="0.3">
      <c r="B1350" s="126"/>
      <c r="C1350" s="128"/>
      <c r="D1350" s="126"/>
      <c r="E1350" s="128"/>
      <c r="F1350" s="128"/>
      <c r="G1350" s="128"/>
      <c r="I1350" s="91" t="str">
        <f t="shared" si="109"/>
        <v/>
      </c>
      <c r="J1350" s="91" t="str">
        <f t="shared" si="110"/>
        <v/>
      </c>
      <c r="K1350" s="91" t="str">
        <f t="shared" si="108"/>
        <v/>
      </c>
      <c r="L1350" s="116" t="str">
        <f t="shared" si="111"/>
        <v/>
      </c>
      <c r="M1350" s="116" t="str">
        <f t="shared" si="112"/>
        <v/>
      </c>
    </row>
    <row r="1351" spans="2:13" x14ac:dyDescent="0.3">
      <c r="B1351" s="126"/>
      <c r="C1351" s="128"/>
      <c r="D1351" s="126"/>
      <c r="E1351" s="128"/>
      <c r="F1351" s="128"/>
      <c r="G1351" s="128"/>
      <c r="I1351" s="91" t="str">
        <f t="shared" si="109"/>
        <v/>
      </c>
      <c r="J1351" s="91" t="str">
        <f t="shared" si="110"/>
        <v/>
      </c>
      <c r="K1351" s="91" t="str">
        <f t="shared" ref="K1351:K1414" si="113">IF(I1351="","",SUMIF($B$7:$B$5003,B1351,$G$7:$G$5003))</f>
        <v/>
      </c>
      <c r="L1351" s="116" t="str">
        <f t="shared" si="111"/>
        <v/>
      </c>
      <c r="M1351" s="116" t="str">
        <f t="shared" si="112"/>
        <v/>
      </c>
    </row>
    <row r="1352" spans="2:13" x14ac:dyDescent="0.3">
      <c r="B1352" s="126"/>
      <c r="C1352" s="128"/>
      <c r="D1352" s="126"/>
      <c r="E1352" s="128"/>
      <c r="F1352" s="128"/>
      <c r="G1352" s="128"/>
      <c r="I1352" s="91" t="str">
        <f t="shared" ref="I1352:I1415" si="114">B1352&amp;D1352</f>
        <v/>
      </c>
      <c r="J1352" s="91" t="str">
        <f t="shared" ref="J1352:J1415" si="115">IF(I1352="","",SUMIFS($G$6:$G$5003,$B$6:$B$5003,B1352,$D$6:$D$5003,D1352))</f>
        <v/>
      </c>
      <c r="K1352" s="91" t="str">
        <f t="shared" si="113"/>
        <v/>
      </c>
      <c r="L1352" s="116" t="str">
        <f t="shared" ref="L1352:L1415" si="116">IF(OR(J1352="",K1352=""),"",J1352/K1352)</f>
        <v/>
      </c>
      <c r="M1352" s="116" t="str">
        <f t="shared" ref="M1352:M1415" si="117">IF(L1352="","",L1352^2)</f>
        <v/>
      </c>
    </row>
    <row r="1353" spans="2:13" x14ac:dyDescent="0.3">
      <c r="B1353" s="126"/>
      <c r="C1353" s="128"/>
      <c r="D1353" s="126"/>
      <c r="E1353" s="128"/>
      <c r="F1353" s="128"/>
      <c r="G1353" s="128"/>
      <c r="I1353" s="91" t="str">
        <f t="shared" si="114"/>
        <v/>
      </c>
      <c r="J1353" s="91" t="str">
        <f t="shared" si="115"/>
        <v/>
      </c>
      <c r="K1353" s="91" t="str">
        <f t="shared" si="113"/>
        <v/>
      </c>
      <c r="L1353" s="116" t="str">
        <f t="shared" si="116"/>
        <v/>
      </c>
      <c r="M1353" s="116" t="str">
        <f t="shared" si="117"/>
        <v/>
      </c>
    </row>
    <row r="1354" spans="2:13" x14ac:dyDescent="0.3">
      <c r="B1354" s="126"/>
      <c r="C1354" s="128"/>
      <c r="D1354" s="126"/>
      <c r="E1354" s="128"/>
      <c r="F1354" s="128"/>
      <c r="G1354" s="128"/>
      <c r="I1354" s="91" t="str">
        <f t="shared" si="114"/>
        <v/>
      </c>
      <c r="J1354" s="91" t="str">
        <f t="shared" si="115"/>
        <v/>
      </c>
      <c r="K1354" s="91" t="str">
        <f t="shared" si="113"/>
        <v/>
      </c>
      <c r="L1354" s="116" t="str">
        <f t="shared" si="116"/>
        <v/>
      </c>
      <c r="M1354" s="116" t="str">
        <f t="shared" si="117"/>
        <v/>
      </c>
    </row>
    <row r="1355" spans="2:13" x14ac:dyDescent="0.3">
      <c r="B1355" s="126"/>
      <c r="C1355" s="128"/>
      <c r="D1355" s="126"/>
      <c r="E1355" s="128"/>
      <c r="F1355" s="128"/>
      <c r="G1355" s="128"/>
      <c r="I1355" s="91" t="str">
        <f t="shared" si="114"/>
        <v/>
      </c>
      <c r="J1355" s="91" t="str">
        <f t="shared" si="115"/>
        <v/>
      </c>
      <c r="K1355" s="91" t="str">
        <f t="shared" si="113"/>
        <v/>
      </c>
      <c r="L1355" s="116" t="str">
        <f t="shared" si="116"/>
        <v/>
      </c>
      <c r="M1355" s="116" t="str">
        <f t="shared" si="117"/>
        <v/>
      </c>
    </row>
    <row r="1356" spans="2:13" x14ac:dyDescent="0.3">
      <c r="B1356" s="126"/>
      <c r="C1356" s="128"/>
      <c r="D1356" s="126"/>
      <c r="E1356" s="128"/>
      <c r="F1356" s="128"/>
      <c r="G1356" s="128"/>
      <c r="I1356" s="91" t="str">
        <f t="shared" si="114"/>
        <v/>
      </c>
      <c r="J1356" s="91" t="str">
        <f t="shared" si="115"/>
        <v/>
      </c>
      <c r="K1356" s="91" t="str">
        <f t="shared" si="113"/>
        <v/>
      </c>
      <c r="L1356" s="116" t="str">
        <f t="shared" si="116"/>
        <v/>
      </c>
      <c r="M1356" s="116" t="str">
        <f t="shared" si="117"/>
        <v/>
      </c>
    </row>
    <row r="1357" spans="2:13" x14ac:dyDescent="0.3">
      <c r="B1357" s="126"/>
      <c r="C1357" s="128"/>
      <c r="D1357" s="126"/>
      <c r="E1357" s="128"/>
      <c r="F1357" s="128"/>
      <c r="G1357" s="128"/>
      <c r="I1357" s="91" t="str">
        <f t="shared" si="114"/>
        <v/>
      </c>
      <c r="J1357" s="91" t="str">
        <f t="shared" si="115"/>
        <v/>
      </c>
      <c r="K1357" s="91" t="str">
        <f t="shared" si="113"/>
        <v/>
      </c>
      <c r="L1357" s="116" t="str">
        <f t="shared" si="116"/>
        <v/>
      </c>
      <c r="M1357" s="116" t="str">
        <f t="shared" si="117"/>
        <v/>
      </c>
    </row>
    <row r="1358" spans="2:13" x14ac:dyDescent="0.3">
      <c r="B1358" s="126"/>
      <c r="C1358" s="128"/>
      <c r="D1358" s="126"/>
      <c r="E1358" s="128"/>
      <c r="F1358" s="128"/>
      <c r="G1358" s="128"/>
      <c r="I1358" s="91" t="str">
        <f t="shared" si="114"/>
        <v/>
      </c>
      <c r="J1358" s="91" t="str">
        <f t="shared" si="115"/>
        <v/>
      </c>
      <c r="K1358" s="91" t="str">
        <f t="shared" si="113"/>
        <v/>
      </c>
      <c r="L1358" s="116" t="str">
        <f t="shared" si="116"/>
        <v/>
      </c>
      <c r="M1358" s="116" t="str">
        <f t="shared" si="117"/>
        <v/>
      </c>
    </row>
    <row r="1359" spans="2:13" x14ac:dyDescent="0.3">
      <c r="B1359" s="126"/>
      <c r="C1359" s="128"/>
      <c r="D1359" s="126"/>
      <c r="E1359" s="128"/>
      <c r="F1359" s="128"/>
      <c r="G1359" s="128"/>
      <c r="I1359" s="91" t="str">
        <f t="shared" si="114"/>
        <v/>
      </c>
      <c r="J1359" s="91" t="str">
        <f t="shared" si="115"/>
        <v/>
      </c>
      <c r="K1359" s="91" t="str">
        <f t="shared" si="113"/>
        <v/>
      </c>
      <c r="L1359" s="116" t="str">
        <f t="shared" si="116"/>
        <v/>
      </c>
      <c r="M1359" s="116" t="str">
        <f t="shared" si="117"/>
        <v/>
      </c>
    </row>
    <row r="1360" spans="2:13" x14ac:dyDescent="0.3">
      <c r="B1360" s="126"/>
      <c r="C1360" s="128"/>
      <c r="D1360" s="126"/>
      <c r="E1360" s="128"/>
      <c r="F1360" s="128"/>
      <c r="G1360" s="128"/>
      <c r="I1360" s="91" t="str">
        <f t="shared" si="114"/>
        <v/>
      </c>
      <c r="J1360" s="91" t="str">
        <f t="shared" si="115"/>
        <v/>
      </c>
      <c r="K1360" s="91" t="str">
        <f t="shared" si="113"/>
        <v/>
      </c>
      <c r="L1360" s="116" t="str">
        <f t="shared" si="116"/>
        <v/>
      </c>
      <c r="M1360" s="116" t="str">
        <f t="shared" si="117"/>
        <v/>
      </c>
    </row>
    <row r="1361" spans="2:13" x14ac:dyDescent="0.3">
      <c r="B1361" s="126"/>
      <c r="C1361" s="128"/>
      <c r="D1361" s="126"/>
      <c r="E1361" s="128"/>
      <c r="F1361" s="128"/>
      <c r="G1361" s="128"/>
      <c r="I1361" s="91" t="str">
        <f t="shared" si="114"/>
        <v/>
      </c>
      <c r="J1361" s="91" t="str">
        <f t="shared" si="115"/>
        <v/>
      </c>
      <c r="K1361" s="91" t="str">
        <f t="shared" si="113"/>
        <v/>
      </c>
      <c r="L1361" s="116" t="str">
        <f t="shared" si="116"/>
        <v/>
      </c>
      <c r="M1361" s="116" t="str">
        <f t="shared" si="117"/>
        <v/>
      </c>
    </row>
    <row r="1362" spans="2:13" x14ac:dyDescent="0.3">
      <c r="B1362" s="126"/>
      <c r="C1362" s="128"/>
      <c r="D1362" s="126"/>
      <c r="E1362" s="128"/>
      <c r="F1362" s="128"/>
      <c r="G1362" s="128"/>
      <c r="I1362" s="91" t="str">
        <f t="shared" si="114"/>
        <v/>
      </c>
      <c r="J1362" s="91" t="str">
        <f t="shared" si="115"/>
        <v/>
      </c>
      <c r="K1362" s="91" t="str">
        <f t="shared" si="113"/>
        <v/>
      </c>
      <c r="L1362" s="116" t="str">
        <f t="shared" si="116"/>
        <v/>
      </c>
      <c r="M1362" s="116" t="str">
        <f t="shared" si="117"/>
        <v/>
      </c>
    </row>
    <row r="1363" spans="2:13" x14ac:dyDescent="0.3">
      <c r="B1363" s="126"/>
      <c r="C1363" s="128"/>
      <c r="D1363" s="126"/>
      <c r="E1363" s="128"/>
      <c r="F1363" s="128"/>
      <c r="G1363" s="128"/>
      <c r="I1363" s="91" t="str">
        <f t="shared" si="114"/>
        <v/>
      </c>
      <c r="J1363" s="91" t="str">
        <f t="shared" si="115"/>
        <v/>
      </c>
      <c r="K1363" s="91" t="str">
        <f t="shared" si="113"/>
        <v/>
      </c>
      <c r="L1363" s="116" t="str">
        <f t="shared" si="116"/>
        <v/>
      </c>
      <c r="M1363" s="116" t="str">
        <f t="shared" si="117"/>
        <v/>
      </c>
    </row>
    <row r="1364" spans="2:13" x14ac:dyDescent="0.3">
      <c r="B1364" s="126"/>
      <c r="C1364" s="128"/>
      <c r="D1364" s="126"/>
      <c r="E1364" s="128"/>
      <c r="F1364" s="128"/>
      <c r="G1364" s="128"/>
      <c r="I1364" s="91" t="str">
        <f t="shared" si="114"/>
        <v/>
      </c>
      <c r="J1364" s="91" t="str">
        <f t="shared" si="115"/>
        <v/>
      </c>
      <c r="K1364" s="91" t="str">
        <f t="shared" si="113"/>
        <v/>
      </c>
      <c r="L1364" s="116" t="str">
        <f t="shared" si="116"/>
        <v/>
      </c>
      <c r="M1364" s="116" t="str">
        <f t="shared" si="117"/>
        <v/>
      </c>
    </row>
    <row r="1365" spans="2:13" x14ac:dyDescent="0.3">
      <c r="B1365" s="126"/>
      <c r="C1365" s="128"/>
      <c r="D1365" s="126"/>
      <c r="E1365" s="128"/>
      <c r="F1365" s="128"/>
      <c r="G1365" s="128"/>
      <c r="I1365" s="91" t="str">
        <f t="shared" si="114"/>
        <v/>
      </c>
      <c r="J1365" s="91" t="str">
        <f t="shared" si="115"/>
        <v/>
      </c>
      <c r="K1365" s="91" t="str">
        <f t="shared" si="113"/>
        <v/>
      </c>
      <c r="L1365" s="116" t="str">
        <f t="shared" si="116"/>
        <v/>
      </c>
      <c r="M1365" s="116" t="str">
        <f t="shared" si="117"/>
        <v/>
      </c>
    </row>
    <row r="1366" spans="2:13" x14ac:dyDescent="0.3">
      <c r="B1366" s="126"/>
      <c r="C1366" s="128"/>
      <c r="D1366" s="126"/>
      <c r="E1366" s="128"/>
      <c r="F1366" s="128"/>
      <c r="G1366" s="128"/>
      <c r="I1366" s="91" t="str">
        <f t="shared" si="114"/>
        <v/>
      </c>
      <c r="J1366" s="91" t="str">
        <f t="shared" si="115"/>
        <v/>
      </c>
      <c r="K1366" s="91" t="str">
        <f t="shared" si="113"/>
        <v/>
      </c>
      <c r="L1366" s="116" t="str">
        <f t="shared" si="116"/>
        <v/>
      </c>
      <c r="M1366" s="116" t="str">
        <f t="shared" si="117"/>
        <v/>
      </c>
    </row>
    <row r="1367" spans="2:13" x14ac:dyDescent="0.3">
      <c r="B1367" s="126"/>
      <c r="C1367" s="128"/>
      <c r="D1367" s="126"/>
      <c r="E1367" s="128"/>
      <c r="F1367" s="128"/>
      <c r="G1367" s="128"/>
      <c r="I1367" s="91" t="str">
        <f t="shared" si="114"/>
        <v/>
      </c>
      <c r="J1367" s="91" t="str">
        <f t="shared" si="115"/>
        <v/>
      </c>
      <c r="K1367" s="91" t="str">
        <f t="shared" si="113"/>
        <v/>
      </c>
      <c r="L1367" s="116" t="str">
        <f t="shared" si="116"/>
        <v/>
      </c>
      <c r="M1367" s="116" t="str">
        <f t="shared" si="117"/>
        <v/>
      </c>
    </row>
    <row r="1368" spans="2:13" x14ac:dyDescent="0.3">
      <c r="B1368" s="126"/>
      <c r="C1368" s="128"/>
      <c r="D1368" s="126"/>
      <c r="E1368" s="128"/>
      <c r="F1368" s="128"/>
      <c r="G1368" s="128"/>
      <c r="I1368" s="91" t="str">
        <f t="shared" si="114"/>
        <v/>
      </c>
      <c r="J1368" s="91" t="str">
        <f t="shared" si="115"/>
        <v/>
      </c>
      <c r="K1368" s="91" t="str">
        <f t="shared" si="113"/>
        <v/>
      </c>
      <c r="L1368" s="116" t="str">
        <f t="shared" si="116"/>
        <v/>
      </c>
      <c r="M1368" s="116" t="str">
        <f t="shared" si="117"/>
        <v/>
      </c>
    </row>
    <row r="1369" spans="2:13" x14ac:dyDescent="0.3">
      <c r="B1369" s="126"/>
      <c r="C1369" s="128"/>
      <c r="D1369" s="126"/>
      <c r="E1369" s="128"/>
      <c r="F1369" s="128"/>
      <c r="G1369" s="128"/>
      <c r="I1369" s="91" t="str">
        <f t="shared" si="114"/>
        <v/>
      </c>
      <c r="J1369" s="91" t="str">
        <f t="shared" si="115"/>
        <v/>
      </c>
      <c r="K1369" s="91" t="str">
        <f t="shared" si="113"/>
        <v/>
      </c>
      <c r="L1369" s="116" t="str">
        <f t="shared" si="116"/>
        <v/>
      </c>
      <c r="M1369" s="116" t="str">
        <f t="shared" si="117"/>
        <v/>
      </c>
    </row>
    <row r="1370" spans="2:13" x14ac:dyDescent="0.3">
      <c r="B1370" s="126"/>
      <c r="C1370" s="128"/>
      <c r="D1370" s="126"/>
      <c r="E1370" s="128"/>
      <c r="F1370" s="128"/>
      <c r="G1370" s="128"/>
      <c r="I1370" s="91" t="str">
        <f t="shared" si="114"/>
        <v/>
      </c>
      <c r="J1370" s="91" t="str">
        <f t="shared" si="115"/>
        <v/>
      </c>
      <c r="K1370" s="91" t="str">
        <f t="shared" si="113"/>
        <v/>
      </c>
      <c r="L1370" s="116" t="str">
        <f t="shared" si="116"/>
        <v/>
      </c>
      <c r="M1370" s="116" t="str">
        <f t="shared" si="117"/>
        <v/>
      </c>
    </row>
    <row r="1371" spans="2:13" x14ac:dyDescent="0.3">
      <c r="B1371" s="126"/>
      <c r="C1371" s="128"/>
      <c r="D1371" s="126"/>
      <c r="E1371" s="128"/>
      <c r="F1371" s="128"/>
      <c r="G1371" s="128"/>
      <c r="I1371" s="91" t="str">
        <f t="shared" si="114"/>
        <v/>
      </c>
      <c r="J1371" s="91" t="str">
        <f t="shared" si="115"/>
        <v/>
      </c>
      <c r="K1371" s="91" t="str">
        <f t="shared" si="113"/>
        <v/>
      </c>
      <c r="L1371" s="116" t="str">
        <f t="shared" si="116"/>
        <v/>
      </c>
      <c r="M1371" s="116" t="str">
        <f t="shared" si="117"/>
        <v/>
      </c>
    </row>
    <row r="1372" spans="2:13" x14ac:dyDescent="0.3">
      <c r="B1372" s="126"/>
      <c r="C1372" s="128"/>
      <c r="D1372" s="126"/>
      <c r="E1372" s="128"/>
      <c r="F1372" s="128"/>
      <c r="G1372" s="128"/>
      <c r="I1372" s="91" t="str">
        <f t="shared" si="114"/>
        <v/>
      </c>
      <c r="J1372" s="91" t="str">
        <f t="shared" si="115"/>
        <v/>
      </c>
      <c r="K1372" s="91" t="str">
        <f t="shared" si="113"/>
        <v/>
      </c>
      <c r="L1372" s="116" t="str">
        <f t="shared" si="116"/>
        <v/>
      </c>
      <c r="M1372" s="116" t="str">
        <f t="shared" si="117"/>
        <v/>
      </c>
    </row>
    <row r="1373" spans="2:13" x14ac:dyDescent="0.3">
      <c r="B1373" s="126"/>
      <c r="C1373" s="128"/>
      <c r="D1373" s="126"/>
      <c r="E1373" s="128"/>
      <c r="F1373" s="128"/>
      <c r="G1373" s="128"/>
      <c r="I1373" s="91" t="str">
        <f t="shared" si="114"/>
        <v/>
      </c>
      <c r="J1373" s="91" t="str">
        <f t="shared" si="115"/>
        <v/>
      </c>
      <c r="K1373" s="91" t="str">
        <f t="shared" si="113"/>
        <v/>
      </c>
      <c r="L1373" s="116" t="str">
        <f t="shared" si="116"/>
        <v/>
      </c>
      <c r="M1373" s="116" t="str">
        <f t="shared" si="117"/>
        <v/>
      </c>
    </row>
    <row r="1374" spans="2:13" x14ac:dyDescent="0.3">
      <c r="B1374" s="126"/>
      <c r="C1374" s="128"/>
      <c r="D1374" s="126"/>
      <c r="E1374" s="128"/>
      <c r="F1374" s="128"/>
      <c r="G1374" s="128"/>
      <c r="I1374" s="91" t="str">
        <f t="shared" si="114"/>
        <v/>
      </c>
      <c r="J1374" s="91" t="str">
        <f t="shared" si="115"/>
        <v/>
      </c>
      <c r="K1374" s="91" t="str">
        <f t="shared" si="113"/>
        <v/>
      </c>
      <c r="L1374" s="116" t="str">
        <f t="shared" si="116"/>
        <v/>
      </c>
      <c r="M1374" s="116" t="str">
        <f t="shared" si="117"/>
        <v/>
      </c>
    </row>
    <row r="1375" spans="2:13" x14ac:dyDescent="0.3">
      <c r="B1375" s="126"/>
      <c r="C1375" s="128"/>
      <c r="D1375" s="126"/>
      <c r="E1375" s="128"/>
      <c r="F1375" s="128"/>
      <c r="G1375" s="128"/>
      <c r="I1375" s="91" t="str">
        <f t="shared" si="114"/>
        <v/>
      </c>
      <c r="J1375" s="91" t="str">
        <f t="shared" si="115"/>
        <v/>
      </c>
      <c r="K1375" s="91" t="str">
        <f t="shared" si="113"/>
        <v/>
      </c>
      <c r="L1375" s="116" t="str">
        <f t="shared" si="116"/>
        <v/>
      </c>
      <c r="M1375" s="116" t="str">
        <f t="shared" si="117"/>
        <v/>
      </c>
    </row>
    <row r="1376" spans="2:13" x14ac:dyDescent="0.3">
      <c r="B1376" s="126"/>
      <c r="C1376" s="128"/>
      <c r="D1376" s="126"/>
      <c r="E1376" s="128"/>
      <c r="F1376" s="128"/>
      <c r="G1376" s="128"/>
      <c r="I1376" s="91" t="str">
        <f t="shared" si="114"/>
        <v/>
      </c>
      <c r="J1376" s="91" t="str">
        <f t="shared" si="115"/>
        <v/>
      </c>
      <c r="K1376" s="91" t="str">
        <f t="shared" si="113"/>
        <v/>
      </c>
      <c r="L1376" s="116" t="str">
        <f t="shared" si="116"/>
        <v/>
      </c>
      <c r="M1376" s="116" t="str">
        <f t="shared" si="117"/>
        <v/>
      </c>
    </row>
    <row r="1377" spans="2:13" x14ac:dyDescent="0.3">
      <c r="B1377" s="126"/>
      <c r="C1377" s="128"/>
      <c r="D1377" s="126"/>
      <c r="E1377" s="128"/>
      <c r="F1377" s="128"/>
      <c r="G1377" s="128"/>
      <c r="I1377" s="91" t="str">
        <f t="shared" si="114"/>
        <v/>
      </c>
      <c r="J1377" s="91" t="str">
        <f t="shared" si="115"/>
        <v/>
      </c>
      <c r="K1377" s="91" t="str">
        <f t="shared" si="113"/>
        <v/>
      </c>
      <c r="L1377" s="116" t="str">
        <f t="shared" si="116"/>
        <v/>
      </c>
      <c r="M1377" s="116" t="str">
        <f t="shared" si="117"/>
        <v/>
      </c>
    </row>
    <row r="1378" spans="2:13" x14ac:dyDescent="0.3">
      <c r="B1378" s="126"/>
      <c r="C1378" s="128"/>
      <c r="D1378" s="126"/>
      <c r="E1378" s="128"/>
      <c r="F1378" s="128"/>
      <c r="G1378" s="128"/>
      <c r="I1378" s="91" t="str">
        <f t="shared" si="114"/>
        <v/>
      </c>
      <c r="J1378" s="91" t="str">
        <f t="shared" si="115"/>
        <v/>
      </c>
      <c r="K1378" s="91" t="str">
        <f t="shared" si="113"/>
        <v/>
      </c>
      <c r="L1378" s="116" t="str">
        <f t="shared" si="116"/>
        <v/>
      </c>
      <c r="M1378" s="116" t="str">
        <f t="shared" si="117"/>
        <v/>
      </c>
    </row>
    <row r="1379" spans="2:13" x14ac:dyDescent="0.3">
      <c r="B1379" s="126"/>
      <c r="C1379" s="128"/>
      <c r="D1379" s="126"/>
      <c r="E1379" s="128"/>
      <c r="F1379" s="128"/>
      <c r="G1379" s="128"/>
      <c r="I1379" s="91" t="str">
        <f t="shared" si="114"/>
        <v/>
      </c>
      <c r="J1379" s="91" t="str">
        <f t="shared" si="115"/>
        <v/>
      </c>
      <c r="K1379" s="91" t="str">
        <f t="shared" si="113"/>
        <v/>
      </c>
      <c r="L1379" s="116" t="str">
        <f t="shared" si="116"/>
        <v/>
      </c>
      <c r="M1379" s="116" t="str">
        <f t="shared" si="117"/>
        <v/>
      </c>
    </row>
    <row r="1380" spans="2:13" x14ac:dyDescent="0.3">
      <c r="B1380" s="126"/>
      <c r="C1380" s="128"/>
      <c r="D1380" s="126"/>
      <c r="E1380" s="128"/>
      <c r="F1380" s="128"/>
      <c r="G1380" s="128"/>
      <c r="I1380" s="91" t="str">
        <f t="shared" si="114"/>
        <v/>
      </c>
      <c r="J1380" s="91" t="str">
        <f t="shared" si="115"/>
        <v/>
      </c>
      <c r="K1380" s="91" t="str">
        <f t="shared" si="113"/>
        <v/>
      </c>
      <c r="L1380" s="116" t="str">
        <f t="shared" si="116"/>
        <v/>
      </c>
      <c r="M1380" s="116" t="str">
        <f t="shared" si="117"/>
        <v/>
      </c>
    </row>
    <row r="1381" spans="2:13" x14ac:dyDescent="0.3">
      <c r="B1381" s="126"/>
      <c r="C1381" s="128"/>
      <c r="D1381" s="126"/>
      <c r="E1381" s="128"/>
      <c r="F1381" s="128"/>
      <c r="G1381" s="128"/>
      <c r="I1381" s="91" t="str">
        <f t="shared" si="114"/>
        <v/>
      </c>
      <c r="J1381" s="91" t="str">
        <f t="shared" si="115"/>
        <v/>
      </c>
      <c r="K1381" s="91" t="str">
        <f t="shared" si="113"/>
        <v/>
      </c>
      <c r="L1381" s="116" t="str">
        <f t="shared" si="116"/>
        <v/>
      </c>
      <c r="M1381" s="116" t="str">
        <f t="shared" si="117"/>
        <v/>
      </c>
    </row>
    <row r="1382" spans="2:13" x14ac:dyDescent="0.3">
      <c r="B1382" s="126"/>
      <c r="C1382" s="128"/>
      <c r="D1382" s="126"/>
      <c r="E1382" s="128"/>
      <c r="F1382" s="128"/>
      <c r="G1382" s="128"/>
      <c r="I1382" s="91" t="str">
        <f t="shared" si="114"/>
        <v/>
      </c>
      <c r="J1382" s="91" t="str">
        <f t="shared" si="115"/>
        <v/>
      </c>
      <c r="K1382" s="91" t="str">
        <f t="shared" si="113"/>
        <v/>
      </c>
      <c r="L1382" s="116" t="str">
        <f t="shared" si="116"/>
        <v/>
      </c>
      <c r="M1382" s="116" t="str">
        <f t="shared" si="117"/>
        <v/>
      </c>
    </row>
    <row r="1383" spans="2:13" x14ac:dyDescent="0.3">
      <c r="B1383" s="126"/>
      <c r="C1383" s="128"/>
      <c r="D1383" s="126"/>
      <c r="E1383" s="128"/>
      <c r="F1383" s="128"/>
      <c r="G1383" s="128"/>
      <c r="I1383" s="91" t="str">
        <f t="shared" si="114"/>
        <v/>
      </c>
      <c r="J1383" s="91" t="str">
        <f t="shared" si="115"/>
        <v/>
      </c>
      <c r="K1383" s="91" t="str">
        <f t="shared" si="113"/>
        <v/>
      </c>
      <c r="L1383" s="116" t="str">
        <f t="shared" si="116"/>
        <v/>
      </c>
      <c r="M1383" s="116" t="str">
        <f t="shared" si="117"/>
        <v/>
      </c>
    </row>
    <row r="1384" spans="2:13" x14ac:dyDescent="0.3">
      <c r="B1384" s="126"/>
      <c r="C1384" s="128"/>
      <c r="D1384" s="126"/>
      <c r="E1384" s="128"/>
      <c r="F1384" s="128"/>
      <c r="G1384" s="128"/>
      <c r="I1384" s="91" t="str">
        <f t="shared" si="114"/>
        <v/>
      </c>
      <c r="J1384" s="91" t="str">
        <f t="shared" si="115"/>
        <v/>
      </c>
      <c r="K1384" s="91" t="str">
        <f t="shared" si="113"/>
        <v/>
      </c>
      <c r="L1384" s="116" t="str">
        <f t="shared" si="116"/>
        <v/>
      </c>
      <c r="M1384" s="116" t="str">
        <f t="shared" si="117"/>
        <v/>
      </c>
    </row>
    <row r="1385" spans="2:13" x14ac:dyDescent="0.3">
      <c r="B1385" s="126"/>
      <c r="C1385" s="128"/>
      <c r="D1385" s="126"/>
      <c r="E1385" s="128"/>
      <c r="F1385" s="128"/>
      <c r="G1385" s="128"/>
      <c r="I1385" s="91" t="str">
        <f t="shared" si="114"/>
        <v/>
      </c>
      <c r="J1385" s="91" t="str">
        <f t="shared" si="115"/>
        <v/>
      </c>
      <c r="K1385" s="91" t="str">
        <f t="shared" si="113"/>
        <v/>
      </c>
      <c r="L1385" s="116" t="str">
        <f t="shared" si="116"/>
        <v/>
      </c>
      <c r="M1385" s="116" t="str">
        <f t="shared" si="117"/>
        <v/>
      </c>
    </row>
    <row r="1386" spans="2:13" x14ac:dyDescent="0.3">
      <c r="B1386" s="126"/>
      <c r="C1386" s="128"/>
      <c r="D1386" s="126"/>
      <c r="E1386" s="128"/>
      <c r="F1386" s="128"/>
      <c r="G1386" s="128"/>
      <c r="I1386" s="91" t="str">
        <f t="shared" si="114"/>
        <v/>
      </c>
      <c r="J1386" s="91" t="str">
        <f t="shared" si="115"/>
        <v/>
      </c>
      <c r="K1386" s="91" t="str">
        <f t="shared" si="113"/>
        <v/>
      </c>
      <c r="L1386" s="116" t="str">
        <f t="shared" si="116"/>
        <v/>
      </c>
      <c r="M1386" s="116" t="str">
        <f t="shared" si="117"/>
        <v/>
      </c>
    </row>
    <row r="1387" spans="2:13" x14ac:dyDescent="0.3">
      <c r="B1387" s="126"/>
      <c r="C1387" s="128"/>
      <c r="D1387" s="126"/>
      <c r="E1387" s="128"/>
      <c r="F1387" s="128"/>
      <c r="G1387" s="128"/>
      <c r="I1387" s="91" t="str">
        <f t="shared" si="114"/>
        <v/>
      </c>
      <c r="J1387" s="91" t="str">
        <f t="shared" si="115"/>
        <v/>
      </c>
      <c r="K1387" s="91" t="str">
        <f t="shared" si="113"/>
        <v/>
      </c>
      <c r="L1387" s="116" t="str">
        <f t="shared" si="116"/>
        <v/>
      </c>
      <c r="M1387" s="116" t="str">
        <f t="shared" si="117"/>
        <v/>
      </c>
    </row>
    <row r="1388" spans="2:13" x14ac:dyDescent="0.3">
      <c r="B1388" s="126"/>
      <c r="C1388" s="128"/>
      <c r="D1388" s="126"/>
      <c r="E1388" s="128"/>
      <c r="F1388" s="128"/>
      <c r="G1388" s="128"/>
      <c r="I1388" s="91" t="str">
        <f t="shared" si="114"/>
        <v/>
      </c>
      <c r="J1388" s="91" t="str">
        <f t="shared" si="115"/>
        <v/>
      </c>
      <c r="K1388" s="91" t="str">
        <f t="shared" si="113"/>
        <v/>
      </c>
      <c r="L1388" s="116" t="str">
        <f t="shared" si="116"/>
        <v/>
      </c>
      <c r="M1388" s="116" t="str">
        <f t="shared" si="117"/>
        <v/>
      </c>
    </row>
    <row r="1389" spans="2:13" x14ac:dyDescent="0.3">
      <c r="B1389" s="126"/>
      <c r="C1389" s="128"/>
      <c r="D1389" s="126"/>
      <c r="E1389" s="128"/>
      <c r="F1389" s="128"/>
      <c r="G1389" s="128"/>
      <c r="I1389" s="91" t="str">
        <f t="shared" si="114"/>
        <v/>
      </c>
      <c r="J1389" s="91" t="str">
        <f t="shared" si="115"/>
        <v/>
      </c>
      <c r="K1389" s="91" t="str">
        <f t="shared" si="113"/>
        <v/>
      </c>
      <c r="L1389" s="116" t="str">
        <f t="shared" si="116"/>
        <v/>
      </c>
      <c r="M1389" s="116" t="str">
        <f t="shared" si="117"/>
        <v/>
      </c>
    </row>
    <row r="1390" spans="2:13" x14ac:dyDescent="0.3">
      <c r="B1390" s="126"/>
      <c r="C1390" s="128"/>
      <c r="D1390" s="126"/>
      <c r="E1390" s="128"/>
      <c r="F1390" s="128"/>
      <c r="G1390" s="128"/>
      <c r="I1390" s="91" t="str">
        <f t="shared" si="114"/>
        <v/>
      </c>
      <c r="J1390" s="91" t="str">
        <f t="shared" si="115"/>
        <v/>
      </c>
      <c r="K1390" s="91" t="str">
        <f t="shared" si="113"/>
        <v/>
      </c>
      <c r="L1390" s="116" t="str">
        <f t="shared" si="116"/>
        <v/>
      </c>
      <c r="M1390" s="116" t="str">
        <f t="shared" si="117"/>
        <v/>
      </c>
    </row>
    <row r="1391" spans="2:13" x14ac:dyDescent="0.3">
      <c r="B1391" s="126"/>
      <c r="C1391" s="128"/>
      <c r="D1391" s="126"/>
      <c r="E1391" s="128"/>
      <c r="F1391" s="128"/>
      <c r="G1391" s="128"/>
      <c r="I1391" s="91" t="str">
        <f t="shared" si="114"/>
        <v/>
      </c>
      <c r="J1391" s="91" t="str">
        <f t="shared" si="115"/>
        <v/>
      </c>
      <c r="K1391" s="91" t="str">
        <f t="shared" si="113"/>
        <v/>
      </c>
      <c r="L1391" s="116" t="str">
        <f t="shared" si="116"/>
        <v/>
      </c>
      <c r="M1391" s="116" t="str">
        <f t="shared" si="117"/>
        <v/>
      </c>
    </row>
    <row r="1392" spans="2:13" x14ac:dyDescent="0.3">
      <c r="B1392" s="126"/>
      <c r="C1392" s="128"/>
      <c r="D1392" s="126"/>
      <c r="E1392" s="128"/>
      <c r="F1392" s="128"/>
      <c r="G1392" s="128"/>
      <c r="I1392" s="91" t="str">
        <f t="shared" si="114"/>
        <v/>
      </c>
      <c r="J1392" s="91" t="str">
        <f t="shared" si="115"/>
        <v/>
      </c>
      <c r="K1392" s="91" t="str">
        <f t="shared" si="113"/>
        <v/>
      </c>
      <c r="L1392" s="116" t="str">
        <f t="shared" si="116"/>
        <v/>
      </c>
      <c r="M1392" s="116" t="str">
        <f t="shared" si="117"/>
        <v/>
      </c>
    </row>
    <row r="1393" spans="2:13" x14ac:dyDescent="0.3">
      <c r="B1393" s="126"/>
      <c r="C1393" s="128"/>
      <c r="D1393" s="126"/>
      <c r="E1393" s="128"/>
      <c r="F1393" s="128"/>
      <c r="G1393" s="128"/>
      <c r="I1393" s="91" t="str">
        <f t="shared" si="114"/>
        <v/>
      </c>
      <c r="J1393" s="91" t="str">
        <f t="shared" si="115"/>
        <v/>
      </c>
      <c r="K1393" s="91" t="str">
        <f t="shared" si="113"/>
        <v/>
      </c>
      <c r="L1393" s="116" t="str">
        <f t="shared" si="116"/>
        <v/>
      </c>
      <c r="M1393" s="116" t="str">
        <f t="shared" si="117"/>
        <v/>
      </c>
    </row>
    <row r="1394" spans="2:13" x14ac:dyDescent="0.3">
      <c r="B1394" s="126"/>
      <c r="C1394" s="128"/>
      <c r="D1394" s="126"/>
      <c r="E1394" s="128"/>
      <c r="F1394" s="128"/>
      <c r="G1394" s="128"/>
      <c r="I1394" s="91" t="str">
        <f t="shared" si="114"/>
        <v/>
      </c>
      <c r="J1394" s="91" t="str">
        <f t="shared" si="115"/>
        <v/>
      </c>
      <c r="K1394" s="91" t="str">
        <f t="shared" si="113"/>
        <v/>
      </c>
      <c r="L1394" s="116" t="str">
        <f t="shared" si="116"/>
        <v/>
      </c>
      <c r="M1394" s="116" t="str">
        <f t="shared" si="117"/>
        <v/>
      </c>
    </row>
    <row r="1395" spans="2:13" x14ac:dyDescent="0.3">
      <c r="B1395" s="126"/>
      <c r="C1395" s="128"/>
      <c r="D1395" s="126"/>
      <c r="E1395" s="128"/>
      <c r="F1395" s="128"/>
      <c r="G1395" s="128"/>
      <c r="I1395" s="91" t="str">
        <f t="shared" si="114"/>
        <v/>
      </c>
      <c r="J1395" s="91" t="str">
        <f t="shared" si="115"/>
        <v/>
      </c>
      <c r="K1395" s="91" t="str">
        <f t="shared" si="113"/>
        <v/>
      </c>
      <c r="L1395" s="116" t="str">
        <f t="shared" si="116"/>
        <v/>
      </c>
      <c r="M1395" s="116" t="str">
        <f t="shared" si="117"/>
        <v/>
      </c>
    </row>
    <row r="1396" spans="2:13" x14ac:dyDescent="0.3">
      <c r="B1396" s="126"/>
      <c r="C1396" s="128"/>
      <c r="D1396" s="126"/>
      <c r="E1396" s="128"/>
      <c r="F1396" s="128"/>
      <c r="G1396" s="128"/>
      <c r="I1396" s="91" t="str">
        <f t="shared" si="114"/>
        <v/>
      </c>
      <c r="J1396" s="91" t="str">
        <f t="shared" si="115"/>
        <v/>
      </c>
      <c r="K1396" s="91" t="str">
        <f t="shared" si="113"/>
        <v/>
      </c>
      <c r="L1396" s="116" t="str">
        <f t="shared" si="116"/>
        <v/>
      </c>
      <c r="M1396" s="116" t="str">
        <f t="shared" si="117"/>
        <v/>
      </c>
    </row>
    <row r="1397" spans="2:13" x14ac:dyDescent="0.3">
      <c r="B1397" s="126"/>
      <c r="C1397" s="128"/>
      <c r="D1397" s="126"/>
      <c r="E1397" s="128"/>
      <c r="F1397" s="128"/>
      <c r="G1397" s="128"/>
      <c r="I1397" s="91" t="str">
        <f t="shared" si="114"/>
        <v/>
      </c>
      <c r="J1397" s="91" t="str">
        <f t="shared" si="115"/>
        <v/>
      </c>
      <c r="K1397" s="91" t="str">
        <f t="shared" si="113"/>
        <v/>
      </c>
      <c r="L1397" s="116" t="str">
        <f t="shared" si="116"/>
        <v/>
      </c>
      <c r="M1397" s="116" t="str">
        <f t="shared" si="117"/>
        <v/>
      </c>
    </row>
    <row r="1398" spans="2:13" x14ac:dyDescent="0.3">
      <c r="B1398" s="126"/>
      <c r="C1398" s="128"/>
      <c r="D1398" s="126"/>
      <c r="E1398" s="128"/>
      <c r="F1398" s="128"/>
      <c r="G1398" s="128"/>
      <c r="I1398" s="91" t="str">
        <f t="shared" si="114"/>
        <v/>
      </c>
      <c r="J1398" s="91" t="str">
        <f t="shared" si="115"/>
        <v/>
      </c>
      <c r="K1398" s="91" t="str">
        <f t="shared" si="113"/>
        <v/>
      </c>
      <c r="L1398" s="116" t="str">
        <f t="shared" si="116"/>
        <v/>
      </c>
      <c r="M1398" s="116" t="str">
        <f t="shared" si="117"/>
        <v/>
      </c>
    </row>
    <row r="1399" spans="2:13" x14ac:dyDescent="0.3">
      <c r="B1399" s="126"/>
      <c r="C1399" s="128"/>
      <c r="D1399" s="126"/>
      <c r="E1399" s="128"/>
      <c r="F1399" s="128"/>
      <c r="G1399" s="128"/>
      <c r="I1399" s="91" t="str">
        <f t="shared" si="114"/>
        <v/>
      </c>
      <c r="J1399" s="91" t="str">
        <f t="shared" si="115"/>
        <v/>
      </c>
      <c r="K1399" s="91" t="str">
        <f t="shared" si="113"/>
        <v/>
      </c>
      <c r="L1399" s="116" t="str">
        <f t="shared" si="116"/>
        <v/>
      </c>
      <c r="M1399" s="116" t="str">
        <f t="shared" si="117"/>
        <v/>
      </c>
    </row>
    <row r="1400" spans="2:13" x14ac:dyDescent="0.3">
      <c r="B1400" s="126"/>
      <c r="C1400" s="128"/>
      <c r="D1400" s="126"/>
      <c r="E1400" s="128"/>
      <c r="F1400" s="128"/>
      <c r="G1400" s="128"/>
      <c r="I1400" s="91" t="str">
        <f t="shared" si="114"/>
        <v/>
      </c>
      <c r="J1400" s="91" t="str">
        <f t="shared" si="115"/>
        <v/>
      </c>
      <c r="K1400" s="91" t="str">
        <f t="shared" si="113"/>
        <v/>
      </c>
      <c r="L1400" s="116" t="str">
        <f t="shared" si="116"/>
        <v/>
      </c>
      <c r="M1400" s="116" t="str">
        <f t="shared" si="117"/>
        <v/>
      </c>
    </row>
    <row r="1401" spans="2:13" x14ac:dyDescent="0.3">
      <c r="B1401" s="126"/>
      <c r="C1401" s="128"/>
      <c r="D1401" s="126"/>
      <c r="E1401" s="128"/>
      <c r="F1401" s="128"/>
      <c r="G1401" s="128"/>
      <c r="I1401" s="91" t="str">
        <f t="shared" si="114"/>
        <v/>
      </c>
      <c r="J1401" s="91" t="str">
        <f t="shared" si="115"/>
        <v/>
      </c>
      <c r="K1401" s="91" t="str">
        <f t="shared" si="113"/>
        <v/>
      </c>
      <c r="L1401" s="116" t="str">
        <f t="shared" si="116"/>
        <v/>
      </c>
      <c r="M1401" s="116" t="str">
        <f t="shared" si="117"/>
        <v/>
      </c>
    </row>
    <row r="1402" spans="2:13" x14ac:dyDescent="0.3">
      <c r="B1402" s="126"/>
      <c r="C1402" s="128"/>
      <c r="D1402" s="126"/>
      <c r="E1402" s="128"/>
      <c r="F1402" s="128"/>
      <c r="G1402" s="128"/>
      <c r="I1402" s="91" t="str">
        <f t="shared" si="114"/>
        <v/>
      </c>
      <c r="J1402" s="91" t="str">
        <f t="shared" si="115"/>
        <v/>
      </c>
      <c r="K1402" s="91" t="str">
        <f t="shared" si="113"/>
        <v/>
      </c>
      <c r="L1402" s="116" t="str">
        <f t="shared" si="116"/>
        <v/>
      </c>
      <c r="M1402" s="116" t="str">
        <f t="shared" si="117"/>
        <v/>
      </c>
    </row>
    <row r="1403" spans="2:13" x14ac:dyDescent="0.3">
      <c r="B1403" s="126"/>
      <c r="C1403" s="128"/>
      <c r="D1403" s="126"/>
      <c r="E1403" s="128"/>
      <c r="F1403" s="128"/>
      <c r="G1403" s="128"/>
      <c r="I1403" s="91" t="str">
        <f t="shared" si="114"/>
        <v/>
      </c>
      <c r="J1403" s="91" t="str">
        <f t="shared" si="115"/>
        <v/>
      </c>
      <c r="K1403" s="91" t="str">
        <f t="shared" si="113"/>
        <v/>
      </c>
      <c r="L1403" s="116" t="str">
        <f t="shared" si="116"/>
        <v/>
      </c>
      <c r="M1403" s="116" t="str">
        <f t="shared" si="117"/>
        <v/>
      </c>
    </row>
    <row r="1404" spans="2:13" x14ac:dyDescent="0.3">
      <c r="B1404" s="126"/>
      <c r="C1404" s="128"/>
      <c r="D1404" s="126"/>
      <c r="E1404" s="128"/>
      <c r="F1404" s="128"/>
      <c r="G1404" s="128"/>
      <c r="I1404" s="91" t="str">
        <f t="shared" si="114"/>
        <v/>
      </c>
      <c r="J1404" s="91" t="str">
        <f t="shared" si="115"/>
        <v/>
      </c>
      <c r="K1404" s="91" t="str">
        <f t="shared" si="113"/>
        <v/>
      </c>
      <c r="L1404" s="116" t="str">
        <f t="shared" si="116"/>
        <v/>
      </c>
      <c r="M1404" s="116" t="str">
        <f t="shared" si="117"/>
        <v/>
      </c>
    </row>
    <row r="1405" spans="2:13" x14ac:dyDescent="0.3">
      <c r="B1405" s="126"/>
      <c r="C1405" s="128"/>
      <c r="D1405" s="126"/>
      <c r="E1405" s="128"/>
      <c r="F1405" s="128"/>
      <c r="G1405" s="128"/>
      <c r="I1405" s="91" t="str">
        <f t="shared" si="114"/>
        <v/>
      </c>
      <c r="J1405" s="91" t="str">
        <f t="shared" si="115"/>
        <v/>
      </c>
      <c r="K1405" s="91" t="str">
        <f t="shared" si="113"/>
        <v/>
      </c>
      <c r="L1405" s="116" t="str">
        <f t="shared" si="116"/>
        <v/>
      </c>
      <c r="M1405" s="116" t="str">
        <f t="shared" si="117"/>
        <v/>
      </c>
    </row>
    <row r="1406" spans="2:13" x14ac:dyDescent="0.3">
      <c r="B1406" s="126"/>
      <c r="C1406" s="128"/>
      <c r="D1406" s="126"/>
      <c r="E1406" s="128"/>
      <c r="F1406" s="128"/>
      <c r="G1406" s="128"/>
      <c r="I1406" s="91" t="str">
        <f t="shared" si="114"/>
        <v/>
      </c>
      <c r="J1406" s="91" t="str">
        <f t="shared" si="115"/>
        <v/>
      </c>
      <c r="K1406" s="91" t="str">
        <f t="shared" si="113"/>
        <v/>
      </c>
      <c r="L1406" s="116" t="str">
        <f t="shared" si="116"/>
        <v/>
      </c>
      <c r="M1406" s="116" t="str">
        <f t="shared" si="117"/>
        <v/>
      </c>
    </row>
    <row r="1407" spans="2:13" x14ac:dyDescent="0.3">
      <c r="B1407" s="126"/>
      <c r="C1407" s="128"/>
      <c r="D1407" s="126"/>
      <c r="E1407" s="128"/>
      <c r="F1407" s="128"/>
      <c r="G1407" s="128"/>
      <c r="I1407" s="91" t="str">
        <f t="shared" si="114"/>
        <v/>
      </c>
      <c r="J1407" s="91" t="str">
        <f t="shared" si="115"/>
        <v/>
      </c>
      <c r="K1407" s="91" t="str">
        <f t="shared" si="113"/>
        <v/>
      </c>
      <c r="L1407" s="116" t="str">
        <f t="shared" si="116"/>
        <v/>
      </c>
      <c r="M1407" s="116" t="str">
        <f t="shared" si="117"/>
        <v/>
      </c>
    </row>
    <row r="1408" spans="2:13" x14ac:dyDescent="0.3">
      <c r="B1408" s="126"/>
      <c r="C1408" s="128"/>
      <c r="D1408" s="126"/>
      <c r="E1408" s="128"/>
      <c r="F1408" s="128"/>
      <c r="G1408" s="128"/>
      <c r="I1408" s="91" t="str">
        <f t="shared" si="114"/>
        <v/>
      </c>
      <c r="J1408" s="91" t="str">
        <f t="shared" si="115"/>
        <v/>
      </c>
      <c r="K1408" s="91" t="str">
        <f t="shared" si="113"/>
        <v/>
      </c>
      <c r="L1408" s="116" t="str">
        <f t="shared" si="116"/>
        <v/>
      </c>
      <c r="M1408" s="116" t="str">
        <f t="shared" si="117"/>
        <v/>
      </c>
    </row>
    <row r="1409" spans="2:13" x14ac:dyDescent="0.3">
      <c r="B1409" s="126"/>
      <c r="C1409" s="128"/>
      <c r="D1409" s="126"/>
      <c r="E1409" s="128"/>
      <c r="F1409" s="128"/>
      <c r="G1409" s="128"/>
      <c r="I1409" s="91" t="str">
        <f t="shared" si="114"/>
        <v/>
      </c>
      <c r="J1409" s="91" t="str">
        <f t="shared" si="115"/>
        <v/>
      </c>
      <c r="K1409" s="91" t="str">
        <f t="shared" si="113"/>
        <v/>
      </c>
      <c r="L1409" s="116" t="str">
        <f t="shared" si="116"/>
        <v/>
      </c>
      <c r="M1409" s="116" t="str">
        <f t="shared" si="117"/>
        <v/>
      </c>
    </row>
    <row r="1410" spans="2:13" x14ac:dyDescent="0.3">
      <c r="B1410" s="126"/>
      <c r="C1410" s="128"/>
      <c r="D1410" s="126"/>
      <c r="E1410" s="128"/>
      <c r="F1410" s="128"/>
      <c r="G1410" s="128"/>
      <c r="I1410" s="91" t="str">
        <f t="shared" si="114"/>
        <v/>
      </c>
      <c r="J1410" s="91" t="str">
        <f t="shared" si="115"/>
        <v/>
      </c>
      <c r="K1410" s="91" t="str">
        <f t="shared" si="113"/>
        <v/>
      </c>
      <c r="L1410" s="116" t="str">
        <f t="shared" si="116"/>
        <v/>
      </c>
      <c r="M1410" s="116" t="str">
        <f t="shared" si="117"/>
        <v/>
      </c>
    </row>
    <row r="1411" spans="2:13" x14ac:dyDescent="0.3">
      <c r="B1411" s="126"/>
      <c r="C1411" s="128"/>
      <c r="D1411" s="126"/>
      <c r="E1411" s="128"/>
      <c r="F1411" s="128"/>
      <c r="G1411" s="128"/>
      <c r="I1411" s="91" t="str">
        <f t="shared" si="114"/>
        <v/>
      </c>
      <c r="J1411" s="91" t="str">
        <f t="shared" si="115"/>
        <v/>
      </c>
      <c r="K1411" s="91" t="str">
        <f t="shared" si="113"/>
        <v/>
      </c>
      <c r="L1411" s="116" t="str">
        <f t="shared" si="116"/>
        <v/>
      </c>
      <c r="M1411" s="116" t="str">
        <f t="shared" si="117"/>
        <v/>
      </c>
    </row>
    <row r="1412" spans="2:13" x14ac:dyDescent="0.3">
      <c r="B1412" s="126"/>
      <c r="C1412" s="128"/>
      <c r="D1412" s="126"/>
      <c r="E1412" s="128"/>
      <c r="F1412" s="128"/>
      <c r="G1412" s="128"/>
      <c r="I1412" s="91" t="str">
        <f t="shared" si="114"/>
        <v/>
      </c>
      <c r="J1412" s="91" t="str">
        <f t="shared" si="115"/>
        <v/>
      </c>
      <c r="K1412" s="91" t="str">
        <f t="shared" si="113"/>
        <v/>
      </c>
      <c r="L1412" s="116" t="str">
        <f t="shared" si="116"/>
        <v/>
      </c>
      <c r="M1412" s="116" t="str">
        <f t="shared" si="117"/>
        <v/>
      </c>
    </row>
    <row r="1413" spans="2:13" x14ac:dyDescent="0.3">
      <c r="B1413" s="126"/>
      <c r="C1413" s="128"/>
      <c r="D1413" s="126"/>
      <c r="E1413" s="128"/>
      <c r="F1413" s="128"/>
      <c r="G1413" s="128"/>
      <c r="I1413" s="91" t="str">
        <f t="shared" si="114"/>
        <v/>
      </c>
      <c r="J1413" s="91" t="str">
        <f t="shared" si="115"/>
        <v/>
      </c>
      <c r="K1413" s="91" t="str">
        <f t="shared" si="113"/>
        <v/>
      </c>
      <c r="L1413" s="116" t="str">
        <f t="shared" si="116"/>
        <v/>
      </c>
      <c r="M1413" s="116" t="str">
        <f t="shared" si="117"/>
        <v/>
      </c>
    </row>
    <row r="1414" spans="2:13" x14ac:dyDescent="0.3">
      <c r="B1414" s="126"/>
      <c r="C1414" s="128"/>
      <c r="D1414" s="126"/>
      <c r="E1414" s="128"/>
      <c r="F1414" s="128"/>
      <c r="G1414" s="128"/>
      <c r="I1414" s="91" t="str">
        <f t="shared" si="114"/>
        <v/>
      </c>
      <c r="J1414" s="91" t="str">
        <f t="shared" si="115"/>
        <v/>
      </c>
      <c r="K1414" s="91" t="str">
        <f t="shared" si="113"/>
        <v/>
      </c>
      <c r="L1414" s="116" t="str">
        <f t="shared" si="116"/>
        <v/>
      </c>
      <c r="M1414" s="116" t="str">
        <f t="shared" si="117"/>
        <v/>
      </c>
    </row>
    <row r="1415" spans="2:13" x14ac:dyDescent="0.3">
      <c r="B1415" s="126"/>
      <c r="C1415" s="128"/>
      <c r="D1415" s="126"/>
      <c r="E1415" s="128"/>
      <c r="F1415" s="128"/>
      <c r="G1415" s="128"/>
      <c r="I1415" s="91" t="str">
        <f t="shared" si="114"/>
        <v/>
      </c>
      <c r="J1415" s="91" t="str">
        <f t="shared" si="115"/>
        <v/>
      </c>
      <c r="K1415" s="91" t="str">
        <f t="shared" ref="K1415:K1478" si="118">IF(I1415="","",SUMIF($B$7:$B$5003,B1415,$G$7:$G$5003))</f>
        <v/>
      </c>
      <c r="L1415" s="116" t="str">
        <f t="shared" si="116"/>
        <v/>
      </c>
      <c r="M1415" s="116" t="str">
        <f t="shared" si="117"/>
        <v/>
      </c>
    </row>
    <row r="1416" spans="2:13" x14ac:dyDescent="0.3">
      <c r="B1416" s="126"/>
      <c r="C1416" s="128"/>
      <c r="D1416" s="126"/>
      <c r="E1416" s="128"/>
      <c r="F1416" s="128"/>
      <c r="G1416" s="128"/>
      <c r="I1416" s="91" t="str">
        <f t="shared" ref="I1416:I1479" si="119">B1416&amp;D1416</f>
        <v/>
      </c>
      <c r="J1416" s="91" t="str">
        <f t="shared" ref="J1416:J1479" si="120">IF(I1416="","",SUMIFS($G$6:$G$5003,$B$6:$B$5003,B1416,$D$6:$D$5003,D1416))</f>
        <v/>
      </c>
      <c r="K1416" s="91" t="str">
        <f t="shared" si="118"/>
        <v/>
      </c>
      <c r="L1416" s="116" t="str">
        <f t="shared" ref="L1416:L1479" si="121">IF(OR(J1416="",K1416=""),"",J1416/K1416)</f>
        <v/>
      </c>
      <c r="M1416" s="116" t="str">
        <f t="shared" ref="M1416:M1479" si="122">IF(L1416="","",L1416^2)</f>
        <v/>
      </c>
    </row>
    <row r="1417" spans="2:13" x14ac:dyDescent="0.3">
      <c r="B1417" s="126"/>
      <c r="C1417" s="128"/>
      <c r="D1417" s="126"/>
      <c r="E1417" s="128"/>
      <c r="F1417" s="128"/>
      <c r="G1417" s="128"/>
      <c r="I1417" s="91" t="str">
        <f t="shared" si="119"/>
        <v/>
      </c>
      <c r="J1417" s="91" t="str">
        <f t="shared" si="120"/>
        <v/>
      </c>
      <c r="K1417" s="91" t="str">
        <f t="shared" si="118"/>
        <v/>
      </c>
      <c r="L1417" s="116" t="str">
        <f t="shared" si="121"/>
        <v/>
      </c>
      <c r="M1417" s="116" t="str">
        <f t="shared" si="122"/>
        <v/>
      </c>
    </row>
    <row r="1418" spans="2:13" x14ac:dyDescent="0.3">
      <c r="B1418" s="126"/>
      <c r="C1418" s="128"/>
      <c r="D1418" s="126"/>
      <c r="E1418" s="128"/>
      <c r="F1418" s="128"/>
      <c r="G1418" s="128"/>
      <c r="I1418" s="91" t="str">
        <f t="shared" si="119"/>
        <v/>
      </c>
      <c r="J1418" s="91" t="str">
        <f t="shared" si="120"/>
        <v/>
      </c>
      <c r="K1418" s="91" t="str">
        <f t="shared" si="118"/>
        <v/>
      </c>
      <c r="L1418" s="116" t="str">
        <f t="shared" si="121"/>
        <v/>
      </c>
      <c r="M1418" s="116" t="str">
        <f t="shared" si="122"/>
        <v/>
      </c>
    </row>
    <row r="1419" spans="2:13" x14ac:dyDescent="0.3">
      <c r="B1419" s="126"/>
      <c r="C1419" s="128"/>
      <c r="D1419" s="126"/>
      <c r="E1419" s="128"/>
      <c r="F1419" s="128"/>
      <c r="G1419" s="128"/>
      <c r="I1419" s="91" t="str">
        <f t="shared" si="119"/>
        <v/>
      </c>
      <c r="J1419" s="91" t="str">
        <f t="shared" si="120"/>
        <v/>
      </c>
      <c r="K1419" s="91" t="str">
        <f t="shared" si="118"/>
        <v/>
      </c>
      <c r="L1419" s="116" t="str">
        <f t="shared" si="121"/>
        <v/>
      </c>
      <c r="M1419" s="116" t="str">
        <f t="shared" si="122"/>
        <v/>
      </c>
    </row>
    <row r="1420" spans="2:13" x14ac:dyDescent="0.3">
      <c r="B1420" s="126"/>
      <c r="C1420" s="128"/>
      <c r="D1420" s="126"/>
      <c r="E1420" s="128"/>
      <c r="F1420" s="128"/>
      <c r="G1420" s="128"/>
      <c r="I1420" s="91" t="str">
        <f t="shared" si="119"/>
        <v/>
      </c>
      <c r="J1420" s="91" t="str">
        <f t="shared" si="120"/>
        <v/>
      </c>
      <c r="K1420" s="91" t="str">
        <f t="shared" si="118"/>
        <v/>
      </c>
      <c r="L1420" s="116" t="str">
        <f t="shared" si="121"/>
        <v/>
      </c>
      <c r="M1420" s="116" t="str">
        <f t="shared" si="122"/>
        <v/>
      </c>
    </row>
    <row r="1421" spans="2:13" x14ac:dyDescent="0.3">
      <c r="B1421" s="126"/>
      <c r="C1421" s="128"/>
      <c r="D1421" s="126"/>
      <c r="E1421" s="128"/>
      <c r="F1421" s="128"/>
      <c r="G1421" s="128"/>
      <c r="I1421" s="91" t="str">
        <f t="shared" si="119"/>
        <v/>
      </c>
      <c r="J1421" s="91" t="str">
        <f t="shared" si="120"/>
        <v/>
      </c>
      <c r="K1421" s="91" t="str">
        <f t="shared" si="118"/>
        <v/>
      </c>
      <c r="L1421" s="116" t="str">
        <f t="shared" si="121"/>
        <v/>
      </c>
      <c r="M1421" s="116" t="str">
        <f t="shared" si="122"/>
        <v/>
      </c>
    </row>
    <row r="1422" spans="2:13" x14ac:dyDescent="0.3">
      <c r="B1422" s="126"/>
      <c r="C1422" s="128"/>
      <c r="D1422" s="126"/>
      <c r="E1422" s="128"/>
      <c r="F1422" s="128"/>
      <c r="G1422" s="128"/>
      <c r="I1422" s="91" t="str">
        <f t="shared" si="119"/>
        <v/>
      </c>
      <c r="J1422" s="91" t="str">
        <f t="shared" si="120"/>
        <v/>
      </c>
      <c r="K1422" s="91" t="str">
        <f t="shared" si="118"/>
        <v/>
      </c>
      <c r="L1422" s="116" t="str">
        <f t="shared" si="121"/>
        <v/>
      </c>
      <c r="M1422" s="116" t="str">
        <f t="shared" si="122"/>
        <v/>
      </c>
    </row>
    <row r="1423" spans="2:13" x14ac:dyDescent="0.3">
      <c r="B1423" s="126"/>
      <c r="C1423" s="128"/>
      <c r="D1423" s="126"/>
      <c r="E1423" s="128"/>
      <c r="F1423" s="128"/>
      <c r="G1423" s="128"/>
      <c r="I1423" s="91" t="str">
        <f t="shared" si="119"/>
        <v/>
      </c>
      <c r="J1423" s="91" t="str">
        <f t="shared" si="120"/>
        <v/>
      </c>
      <c r="K1423" s="91" t="str">
        <f t="shared" si="118"/>
        <v/>
      </c>
      <c r="L1423" s="116" t="str">
        <f t="shared" si="121"/>
        <v/>
      </c>
      <c r="M1423" s="116" t="str">
        <f t="shared" si="122"/>
        <v/>
      </c>
    </row>
    <row r="1424" spans="2:13" x14ac:dyDescent="0.3">
      <c r="B1424" s="126"/>
      <c r="C1424" s="128"/>
      <c r="D1424" s="126"/>
      <c r="E1424" s="128"/>
      <c r="F1424" s="128"/>
      <c r="G1424" s="128"/>
      <c r="I1424" s="91" t="str">
        <f t="shared" si="119"/>
        <v/>
      </c>
      <c r="J1424" s="91" t="str">
        <f t="shared" si="120"/>
        <v/>
      </c>
      <c r="K1424" s="91" t="str">
        <f t="shared" si="118"/>
        <v/>
      </c>
      <c r="L1424" s="116" t="str">
        <f t="shared" si="121"/>
        <v/>
      </c>
      <c r="M1424" s="116" t="str">
        <f t="shared" si="122"/>
        <v/>
      </c>
    </row>
    <row r="1425" spans="2:13" x14ac:dyDescent="0.3">
      <c r="B1425" s="126"/>
      <c r="C1425" s="128"/>
      <c r="D1425" s="126"/>
      <c r="E1425" s="128"/>
      <c r="F1425" s="128"/>
      <c r="G1425" s="128"/>
      <c r="I1425" s="91" t="str">
        <f t="shared" si="119"/>
        <v/>
      </c>
      <c r="J1425" s="91" t="str">
        <f t="shared" si="120"/>
        <v/>
      </c>
      <c r="K1425" s="91" t="str">
        <f t="shared" si="118"/>
        <v/>
      </c>
      <c r="L1425" s="116" t="str">
        <f t="shared" si="121"/>
        <v/>
      </c>
      <c r="M1425" s="116" t="str">
        <f t="shared" si="122"/>
        <v/>
      </c>
    </row>
    <row r="1426" spans="2:13" x14ac:dyDescent="0.3">
      <c r="B1426" s="126"/>
      <c r="C1426" s="128"/>
      <c r="D1426" s="126"/>
      <c r="E1426" s="128"/>
      <c r="F1426" s="128"/>
      <c r="G1426" s="128"/>
      <c r="I1426" s="91" t="str">
        <f t="shared" si="119"/>
        <v/>
      </c>
      <c r="J1426" s="91" t="str">
        <f t="shared" si="120"/>
        <v/>
      </c>
      <c r="K1426" s="91" t="str">
        <f t="shared" si="118"/>
        <v/>
      </c>
      <c r="L1426" s="116" t="str">
        <f t="shared" si="121"/>
        <v/>
      </c>
      <c r="M1426" s="116" t="str">
        <f t="shared" si="122"/>
        <v/>
      </c>
    </row>
    <row r="1427" spans="2:13" x14ac:dyDescent="0.3">
      <c r="B1427" s="126"/>
      <c r="C1427" s="128"/>
      <c r="D1427" s="126"/>
      <c r="E1427" s="128"/>
      <c r="F1427" s="128"/>
      <c r="G1427" s="128"/>
      <c r="I1427" s="91" t="str">
        <f t="shared" si="119"/>
        <v/>
      </c>
      <c r="J1427" s="91" t="str">
        <f t="shared" si="120"/>
        <v/>
      </c>
      <c r="K1427" s="91" t="str">
        <f t="shared" si="118"/>
        <v/>
      </c>
      <c r="L1427" s="116" t="str">
        <f t="shared" si="121"/>
        <v/>
      </c>
      <c r="M1427" s="116" t="str">
        <f t="shared" si="122"/>
        <v/>
      </c>
    </row>
    <row r="1428" spans="2:13" x14ac:dyDescent="0.3">
      <c r="B1428" s="126"/>
      <c r="C1428" s="128"/>
      <c r="D1428" s="126"/>
      <c r="E1428" s="128"/>
      <c r="F1428" s="128"/>
      <c r="G1428" s="128"/>
      <c r="I1428" s="91" t="str">
        <f t="shared" si="119"/>
        <v/>
      </c>
      <c r="J1428" s="91" t="str">
        <f t="shared" si="120"/>
        <v/>
      </c>
      <c r="K1428" s="91" t="str">
        <f t="shared" si="118"/>
        <v/>
      </c>
      <c r="L1428" s="116" t="str">
        <f t="shared" si="121"/>
        <v/>
      </c>
      <c r="M1428" s="116" t="str">
        <f t="shared" si="122"/>
        <v/>
      </c>
    </row>
    <row r="1429" spans="2:13" x14ac:dyDescent="0.3">
      <c r="B1429" s="126"/>
      <c r="C1429" s="128"/>
      <c r="D1429" s="126"/>
      <c r="E1429" s="128"/>
      <c r="F1429" s="128"/>
      <c r="G1429" s="128"/>
      <c r="I1429" s="91" t="str">
        <f t="shared" si="119"/>
        <v/>
      </c>
      <c r="J1429" s="91" t="str">
        <f t="shared" si="120"/>
        <v/>
      </c>
      <c r="K1429" s="91" t="str">
        <f t="shared" si="118"/>
        <v/>
      </c>
      <c r="L1429" s="116" t="str">
        <f t="shared" si="121"/>
        <v/>
      </c>
      <c r="M1429" s="116" t="str">
        <f t="shared" si="122"/>
        <v/>
      </c>
    </row>
    <row r="1430" spans="2:13" x14ac:dyDescent="0.3">
      <c r="B1430" s="126"/>
      <c r="C1430" s="128"/>
      <c r="D1430" s="126"/>
      <c r="E1430" s="128"/>
      <c r="F1430" s="128"/>
      <c r="G1430" s="128"/>
      <c r="I1430" s="91" t="str">
        <f t="shared" si="119"/>
        <v/>
      </c>
      <c r="J1430" s="91" t="str">
        <f t="shared" si="120"/>
        <v/>
      </c>
      <c r="K1430" s="91" t="str">
        <f t="shared" si="118"/>
        <v/>
      </c>
      <c r="L1430" s="116" t="str">
        <f t="shared" si="121"/>
        <v/>
      </c>
      <c r="M1430" s="116" t="str">
        <f t="shared" si="122"/>
        <v/>
      </c>
    </row>
    <row r="1431" spans="2:13" x14ac:dyDescent="0.3">
      <c r="B1431" s="126"/>
      <c r="C1431" s="128"/>
      <c r="D1431" s="126"/>
      <c r="E1431" s="128"/>
      <c r="F1431" s="128"/>
      <c r="G1431" s="128"/>
      <c r="I1431" s="91" t="str">
        <f t="shared" si="119"/>
        <v/>
      </c>
      <c r="J1431" s="91" t="str">
        <f t="shared" si="120"/>
        <v/>
      </c>
      <c r="K1431" s="91" t="str">
        <f t="shared" si="118"/>
        <v/>
      </c>
      <c r="L1431" s="116" t="str">
        <f t="shared" si="121"/>
        <v/>
      </c>
      <c r="M1431" s="116" t="str">
        <f t="shared" si="122"/>
        <v/>
      </c>
    </row>
    <row r="1432" spans="2:13" x14ac:dyDescent="0.3">
      <c r="B1432" s="126"/>
      <c r="C1432" s="128"/>
      <c r="D1432" s="126"/>
      <c r="E1432" s="128"/>
      <c r="F1432" s="128"/>
      <c r="G1432" s="128"/>
      <c r="I1432" s="91" t="str">
        <f t="shared" si="119"/>
        <v/>
      </c>
      <c r="J1432" s="91" t="str">
        <f t="shared" si="120"/>
        <v/>
      </c>
      <c r="K1432" s="91" t="str">
        <f t="shared" si="118"/>
        <v/>
      </c>
      <c r="L1432" s="116" t="str">
        <f t="shared" si="121"/>
        <v/>
      </c>
      <c r="M1432" s="116" t="str">
        <f t="shared" si="122"/>
        <v/>
      </c>
    </row>
    <row r="1433" spans="2:13" x14ac:dyDescent="0.3">
      <c r="B1433" s="126"/>
      <c r="C1433" s="128"/>
      <c r="D1433" s="126"/>
      <c r="E1433" s="128"/>
      <c r="F1433" s="128"/>
      <c r="G1433" s="128"/>
      <c r="I1433" s="91" t="str">
        <f t="shared" si="119"/>
        <v/>
      </c>
      <c r="J1433" s="91" t="str">
        <f t="shared" si="120"/>
        <v/>
      </c>
      <c r="K1433" s="91" t="str">
        <f t="shared" si="118"/>
        <v/>
      </c>
      <c r="L1433" s="116" t="str">
        <f t="shared" si="121"/>
        <v/>
      </c>
      <c r="M1433" s="116" t="str">
        <f t="shared" si="122"/>
        <v/>
      </c>
    </row>
    <row r="1434" spans="2:13" x14ac:dyDescent="0.3">
      <c r="B1434" s="126"/>
      <c r="C1434" s="128"/>
      <c r="D1434" s="126"/>
      <c r="E1434" s="128"/>
      <c r="F1434" s="128"/>
      <c r="G1434" s="128"/>
      <c r="I1434" s="91" t="str">
        <f t="shared" si="119"/>
        <v/>
      </c>
      <c r="J1434" s="91" t="str">
        <f t="shared" si="120"/>
        <v/>
      </c>
      <c r="K1434" s="91" t="str">
        <f t="shared" si="118"/>
        <v/>
      </c>
      <c r="L1434" s="116" t="str">
        <f t="shared" si="121"/>
        <v/>
      </c>
      <c r="M1434" s="116" t="str">
        <f t="shared" si="122"/>
        <v/>
      </c>
    </row>
    <row r="1435" spans="2:13" x14ac:dyDescent="0.3">
      <c r="B1435" s="126"/>
      <c r="C1435" s="128"/>
      <c r="D1435" s="126"/>
      <c r="E1435" s="128"/>
      <c r="F1435" s="128"/>
      <c r="G1435" s="128"/>
      <c r="I1435" s="91" t="str">
        <f t="shared" si="119"/>
        <v/>
      </c>
      <c r="J1435" s="91" t="str">
        <f t="shared" si="120"/>
        <v/>
      </c>
      <c r="K1435" s="91" t="str">
        <f t="shared" si="118"/>
        <v/>
      </c>
      <c r="L1435" s="116" t="str">
        <f t="shared" si="121"/>
        <v/>
      </c>
      <c r="M1435" s="116" t="str">
        <f t="shared" si="122"/>
        <v/>
      </c>
    </row>
    <row r="1436" spans="2:13" x14ac:dyDescent="0.3">
      <c r="B1436" s="126"/>
      <c r="C1436" s="128"/>
      <c r="D1436" s="126"/>
      <c r="E1436" s="128"/>
      <c r="F1436" s="128"/>
      <c r="G1436" s="128"/>
      <c r="I1436" s="91" t="str">
        <f t="shared" si="119"/>
        <v/>
      </c>
      <c r="J1436" s="91" t="str">
        <f t="shared" si="120"/>
        <v/>
      </c>
      <c r="K1436" s="91" t="str">
        <f t="shared" si="118"/>
        <v/>
      </c>
      <c r="L1436" s="116" t="str">
        <f t="shared" si="121"/>
        <v/>
      </c>
      <c r="M1436" s="116" t="str">
        <f t="shared" si="122"/>
        <v/>
      </c>
    </row>
    <row r="1437" spans="2:13" x14ac:dyDescent="0.3">
      <c r="B1437" s="126"/>
      <c r="C1437" s="128"/>
      <c r="D1437" s="126"/>
      <c r="E1437" s="128"/>
      <c r="F1437" s="128"/>
      <c r="G1437" s="128"/>
      <c r="I1437" s="91" t="str">
        <f t="shared" si="119"/>
        <v/>
      </c>
      <c r="J1437" s="91" t="str">
        <f t="shared" si="120"/>
        <v/>
      </c>
      <c r="K1437" s="91" t="str">
        <f t="shared" si="118"/>
        <v/>
      </c>
      <c r="L1437" s="116" t="str">
        <f t="shared" si="121"/>
        <v/>
      </c>
      <c r="M1437" s="116" t="str">
        <f t="shared" si="122"/>
        <v/>
      </c>
    </row>
    <row r="1438" spans="2:13" x14ac:dyDescent="0.3">
      <c r="B1438" s="126"/>
      <c r="C1438" s="128"/>
      <c r="D1438" s="126"/>
      <c r="E1438" s="128"/>
      <c r="F1438" s="128"/>
      <c r="G1438" s="128"/>
      <c r="I1438" s="91" t="str">
        <f t="shared" si="119"/>
        <v/>
      </c>
      <c r="J1438" s="91" t="str">
        <f t="shared" si="120"/>
        <v/>
      </c>
      <c r="K1438" s="91" t="str">
        <f t="shared" si="118"/>
        <v/>
      </c>
      <c r="L1438" s="116" t="str">
        <f t="shared" si="121"/>
        <v/>
      </c>
      <c r="M1438" s="116" t="str">
        <f t="shared" si="122"/>
        <v/>
      </c>
    </row>
    <row r="1439" spans="2:13" x14ac:dyDescent="0.3">
      <c r="B1439" s="126"/>
      <c r="C1439" s="128"/>
      <c r="D1439" s="126"/>
      <c r="E1439" s="128"/>
      <c r="F1439" s="128"/>
      <c r="G1439" s="128"/>
      <c r="I1439" s="91" t="str">
        <f t="shared" si="119"/>
        <v/>
      </c>
      <c r="J1439" s="91" t="str">
        <f t="shared" si="120"/>
        <v/>
      </c>
      <c r="K1439" s="91" t="str">
        <f t="shared" si="118"/>
        <v/>
      </c>
      <c r="L1439" s="116" t="str">
        <f t="shared" si="121"/>
        <v/>
      </c>
      <c r="M1439" s="116" t="str">
        <f t="shared" si="122"/>
        <v/>
      </c>
    </row>
    <row r="1440" spans="2:13" x14ac:dyDescent="0.3">
      <c r="B1440" s="126"/>
      <c r="C1440" s="128"/>
      <c r="D1440" s="126"/>
      <c r="E1440" s="128"/>
      <c r="F1440" s="128"/>
      <c r="G1440" s="128"/>
      <c r="I1440" s="91" t="str">
        <f t="shared" si="119"/>
        <v/>
      </c>
      <c r="J1440" s="91" t="str">
        <f t="shared" si="120"/>
        <v/>
      </c>
      <c r="K1440" s="91" t="str">
        <f t="shared" si="118"/>
        <v/>
      </c>
      <c r="L1440" s="116" t="str">
        <f t="shared" si="121"/>
        <v/>
      </c>
      <c r="M1440" s="116" t="str">
        <f t="shared" si="122"/>
        <v/>
      </c>
    </row>
    <row r="1441" spans="2:13" x14ac:dyDescent="0.3">
      <c r="B1441" s="126"/>
      <c r="C1441" s="128"/>
      <c r="D1441" s="126"/>
      <c r="E1441" s="128"/>
      <c r="F1441" s="128"/>
      <c r="G1441" s="128"/>
      <c r="I1441" s="91" t="str">
        <f t="shared" si="119"/>
        <v/>
      </c>
      <c r="J1441" s="91" t="str">
        <f t="shared" si="120"/>
        <v/>
      </c>
      <c r="K1441" s="91" t="str">
        <f t="shared" si="118"/>
        <v/>
      </c>
      <c r="L1441" s="116" t="str">
        <f t="shared" si="121"/>
        <v/>
      </c>
      <c r="M1441" s="116" t="str">
        <f t="shared" si="122"/>
        <v/>
      </c>
    </row>
    <row r="1442" spans="2:13" x14ac:dyDescent="0.3">
      <c r="B1442" s="126"/>
      <c r="C1442" s="128"/>
      <c r="D1442" s="126"/>
      <c r="E1442" s="128"/>
      <c r="F1442" s="128"/>
      <c r="G1442" s="128"/>
      <c r="I1442" s="91" t="str">
        <f t="shared" si="119"/>
        <v/>
      </c>
      <c r="J1442" s="91" t="str">
        <f t="shared" si="120"/>
        <v/>
      </c>
      <c r="K1442" s="91" t="str">
        <f t="shared" si="118"/>
        <v/>
      </c>
      <c r="L1442" s="116" t="str">
        <f t="shared" si="121"/>
        <v/>
      </c>
      <c r="M1442" s="116" t="str">
        <f t="shared" si="122"/>
        <v/>
      </c>
    </row>
    <row r="1443" spans="2:13" x14ac:dyDescent="0.3">
      <c r="B1443" s="126"/>
      <c r="C1443" s="128"/>
      <c r="D1443" s="126"/>
      <c r="E1443" s="128"/>
      <c r="F1443" s="128"/>
      <c r="G1443" s="128"/>
      <c r="I1443" s="91" t="str">
        <f t="shared" si="119"/>
        <v/>
      </c>
      <c r="J1443" s="91" t="str">
        <f t="shared" si="120"/>
        <v/>
      </c>
      <c r="K1443" s="91" t="str">
        <f t="shared" si="118"/>
        <v/>
      </c>
      <c r="L1443" s="116" t="str">
        <f t="shared" si="121"/>
        <v/>
      </c>
      <c r="M1443" s="116" t="str">
        <f t="shared" si="122"/>
        <v/>
      </c>
    </row>
    <row r="1444" spans="2:13" x14ac:dyDescent="0.3">
      <c r="B1444" s="126"/>
      <c r="C1444" s="128"/>
      <c r="D1444" s="126"/>
      <c r="E1444" s="128"/>
      <c r="F1444" s="128"/>
      <c r="G1444" s="128"/>
      <c r="I1444" s="91" t="str">
        <f t="shared" si="119"/>
        <v/>
      </c>
      <c r="J1444" s="91" t="str">
        <f t="shared" si="120"/>
        <v/>
      </c>
      <c r="K1444" s="91" t="str">
        <f t="shared" si="118"/>
        <v/>
      </c>
      <c r="L1444" s="116" t="str">
        <f t="shared" si="121"/>
        <v/>
      </c>
      <c r="M1444" s="116" t="str">
        <f t="shared" si="122"/>
        <v/>
      </c>
    </row>
    <row r="1445" spans="2:13" x14ac:dyDescent="0.3">
      <c r="B1445" s="126"/>
      <c r="C1445" s="128"/>
      <c r="D1445" s="126"/>
      <c r="E1445" s="128"/>
      <c r="F1445" s="128"/>
      <c r="G1445" s="128"/>
      <c r="I1445" s="91" t="str">
        <f t="shared" si="119"/>
        <v/>
      </c>
      <c r="J1445" s="91" t="str">
        <f t="shared" si="120"/>
        <v/>
      </c>
      <c r="K1445" s="91" t="str">
        <f t="shared" si="118"/>
        <v/>
      </c>
      <c r="L1445" s="116" t="str">
        <f t="shared" si="121"/>
        <v/>
      </c>
      <c r="M1445" s="116" t="str">
        <f t="shared" si="122"/>
        <v/>
      </c>
    </row>
    <row r="1446" spans="2:13" x14ac:dyDescent="0.3">
      <c r="B1446" s="126"/>
      <c r="C1446" s="128"/>
      <c r="D1446" s="126"/>
      <c r="E1446" s="128"/>
      <c r="F1446" s="128"/>
      <c r="G1446" s="128"/>
      <c r="I1446" s="91" t="str">
        <f t="shared" si="119"/>
        <v/>
      </c>
      <c r="J1446" s="91" t="str">
        <f t="shared" si="120"/>
        <v/>
      </c>
      <c r="K1446" s="91" t="str">
        <f t="shared" si="118"/>
        <v/>
      </c>
      <c r="L1446" s="116" t="str">
        <f t="shared" si="121"/>
        <v/>
      </c>
      <c r="M1446" s="116" t="str">
        <f t="shared" si="122"/>
        <v/>
      </c>
    </row>
    <row r="1447" spans="2:13" x14ac:dyDescent="0.3">
      <c r="B1447" s="126"/>
      <c r="C1447" s="128"/>
      <c r="D1447" s="126"/>
      <c r="E1447" s="128"/>
      <c r="F1447" s="128"/>
      <c r="G1447" s="128"/>
      <c r="I1447" s="91" t="str">
        <f t="shared" si="119"/>
        <v/>
      </c>
      <c r="J1447" s="91" t="str">
        <f t="shared" si="120"/>
        <v/>
      </c>
      <c r="K1447" s="91" t="str">
        <f t="shared" si="118"/>
        <v/>
      </c>
      <c r="L1447" s="116" t="str">
        <f t="shared" si="121"/>
        <v/>
      </c>
      <c r="M1447" s="116" t="str">
        <f t="shared" si="122"/>
        <v/>
      </c>
    </row>
    <row r="1448" spans="2:13" x14ac:dyDescent="0.3">
      <c r="B1448" s="126"/>
      <c r="C1448" s="128"/>
      <c r="D1448" s="126"/>
      <c r="E1448" s="128"/>
      <c r="F1448" s="128"/>
      <c r="G1448" s="128"/>
      <c r="I1448" s="91" t="str">
        <f t="shared" si="119"/>
        <v/>
      </c>
      <c r="J1448" s="91" t="str">
        <f t="shared" si="120"/>
        <v/>
      </c>
      <c r="K1448" s="91" t="str">
        <f t="shared" si="118"/>
        <v/>
      </c>
      <c r="L1448" s="116" t="str">
        <f t="shared" si="121"/>
        <v/>
      </c>
      <c r="M1448" s="116" t="str">
        <f t="shared" si="122"/>
        <v/>
      </c>
    </row>
    <row r="1449" spans="2:13" x14ac:dyDescent="0.3">
      <c r="B1449" s="126"/>
      <c r="C1449" s="128"/>
      <c r="D1449" s="126"/>
      <c r="E1449" s="128"/>
      <c r="F1449" s="128"/>
      <c r="G1449" s="128"/>
      <c r="I1449" s="91" t="str">
        <f t="shared" si="119"/>
        <v/>
      </c>
      <c r="J1449" s="91" t="str">
        <f t="shared" si="120"/>
        <v/>
      </c>
      <c r="K1449" s="91" t="str">
        <f t="shared" si="118"/>
        <v/>
      </c>
      <c r="L1449" s="116" t="str">
        <f t="shared" si="121"/>
        <v/>
      </c>
      <c r="M1449" s="116" t="str">
        <f t="shared" si="122"/>
        <v/>
      </c>
    </row>
    <row r="1450" spans="2:13" x14ac:dyDescent="0.3">
      <c r="B1450" s="126"/>
      <c r="C1450" s="128"/>
      <c r="D1450" s="126"/>
      <c r="E1450" s="128"/>
      <c r="F1450" s="128"/>
      <c r="G1450" s="128"/>
      <c r="I1450" s="91" t="str">
        <f t="shared" si="119"/>
        <v/>
      </c>
      <c r="J1450" s="91" t="str">
        <f t="shared" si="120"/>
        <v/>
      </c>
      <c r="K1450" s="91" t="str">
        <f t="shared" si="118"/>
        <v/>
      </c>
      <c r="L1450" s="116" t="str">
        <f t="shared" si="121"/>
        <v/>
      </c>
      <c r="M1450" s="116" t="str">
        <f t="shared" si="122"/>
        <v/>
      </c>
    </row>
    <row r="1451" spans="2:13" x14ac:dyDescent="0.3">
      <c r="B1451" s="126"/>
      <c r="C1451" s="128"/>
      <c r="D1451" s="126"/>
      <c r="E1451" s="128"/>
      <c r="F1451" s="128"/>
      <c r="G1451" s="128"/>
      <c r="I1451" s="91" t="str">
        <f t="shared" si="119"/>
        <v/>
      </c>
      <c r="J1451" s="91" t="str">
        <f t="shared" si="120"/>
        <v/>
      </c>
      <c r="K1451" s="91" t="str">
        <f t="shared" si="118"/>
        <v/>
      </c>
      <c r="L1451" s="116" t="str">
        <f t="shared" si="121"/>
        <v/>
      </c>
      <c r="M1451" s="116" t="str">
        <f t="shared" si="122"/>
        <v/>
      </c>
    </row>
    <row r="1452" spans="2:13" x14ac:dyDescent="0.3">
      <c r="B1452" s="126"/>
      <c r="C1452" s="128"/>
      <c r="D1452" s="126"/>
      <c r="E1452" s="128"/>
      <c r="F1452" s="128"/>
      <c r="G1452" s="128"/>
      <c r="I1452" s="91" t="str">
        <f t="shared" si="119"/>
        <v/>
      </c>
      <c r="J1452" s="91" t="str">
        <f t="shared" si="120"/>
        <v/>
      </c>
      <c r="K1452" s="91" t="str">
        <f t="shared" si="118"/>
        <v/>
      </c>
      <c r="L1452" s="116" t="str">
        <f t="shared" si="121"/>
        <v/>
      </c>
      <c r="M1452" s="116" t="str">
        <f t="shared" si="122"/>
        <v/>
      </c>
    </row>
    <row r="1453" spans="2:13" x14ac:dyDescent="0.3">
      <c r="B1453" s="126"/>
      <c r="C1453" s="128"/>
      <c r="D1453" s="126"/>
      <c r="E1453" s="128"/>
      <c r="F1453" s="128"/>
      <c r="G1453" s="128"/>
      <c r="I1453" s="91" t="str">
        <f t="shared" si="119"/>
        <v/>
      </c>
      <c r="J1453" s="91" t="str">
        <f t="shared" si="120"/>
        <v/>
      </c>
      <c r="K1453" s="91" t="str">
        <f t="shared" si="118"/>
        <v/>
      </c>
      <c r="L1453" s="116" t="str">
        <f t="shared" si="121"/>
        <v/>
      </c>
      <c r="M1453" s="116" t="str">
        <f t="shared" si="122"/>
        <v/>
      </c>
    </row>
    <row r="1454" spans="2:13" x14ac:dyDescent="0.3">
      <c r="B1454" s="126"/>
      <c r="C1454" s="128"/>
      <c r="D1454" s="126"/>
      <c r="E1454" s="128"/>
      <c r="F1454" s="128"/>
      <c r="G1454" s="128"/>
      <c r="I1454" s="91" t="str">
        <f t="shared" si="119"/>
        <v/>
      </c>
      <c r="J1454" s="91" t="str">
        <f t="shared" si="120"/>
        <v/>
      </c>
      <c r="K1454" s="91" t="str">
        <f t="shared" si="118"/>
        <v/>
      </c>
      <c r="L1454" s="116" t="str">
        <f t="shared" si="121"/>
        <v/>
      </c>
      <c r="M1454" s="116" t="str">
        <f t="shared" si="122"/>
        <v/>
      </c>
    </row>
    <row r="1455" spans="2:13" x14ac:dyDescent="0.3">
      <c r="B1455" s="126"/>
      <c r="C1455" s="128"/>
      <c r="D1455" s="126"/>
      <c r="E1455" s="128"/>
      <c r="F1455" s="128"/>
      <c r="G1455" s="128"/>
      <c r="I1455" s="91" t="str">
        <f t="shared" si="119"/>
        <v/>
      </c>
      <c r="J1455" s="91" t="str">
        <f t="shared" si="120"/>
        <v/>
      </c>
      <c r="K1455" s="91" t="str">
        <f t="shared" si="118"/>
        <v/>
      </c>
      <c r="L1455" s="116" t="str">
        <f t="shared" si="121"/>
        <v/>
      </c>
      <c r="M1455" s="116" t="str">
        <f t="shared" si="122"/>
        <v/>
      </c>
    </row>
    <row r="1456" spans="2:13" x14ac:dyDescent="0.3">
      <c r="B1456" s="126"/>
      <c r="C1456" s="128"/>
      <c r="D1456" s="126"/>
      <c r="E1456" s="128"/>
      <c r="F1456" s="128"/>
      <c r="G1456" s="128"/>
      <c r="I1456" s="91" t="str">
        <f t="shared" si="119"/>
        <v/>
      </c>
      <c r="J1456" s="91" t="str">
        <f t="shared" si="120"/>
        <v/>
      </c>
      <c r="K1456" s="91" t="str">
        <f t="shared" si="118"/>
        <v/>
      </c>
      <c r="L1456" s="116" t="str">
        <f t="shared" si="121"/>
        <v/>
      </c>
      <c r="M1456" s="116" t="str">
        <f t="shared" si="122"/>
        <v/>
      </c>
    </row>
    <row r="1457" spans="2:13" x14ac:dyDescent="0.3">
      <c r="B1457" s="126"/>
      <c r="C1457" s="128"/>
      <c r="D1457" s="126"/>
      <c r="E1457" s="128"/>
      <c r="F1457" s="128"/>
      <c r="G1457" s="128"/>
      <c r="I1457" s="91" t="str">
        <f t="shared" si="119"/>
        <v/>
      </c>
      <c r="J1457" s="91" t="str">
        <f t="shared" si="120"/>
        <v/>
      </c>
      <c r="K1457" s="91" t="str">
        <f t="shared" si="118"/>
        <v/>
      </c>
      <c r="L1457" s="116" t="str">
        <f t="shared" si="121"/>
        <v/>
      </c>
      <c r="M1457" s="116" t="str">
        <f t="shared" si="122"/>
        <v/>
      </c>
    </row>
    <row r="1458" spans="2:13" x14ac:dyDescent="0.3">
      <c r="B1458" s="126"/>
      <c r="C1458" s="128"/>
      <c r="D1458" s="126"/>
      <c r="E1458" s="128"/>
      <c r="F1458" s="128"/>
      <c r="G1458" s="128"/>
      <c r="I1458" s="91" t="str">
        <f t="shared" si="119"/>
        <v/>
      </c>
      <c r="J1458" s="91" t="str">
        <f t="shared" si="120"/>
        <v/>
      </c>
      <c r="K1458" s="91" t="str">
        <f t="shared" si="118"/>
        <v/>
      </c>
      <c r="L1458" s="116" t="str">
        <f t="shared" si="121"/>
        <v/>
      </c>
      <c r="M1458" s="116" t="str">
        <f t="shared" si="122"/>
        <v/>
      </c>
    </row>
    <row r="1459" spans="2:13" x14ac:dyDescent="0.3">
      <c r="B1459" s="126"/>
      <c r="C1459" s="128"/>
      <c r="D1459" s="126"/>
      <c r="E1459" s="128"/>
      <c r="F1459" s="128"/>
      <c r="G1459" s="128"/>
      <c r="I1459" s="91" t="str">
        <f t="shared" si="119"/>
        <v/>
      </c>
      <c r="J1459" s="91" t="str">
        <f t="shared" si="120"/>
        <v/>
      </c>
      <c r="K1459" s="91" t="str">
        <f t="shared" si="118"/>
        <v/>
      </c>
      <c r="L1459" s="116" t="str">
        <f t="shared" si="121"/>
        <v/>
      </c>
      <c r="M1459" s="116" t="str">
        <f t="shared" si="122"/>
        <v/>
      </c>
    </row>
    <row r="1460" spans="2:13" x14ac:dyDescent="0.3">
      <c r="B1460" s="126"/>
      <c r="C1460" s="128"/>
      <c r="D1460" s="126"/>
      <c r="E1460" s="128"/>
      <c r="F1460" s="128"/>
      <c r="G1460" s="128"/>
      <c r="I1460" s="91" t="str">
        <f t="shared" si="119"/>
        <v/>
      </c>
      <c r="J1460" s="91" t="str">
        <f t="shared" si="120"/>
        <v/>
      </c>
      <c r="K1460" s="91" t="str">
        <f t="shared" si="118"/>
        <v/>
      </c>
      <c r="L1460" s="116" t="str">
        <f t="shared" si="121"/>
        <v/>
      </c>
      <c r="M1460" s="116" t="str">
        <f t="shared" si="122"/>
        <v/>
      </c>
    </row>
    <row r="1461" spans="2:13" x14ac:dyDescent="0.3">
      <c r="B1461" s="126"/>
      <c r="C1461" s="128"/>
      <c r="D1461" s="126"/>
      <c r="E1461" s="128"/>
      <c r="F1461" s="128"/>
      <c r="G1461" s="128"/>
      <c r="I1461" s="91" t="str">
        <f t="shared" si="119"/>
        <v/>
      </c>
      <c r="J1461" s="91" t="str">
        <f t="shared" si="120"/>
        <v/>
      </c>
      <c r="K1461" s="91" t="str">
        <f t="shared" si="118"/>
        <v/>
      </c>
      <c r="L1461" s="116" t="str">
        <f t="shared" si="121"/>
        <v/>
      </c>
      <c r="M1461" s="116" t="str">
        <f t="shared" si="122"/>
        <v/>
      </c>
    </row>
    <row r="1462" spans="2:13" x14ac:dyDescent="0.3">
      <c r="B1462" s="126"/>
      <c r="C1462" s="128"/>
      <c r="D1462" s="126"/>
      <c r="E1462" s="128"/>
      <c r="F1462" s="128"/>
      <c r="G1462" s="128"/>
      <c r="I1462" s="91" t="str">
        <f t="shared" si="119"/>
        <v/>
      </c>
      <c r="J1462" s="91" t="str">
        <f t="shared" si="120"/>
        <v/>
      </c>
      <c r="K1462" s="91" t="str">
        <f t="shared" si="118"/>
        <v/>
      </c>
      <c r="L1462" s="116" t="str">
        <f t="shared" si="121"/>
        <v/>
      </c>
      <c r="M1462" s="116" t="str">
        <f t="shared" si="122"/>
        <v/>
      </c>
    </row>
    <row r="1463" spans="2:13" x14ac:dyDescent="0.3">
      <c r="B1463" s="126"/>
      <c r="C1463" s="128"/>
      <c r="D1463" s="126"/>
      <c r="E1463" s="128"/>
      <c r="F1463" s="128"/>
      <c r="G1463" s="128"/>
      <c r="I1463" s="91" t="str">
        <f t="shared" si="119"/>
        <v/>
      </c>
      <c r="J1463" s="91" t="str">
        <f t="shared" si="120"/>
        <v/>
      </c>
      <c r="K1463" s="91" t="str">
        <f t="shared" si="118"/>
        <v/>
      </c>
      <c r="L1463" s="116" t="str">
        <f t="shared" si="121"/>
        <v/>
      </c>
      <c r="M1463" s="116" t="str">
        <f t="shared" si="122"/>
        <v/>
      </c>
    </row>
    <row r="1464" spans="2:13" x14ac:dyDescent="0.3">
      <c r="B1464" s="126"/>
      <c r="C1464" s="128"/>
      <c r="D1464" s="126"/>
      <c r="E1464" s="128"/>
      <c r="F1464" s="128"/>
      <c r="G1464" s="128"/>
      <c r="I1464" s="91" t="str">
        <f t="shared" si="119"/>
        <v/>
      </c>
      <c r="J1464" s="91" t="str">
        <f t="shared" si="120"/>
        <v/>
      </c>
      <c r="K1464" s="91" t="str">
        <f t="shared" si="118"/>
        <v/>
      </c>
      <c r="L1464" s="116" t="str">
        <f t="shared" si="121"/>
        <v/>
      </c>
      <c r="M1464" s="116" t="str">
        <f t="shared" si="122"/>
        <v/>
      </c>
    </row>
    <row r="1465" spans="2:13" x14ac:dyDescent="0.3">
      <c r="B1465" s="126"/>
      <c r="C1465" s="128"/>
      <c r="D1465" s="126"/>
      <c r="E1465" s="128"/>
      <c r="F1465" s="128"/>
      <c r="G1465" s="128"/>
      <c r="I1465" s="91" t="str">
        <f t="shared" si="119"/>
        <v/>
      </c>
      <c r="J1465" s="91" t="str">
        <f t="shared" si="120"/>
        <v/>
      </c>
      <c r="K1465" s="91" t="str">
        <f t="shared" si="118"/>
        <v/>
      </c>
      <c r="L1465" s="116" t="str">
        <f t="shared" si="121"/>
        <v/>
      </c>
      <c r="M1465" s="116" t="str">
        <f t="shared" si="122"/>
        <v/>
      </c>
    </row>
    <row r="1466" spans="2:13" x14ac:dyDescent="0.3">
      <c r="B1466" s="126"/>
      <c r="C1466" s="128"/>
      <c r="D1466" s="126"/>
      <c r="E1466" s="128"/>
      <c r="F1466" s="128"/>
      <c r="G1466" s="128"/>
      <c r="I1466" s="91" t="str">
        <f t="shared" si="119"/>
        <v/>
      </c>
      <c r="J1466" s="91" t="str">
        <f t="shared" si="120"/>
        <v/>
      </c>
      <c r="K1466" s="91" t="str">
        <f t="shared" si="118"/>
        <v/>
      </c>
      <c r="L1466" s="116" t="str">
        <f t="shared" si="121"/>
        <v/>
      </c>
      <c r="M1466" s="116" t="str">
        <f t="shared" si="122"/>
        <v/>
      </c>
    </row>
    <row r="1467" spans="2:13" x14ac:dyDescent="0.3">
      <c r="B1467" s="126"/>
      <c r="C1467" s="128"/>
      <c r="D1467" s="126"/>
      <c r="E1467" s="128"/>
      <c r="F1467" s="128"/>
      <c r="G1467" s="128"/>
      <c r="I1467" s="91" t="str">
        <f t="shared" si="119"/>
        <v/>
      </c>
      <c r="J1467" s="91" t="str">
        <f t="shared" si="120"/>
        <v/>
      </c>
      <c r="K1467" s="91" t="str">
        <f t="shared" si="118"/>
        <v/>
      </c>
      <c r="L1467" s="116" t="str">
        <f t="shared" si="121"/>
        <v/>
      </c>
      <c r="M1467" s="116" t="str">
        <f t="shared" si="122"/>
        <v/>
      </c>
    </row>
    <row r="1468" spans="2:13" x14ac:dyDescent="0.3">
      <c r="B1468" s="126"/>
      <c r="C1468" s="128"/>
      <c r="D1468" s="126"/>
      <c r="E1468" s="128"/>
      <c r="F1468" s="128"/>
      <c r="G1468" s="128"/>
      <c r="I1468" s="91" t="str">
        <f t="shared" si="119"/>
        <v/>
      </c>
      <c r="J1468" s="91" t="str">
        <f t="shared" si="120"/>
        <v/>
      </c>
      <c r="K1468" s="91" t="str">
        <f t="shared" si="118"/>
        <v/>
      </c>
      <c r="L1468" s="116" t="str">
        <f t="shared" si="121"/>
        <v/>
      </c>
      <c r="M1468" s="116" t="str">
        <f t="shared" si="122"/>
        <v/>
      </c>
    </row>
    <row r="1469" spans="2:13" x14ac:dyDescent="0.3">
      <c r="B1469" s="126"/>
      <c r="C1469" s="128"/>
      <c r="D1469" s="126"/>
      <c r="E1469" s="128"/>
      <c r="F1469" s="128"/>
      <c r="G1469" s="128"/>
      <c r="I1469" s="91" t="str">
        <f t="shared" si="119"/>
        <v/>
      </c>
      <c r="J1469" s="91" t="str">
        <f t="shared" si="120"/>
        <v/>
      </c>
      <c r="K1469" s="91" t="str">
        <f t="shared" si="118"/>
        <v/>
      </c>
      <c r="L1469" s="116" t="str">
        <f t="shared" si="121"/>
        <v/>
      </c>
      <c r="M1469" s="116" t="str">
        <f t="shared" si="122"/>
        <v/>
      </c>
    </row>
    <row r="1470" spans="2:13" x14ac:dyDescent="0.3">
      <c r="B1470" s="126"/>
      <c r="C1470" s="128"/>
      <c r="D1470" s="126"/>
      <c r="E1470" s="128"/>
      <c r="F1470" s="128"/>
      <c r="G1470" s="128"/>
      <c r="I1470" s="91" t="str">
        <f t="shared" si="119"/>
        <v/>
      </c>
      <c r="J1470" s="91" t="str">
        <f t="shared" si="120"/>
        <v/>
      </c>
      <c r="K1470" s="91" t="str">
        <f t="shared" si="118"/>
        <v/>
      </c>
      <c r="L1470" s="116" t="str">
        <f t="shared" si="121"/>
        <v/>
      </c>
      <c r="M1470" s="116" t="str">
        <f t="shared" si="122"/>
        <v/>
      </c>
    </row>
    <row r="1471" spans="2:13" x14ac:dyDescent="0.3">
      <c r="B1471" s="126"/>
      <c r="C1471" s="128"/>
      <c r="D1471" s="126"/>
      <c r="E1471" s="128"/>
      <c r="F1471" s="128"/>
      <c r="G1471" s="128"/>
      <c r="I1471" s="91" t="str">
        <f t="shared" si="119"/>
        <v/>
      </c>
      <c r="J1471" s="91" t="str">
        <f t="shared" si="120"/>
        <v/>
      </c>
      <c r="K1471" s="91" t="str">
        <f t="shared" si="118"/>
        <v/>
      </c>
      <c r="L1471" s="116" t="str">
        <f t="shared" si="121"/>
        <v/>
      </c>
      <c r="M1471" s="116" t="str">
        <f t="shared" si="122"/>
        <v/>
      </c>
    </row>
    <row r="1472" spans="2:13" x14ac:dyDescent="0.3">
      <c r="B1472" s="126"/>
      <c r="C1472" s="128"/>
      <c r="D1472" s="126"/>
      <c r="E1472" s="128"/>
      <c r="F1472" s="128"/>
      <c r="G1472" s="128"/>
      <c r="I1472" s="91" t="str">
        <f t="shared" si="119"/>
        <v/>
      </c>
      <c r="J1472" s="91" t="str">
        <f t="shared" si="120"/>
        <v/>
      </c>
      <c r="K1472" s="91" t="str">
        <f t="shared" si="118"/>
        <v/>
      </c>
      <c r="L1472" s="116" t="str">
        <f t="shared" si="121"/>
        <v/>
      </c>
      <c r="M1472" s="116" t="str">
        <f t="shared" si="122"/>
        <v/>
      </c>
    </row>
    <row r="1473" spans="2:13" x14ac:dyDescent="0.3">
      <c r="B1473" s="126"/>
      <c r="C1473" s="128"/>
      <c r="D1473" s="126"/>
      <c r="E1473" s="128"/>
      <c r="F1473" s="128"/>
      <c r="G1473" s="128"/>
      <c r="I1473" s="91" t="str">
        <f t="shared" si="119"/>
        <v/>
      </c>
      <c r="J1473" s="91" t="str">
        <f t="shared" si="120"/>
        <v/>
      </c>
      <c r="K1473" s="91" t="str">
        <f t="shared" si="118"/>
        <v/>
      </c>
      <c r="L1473" s="116" t="str">
        <f t="shared" si="121"/>
        <v/>
      </c>
      <c r="M1473" s="116" t="str">
        <f t="shared" si="122"/>
        <v/>
      </c>
    </row>
    <row r="1474" spans="2:13" x14ac:dyDescent="0.3">
      <c r="B1474" s="126"/>
      <c r="C1474" s="128"/>
      <c r="D1474" s="126"/>
      <c r="E1474" s="128"/>
      <c r="F1474" s="128"/>
      <c r="G1474" s="128"/>
      <c r="I1474" s="91" t="str">
        <f t="shared" si="119"/>
        <v/>
      </c>
      <c r="J1474" s="91" t="str">
        <f t="shared" si="120"/>
        <v/>
      </c>
      <c r="K1474" s="91" t="str">
        <f t="shared" si="118"/>
        <v/>
      </c>
      <c r="L1474" s="116" t="str">
        <f t="shared" si="121"/>
        <v/>
      </c>
      <c r="M1474" s="116" t="str">
        <f t="shared" si="122"/>
        <v/>
      </c>
    </row>
    <row r="1475" spans="2:13" x14ac:dyDescent="0.3">
      <c r="B1475" s="126"/>
      <c r="C1475" s="128"/>
      <c r="D1475" s="126"/>
      <c r="E1475" s="128"/>
      <c r="F1475" s="128"/>
      <c r="G1475" s="128"/>
      <c r="I1475" s="91" t="str">
        <f t="shared" si="119"/>
        <v/>
      </c>
      <c r="J1475" s="91" t="str">
        <f t="shared" si="120"/>
        <v/>
      </c>
      <c r="K1475" s="91" t="str">
        <f t="shared" si="118"/>
        <v/>
      </c>
      <c r="L1475" s="116" t="str">
        <f t="shared" si="121"/>
        <v/>
      </c>
      <c r="M1475" s="116" t="str">
        <f t="shared" si="122"/>
        <v/>
      </c>
    </row>
    <row r="1476" spans="2:13" x14ac:dyDescent="0.3">
      <c r="B1476" s="126"/>
      <c r="C1476" s="128"/>
      <c r="D1476" s="126"/>
      <c r="E1476" s="128"/>
      <c r="F1476" s="128"/>
      <c r="G1476" s="128"/>
      <c r="I1476" s="91" t="str">
        <f t="shared" si="119"/>
        <v/>
      </c>
      <c r="J1476" s="91" t="str">
        <f t="shared" si="120"/>
        <v/>
      </c>
      <c r="K1476" s="91" t="str">
        <f t="shared" si="118"/>
        <v/>
      </c>
      <c r="L1476" s="116" t="str">
        <f t="shared" si="121"/>
        <v/>
      </c>
      <c r="M1476" s="116" t="str">
        <f t="shared" si="122"/>
        <v/>
      </c>
    </row>
    <row r="1477" spans="2:13" x14ac:dyDescent="0.3">
      <c r="B1477" s="126"/>
      <c r="C1477" s="128"/>
      <c r="D1477" s="126"/>
      <c r="E1477" s="128"/>
      <c r="F1477" s="128"/>
      <c r="G1477" s="128"/>
      <c r="I1477" s="91" t="str">
        <f t="shared" si="119"/>
        <v/>
      </c>
      <c r="J1477" s="91" t="str">
        <f t="shared" si="120"/>
        <v/>
      </c>
      <c r="K1477" s="91" t="str">
        <f t="shared" si="118"/>
        <v/>
      </c>
      <c r="L1477" s="116" t="str">
        <f t="shared" si="121"/>
        <v/>
      </c>
      <c r="M1477" s="116" t="str">
        <f t="shared" si="122"/>
        <v/>
      </c>
    </row>
    <row r="1478" spans="2:13" x14ac:dyDescent="0.3">
      <c r="B1478" s="126"/>
      <c r="C1478" s="128"/>
      <c r="D1478" s="126"/>
      <c r="E1478" s="128"/>
      <c r="F1478" s="128"/>
      <c r="G1478" s="128"/>
      <c r="I1478" s="91" t="str">
        <f t="shared" si="119"/>
        <v/>
      </c>
      <c r="J1478" s="91" t="str">
        <f t="shared" si="120"/>
        <v/>
      </c>
      <c r="K1478" s="91" t="str">
        <f t="shared" si="118"/>
        <v/>
      </c>
      <c r="L1478" s="116" t="str">
        <f t="shared" si="121"/>
        <v/>
      </c>
      <c r="M1478" s="116" t="str">
        <f t="shared" si="122"/>
        <v/>
      </c>
    </row>
    <row r="1479" spans="2:13" x14ac:dyDescent="0.3">
      <c r="B1479" s="126"/>
      <c r="C1479" s="128"/>
      <c r="D1479" s="126"/>
      <c r="E1479" s="128"/>
      <c r="F1479" s="128"/>
      <c r="G1479" s="128"/>
      <c r="I1479" s="91" t="str">
        <f t="shared" si="119"/>
        <v/>
      </c>
      <c r="J1479" s="91" t="str">
        <f t="shared" si="120"/>
        <v/>
      </c>
      <c r="K1479" s="91" t="str">
        <f t="shared" ref="K1479:K1542" si="123">IF(I1479="","",SUMIF($B$7:$B$5003,B1479,$G$7:$G$5003))</f>
        <v/>
      </c>
      <c r="L1479" s="116" t="str">
        <f t="shared" si="121"/>
        <v/>
      </c>
      <c r="M1479" s="116" t="str">
        <f t="shared" si="122"/>
        <v/>
      </c>
    </row>
    <row r="1480" spans="2:13" x14ac:dyDescent="0.3">
      <c r="B1480" s="126"/>
      <c r="C1480" s="128"/>
      <c r="D1480" s="126"/>
      <c r="E1480" s="128"/>
      <c r="F1480" s="128"/>
      <c r="G1480" s="128"/>
      <c r="I1480" s="91" t="str">
        <f t="shared" ref="I1480:I1543" si="124">B1480&amp;D1480</f>
        <v/>
      </c>
      <c r="J1480" s="91" t="str">
        <f t="shared" ref="J1480:J1543" si="125">IF(I1480="","",SUMIFS($G$6:$G$5003,$B$6:$B$5003,B1480,$D$6:$D$5003,D1480))</f>
        <v/>
      </c>
      <c r="K1480" s="91" t="str">
        <f t="shared" si="123"/>
        <v/>
      </c>
      <c r="L1480" s="116" t="str">
        <f t="shared" ref="L1480:L1543" si="126">IF(OR(J1480="",K1480=""),"",J1480/K1480)</f>
        <v/>
      </c>
      <c r="M1480" s="116" t="str">
        <f t="shared" ref="M1480:M1543" si="127">IF(L1480="","",L1480^2)</f>
        <v/>
      </c>
    </row>
    <row r="1481" spans="2:13" x14ac:dyDescent="0.3">
      <c r="B1481" s="126"/>
      <c r="C1481" s="128"/>
      <c r="D1481" s="126"/>
      <c r="E1481" s="128"/>
      <c r="F1481" s="128"/>
      <c r="G1481" s="128"/>
      <c r="I1481" s="91" t="str">
        <f t="shared" si="124"/>
        <v/>
      </c>
      <c r="J1481" s="91" t="str">
        <f t="shared" si="125"/>
        <v/>
      </c>
      <c r="K1481" s="91" t="str">
        <f t="shared" si="123"/>
        <v/>
      </c>
      <c r="L1481" s="116" t="str">
        <f t="shared" si="126"/>
        <v/>
      </c>
      <c r="M1481" s="116" t="str">
        <f t="shared" si="127"/>
        <v/>
      </c>
    </row>
    <row r="1482" spans="2:13" x14ac:dyDescent="0.3">
      <c r="B1482" s="126"/>
      <c r="C1482" s="128"/>
      <c r="D1482" s="126"/>
      <c r="E1482" s="128"/>
      <c r="F1482" s="128"/>
      <c r="G1482" s="128"/>
      <c r="I1482" s="91" t="str">
        <f t="shared" si="124"/>
        <v/>
      </c>
      <c r="J1482" s="91" t="str">
        <f t="shared" si="125"/>
        <v/>
      </c>
      <c r="K1482" s="91" t="str">
        <f t="shared" si="123"/>
        <v/>
      </c>
      <c r="L1482" s="116" t="str">
        <f t="shared" si="126"/>
        <v/>
      </c>
      <c r="M1482" s="116" t="str">
        <f t="shared" si="127"/>
        <v/>
      </c>
    </row>
    <row r="1483" spans="2:13" x14ac:dyDescent="0.3">
      <c r="B1483" s="126"/>
      <c r="C1483" s="128"/>
      <c r="D1483" s="126"/>
      <c r="E1483" s="128"/>
      <c r="F1483" s="128"/>
      <c r="G1483" s="128"/>
      <c r="I1483" s="91" t="str">
        <f t="shared" si="124"/>
        <v/>
      </c>
      <c r="J1483" s="91" t="str">
        <f t="shared" si="125"/>
        <v/>
      </c>
      <c r="K1483" s="91" t="str">
        <f t="shared" si="123"/>
        <v/>
      </c>
      <c r="L1483" s="116" t="str">
        <f t="shared" si="126"/>
        <v/>
      </c>
      <c r="M1483" s="116" t="str">
        <f t="shared" si="127"/>
        <v/>
      </c>
    </row>
    <row r="1484" spans="2:13" x14ac:dyDescent="0.3">
      <c r="B1484" s="126"/>
      <c r="C1484" s="128"/>
      <c r="D1484" s="126"/>
      <c r="E1484" s="128"/>
      <c r="F1484" s="128"/>
      <c r="G1484" s="128"/>
      <c r="I1484" s="91" t="str">
        <f t="shared" si="124"/>
        <v/>
      </c>
      <c r="J1484" s="91" t="str">
        <f t="shared" si="125"/>
        <v/>
      </c>
      <c r="K1484" s="91" t="str">
        <f t="shared" si="123"/>
        <v/>
      </c>
      <c r="L1484" s="116" t="str">
        <f t="shared" si="126"/>
        <v/>
      </c>
      <c r="M1484" s="116" t="str">
        <f t="shared" si="127"/>
        <v/>
      </c>
    </row>
    <row r="1485" spans="2:13" x14ac:dyDescent="0.3">
      <c r="B1485" s="126"/>
      <c r="C1485" s="128"/>
      <c r="D1485" s="126"/>
      <c r="E1485" s="128"/>
      <c r="F1485" s="128"/>
      <c r="G1485" s="128"/>
      <c r="I1485" s="91" t="str">
        <f t="shared" si="124"/>
        <v/>
      </c>
      <c r="J1485" s="91" t="str">
        <f t="shared" si="125"/>
        <v/>
      </c>
      <c r="K1485" s="91" t="str">
        <f t="shared" si="123"/>
        <v/>
      </c>
      <c r="L1485" s="116" t="str">
        <f t="shared" si="126"/>
        <v/>
      </c>
      <c r="M1485" s="116" t="str">
        <f t="shared" si="127"/>
        <v/>
      </c>
    </row>
    <row r="1486" spans="2:13" x14ac:dyDescent="0.3">
      <c r="B1486" s="126"/>
      <c r="C1486" s="128"/>
      <c r="D1486" s="126"/>
      <c r="E1486" s="128"/>
      <c r="F1486" s="128"/>
      <c r="G1486" s="128"/>
      <c r="I1486" s="91" t="str">
        <f t="shared" si="124"/>
        <v/>
      </c>
      <c r="J1486" s="91" t="str">
        <f t="shared" si="125"/>
        <v/>
      </c>
      <c r="K1486" s="91" t="str">
        <f t="shared" si="123"/>
        <v/>
      </c>
      <c r="L1486" s="116" t="str">
        <f t="shared" si="126"/>
        <v/>
      </c>
      <c r="M1486" s="116" t="str">
        <f t="shared" si="127"/>
        <v/>
      </c>
    </row>
    <row r="1487" spans="2:13" x14ac:dyDescent="0.3">
      <c r="B1487" s="126"/>
      <c r="C1487" s="128"/>
      <c r="D1487" s="126"/>
      <c r="E1487" s="128"/>
      <c r="F1487" s="128"/>
      <c r="G1487" s="128"/>
      <c r="I1487" s="91" t="str">
        <f t="shared" si="124"/>
        <v/>
      </c>
      <c r="J1487" s="91" t="str">
        <f t="shared" si="125"/>
        <v/>
      </c>
      <c r="K1487" s="91" t="str">
        <f t="shared" si="123"/>
        <v/>
      </c>
      <c r="L1487" s="116" t="str">
        <f t="shared" si="126"/>
        <v/>
      </c>
      <c r="M1487" s="116" t="str">
        <f t="shared" si="127"/>
        <v/>
      </c>
    </row>
    <row r="1488" spans="2:13" x14ac:dyDescent="0.3">
      <c r="B1488" s="126"/>
      <c r="C1488" s="128"/>
      <c r="D1488" s="126"/>
      <c r="E1488" s="128"/>
      <c r="F1488" s="128"/>
      <c r="G1488" s="128"/>
      <c r="I1488" s="91" t="str">
        <f t="shared" si="124"/>
        <v/>
      </c>
      <c r="J1488" s="91" t="str">
        <f t="shared" si="125"/>
        <v/>
      </c>
      <c r="K1488" s="91" t="str">
        <f t="shared" si="123"/>
        <v/>
      </c>
      <c r="L1488" s="116" t="str">
        <f t="shared" si="126"/>
        <v/>
      </c>
      <c r="M1488" s="116" t="str">
        <f t="shared" si="127"/>
        <v/>
      </c>
    </row>
    <row r="1489" spans="2:13" x14ac:dyDescent="0.3">
      <c r="B1489" s="126"/>
      <c r="C1489" s="128"/>
      <c r="D1489" s="126"/>
      <c r="E1489" s="128"/>
      <c r="F1489" s="128"/>
      <c r="G1489" s="128"/>
      <c r="I1489" s="91" t="str">
        <f t="shared" si="124"/>
        <v/>
      </c>
      <c r="J1489" s="91" t="str">
        <f t="shared" si="125"/>
        <v/>
      </c>
      <c r="K1489" s="91" t="str">
        <f t="shared" si="123"/>
        <v/>
      </c>
      <c r="L1489" s="116" t="str">
        <f t="shared" si="126"/>
        <v/>
      </c>
      <c r="M1489" s="116" t="str">
        <f t="shared" si="127"/>
        <v/>
      </c>
    </row>
    <row r="1490" spans="2:13" x14ac:dyDescent="0.3">
      <c r="B1490" s="126"/>
      <c r="C1490" s="128"/>
      <c r="D1490" s="126"/>
      <c r="E1490" s="128"/>
      <c r="F1490" s="128"/>
      <c r="G1490" s="128"/>
      <c r="I1490" s="91" t="str">
        <f t="shared" si="124"/>
        <v/>
      </c>
      <c r="J1490" s="91" t="str">
        <f t="shared" si="125"/>
        <v/>
      </c>
      <c r="K1490" s="91" t="str">
        <f t="shared" si="123"/>
        <v/>
      </c>
      <c r="L1490" s="116" t="str">
        <f t="shared" si="126"/>
        <v/>
      </c>
      <c r="M1490" s="116" t="str">
        <f t="shared" si="127"/>
        <v/>
      </c>
    </row>
    <row r="1491" spans="2:13" x14ac:dyDescent="0.3">
      <c r="B1491" s="126"/>
      <c r="C1491" s="128"/>
      <c r="D1491" s="126"/>
      <c r="E1491" s="128"/>
      <c r="F1491" s="128"/>
      <c r="G1491" s="128"/>
      <c r="I1491" s="91" t="str">
        <f t="shared" si="124"/>
        <v/>
      </c>
      <c r="J1491" s="91" t="str">
        <f t="shared" si="125"/>
        <v/>
      </c>
      <c r="K1491" s="91" t="str">
        <f t="shared" si="123"/>
        <v/>
      </c>
      <c r="L1491" s="116" t="str">
        <f t="shared" si="126"/>
        <v/>
      </c>
      <c r="M1491" s="116" t="str">
        <f t="shared" si="127"/>
        <v/>
      </c>
    </row>
    <row r="1492" spans="2:13" x14ac:dyDescent="0.3">
      <c r="B1492" s="126"/>
      <c r="C1492" s="128"/>
      <c r="D1492" s="126"/>
      <c r="E1492" s="128"/>
      <c r="F1492" s="128"/>
      <c r="G1492" s="128"/>
      <c r="I1492" s="91" t="str">
        <f t="shared" si="124"/>
        <v/>
      </c>
      <c r="J1492" s="91" t="str">
        <f t="shared" si="125"/>
        <v/>
      </c>
      <c r="K1492" s="91" t="str">
        <f t="shared" si="123"/>
        <v/>
      </c>
      <c r="L1492" s="116" t="str">
        <f t="shared" si="126"/>
        <v/>
      </c>
      <c r="M1492" s="116" t="str">
        <f t="shared" si="127"/>
        <v/>
      </c>
    </row>
    <row r="1493" spans="2:13" x14ac:dyDescent="0.3">
      <c r="B1493" s="126"/>
      <c r="C1493" s="128"/>
      <c r="D1493" s="126"/>
      <c r="E1493" s="128"/>
      <c r="F1493" s="128"/>
      <c r="G1493" s="128"/>
      <c r="I1493" s="91" t="str">
        <f t="shared" si="124"/>
        <v/>
      </c>
      <c r="J1493" s="91" t="str">
        <f t="shared" si="125"/>
        <v/>
      </c>
      <c r="K1493" s="91" t="str">
        <f t="shared" si="123"/>
        <v/>
      </c>
      <c r="L1493" s="116" t="str">
        <f t="shared" si="126"/>
        <v/>
      </c>
      <c r="M1493" s="116" t="str">
        <f t="shared" si="127"/>
        <v/>
      </c>
    </row>
    <row r="1494" spans="2:13" x14ac:dyDescent="0.3">
      <c r="B1494" s="126"/>
      <c r="C1494" s="128"/>
      <c r="D1494" s="126"/>
      <c r="E1494" s="128"/>
      <c r="F1494" s="128"/>
      <c r="G1494" s="128"/>
      <c r="I1494" s="91" t="str">
        <f t="shared" si="124"/>
        <v/>
      </c>
      <c r="J1494" s="91" t="str">
        <f t="shared" si="125"/>
        <v/>
      </c>
      <c r="K1494" s="91" t="str">
        <f t="shared" si="123"/>
        <v/>
      </c>
      <c r="L1494" s="116" t="str">
        <f t="shared" si="126"/>
        <v/>
      </c>
      <c r="M1494" s="116" t="str">
        <f t="shared" si="127"/>
        <v/>
      </c>
    </row>
    <row r="1495" spans="2:13" x14ac:dyDescent="0.3">
      <c r="B1495" s="126"/>
      <c r="C1495" s="128"/>
      <c r="D1495" s="126"/>
      <c r="E1495" s="128"/>
      <c r="F1495" s="128"/>
      <c r="G1495" s="128"/>
      <c r="I1495" s="91" t="str">
        <f t="shared" si="124"/>
        <v/>
      </c>
      <c r="J1495" s="91" t="str">
        <f t="shared" si="125"/>
        <v/>
      </c>
      <c r="K1495" s="91" t="str">
        <f t="shared" si="123"/>
        <v/>
      </c>
      <c r="L1495" s="116" t="str">
        <f t="shared" si="126"/>
        <v/>
      </c>
      <c r="M1495" s="116" t="str">
        <f t="shared" si="127"/>
        <v/>
      </c>
    </row>
    <row r="1496" spans="2:13" x14ac:dyDescent="0.3">
      <c r="B1496" s="126"/>
      <c r="C1496" s="128"/>
      <c r="D1496" s="126"/>
      <c r="E1496" s="128"/>
      <c r="F1496" s="128"/>
      <c r="G1496" s="128"/>
      <c r="I1496" s="91" t="str">
        <f t="shared" si="124"/>
        <v/>
      </c>
      <c r="J1496" s="91" t="str">
        <f t="shared" si="125"/>
        <v/>
      </c>
      <c r="K1496" s="91" t="str">
        <f t="shared" si="123"/>
        <v/>
      </c>
      <c r="L1496" s="116" t="str">
        <f t="shared" si="126"/>
        <v/>
      </c>
      <c r="M1496" s="116" t="str">
        <f t="shared" si="127"/>
        <v/>
      </c>
    </row>
    <row r="1497" spans="2:13" x14ac:dyDescent="0.3">
      <c r="B1497" s="126"/>
      <c r="C1497" s="128"/>
      <c r="D1497" s="126"/>
      <c r="E1497" s="128"/>
      <c r="F1497" s="128"/>
      <c r="G1497" s="128"/>
      <c r="I1497" s="91" t="str">
        <f t="shared" si="124"/>
        <v/>
      </c>
      <c r="J1497" s="91" t="str">
        <f t="shared" si="125"/>
        <v/>
      </c>
      <c r="K1497" s="91" t="str">
        <f t="shared" si="123"/>
        <v/>
      </c>
      <c r="L1497" s="116" t="str">
        <f t="shared" si="126"/>
        <v/>
      </c>
      <c r="M1497" s="116" t="str">
        <f t="shared" si="127"/>
        <v/>
      </c>
    </row>
    <row r="1498" spans="2:13" x14ac:dyDescent="0.3">
      <c r="B1498" s="126"/>
      <c r="C1498" s="128"/>
      <c r="D1498" s="126"/>
      <c r="E1498" s="128"/>
      <c r="F1498" s="128"/>
      <c r="G1498" s="128"/>
      <c r="I1498" s="91" t="str">
        <f t="shared" si="124"/>
        <v/>
      </c>
      <c r="J1498" s="91" t="str">
        <f t="shared" si="125"/>
        <v/>
      </c>
      <c r="K1498" s="91" t="str">
        <f t="shared" si="123"/>
        <v/>
      </c>
      <c r="L1498" s="116" t="str">
        <f t="shared" si="126"/>
        <v/>
      </c>
      <c r="M1498" s="116" t="str">
        <f t="shared" si="127"/>
        <v/>
      </c>
    </row>
    <row r="1499" spans="2:13" x14ac:dyDescent="0.3">
      <c r="B1499" s="126"/>
      <c r="C1499" s="128"/>
      <c r="D1499" s="126"/>
      <c r="E1499" s="128"/>
      <c r="F1499" s="128"/>
      <c r="G1499" s="128"/>
      <c r="I1499" s="91" t="str">
        <f t="shared" si="124"/>
        <v/>
      </c>
      <c r="J1499" s="91" t="str">
        <f t="shared" si="125"/>
        <v/>
      </c>
      <c r="K1499" s="91" t="str">
        <f t="shared" si="123"/>
        <v/>
      </c>
      <c r="L1499" s="116" t="str">
        <f t="shared" si="126"/>
        <v/>
      </c>
      <c r="M1499" s="116" t="str">
        <f t="shared" si="127"/>
        <v/>
      </c>
    </row>
    <row r="1500" spans="2:13" x14ac:dyDescent="0.3">
      <c r="B1500" s="126"/>
      <c r="C1500" s="128"/>
      <c r="D1500" s="126"/>
      <c r="E1500" s="128"/>
      <c r="F1500" s="128"/>
      <c r="G1500" s="128"/>
      <c r="I1500" s="91" t="str">
        <f t="shared" si="124"/>
        <v/>
      </c>
      <c r="J1500" s="91" t="str">
        <f t="shared" si="125"/>
        <v/>
      </c>
      <c r="K1500" s="91" t="str">
        <f t="shared" si="123"/>
        <v/>
      </c>
      <c r="L1500" s="116" t="str">
        <f t="shared" si="126"/>
        <v/>
      </c>
      <c r="M1500" s="116" t="str">
        <f t="shared" si="127"/>
        <v/>
      </c>
    </row>
    <row r="1501" spans="2:13" x14ac:dyDescent="0.3">
      <c r="B1501" s="126"/>
      <c r="C1501" s="128"/>
      <c r="D1501" s="126"/>
      <c r="E1501" s="128"/>
      <c r="F1501" s="128"/>
      <c r="G1501" s="128"/>
      <c r="I1501" s="91" t="str">
        <f t="shared" si="124"/>
        <v/>
      </c>
      <c r="J1501" s="91" t="str">
        <f t="shared" si="125"/>
        <v/>
      </c>
      <c r="K1501" s="91" t="str">
        <f t="shared" si="123"/>
        <v/>
      </c>
      <c r="L1501" s="116" t="str">
        <f t="shared" si="126"/>
        <v/>
      </c>
      <c r="M1501" s="116" t="str">
        <f t="shared" si="127"/>
        <v/>
      </c>
    </row>
    <row r="1502" spans="2:13" x14ac:dyDescent="0.3">
      <c r="B1502" s="126"/>
      <c r="C1502" s="128"/>
      <c r="D1502" s="126"/>
      <c r="E1502" s="128"/>
      <c r="F1502" s="128"/>
      <c r="G1502" s="128"/>
      <c r="I1502" s="91" t="str">
        <f t="shared" si="124"/>
        <v/>
      </c>
      <c r="J1502" s="91" t="str">
        <f t="shared" si="125"/>
        <v/>
      </c>
      <c r="K1502" s="91" t="str">
        <f t="shared" si="123"/>
        <v/>
      </c>
      <c r="L1502" s="116" t="str">
        <f t="shared" si="126"/>
        <v/>
      </c>
      <c r="M1502" s="116" t="str">
        <f t="shared" si="127"/>
        <v/>
      </c>
    </row>
    <row r="1503" spans="2:13" x14ac:dyDescent="0.3">
      <c r="B1503" s="126"/>
      <c r="C1503" s="128"/>
      <c r="D1503" s="126"/>
      <c r="E1503" s="128"/>
      <c r="F1503" s="128"/>
      <c r="G1503" s="128"/>
      <c r="I1503" s="91" t="str">
        <f t="shared" si="124"/>
        <v/>
      </c>
      <c r="J1503" s="91" t="str">
        <f t="shared" si="125"/>
        <v/>
      </c>
      <c r="K1503" s="91" t="str">
        <f t="shared" si="123"/>
        <v/>
      </c>
      <c r="L1503" s="116" t="str">
        <f t="shared" si="126"/>
        <v/>
      </c>
      <c r="M1503" s="116" t="str">
        <f t="shared" si="127"/>
        <v/>
      </c>
    </row>
    <row r="1504" spans="2:13" x14ac:dyDescent="0.3">
      <c r="B1504" s="126"/>
      <c r="C1504" s="128"/>
      <c r="D1504" s="126"/>
      <c r="E1504" s="128"/>
      <c r="F1504" s="128"/>
      <c r="G1504" s="128"/>
      <c r="I1504" s="91" t="str">
        <f t="shared" si="124"/>
        <v/>
      </c>
      <c r="J1504" s="91" t="str">
        <f t="shared" si="125"/>
        <v/>
      </c>
      <c r="K1504" s="91" t="str">
        <f t="shared" si="123"/>
        <v/>
      </c>
      <c r="L1504" s="116" t="str">
        <f t="shared" si="126"/>
        <v/>
      </c>
      <c r="M1504" s="116" t="str">
        <f t="shared" si="127"/>
        <v/>
      </c>
    </row>
    <row r="1505" spans="2:13" x14ac:dyDescent="0.3">
      <c r="B1505" s="126"/>
      <c r="C1505" s="128"/>
      <c r="D1505" s="126"/>
      <c r="E1505" s="128"/>
      <c r="F1505" s="128"/>
      <c r="G1505" s="128"/>
      <c r="I1505" s="91" t="str">
        <f t="shared" si="124"/>
        <v/>
      </c>
      <c r="J1505" s="91" t="str">
        <f t="shared" si="125"/>
        <v/>
      </c>
      <c r="K1505" s="91" t="str">
        <f t="shared" si="123"/>
        <v/>
      </c>
      <c r="L1505" s="116" t="str">
        <f t="shared" si="126"/>
        <v/>
      </c>
      <c r="M1505" s="116" t="str">
        <f t="shared" si="127"/>
        <v/>
      </c>
    </row>
    <row r="1506" spans="2:13" x14ac:dyDescent="0.3">
      <c r="B1506" s="126"/>
      <c r="C1506" s="128"/>
      <c r="D1506" s="126"/>
      <c r="E1506" s="128"/>
      <c r="F1506" s="128"/>
      <c r="G1506" s="128"/>
      <c r="I1506" s="91" t="str">
        <f t="shared" si="124"/>
        <v/>
      </c>
      <c r="J1506" s="91" t="str">
        <f t="shared" si="125"/>
        <v/>
      </c>
      <c r="K1506" s="91" t="str">
        <f t="shared" si="123"/>
        <v/>
      </c>
      <c r="L1506" s="116" t="str">
        <f t="shared" si="126"/>
        <v/>
      </c>
      <c r="M1506" s="116" t="str">
        <f t="shared" si="127"/>
        <v/>
      </c>
    </row>
    <row r="1507" spans="2:13" x14ac:dyDescent="0.3">
      <c r="B1507" s="126"/>
      <c r="C1507" s="128"/>
      <c r="D1507" s="126"/>
      <c r="E1507" s="128"/>
      <c r="F1507" s="128"/>
      <c r="G1507" s="128"/>
      <c r="I1507" s="91" t="str">
        <f t="shared" si="124"/>
        <v/>
      </c>
      <c r="J1507" s="91" t="str">
        <f t="shared" si="125"/>
        <v/>
      </c>
      <c r="K1507" s="91" t="str">
        <f t="shared" si="123"/>
        <v/>
      </c>
      <c r="L1507" s="116" t="str">
        <f t="shared" si="126"/>
        <v/>
      </c>
      <c r="M1507" s="116" t="str">
        <f t="shared" si="127"/>
        <v/>
      </c>
    </row>
    <row r="1508" spans="2:13" x14ac:dyDescent="0.3">
      <c r="B1508" s="126"/>
      <c r="C1508" s="128"/>
      <c r="D1508" s="126"/>
      <c r="E1508" s="128"/>
      <c r="F1508" s="128"/>
      <c r="G1508" s="128"/>
      <c r="I1508" s="91" t="str">
        <f t="shared" si="124"/>
        <v/>
      </c>
      <c r="J1508" s="91" t="str">
        <f t="shared" si="125"/>
        <v/>
      </c>
      <c r="K1508" s="91" t="str">
        <f t="shared" si="123"/>
        <v/>
      </c>
      <c r="L1508" s="116" t="str">
        <f t="shared" si="126"/>
        <v/>
      </c>
      <c r="M1508" s="116" t="str">
        <f t="shared" si="127"/>
        <v/>
      </c>
    </row>
    <row r="1509" spans="2:13" x14ac:dyDescent="0.3">
      <c r="B1509" s="126"/>
      <c r="C1509" s="128"/>
      <c r="D1509" s="126"/>
      <c r="E1509" s="128"/>
      <c r="F1509" s="128"/>
      <c r="G1509" s="128"/>
      <c r="I1509" s="91" t="str">
        <f t="shared" si="124"/>
        <v/>
      </c>
      <c r="J1509" s="91" t="str">
        <f t="shared" si="125"/>
        <v/>
      </c>
      <c r="K1509" s="91" t="str">
        <f t="shared" si="123"/>
        <v/>
      </c>
      <c r="L1509" s="116" t="str">
        <f t="shared" si="126"/>
        <v/>
      </c>
      <c r="M1509" s="116" t="str">
        <f t="shared" si="127"/>
        <v/>
      </c>
    </row>
    <row r="1510" spans="2:13" x14ac:dyDescent="0.3">
      <c r="B1510" s="126"/>
      <c r="C1510" s="128"/>
      <c r="D1510" s="126"/>
      <c r="E1510" s="128"/>
      <c r="F1510" s="128"/>
      <c r="G1510" s="128"/>
      <c r="I1510" s="91" t="str">
        <f t="shared" si="124"/>
        <v/>
      </c>
      <c r="J1510" s="91" t="str">
        <f t="shared" si="125"/>
        <v/>
      </c>
      <c r="K1510" s="91" t="str">
        <f t="shared" si="123"/>
        <v/>
      </c>
      <c r="L1510" s="116" t="str">
        <f t="shared" si="126"/>
        <v/>
      </c>
      <c r="M1510" s="116" t="str">
        <f t="shared" si="127"/>
        <v/>
      </c>
    </row>
    <row r="1511" spans="2:13" x14ac:dyDescent="0.3">
      <c r="B1511" s="126"/>
      <c r="C1511" s="128"/>
      <c r="D1511" s="126"/>
      <c r="E1511" s="128"/>
      <c r="F1511" s="128"/>
      <c r="G1511" s="128"/>
      <c r="I1511" s="91" t="str">
        <f t="shared" si="124"/>
        <v/>
      </c>
      <c r="J1511" s="91" t="str">
        <f t="shared" si="125"/>
        <v/>
      </c>
      <c r="K1511" s="91" t="str">
        <f t="shared" si="123"/>
        <v/>
      </c>
      <c r="L1511" s="116" t="str">
        <f t="shared" si="126"/>
        <v/>
      </c>
      <c r="M1511" s="116" t="str">
        <f t="shared" si="127"/>
        <v/>
      </c>
    </row>
    <row r="1512" spans="2:13" x14ac:dyDescent="0.3">
      <c r="B1512" s="126"/>
      <c r="C1512" s="128"/>
      <c r="D1512" s="126"/>
      <c r="E1512" s="128"/>
      <c r="F1512" s="128"/>
      <c r="G1512" s="128"/>
      <c r="I1512" s="91" t="str">
        <f t="shared" si="124"/>
        <v/>
      </c>
      <c r="J1512" s="91" t="str">
        <f t="shared" si="125"/>
        <v/>
      </c>
      <c r="K1512" s="91" t="str">
        <f t="shared" si="123"/>
        <v/>
      </c>
      <c r="L1512" s="116" t="str">
        <f t="shared" si="126"/>
        <v/>
      </c>
      <c r="M1512" s="116" t="str">
        <f t="shared" si="127"/>
        <v/>
      </c>
    </row>
    <row r="1513" spans="2:13" x14ac:dyDescent="0.3">
      <c r="B1513" s="126"/>
      <c r="C1513" s="128"/>
      <c r="D1513" s="126"/>
      <c r="E1513" s="128"/>
      <c r="F1513" s="128"/>
      <c r="G1513" s="128"/>
      <c r="I1513" s="91" t="str">
        <f t="shared" si="124"/>
        <v/>
      </c>
      <c r="J1513" s="91" t="str">
        <f t="shared" si="125"/>
        <v/>
      </c>
      <c r="K1513" s="91" t="str">
        <f t="shared" si="123"/>
        <v/>
      </c>
      <c r="L1513" s="116" t="str">
        <f t="shared" si="126"/>
        <v/>
      </c>
      <c r="M1513" s="116" t="str">
        <f t="shared" si="127"/>
        <v/>
      </c>
    </row>
    <row r="1514" spans="2:13" x14ac:dyDescent="0.3">
      <c r="B1514" s="126"/>
      <c r="C1514" s="128"/>
      <c r="D1514" s="126"/>
      <c r="E1514" s="128"/>
      <c r="F1514" s="128"/>
      <c r="G1514" s="128"/>
      <c r="I1514" s="91" t="str">
        <f t="shared" si="124"/>
        <v/>
      </c>
      <c r="J1514" s="91" t="str">
        <f t="shared" si="125"/>
        <v/>
      </c>
      <c r="K1514" s="91" t="str">
        <f t="shared" si="123"/>
        <v/>
      </c>
      <c r="L1514" s="116" t="str">
        <f t="shared" si="126"/>
        <v/>
      </c>
      <c r="M1514" s="116" t="str">
        <f t="shared" si="127"/>
        <v/>
      </c>
    </row>
    <row r="1515" spans="2:13" x14ac:dyDescent="0.3">
      <c r="B1515" s="126"/>
      <c r="C1515" s="128"/>
      <c r="D1515" s="126"/>
      <c r="E1515" s="128"/>
      <c r="F1515" s="128"/>
      <c r="G1515" s="128"/>
      <c r="I1515" s="91" t="str">
        <f t="shared" si="124"/>
        <v/>
      </c>
      <c r="J1515" s="91" t="str">
        <f t="shared" si="125"/>
        <v/>
      </c>
      <c r="K1515" s="91" t="str">
        <f t="shared" si="123"/>
        <v/>
      </c>
      <c r="L1515" s="116" t="str">
        <f t="shared" si="126"/>
        <v/>
      </c>
      <c r="M1515" s="116" t="str">
        <f t="shared" si="127"/>
        <v/>
      </c>
    </row>
    <row r="1516" spans="2:13" x14ac:dyDescent="0.3">
      <c r="B1516" s="126"/>
      <c r="C1516" s="128"/>
      <c r="D1516" s="126"/>
      <c r="E1516" s="128"/>
      <c r="F1516" s="128"/>
      <c r="G1516" s="128"/>
      <c r="I1516" s="91" t="str">
        <f t="shared" si="124"/>
        <v/>
      </c>
      <c r="J1516" s="91" t="str">
        <f t="shared" si="125"/>
        <v/>
      </c>
      <c r="K1516" s="91" t="str">
        <f t="shared" si="123"/>
        <v/>
      </c>
      <c r="L1516" s="116" t="str">
        <f t="shared" si="126"/>
        <v/>
      </c>
      <c r="M1516" s="116" t="str">
        <f t="shared" si="127"/>
        <v/>
      </c>
    </row>
    <row r="1517" spans="2:13" x14ac:dyDescent="0.3">
      <c r="B1517" s="126"/>
      <c r="C1517" s="128"/>
      <c r="D1517" s="126"/>
      <c r="E1517" s="128"/>
      <c r="F1517" s="128"/>
      <c r="G1517" s="128"/>
      <c r="I1517" s="91" t="str">
        <f t="shared" si="124"/>
        <v/>
      </c>
      <c r="J1517" s="91" t="str">
        <f t="shared" si="125"/>
        <v/>
      </c>
      <c r="K1517" s="91" t="str">
        <f t="shared" si="123"/>
        <v/>
      </c>
      <c r="L1517" s="116" t="str">
        <f t="shared" si="126"/>
        <v/>
      </c>
      <c r="M1517" s="116" t="str">
        <f t="shared" si="127"/>
        <v/>
      </c>
    </row>
    <row r="1518" spans="2:13" x14ac:dyDescent="0.3">
      <c r="B1518" s="126"/>
      <c r="C1518" s="128"/>
      <c r="D1518" s="126"/>
      <c r="E1518" s="128"/>
      <c r="F1518" s="128"/>
      <c r="G1518" s="128"/>
      <c r="I1518" s="91" t="str">
        <f t="shared" si="124"/>
        <v/>
      </c>
      <c r="J1518" s="91" t="str">
        <f t="shared" si="125"/>
        <v/>
      </c>
      <c r="K1518" s="91" t="str">
        <f t="shared" si="123"/>
        <v/>
      </c>
      <c r="L1518" s="116" t="str">
        <f t="shared" si="126"/>
        <v/>
      </c>
      <c r="M1518" s="116" t="str">
        <f t="shared" si="127"/>
        <v/>
      </c>
    </row>
    <row r="1519" spans="2:13" x14ac:dyDescent="0.3">
      <c r="B1519" s="126"/>
      <c r="C1519" s="128"/>
      <c r="D1519" s="126"/>
      <c r="E1519" s="128"/>
      <c r="F1519" s="128"/>
      <c r="G1519" s="128"/>
      <c r="I1519" s="91" t="str">
        <f t="shared" si="124"/>
        <v/>
      </c>
      <c r="J1519" s="91" t="str">
        <f t="shared" si="125"/>
        <v/>
      </c>
      <c r="K1519" s="91" t="str">
        <f t="shared" si="123"/>
        <v/>
      </c>
      <c r="L1519" s="116" t="str">
        <f t="shared" si="126"/>
        <v/>
      </c>
      <c r="M1519" s="116" t="str">
        <f t="shared" si="127"/>
        <v/>
      </c>
    </row>
    <row r="1520" spans="2:13" x14ac:dyDescent="0.3">
      <c r="B1520" s="126"/>
      <c r="C1520" s="128"/>
      <c r="D1520" s="126"/>
      <c r="E1520" s="128"/>
      <c r="F1520" s="128"/>
      <c r="G1520" s="128"/>
      <c r="I1520" s="91" t="str">
        <f t="shared" si="124"/>
        <v/>
      </c>
      <c r="J1520" s="91" t="str">
        <f t="shared" si="125"/>
        <v/>
      </c>
      <c r="K1520" s="91" t="str">
        <f t="shared" si="123"/>
        <v/>
      </c>
      <c r="L1520" s="116" t="str">
        <f t="shared" si="126"/>
        <v/>
      </c>
      <c r="M1520" s="116" t="str">
        <f t="shared" si="127"/>
        <v/>
      </c>
    </row>
    <row r="1521" spans="2:13" x14ac:dyDescent="0.3">
      <c r="B1521" s="126"/>
      <c r="C1521" s="128"/>
      <c r="D1521" s="126"/>
      <c r="E1521" s="128"/>
      <c r="F1521" s="128"/>
      <c r="G1521" s="128"/>
      <c r="I1521" s="91" t="str">
        <f t="shared" si="124"/>
        <v/>
      </c>
      <c r="J1521" s="91" t="str">
        <f t="shared" si="125"/>
        <v/>
      </c>
      <c r="K1521" s="91" t="str">
        <f t="shared" si="123"/>
        <v/>
      </c>
      <c r="L1521" s="116" t="str">
        <f t="shared" si="126"/>
        <v/>
      </c>
      <c r="M1521" s="116" t="str">
        <f t="shared" si="127"/>
        <v/>
      </c>
    </row>
    <row r="1522" spans="2:13" x14ac:dyDescent="0.3">
      <c r="B1522" s="126"/>
      <c r="C1522" s="128"/>
      <c r="D1522" s="126"/>
      <c r="E1522" s="128"/>
      <c r="F1522" s="128"/>
      <c r="G1522" s="128"/>
      <c r="I1522" s="91" t="str">
        <f t="shared" si="124"/>
        <v/>
      </c>
      <c r="J1522" s="91" t="str">
        <f t="shared" si="125"/>
        <v/>
      </c>
      <c r="K1522" s="91" t="str">
        <f t="shared" si="123"/>
        <v/>
      </c>
      <c r="L1522" s="116" t="str">
        <f t="shared" si="126"/>
        <v/>
      </c>
      <c r="M1522" s="116" t="str">
        <f t="shared" si="127"/>
        <v/>
      </c>
    </row>
    <row r="1523" spans="2:13" x14ac:dyDescent="0.3">
      <c r="B1523" s="126"/>
      <c r="C1523" s="128"/>
      <c r="D1523" s="126"/>
      <c r="E1523" s="128"/>
      <c r="F1523" s="128"/>
      <c r="G1523" s="128"/>
      <c r="I1523" s="91" t="str">
        <f t="shared" si="124"/>
        <v/>
      </c>
      <c r="J1523" s="91" t="str">
        <f t="shared" si="125"/>
        <v/>
      </c>
      <c r="K1523" s="91" t="str">
        <f t="shared" si="123"/>
        <v/>
      </c>
      <c r="L1523" s="116" t="str">
        <f t="shared" si="126"/>
        <v/>
      </c>
      <c r="M1523" s="116" t="str">
        <f t="shared" si="127"/>
        <v/>
      </c>
    </row>
    <row r="1524" spans="2:13" x14ac:dyDescent="0.3">
      <c r="B1524" s="126"/>
      <c r="C1524" s="128"/>
      <c r="D1524" s="126"/>
      <c r="E1524" s="128"/>
      <c r="F1524" s="128"/>
      <c r="G1524" s="128"/>
      <c r="I1524" s="91" t="str">
        <f t="shared" si="124"/>
        <v/>
      </c>
      <c r="J1524" s="91" t="str">
        <f t="shared" si="125"/>
        <v/>
      </c>
      <c r="K1524" s="91" t="str">
        <f t="shared" si="123"/>
        <v/>
      </c>
      <c r="L1524" s="116" t="str">
        <f t="shared" si="126"/>
        <v/>
      </c>
      <c r="M1524" s="116" t="str">
        <f t="shared" si="127"/>
        <v/>
      </c>
    </row>
    <row r="1525" spans="2:13" x14ac:dyDescent="0.3">
      <c r="B1525" s="126"/>
      <c r="C1525" s="128"/>
      <c r="D1525" s="126"/>
      <c r="E1525" s="128"/>
      <c r="F1525" s="128"/>
      <c r="G1525" s="128"/>
      <c r="I1525" s="91" t="str">
        <f t="shared" si="124"/>
        <v/>
      </c>
      <c r="J1525" s="91" t="str">
        <f t="shared" si="125"/>
        <v/>
      </c>
      <c r="K1525" s="91" t="str">
        <f t="shared" si="123"/>
        <v/>
      </c>
      <c r="L1525" s="116" t="str">
        <f t="shared" si="126"/>
        <v/>
      </c>
      <c r="M1525" s="116" t="str">
        <f t="shared" si="127"/>
        <v/>
      </c>
    </row>
    <row r="1526" spans="2:13" x14ac:dyDescent="0.3">
      <c r="B1526" s="126"/>
      <c r="C1526" s="128"/>
      <c r="D1526" s="126"/>
      <c r="E1526" s="128"/>
      <c r="F1526" s="128"/>
      <c r="G1526" s="128"/>
      <c r="I1526" s="91" t="str">
        <f t="shared" si="124"/>
        <v/>
      </c>
      <c r="J1526" s="91" t="str">
        <f t="shared" si="125"/>
        <v/>
      </c>
      <c r="K1526" s="91" t="str">
        <f t="shared" si="123"/>
        <v/>
      </c>
      <c r="L1526" s="116" t="str">
        <f t="shared" si="126"/>
        <v/>
      </c>
      <c r="M1526" s="116" t="str">
        <f t="shared" si="127"/>
        <v/>
      </c>
    </row>
    <row r="1527" spans="2:13" x14ac:dyDescent="0.3">
      <c r="B1527" s="126"/>
      <c r="C1527" s="128"/>
      <c r="D1527" s="126"/>
      <c r="E1527" s="128"/>
      <c r="F1527" s="128"/>
      <c r="G1527" s="128"/>
      <c r="I1527" s="91" t="str">
        <f t="shared" si="124"/>
        <v/>
      </c>
      <c r="J1527" s="91" t="str">
        <f t="shared" si="125"/>
        <v/>
      </c>
      <c r="K1527" s="91" t="str">
        <f t="shared" si="123"/>
        <v/>
      </c>
      <c r="L1527" s="116" t="str">
        <f t="shared" si="126"/>
        <v/>
      </c>
      <c r="M1527" s="116" t="str">
        <f t="shared" si="127"/>
        <v/>
      </c>
    </row>
    <row r="1528" spans="2:13" x14ac:dyDescent="0.3">
      <c r="B1528" s="126"/>
      <c r="C1528" s="128"/>
      <c r="D1528" s="126"/>
      <c r="E1528" s="128"/>
      <c r="F1528" s="128"/>
      <c r="G1528" s="128"/>
      <c r="I1528" s="91" t="str">
        <f t="shared" si="124"/>
        <v/>
      </c>
      <c r="J1528" s="91" t="str">
        <f t="shared" si="125"/>
        <v/>
      </c>
      <c r="K1528" s="91" t="str">
        <f t="shared" si="123"/>
        <v/>
      </c>
      <c r="L1528" s="116" t="str">
        <f t="shared" si="126"/>
        <v/>
      </c>
      <c r="M1528" s="116" t="str">
        <f t="shared" si="127"/>
        <v/>
      </c>
    </row>
    <row r="1529" spans="2:13" x14ac:dyDescent="0.3">
      <c r="B1529" s="126"/>
      <c r="C1529" s="128"/>
      <c r="D1529" s="126"/>
      <c r="E1529" s="128"/>
      <c r="F1529" s="128"/>
      <c r="G1529" s="128"/>
      <c r="I1529" s="91" t="str">
        <f t="shared" si="124"/>
        <v/>
      </c>
      <c r="J1529" s="91" t="str">
        <f t="shared" si="125"/>
        <v/>
      </c>
      <c r="K1529" s="91" t="str">
        <f t="shared" si="123"/>
        <v/>
      </c>
      <c r="L1529" s="116" t="str">
        <f t="shared" si="126"/>
        <v/>
      </c>
      <c r="M1529" s="116" t="str">
        <f t="shared" si="127"/>
        <v/>
      </c>
    </row>
    <row r="1530" spans="2:13" x14ac:dyDescent="0.3">
      <c r="B1530" s="126"/>
      <c r="C1530" s="128"/>
      <c r="D1530" s="126"/>
      <c r="E1530" s="128"/>
      <c r="F1530" s="128"/>
      <c r="G1530" s="128"/>
      <c r="I1530" s="91" t="str">
        <f t="shared" si="124"/>
        <v/>
      </c>
      <c r="J1530" s="91" t="str">
        <f t="shared" si="125"/>
        <v/>
      </c>
      <c r="K1530" s="91" t="str">
        <f t="shared" si="123"/>
        <v/>
      </c>
      <c r="L1530" s="116" t="str">
        <f t="shared" si="126"/>
        <v/>
      </c>
      <c r="M1530" s="116" t="str">
        <f t="shared" si="127"/>
        <v/>
      </c>
    </row>
    <row r="1531" spans="2:13" x14ac:dyDescent="0.3">
      <c r="B1531" s="126"/>
      <c r="C1531" s="128"/>
      <c r="D1531" s="126"/>
      <c r="E1531" s="128"/>
      <c r="F1531" s="128"/>
      <c r="G1531" s="128"/>
      <c r="I1531" s="91" t="str">
        <f t="shared" si="124"/>
        <v/>
      </c>
      <c r="J1531" s="91" t="str">
        <f t="shared" si="125"/>
        <v/>
      </c>
      <c r="K1531" s="91" t="str">
        <f t="shared" si="123"/>
        <v/>
      </c>
      <c r="L1531" s="116" t="str">
        <f t="shared" si="126"/>
        <v/>
      </c>
      <c r="M1531" s="116" t="str">
        <f t="shared" si="127"/>
        <v/>
      </c>
    </row>
    <row r="1532" spans="2:13" x14ac:dyDescent="0.3">
      <c r="B1532" s="126"/>
      <c r="C1532" s="128"/>
      <c r="D1532" s="126"/>
      <c r="E1532" s="128"/>
      <c r="F1532" s="128"/>
      <c r="G1532" s="128"/>
      <c r="I1532" s="91" t="str">
        <f t="shared" si="124"/>
        <v/>
      </c>
      <c r="J1532" s="91" t="str">
        <f t="shared" si="125"/>
        <v/>
      </c>
      <c r="K1532" s="91" t="str">
        <f t="shared" si="123"/>
        <v/>
      </c>
      <c r="L1532" s="116" t="str">
        <f t="shared" si="126"/>
        <v/>
      </c>
      <c r="M1532" s="116" t="str">
        <f t="shared" si="127"/>
        <v/>
      </c>
    </row>
    <row r="1533" spans="2:13" x14ac:dyDescent="0.3">
      <c r="B1533" s="126"/>
      <c r="C1533" s="128"/>
      <c r="D1533" s="126"/>
      <c r="E1533" s="128"/>
      <c r="F1533" s="128"/>
      <c r="G1533" s="128"/>
      <c r="I1533" s="91" t="str">
        <f t="shared" si="124"/>
        <v/>
      </c>
      <c r="J1533" s="91" t="str">
        <f t="shared" si="125"/>
        <v/>
      </c>
      <c r="K1533" s="91" t="str">
        <f t="shared" si="123"/>
        <v/>
      </c>
      <c r="L1533" s="116" t="str">
        <f t="shared" si="126"/>
        <v/>
      </c>
      <c r="M1533" s="116" t="str">
        <f t="shared" si="127"/>
        <v/>
      </c>
    </row>
    <row r="1534" spans="2:13" x14ac:dyDescent="0.3">
      <c r="B1534" s="126"/>
      <c r="C1534" s="128"/>
      <c r="D1534" s="126"/>
      <c r="E1534" s="128"/>
      <c r="F1534" s="128"/>
      <c r="G1534" s="128"/>
      <c r="I1534" s="91" t="str">
        <f t="shared" si="124"/>
        <v/>
      </c>
      <c r="J1534" s="91" t="str">
        <f t="shared" si="125"/>
        <v/>
      </c>
      <c r="K1534" s="91" t="str">
        <f t="shared" si="123"/>
        <v/>
      </c>
      <c r="L1534" s="116" t="str">
        <f t="shared" si="126"/>
        <v/>
      </c>
      <c r="M1534" s="116" t="str">
        <f t="shared" si="127"/>
        <v/>
      </c>
    </row>
    <row r="1535" spans="2:13" x14ac:dyDescent="0.3">
      <c r="B1535" s="126"/>
      <c r="C1535" s="128"/>
      <c r="D1535" s="126"/>
      <c r="E1535" s="128"/>
      <c r="F1535" s="128"/>
      <c r="G1535" s="128"/>
      <c r="I1535" s="91" t="str">
        <f t="shared" si="124"/>
        <v/>
      </c>
      <c r="J1535" s="91" t="str">
        <f t="shared" si="125"/>
        <v/>
      </c>
      <c r="K1535" s="91" t="str">
        <f t="shared" si="123"/>
        <v/>
      </c>
      <c r="L1535" s="116" t="str">
        <f t="shared" si="126"/>
        <v/>
      </c>
      <c r="M1535" s="116" t="str">
        <f t="shared" si="127"/>
        <v/>
      </c>
    </row>
    <row r="1536" spans="2:13" x14ac:dyDescent="0.3">
      <c r="B1536" s="126"/>
      <c r="C1536" s="128"/>
      <c r="D1536" s="126"/>
      <c r="E1536" s="128"/>
      <c r="F1536" s="128"/>
      <c r="G1536" s="128"/>
      <c r="I1536" s="91" t="str">
        <f t="shared" si="124"/>
        <v/>
      </c>
      <c r="J1536" s="91" t="str">
        <f t="shared" si="125"/>
        <v/>
      </c>
      <c r="K1536" s="91" t="str">
        <f t="shared" si="123"/>
        <v/>
      </c>
      <c r="L1536" s="116" t="str">
        <f t="shared" si="126"/>
        <v/>
      </c>
      <c r="M1536" s="116" t="str">
        <f t="shared" si="127"/>
        <v/>
      </c>
    </row>
    <row r="1537" spans="2:13" x14ac:dyDescent="0.3">
      <c r="B1537" s="126"/>
      <c r="C1537" s="128"/>
      <c r="D1537" s="126"/>
      <c r="E1537" s="128"/>
      <c r="F1537" s="128"/>
      <c r="G1537" s="128"/>
      <c r="I1537" s="91" t="str">
        <f t="shared" si="124"/>
        <v/>
      </c>
      <c r="J1537" s="91" t="str">
        <f t="shared" si="125"/>
        <v/>
      </c>
      <c r="K1537" s="91" t="str">
        <f t="shared" si="123"/>
        <v/>
      </c>
      <c r="L1537" s="116" t="str">
        <f t="shared" si="126"/>
        <v/>
      </c>
      <c r="M1537" s="116" t="str">
        <f t="shared" si="127"/>
        <v/>
      </c>
    </row>
    <row r="1538" spans="2:13" x14ac:dyDescent="0.3">
      <c r="B1538" s="126"/>
      <c r="C1538" s="128"/>
      <c r="D1538" s="126"/>
      <c r="E1538" s="128"/>
      <c r="F1538" s="128"/>
      <c r="G1538" s="128"/>
      <c r="I1538" s="91" t="str">
        <f t="shared" si="124"/>
        <v/>
      </c>
      <c r="J1538" s="91" t="str">
        <f t="shared" si="125"/>
        <v/>
      </c>
      <c r="K1538" s="91" t="str">
        <f t="shared" si="123"/>
        <v/>
      </c>
      <c r="L1538" s="116" t="str">
        <f t="shared" si="126"/>
        <v/>
      </c>
      <c r="M1538" s="116" t="str">
        <f t="shared" si="127"/>
        <v/>
      </c>
    </row>
    <row r="1539" spans="2:13" x14ac:dyDescent="0.3">
      <c r="B1539" s="126"/>
      <c r="C1539" s="128"/>
      <c r="D1539" s="126"/>
      <c r="E1539" s="128"/>
      <c r="F1539" s="128"/>
      <c r="G1539" s="128"/>
      <c r="I1539" s="91" t="str">
        <f t="shared" si="124"/>
        <v/>
      </c>
      <c r="J1539" s="91" t="str">
        <f t="shared" si="125"/>
        <v/>
      </c>
      <c r="K1539" s="91" t="str">
        <f t="shared" si="123"/>
        <v/>
      </c>
      <c r="L1539" s="116" t="str">
        <f t="shared" si="126"/>
        <v/>
      </c>
      <c r="M1539" s="116" t="str">
        <f t="shared" si="127"/>
        <v/>
      </c>
    </row>
    <row r="1540" spans="2:13" x14ac:dyDescent="0.3">
      <c r="B1540" s="126"/>
      <c r="C1540" s="128"/>
      <c r="D1540" s="126"/>
      <c r="E1540" s="128"/>
      <c r="F1540" s="128"/>
      <c r="G1540" s="128"/>
      <c r="I1540" s="91" t="str">
        <f t="shared" si="124"/>
        <v/>
      </c>
      <c r="J1540" s="91" t="str">
        <f t="shared" si="125"/>
        <v/>
      </c>
      <c r="K1540" s="91" t="str">
        <f t="shared" si="123"/>
        <v/>
      </c>
      <c r="L1540" s="116" t="str">
        <f t="shared" si="126"/>
        <v/>
      </c>
      <c r="M1540" s="116" t="str">
        <f t="shared" si="127"/>
        <v/>
      </c>
    </row>
    <row r="1541" spans="2:13" x14ac:dyDescent="0.3">
      <c r="B1541" s="126"/>
      <c r="C1541" s="128"/>
      <c r="D1541" s="126"/>
      <c r="E1541" s="128"/>
      <c r="F1541" s="128"/>
      <c r="G1541" s="128"/>
      <c r="I1541" s="91" t="str">
        <f t="shared" si="124"/>
        <v/>
      </c>
      <c r="J1541" s="91" t="str">
        <f t="shared" si="125"/>
        <v/>
      </c>
      <c r="K1541" s="91" t="str">
        <f t="shared" si="123"/>
        <v/>
      </c>
      <c r="L1541" s="116" t="str">
        <f t="shared" si="126"/>
        <v/>
      </c>
      <c r="M1541" s="116" t="str">
        <f t="shared" si="127"/>
        <v/>
      </c>
    </row>
    <row r="1542" spans="2:13" x14ac:dyDescent="0.3">
      <c r="B1542" s="126"/>
      <c r="C1542" s="128"/>
      <c r="D1542" s="126"/>
      <c r="E1542" s="128"/>
      <c r="F1542" s="128"/>
      <c r="G1542" s="128"/>
      <c r="I1542" s="91" t="str">
        <f t="shared" si="124"/>
        <v/>
      </c>
      <c r="J1542" s="91" t="str">
        <f t="shared" si="125"/>
        <v/>
      </c>
      <c r="K1542" s="91" t="str">
        <f t="shared" si="123"/>
        <v/>
      </c>
      <c r="L1542" s="116" t="str">
        <f t="shared" si="126"/>
        <v/>
      </c>
      <c r="M1542" s="116" t="str">
        <f t="shared" si="127"/>
        <v/>
      </c>
    </row>
    <row r="1543" spans="2:13" x14ac:dyDescent="0.3">
      <c r="B1543" s="126"/>
      <c r="C1543" s="128"/>
      <c r="D1543" s="126"/>
      <c r="E1543" s="128"/>
      <c r="F1543" s="128"/>
      <c r="G1543" s="128"/>
      <c r="I1543" s="91" t="str">
        <f t="shared" si="124"/>
        <v/>
      </c>
      <c r="J1543" s="91" t="str">
        <f t="shared" si="125"/>
        <v/>
      </c>
      <c r="K1543" s="91" t="str">
        <f t="shared" ref="K1543:K1606" si="128">IF(I1543="","",SUMIF($B$7:$B$5003,B1543,$G$7:$G$5003))</f>
        <v/>
      </c>
      <c r="L1543" s="116" t="str">
        <f t="shared" si="126"/>
        <v/>
      </c>
      <c r="M1543" s="116" t="str">
        <f t="shared" si="127"/>
        <v/>
      </c>
    </row>
    <row r="1544" spans="2:13" x14ac:dyDescent="0.3">
      <c r="B1544" s="126"/>
      <c r="C1544" s="128"/>
      <c r="D1544" s="126"/>
      <c r="E1544" s="128"/>
      <c r="F1544" s="128"/>
      <c r="G1544" s="128"/>
      <c r="I1544" s="91" t="str">
        <f t="shared" ref="I1544:I1607" si="129">B1544&amp;D1544</f>
        <v/>
      </c>
      <c r="J1544" s="91" t="str">
        <f t="shared" ref="J1544:J1607" si="130">IF(I1544="","",SUMIFS($G$6:$G$5003,$B$6:$B$5003,B1544,$D$6:$D$5003,D1544))</f>
        <v/>
      </c>
      <c r="K1544" s="91" t="str">
        <f t="shared" si="128"/>
        <v/>
      </c>
      <c r="L1544" s="116" t="str">
        <f t="shared" ref="L1544:L1607" si="131">IF(OR(J1544="",K1544=""),"",J1544/K1544)</f>
        <v/>
      </c>
      <c r="M1544" s="116" t="str">
        <f t="shared" ref="M1544:M1607" si="132">IF(L1544="","",L1544^2)</f>
        <v/>
      </c>
    </row>
    <row r="1545" spans="2:13" x14ac:dyDescent="0.3">
      <c r="B1545" s="126"/>
      <c r="C1545" s="128"/>
      <c r="D1545" s="126"/>
      <c r="E1545" s="128"/>
      <c r="F1545" s="128"/>
      <c r="G1545" s="128"/>
      <c r="I1545" s="91" t="str">
        <f t="shared" si="129"/>
        <v/>
      </c>
      <c r="J1545" s="91" t="str">
        <f t="shared" si="130"/>
        <v/>
      </c>
      <c r="K1545" s="91" t="str">
        <f t="shared" si="128"/>
        <v/>
      </c>
      <c r="L1545" s="116" t="str">
        <f t="shared" si="131"/>
        <v/>
      </c>
      <c r="M1545" s="116" t="str">
        <f t="shared" si="132"/>
        <v/>
      </c>
    </row>
    <row r="1546" spans="2:13" x14ac:dyDescent="0.3">
      <c r="B1546" s="126"/>
      <c r="C1546" s="128"/>
      <c r="D1546" s="126"/>
      <c r="E1546" s="128"/>
      <c r="F1546" s="128"/>
      <c r="G1546" s="128"/>
      <c r="I1546" s="91" t="str">
        <f t="shared" si="129"/>
        <v/>
      </c>
      <c r="J1546" s="91" t="str">
        <f t="shared" si="130"/>
        <v/>
      </c>
      <c r="K1546" s="91" t="str">
        <f t="shared" si="128"/>
        <v/>
      </c>
      <c r="L1546" s="116" t="str">
        <f t="shared" si="131"/>
        <v/>
      </c>
      <c r="M1546" s="116" t="str">
        <f t="shared" si="132"/>
        <v/>
      </c>
    </row>
    <row r="1547" spans="2:13" x14ac:dyDescent="0.3">
      <c r="B1547" s="126"/>
      <c r="C1547" s="128"/>
      <c r="D1547" s="126"/>
      <c r="E1547" s="128"/>
      <c r="F1547" s="128"/>
      <c r="G1547" s="128"/>
      <c r="I1547" s="91" t="str">
        <f t="shared" si="129"/>
        <v/>
      </c>
      <c r="J1547" s="91" t="str">
        <f t="shared" si="130"/>
        <v/>
      </c>
      <c r="K1547" s="91" t="str">
        <f t="shared" si="128"/>
        <v/>
      </c>
      <c r="L1547" s="116" t="str">
        <f t="shared" si="131"/>
        <v/>
      </c>
      <c r="M1547" s="116" t="str">
        <f t="shared" si="132"/>
        <v/>
      </c>
    </row>
    <row r="1548" spans="2:13" x14ac:dyDescent="0.3">
      <c r="B1548" s="126"/>
      <c r="C1548" s="128"/>
      <c r="D1548" s="126"/>
      <c r="E1548" s="128"/>
      <c r="F1548" s="128"/>
      <c r="G1548" s="128"/>
      <c r="I1548" s="91" t="str">
        <f t="shared" si="129"/>
        <v/>
      </c>
      <c r="J1548" s="91" t="str">
        <f t="shared" si="130"/>
        <v/>
      </c>
      <c r="K1548" s="91" t="str">
        <f t="shared" si="128"/>
        <v/>
      </c>
      <c r="L1548" s="116" t="str">
        <f t="shared" si="131"/>
        <v/>
      </c>
      <c r="M1548" s="116" t="str">
        <f t="shared" si="132"/>
        <v/>
      </c>
    </row>
    <row r="1549" spans="2:13" x14ac:dyDescent="0.3">
      <c r="B1549" s="126"/>
      <c r="C1549" s="128"/>
      <c r="D1549" s="126"/>
      <c r="E1549" s="128"/>
      <c r="F1549" s="128"/>
      <c r="G1549" s="128"/>
      <c r="I1549" s="91" t="str">
        <f t="shared" si="129"/>
        <v/>
      </c>
      <c r="J1549" s="91" t="str">
        <f t="shared" si="130"/>
        <v/>
      </c>
      <c r="K1549" s="91" t="str">
        <f t="shared" si="128"/>
        <v/>
      </c>
      <c r="L1549" s="116" t="str">
        <f t="shared" si="131"/>
        <v/>
      </c>
      <c r="M1549" s="116" t="str">
        <f t="shared" si="132"/>
        <v/>
      </c>
    </row>
    <row r="1550" spans="2:13" x14ac:dyDescent="0.3">
      <c r="B1550" s="126"/>
      <c r="C1550" s="128"/>
      <c r="D1550" s="126"/>
      <c r="E1550" s="128"/>
      <c r="F1550" s="128"/>
      <c r="G1550" s="128"/>
      <c r="I1550" s="91" t="str">
        <f t="shared" si="129"/>
        <v/>
      </c>
      <c r="J1550" s="91" t="str">
        <f t="shared" si="130"/>
        <v/>
      </c>
      <c r="K1550" s="91" t="str">
        <f t="shared" si="128"/>
        <v/>
      </c>
      <c r="L1550" s="116" t="str">
        <f t="shared" si="131"/>
        <v/>
      </c>
      <c r="M1550" s="116" t="str">
        <f t="shared" si="132"/>
        <v/>
      </c>
    </row>
    <row r="1551" spans="2:13" x14ac:dyDescent="0.3">
      <c r="B1551" s="126"/>
      <c r="C1551" s="128"/>
      <c r="D1551" s="126"/>
      <c r="E1551" s="128"/>
      <c r="F1551" s="128"/>
      <c r="G1551" s="128"/>
      <c r="I1551" s="91" t="str">
        <f t="shared" si="129"/>
        <v/>
      </c>
      <c r="J1551" s="91" t="str">
        <f t="shared" si="130"/>
        <v/>
      </c>
      <c r="K1551" s="91" t="str">
        <f t="shared" si="128"/>
        <v/>
      </c>
      <c r="L1551" s="116" t="str">
        <f t="shared" si="131"/>
        <v/>
      </c>
      <c r="M1551" s="116" t="str">
        <f t="shared" si="132"/>
        <v/>
      </c>
    </row>
    <row r="1552" spans="2:13" x14ac:dyDescent="0.3">
      <c r="B1552" s="126"/>
      <c r="C1552" s="128"/>
      <c r="D1552" s="126"/>
      <c r="E1552" s="128"/>
      <c r="F1552" s="128"/>
      <c r="G1552" s="128"/>
      <c r="I1552" s="91" t="str">
        <f t="shared" si="129"/>
        <v/>
      </c>
      <c r="J1552" s="91" t="str">
        <f t="shared" si="130"/>
        <v/>
      </c>
      <c r="K1552" s="91" t="str">
        <f t="shared" si="128"/>
        <v/>
      </c>
      <c r="L1552" s="116" t="str">
        <f t="shared" si="131"/>
        <v/>
      </c>
      <c r="M1552" s="116" t="str">
        <f t="shared" si="132"/>
        <v/>
      </c>
    </row>
    <row r="1553" spans="2:13" x14ac:dyDescent="0.3">
      <c r="B1553" s="126"/>
      <c r="C1553" s="128"/>
      <c r="D1553" s="126"/>
      <c r="E1553" s="128"/>
      <c r="F1553" s="128"/>
      <c r="G1553" s="128"/>
      <c r="I1553" s="91" t="str">
        <f t="shared" si="129"/>
        <v/>
      </c>
      <c r="J1553" s="91" t="str">
        <f t="shared" si="130"/>
        <v/>
      </c>
      <c r="K1553" s="91" t="str">
        <f t="shared" si="128"/>
        <v/>
      </c>
      <c r="L1553" s="116" t="str">
        <f t="shared" si="131"/>
        <v/>
      </c>
      <c r="M1553" s="116" t="str">
        <f t="shared" si="132"/>
        <v/>
      </c>
    </row>
    <row r="1554" spans="2:13" x14ac:dyDescent="0.3">
      <c r="B1554" s="126"/>
      <c r="C1554" s="128"/>
      <c r="D1554" s="126"/>
      <c r="E1554" s="128"/>
      <c r="F1554" s="128"/>
      <c r="G1554" s="128"/>
      <c r="I1554" s="91" t="str">
        <f t="shared" si="129"/>
        <v/>
      </c>
      <c r="J1554" s="91" t="str">
        <f t="shared" si="130"/>
        <v/>
      </c>
      <c r="K1554" s="91" t="str">
        <f t="shared" si="128"/>
        <v/>
      </c>
      <c r="L1554" s="116" t="str">
        <f t="shared" si="131"/>
        <v/>
      </c>
      <c r="M1554" s="116" t="str">
        <f t="shared" si="132"/>
        <v/>
      </c>
    </row>
    <row r="1555" spans="2:13" x14ac:dyDescent="0.3">
      <c r="B1555" s="126"/>
      <c r="C1555" s="128"/>
      <c r="D1555" s="126"/>
      <c r="E1555" s="128"/>
      <c r="F1555" s="128"/>
      <c r="G1555" s="128"/>
      <c r="I1555" s="91" t="str">
        <f t="shared" si="129"/>
        <v/>
      </c>
      <c r="J1555" s="91" t="str">
        <f t="shared" si="130"/>
        <v/>
      </c>
      <c r="K1555" s="91" t="str">
        <f t="shared" si="128"/>
        <v/>
      </c>
      <c r="L1555" s="116" t="str">
        <f t="shared" si="131"/>
        <v/>
      </c>
      <c r="M1555" s="116" t="str">
        <f t="shared" si="132"/>
        <v/>
      </c>
    </row>
    <row r="1556" spans="2:13" x14ac:dyDescent="0.3">
      <c r="B1556" s="126"/>
      <c r="C1556" s="128"/>
      <c r="D1556" s="126"/>
      <c r="E1556" s="128"/>
      <c r="F1556" s="128"/>
      <c r="G1556" s="128"/>
      <c r="I1556" s="91" t="str">
        <f t="shared" si="129"/>
        <v/>
      </c>
      <c r="J1556" s="91" t="str">
        <f t="shared" si="130"/>
        <v/>
      </c>
      <c r="K1556" s="91" t="str">
        <f t="shared" si="128"/>
        <v/>
      </c>
      <c r="L1556" s="116" t="str">
        <f t="shared" si="131"/>
        <v/>
      </c>
      <c r="M1556" s="116" t="str">
        <f t="shared" si="132"/>
        <v/>
      </c>
    </row>
    <row r="1557" spans="2:13" x14ac:dyDescent="0.3">
      <c r="B1557" s="126"/>
      <c r="C1557" s="128"/>
      <c r="D1557" s="126"/>
      <c r="E1557" s="128"/>
      <c r="F1557" s="128"/>
      <c r="G1557" s="128"/>
      <c r="I1557" s="91" t="str">
        <f t="shared" si="129"/>
        <v/>
      </c>
      <c r="J1557" s="91" t="str">
        <f t="shared" si="130"/>
        <v/>
      </c>
      <c r="K1557" s="91" t="str">
        <f t="shared" si="128"/>
        <v/>
      </c>
      <c r="L1557" s="116" t="str">
        <f t="shared" si="131"/>
        <v/>
      </c>
      <c r="M1557" s="116" t="str">
        <f t="shared" si="132"/>
        <v/>
      </c>
    </row>
    <row r="1558" spans="2:13" x14ac:dyDescent="0.3">
      <c r="B1558" s="126"/>
      <c r="C1558" s="128"/>
      <c r="D1558" s="126"/>
      <c r="E1558" s="128"/>
      <c r="F1558" s="128"/>
      <c r="G1558" s="128"/>
      <c r="I1558" s="91" t="str">
        <f t="shared" si="129"/>
        <v/>
      </c>
      <c r="J1558" s="91" t="str">
        <f t="shared" si="130"/>
        <v/>
      </c>
      <c r="K1558" s="91" t="str">
        <f t="shared" si="128"/>
        <v/>
      </c>
      <c r="L1558" s="116" t="str">
        <f t="shared" si="131"/>
        <v/>
      </c>
      <c r="M1558" s="116" t="str">
        <f t="shared" si="132"/>
        <v/>
      </c>
    </row>
    <row r="1559" spans="2:13" x14ac:dyDescent="0.3">
      <c r="B1559" s="126"/>
      <c r="C1559" s="128"/>
      <c r="D1559" s="126"/>
      <c r="E1559" s="128"/>
      <c r="F1559" s="128"/>
      <c r="G1559" s="128"/>
      <c r="I1559" s="91" t="str">
        <f t="shared" si="129"/>
        <v/>
      </c>
      <c r="J1559" s="91" t="str">
        <f t="shared" si="130"/>
        <v/>
      </c>
      <c r="K1559" s="91" t="str">
        <f t="shared" si="128"/>
        <v/>
      </c>
      <c r="L1559" s="116" t="str">
        <f t="shared" si="131"/>
        <v/>
      </c>
      <c r="M1559" s="116" t="str">
        <f t="shared" si="132"/>
        <v/>
      </c>
    </row>
    <row r="1560" spans="2:13" x14ac:dyDescent="0.3">
      <c r="B1560" s="126"/>
      <c r="C1560" s="128"/>
      <c r="D1560" s="126"/>
      <c r="E1560" s="128"/>
      <c r="F1560" s="128"/>
      <c r="G1560" s="128"/>
      <c r="I1560" s="91" t="str">
        <f t="shared" si="129"/>
        <v/>
      </c>
      <c r="J1560" s="91" t="str">
        <f t="shared" si="130"/>
        <v/>
      </c>
      <c r="K1560" s="91" t="str">
        <f t="shared" si="128"/>
        <v/>
      </c>
      <c r="L1560" s="116" t="str">
        <f t="shared" si="131"/>
        <v/>
      </c>
      <c r="M1560" s="116" t="str">
        <f t="shared" si="132"/>
        <v/>
      </c>
    </row>
    <row r="1561" spans="2:13" x14ac:dyDescent="0.3">
      <c r="B1561" s="126"/>
      <c r="C1561" s="128"/>
      <c r="D1561" s="126"/>
      <c r="E1561" s="128"/>
      <c r="F1561" s="128"/>
      <c r="G1561" s="128"/>
      <c r="I1561" s="91" t="str">
        <f t="shared" si="129"/>
        <v/>
      </c>
      <c r="J1561" s="91" t="str">
        <f t="shared" si="130"/>
        <v/>
      </c>
      <c r="K1561" s="91" t="str">
        <f t="shared" si="128"/>
        <v/>
      </c>
      <c r="L1561" s="116" t="str">
        <f t="shared" si="131"/>
        <v/>
      </c>
      <c r="M1561" s="116" t="str">
        <f t="shared" si="132"/>
        <v/>
      </c>
    </row>
    <row r="1562" spans="2:13" x14ac:dyDescent="0.3">
      <c r="B1562" s="126"/>
      <c r="C1562" s="128"/>
      <c r="D1562" s="126"/>
      <c r="E1562" s="128"/>
      <c r="F1562" s="128"/>
      <c r="G1562" s="128"/>
      <c r="I1562" s="91" t="str">
        <f t="shared" si="129"/>
        <v/>
      </c>
      <c r="J1562" s="91" t="str">
        <f t="shared" si="130"/>
        <v/>
      </c>
      <c r="K1562" s="91" t="str">
        <f t="shared" si="128"/>
        <v/>
      </c>
      <c r="L1562" s="116" t="str">
        <f t="shared" si="131"/>
        <v/>
      </c>
      <c r="M1562" s="116" t="str">
        <f t="shared" si="132"/>
        <v/>
      </c>
    </row>
    <row r="1563" spans="2:13" x14ac:dyDescent="0.3">
      <c r="B1563" s="126"/>
      <c r="C1563" s="128"/>
      <c r="D1563" s="126"/>
      <c r="E1563" s="128"/>
      <c r="F1563" s="128"/>
      <c r="G1563" s="128"/>
      <c r="I1563" s="91" t="str">
        <f t="shared" si="129"/>
        <v/>
      </c>
      <c r="J1563" s="91" t="str">
        <f t="shared" si="130"/>
        <v/>
      </c>
      <c r="K1563" s="91" t="str">
        <f t="shared" si="128"/>
        <v/>
      </c>
      <c r="L1563" s="116" t="str">
        <f t="shared" si="131"/>
        <v/>
      </c>
      <c r="M1563" s="116" t="str">
        <f t="shared" si="132"/>
        <v/>
      </c>
    </row>
    <row r="1564" spans="2:13" x14ac:dyDescent="0.3">
      <c r="B1564" s="126"/>
      <c r="C1564" s="128"/>
      <c r="D1564" s="126"/>
      <c r="E1564" s="128"/>
      <c r="F1564" s="128"/>
      <c r="G1564" s="128"/>
      <c r="I1564" s="91" t="str">
        <f t="shared" si="129"/>
        <v/>
      </c>
      <c r="J1564" s="91" t="str">
        <f t="shared" si="130"/>
        <v/>
      </c>
      <c r="K1564" s="91" t="str">
        <f t="shared" si="128"/>
        <v/>
      </c>
      <c r="L1564" s="116" t="str">
        <f t="shared" si="131"/>
        <v/>
      </c>
      <c r="M1564" s="116" t="str">
        <f t="shared" si="132"/>
        <v/>
      </c>
    </row>
    <row r="1565" spans="2:13" x14ac:dyDescent="0.3">
      <c r="B1565" s="126"/>
      <c r="C1565" s="128"/>
      <c r="D1565" s="126"/>
      <c r="E1565" s="128"/>
      <c r="F1565" s="128"/>
      <c r="G1565" s="128"/>
      <c r="I1565" s="91" t="str">
        <f t="shared" si="129"/>
        <v/>
      </c>
      <c r="J1565" s="91" t="str">
        <f t="shared" si="130"/>
        <v/>
      </c>
      <c r="K1565" s="91" t="str">
        <f t="shared" si="128"/>
        <v/>
      </c>
      <c r="L1565" s="116" t="str">
        <f t="shared" si="131"/>
        <v/>
      </c>
      <c r="M1565" s="116" t="str">
        <f t="shared" si="132"/>
        <v/>
      </c>
    </row>
    <row r="1566" spans="2:13" x14ac:dyDescent="0.3">
      <c r="B1566" s="126"/>
      <c r="C1566" s="128"/>
      <c r="D1566" s="126"/>
      <c r="E1566" s="128"/>
      <c r="F1566" s="128"/>
      <c r="G1566" s="128"/>
      <c r="I1566" s="91" t="str">
        <f t="shared" si="129"/>
        <v/>
      </c>
      <c r="J1566" s="91" t="str">
        <f t="shared" si="130"/>
        <v/>
      </c>
      <c r="K1566" s="91" t="str">
        <f t="shared" si="128"/>
        <v/>
      </c>
      <c r="L1566" s="116" t="str">
        <f t="shared" si="131"/>
        <v/>
      </c>
      <c r="M1566" s="116" t="str">
        <f t="shared" si="132"/>
        <v/>
      </c>
    </row>
    <row r="1567" spans="2:13" x14ac:dyDescent="0.3">
      <c r="B1567" s="126"/>
      <c r="C1567" s="128"/>
      <c r="D1567" s="126"/>
      <c r="E1567" s="128"/>
      <c r="F1567" s="128"/>
      <c r="G1567" s="128"/>
      <c r="I1567" s="91" t="str">
        <f t="shared" si="129"/>
        <v/>
      </c>
      <c r="J1567" s="91" t="str">
        <f t="shared" si="130"/>
        <v/>
      </c>
      <c r="K1567" s="91" t="str">
        <f t="shared" si="128"/>
        <v/>
      </c>
      <c r="L1567" s="116" t="str">
        <f t="shared" si="131"/>
        <v/>
      </c>
      <c r="M1567" s="116" t="str">
        <f t="shared" si="132"/>
        <v/>
      </c>
    </row>
    <row r="1568" spans="2:13" x14ac:dyDescent="0.3">
      <c r="B1568" s="126"/>
      <c r="C1568" s="128"/>
      <c r="D1568" s="126"/>
      <c r="E1568" s="128"/>
      <c r="F1568" s="128"/>
      <c r="G1568" s="128"/>
      <c r="I1568" s="91" t="str">
        <f t="shared" si="129"/>
        <v/>
      </c>
      <c r="J1568" s="91" t="str">
        <f t="shared" si="130"/>
        <v/>
      </c>
      <c r="K1568" s="91" t="str">
        <f t="shared" si="128"/>
        <v/>
      </c>
      <c r="L1568" s="116" t="str">
        <f t="shared" si="131"/>
        <v/>
      </c>
      <c r="M1568" s="116" t="str">
        <f t="shared" si="132"/>
        <v/>
      </c>
    </row>
    <row r="1569" spans="2:13" x14ac:dyDescent="0.3">
      <c r="B1569" s="126"/>
      <c r="C1569" s="128"/>
      <c r="D1569" s="126"/>
      <c r="E1569" s="128"/>
      <c r="F1569" s="128"/>
      <c r="G1569" s="128"/>
      <c r="I1569" s="91" t="str">
        <f t="shared" si="129"/>
        <v/>
      </c>
      <c r="J1569" s="91" t="str">
        <f t="shared" si="130"/>
        <v/>
      </c>
      <c r="K1569" s="91" t="str">
        <f t="shared" si="128"/>
        <v/>
      </c>
      <c r="L1569" s="116" t="str">
        <f t="shared" si="131"/>
        <v/>
      </c>
      <c r="M1569" s="116" t="str">
        <f t="shared" si="132"/>
        <v/>
      </c>
    </row>
    <row r="1570" spans="2:13" x14ac:dyDescent="0.3">
      <c r="B1570" s="126"/>
      <c r="C1570" s="128"/>
      <c r="D1570" s="126"/>
      <c r="E1570" s="128"/>
      <c r="F1570" s="128"/>
      <c r="G1570" s="128"/>
      <c r="I1570" s="91" t="str">
        <f t="shared" si="129"/>
        <v/>
      </c>
      <c r="J1570" s="91" t="str">
        <f t="shared" si="130"/>
        <v/>
      </c>
      <c r="K1570" s="91" t="str">
        <f t="shared" si="128"/>
        <v/>
      </c>
      <c r="L1570" s="116" t="str">
        <f t="shared" si="131"/>
        <v/>
      </c>
      <c r="M1570" s="116" t="str">
        <f t="shared" si="132"/>
        <v/>
      </c>
    </row>
    <row r="1571" spans="2:13" x14ac:dyDescent="0.3">
      <c r="B1571" s="126"/>
      <c r="C1571" s="128"/>
      <c r="D1571" s="126"/>
      <c r="E1571" s="128"/>
      <c r="F1571" s="128"/>
      <c r="G1571" s="128"/>
      <c r="I1571" s="91" t="str">
        <f t="shared" si="129"/>
        <v/>
      </c>
      <c r="J1571" s="91" t="str">
        <f t="shared" si="130"/>
        <v/>
      </c>
      <c r="K1571" s="91" t="str">
        <f t="shared" si="128"/>
        <v/>
      </c>
      <c r="L1571" s="116" t="str">
        <f t="shared" si="131"/>
        <v/>
      </c>
      <c r="M1571" s="116" t="str">
        <f t="shared" si="132"/>
        <v/>
      </c>
    </row>
    <row r="1572" spans="2:13" x14ac:dyDescent="0.3">
      <c r="B1572" s="126"/>
      <c r="C1572" s="128"/>
      <c r="D1572" s="126"/>
      <c r="E1572" s="128"/>
      <c r="F1572" s="128"/>
      <c r="G1572" s="128"/>
      <c r="I1572" s="91" t="str">
        <f t="shared" si="129"/>
        <v/>
      </c>
      <c r="J1572" s="91" t="str">
        <f t="shared" si="130"/>
        <v/>
      </c>
      <c r="K1572" s="91" t="str">
        <f t="shared" si="128"/>
        <v/>
      </c>
      <c r="L1572" s="116" t="str">
        <f t="shared" si="131"/>
        <v/>
      </c>
      <c r="M1572" s="116" t="str">
        <f t="shared" si="132"/>
        <v/>
      </c>
    </row>
    <row r="1573" spans="2:13" x14ac:dyDescent="0.3">
      <c r="B1573" s="126"/>
      <c r="C1573" s="128"/>
      <c r="D1573" s="126"/>
      <c r="E1573" s="128"/>
      <c r="F1573" s="128"/>
      <c r="G1573" s="128"/>
      <c r="I1573" s="91" t="str">
        <f t="shared" si="129"/>
        <v/>
      </c>
      <c r="J1573" s="91" t="str">
        <f t="shared" si="130"/>
        <v/>
      </c>
      <c r="K1573" s="91" t="str">
        <f t="shared" si="128"/>
        <v/>
      </c>
      <c r="L1573" s="116" t="str">
        <f t="shared" si="131"/>
        <v/>
      </c>
      <c r="M1573" s="116" t="str">
        <f t="shared" si="132"/>
        <v/>
      </c>
    </row>
    <row r="1574" spans="2:13" x14ac:dyDescent="0.3">
      <c r="B1574" s="126"/>
      <c r="C1574" s="128"/>
      <c r="D1574" s="126"/>
      <c r="E1574" s="128"/>
      <c r="F1574" s="128"/>
      <c r="G1574" s="128"/>
      <c r="I1574" s="91" t="str">
        <f t="shared" si="129"/>
        <v/>
      </c>
      <c r="J1574" s="91" t="str">
        <f t="shared" si="130"/>
        <v/>
      </c>
      <c r="K1574" s="91" t="str">
        <f t="shared" si="128"/>
        <v/>
      </c>
      <c r="L1574" s="116" t="str">
        <f t="shared" si="131"/>
        <v/>
      </c>
      <c r="M1574" s="116" t="str">
        <f t="shared" si="132"/>
        <v/>
      </c>
    </row>
    <row r="1575" spans="2:13" x14ac:dyDescent="0.3">
      <c r="B1575" s="126"/>
      <c r="C1575" s="128"/>
      <c r="D1575" s="126"/>
      <c r="E1575" s="128"/>
      <c r="F1575" s="128"/>
      <c r="G1575" s="128"/>
      <c r="I1575" s="91" t="str">
        <f t="shared" si="129"/>
        <v/>
      </c>
      <c r="J1575" s="91" t="str">
        <f t="shared" si="130"/>
        <v/>
      </c>
      <c r="K1575" s="91" t="str">
        <f t="shared" si="128"/>
        <v/>
      </c>
      <c r="L1575" s="116" t="str">
        <f t="shared" si="131"/>
        <v/>
      </c>
      <c r="M1575" s="116" t="str">
        <f t="shared" si="132"/>
        <v/>
      </c>
    </row>
    <row r="1576" spans="2:13" x14ac:dyDescent="0.3">
      <c r="B1576" s="126"/>
      <c r="C1576" s="128"/>
      <c r="D1576" s="126"/>
      <c r="E1576" s="128"/>
      <c r="F1576" s="128"/>
      <c r="G1576" s="128"/>
      <c r="I1576" s="91" t="str">
        <f t="shared" si="129"/>
        <v/>
      </c>
      <c r="J1576" s="91" t="str">
        <f t="shared" si="130"/>
        <v/>
      </c>
      <c r="K1576" s="91" t="str">
        <f t="shared" si="128"/>
        <v/>
      </c>
      <c r="L1576" s="116" t="str">
        <f t="shared" si="131"/>
        <v/>
      </c>
      <c r="M1576" s="116" t="str">
        <f t="shared" si="132"/>
        <v/>
      </c>
    </row>
    <row r="1577" spans="2:13" x14ac:dyDescent="0.3">
      <c r="B1577" s="126"/>
      <c r="C1577" s="128"/>
      <c r="D1577" s="126"/>
      <c r="E1577" s="128"/>
      <c r="F1577" s="128"/>
      <c r="G1577" s="128"/>
      <c r="I1577" s="91" t="str">
        <f t="shared" si="129"/>
        <v/>
      </c>
      <c r="J1577" s="91" t="str">
        <f t="shared" si="130"/>
        <v/>
      </c>
      <c r="K1577" s="91" t="str">
        <f t="shared" si="128"/>
        <v/>
      </c>
      <c r="L1577" s="116" t="str">
        <f t="shared" si="131"/>
        <v/>
      </c>
      <c r="M1577" s="116" t="str">
        <f t="shared" si="132"/>
        <v/>
      </c>
    </row>
    <row r="1578" spans="2:13" x14ac:dyDescent="0.3">
      <c r="B1578" s="126"/>
      <c r="C1578" s="128"/>
      <c r="D1578" s="126"/>
      <c r="E1578" s="128"/>
      <c r="F1578" s="128"/>
      <c r="G1578" s="128"/>
      <c r="I1578" s="91" t="str">
        <f t="shared" si="129"/>
        <v/>
      </c>
      <c r="J1578" s="91" t="str">
        <f t="shared" si="130"/>
        <v/>
      </c>
      <c r="K1578" s="91" t="str">
        <f t="shared" si="128"/>
        <v/>
      </c>
      <c r="L1578" s="116" t="str">
        <f t="shared" si="131"/>
        <v/>
      </c>
      <c r="M1578" s="116" t="str">
        <f t="shared" si="132"/>
        <v/>
      </c>
    </row>
    <row r="1579" spans="2:13" x14ac:dyDescent="0.3">
      <c r="B1579" s="126"/>
      <c r="C1579" s="128"/>
      <c r="D1579" s="126"/>
      <c r="E1579" s="128"/>
      <c r="F1579" s="128"/>
      <c r="G1579" s="128"/>
      <c r="I1579" s="91" t="str">
        <f t="shared" si="129"/>
        <v/>
      </c>
      <c r="J1579" s="91" t="str">
        <f t="shared" si="130"/>
        <v/>
      </c>
      <c r="K1579" s="91" t="str">
        <f t="shared" si="128"/>
        <v/>
      </c>
      <c r="L1579" s="116" t="str">
        <f t="shared" si="131"/>
        <v/>
      </c>
      <c r="M1579" s="116" t="str">
        <f t="shared" si="132"/>
        <v/>
      </c>
    </row>
    <row r="1580" spans="2:13" x14ac:dyDescent="0.3">
      <c r="B1580" s="126"/>
      <c r="C1580" s="128"/>
      <c r="D1580" s="126"/>
      <c r="E1580" s="128"/>
      <c r="F1580" s="128"/>
      <c r="G1580" s="128"/>
      <c r="I1580" s="91" t="str">
        <f t="shared" si="129"/>
        <v/>
      </c>
      <c r="J1580" s="91" t="str">
        <f t="shared" si="130"/>
        <v/>
      </c>
      <c r="K1580" s="91" t="str">
        <f t="shared" si="128"/>
        <v/>
      </c>
      <c r="L1580" s="116" t="str">
        <f t="shared" si="131"/>
        <v/>
      </c>
      <c r="M1580" s="116" t="str">
        <f t="shared" si="132"/>
        <v/>
      </c>
    </row>
    <row r="1581" spans="2:13" x14ac:dyDescent="0.3">
      <c r="B1581" s="126"/>
      <c r="C1581" s="128"/>
      <c r="D1581" s="126"/>
      <c r="E1581" s="128"/>
      <c r="F1581" s="128"/>
      <c r="G1581" s="128"/>
      <c r="I1581" s="91" t="str">
        <f t="shared" si="129"/>
        <v/>
      </c>
      <c r="J1581" s="91" t="str">
        <f t="shared" si="130"/>
        <v/>
      </c>
      <c r="K1581" s="91" t="str">
        <f t="shared" si="128"/>
        <v/>
      </c>
      <c r="L1581" s="116" t="str">
        <f t="shared" si="131"/>
        <v/>
      </c>
      <c r="M1581" s="116" t="str">
        <f t="shared" si="132"/>
        <v/>
      </c>
    </row>
    <row r="1582" spans="2:13" x14ac:dyDescent="0.3">
      <c r="B1582" s="126"/>
      <c r="C1582" s="128"/>
      <c r="D1582" s="126"/>
      <c r="E1582" s="128"/>
      <c r="F1582" s="128"/>
      <c r="G1582" s="128"/>
      <c r="I1582" s="91" t="str">
        <f t="shared" si="129"/>
        <v/>
      </c>
      <c r="J1582" s="91" t="str">
        <f t="shared" si="130"/>
        <v/>
      </c>
      <c r="K1582" s="91" t="str">
        <f t="shared" si="128"/>
        <v/>
      </c>
      <c r="L1582" s="116" t="str">
        <f t="shared" si="131"/>
        <v/>
      </c>
      <c r="M1582" s="116" t="str">
        <f t="shared" si="132"/>
        <v/>
      </c>
    </row>
    <row r="1583" spans="2:13" x14ac:dyDescent="0.3">
      <c r="B1583" s="126"/>
      <c r="C1583" s="128"/>
      <c r="D1583" s="126"/>
      <c r="E1583" s="128"/>
      <c r="F1583" s="128"/>
      <c r="G1583" s="128"/>
      <c r="I1583" s="91" t="str">
        <f t="shared" si="129"/>
        <v/>
      </c>
      <c r="J1583" s="91" t="str">
        <f t="shared" si="130"/>
        <v/>
      </c>
      <c r="K1583" s="91" t="str">
        <f t="shared" si="128"/>
        <v/>
      </c>
      <c r="L1583" s="116" t="str">
        <f t="shared" si="131"/>
        <v/>
      </c>
      <c r="M1583" s="116" t="str">
        <f t="shared" si="132"/>
        <v/>
      </c>
    </row>
    <row r="1584" spans="2:13" x14ac:dyDescent="0.3">
      <c r="B1584" s="126"/>
      <c r="C1584" s="128"/>
      <c r="D1584" s="126"/>
      <c r="E1584" s="128"/>
      <c r="F1584" s="128"/>
      <c r="G1584" s="128"/>
      <c r="I1584" s="91" t="str">
        <f t="shared" si="129"/>
        <v/>
      </c>
      <c r="J1584" s="91" t="str">
        <f t="shared" si="130"/>
        <v/>
      </c>
      <c r="K1584" s="91" t="str">
        <f t="shared" si="128"/>
        <v/>
      </c>
      <c r="L1584" s="116" t="str">
        <f t="shared" si="131"/>
        <v/>
      </c>
      <c r="M1584" s="116" t="str">
        <f t="shared" si="132"/>
        <v/>
      </c>
    </row>
    <row r="1585" spans="2:13" x14ac:dyDescent="0.3">
      <c r="B1585" s="126"/>
      <c r="C1585" s="128"/>
      <c r="D1585" s="126"/>
      <c r="E1585" s="128"/>
      <c r="F1585" s="128"/>
      <c r="G1585" s="128"/>
      <c r="I1585" s="91" t="str">
        <f t="shared" si="129"/>
        <v/>
      </c>
      <c r="J1585" s="91" t="str">
        <f t="shared" si="130"/>
        <v/>
      </c>
      <c r="K1585" s="91" t="str">
        <f t="shared" si="128"/>
        <v/>
      </c>
      <c r="L1585" s="116" t="str">
        <f t="shared" si="131"/>
        <v/>
      </c>
      <c r="M1585" s="116" t="str">
        <f t="shared" si="132"/>
        <v/>
      </c>
    </row>
    <row r="1586" spans="2:13" x14ac:dyDescent="0.3">
      <c r="B1586" s="126"/>
      <c r="C1586" s="128"/>
      <c r="D1586" s="126"/>
      <c r="E1586" s="128"/>
      <c r="F1586" s="128"/>
      <c r="G1586" s="128"/>
      <c r="I1586" s="91" t="str">
        <f t="shared" si="129"/>
        <v/>
      </c>
      <c r="J1586" s="91" t="str">
        <f t="shared" si="130"/>
        <v/>
      </c>
      <c r="K1586" s="91" t="str">
        <f t="shared" si="128"/>
        <v/>
      </c>
      <c r="L1586" s="116" t="str">
        <f t="shared" si="131"/>
        <v/>
      </c>
      <c r="M1586" s="116" t="str">
        <f t="shared" si="132"/>
        <v/>
      </c>
    </row>
    <row r="1587" spans="2:13" x14ac:dyDescent="0.3">
      <c r="B1587" s="126"/>
      <c r="C1587" s="128"/>
      <c r="D1587" s="126"/>
      <c r="E1587" s="128"/>
      <c r="F1587" s="128"/>
      <c r="G1587" s="128"/>
      <c r="I1587" s="91" t="str">
        <f t="shared" si="129"/>
        <v/>
      </c>
      <c r="J1587" s="91" t="str">
        <f t="shared" si="130"/>
        <v/>
      </c>
      <c r="K1587" s="91" t="str">
        <f t="shared" si="128"/>
        <v/>
      </c>
      <c r="L1587" s="116" t="str">
        <f t="shared" si="131"/>
        <v/>
      </c>
      <c r="M1587" s="116" t="str">
        <f t="shared" si="132"/>
        <v/>
      </c>
    </row>
    <row r="1588" spans="2:13" x14ac:dyDescent="0.3">
      <c r="B1588" s="126"/>
      <c r="C1588" s="128"/>
      <c r="D1588" s="126"/>
      <c r="E1588" s="128"/>
      <c r="F1588" s="128"/>
      <c r="G1588" s="128"/>
      <c r="I1588" s="91" t="str">
        <f t="shared" si="129"/>
        <v/>
      </c>
      <c r="J1588" s="91" t="str">
        <f t="shared" si="130"/>
        <v/>
      </c>
      <c r="K1588" s="91" t="str">
        <f t="shared" si="128"/>
        <v/>
      </c>
      <c r="L1588" s="116" t="str">
        <f t="shared" si="131"/>
        <v/>
      </c>
      <c r="M1588" s="116" t="str">
        <f t="shared" si="132"/>
        <v/>
      </c>
    </row>
    <row r="1589" spans="2:13" x14ac:dyDescent="0.3">
      <c r="B1589" s="126"/>
      <c r="C1589" s="128"/>
      <c r="D1589" s="126"/>
      <c r="E1589" s="128"/>
      <c r="F1589" s="128"/>
      <c r="G1589" s="128"/>
      <c r="I1589" s="91" t="str">
        <f t="shared" si="129"/>
        <v/>
      </c>
      <c r="J1589" s="91" t="str">
        <f t="shared" si="130"/>
        <v/>
      </c>
      <c r="K1589" s="91" t="str">
        <f t="shared" si="128"/>
        <v/>
      </c>
      <c r="L1589" s="116" t="str">
        <f t="shared" si="131"/>
        <v/>
      </c>
      <c r="M1589" s="116" t="str">
        <f t="shared" si="132"/>
        <v/>
      </c>
    </row>
    <row r="1590" spans="2:13" x14ac:dyDescent="0.3">
      <c r="B1590" s="126"/>
      <c r="C1590" s="128"/>
      <c r="D1590" s="126"/>
      <c r="E1590" s="128"/>
      <c r="F1590" s="128"/>
      <c r="G1590" s="128"/>
      <c r="I1590" s="91" t="str">
        <f t="shared" si="129"/>
        <v/>
      </c>
      <c r="J1590" s="91" t="str">
        <f t="shared" si="130"/>
        <v/>
      </c>
      <c r="K1590" s="91" t="str">
        <f t="shared" si="128"/>
        <v/>
      </c>
      <c r="L1590" s="116" t="str">
        <f t="shared" si="131"/>
        <v/>
      </c>
      <c r="M1590" s="116" t="str">
        <f t="shared" si="132"/>
        <v/>
      </c>
    </row>
    <row r="1591" spans="2:13" x14ac:dyDescent="0.3">
      <c r="B1591" s="126"/>
      <c r="C1591" s="128"/>
      <c r="D1591" s="126"/>
      <c r="E1591" s="128"/>
      <c r="F1591" s="128"/>
      <c r="G1591" s="128"/>
      <c r="I1591" s="91" t="str">
        <f t="shared" si="129"/>
        <v/>
      </c>
      <c r="J1591" s="91" t="str">
        <f t="shared" si="130"/>
        <v/>
      </c>
      <c r="K1591" s="91" t="str">
        <f t="shared" si="128"/>
        <v/>
      </c>
      <c r="L1591" s="116" t="str">
        <f t="shared" si="131"/>
        <v/>
      </c>
      <c r="M1591" s="116" t="str">
        <f t="shared" si="132"/>
        <v/>
      </c>
    </row>
    <row r="1592" spans="2:13" x14ac:dyDescent="0.3">
      <c r="B1592" s="126"/>
      <c r="C1592" s="128"/>
      <c r="D1592" s="126"/>
      <c r="E1592" s="128"/>
      <c r="F1592" s="128"/>
      <c r="G1592" s="128"/>
      <c r="I1592" s="91" t="str">
        <f t="shared" si="129"/>
        <v/>
      </c>
      <c r="J1592" s="91" t="str">
        <f t="shared" si="130"/>
        <v/>
      </c>
      <c r="K1592" s="91" t="str">
        <f t="shared" si="128"/>
        <v/>
      </c>
      <c r="L1592" s="116" t="str">
        <f t="shared" si="131"/>
        <v/>
      </c>
      <c r="M1592" s="116" t="str">
        <f t="shared" si="132"/>
        <v/>
      </c>
    </row>
    <row r="1593" spans="2:13" x14ac:dyDescent="0.3">
      <c r="B1593" s="126"/>
      <c r="C1593" s="128"/>
      <c r="D1593" s="126"/>
      <c r="E1593" s="128"/>
      <c r="F1593" s="128"/>
      <c r="G1593" s="128"/>
      <c r="I1593" s="91" t="str">
        <f t="shared" si="129"/>
        <v/>
      </c>
      <c r="J1593" s="91" t="str">
        <f t="shared" si="130"/>
        <v/>
      </c>
      <c r="K1593" s="91" t="str">
        <f t="shared" si="128"/>
        <v/>
      </c>
      <c r="L1593" s="116" t="str">
        <f t="shared" si="131"/>
        <v/>
      </c>
      <c r="M1593" s="116" t="str">
        <f t="shared" si="132"/>
        <v/>
      </c>
    </row>
    <row r="1594" spans="2:13" x14ac:dyDescent="0.3">
      <c r="B1594" s="126"/>
      <c r="C1594" s="128"/>
      <c r="D1594" s="126"/>
      <c r="E1594" s="128"/>
      <c r="F1594" s="128"/>
      <c r="G1594" s="128"/>
      <c r="I1594" s="91" t="str">
        <f t="shared" si="129"/>
        <v/>
      </c>
      <c r="J1594" s="91" t="str">
        <f t="shared" si="130"/>
        <v/>
      </c>
      <c r="K1594" s="91" t="str">
        <f t="shared" si="128"/>
        <v/>
      </c>
      <c r="L1594" s="116" t="str">
        <f t="shared" si="131"/>
        <v/>
      </c>
      <c r="M1594" s="116" t="str">
        <f t="shared" si="132"/>
        <v/>
      </c>
    </row>
    <row r="1595" spans="2:13" x14ac:dyDescent="0.3">
      <c r="B1595" s="126"/>
      <c r="C1595" s="128"/>
      <c r="D1595" s="126"/>
      <c r="E1595" s="128"/>
      <c r="F1595" s="128"/>
      <c r="G1595" s="128"/>
      <c r="I1595" s="91" t="str">
        <f t="shared" si="129"/>
        <v/>
      </c>
      <c r="J1595" s="91" t="str">
        <f t="shared" si="130"/>
        <v/>
      </c>
      <c r="K1595" s="91" t="str">
        <f t="shared" si="128"/>
        <v/>
      </c>
      <c r="L1595" s="116" t="str">
        <f t="shared" si="131"/>
        <v/>
      </c>
      <c r="M1595" s="116" t="str">
        <f t="shared" si="132"/>
        <v/>
      </c>
    </row>
    <row r="1596" spans="2:13" x14ac:dyDescent="0.3">
      <c r="B1596" s="126"/>
      <c r="C1596" s="128"/>
      <c r="D1596" s="126"/>
      <c r="E1596" s="128"/>
      <c r="F1596" s="128"/>
      <c r="G1596" s="128"/>
      <c r="I1596" s="91" t="str">
        <f t="shared" si="129"/>
        <v/>
      </c>
      <c r="J1596" s="91" t="str">
        <f t="shared" si="130"/>
        <v/>
      </c>
      <c r="K1596" s="91" t="str">
        <f t="shared" si="128"/>
        <v/>
      </c>
      <c r="L1596" s="116" t="str">
        <f t="shared" si="131"/>
        <v/>
      </c>
      <c r="M1596" s="116" t="str">
        <f t="shared" si="132"/>
        <v/>
      </c>
    </row>
    <row r="1597" spans="2:13" x14ac:dyDescent="0.3">
      <c r="B1597" s="126"/>
      <c r="C1597" s="128"/>
      <c r="D1597" s="126"/>
      <c r="E1597" s="128"/>
      <c r="F1597" s="128"/>
      <c r="G1597" s="128"/>
      <c r="I1597" s="91" t="str">
        <f t="shared" si="129"/>
        <v/>
      </c>
      <c r="J1597" s="91" t="str">
        <f t="shared" si="130"/>
        <v/>
      </c>
      <c r="K1597" s="91" t="str">
        <f t="shared" si="128"/>
        <v/>
      </c>
      <c r="L1597" s="116" t="str">
        <f t="shared" si="131"/>
        <v/>
      </c>
      <c r="M1597" s="116" t="str">
        <f t="shared" si="132"/>
        <v/>
      </c>
    </row>
    <row r="1598" spans="2:13" x14ac:dyDescent="0.3">
      <c r="B1598" s="126"/>
      <c r="C1598" s="128"/>
      <c r="D1598" s="126"/>
      <c r="E1598" s="128"/>
      <c r="F1598" s="128"/>
      <c r="G1598" s="128"/>
      <c r="I1598" s="91" t="str">
        <f t="shared" si="129"/>
        <v/>
      </c>
      <c r="J1598" s="91" t="str">
        <f t="shared" si="130"/>
        <v/>
      </c>
      <c r="K1598" s="91" t="str">
        <f t="shared" si="128"/>
        <v/>
      </c>
      <c r="L1598" s="116" t="str">
        <f t="shared" si="131"/>
        <v/>
      </c>
      <c r="M1598" s="116" t="str">
        <f t="shared" si="132"/>
        <v/>
      </c>
    </row>
    <row r="1599" spans="2:13" x14ac:dyDescent="0.3">
      <c r="B1599" s="126"/>
      <c r="C1599" s="128"/>
      <c r="D1599" s="126"/>
      <c r="E1599" s="128"/>
      <c r="F1599" s="128"/>
      <c r="G1599" s="128"/>
      <c r="I1599" s="91" t="str">
        <f t="shared" si="129"/>
        <v/>
      </c>
      <c r="J1599" s="91" t="str">
        <f t="shared" si="130"/>
        <v/>
      </c>
      <c r="K1599" s="91" t="str">
        <f t="shared" si="128"/>
        <v/>
      </c>
      <c r="L1599" s="116" t="str">
        <f t="shared" si="131"/>
        <v/>
      </c>
      <c r="M1599" s="116" t="str">
        <f t="shared" si="132"/>
        <v/>
      </c>
    </row>
    <row r="1600" spans="2:13" x14ac:dyDescent="0.3">
      <c r="B1600" s="126"/>
      <c r="C1600" s="128"/>
      <c r="D1600" s="126"/>
      <c r="E1600" s="128"/>
      <c r="F1600" s="128"/>
      <c r="G1600" s="128"/>
      <c r="I1600" s="91" t="str">
        <f t="shared" si="129"/>
        <v/>
      </c>
      <c r="J1600" s="91" t="str">
        <f t="shared" si="130"/>
        <v/>
      </c>
      <c r="K1600" s="91" t="str">
        <f t="shared" si="128"/>
        <v/>
      </c>
      <c r="L1600" s="116" t="str">
        <f t="shared" si="131"/>
        <v/>
      </c>
      <c r="M1600" s="116" t="str">
        <f t="shared" si="132"/>
        <v/>
      </c>
    </row>
    <row r="1601" spans="2:13" x14ac:dyDescent="0.3">
      <c r="B1601" s="126"/>
      <c r="C1601" s="128"/>
      <c r="D1601" s="126"/>
      <c r="E1601" s="128"/>
      <c r="F1601" s="128"/>
      <c r="G1601" s="128"/>
      <c r="I1601" s="91" t="str">
        <f t="shared" si="129"/>
        <v/>
      </c>
      <c r="J1601" s="91" t="str">
        <f t="shared" si="130"/>
        <v/>
      </c>
      <c r="K1601" s="91" t="str">
        <f t="shared" si="128"/>
        <v/>
      </c>
      <c r="L1601" s="116" t="str">
        <f t="shared" si="131"/>
        <v/>
      </c>
      <c r="M1601" s="116" t="str">
        <f t="shared" si="132"/>
        <v/>
      </c>
    </row>
    <row r="1602" spans="2:13" x14ac:dyDescent="0.3">
      <c r="B1602" s="126"/>
      <c r="C1602" s="128"/>
      <c r="D1602" s="126"/>
      <c r="E1602" s="128"/>
      <c r="F1602" s="128"/>
      <c r="G1602" s="128"/>
      <c r="I1602" s="91" t="str">
        <f t="shared" si="129"/>
        <v/>
      </c>
      <c r="J1602" s="91" t="str">
        <f t="shared" si="130"/>
        <v/>
      </c>
      <c r="K1602" s="91" t="str">
        <f t="shared" si="128"/>
        <v/>
      </c>
      <c r="L1602" s="116" t="str">
        <f t="shared" si="131"/>
        <v/>
      </c>
      <c r="M1602" s="116" t="str">
        <f t="shared" si="132"/>
        <v/>
      </c>
    </row>
    <row r="1603" spans="2:13" x14ac:dyDescent="0.3">
      <c r="B1603" s="126"/>
      <c r="C1603" s="128"/>
      <c r="D1603" s="126"/>
      <c r="E1603" s="128"/>
      <c r="F1603" s="128"/>
      <c r="G1603" s="128"/>
      <c r="I1603" s="91" t="str">
        <f t="shared" si="129"/>
        <v/>
      </c>
      <c r="J1603" s="91" t="str">
        <f t="shared" si="130"/>
        <v/>
      </c>
      <c r="K1603" s="91" t="str">
        <f t="shared" si="128"/>
        <v/>
      </c>
      <c r="L1603" s="116" t="str">
        <f t="shared" si="131"/>
        <v/>
      </c>
      <c r="M1603" s="116" t="str">
        <f t="shared" si="132"/>
        <v/>
      </c>
    </row>
    <row r="1604" spans="2:13" x14ac:dyDescent="0.3">
      <c r="B1604" s="126"/>
      <c r="C1604" s="128"/>
      <c r="D1604" s="126"/>
      <c r="E1604" s="128"/>
      <c r="F1604" s="128"/>
      <c r="G1604" s="128"/>
      <c r="I1604" s="91" t="str">
        <f t="shared" si="129"/>
        <v/>
      </c>
      <c r="J1604" s="91" t="str">
        <f t="shared" si="130"/>
        <v/>
      </c>
      <c r="K1604" s="91" t="str">
        <f t="shared" si="128"/>
        <v/>
      </c>
      <c r="L1604" s="116" t="str">
        <f t="shared" si="131"/>
        <v/>
      </c>
      <c r="M1604" s="116" t="str">
        <f t="shared" si="132"/>
        <v/>
      </c>
    </row>
    <row r="1605" spans="2:13" x14ac:dyDescent="0.3">
      <c r="B1605" s="126"/>
      <c r="C1605" s="128"/>
      <c r="D1605" s="126"/>
      <c r="E1605" s="128"/>
      <c r="F1605" s="128"/>
      <c r="G1605" s="128"/>
      <c r="I1605" s="91" t="str">
        <f t="shared" si="129"/>
        <v/>
      </c>
      <c r="J1605" s="91" t="str">
        <f t="shared" si="130"/>
        <v/>
      </c>
      <c r="K1605" s="91" t="str">
        <f t="shared" si="128"/>
        <v/>
      </c>
      <c r="L1605" s="116" t="str">
        <f t="shared" si="131"/>
        <v/>
      </c>
      <c r="M1605" s="116" t="str">
        <f t="shared" si="132"/>
        <v/>
      </c>
    </row>
    <row r="1606" spans="2:13" x14ac:dyDescent="0.3">
      <c r="B1606" s="126"/>
      <c r="C1606" s="128"/>
      <c r="D1606" s="126"/>
      <c r="E1606" s="128"/>
      <c r="F1606" s="128"/>
      <c r="G1606" s="128"/>
      <c r="I1606" s="91" t="str">
        <f t="shared" si="129"/>
        <v/>
      </c>
      <c r="J1606" s="91" t="str">
        <f t="shared" si="130"/>
        <v/>
      </c>
      <c r="K1606" s="91" t="str">
        <f t="shared" si="128"/>
        <v/>
      </c>
      <c r="L1606" s="116" t="str">
        <f t="shared" si="131"/>
        <v/>
      </c>
      <c r="M1606" s="116" t="str">
        <f t="shared" si="132"/>
        <v/>
      </c>
    </row>
    <row r="1607" spans="2:13" x14ac:dyDescent="0.3">
      <c r="B1607" s="126"/>
      <c r="C1607" s="128"/>
      <c r="D1607" s="126"/>
      <c r="E1607" s="128"/>
      <c r="F1607" s="128"/>
      <c r="G1607" s="128"/>
      <c r="I1607" s="91" t="str">
        <f t="shared" si="129"/>
        <v/>
      </c>
      <c r="J1607" s="91" t="str">
        <f t="shared" si="130"/>
        <v/>
      </c>
      <c r="K1607" s="91" t="str">
        <f t="shared" ref="K1607:K1670" si="133">IF(I1607="","",SUMIF($B$7:$B$5003,B1607,$G$7:$G$5003))</f>
        <v/>
      </c>
      <c r="L1607" s="116" t="str">
        <f t="shared" si="131"/>
        <v/>
      </c>
      <c r="M1607" s="116" t="str">
        <f t="shared" si="132"/>
        <v/>
      </c>
    </row>
    <row r="1608" spans="2:13" x14ac:dyDescent="0.3">
      <c r="B1608" s="126"/>
      <c r="C1608" s="128"/>
      <c r="D1608" s="126"/>
      <c r="E1608" s="128"/>
      <c r="F1608" s="128"/>
      <c r="G1608" s="128"/>
      <c r="I1608" s="91" t="str">
        <f t="shared" ref="I1608:I1671" si="134">B1608&amp;D1608</f>
        <v/>
      </c>
      <c r="J1608" s="91" t="str">
        <f t="shared" ref="J1608:J1671" si="135">IF(I1608="","",SUMIFS($G$6:$G$5003,$B$6:$B$5003,B1608,$D$6:$D$5003,D1608))</f>
        <v/>
      </c>
      <c r="K1608" s="91" t="str">
        <f t="shared" si="133"/>
        <v/>
      </c>
      <c r="L1608" s="116" t="str">
        <f t="shared" ref="L1608:L1671" si="136">IF(OR(J1608="",K1608=""),"",J1608/K1608)</f>
        <v/>
      </c>
      <c r="M1608" s="116" t="str">
        <f t="shared" ref="M1608:M1671" si="137">IF(L1608="","",L1608^2)</f>
        <v/>
      </c>
    </row>
    <row r="1609" spans="2:13" x14ac:dyDescent="0.3">
      <c r="B1609" s="126"/>
      <c r="C1609" s="128"/>
      <c r="D1609" s="126"/>
      <c r="E1609" s="128"/>
      <c r="F1609" s="128"/>
      <c r="G1609" s="128"/>
      <c r="I1609" s="91" t="str">
        <f t="shared" si="134"/>
        <v/>
      </c>
      <c r="J1609" s="91" t="str">
        <f t="shared" si="135"/>
        <v/>
      </c>
      <c r="K1609" s="91" t="str">
        <f t="shared" si="133"/>
        <v/>
      </c>
      <c r="L1609" s="116" t="str">
        <f t="shared" si="136"/>
        <v/>
      </c>
      <c r="M1609" s="116" t="str">
        <f t="shared" si="137"/>
        <v/>
      </c>
    </row>
    <row r="1610" spans="2:13" x14ac:dyDescent="0.3">
      <c r="B1610" s="126"/>
      <c r="C1610" s="128"/>
      <c r="D1610" s="126"/>
      <c r="E1610" s="128"/>
      <c r="F1610" s="128"/>
      <c r="G1610" s="128"/>
      <c r="I1610" s="91" t="str">
        <f t="shared" si="134"/>
        <v/>
      </c>
      <c r="J1610" s="91" t="str">
        <f t="shared" si="135"/>
        <v/>
      </c>
      <c r="K1610" s="91" t="str">
        <f t="shared" si="133"/>
        <v/>
      </c>
      <c r="L1610" s="116" t="str">
        <f t="shared" si="136"/>
        <v/>
      </c>
      <c r="M1610" s="116" t="str">
        <f t="shared" si="137"/>
        <v/>
      </c>
    </row>
    <row r="1611" spans="2:13" x14ac:dyDescent="0.3">
      <c r="B1611" s="126"/>
      <c r="C1611" s="128"/>
      <c r="D1611" s="126"/>
      <c r="E1611" s="128"/>
      <c r="F1611" s="128"/>
      <c r="G1611" s="128"/>
      <c r="I1611" s="91" t="str">
        <f t="shared" si="134"/>
        <v/>
      </c>
      <c r="J1611" s="91" t="str">
        <f t="shared" si="135"/>
        <v/>
      </c>
      <c r="K1611" s="91" t="str">
        <f t="shared" si="133"/>
        <v/>
      </c>
      <c r="L1611" s="116" t="str">
        <f t="shared" si="136"/>
        <v/>
      </c>
      <c r="M1611" s="116" t="str">
        <f t="shared" si="137"/>
        <v/>
      </c>
    </row>
    <row r="1612" spans="2:13" x14ac:dyDescent="0.3">
      <c r="B1612" s="126"/>
      <c r="C1612" s="128"/>
      <c r="D1612" s="126"/>
      <c r="E1612" s="128"/>
      <c r="F1612" s="128"/>
      <c r="G1612" s="128"/>
      <c r="I1612" s="91" t="str">
        <f t="shared" si="134"/>
        <v/>
      </c>
      <c r="J1612" s="91" t="str">
        <f t="shared" si="135"/>
        <v/>
      </c>
      <c r="K1612" s="91" t="str">
        <f t="shared" si="133"/>
        <v/>
      </c>
      <c r="L1612" s="116" t="str">
        <f t="shared" si="136"/>
        <v/>
      </c>
      <c r="M1612" s="116" t="str">
        <f t="shared" si="137"/>
        <v/>
      </c>
    </row>
    <row r="1613" spans="2:13" x14ac:dyDescent="0.3">
      <c r="B1613" s="126"/>
      <c r="C1613" s="128"/>
      <c r="D1613" s="126"/>
      <c r="E1613" s="128"/>
      <c r="F1613" s="128"/>
      <c r="G1613" s="128"/>
      <c r="I1613" s="91" t="str">
        <f t="shared" si="134"/>
        <v/>
      </c>
      <c r="J1613" s="91" t="str">
        <f t="shared" si="135"/>
        <v/>
      </c>
      <c r="K1613" s="91" t="str">
        <f t="shared" si="133"/>
        <v/>
      </c>
      <c r="L1613" s="116" t="str">
        <f t="shared" si="136"/>
        <v/>
      </c>
      <c r="M1613" s="116" t="str">
        <f t="shared" si="137"/>
        <v/>
      </c>
    </row>
    <row r="1614" spans="2:13" x14ac:dyDescent="0.3">
      <c r="B1614" s="126"/>
      <c r="C1614" s="128"/>
      <c r="D1614" s="126"/>
      <c r="E1614" s="128"/>
      <c r="F1614" s="128"/>
      <c r="G1614" s="128"/>
      <c r="I1614" s="91" t="str">
        <f t="shared" si="134"/>
        <v/>
      </c>
      <c r="J1614" s="91" t="str">
        <f t="shared" si="135"/>
        <v/>
      </c>
      <c r="K1614" s="91" t="str">
        <f t="shared" si="133"/>
        <v/>
      </c>
      <c r="L1614" s="116" t="str">
        <f t="shared" si="136"/>
        <v/>
      </c>
      <c r="M1614" s="116" t="str">
        <f t="shared" si="137"/>
        <v/>
      </c>
    </row>
    <row r="1615" spans="2:13" x14ac:dyDescent="0.3">
      <c r="B1615" s="126"/>
      <c r="C1615" s="128"/>
      <c r="D1615" s="126"/>
      <c r="E1615" s="128"/>
      <c r="F1615" s="128"/>
      <c r="G1615" s="128"/>
      <c r="I1615" s="91" t="str">
        <f t="shared" si="134"/>
        <v/>
      </c>
      <c r="J1615" s="91" t="str">
        <f t="shared" si="135"/>
        <v/>
      </c>
      <c r="K1615" s="91" t="str">
        <f t="shared" si="133"/>
        <v/>
      </c>
      <c r="L1615" s="116" t="str">
        <f t="shared" si="136"/>
        <v/>
      </c>
      <c r="M1615" s="116" t="str">
        <f t="shared" si="137"/>
        <v/>
      </c>
    </row>
    <row r="1616" spans="2:13" x14ac:dyDescent="0.3">
      <c r="B1616" s="126"/>
      <c r="C1616" s="128"/>
      <c r="D1616" s="126"/>
      <c r="E1616" s="128"/>
      <c r="F1616" s="128"/>
      <c r="G1616" s="128"/>
      <c r="I1616" s="91" t="str">
        <f t="shared" si="134"/>
        <v/>
      </c>
      <c r="J1616" s="91" t="str">
        <f t="shared" si="135"/>
        <v/>
      </c>
      <c r="K1616" s="91" t="str">
        <f t="shared" si="133"/>
        <v/>
      </c>
      <c r="L1616" s="116" t="str">
        <f t="shared" si="136"/>
        <v/>
      </c>
      <c r="M1616" s="116" t="str">
        <f t="shared" si="137"/>
        <v/>
      </c>
    </row>
    <row r="1617" spans="2:13" x14ac:dyDescent="0.3">
      <c r="B1617" s="126"/>
      <c r="C1617" s="128"/>
      <c r="D1617" s="126"/>
      <c r="E1617" s="128"/>
      <c r="F1617" s="128"/>
      <c r="G1617" s="128"/>
      <c r="I1617" s="91" t="str">
        <f t="shared" si="134"/>
        <v/>
      </c>
      <c r="J1617" s="91" t="str">
        <f t="shared" si="135"/>
        <v/>
      </c>
      <c r="K1617" s="91" t="str">
        <f t="shared" si="133"/>
        <v/>
      </c>
      <c r="L1617" s="116" t="str">
        <f t="shared" si="136"/>
        <v/>
      </c>
      <c r="M1617" s="116" t="str">
        <f t="shared" si="137"/>
        <v/>
      </c>
    </row>
    <row r="1618" spans="2:13" x14ac:dyDescent="0.3">
      <c r="B1618" s="126"/>
      <c r="C1618" s="128"/>
      <c r="D1618" s="126"/>
      <c r="E1618" s="128"/>
      <c r="F1618" s="128"/>
      <c r="G1618" s="128"/>
      <c r="I1618" s="91" t="str">
        <f t="shared" si="134"/>
        <v/>
      </c>
      <c r="J1618" s="91" t="str">
        <f t="shared" si="135"/>
        <v/>
      </c>
      <c r="K1618" s="91" t="str">
        <f t="shared" si="133"/>
        <v/>
      </c>
      <c r="L1618" s="116" t="str">
        <f t="shared" si="136"/>
        <v/>
      </c>
      <c r="M1618" s="116" t="str">
        <f t="shared" si="137"/>
        <v/>
      </c>
    </row>
    <row r="1619" spans="2:13" x14ac:dyDescent="0.3">
      <c r="B1619" s="126"/>
      <c r="C1619" s="128"/>
      <c r="D1619" s="126"/>
      <c r="E1619" s="128"/>
      <c r="F1619" s="128"/>
      <c r="G1619" s="128"/>
      <c r="I1619" s="91" t="str">
        <f t="shared" si="134"/>
        <v/>
      </c>
      <c r="J1619" s="91" t="str">
        <f t="shared" si="135"/>
        <v/>
      </c>
      <c r="K1619" s="91" t="str">
        <f t="shared" si="133"/>
        <v/>
      </c>
      <c r="L1619" s="116" t="str">
        <f t="shared" si="136"/>
        <v/>
      </c>
      <c r="M1619" s="116" t="str">
        <f t="shared" si="137"/>
        <v/>
      </c>
    </row>
    <row r="1620" spans="2:13" x14ac:dyDescent="0.3">
      <c r="B1620" s="126"/>
      <c r="C1620" s="128"/>
      <c r="D1620" s="126"/>
      <c r="E1620" s="128"/>
      <c r="F1620" s="128"/>
      <c r="G1620" s="128"/>
      <c r="I1620" s="91" t="str">
        <f t="shared" si="134"/>
        <v/>
      </c>
      <c r="J1620" s="91" t="str">
        <f t="shared" si="135"/>
        <v/>
      </c>
      <c r="K1620" s="91" t="str">
        <f t="shared" si="133"/>
        <v/>
      </c>
      <c r="L1620" s="116" t="str">
        <f t="shared" si="136"/>
        <v/>
      </c>
      <c r="M1620" s="116" t="str">
        <f t="shared" si="137"/>
        <v/>
      </c>
    </row>
    <row r="1621" spans="2:13" x14ac:dyDescent="0.3">
      <c r="B1621" s="126"/>
      <c r="C1621" s="128"/>
      <c r="D1621" s="126"/>
      <c r="E1621" s="128"/>
      <c r="F1621" s="128"/>
      <c r="G1621" s="128"/>
      <c r="I1621" s="91" t="str">
        <f t="shared" si="134"/>
        <v/>
      </c>
      <c r="J1621" s="91" t="str">
        <f t="shared" si="135"/>
        <v/>
      </c>
      <c r="K1621" s="91" t="str">
        <f t="shared" si="133"/>
        <v/>
      </c>
      <c r="L1621" s="116" t="str">
        <f t="shared" si="136"/>
        <v/>
      </c>
      <c r="M1621" s="116" t="str">
        <f t="shared" si="137"/>
        <v/>
      </c>
    </row>
    <row r="1622" spans="2:13" x14ac:dyDescent="0.3">
      <c r="B1622" s="126"/>
      <c r="C1622" s="128"/>
      <c r="D1622" s="126"/>
      <c r="E1622" s="128"/>
      <c r="F1622" s="128"/>
      <c r="G1622" s="128"/>
      <c r="I1622" s="91" t="str">
        <f t="shared" si="134"/>
        <v/>
      </c>
      <c r="J1622" s="91" t="str">
        <f t="shared" si="135"/>
        <v/>
      </c>
      <c r="K1622" s="91" t="str">
        <f t="shared" si="133"/>
        <v/>
      </c>
      <c r="L1622" s="116" t="str">
        <f t="shared" si="136"/>
        <v/>
      </c>
      <c r="M1622" s="116" t="str">
        <f t="shared" si="137"/>
        <v/>
      </c>
    </row>
    <row r="1623" spans="2:13" x14ac:dyDescent="0.3">
      <c r="B1623" s="126"/>
      <c r="C1623" s="128"/>
      <c r="D1623" s="126"/>
      <c r="E1623" s="128"/>
      <c r="F1623" s="128"/>
      <c r="G1623" s="128"/>
      <c r="I1623" s="91" t="str">
        <f t="shared" si="134"/>
        <v/>
      </c>
      <c r="J1623" s="91" t="str">
        <f t="shared" si="135"/>
        <v/>
      </c>
      <c r="K1623" s="91" t="str">
        <f t="shared" si="133"/>
        <v/>
      </c>
      <c r="L1623" s="116" t="str">
        <f t="shared" si="136"/>
        <v/>
      </c>
      <c r="M1623" s="116" t="str">
        <f t="shared" si="137"/>
        <v/>
      </c>
    </row>
    <row r="1624" spans="2:13" x14ac:dyDescent="0.3">
      <c r="B1624" s="126"/>
      <c r="C1624" s="128"/>
      <c r="D1624" s="126"/>
      <c r="E1624" s="128"/>
      <c r="F1624" s="128"/>
      <c r="G1624" s="128"/>
      <c r="I1624" s="91" t="str">
        <f t="shared" si="134"/>
        <v/>
      </c>
      <c r="J1624" s="91" t="str">
        <f t="shared" si="135"/>
        <v/>
      </c>
      <c r="K1624" s="91" t="str">
        <f t="shared" si="133"/>
        <v/>
      </c>
      <c r="L1624" s="116" t="str">
        <f t="shared" si="136"/>
        <v/>
      </c>
      <c r="M1624" s="116" t="str">
        <f t="shared" si="137"/>
        <v/>
      </c>
    </row>
    <row r="1625" spans="2:13" x14ac:dyDescent="0.3">
      <c r="B1625" s="126"/>
      <c r="C1625" s="128"/>
      <c r="D1625" s="126"/>
      <c r="E1625" s="128"/>
      <c r="F1625" s="128"/>
      <c r="G1625" s="128"/>
      <c r="I1625" s="91" t="str">
        <f t="shared" si="134"/>
        <v/>
      </c>
      <c r="J1625" s="91" t="str">
        <f t="shared" si="135"/>
        <v/>
      </c>
      <c r="K1625" s="91" t="str">
        <f t="shared" si="133"/>
        <v/>
      </c>
      <c r="L1625" s="116" t="str">
        <f t="shared" si="136"/>
        <v/>
      </c>
      <c r="M1625" s="116" t="str">
        <f t="shared" si="137"/>
        <v/>
      </c>
    </row>
    <row r="1626" spans="2:13" x14ac:dyDescent="0.3">
      <c r="B1626" s="126"/>
      <c r="C1626" s="128"/>
      <c r="D1626" s="126"/>
      <c r="E1626" s="128"/>
      <c r="F1626" s="128"/>
      <c r="G1626" s="128"/>
      <c r="I1626" s="91" t="str">
        <f t="shared" si="134"/>
        <v/>
      </c>
      <c r="J1626" s="91" t="str">
        <f t="shared" si="135"/>
        <v/>
      </c>
      <c r="K1626" s="91" t="str">
        <f t="shared" si="133"/>
        <v/>
      </c>
      <c r="L1626" s="116" t="str">
        <f t="shared" si="136"/>
        <v/>
      </c>
      <c r="M1626" s="116" t="str">
        <f t="shared" si="137"/>
        <v/>
      </c>
    </row>
    <row r="1627" spans="2:13" x14ac:dyDescent="0.3">
      <c r="B1627" s="126"/>
      <c r="C1627" s="128"/>
      <c r="D1627" s="126"/>
      <c r="E1627" s="128"/>
      <c r="F1627" s="128"/>
      <c r="G1627" s="128"/>
      <c r="I1627" s="91" t="str">
        <f t="shared" si="134"/>
        <v/>
      </c>
      <c r="J1627" s="91" t="str">
        <f t="shared" si="135"/>
        <v/>
      </c>
      <c r="K1627" s="91" t="str">
        <f t="shared" si="133"/>
        <v/>
      </c>
      <c r="L1627" s="116" t="str">
        <f t="shared" si="136"/>
        <v/>
      </c>
      <c r="M1627" s="116" t="str">
        <f t="shared" si="137"/>
        <v/>
      </c>
    </row>
    <row r="1628" spans="2:13" x14ac:dyDescent="0.3">
      <c r="B1628" s="126"/>
      <c r="C1628" s="128"/>
      <c r="D1628" s="126"/>
      <c r="E1628" s="128"/>
      <c r="F1628" s="128"/>
      <c r="G1628" s="128"/>
      <c r="I1628" s="91" t="str">
        <f t="shared" si="134"/>
        <v/>
      </c>
      <c r="J1628" s="91" t="str">
        <f t="shared" si="135"/>
        <v/>
      </c>
      <c r="K1628" s="91" t="str">
        <f t="shared" si="133"/>
        <v/>
      </c>
      <c r="L1628" s="116" t="str">
        <f t="shared" si="136"/>
        <v/>
      </c>
      <c r="M1628" s="116" t="str">
        <f t="shared" si="137"/>
        <v/>
      </c>
    </row>
    <row r="1629" spans="2:13" x14ac:dyDescent="0.3">
      <c r="B1629" s="126"/>
      <c r="C1629" s="128"/>
      <c r="D1629" s="126"/>
      <c r="E1629" s="128"/>
      <c r="F1629" s="128"/>
      <c r="G1629" s="128"/>
      <c r="I1629" s="91" t="str">
        <f t="shared" si="134"/>
        <v/>
      </c>
      <c r="J1629" s="91" t="str">
        <f t="shared" si="135"/>
        <v/>
      </c>
      <c r="K1629" s="91" t="str">
        <f t="shared" si="133"/>
        <v/>
      </c>
      <c r="L1629" s="116" t="str">
        <f t="shared" si="136"/>
        <v/>
      </c>
      <c r="M1629" s="116" t="str">
        <f t="shared" si="137"/>
        <v/>
      </c>
    </row>
    <row r="1630" spans="2:13" x14ac:dyDescent="0.3">
      <c r="B1630" s="126"/>
      <c r="C1630" s="128"/>
      <c r="D1630" s="126"/>
      <c r="E1630" s="128"/>
      <c r="F1630" s="128"/>
      <c r="G1630" s="128"/>
      <c r="I1630" s="91" t="str">
        <f t="shared" si="134"/>
        <v/>
      </c>
      <c r="J1630" s="91" t="str">
        <f t="shared" si="135"/>
        <v/>
      </c>
      <c r="K1630" s="91" t="str">
        <f t="shared" si="133"/>
        <v/>
      </c>
      <c r="L1630" s="116" t="str">
        <f t="shared" si="136"/>
        <v/>
      </c>
      <c r="M1630" s="116" t="str">
        <f t="shared" si="137"/>
        <v/>
      </c>
    </row>
    <row r="1631" spans="2:13" x14ac:dyDescent="0.3">
      <c r="B1631" s="126"/>
      <c r="C1631" s="128"/>
      <c r="D1631" s="126"/>
      <c r="E1631" s="128"/>
      <c r="F1631" s="128"/>
      <c r="G1631" s="128"/>
      <c r="I1631" s="91" t="str">
        <f t="shared" si="134"/>
        <v/>
      </c>
      <c r="J1631" s="91" t="str">
        <f t="shared" si="135"/>
        <v/>
      </c>
      <c r="K1631" s="91" t="str">
        <f t="shared" si="133"/>
        <v/>
      </c>
      <c r="L1631" s="116" t="str">
        <f t="shared" si="136"/>
        <v/>
      </c>
      <c r="M1631" s="116" t="str">
        <f t="shared" si="137"/>
        <v/>
      </c>
    </row>
    <row r="1632" spans="2:13" x14ac:dyDescent="0.3">
      <c r="B1632" s="126"/>
      <c r="C1632" s="128"/>
      <c r="D1632" s="126"/>
      <c r="E1632" s="128"/>
      <c r="F1632" s="128"/>
      <c r="G1632" s="128"/>
      <c r="I1632" s="91" t="str">
        <f t="shared" si="134"/>
        <v/>
      </c>
      <c r="J1632" s="91" t="str">
        <f t="shared" si="135"/>
        <v/>
      </c>
      <c r="K1632" s="91" t="str">
        <f t="shared" si="133"/>
        <v/>
      </c>
      <c r="L1632" s="116" t="str">
        <f t="shared" si="136"/>
        <v/>
      </c>
      <c r="M1632" s="116" t="str">
        <f t="shared" si="137"/>
        <v/>
      </c>
    </row>
    <row r="1633" spans="2:13" x14ac:dyDescent="0.3">
      <c r="B1633" s="126"/>
      <c r="C1633" s="128"/>
      <c r="D1633" s="126"/>
      <c r="E1633" s="128"/>
      <c r="F1633" s="128"/>
      <c r="G1633" s="128"/>
      <c r="I1633" s="91" t="str">
        <f t="shared" si="134"/>
        <v/>
      </c>
      <c r="J1633" s="91" t="str">
        <f t="shared" si="135"/>
        <v/>
      </c>
      <c r="K1633" s="91" t="str">
        <f t="shared" si="133"/>
        <v/>
      </c>
      <c r="L1633" s="116" t="str">
        <f t="shared" si="136"/>
        <v/>
      </c>
      <c r="M1633" s="116" t="str">
        <f t="shared" si="137"/>
        <v/>
      </c>
    </row>
    <row r="1634" spans="2:13" x14ac:dyDescent="0.3">
      <c r="B1634" s="126"/>
      <c r="C1634" s="128"/>
      <c r="D1634" s="126"/>
      <c r="E1634" s="128"/>
      <c r="F1634" s="128"/>
      <c r="G1634" s="128"/>
      <c r="I1634" s="91" t="str">
        <f t="shared" si="134"/>
        <v/>
      </c>
      <c r="J1634" s="91" t="str">
        <f t="shared" si="135"/>
        <v/>
      </c>
      <c r="K1634" s="91" t="str">
        <f t="shared" si="133"/>
        <v/>
      </c>
      <c r="L1634" s="116" t="str">
        <f t="shared" si="136"/>
        <v/>
      </c>
      <c r="M1634" s="116" t="str">
        <f t="shared" si="137"/>
        <v/>
      </c>
    </row>
    <row r="1635" spans="2:13" x14ac:dyDescent="0.3">
      <c r="B1635" s="126"/>
      <c r="C1635" s="128"/>
      <c r="D1635" s="126"/>
      <c r="E1635" s="128"/>
      <c r="F1635" s="128"/>
      <c r="G1635" s="128"/>
      <c r="I1635" s="91" t="str">
        <f t="shared" si="134"/>
        <v/>
      </c>
      <c r="J1635" s="91" t="str">
        <f t="shared" si="135"/>
        <v/>
      </c>
      <c r="K1635" s="91" t="str">
        <f t="shared" si="133"/>
        <v/>
      </c>
      <c r="L1635" s="116" t="str">
        <f t="shared" si="136"/>
        <v/>
      </c>
      <c r="M1635" s="116" t="str">
        <f t="shared" si="137"/>
        <v/>
      </c>
    </row>
    <row r="1636" spans="2:13" x14ac:dyDescent="0.3">
      <c r="B1636" s="126"/>
      <c r="C1636" s="128"/>
      <c r="D1636" s="126"/>
      <c r="E1636" s="128"/>
      <c r="F1636" s="128"/>
      <c r="G1636" s="128"/>
      <c r="I1636" s="91" t="str">
        <f t="shared" si="134"/>
        <v/>
      </c>
      <c r="J1636" s="91" t="str">
        <f t="shared" si="135"/>
        <v/>
      </c>
      <c r="K1636" s="91" t="str">
        <f t="shared" si="133"/>
        <v/>
      </c>
      <c r="L1636" s="116" t="str">
        <f t="shared" si="136"/>
        <v/>
      </c>
      <c r="M1636" s="116" t="str">
        <f t="shared" si="137"/>
        <v/>
      </c>
    </row>
    <row r="1637" spans="2:13" x14ac:dyDescent="0.3">
      <c r="B1637" s="126"/>
      <c r="C1637" s="128"/>
      <c r="D1637" s="126"/>
      <c r="E1637" s="128"/>
      <c r="F1637" s="128"/>
      <c r="G1637" s="128"/>
      <c r="I1637" s="91" t="str">
        <f t="shared" si="134"/>
        <v/>
      </c>
      <c r="J1637" s="91" t="str">
        <f t="shared" si="135"/>
        <v/>
      </c>
      <c r="K1637" s="91" t="str">
        <f t="shared" si="133"/>
        <v/>
      </c>
      <c r="L1637" s="116" t="str">
        <f t="shared" si="136"/>
        <v/>
      </c>
      <c r="M1637" s="116" t="str">
        <f t="shared" si="137"/>
        <v/>
      </c>
    </row>
    <row r="1638" spans="2:13" x14ac:dyDescent="0.3">
      <c r="B1638" s="126"/>
      <c r="C1638" s="128"/>
      <c r="D1638" s="126"/>
      <c r="E1638" s="128"/>
      <c r="F1638" s="128"/>
      <c r="G1638" s="128"/>
      <c r="I1638" s="91" t="str">
        <f t="shared" si="134"/>
        <v/>
      </c>
      <c r="J1638" s="91" t="str">
        <f t="shared" si="135"/>
        <v/>
      </c>
      <c r="K1638" s="91" t="str">
        <f t="shared" si="133"/>
        <v/>
      </c>
      <c r="L1638" s="116" t="str">
        <f t="shared" si="136"/>
        <v/>
      </c>
      <c r="M1638" s="116" t="str">
        <f t="shared" si="137"/>
        <v/>
      </c>
    </row>
    <row r="1639" spans="2:13" x14ac:dyDescent="0.3">
      <c r="B1639" s="126"/>
      <c r="C1639" s="128"/>
      <c r="D1639" s="126"/>
      <c r="E1639" s="128"/>
      <c r="F1639" s="128"/>
      <c r="G1639" s="128"/>
      <c r="I1639" s="91" t="str">
        <f t="shared" si="134"/>
        <v/>
      </c>
      <c r="J1639" s="91" t="str">
        <f t="shared" si="135"/>
        <v/>
      </c>
      <c r="K1639" s="91" t="str">
        <f t="shared" si="133"/>
        <v/>
      </c>
      <c r="L1639" s="116" t="str">
        <f t="shared" si="136"/>
        <v/>
      </c>
      <c r="M1639" s="116" t="str">
        <f t="shared" si="137"/>
        <v/>
      </c>
    </row>
    <row r="1640" spans="2:13" x14ac:dyDescent="0.3">
      <c r="B1640" s="126"/>
      <c r="C1640" s="128"/>
      <c r="D1640" s="126"/>
      <c r="E1640" s="128"/>
      <c r="F1640" s="128"/>
      <c r="G1640" s="128"/>
      <c r="I1640" s="91" t="str">
        <f t="shared" si="134"/>
        <v/>
      </c>
      <c r="J1640" s="91" t="str">
        <f t="shared" si="135"/>
        <v/>
      </c>
      <c r="K1640" s="91" t="str">
        <f t="shared" si="133"/>
        <v/>
      </c>
      <c r="L1640" s="116" t="str">
        <f t="shared" si="136"/>
        <v/>
      </c>
      <c r="M1640" s="116" t="str">
        <f t="shared" si="137"/>
        <v/>
      </c>
    </row>
    <row r="1641" spans="2:13" x14ac:dyDescent="0.3">
      <c r="B1641" s="126"/>
      <c r="C1641" s="128"/>
      <c r="D1641" s="126"/>
      <c r="E1641" s="128"/>
      <c r="F1641" s="128"/>
      <c r="G1641" s="128"/>
      <c r="I1641" s="91" t="str">
        <f t="shared" si="134"/>
        <v/>
      </c>
      <c r="J1641" s="91" t="str">
        <f t="shared" si="135"/>
        <v/>
      </c>
      <c r="K1641" s="91" t="str">
        <f t="shared" si="133"/>
        <v/>
      </c>
      <c r="L1641" s="116" t="str">
        <f t="shared" si="136"/>
        <v/>
      </c>
      <c r="M1641" s="116" t="str">
        <f t="shared" si="137"/>
        <v/>
      </c>
    </row>
    <row r="1642" spans="2:13" x14ac:dyDescent="0.3">
      <c r="B1642" s="126"/>
      <c r="C1642" s="128"/>
      <c r="D1642" s="126"/>
      <c r="E1642" s="128"/>
      <c r="F1642" s="128"/>
      <c r="G1642" s="128"/>
      <c r="I1642" s="91" t="str">
        <f t="shared" si="134"/>
        <v/>
      </c>
      <c r="J1642" s="91" t="str">
        <f t="shared" si="135"/>
        <v/>
      </c>
      <c r="K1642" s="91" t="str">
        <f t="shared" si="133"/>
        <v/>
      </c>
      <c r="L1642" s="116" t="str">
        <f t="shared" si="136"/>
        <v/>
      </c>
      <c r="M1642" s="116" t="str">
        <f t="shared" si="137"/>
        <v/>
      </c>
    </row>
    <row r="1643" spans="2:13" x14ac:dyDescent="0.3">
      <c r="B1643" s="126"/>
      <c r="C1643" s="128"/>
      <c r="D1643" s="126"/>
      <c r="E1643" s="128"/>
      <c r="F1643" s="128"/>
      <c r="G1643" s="128"/>
      <c r="I1643" s="91" t="str">
        <f t="shared" si="134"/>
        <v/>
      </c>
      <c r="J1643" s="91" t="str">
        <f t="shared" si="135"/>
        <v/>
      </c>
      <c r="K1643" s="91" t="str">
        <f t="shared" si="133"/>
        <v/>
      </c>
      <c r="L1643" s="116" t="str">
        <f t="shared" si="136"/>
        <v/>
      </c>
      <c r="M1643" s="116" t="str">
        <f t="shared" si="137"/>
        <v/>
      </c>
    </row>
    <row r="1644" spans="2:13" x14ac:dyDescent="0.3">
      <c r="B1644" s="126"/>
      <c r="C1644" s="128"/>
      <c r="D1644" s="126"/>
      <c r="E1644" s="128"/>
      <c r="F1644" s="128"/>
      <c r="G1644" s="128"/>
      <c r="I1644" s="91" t="str">
        <f t="shared" si="134"/>
        <v/>
      </c>
      <c r="J1644" s="91" t="str">
        <f t="shared" si="135"/>
        <v/>
      </c>
      <c r="K1644" s="91" t="str">
        <f t="shared" si="133"/>
        <v/>
      </c>
      <c r="L1644" s="116" t="str">
        <f t="shared" si="136"/>
        <v/>
      </c>
      <c r="M1644" s="116" t="str">
        <f t="shared" si="137"/>
        <v/>
      </c>
    </row>
    <row r="1645" spans="2:13" x14ac:dyDescent="0.3">
      <c r="B1645" s="126"/>
      <c r="C1645" s="128"/>
      <c r="D1645" s="126"/>
      <c r="E1645" s="128"/>
      <c r="F1645" s="128"/>
      <c r="G1645" s="128"/>
      <c r="I1645" s="91" t="str">
        <f t="shared" si="134"/>
        <v/>
      </c>
      <c r="J1645" s="91" t="str">
        <f t="shared" si="135"/>
        <v/>
      </c>
      <c r="K1645" s="91" t="str">
        <f t="shared" si="133"/>
        <v/>
      </c>
      <c r="L1645" s="116" t="str">
        <f t="shared" si="136"/>
        <v/>
      </c>
      <c r="M1645" s="116" t="str">
        <f t="shared" si="137"/>
        <v/>
      </c>
    </row>
    <row r="1646" spans="2:13" x14ac:dyDescent="0.3">
      <c r="B1646" s="126"/>
      <c r="C1646" s="128"/>
      <c r="D1646" s="126"/>
      <c r="E1646" s="128"/>
      <c r="F1646" s="128"/>
      <c r="G1646" s="128"/>
      <c r="I1646" s="91" t="str">
        <f t="shared" si="134"/>
        <v/>
      </c>
      <c r="J1646" s="91" t="str">
        <f t="shared" si="135"/>
        <v/>
      </c>
      <c r="K1646" s="91" t="str">
        <f t="shared" si="133"/>
        <v/>
      </c>
      <c r="L1646" s="116" t="str">
        <f t="shared" si="136"/>
        <v/>
      </c>
      <c r="M1646" s="116" t="str">
        <f t="shared" si="137"/>
        <v/>
      </c>
    </row>
    <row r="1647" spans="2:13" x14ac:dyDescent="0.3">
      <c r="B1647" s="126"/>
      <c r="C1647" s="128"/>
      <c r="D1647" s="126"/>
      <c r="E1647" s="128"/>
      <c r="F1647" s="128"/>
      <c r="G1647" s="128"/>
      <c r="I1647" s="91" t="str">
        <f t="shared" si="134"/>
        <v/>
      </c>
      <c r="J1647" s="91" t="str">
        <f t="shared" si="135"/>
        <v/>
      </c>
      <c r="K1647" s="91" t="str">
        <f t="shared" si="133"/>
        <v/>
      </c>
      <c r="L1647" s="116" t="str">
        <f t="shared" si="136"/>
        <v/>
      </c>
      <c r="M1647" s="116" t="str">
        <f t="shared" si="137"/>
        <v/>
      </c>
    </row>
    <row r="1648" spans="2:13" x14ac:dyDescent="0.3">
      <c r="B1648" s="126"/>
      <c r="C1648" s="128"/>
      <c r="D1648" s="126"/>
      <c r="E1648" s="128"/>
      <c r="F1648" s="128"/>
      <c r="G1648" s="128"/>
      <c r="I1648" s="91" t="str">
        <f t="shared" si="134"/>
        <v/>
      </c>
      <c r="J1648" s="91" t="str">
        <f t="shared" si="135"/>
        <v/>
      </c>
      <c r="K1648" s="91" t="str">
        <f t="shared" si="133"/>
        <v/>
      </c>
      <c r="L1648" s="116" t="str">
        <f t="shared" si="136"/>
        <v/>
      </c>
      <c r="M1648" s="116" t="str">
        <f t="shared" si="137"/>
        <v/>
      </c>
    </row>
    <row r="1649" spans="2:13" x14ac:dyDescent="0.3">
      <c r="B1649" s="126"/>
      <c r="C1649" s="128"/>
      <c r="D1649" s="126"/>
      <c r="E1649" s="128"/>
      <c r="F1649" s="128"/>
      <c r="G1649" s="128"/>
      <c r="I1649" s="91" t="str">
        <f t="shared" si="134"/>
        <v/>
      </c>
      <c r="J1649" s="91" t="str">
        <f t="shared" si="135"/>
        <v/>
      </c>
      <c r="K1649" s="91" t="str">
        <f t="shared" si="133"/>
        <v/>
      </c>
      <c r="L1649" s="116" t="str">
        <f t="shared" si="136"/>
        <v/>
      </c>
      <c r="M1649" s="116" t="str">
        <f t="shared" si="137"/>
        <v/>
      </c>
    </row>
    <row r="1650" spans="2:13" x14ac:dyDescent="0.3">
      <c r="B1650" s="126"/>
      <c r="C1650" s="128"/>
      <c r="D1650" s="126"/>
      <c r="E1650" s="128"/>
      <c r="F1650" s="128"/>
      <c r="G1650" s="128"/>
      <c r="I1650" s="91" t="str">
        <f t="shared" si="134"/>
        <v/>
      </c>
      <c r="J1650" s="91" t="str">
        <f t="shared" si="135"/>
        <v/>
      </c>
      <c r="K1650" s="91" t="str">
        <f t="shared" si="133"/>
        <v/>
      </c>
      <c r="L1650" s="116" t="str">
        <f t="shared" si="136"/>
        <v/>
      </c>
      <c r="M1650" s="116" t="str">
        <f t="shared" si="137"/>
        <v/>
      </c>
    </row>
    <row r="1651" spans="2:13" x14ac:dyDescent="0.3">
      <c r="B1651" s="126"/>
      <c r="C1651" s="128"/>
      <c r="D1651" s="126"/>
      <c r="E1651" s="128"/>
      <c r="F1651" s="128"/>
      <c r="G1651" s="128"/>
      <c r="I1651" s="91" t="str">
        <f t="shared" si="134"/>
        <v/>
      </c>
      <c r="J1651" s="91" t="str">
        <f t="shared" si="135"/>
        <v/>
      </c>
      <c r="K1651" s="91" t="str">
        <f t="shared" si="133"/>
        <v/>
      </c>
      <c r="L1651" s="116" t="str">
        <f t="shared" si="136"/>
        <v/>
      </c>
      <c r="M1651" s="116" t="str">
        <f t="shared" si="137"/>
        <v/>
      </c>
    </row>
    <row r="1652" spans="2:13" x14ac:dyDescent="0.3">
      <c r="B1652" s="126"/>
      <c r="C1652" s="128"/>
      <c r="D1652" s="126"/>
      <c r="E1652" s="128"/>
      <c r="F1652" s="128"/>
      <c r="G1652" s="128"/>
      <c r="I1652" s="91" t="str">
        <f t="shared" si="134"/>
        <v/>
      </c>
      <c r="J1652" s="91" t="str">
        <f t="shared" si="135"/>
        <v/>
      </c>
      <c r="K1652" s="91" t="str">
        <f t="shared" si="133"/>
        <v/>
      </c>
      <c r="L1652" s="116" t="str">
        <f t="shared" si="136"/>
        <v/>
      </c>
      <c r="M1652" s="116" t="str">
        <f t="shared" si="137"/>
        <v/>
      </c>
    </row>
    <row r="1653" spans="2:13" x14ac:dyDescent="0.3">
      <c r="B1653" s="126"/>
      <c r="C1653" s="128"/>
      <c r="D1653" s="126"/>
      <c r="E1653" s="128"/>
      <c r="F1653" s="128"/>
      <c r="G1653" s="128"/>
      <c r="I1653" s="91" t="str">
        <f t="shared" si="134"/>
        <v/>
      </c>
      <c r="J1653" s="91" t="str">
        <f t="shared" si="135"/>
        <v/>
      </c>
      <c r="K1653" s="91" t="str">
        <f t="shared" si="133"/>
        <v/>
      </c>
      <c r="L1653" s="116" t="str">
        <f t="shared" si="136"/>
        <v/>
      </c>
      <c r="M1653" s="116" t="str">
        <f t="shared" si="137"/>
        <v/>
      </c>
    </row>
    <row r="1654" spans="2:13" x14ac:dyDescent="0.3">
      <c r="B1654" s="126"/>
      <c r="C1654" s="128"/>
      <c r="D1654" s="126"/>
      <c r="E1654" s="128"/>
      <c r="F1654" s="128"/>
      <c r="G1654" s="128"/>
      <c r="I1654" s="91" t="str">
        <f t="shared" si="134"/>
        <v/>
      </c>
      <c r="J1654" s="91" t="str">
        <f t="shared" si="135"/>
        <v/>
      </c>
      <c r="K1654" s="91" t="str">
        <f t="shared" si="133"/>
        <v/>
      </c>
      <c r="L1654" s="116" t="str">
        <f t="shared" si="136"/>
        <v/>
      </c>
      <c r="M1654" s="116" t="str">
        <f t="shared" si="137"/>
        <v/>
      </c>
    </row>
    <row r="1655" spans="2:13" x14ac:dyDescent="0.3">
      <c r="B1655" s="126"/>
      <c r="C1655" s="128"/>
      <c r="D1655" s="126"/>
      <c r="E1655" s="128"/>
      <c r="F1655" s="128"/>
      <c r="G1655" s="128"/>
      <c r="I1655" s="91" t="str">
        <f t="shared" si="134"/>
        <v/>
      </c>
      <c r="J1655" s="91" t="str">
        <f t="shared" si="135"/>
        <v/>
      </c>
      <c r="K1655" s="91" t="str">
        <f t="shared" si="133"/>
        <v/>
      </c>
      <c r="L1655" s="116" t="str">
        <f t="shared" si="136"/>
        <v/>
      </c>
      <c r="M1655" s="116" t="str">
        <f t="shared" si="137"/>
        <v/>
      </c>
    </row>
    <row r="1656" spans="2:13" x14ac:dyDescent="0.3">
      <c r="B1656" s="126"/>
      <c r="C1656" s="128"/>
      <c r="D1656" s="126"/>
      <c r="E1656" s="128"/>
      <c r="F1656" s="128"/>
      <c r="G1656" s="128"/>
      <c r="I1656" s="91" t="str">
        <f t="shared" si="134"/>
        <v/>
      </c>
      <c r="J1656" s="91" t="str">
        <f t="shared" si="135"/>
        <v/>
      </c>
      <c r="K1656" s="91" t="str">
        <f t="shared" si="133"/>
        <v/>
      </c>
      <c r="L1656" s="116" t="str">
        <f t="shared" si="136"/>
        <v/>
      </c>
      <c r="M1656" s="116" t="str">
        <f t="shared" si="137"/>
        <v/>
      </c>
    </row>
    <row r="1657" spans="2:13" x14ac:dyDescent="0.3">
      <c r="B1657" s="126"/>
      <c r="C1657" s="128"/>
      <c r="D1657" s="126"/>
      <c r="E1657" s="128"/>
      <c r="F1657" s="128"/>
      <c r="G1657" s="128"/>
      <c r="I1657" s="91" t="str">
        <f t="shared" si="134"/>
        <v/>
      </c>
      <c r="J1657" s="91" t="str">
        <f t="shared" si="135"/>
        <v/>
      </c>
      <c r="K1657" s="91" t="str">
        <f t="shared" si="133"/>
        <v/>
      </c>
      <c r="L1657" s="116" t="str">
        <f t="shared" si="136"/>
        <v/>
      </c>
      <c r="M1657" s="116" t="str">
        <f t="shared" si="137"/>
        <v/>
      </c>
    </row>
    <row r="1658" spans="2:13" x14ac:dyDescent="0.3">
      <c r="B1658" s="126"/>
      <c r="C1658" s="128"/>
      <c r="D1658" s="126"/>
      <c r="E1658" s="128"/>
      <c r="F1658" s="128"/>
      <c r="G1658" s="128"/>
      <c r="I1658" s="91" t="str">
        <f t="shared" si="134"/>
        <v/>
      </c>
      <c r="J1658" s="91" t="str">
        <f t="shared" si="135"/>
        <v/>
      </c>
      <c r="K1658" s="91" t="str">
        <f t="shared" si="133"/>
        <v/>
      </c>
      <c r="L1658" s="116" t="str">
        <f t="shared" si="136"/>
        <v/>
      </c>
      <c r="M1658" s="116" t="str">
        <f t="shared" si="137"/>
        <v/>
      </c>
    </row>
    <row r="1659" spans="2:13" x14ac:dyDescent="0.3">
      <c r="B1659" s="126"/>
      <c r="C1659" s="128"/>
      <c r="D1659" s="126"/>
      <c r="E1659" s="128"/>
      <c r="F1659" s="128"/>
      <c r="G1659" s="128"/>
      <c r="I1659" s="91" t="str">
        <f t="shared" si="134"/>
        <v/>
      </c>
      <c r="J1659" s="91" t="str">
        <f t="shared" si="135"/>
        <v/>
      </c>
      <c r="K1659" s="91" t="str">
        <f t="shared" si="133"/>
        <v/>
      </c>
      <c r="L1659" s="116" t="str">
        <f t="shared" si="136"/>
        <v/>
      </c>
      <c r="M1659" s="116" t="str">
        <f t="shared" si="137"/>
        <v/>
      </c>
    </row>
    <row r="1660" spans="2:13" x14ac:dyDescent="0.3">
      <c r="B1660" s="126"/>
      <c r="C1660" s="128"/>
      <c r="D1660" s="126"/>
      <c r="E1660" s="128"/>
      <c r="F1660" s="128"/>
      <c r="G1660" s="128"/>
      <c r="I1660" s="91" t="str">
        <f t="shared" si="134"/>
        <v/>
      </c>
      <c r="J1660" s="91" t="str">
        <f t="shared" si="135"/>
        <v/>
      </c>
      <c r="K1660" s="91" t="str">
        <f t="shared" si="133"/>
        <v/>
      </c>
      <c r="L1660" s="116" t="str">
        <f t="shared" si="136"/>
        <v/>
      </c>
      <c r="M1660" s="116" t="str">
        <f t="shared" si="137"/>
        <v/>
      </c>
    </row>
    <row r="1661" spans="2:13" x14ac:dyDescent="0.3">
      <c r="B1661" s="126"/>
      <c r="C1661" s="128"/>
      <c r="D1661" s="126"/>
      <c r="E1661" s="128"/>
      <c r="F1661" s="128"/>
      <c r="G1661" s="128"/>
      <c r="I1661" s="91" t="str">
        <f t="shared" si="134"/>
        <v/>
      </c>
      <c r="J1661" s="91" t="str">
        <f t="shared" si="135"/>
        <v/>
      </c>
      <c r="K1661" s="91" t="str">
        <f t="shared" si="133"/>
        <v/>
      </c>
      <c r="L1661" s="116" t="str">
        <f t="shared" si="136"/>
        <v/>
      </c>
      <c r="M1661" s="116" t="str">
        <f t="shared" si="137"/>
        <v/>
      </c>
    </row>
    <row r="1662" spans="2:13" x14ac:dyDescent="0.3">
      <c r="B1662" s="126"/>
      <c r="C1662" s="128"/>
      <c r="D1662" s="126"/>
      <c r="E1662" s="128"/>
      <c r="F1662" s="128"/>
      <c r="G1662" s="128"/>
      <c r="I1662" s="91" t="str">
        <f t="shared" si="134"/>
        <v/>
      </c>
      <c r="J1662" s="91" t="str">
        <f t="shared" si="135"/>
        <v/>
      </c>
      <c r="K1662" s="91" t="str">
        <f t="shared" si="133"/>
        <v/>
      </c>
      <c r="L1662" s="116" t="str">
        <f t="shared" si="136"/>
        <v/>
      </c>
      <c r="M1662" s="116" t="str">
        <f t="shared" si="137"/>
        <v/>
      </c>
    </row>
    <row r="1663" spans="2:13" x14ac:dyDescent="0.3">
      <c r="B1663" s="126"/>
      <c r="C1663" s="128"/>
      <c r="D1663" s="126"/>
      <c r="E1663" s="128"/>
      <c r="F1663" s="128"/>
      <c r="G1663" s="128"/>
      <c r="I1663" s="91" t="str">
        <f t="shared" si="134"/>
        <v/>
      </c>
      <c r="J1663" s="91" t="str">
        <f t="shared" si="135"/>
        <v/>
      </c>
      <c r="K1663" s="91" t="str">
        <f t="shared" si="133"/>
        <v/>
      </c>
      <c r="L1663" s="116" t="str">
        <f t="shared" si="136"/>
        <v/>
      </c>
      <c r="M1663" s="116" t="str">
        <f t="shared" si="137"/>
        <v/>
      </c>
    </row>
    <row r="1664" spans="2:13" x14ac:dyDescent="0.3">
      <c r="B1664" s="126"/>
      <c r="C1664" s="128"/>
      <c r="D1664" s="126"/>
      <c r="E1664" s="128"/>
      <c r="F1664" s="128"/>
      <c r="G1664" s="128"/>
      <c r="I1664" s="91" t="str">
        <f t="shared" si="134"/>
        <v/>
      </c>
      <c r="J1664" s="91" t="str">
        <f t="shared" si="135"/>
        <v/>
      </c>
      <c r="K1664" s="91" t="str">
        <f t="shared" si="133"/>
        <v/>
      </c>
      <c r="L1664" s="116" t="str">
        <f t="shared" si="136"/>
        <v/>
      </c>
      <c r="M1664" s="116" t="str">
        <f t="shared" si="137"/>
        <v/>
      </c>
    </row>
    <row r="1665" spans="2:13" x14ac:dyDescent="0.3">
      <c r="B1665" s="126"/>
      <c r="C1665" s="128"/>
      <c r="D1665" s="126"/>
      <c r="E1665" s="128"/>
      <c r="F1665" s="128"/>
      <c r="G1665" s="128"/>
      <c r="I1665" s="91" t="str">
        <f t="shared" si="134"/>
        <v/>
      </c>
      <c r="J1665" s="91" t="str">
        <f t="shared" si="135"/>
        <v/>
      </c>
      <c r="K1665" s="91" t="str">
        <f t="shared" si="133"/>
        <v/>
      </c>
      <c r="L1665" s="116" t="str">
        <f t="shared" si="136"/>
        <v/>
      </c>
      <c r="M1665" s="116" t="str">
        <f t="shared" si="137"/>
        <v/>
      </c>
    </row>
    <row r="1666" spans="2:13" x14ac:dyDescent="0.3">
      <c r="B1666" s="126"/>
      <c r="C1666" s="128"/>
      <c r="D1666" s="126"/>
      <c r="E1666" s="128"/>
      <c r="F1666" s="128"/>
      <c r="G1666" s="128"/>
      <c r="I1666" s="91" t="str">
        <f t="shared" si="134"/>
        <v/>
      </c>
      <c r="J1666" s="91" t="str">
        <f t="shared" si="135"/>
        <v/>
      </c>
      <c r="K1666" s="91" t="str">
        <f t="shared" si="133"/>
        <v/>
      </c>
      <c r="L1666" s="116" t="str">
        <f t="shared" si="136"/>
        <v/>
      </c>
      <c r="M1666" s="116" t="str">
        <f t="shared" si="137"/>
        <v/>
      </c>
    </row>
    <row r="1667" spans="2:13" x14ac:dyDescent="0.3">
      <c r="B1667" s="126"/>
      <c r="C1667" s="128"/>
      <c r="D1667" s="126"/>
      <c r="E1667" s="128"/>
      <c r="F1667" s="128"/>
      <c r="G1667" s="128"/>
      <c r="I1667" s="91" t="str">
        <f t="shared" si="134"/>
        <v/>
      </c>
      <c r="J1667" s="91" t="str">
        <f t="shared" si="135"/>
        <v/>
      </c>
      <c r="K1667" s="91" t="str">
        <f t="shared" si="133"/>
        <v/>
      </c>
      <c r="L1667" s="116" t="str">
        <f t="shared" si="136"/>
        <v/>
      </c>
      <c r="M1667" s="116" t="str">
        <f t="shared" si="137"/>
        <v/>
      </c>
    </row>
    <row r="1668" spans="2:13" x14ac:dyDescent="0.3">
      <c r="B1668" s="126"/>
      <c r="C1668" s="128"/>
      <c r="D1668" s="126"/>
      <c r="E1668" s="128"/>
      <c r="F1668" s="128"/>
      <c r="G1668" s="128"/>
      <c r="I1668" s="91" t="str">
        <f t="shared" si="134"/>
        <v/>
      </c>
      <c r="J1668" s="91" t="str">
        <f t="shared" si="135"/>
        <v/>
      </c>
      <c r="K1668" s="91" t="str">
        <f t="shared" si="133"/>
        <v/>
      </c>
      <c r="L1668" s="116" t="str">
        <f t="shared" si="136"/>
        <v/>
      </c>
      <c r="M1668" s="116" t="str">
        <f t="shared" si="137"/>
        <v/>
      </c>
    </row>
    <row r="1669" spans="2:13" x14ac:dyDescent="0.3">
      <c r="B1669" s="126"/>
      <c r="C1669" s="128"/>
      <c r="D1669" s="126"/>
      <c r="E1669" s="128"/>
      <c r="F1669" s="128"/>
      <c r="G1669" s="128"/>
      <c r="I1669" s="91" t="str">
        <f t="shared" si="134"/>
        <v/>
      </c>
      <c r="J1669" s="91" t="str">
        <f t="shared" si="135"/>
        <v/>
      </c>
      <c r="K1669" s="91" t="str">
        <f t="shared" si="133"/>
        <v/>
      </c>
      <c r="L1669" s="116" t="str">
        <f t="shared" si="136"/>
        <v/>
      </c>
      <c r="M1669" s="116" t="str">
        <f t="shared" si="137"/>
        <v/>
      </c>
    </row>
    <row r="1670" spans="2:13" x14ac:dyDescent="0.3">
      <c r="B1670" s="126"/>
      <c r="C1670" s="128"/>
      <c r="D1670" s="126"/>
      <c r="E1670" s="128"/>
      <c r="F1670" s="128"/>
      <c r="G1670" s="128"/>
      <c r="I1670" s="91" t="str">
        <f t="shared" si="134"/>
        <v/>
      </c>
      <c r="J1670" s="91" t="str">
        <f t="shared" si="135"/>
        <v/>
      </c>
      <c r="K1670" s="91" t="str">
        <f t="shared" si="133"/>
        <v/>
      </c>
      <c r="L1670" s="116" t="str">
        <f t="shared" si="136"/>
        <v/>
      </c>
      <c r="M1670" s="116" t="str">
        <f t="shared" si="137"/>
        <v/>
      </c>
    </row>
    <row r="1671" spans="2:13" x14ac:dyDescent="0.3">
      <c r="B1671" s="126"/>
      <c r="C1671" s="128"/>
      <c r="D1671" s="126"/>
      <c r="E1671" s="128"/>
      <c r="F1671" s="128"/>
      <c r="G1671" s="128"/>
      <c r="I1671" s="91" t="str">
        <f t="shared" si="134"/>
        <v/>
      </c>
      <c r="J1671" s="91" t="str">
        <f t="shared" si="135"/>
        <v/>
      </c>
      <c r="K1671" s="91" t="str">
        <f t="shared" ref="K1671:K1734" si="138">IF(I1671="","",SUMIF($B$7:$B$5003,B1671,$G$7:$G$5003))</f>
        <v/>
      </c>
      <c r="L1671" s="116" t="str">
        <f t="shared" si="136"/>
        <v/>
      </c>
      <c r="M1671" s="116" t="str">
        <f t="shared" si="137"/>
        <v/>
      </c>
    </row>
    <row r="1672" spans="2:13" x14ac:dyDescent="0.3">
      <c r="B1672" s="126"/>
      <c r="C1672" s="128"/>
      <c r="D1672" s="126"/>
      <c r="E1672" s="128"/>
      <c r="F1672" s="128"/>
      <c r="G1672" s="128"/>
      <c r="I1672" s="91" t="str">
        <f t="shared" ref="I1672:I1735" si="139">B1672&amp;D1672</f>
        <v/>
      </c>
      <c r="J1672" s="91" t="str">
        <f t="shared" ref="J1672:J1735" si="140">IF(I1672="","",SUMIFS($G$6:$G$5003,$B$6:$B$5003,B1672,$D$6:$D$5003,D1672))</f>
        <v/>
      </c>
      <c r="K1672" s="91" t="str">
        <f t="shared" si="138"/>
        <v/>
      </c>
      <c r="L1672" s="116" t="str">
        <f t="shared" ref="L1672:L1735" si="141">IF(OR(J1672="",K1672=""),"",J1672/K1672)</f>
        <v/>
      </c>
      <c r="M1672" s="116" t="str">
        <f t="shared" ref="M1672:M1735" si="142">IF(L1672="","",L1672^2)</f>
        <v/>
      </c>
    </row>
    <row r="1673" spans="2:13" x14ac:dyDescent="0.3">
      <c r="B1673" s="126"/>
      <c r="C1673" s="128"/>
      <c r="D1673" s="126"/>
      <c r="E1673" s="128"/>
      <c r="F1673" s="128"/>
      <c r="G1673" s="128"/>
      <c r="I1673" s="91" t="str">
        <f t="shared" si="139"/>
        <v/>
      </c>
      <c r="J1673" s="91" t="str">
        <f t="shared" si="140"/>
        <v/>
      </c>
      <c r="K1673" s="91" t="str">
        <f t="shared" si="138"/>
        <v/>
      </c>
      <c r="L1673" s="116" t="str">
        <f t="shared" si="141"/>
        <v/>
      </c>
      <c r="M1673" s="116" t="str">
        <f t="shared" si="142"/>
        <v/>
      </c>
    </row>
    <row r="1674" spans="2:13" x14ac:dyDescent="0.3">
      <c r="B1674" s="126"/>
      <c r="C1674" s="128"/>
      <c r="D1674" s="126"/>
      <c r="E1674" s="128"/>
      <c r="F1674" s="128"/>
      <c r="G1674" s="128"/>
      <c r="I1674" s="91" t="str">
        <f t="shared" si="139"/>
        <v/>
      </c>
      <c r="J1674" s="91" t="str">
        <f t="shared" si="140"/>
        <v/>
      </c>
      <c r="K1674" s="91" t="str">
        <f t="shared" si="138"/>
        <v/>
      </c>
      <c r="L1674" s="116" t="str">
        <f t="shared" si="141"/>
        <v/>
      </c>
      <c r="M1674" s="116" t="str">
        <f t="shared" si="142"/>
        <v/>
      </c>
    </row>
    <row r="1675" spans="2:13" x14ac:dyDescent="0.3">
      <c r="B1675" s="126"/>
      <c r="C1675" s="128"/>
      <c r="D1675" s="126"/>
      <c r="E1675" s="128"/>
      <c r="F1675" s="128"/>
      <c r="G1675" s="128"/>
      <c r="I1675" s="91" t="str">
        <f t="shared" si="139"/>
        <v/>
      </c>
      <c r="J1675" s="91" t="str">
        <f t="shared" si="140"/>
        <v/>
      </c>
      <c r="K1675" s="91" t="str">
        <f t="shared" si="138"/>
        <v/>
      </c>
      <c r="L1675" s="116" t="str">
        <f t="shared" si="141"/>
        <v/>
      </c>
      <c r="M1675" s="116" t="str">
        <f t="shared" si="142"/>
        <v/>
      </c>
    </row>
    <row r="1676" spans="2:13" x14ac:dyDescent="0.3">
      <c r="B1676" s="126"/>
      <c r="C1676" s="128"/>
      <c r="D1676" s="126"/>
      <c r="E1676" s="128"/>
      <c r="F1676" s="128"/>
      <c r="G1676" s="128"/>
      <c r="I1676" s="91" t="str">
        <f t="shared" si="139"/>
        <v/>
      </c>
      <c r="J1676" s="91" t="str">
        <f t="shared" si="140"/>
        <v/>
      </c>
      <c r="K1676" s="91" t="str">
        <f t="shared" si="138"/>
        <v/>
      </c>
      <c r="L1676" s="116" t="str">
        <f t="shared" si="141"/>
        <v/>
      </c>
      <c r="M1676" s="116" t="str">
        <f t="shared" si="142"/>
        <v/>
      </c>
    </row>
    <row r="1677" spans="2:13" x14ac:dyDescent="0.3">
      <c r="B1677" s="126"/>
      <c r="C1677" s="128"/>
      <c r="D1677" s="126"/>
      <c r="E1677" s="128"/>
      <c r="F1677" s="128"/>
      <c r="G1677" s="128"/>
      <c r="I1677" s="91" t="str">
        <f t="shared" si="139"/>
        <v/>
      </c>
      <c r="J1677" s="91" t="str">
        <f t="shared" si="140"/>
        <v/>
      </c>
      <c r="K1677" s="91" t="str">
        <f t="shared" si="138"/>
        <v/>
      </c>
      <c r="L1677" s="116" t="str">
        <f t="shared" si="141"/>
        <v/>
      </c>
      <c r="M1677" s="116" t="str">
        <f t="shared" si="142"/>
        <v/>
      </c>
    </row>
    <row r="1678" spans="2:13" x14ac:dyDescent="0.3">
      <c r="B1678" s="126"/>
      <c r="C1678" s="128"/>
      <c r="D1678" s="126"/>
      <c r="E1678" s="128"/>
      <c r="F1678" s="128"/>
      <c r="G1678" s="128"/>
      <c r="I1678" s="91" t="str">
        <f t="shared" si="139"/>
        <v/>
      </c>
      <c r="J1678" s="91" t="str">
        <f t="shared" si="140"/>
        <v/>
      </c>
      <c r="K1678" s="91" t="str">
        <f t="shared" si="138"/>
        <v/>
      </c>
      <c r="L1678" s="116" t="str">
        <f t="shared" si="141"/>
        <v/>
      </c>
      <c r="M1678" s="116" t="str">
        <f t="shared" si="142"/>
        <v/>
      </c>
    </row>
    <row r="1679" spans="2:13" x14ac:dyDescent="0.3">
      <c r="B1679" s="126"/>
      <c r="C1679" s="128"/>
      <c r="D1679" s="126"/>
      <c r="E1679" s="128"/>
      <c r="F1679" s="128"/>
      <c r="G1679" s="128"/>
      <c r="I1679" s="91" t="str">
        <f t="shared" si="139"/>
        <v/>
      </c>
      <c r="J1679" s="91" t="str">
        <f t="shared" si="140"/>
        <v/>
      </c>
      <c r="K1679" s="91" t="str">
        <f t="shared" si="138"/>
        <v/>
      </c>
      <c r="L1679" s="116" t="str">
        <f t="shared" si="141"/>
        <v/>
      </c>
      <c r="M1679" s="116" t="str">
        <f t="shared" si="142"/>
        <v/>
      </c>
    </row>
    <row r="1680" spans="2:13" x14ac:dyDescent="0.3">
      <c r="B1680" s="126"/>
      <c r="C1680" s="128"/>
      <c r="D1680" s="126"/>
      <c r="E1680" s="128"/>
      <c r="F1680" s="128"/>
      <c r="G1680" s="128"/>
      <c r="I1680" s="91" t="str">
        <f t="shared" si="139"/>
        <v/>
      </c>
      <c r="J1680" s="91" t="str">
        <f t="shared" si="140"/>
        <v/>
      </c>
      <c r="K1680" s="91" t="str">
        <f t="shared" si="138"/>
        <v/>
      </c>
      <c r="L1680" s="116" t="str">
        <f t="shared" si="141"/>
        <v/>
      </c>
      <c r="M1680" s="116" t="str">
        <f t="shared" si="142"/>
        <v/>
      </c>
    </row>
    <row r="1681" spans="2:13" x14ac:dyDescent="0.3">
      <c r="B1681" s="126"/>
      <c r="C1681" s="128"/>
      <c r="D1681" s="126"/>
      <c r="E1681" s="128"/>
      <c r="F1681" s="128"/>
      <c r="G1681" s="128"/>
      <c r="I1681" s="91" t="str">
        <f t="shared" si="139"/>
        <v/>
      </c>
      <c r="J1681" s="91" t="str">
        <f t="shared" si="140"/>
        <v/>
      </c>
      <c r="K1681" s="91" t="str">
        <f t="shared" si="138"/>
        <v/>
      </c>
      <c r="L1681" s="116" t="str">
        <f t="shared" si="141"/>
        <v/>
      </c>
      <c r="M1681" s="116" t="str">
        <f t="shared" si="142"/>
        <v/>
      </c>
    </row>
    <row r="1682" spans="2:13" x14ac:dyDescent="0.3">
      <c r="B1682" s="126"/>
      <c r="C1682" s="128"/>
      <c r="D1682" s="126"/>
      <c r="E1682" s="128"/>
      <c r="F1682" s="128"/>
      <c r="G1682" s="128"/>
      <c r="I1682" s="91" t="str">
        <f t="shared" si="139"/>
        <v/>
      </c>
      <c r="J1682" s="91" t="str">
        <f t="shared" si="140"/>
        <v/>
      </c>
      <c r="K1682" s="91" t="str">
        <f t="shared" si="138"/>
        <v/>
      </c>
      <c r="L1682" s="116" t="str">
        <f t="shared" si="141"/>
        <v/>
      </c>
      <c r="M1682" s="116" t="str">
        <f t="shared" si="142"/>
        <v/>
      </c>
    </row>
    <row r="1683" spans="2:13" x14ac:dyDescent="0.3">
      <c r="B1683" s="126"/>
      <c r="C1683" s="128"/>
      <c r="D1683" s="126"/>
      <c r="E1683" s="128"/>
      <c r="F1683" s="128"/>
      <c r="G1683" s="128"/>
      <c r="I1683" s="91" t="str">
        <f t="shared" si="139"/>
        <v/>
      </c>
      <c r="J1683" s="91" t="str">
        <f t="shared" si="140"/>
        <v/>
      </c>
      <c r="K1683" s="91" t="str">
        <f t="shared" si="138"/>
        <v/>
      </c>
      <c r="L1683" s="116" t="str">
        <f t="shared" si="141"/>
        <v/>
      </c>
      <c r="M1683" s="116" t="str">
        <f t="shared" si="142"/>
        <v/>
      </c>
    </row>
    <row r="1684" spans="2:13" x14ac:dyDescent="0.3">
      <c r="B1684" s="126"/>
      <c r="C1684" s="128"/>
      <c r="D1684" s="126"/>
      <c r="E1684" s="128"/>
      <c r="F1684" s="128"/>
      <c r="G1684" s="128"/>
      <c r="I1684" s="91" t="str">
        <f t="shared" si="139"/>
        <v/>
      </c>
      <c r="J1684" s="91" t="str">
        <f t="shared" si="140"/>
        <v/>
      </c>
      <c r="K1684" s="91" t="str">
        <f t="shared" si="138"/>
        <v/>
      </c>
      <c r="L1684" s="116" t="str">
        <f t="shared" si="141"/>
        <v/>
      </c>
      <c r="M1684" s="116" t="str">
        <f t="shared" si="142"/>
        <v/>
      </c>
    </row>
    <row r="1685" spans="2:13" x14ac:dyDescent="0.3">
      <c r="B1685" s="126"/>
      <c r="C1685" s="128"/>
      <c r="D1685" s="126"/>
      <c r="E1685" s="128"/>
      <c r="F1685" s="128"/>
      <c r="G1685" s="128"/>
      <c r="I1685" s="91" t="str">
        <f t="shared" si="139"/>
        <v/>
      </c>
      <c r="J1685" s="91" t="str">
        <f t="shared" si="140"/>
        <v/>
      </c>
      <c r="K1685" s="91" t="str">
        <f t="shared" si="138"/>
        <v/>
      </c>
      <c r="L1685" s="116" t="str">
        <f t="shared" si="141"/>
        <v/>
      </c>
      <c r="M1685" s="116" t="str">
        <f t="shared" si="142"/>
        <v/>
      </c>
    </row>
    <row r="1686" spans="2:13" x14ac:dyDescent="0.3">
      <c r="B1686" s="126"/>
      <c r="C1686" s="128"/>
      <c r="D1686" s="126"/>
      <c r="E1686" s="128"/>
      <c r="F1686" s="128"/>
      <c r="G1686" s="128"/>
      <c r="I1686" s="91" t="str">
        <f t="shared" si="139"/>
        <v/>
      </c>
      <c r="J1686" s="91" t="str">
        <f t="shared" si="140"/>
        <v/>
      </c>
      <c r="K1686" s="91" t="str">
        <f t="shared" si="138"/>
        <v/>
      </c>
      <c r="L1686" s="116" t="str">
        <f t="shared" si="141"/>
        <v/>
      </c>
      <c r="M1686" s="116" t="str">
        <f t="shared" si="142"/>
        <v/>
      </c>
    </row>
    <row r="1687" spans="2:13" x14ac:dyDescent="0.3">
      <c r="B1687" s="126"/>
      <c r="C1687" s="128"/>
      <c r="D1687" s="126"/>
      <c r="E1687" s="128"/>
      <c r="F1687" s="128"/>
      <c r="G1687" s="128"/>
      <c r="I1687" s="91" t="str">
        <f t="shared" si="139"/>
        <v/>
      </c>
      <c r="J1687" s="91" t="str">
        <f t="shared" si="140"/>
        <v/>
      </c>
      <c r="K1687" s="91" t="str">
        <f t="shared" si="138"/>
        <v/>
      </c>
      <c r="L1687" s="116" t="str">
        <f t="shared" si="141"/>
        <v/>
      </c>
      <c r="M1687" s="116" t="str">
        <f t="shared" si="142"/>
        <v/>
      </c>
    </row>
    <row r="1688" spans="2:13" x14ac:dyDescent="0.3">
      <c r="B1688" s="126"/>
      <c r="C1688" s="128"/>
      <c r="D1688" s="126"/>
      <c r="E1688" s="128"/>
      <c r="F1688" s="128"/>
      <c r="G1688" s="128"/>
      <c r="I1688" s="91" t="str">
        <f t="shared" si="139"/>
        <v/>
      </c>
      <c r="J1688" s="91" t="str">
        <f t="shared" si="140"/>
        <v/>
      </c>
      <c r="K1688" s="91" t="str">
        <f t="shared" si="138"/>
        <v/>
      </c>
      <c r="L1688" s="116" t="str">
        <f t="shared" si="141"/>
        <v/>
      </c>
      <c r="M1688" s="116" t="str">
        <f t="shared" si="142"/>
        <v/>
      </c>
    </row>
    <row r="1689" spans="2:13" x14ac:dyDescent="0.3">
      <c r="B1689" s="126"/>
      <c r="C1689" s="128"/>
      <c r="D1689" s="126"/>
      <c r="E1689" s="128"/>
      <c r="F1689" s="128"/>
      <c r="G1689" s="128"/>
      <c r="I1689" s="91" t="str">
        <f t="shared" si="139"/>
        <v/>
      </c>
      <c r="J1689" s="91" t="str">
        <f t="shared" si="140"/>
        <v/>
      </c>
      <c r="K1689" s="91" t="str">
        <f t="shared" si="138"/>
        <v/>
      </c>
      <c r="L1689" s="116" t="str">
        <f t="shared" si="141"/>
        <v/>
      </c>
      <c r="M1689" s="116" t="str">
        <f t="shared" si="142"/>
        <v/>
      </c>
    </row>
    <row r="1690" spans="2:13" x14ac:dyDescent="0.3">
      <c r="B1690" s="126"/>
      <c r="C1690" s="128"/>
      <c r="D1690" s="126"/>
      <c r="E1690" s="128"/>
      <c r="F1690" s="128"/>
      <c r="G1690" s="128"/>
      <c r="I1690" s="91" t="str">
        <f t="shared" si="139"/>
        <v/>
      </c>
      <c r="J1690" s="91" t="str">
        <f t="shared" si="140"/>
        <v/>
      </c>
      <c r="K1690" s="91" t="str">
        <f t="shared" si="138"/>
        <v/>
      </c>
      <c r="L1690" s="116" t="str">
        <f t="shared" si="141"/>
        <v/>
      </c>
      <c r="M1690" s="116" t="str">
        <f t="shared" si="142"/>
        <v/>
      </c>
    </row>
    <row r="1691" spans="2:13" x14ac:dyDescent="0.3">
      <c r="B1691" s="126"/>
      <c r="C1691" s="128"/>
      <c r="D1691" s="126"/>
      <c r="E1691" s="128"/>
      <c r="F1691" s="128"/>
      <c r="G1691" s="128"/>
      <c r="I1691" s="91" t="str">
        <f t="shared" si="139"/>
        <v/>
      </c>
      <c r="J1691" s="91" t="str">
        <f t="shared" si="140"/>
        <v/>
      </c>
      <c r="K1691" s="91" t="str">
        <f t="shared" si="138"/>
        <v/>
      </c>
      <c r="L1691" s="116" t="str">
        <f t="shared" si="141"/>
        <v/>
      </c>
      <c r="M1691" s="116" t="str">
        <f t="shared" si="142"/>
        <v/>
      </c>
    </row>
    <row r="1692" spans="2:13" x14ac:dyDescent="0.3">
      <c r="B1692" s="126"/>
      <c r="C1692" s="128"/>
      <c r="D1692" s="126"/>
      <c r="E1692" s="128"/>
      <c r="F1692" s="128"/>
      <c r="G1692" s="128"/>
      <c r="I1692" s="91" t="str">
        <f t="shared" si="139"/>
        <v/>
      </c>
      <c r="J1692" s="91" t="str">
        <f t="shared" si="140"/>
        <v/>
      </c>
      <c r="K1692" s="91" t="str">
        <f t="shared" si="138"/>
        <v/>
      </c>
      <c r="L1692" s="116" t="str">
        <f t="shared" si="141"/>
        <v/>
      </c>
      <c r="M1692" s="116" t="str">
        <f t="shared" si="142"/>
        <v/>
      </c>
    </row>
    <row r="1693" spans="2:13" x14ac:dyDescent="0.3">
      <c r="B1693" s="126"/>
      <c r="C1693" s="128"/>
      <c r="D1693" s="126"/>
      <c r="E1693" s="128"/>
      <c r="F1693" s="128"/>
      <c r="G1693" s="128"/>
      <c r="I1693" s="91" t="str">
        <f t="shared" si="139"/>
        <v/>
      </c>
      <c r="J1693" s="91" t="str">
        <f t="shared" si="140"/>
        <v/>
      </c>
      <c r="K1693" s="91" t="str">
        <f t="shared" si="138"/>
        <v/>
      </c>
      <c r="L1693" s="116" t="str">
        <f t="shared" si="141"/>
        <v/>
      </c>
      <c r="M1693" s="116" t="str">
        <f t="shared" si="142"/>
        <v/>
      </c>
    </row>
    <row r="1694" spans="2:13" x14ac:dyDescent="0.3">
      <c r="B1694" s="126"/>
      <c r="C1694" s="128"/>
      <c r="D1694" s="126"/>
      <c r="E1694" s="128"/>
      <c r="F1694" s="128"/>
      <c r="G1694" s="128"/>
      <c r="I1694" s="91" t="str">
        <f t="shared" si="139"/>
        <v/>
      </c>
      <c r="J1694" s="91" t="str">
        <f t="shared" si="140"/>
        <v/>
      </c>
      <c r="K1694" s="91" t="str">
        <f t="shared" si="138"/>
        <v/>
      </c>
      <c r="L1694" s="116" t="str">
        <f t="shared" si="141"/>
        <v/>
      </c>
      <c r="M1694" s="116" t="str">
        <f t="shared" si="142"/>
        <v/>
      </c>
    </row>
    <row r="1695" spans="2:13" x14ac:dyDescent="0.3">
      <c r="B1695" s="126"/>
      <c r="C1695" s="128"/>
      <c r="D1695" s="126"/>
      <c r="E1695" s="128"/>
      <c r="F1695" s="128"/>
      <c r="G1695" s="128"/>
      <c r="I1695" s="91" t="str">
        <f t="shared" si="139"/>
        <v/>
      </c>
      <c r="J1695" s="91" t="str">
        <f t="shared" si="140"/>
        <v/>
      </c>
      <c r="K1695" s="91" t="str">
        <f t="shared" si="138"/>
        <v/>
      </c>
      <c r="L1695" s="116" t="str">
        <f t="shared" si="141"/>
        <v/>
      </c>
      <c r="M1695" s="116" t="str">
        <f t="shared" si="142"/>
        <v/>
      </c>
    </row>
    <row r="1696" spans="2:13" x14ac:dyDescent="0.3">
      <c r="B1696" s="126"/>
      <c r="C1696" s="128"/>
      <c r="D1696" s="126"/>
      <c r="E1696" s="128"/>
      <c r="F1696" s="128"/>
      <c r="G1696" s="128"/>
      <c r="I1696" s="91" t="str">
        <f t="shared" si="139"/>
        <v/>
      </c>
      <c r="J1696" s="91" t="str">
        <f t="shared" si="140"/>
        <v/>
      </c>
      <c r="K1696" s="91" t="str">
        <f t="shared" si="138"/>
        <v/>
      </c>
      <c r="L1696" s="116" t="str">
        <f t="shared" si="141"/>
        <v/>
      </c>
      <c r="M1696" s="116" t="str">
        <f t="shared" si="142"/>
        <v/>
      </c>
    </row>
    <row r="1697" spans="2:13" x14ac:dyDescent="0.3">
      <c r="B1697" s="126"/>
      <c r="C1697" s="128"/>
      <c r="D1697" s="126"/>
      <c r="E1697" s="128"/>
      <c r="F1697" s="128"/>
      <c r="G1697" s="128"/>
      <c r="I1697" s="91" t="str">
        <f t="shared" si="139"/>
        <v/>
      </c>
      <c r="J1697" s="91" t="str">
        <f t="shared" si="140"/>
        <v/>
      </c>
      <c r="K1697" s="91" t="str">
        <f t="shared" si="138"/>
        <v/>
      </c>
      <c r="L1697" s="116" t="str">
        <f t="shared" si="141"/>
        <v/>
      </c>
      <c r="M1697" s="116" t="str">
        <f t="shared" si="142"/>
        <v/>
      </c>
    </row>
    <row r="1698" spans="2:13" x14ac:dyDescent="0.3">
      <c r="B1698" s="126"/>
      <c r="C1698" s="128"/>
      <c r="D1698" s="126"/>
      <c r="E1698" s="128"/>
      <c r="F1698" s="128"/>
      <c r="G1698" s="128"/>
      <c r="I1698" s="91" t="str">
        <f t="shared" si="139"/>
        <v/>
      </c>
      <c r="J1698" s="91" t="str">
        <f t="shared" si="140"/>
        <v/>
      </c>
      <c r="K1698" s="91" t="str">
        <f t="shared" si="138"/>
        <v/>
      </c>
      <c r="L1698" s="116" t="str">
        <f t="shared" si="141"/>
        <v/>
      </c>
      <c r="M1698" s="116" t="str">
        <f t="shared" si="142"/>
        <v/>
      </c>
    </row>
    <row r="1699" spans="2:13" x14ac:dyDescent="0.3">
      <c r="B1699" s="126"/>
      <c r="C1699" s="128"/>
      <c r="D1699" s="126"/>
      <c r="E1699" s="128"/>
      <c r="F1699" s="128"/>
      <c r="G1699" s="128"/>
      <c r="I1699" s="91" t="str">
        <f t="shared" si="139"/>
        <v/>
      </c>
      <c r="J1699" s="91" t="str">
        <f t="shared" si="140"/>
        <v/>
      </c>
      <c r="K1699" s="91" t="str">
        <f t="shared" si="138"/>
        <v/>
      </c>
      <c r="L1699" s="116" t="str">
        <f t="shared" si="141"/>
        <v/>
      </c>
      <c r="M1699" s="116" t="str">
        <f t="shared" si="142"/>
        <v/>
      </c>
    </row>
    <row r="1700" spans="2:13" x14ac:dyDescent="0.3">
      <c r="B1700" s="126"/>
      <c r="C1700" s="128"/>
      <c r="D1700" s="126"/>
      <c r="E1700" s="128"/>
      <c r="F1700" s="128"/>
      <c r="G1700" s="128"/>
      <c r="I1700" s="91" t="str">
        <f t="shared" si="139"/>
        <v/>
      </c>
      <c r="J1700" s="91" t="str">
        <f t="shared" si="140"/>
        <v/>
      </c>
      <c r="K1700" s="91" t="str">
        <f t="shared" si="138"/>
        <v/>
      </c>
      <c r="L1700" s="116" t="str">
        <f t="shared" si="141"/>
        <v/>
      </c>
      <c r="M1700" s="116" t="str">
        <f t="shared" si="142"/>
        <v/>
      </c>
    </row>
    <row r="1701" spans="2:13" x14ac:dyDescent="0.3">
      <c r="B1701" s="126"/>
      <c r="C1701" s="128"/>
      <c r="D1701" s="126"/>
      <c r="E1701" s="128"/>
      <c r="F1701" s="128"/>
      <c r="G1701" s="128"/>
      <c r="I1701" s="91" t="str">
        <f t="shared" si="139"/>
        <v/>
      </c>
      <c r="J1701" s="91" t="str">
        <f t="shared" si="140"/>
        <v/>
      </c>
      <c r="K1701" s="91" t="str">
        <f t="shared" si="138"/>
        <v/>
      </c>
      <c r="L1701" s="116" t="str">
        <f t="shared" si="141"/>
        <v/>
      </c>
      <c r="M1701" s="116" t="str">
        <f t="shared" si="142"/>
        <v/>
      </c>
    </row>
    <row r="1702" spans="2:13" x14ac:dyDescent="0.3">
      <c r="B1702" s="126"/>
      <c r="C1702" s="128"/>
      <c r="D1702" s="126"/>
      <c r="E1702" s="128"/>
      <c r="F1702" s="128"/>
      <c r="G1702" s="128"/>
      <c r="I1702" s="91" t="str">
        <f t="shared" si="139"/>
        <v/>
      </c>
      <c r="J1702" s="91" t="str">
        <f t="shared" si="140"/>
        <v/>
      </c>
      <c r="K1702" s="91" t="str">
        <f t="shared" si="138"/>
        <v/>
      </c>
      <c r="L1702" s="116" t="str">
        <f t="shared" si="141"/>
        <v/>
      </c>
      <c r="M1702" s="116" t="str">
        <f t="shared" si="142"/>
        <v/>
      </c>
    </row>
    <row r="1703" spans="2:13" x14ac:dyDescent="0.3">
      <c r="B1703" s="126"/>
      <c r="C1703" s="128"/>
      <c r="D1703" s="126"/>
      <c r="E1703" s="128"/>
      <c r="F1703" s="128"/>
      <c r="G1703" s="128"/>
      <c r="I1703" s="91" t="str">
        <f t="shared" si="139"/>
        <v/>
      </c>
      <c r="J1703" s="91" t="str">
        <f t="shared" si="140"/>
        <v/>
      </c>
      <c r="K1703" s="91" t="str">
        <f t="shared" si="138"/>
        <v/>
      </c>
      <c r="L1703" s="116" t="str">
        <f t="shared" si="141"/>
        <v/>
      </c>
      <c r="M1703" s="116" t="str">
        <f t="shared" si="142"/>
        <v/>
      </c>
    </row>
    <row r="1704" spans="2:13" x14ac:dyDescent="0.3">
      <c r="B1704" s="126"/>
      <c r="C1704" s="128"/>
      <c r="D1704" s="126"/>
      <c r="E1704" s="128"/>
      <c r="F1704" s="128"/>
      <c r="G1704" s="128"/>
      <c r="I1704" s="91" t="str">
        <f t="shared" si="139"/>
        <v/>
      </c>
      <c r="J1704" s="91" t="str">
        <f t="shared" si="140"/>
        <v/>
      </c>
      <c r="K1704" s="91" t="str">
        <f t="shared" si="138"/>
        <v/>
      </c>
      <c r="L1704" s="116" t="str">
        <f t="shared" si="141"/>
        <v/>
      </c>
      <c r="M1704" s="116" t="str">
        <f t="shared" si="142"/>
        <v/>
      </c>
    </row>
    <row r="1705" spans="2:13" x14ac:dyDescent="0.3">
      <c r="B1705" s="126"/>
      <c r="C1705" s="128"/>
      <c r="D1705" s="126"/>
      <c r="E1705" s="128"/>
      <c r="F1705" s="128"/>
      <c r="G1705" s="128"/>
      <c r="I1705" s="91" t="str">
        <f t="shared" si="139"/>
        <v/>
      </c>
      <c r="J1705" s="91" t="str">
        <f t="shared" si="140"/>
        <v/>
      </c>
      <c r="K1705" s="91" t="str">
        <f t="shared" si="138"/>
        <v/>
      </c>
      <c r="L1705" s="116" t="str">
        <f t="shared" si="141"/>
        <v/>
      </c>
      <c r="M1705" s="116" t="str">
        <f t="shared" si="142"/>
        <v/>
      </c>
    </row>
    <row r="1706" spans="2:13" x14ac:dyDescent="0.3">
      <c r="B1706" s="126"/>
      <c r="C1706" s="128"/>
      <c r="D1706" s="126"/>
      <c r="E1706" s="128"/>
      <c r="F1706" s="128"/>
      <c r="G1706" s="128"/>
      <c r="I1706" s="91" t="str">
        <f t="shared" si="139"/>
        <v/>
      </c>
      <c r="J1706" s="91" t="str">
        <f t="shared" si="140"/>
        <v/>
      </c>
      <c r="K1706" s="91" t="str">
        <f t="shared" si="138"/>
        <v/>
      </c>
      <c r="L1706" s="116" t="str">
        <f t="shared" si="141"/>
        <v/>
      </c>
      <c r="M1706" s="116" t="str">
        <f t="shared" si="142"/>
        <v/>
      </c>
    </row>
    <row r="1707" spans="2:13" x14ac:dyDescent="0.3">
      <c r="B1707" s="126"/>
      <c r="C1707" s="128"/>
      <c r="D1707" s="126"/>
      <c r="E1707" s="128"/>
      <c r="F1707" s="128"/>
      <c r="G1707" s="128"/>
      <c r="I1707" s="91" t="str">
        <f t="shared" si="139"/>
        <v/>
      </c>
      <c r="J1707" s="91" t="str">
        <f t="shared" si="140"/>
        <v/>
      </c>
      <c r="K1707" s="91" t="str">
        <f t="shared" si="138"/>
        <v/>
      </c>
      <c r="L1707" s="116" t="str">
        <f t="shared" si="141"/>
        <v/>
      </c>
      <c r="M1707" s="116" t="str">
        <f t="shared" si="142"/>
        <v/>
      </c>
    </row>
    <row r="1708" spans="2:13" x14ac:dyDescent="0.3">
      <c r="B1708" s="126"/>
      <c r="C1708" s="128"/>
      <c r="D1708" s="126"/>
      <c r="E1708" s="128"/>
      <c r="F1708" s="128"/>
      <c r="G1708" s="128"/>
      <c r="I1708" s="91" t="str">
        <f t="shared" si="139"/>
        <v/>
      </c>
      <c r="J1708" s="91" t="str">
        <f t="shared" si="140"/>
        <v/>
      </c>
      <c r="K1708" s="91" t="str">
        <f t="shared" si="138"/>
        <v/>
      </c>
      <c r="L1708" s="116" t="str">
        <f t="shared" si="141"/>
        <v/>
      </c>
      <c r="M1708" s="116" t="str">
        <f t="shared" si="142"/>
        <v/>
      </c>
    </row>
    <row r="1709" spans="2:13" x14ac:dyDescent="0.3">
      <c r="B1709" s="126"/>
      <c r="C1709" s="128"/>
      <c r="D1709" s="126"/>
      <c r="E1709" s="128"/>
      <c r="F1709" s="128"/>
      <c r="G1709" s="128"/>
      <c r="I1709" s="91" t="str">
        <f t="shared" si="139"/>
        <v/>
      </c>
      <c r="J1709" s="91" t="str">
        <f t="shared" si="140"/>
        <v/>
      </c>
      <c r="K1709" s="91" t="str">
        <f t="shared" si="138"/>
        <v/>
      </c>
      <c r="L1709" s="116" t="str">
        <f t="shared" si="141"/>
        <v/>
      </c>
      <c r="M1709" s="116" t="str">
        <f t="shared" si="142"/>
        <v/>
      </c>
    </row>
    <row r="1710" spans="2:13" x14ac:dyDescent="0.3">
      <c r="B1710" s="126"/>
      <c r="C1710" s="128"/>
      <c r="D1710" s="126"/>
      <c r="E1710" s="128"/>
      <c r="F1710" s="128"/>
      <c r="G1710" s="128"/>
      <c r="I1710" s="91" t="str">
        <f t="shared" si="139"/>
        <v/>
      </c>
      <c r="J1710" s="91" t="str">
        <f t="shared" si="140"/>
        <v/>
      </c>
      <c r="K1710" s="91" t="str">
        <f t="shared" si="138"/>
        <v/>
      </c>
      <c r="L1710" s="116" t="str">
        <f t="shared" si="141"/>
        <v/>
      </c>
      <c r="M1710" s="116" t="str">
        <f t="shared" si="142"/>
        <v/>
      </c>
    </row>
    <row r="1711" spans="2:13" x14ac:dyDescent="0.3">
      <c r="B1711" s="126"/>
      <c r="C1711" s="128"/>
      <c r="D1711" s="126"/>
      <c r="E1711" s="128"/>
      <c r="F1711" s="128"/>
      <c r="G1711" s="128"/>
      <c r="I1711" s="91" t="str">
        <f t="shared" si="139"/>
        <v/>
      </c>
      <c r="J1711" s="91" t="str">
        <f t="shared" si="140"/>
        <v/>
      </c>
      <c r="K1711" s="91" t="str">
        <f t="shared" si="138"/>
        <v/>
      </c>
      <c r="L1711" s="116" t="str">
        <f t="shared" si="141"/>
        <v/>
      </c>
      <c r="M1711" s="116" t="str">
        <f t="shared" si="142"/>
        <v/>
      </c>
    </row>
    <row r="1712" spans="2:13" x14ac:dyDescent="0.3">
      <c r="B1712" s="126"/>
      <c r="C1712" s="128"/>
      <c r="D1712" s="126"/>
      <c r="E1712" s="128"/>
      <c r="F1712" s="128"/>
      <c r="G1712" s="128"/>
      <c r="I1712" s="91" t="str">
        <f t="shared" si="139"/>
        <v/>
      </c>
      <c r="J1712" s="91" t="str">
        <f t="shared" si="140"/>
        <v/>
      </c>
      <c r="K1712" s="91" t="str">
        <f t="shared" si="138"/>
        <v/>
      </c>
      <c r="L1712" s="116" t="str">
        <f t="shared" si="141"/>
        <v/>
      </c>
      <c r="M1712" s="116" t="str">
        <f t="shared" si="142"/>
        <v/>
      </c>
    </row>
    <row r="1713" spans="2:13" x14ac:dyDescent="0.3">
      <c r="B1713" s="126"/>
      <c r="C1713" s="128"/>
      <c r="D1713" s="126"/>
      <c r="E1713" s="128"/>
      <c r="F1713" s="128"/>
      <c r="G1713" s="128"/>
      <c r="I1713" s="91" t="str">
        <f t="shared" si="139"/>
        <v/>
      </c>
      <c r="J1713" s="91" t="str">
        <f t="shared" si="140"/>
        <v/>
      </c>
      <c r="K1713" s="91" t="str">
        <f t="shared" si="138"/>
        <v/>
      </c>
      <c r="L1713" s="116" t="str">
        <f t="shared" si="141"/>
        <v/>
      </c>
      <c r="M1713" s="116" t="str">
        <f t="shared" si="142"/>
        <v/>
      </c>
    </row>
    <row r="1714" spans="2:13" x14ac:dyDescent="0.3">
      <c r="B1714" s="126"/>
      <c r="C1714" s="128"/>
      <c r="D1714" s="126"/>
      <c r="E1714" s="128"/>
      <c r="F1714" s="128"/>
      <c r="G1714" s="128"/>
      <c r="I1714" s="91" t="str">
        <f t="shared" si="139"/>
        <v/>
      </c>
      <c r="J1714" s="91" t="str">
        <f t="shared" si="140"/>
        <v/>
      </c>
      <c r="K1714" s="91" t="str">
        <f t="shared" si="138"/>
        <v/>
      </c>
      <c r="L1714" s="116" t="str">
        <f t="shared" si="141"/>
        <v/>
      </c>
      <c r="M1714" s="116" t="str">
        <f t="shared" si="142"/>
        <v/>
      </c>
    </row>
    <row r="1715" spans="2:13" x14ac:dyDescent="0.3">
      <c r="B1715" s="126"/>
      <c r="C1715" s="128"/>
      <c r="D1715" s="126"/>
      <c r="E1715" s="128"/>
      <c r="F1715" s="128"/>
      <c r="G1715" s="128"/>
      <c r="I1715" s="91" t="str">
        <f t="shared" si="139"/>
        <v/>
      </c>
      <c r="J1715" s="91" t="str">
        <f t="shared" si="140"/>
        <v/>
      </c>
      <c r="K1715" s="91" t="str">
        <f t="shared" si="138"/>
        <v/>
      </c>
      <c r="L1715" s="116" t="str">
        <f t="shared" si="141"/>
        <v/>
      </c>
      <c r="M1715" s="116" t="str">
        <f t="shared" si="142"/>
        <v/>
      </c>
    </row>
    <row r="1716" spans="2:13" x14ac:dyDescent="0.3">
      <c r="B1716" s="126"/>
      <c r="C1716" s="128"/>
      <c r="D1716" s="126"/>
      <c r="E1716" s="128"/>
      <c r="F1716" s="128"/>
      <c r="G1716" s="128"/>
      <c r="I1716" s="91" t="str">
        <f t="shared" si="139"/>
        <v/>
      </c>
      <c r="J1716" s="91" t="str">
        <f t="shared" si="140"/>
        <v/>
      </c>
      <c r="K1716" s="91" t="str">
        <f t="shared" si="138"/>
        <v/>
      </c>
      <c r="L1716" s="116" t="str">
        <f t="shared" si="141"/>
        <v/>
      </c>
      <c r="M1716" s="116" t="str">
        <f t="shared" si="142"/>
        <v/>
      </c>
    </row>
    <row r="1717" spans="2:13" x14ac:dyDescent="0.3">
      <c r="B1717" s="126"/>
      <c r="C1717" s="128"/>
      <c r="D1717" s="126"/>
      <c r="E1717" s="128"/>
      <c r="F1717" s="128"/>
      <c r="G1717" s="128"/>
      <c r="I1717" s="91" t="str">
        <f t="shared" si="139"/>
        <v/>
      </c>
      <c r="J1717" s="91" t="str">
        <f t="shared" si="140"/>
        <v/>
      </c>
      <c r="K1717" s="91" t="str">
        <f t="shared" si="138"/>
        <v/>
      </c>
      <c r="L1717" s="116" t="str">
        <f t="shared" si="141"/>
        <v/>
      </c>
      <c r="M1717" s="116" t="str">
        <f t="shared" si="142"/>
        <v/>
      </c>
    </row>
    <row r="1718" spans="2:13" x14ac:dyDescent="0.3">
      <c r="B1718" s="126"/>
      <c r="C1718" s="128"/>
      <c r="D1718" s="126"/>
      <c r="E1718" s="128"/>
      <c r="F1718" s="128"/>
      <c r="G1718" s="128"/>
      <c r="I1718" s="91" t="str">
        <f t="shared" si="139"/>
        <v/>
      </c>
      <c r="J1718" s="91" t="str">
        <f t="shared" si="140"/>
        <v/>
      </c>
      <c r="K1718" s="91" t="str">
        <f t="shared" si="138"/>
        <v/>
      </c>
      <c r="L1718" s="116" t="str">
        <f t="shared" si="141"/>
        <v/>
      </c>
      <c r="M1718" s="116" t="str">
        <f t="shared" si="142"/>
        <v/>
      </c>
    </row>
    <row r="1719" spans="2:13" x14ac:dyDescent="0.3">
      <c r="B1719" s="126"/>
      <c r="C1719" s="128"/>
      <c r="D1719" s="126"/>
      <c r="E1719" s="128"/>
      <c r="F1719" s="128"/>
      <c r="G1719" s="128"/>
      <c r="I1719" s="91" t="str">
        <f t="shared" si="139"/>
        <v/>
      </c>
      <c r="J1719" s="91" t="str">
        <f t="shared" si="140"/>
        <v/>
      </c>
      <c r="K1719" s="91" t="str">
        <f t="shared" si="138"/>
        <v/>
      </c>
      <c r="L1719" s="116" t="str">
        <f t="shared" si="141"/>
        <v/>
      </c>
      <c r="M1719" s="116" t="str">
        <f t="shared" si="142"/>
        <v/>
      </c>
    </row>
    <row r="1720" spans="2:13" x14ac:dyDescent="0.3">
      <c r="B1720" s="126"/>
      <c r="C1720" s="128"/>
      <c r="D1720" s="126"/>
      <c r="E1720" s="128"/>
      <c r="F1720" s="128"/>
      <c r="G1720" s="128"/>
      <c r="I1720" s="91" t="str">
        <f t="shared" si="139"/>
        <v/>
      </c>
      <c r="J1720" s="91" t="str">
        <f t="shared" si="140"/>
        <v/>
      </c>
      <c r="K1720" s="91" t="str">
        <f t="shared" si="138"/>
        <v/>
      </c>
      <c r="L1720" s="116" t="str">
        <f t="shared" si="141"/>
        <v/>
      </c>
      <c r="M1720" s="116" t="str">
        <f t="shared" si="142"/>
        <v/>
      </c>
    </row>
    <row r="1721" spans="2:13" x14ac:dyDescent="0.3">
      <c r="B1721" s="126"/>
      <c r="C1721" s="128"/>
      <c r="D1721" s="126"/>
      <c r="E1721" s="128"/>
      <c r="F1721" s="128"/>
      <c r="G1721" s="128"/>
      <c r="I1721" s="91" t="str">
        <f t="shared" si="139"/>
        <v/>
      </c>
      <c r="J1721" s="91" t="str">
        <f t="shared" si="140"/>
        <v/>
      </c>
      <c r="K1721" s="91" t="str">
        <f t="shared" si="138"/>
        <v/>
      </c>
      <c r="L1721" s="116" t="str">
        <f t="shared" si="141"/>
        <v/>
      </c>
      <c r="M1721" s="116" t="str">
        <f t="shared" si="142"/>
        <v/>
      </c>
    </row>
    <row r="1722" spans="2:13" x14ac:dyDescent="0.3">
      <c r="B1722" s="126"/>
      <c r="C1722" s="128"/>
      <c r="D1722" s="126"/>
      <c r="E1722" s="128"/>
      <c r="F1722" s="128"/>
      <c r="G1722" s="128"/>
      <c r="I1722" s="91" t="str">
        <f t="shared" si="139"/>
        <v/>
      </c>
      <c r="J1722" s="91" t="str">
        <f t="shared" si="140"/>
        <v/>
      </c>
      <c r="K1722" s="91" t="str">
        <f t="shared" si="138"/>
        <v/>
      </c>
      <c r="L1722" s="116" t="str">
        <f t="shared" si="141"/>
        <v/>
      </c>
      <c r="M1722" s="116" t="str">
        <f t="shared" si="142"/>
        <v/>
      </c>
    </row>
    <row r="1723" spans="2:13" x14ac:dyDescent="0.3">
      <c r="B1723" s="126"/>
      <c r="C1723" s="128"/>
      <c r="D1723" s="126"/>
      <c r="E1723" s="128"/>
      <c r="F1723" s="128"/>
      <c r="G1723" s="128"/>
      <c r="I1723" s="91" t="str">
        <f t="shared" si="139"/>
        <v/>
      </c>
      <c r="J1723" s="91" t="str">
        <f t="shared" si="140"/>
        <v/>
      </c>
      <c r="K1723" s="91" t="str">
        <f t="shared" si="138"/>
        <v/>
      </c>
      <c r="L1723" s="116" t="str">
        <f t="shared" si="141"/>
        <v/>
      </c>
      <c r="M1723" s="116" t="str">
        <f t="shared" si="142"/>
        <v/>
      </c>
    </row>
    <row r="1724" spans="2:13" x14ac:dyDescent="0.3">
      <c r="B1724" s="126"/>
      <c r="C1724" s="128"/>
      <c r="D1724" s="126"/>
      <c r="E1724" s="128"/>
      <c r="F1724" s="128"/>
      <c r="G1724" s="128"/>
      <c r="I1724" s="91" t="str">
        <f t="shared" si="139"/>
        <v/>
      </c>
      <c r="J1724" s="91" t="str">
        <f t="shared" si="140"/>
        <v/>
      </c>
      <c r="K1724" s="91" t="str">
        <f t="shared" si="138"/>
        <v/>
      </c>
      <c r="L1724" s="116" t="str">
        <f t="shared" si="141"/>
        <v/>
      </c>
      <c r="M1724" s="116" t="str">
        <f t="shared" si="142"/>
        <v/>
      </c>
    </row>
    <row r="1725" spans="2:13" x14ac:dyDescent="0.3">
      <c r="B1725" s="126"/>
      <c r="C1725" s="128"/>
      <c r="D1725" s="126"/>
      <c r="E1725" s="128"/>
      <c r="F1725" s="128"/>
      <c r="G1725" s="128"/>
      <c r="I1725" s="91" t="str">
        <f t="shared" si="139"/>
        <v/>
      </c>
      <c r="J1725" s="91" t="str">
        <f t="shared" si="140"/>
        <v/>
      </c>
      <c r="K1725" s="91" t="str">
        <f t="shared" si="138"/>
        <v/>
      </c>
      <c r="L1725" s="116" t="str">
        <f t="shared" si="141"/>
        <v/>
      </c>
      <c r="M1725" s="116" t="str">
        <f t="shared" si="142"/>
        <v/>
      </c>
    </row>
    <row r="1726" spans="2:13" x14ac:dyDescent="0.3">
      <c r="B1726" s="126"/>
      <c r="C1726" s="128"/>
      <c r="D1726" s="126"/>
      <c r="E1726" s="128"/>
      <c r="F1726" s="128"/>
      <c r="G1726" s="128"/>
      <c r="I1726" s="91" t="str">
        <f t="shared" si="139"/>
        <v/>
      </c>
      <c r="J1726" s="91" t="str">
        <f t="shared" si="140"/>
        <v/>
      </c>
      <c r="K1726" s="91" t="str">
        <f t="shared" si="138"/>
        <v/>
      </c>
      <c r="L1726" s="116" t="str">
        <f t="shared" si="141"/>
        <v/>
      </c>
      <c r="M1726" s="116" t="str">
        <f t="shared" si="142"/>
        <v/>
      </c>
    </row>
    <row r="1727" spans="2:13" x14ac:dyDescent="0.3">
      <c r="B1727" s="126"/>
      <c r="C1727" s="128"/>
      <c r="D1727" s="126"/>
      <c r="E1727" s="128"/>
      <c r="F1727" s="128"/>
      <c r="G1727" s="128"/>
      <c r="I1727" s="91" t="str">
        <f t="shared" si="139"/>
        <v/>
      </c>
      <c r="J1727" s="91" t="str">
        <f t="shared" si="140"/>
        <v/>
      </c>
      <c r="K1727" s="91" t="str">
        <f t="shared" si="138"/>
        <v/>
      </c>
      <c r="L1727" s="116" t="str">
        <f t="shared" si="141"/>
        <v/>
      </c>
      <c r="M1727" s="116" t="str">
        <f t="shared" si="142"/>
        <v/>
      </c>
    </row>
    <row r="1728" spans="2:13" x14ac:dyDescent="0.3">
      <c r="B1728" s="126"/>
      <c r="C1728" s="128"/>
      <c r="D1728" s="126"/>
      <c r="E1728" s="128"/>
      <c r="F1728" s="128"/>
      <c r="G1728" s="128"/>
      <c r="I1728" s="91" t="str">
        <f t="shared" si="139"/>
        <v/>
      </c>
      <c r="J1728" s="91" t="str">
        <f t="shared" si="140"/>
        <v/>
      </c>
      <c r="K1728" s="91" t="str">
        <f t="shared" si="138"/>
        <v/>
      </c>
      <c r="L1728" s="116" t="str">
        <f t="shared" si="141"/>
        <v/>
      </c>
      <c r="M1728" s="116" t="str">
        <f t="shared" si="142"/>
        <v/>
      </c>
    </row>
    <row r="1729" spans="2:13" x14ac:dyDescent="0.3">
      <c r="B1729" s="126"/>
      <c r="C1729" s="128"/>
      <c r="D1729" s="126"/>
      <c r="E1729" s="128"/>
      <c r="F1729" s="128"/>
      <c r="G1729" s="128"/>
      <c r="I1729" s="91" t="str">
        <f t="shared" si="139"/>
        <v/>
      </c>
      <c r="J1729" s="91" t="str">
        <f t="shared" si="140"/>
        <v/>
      </c>
      <c r="K1729" s="91" t="str">
        <f t="shared" si="138"/>
        <v/>
      </c>
      <c r="L1729" s="116" t="str">
        <f t="shared" si="141"/>
        <v/>
      </c>
      <c r="M1729" s="116" t="str">
        <f t="shared" si="142"/>
        <v/>
      </c>
    </row>
    <row r="1730" spans="2:13" x14ac:dyDescent="0.3">
      <c r="B1730" s="126"/>
      <c r="C1730" s="128"/>
      <c r="D1730" s="126"/>
      <c r="E1730" s="128"/>
      <c r="F1730" s="128"/>
      <c r="G1730" s="128"/>
      <c r="I1730" s="91" t="str">
        <f t="shared" si="139"/>
        <v/>
      </c>
      <c r="J1730" s="91" t="str">
        <f t="shared" si="140"/>
        <v/>
      </c>
      <c r="K1730" s="91" t="str">
        <f t="shared" si="138"/>
        <v/>
      </c>
      <c r="L1730" s="116" t="str">
        <f t="shared" si="141"/>
        <v/>
      </c>
      <c r="M1730" s="116" t="str">
        <f t="shared" si="142"/>
        <v/>
      </c>
    </row>
    <row r="1731" spans="2:13" x14ac:dyDescent="0.3">
      <c r="B1731" s="126"/>
      <c r="C1731" s="128"/>
      <c r="D1731" s="126"/>
      <c r="E1731" s="128"/>
      <c r="F1731" s="128"/>
      <c r="G1731" s="128"/>
      <c r="I1731" s="91" t="str">
        <f t="shared" si="139"/>
        <v/>
      </c>
      <c r="J1731" s="91" t="str">
        <f t="shared" si="140"/>
        <v/>
      </c>
      <c r="K1731" s="91" t="str">
        <f t="shared" si="138"/>
        <v/>
      </c>
      <c r="L1731" s="116" t="str">
        <f t="shared" si="141"/>
        <v/>
      </c>
      <c r="M1731" s="116" t="str">
        <f t="shared" si="142"/>
        <v/>
      </c>
    </row>
    <row r="1732" spans="2:13" x14ac:dyDescent="0.3">
      <c r="B1732" s="126"/>
      <c r="C1732" s="128"/>
      <c r="D1732" s="126"/>
      <c r="E1732" s="128"/>
      <c r="F1732" s="128"/>
      <c r="G1732" s="128"/>
      <c r="I1732" s="91" t="str">
        <f t="shared" si="139"/>
        <v/>
      </c>
      <c r="J1732" s="91" t="str">
        <f t="shared" si="140"/>
        <v/>
      </c>
      <c r="K1732" s="91" t="str">
        <f t="shared" si="138"/>
        <v/>
      </c>
      <c r="L1732" s="116" t="str">
        <f t="shared" si="141"/>
        <v/>
      </c>
      <c r="M1732" s="116" t="str">
        <f t="shared" si="142"/>
        <v/>
      </c>
    </row>
    <row r="1733" spans="2:13" x14ac:dyDescent="0.3">
      <c r="B1733" s="126"/>
      <c r="C1733" s="128"/>
      <c r="D1733" s="126"/>
      <c r="E1733" s="128"/>
      <c r="F1733" s="128"/>
      <c r="G1733" s="128"/>
      <c r="I1733" s="91" t="str">
        <f t="shared" si="139"/>
        <v/>
      </c>
      <c r="J1733" s="91" t="str">
        <f t="shared" si="140"/>
        <v/>
      </c>
      <c r="K1733" s="91" t="str">
        <f t="shared" si="138"/>
        <v/>
      </c>
      <c r="L1733" s="116" t="str">
        <f t="shared" si="141"/>
        <v/>
      </c>
      <c r="M1733" s="116" t="str">
        <f t="shared" si="142"/>
        <v/>
      </c>
    </row>
    <row r="1734" spans="2:13" x14ac:dyDescent="0.3">
      <c r="B1734" s="126"/>
      <c r="C1734" s="128"/>
      <c r="D1734" s="126"/>
      <c r="E1734" s="128"/>
      <c r="F1734" s="128"/>
      <c r="G1734" s="128"/>
      <c r="I1734" s="91" t="str">
        <f t="shared" si="139"/>
        <v/>
      </c>
      <c r="J1734" s="91" t="str">
        <f t="shared" si="140"/>
        <v/>
      </c>
      <c r="K1734" s="91" t="str">
        <f t="shared" si="138"/>
        <v/>
      </c>
      <c r="L1734" s="116" t="str">
        <f t="shared" si="141"/>
        <v/>
      </c>
      <c r="M1734" s="116" t="str">
        <f t="shared" si="142"/>
        <v/>
      </c>
    </row>
    <row r="1735" spans="2:13" x14ac:dyDescent="0.3">
      <c r="B1735" s="126"/>
      <c r="C1735" s="128"/>
      <c r="D1735" s="126"/>
      <c r="E1735" s="128"/>
      <c r="F1735" s="128"/>
      <c r="G1735" s="128"/>
      <c r="I1735" s="91" t="str">
        <f t="shared" si="139"/>
        <v/>
      </c>
      <c r="J1735" s="91" t="str">
        <f t="shared" si="140"/>
        <v/>
      </c>
      <c r="K1735" s="91" t="str">
        <f t="shared" ref="K1735:K1798" si="143">IF(I1735="","",SUMIF($B$7:$B$5003,B1735,$G$7:$G$5003))</f>
        <v/>
      </c>
      <c r="L1735" s="116" t="str">
        <f t="shared" si="141"/>
        <v/>
      </c>
      <c r="M1735" s="116" t="str">
        <f t="shared" si="142"/>
        <v/>
      </c>
    </row>
    <row r="1736" spans="2:13" x14ac:dyDescent="0.3">
      <c r="B1736" s="126"/>
      <c r="C1736" s="128"/>
      <c r="D1736" s="126"/>
      <c r="E1736" s="128"/>
      <c r="F1736" s="128"/>
      <c r="G1736" s="128"/>
      <c r="I1736" s="91" t="str">
        <f t="shared" ref="I1736:I1799" si="144">B1736&amp;D1736</f>
        <v/>
      </c>
      <c r="J1736" s="91" t="str">
        <f t="shared" ref="J1736:J1799" si="145">IF(I1736="","",SUMIFS($G$6:$G$5003,$B$6:$B$5003,B1736,$D$6:$D$5003,D1736))</f>
        <v/>
      </c>
      <c r="K1736" s="91" t="str">
        <f t="shared" si="143"/>
        <v/>
      </c>
      <c r="L1736" s="116" t="str">
        <f t="shared" ref="L1736:L1799" si="146">IF(OR(J1736="",K1736=""),"",J1736/K1736)</f>
        <v/>
      </c>
      <c r="M1736" s="116" t="str">
        <f t="shared" ref="M1736:M1799" si="147">IF(L1736="","",L1736^2)</f>
        <v/>
      </c>
    </row>
    <row r="1737" spans="2:13" x14ac:dyDescent="0.3">
      <c r="B1737" s="126"/>
      <c r="C1737" s="128"/>
      <c r="D1737" s="126"/>
      <c r="E1737" s="128"/>
      <c r="F1737" s="128"/>
      <c r="G1737" s="128"/>
      <c r="I1737" s="91" t="str">
        <f t="shared" si="144"/>
        <v/>
      </c>
      <c r="J1737" s="91" t="str">
        <f t="shared" si="145"/>
        <v/>
      </c>
      <c r="K1737" s="91" t="str">
        <f t="shared" si="143"/>
        <v/>
      </c>
      <c r="L1737" s="116" t="str">
        <f t="shared" si="146"/>
        <v/>
      </c>
      <c r="M1737" s="116" t="str">
        <f t="shared" si="147"/>
        <v/>
      </c>
    </row>
    <row r="1738" spans="2:13" x14ac:dyDescent="0.3">
      <c r="B1738" s="126"/>
      <c r="C1738" s="128"/>
      <c r="D1738" s="126"/>
      <c r="E1738" s="128"/>
      <c r="F1738" s="128"/>
      <c r="G1738" s="128"/>
      <c r="I1738" s="91" t="str">
        <f t="shared" si="144"/>
        <v/>
      </c>
      <c r="J1738" s="91" t="str">
        <f t="shared" si="145"/>
        <v/>
      </c>
      <c r="K1738" s="91" t="str">
        <f t="shared" si="143"/>
        <v/>
      </c>
      <c r="L1738" s="116" t="str">
        <f t="shared" si="146"/>
        <v/>
      </c>
      <c r="M1738" s="116" t="str">
        <f t="shared" si="147"/>
        <v/>
      </c>
    </row>
    <row r="1739" spans="2:13" x14ac:dyDescent="0.3">
      <c r="B1739" s="126"/>
      <c r="C1739" s="128"/>
      <c r="D1739" s="126"/>
      <c r="E1739" s="128"/>
      <c r="F1739" s="128"/>
      <c r="G1739" s="128"/>
      <c r="I1739" s="91" t="str">
        <f t="shared" si="144"/>
        <v/>
      </c>
      <c r="J1739" s="91" t="str">
        <f t="shared" si="145"/>
        <v/>
      </c>
      <c r="K1739" s="91" t="str">
        <f t="shared" si="143"/>
        <v/>
      </c>
      <c r="L1739" s="116" t="str">
        <f t="shared" si="146"/>
        <v/>
      </c>
      <c r="M1739" s="116" t="str">
        <f t="shared" si="147"/>
        <v/>
      </c>
    </row>
    <row r="1740" spans="2:13" x14ac:dyDescent="0.3">
      <c r="B1740" s="126"/>
      <c r="C1740" s="128"/>
      <c r="D1740" s="126"/>
      <c r="E1740" s="128"/>
      <c r="F1740" s="128"/>
      <c r="G1740" s="128"/>
      <c r="I1740" s="91" t="str">
        <f t="shared" si="144"/>
        <v/>
      </c>
      <c r="J1740" s="91" t="str">
        <f t="shared" si="145"/>
        <v/>
      </c>
      <c r="K1740" s="91" t="str">
        <f t="shared" si="143"/>
        <v/>
      </c>
      <c r="L1740" s="116" t="str">
        <f t="shared" si="146"/>
        <v/>
      </c>
      <c r="M1740" s="116" t="str">
        <f t="shared" si="147"/>
        <v/>
      </c>
    </row>
    <row r="1741" spans="2:13" x14ac:dyDescent="0.3">
      <c r="B1741" s="126"/>
      <c r="C1741" s="128"/>
      <c r="D1741" s="126"/>
      <c r="E1741" s="128"/>
      <c r="F1741" s="128"/>
      <c r="G1741" s="128"/>
      <c r="I1741" s="91" t="str">
        <f t="shared" si="144"/>
        <v/>
      </c>
      <c r="J1741" s="91" t="str">
        <f t="shared" si="145"/>
        <v/>
      </c>
      <c r="K1741" s="91" t="str">
        <f t="shared" si="143"/>
        <v/>
      </c>
      <c r="L1741" s="116" t="str">
        <f t="shared" si="146"/>
        <v/>
      </c>
      <c r="M1741" s="116" t="str">
        <f t="shared" si="147"/>
        <v/>
      </c>
    </row>
    <row r="1742" spans="2:13" x14ac:dyDescent="0.3">
      <c r="B1742" s="126"/>
      <c r="C1742" s="128"/>
      <c r="D1742" s="126"/>
      <c r="E1742" s="128"/>
      <c r="F1742" s="128"/>
      <c r="G1742" s="128"/>
      <c r="I1742" s="91" t="str">
        <f t="shared" si="144"/>
        <v/>
      </c>
      <c r="J1742" s="91" t="str">
        <f t="shared" si="145"/>
        <v/>
      </c>
      <c r="K1742" s="91" t="str">
        <f t="shared" si="143"/>
        <v/>
      </c>
      <c r="L1742" s="116" t="str">
        <f t="shared" si="146"/>
        <v/>
      </c>
      <c r="M1742" s="116" t="str">
        <f t="shared" si="147"/>
        <v/>
      </c>
    </row>
    <row r="1743" spans="2:13" x14ac:dyDescent="0.3">
      <c r="B1743" s="126"/>
      <c r="C1743" s="128"/>
      <c r="D1743" s="126"/>
      <c r="E1743" s="128"/>
      <c r="F1743" s="128"/>
      <c r="G1743" s="128"/>
      <c r="I1743" s="91" t="str">
        <f t="shared" si="144"/>
        <v/>
      </c>
      <c r="J1743" s="91" t="str">
        <f t="shared" si="145"/>
        <v/>
      </c>
      <c r="K1743" s="91" t="str">
        <f t="shared" si="143"/>
        <v/>
      </c>
      <c r="L1743" s="116" t="str">
        <f t="shared" si="146"/>
        <v/>
      </c>
      <c r="M1743" s="116" t="str">
        <f t="shared" si="147"/>
        <v/>
      </c>
    </row>
    <row r="1744" spans="2:13" x14ac:dyDescent="0.3">
      <c r="B1744" s="126"/>
      <c r="C1744" s="128"/>
      <c r="D1744" s="126"/>
      <c r="E1744" s="128"/>
      <c r="F1744" s="128"/>
      <c r="G1744" s="128"/>
      <c r="I1744" s="91" t="str">
        <f t="shared" si="144"/>
        <v/>
      </c>
      <c r="J1744" s="91" t="str">
        <f t="shared" si="145"/>
        <v/>
      </c>
      <c r="K1744" s="91" t="str">
        <f t="shared" si="143"/>
        <v/>
      </c>
      <c r="L1744" s="116" t="str">
        <f t="shared" si="146"/>
        <v/>
      </c>
      <c r="M1744" s="116" t="str">
        <f t="shared" si="147"/>
        <v/>
      </c>
    </row>
    <row r="1745" spans="2:13" x14ac:dyDescent="0.3">
      <c r="B1745" s="126"/>
      <c r="C1745" s="128"/>
      <c r="D1745" s="126"/>
      <c r="E1745" s="128"/>
      <c r="F1745" s="128"/>
      <c r="G1745" s="128"/>
      <c r="I1745" s="91" t="str">
        <f t="shared" si="144"/>
        <v/>
      </c>
      <c r="J1745" s="91" t="str">
        <f t="shared" si="145"/>
        <v/>
      </c>
      <c r="K1745" s="91" t="str">
        <f t="shared" si="143"/>
        <v/>
      </c>
      <c r="L1745" s="116" t="str">
        <f t="shared" si="146"/>
        <v/>
      </c>
      <c r="M1745" s="116" t="str">
        <f t="shared" si="147"/>
        <v/>
      </c>
    </row>
    <row r="1746" spans="2:13" x14ac:dyDescent="0.3">
      <c r="B1746" s="126"/>
      <c r="C1746" s="128"/>
      <c r="D1746" s="126"/>
      <c r="E1746" s="128"/>
      <c r="F1746" s="128"/>
      <c r="G1746" s="128"/>
      <c r="I1746" s="91" t="str">
        <f t="shared" si="144"/>
        <v/>
      </c>
      <c r="J1746" s="91" t="str">
        <f t="shared" si="145"/>
        <v/>
      </c>
      <c r="K1746" s="91" t="str">
        <f t="shared" si="143"/>
        <v/>
      </c>
      <c r="L1746" s="116" t="str">
        <f t="shared" si="146"/>
        <v/>
      </c>
      <c r="M1746" s="116" t="str">
        <f t="shared" si="147"/>
        <v/>
      </c>
    </row>
    <row r="1747" spans="2:13" x14ac:dyDescent="0.3">
      <c r="B1747" s="126"/>
      <c r="C1747" s="128"/>
      <c r="D1747" s="126"/>
      <c r="E1747" s="128"/>
      <c r="F1747" s="128"/>
      <c r="G1747" s="128"/>
      <c r="I1747" s="91" t="str">
        <f t="shared" si="144"/>
        <v/>
      </c>
      <c r="J1747" s="91" t="str">
        <f t="shared" si="145"/>
        <v/>
      </c>
      <c r="K1747" s="91" t="str">
        <f t="shared" si="143"/>
        <v/>
      </c>
      <c r="L1747" s="116" t="str">
        <f t="shared" si="146"/>
        <v/>
      </c>
      <c r="M1747" s="116" t="str">
        <f t="shared" si="147"/>
        <v/>
      </c>
    </row>
    <row r="1748" spans="2:13" x14ac:dyDescent="0.3">
      <c r="B1748" s="126"/>
      <c r="C1748" s="128"/>
      <c r="D1748" s="126"/>
      <c r="E1748" s="128"/>
      <c r="F1748" s="128"/>
      <c r="G1748" s="128"/>
      <c r="I1748" s="91" t="str">
        <f t="shared" si="144"/>
        <v/>
      </c>
      <c r="J1748" s="91" t="str">
        <f t="shared" si="145"/>
        <v/>
      </c>
      <c r="K1748" s="91" t="str">
        <f t="shared" si="143"/>
        <v/>
      </c>
      <c r="L1748" s="116" t="str">
        <f t="shared" si="146"/>
        <v/>
      </c>
      <c r="M1748" s="116" t="str">
        <f t="shared" si="147"/>
        <v/>
      </c>
    </row>
    <row r="1749" spans="2:13" x14ac:dyDescent="0.3">
      <c r="B1749" s="126"/>
      <c r="C1749" s="128"/>
      <c r="D1749" s="126"/>
      <c r="E1749" s="128"/>
      <c r="F1749" s="128"/>
      <c r="G1749" s="128"/>
      <c r="I1749" s="91" t="str">
        <f t="shared" si="144"/>
        <v/>
      </c>
      <c r="J1749" s="91" t="str">
        <f t="shared" si="145"/>
        <v/>
      </c>
      <c r="K1749" s="91" t="str">
        <f t="shared" si="143"/>
        <v/>
      </c>
      <c r="L1749" s="116" t="str">
        <f t="shared" si="146"/>
        <v/>
      </c>
      <c r="M1749" s="116" t="str">
        <f t="shared" si="147"/>
        <v/>
      </c>
    </row>
    <row r="1750" spans="2:13" x14ac:dyDescent="0.3">
      <c r="B1750" s="126"/>
      <c r="C1750" s="128"/>
      <c r="D1750" s="126"/>
      <c r="E1750" s="128"/>
      <c r="F1750" s="128"/>
      <c r="G1750" s="128"/>
      <c r="I1750" s="91" t="str">
        <f t="shared" si="144"/>
        <v/>
      </c>
      <c r="J1750" s="91" t="str">
        <f t="shared" si="145"/>
        <v/>
      </c>
      <c r="K1750" s="91" t="str">
        <f t="shared" si="143"/>
        <v/>
      </c>
      <c r="L1750" s="116" t="str">
        <f t="shared" si="146"/>
        <v/>
      </c>
      <c r="M1750" s="116" t="str">
        <f t="shared" si="147"/>
        <v/>
      </c>
    </row>
    <row r="1751" spans="2:13" x14ac:dyDescent="0.3">
      <c r="B1751" s="126"/>
      <c r="C1751" s="128"/>
      <c r="D1751" s="126"/>
      <c r="E1751" s="128"/>
      <c r="F1751" s="128"/>
      <c r="G1751" s="128"/>
      <c r="I1751" s="91" t="str">
        <f t="shared" si="144"/>
        <v/>
      </c>
      <c r="J1751" s="91" t="str">
        <f t="shared" si="145"/>
        <v/>
      </c>
      <c r="K1751" s="91" t="str">
        <f t="shared" si="143"/>
        <v/>
      </c>
      <c r="L1751" s="116" t="str">
        <f t="shared" si="146"/>
        <v/>
      </c>
      <c r="M1751" s="116" t="str">
        <f t="shared" si="147"/>
        <v/>
      </c>
    </row>
    <row r="1752" spans="2:13" x14ac:dyDescent="0.3">
      <c r="B1752" s="126"/>
      <c r="C1752" s="128"/>
      <c r="D1752" s="126"/>
      <c r="E1752" s="128"/>
      <c r="F1752" s="128"/>
      <c r="G1752" s="128"/>
      <c r="I1752" s="91" t="str">
        <f t="shared" si="144"/>
        <v/>
      </c>
      <c r="J1752" s="91" t="str">
        <f t="shared" si="145"/>
        <v/>
      </c>
      <c r="K1752" s="91" t="str">
        <f t="shared" si="143"/>
        <v/>
      </c>
      <c r="L1752" s="116" t="str">
        <f t="shared" si="146"/>
        <v/>
      </c>
      <c r="M1752" s="116" t="str">
        <f t="shared" si="147"/>
        <v/>
      </c>
    </row>
    <row r="1753" spans="2:13" x14ac:dyDescent="0.3">
      <c r="B1753" s="126"/>
      <c r="C1753" s="128"/>
      <c r="D1753" s="126"/>
      <c r="E1753" s="128"/>
      <c r="F1753" s="128"/>
      <c r="G1753" s="128"/>
      <c r="I1753" s="91" t="str">
        <f t="shared" si="144"/>
        <v/>
      </c>
      <c r="J1753" s="91" t="str">
        <f t="shared" si="145"/>
        <v/>
      </c>
      <c r="K1753" s="91" t="str">
        <f t="shared" si="143"/>
        <v/>
      </c>
      <c r="L1753" s="116" t="str">
        <f t="shared" si="146"/>
        <v/>
      </c>
      <c r="M1753" s="116" t="str">
        <f t="shared" si="147"/>
        <v/>
      </c>
    </row>
    <row r="1754" spans="2:13" x14ac:dyDescent="0.3">
      <c r="B1754" s="126"/>
      <c r="C1754" s="128"/>
      <c r="D1754" s="126"/>
      <c r="E1754" s="128"/>
      <c r="F1754" s="128"/>
      <c r="G1754" s="128"/>
      <c r="I1754" s="91" t="str">
        <f t="shared" si="144"/>
        <v/>
      </c>
      <c r="J1754" s="91" t="str">
        <f t="shared" si="145"/>
        <v/>
      </c>
      <c r="K1754" s="91" t="str">
        <f t="shared" si="143"/>
        <v/>
      </c>
      <c r="L1754" s="116" t="str">
        <f t="shared" si="146"/>
        <v/>
      </c>
      <c r="M1754" s="116" t="str">
        <f t="shared" si="147"/>
        <v/>
      </c>
    </row>
    <row r="1755" spans="2:13" x14ac:dyDescent="0.3">
      <c r="B1755" s="126"/>
      <c r="C1755" s="128"/>
      <c r="D1755" s="126"/>
      <c r="E1755" s="128"/>
      <c r="F1755" s="128"/>
      <c r="G1755" s="128"/>
      <c r="I1755" s="91" t="str">
        <f t="shared" si="144"/>
        <v/>
      </c>
      <c r="J1755" s="91" t="str">
        <f t="shared" si="145"/>
        <v/>
      </c>
      <c r="K1755" s="91" t="str">
        <f t="shared" si="143"/>
        <v/>
      </c>
      <c r="L1755" s="116" t="str">
        <f t="shared" si="146"/>
        <v/>
      </c>
      <c r="M1755" s="116" t="str">
        <f t="shared" si="147"/>
        <v/>
      </c>
    </row>
    <row r="1756" spans="2:13" x14ac:dyDescent="0.3">
      <c r="B1756" s="126"/>
      <c r="C1756" s="128"/>
      <c r="D1756" s="126"/>
      <c r="E1756" s="128"/>
      <c r="F1756" s="128"/>
      <c r="G1756" s="128"/>
      <c r="I1756" s="91" t="str">
        <f t="shared" si="144"/>
        <v/>
      </c>
      <c r="J1756" s="91" t="str">
        <f t="shared" si="145"/>
        <v/>
      </c>
      <c r="K1756" s="91" t="str">
        <f t="shared" si="143"/>
        <v/>
      </c>
      <c r="L1756" s="116" t="str">
        <f t="shared" si="146"/>
        <v/>
      </c>
      <c r="M1756" s="116" t="str">
        <f t="shared" si="147"/>
        <v/>
      </c>
    </row>
    <row r="1757" spans="2:13" x14ac:dyDescent="0.3">
      <c r="B1757" s="126"/>
      <c r="C1757" s="128"/>
      <c r="D1757" s="126"/>
      <c r="E1757" s="128"/>
      <c r="F1757" s="128"/>
      <c r="G1757" s="128"/>
      <c r="I1757" s="91" t="str">
        <f t="shared" si="144"/>
        <v/>
      </c>
      <c r="J1757" s="91" t="str">
        <f t="shared" si="145"/>
        <v/>
      </c>
      <c r="K1757" s="91" t="str">
        <f t="shared" si="143"/>
        <v/>
      </c>
      <c r="L1757" s="116" t="str">
        <f t="shared" si="146"/>
        <v/>
      </c>
      <c r="M1757" s="116" t="str">
        <f t="shared" si="147"/>
        <v/>
      </c>
    </row>
    <row r="1758" spans="2:13" x14ac:dyDescent="0.3">
      <c r="B1758" s="126"/>
      <c r="C1758" s="128"/>
      <c r="D1758" s="126"/>
      <c r="E1758" s="128"/>
      <c r="F1758" s="128"/>
      <c r="G1758" s="128"/>
      <c r="I1758" s="91" t="str">
        <f t="shared" si="144"/>
        <v/>
      </c>
      <c r="J1758" s="91" t="str">
        <f t="shared" si="145"/>
        <v/>
      </c>
      <c r="K1758" s="91" t="str">
        <f t="shared" si="143"/>
        <v/>
      </c>
      <c r="L1758" s="116" t="str">
        <f t="shared" si="146"/>
        <v/>
      </c>
      <c r="M1758" s="116" t="str">
        <f t="shared" si="147"/>
        <v/>
      </c>
    </row>
    <row r="1759" spans="2:13" x14ac:dyDescent="0.3">
      <c r="B1759" s="126"/>
      <c r="C1759" s="128"/>
      <c r="D1759" s="126"/>
      <c r="E1759" s="128"/>
      <c r="F1759" s="128"/>
      <c r="G1759" s="128"/>
      <c r="I1759" s="91" t="str">
        <f t="shared" si="144"/>
        <v/>
      </c>
      <c r="J1759" s="91" t="str">
        <f t="shared" si="145"/>
        <v/>
      </c>
      <c r="K1759" s="91" t="str">
        <f t="shared" si="143"/>
        <v/>
      </c>
      <c r="L1759" s="116" t="str">
        <f t="shared" si="146"/>
        <v/>
      </c>
      <c r="M1759" s="116" t="str">
        <f t="shared" si="147"/>
        <v/>
      </c>
    </row>
    <row r="1760" spans="2:13" x14ac:dyDescent="0.3">
      <c r="B1760" s="126"/>
      <c r="C1760" s="128"/>
      <c r="D1760" s="126"/>
      <c r="E1760" s="128"/>
      <c r="F1760" s="128"/>
      <c r="G1760" s="128"/>
      <c r="I1760" s="91" t="str">
        <f t="shared" si="144"/>
        <v/>
      </c>
      <c r="J1760" s="91" t="str">
        <f t="shared" si="145"/>
        <v/>
      </c>
      <c r="K1760" s="91" t="str">
        <f t="shared" si="143"/>
        <v/>
      </c>
      <c r="L1760" s="116" t="str">
        <f t="shared" si="146"/>
        <v/>
      </c>
      <c r="M1760" s="116" t="str">
        <f t="shared" si="147"/>
        <v/>
      </c>
    </row>
    <row r="1761" spans="2:13" x14ac:dyDescent="0.3">
      <c r="B1761" s="126"/>
      <c r="C1761" s="128"/>
      <c r="D1761" s="126"/>
      <c r="E1761" s="128"/>
      <c r="F1761" s="128"/>
      <c r="G1761" s="128"/>
      <c r="I1761" s="91" t="str">
        <f t="shared" si="144"/>
        <v/>
      </c>
      <c r="J1761" s="91" t="str">
        <f t="shared" si="145"/>
        <v/>
      </c>
      <c r="K1761" s="91" t="str">
        <f t="shared" si="143"/>
        <v/>
      </c>
      <c r="L1761" s="116" t="str">
        <f t="shared" si="146"/>
        <v/>
      </c>
      <c r="M1761" s="116" t="str">
        <f t="shared" si="147"/>
        <v/>
      </c>
    </row>
    <row r="1762" spans="2:13" x14ac:dyDescent="0.3">
      <c r="B1762" s="126"/>
      <c r="C1762" s="128"/>
      <c r="D1762" s="126"/>
      <c r="E1762" s="128"/>
      <c r="F1762" s="128"/>
      <c r="G1762" s="128"/>
      <c r="I1762" s="91" t="str">
        <f t="shared" si="144"/>
        <v/>
      </c>
      <c r="J1762" s="91" t="str">
        <f t="shared" si="145"/>
        <v/>
      </c>
      <c r="K1762" s="91" t="str">
        <f t="shared" si="143"/>
        <v/>
      </c>
      <c r="L1762" s="116" t="str">
        <f t="shared" si="146"/>
        <v/>
      </c>
      <c r="M1762" s="116" t="str">
        <f t="shared" si="147"/>
        <v/>
      </c>
    </row>
    <row r="1763" spans="2:13" x14ac:dyDescent="0.3">
      <c r="B1763" s="126"/>
      <c r="C1763" s="128"/>
      <c r="D1763" s="126"/>
      <c r="E1763" s="128"/>
      <c r="F1763" s="128"/>
      <c r="G1763" s="128"/>
      <c r="I1763" s="91" t="str">
        <f t="shared" si="144"/>
        <v/>
      </c>
      <c r="J1763" s="91" t="str">
        <f t="shared" si="145"/>
        <v/>
      </c>
      <c r="K1763" s="91" t="str">
        <f t="shared" si="143"/>
        <v/>
      </c>
      <c r="L1763" s="116" t="str">
        <f t="shared" si="146"/>
        <v/>
      </c>
      <c r="M1763" s="116" t="str">
        <f t="shared" si="147"/>
        <v/>
      </c>
    </row>
    <row r="1764" spans="2:13" x14ac:dyDescent="0.3">
      <c r="B1764" s="126"/>
      <c r="C1764" s="128"/>
      <c r="D1764" s="126"/>
      <c r="E1764" s="128"/>
      <c r="F1764" s="128"/>
      <c r="G1764" s="128"/>
      <c r="I1764" s="91" t="str">
        <f t="shared" si="144"/>
        <v/>
      </c>
      <c r="J1764" s="91" t="str">
        <f t="shared" si="145"/>
        <v/>
      </c>
      <c r="K1764" s="91" t="str">
        <f t="shared" si="143"/>
        <v/>
      </c>
      <c r="L1764" s="116" t="str">
        <f t="shared" si="146"/>
        <v/>
      </c>
      <c r="M1764" s="116" t="str">
        <f t="shared" si="147"/>
        <v/>
      </c>
    </row>
    <row r="1765" spans="2:13" x14ac:dyDescent="0.3">
      <c r="B1765" s="126"/>
      <c r="C1765" s="128"/>
      <c r="D1765" s="126"/>
      <c r="E1765" s="128"/>
      <c r="F1765" s="128"/>
      <c r="G1765" s="128"/>
      <c r="I1765" s="91" t="str">
        <f t="shared" si="144"/>
        <v/>
      </c>
      <c r="J1765" s="91" t="str">
        <f t="shared" si="145"/>
        <v/>
      </c>
      <c r="K1765" s="91" t="str">
        <f t="shared" si="143"/>
        <v/>
      </c>
      <c r="L1765" s="116" t="str">
        <f t="shared" si="146"/>
        <v/>
      </c>
      <c r="M1765" s="116" t="str">
        <f t="shared" si="147"/>
        <v/>
      </c>
    </row>
    <row r="1766" spans="2:13" x14ac:dyDescent="0.3">
      <c r="B1766" s="126"/>
      <c r="C1766" s="128"/>
      <c r="D1766" s="126"/>
      <c r="E1766" s="128"/>
      <c r="F1766" s="128"/>
      <c r="G1766" s="128"/>
      <c r="I1766" s="91" t="str">
        <f t="shared" si="144"/>
        <v/>
      </c>
      <c r="J1766" s="91" t="str">
        <f t="shared" si="145"/>
        <v/>
      </c>
      <c r="K1766" s="91" t="str">
        <f t="shared" si="143"/>
        <v/>
      </c>
      <c r="L1766" s="116" t="str">
        <f t="shared" si="146"/>
        <v/>
      </c>
      <c r="M1766" s="116" t="str">
        <f t="shared" si="147"/>
        <v/>
      </c>
    </row>
    <row r="1767" spans="2:13" x14ac:dyDescent="0.3">
      <c r="B1767" s="126"/>
      <c r="C1767" s="128"/>
      <c r="D1767" s="126"/>
      <c r="E1767" s="128"/>
      <c r="F1767" s="128"/>
      <c r="G1767" s="128"/>
      <c r="I1767" s="91" t="str">
        <f t="shared" si="144"/>
        <v/>
      </c>
      <c r="J1767" s="91" t="str">
        <f t="shared" si="145"/>
        <v/>
      </c>
      <c r="K1767" s="91" t="str">
        <f t="shared" si="143"/>
        <v/>
      </c>
      <c r="L1767" s="116" t="str">
        <f t="shared" si="146"/>
        <v/>
      </c>
      <c r="M1767" s="116" t="str">
        <f t="shared" si="147"/>
        <v/>
      </c>
    </row>
    <row r="1768" spans="2:13" x14ac:dyDescent="0.3">
      <c r="B1768" s="126"/>
      <c r="C1768" s="128"/>
      <c r="D1768" s="126"/>
      <c r="E1768" s="128"/>
      <c r="F1768" s="128"/>
      <c r="G1768" s="128"/>
      <c r="I1768" s="91" t="str">
        <f t="shared" si="144"/>
        <v/>
      </c>
      <c r="J1768" s="91" t="str">
        <f t="shared" si="145"/>
        <v/>
      </c>
      <c r="K1768" s="91" t="str">
        <f t="shared" si="143"/>
        <v/>
      </c>
      <c r="L1768" s="116" t="str">
        <f t="shared" si="146"/>
        <v/>
      </c>
      <c r="M1768" s="116" t="str">
        <f t="shared" si="147"/>
        <v/>
      </c>
    </row>
    <row r="1769" spans="2:13" x14ac:dyDescent="0.3">
      <c r="B1769" s="126"/>
      <c r="C1769" s="128"/>
      <c r="D1769" s="126"/>
      <c r="E1769" s="128"/>
      <c r="F1769" s="128"/>
      <c r="G1769" s="128"/>
      <c r="I1769" s="91" t="str">
        <f t="shared" si="144"/>
        <v/>
      </c>
      <c r="J1769" s="91" t="str">
        <f t="shared" si="145"/>
        <v/>
      </c>
      <c r="K1769" s="91" t="str">
        <f t="shared" si="143"/>
        <v/>
      </c>
      <c r="L1769" s="116" t="str">
        <f t="shared" si="146"/>
        <v/>
      </c>
      <c r="M1769" s="116" t="str">
        <f t="shared" si="147"/>
        <v/>
      </c>
    </row>
    <row r="1770" spans="2:13" x14ac:dyDescent="0.3">
      <c r="B1770" s="126"/>
      <c r="C1770" s="128"/>
      <c r="D1770" s="126"/>
      <c r="E1770" s="128"/>
      <c r="F1770" s="128"/>
      <c r="G1770" s="128"/>
      <c r="I1770" s="91" t="str">
        <f t="shared" si="144"/>
        <v/>
      </c>
      <c r="J1770" s="91" t="str">
        <f t="shared" si="145"/>
        <v/>
      </c>
      <c r="K1770" s="91" t="str">
        <f t="shared" si="143"/>
        <v/>
      </c>
      <c r="L1770" s="116" t="str">
        <f t="shared" si="146"/>
        <v/>
      </c>
      <c r="M1770" s="116" t="str">
        <f t="shared" si="147"/>
        <v/>
      </c>
    </row>
    <row r="1771" spans="2:13" x14ac:dyDescent="0.3">
      <c r="B1771" s="126"/>
      <c r="C1771" s="128"/>
      <c r="D1771" s="126"/>
      <c r="E1771" s="128"/>
      <c r="F1771" s="128"/>
      <c r="G1771" s="128"/>
      <c r="I1771" s="91" t="str">
        <f t="shared" si="144"/>
        <v/>
      </c>
      <c r="J1771" s="91" t="str">
        <f t="shared" si="145"/>
        <v/>
      </c>
      <c r="K1771" s="91" t="str">
        <f t="shared" si="143"/>
        <v/>
      </c>
      <c r="L1771" s="116" t="str">
        <f t="shared" si="146"/>
        <v/>
      </c>
      <c r="M1771" s="116" t="str">
        <f t="shared" si="147"/>
        <v/>
      </c>
    </row>
    <row r="1772" spans="2:13" x14ac:dyDescent="0.3">
      <c r="B1772" s="126"/>
      <c r="C1772" s="128"/>
      <c r="D1772" s="126"/>
      <c r="E1772" s="128"/>
      <c r="F1772" s="128"/>
      <c r="G1772" s="128"/>
      <c r="I1772" s="91" t="str">
        <f t="shared" si="144"/>
        <v/>
      </c>
      <c r="J1772" s="91" t="str">
        <f t="shared" si="145"/>
        <v/>
      </c>
      <c r="K1772" s="91" t="str">
        <f t="shared" si="143"/>
        <v/>
      </c>
      <c r="L1772" s="116" t="str">
        <f t="shared" si="146"/>
        <v/>
      </c>
      <c r="M1772" s="116" t="str">
        <f t="shared" si="147"/>
        <v/>
      </c>
    </row>
    <row r="1773" spans="2:13" x14ac:dyDescent="0.3">
      <c r="B1773" s="126"/>
      <c r="C1773" s="128"/>
      <c r="D1773" s="126"/>
      <c r="E1773" s="128"/>
      <c r="F1773" s="128"/>
      <c r="G1773" s="128"/>
      <c r="I1773" s="91" t="str">
        <f t="shared" si="144"/>
        <v/>
      </c>
      <c r="J1773" s="91" t="str">
        <f t="shared" si="145"/>
        <v/>
      </c>
      <c r="K1773" s="91" t="str">
        <f t="shared" si="143"/>
        <v/>
      </c>
      <c r="L1773" s="116" t="str">
        <f t="shared" si="146"/>
        <v/>
      </c>
      <c r="M1773" s="116" t="str">
        <f t="shared" si="147"/>
        <v/>
      </c>
    </row>
    <row r="1774" spans="2:13" x14ac:dyDescent="0.3">
      <c r="B1774" s="126"/>
      <c r="C1774" s="128"/>
      <c r="D1774" s="126"/>
      <c r="E1774" s="128"/>
      <c r="F1774" s="128"/>
      <c r="G1774" s="128"/>
      <c r="I1774" s="91" t="str">
        <f t="shared" si="144"/>
        <v/>
      </c>
      <c r="J1774" s="91" t="str">
        <f t="shared" si="145"/>
        <v/>
      </c>
      <c r="K1774" s="91" t="str">
        <f t="shared" si="143"/>
        <v/>
      </c>
      <c r="L1774" s="116" t="str">
        <f t="shared" si="146"/>
        <v/>
      </c>
      <c r="M1774" s="116" t="str">
        <f t="shared" si="147"/>
        <v/>
      </c>
    </row>
    <row r="1775" spans="2:13" x14ac:dyDescent="0.3">
      <c r="B1775" s="126"/>
      <c r="C1775" s="128"/>
      <c r="D1775" s="126"/>
      <c r="E1775" s="128"/>
      <c r="F1775" s="128"/>
      <c r="G1775" s="128"/>
      <c r="I1775" s="91" t="str">
        <f t="shared" si="144"/>
        <v/>
      </c>
      <c r="J1775" s="91" t="str">
        <f t="shared" si="145"/>
        <v/>
      </c>
      <c r="K1775" s="91" t="str">
        <f t="shared" si="143"/>
        <v/>
      </c>
      <c r="L1775" s="116" t="str">
        <f t="shared" si="146"/>
        <v/>
      </c>
      <c r="M1775" s="116" t="str">
        <f t="shared" si="147"/>
        <v/>
      </c>
    </row>
    <row r="1776" spans="2:13" x14ac:dyDescent="0.3">
      <c r="B1776" s="126"/>
      <c r="C1776" s="128"/>
      <c r="D1776" s="126"/>
      <c r="E1776" s="128"/>
      <c r="F1776" s="128"/>
      <c r="G1776" s="128"/>
      <c r="I1776" s="91" t="str">
        <f t="shared" si="144"/>
        <v/>
      </c>
      <c r="J1776" s="91" t="str">
        <f t="shared" si="145"/>
        <v/>
      </c>
      <c r="K1776" s="91" t="str">
        <f t="shared" si="143"/>
        <v/>
      </c>
      <c r="L1776" s="116" t="str">
        <f t="shared" si="146"/>
        <v/>
      </c>
      <c r="M1776" s="116" t="str">
        <f t="shared" si="147"/>
        <v/>
      </c>
    </row>
    <row r="1777" spans="2:13" x14ac:dyDescent="0.3">
      <c r="B1777" s="126"/>
      <c r="C1777" s="128"/>
      <c r="D1777" s="126"/>
      <c r="E1777" s="128"/>
      <c r="F1777" s="128"/>
      <c r="G1777" s="128"/>
      <c r="I1777" s="91" t="str">
        <f t="shared" si="144"/>
        <v/>
      </c>
      <c r="J1777" s="91" t="str">
        <f t="shared" si="145"/>
        <v/>
      </c>
      <c r="K1777" s="91" t="str">
        <f t="shared" si="143"/>
        <v/>
      </c>
      <c r="L1777" s="116" t="str">
        <f t="shared" si="146"/>
        <v/>
      </c>
      <c r="M1777" s="116" t="str">
        <f t="shared" si="147"/>
        <v/>
      </c>
    </row>
    <row r="1778" spans="2:13" x14ac:dyDescent="0.3">
      <c r="B1778" s="126"/>
      <c r="C1778" s="128"/>
      <c r="D1778" s="126"/>
      <c r="E1778" s="128"/>
      <c r="F1778" s="128"/>
      <c r="G1778" s="128"/>
      <c r="I1778" s="91" t="str">
        <f t="shared" si="144"/>
        <v/>
      </c>
      <c r="J1778" s="91" t="str">
        <f t="shared" si="145"/>
        <v/>
      </c>
      <c r="K1778" s="91" t="str">
        <f t="shared" si="143"/>
        <v/>
      </c>
      <c r="L1778" s="116" t="str">
        <f t="shared" si="146"/>
        <v/>
      </c>
      <c r="M1778" s="116" t="str">
        <f t="shared" si="147"/>
        <v/>
      </c>
    </row>
    <row r="1779" spans="2:13" x14ac:dyDescent="0.3">
      <c r="B1779" s="126"/>
      <c r="C1779" s="128"/>
      <c r="D1779" s="126"/>
      <c r="E1779" s="128"/>
      <c r="F1779" s="128"/>
      <c r="G1779" s="128"/>
      <c r="I1779" s="91" t="str">
        <f t="shared" si="144"/>
        <v/>
      </c>
      <c r="J1779" s="91" t="str">
        <f t="shared" si="145"/>
        <v/>
      </c>
      <c r="K1779" s="91" t="str">
        <f t="shared" si="143"/>
        <v/>
      </c>
      <c r="L1779" s="116" t="str">
        <f t="shared" si="146"/>
        <v/>
      </c>
      <c r="M1779" s="116" t="str">
        <f t="shared" si="147"/>
        <v/>
      </c>
    </row>
    <row r="1780" spans="2:13" x14ac:dyDescent="0.3">
      <c r="B1780" s="126"/>
      <c r="C1780" s="128"/>
      <c r="D1780" s="126"/>
      <c r="E1780" s="128"/>
      <c r="F1780" s="128"/>
      <c r="G1780" s="128"/>
      <c r="I1780" s="91" t="str">
        <f t="shared" si="144"/>
        <v/>
      </c>
      <c r="J1780" s="91" t="str">
        <f t="shared" si="145"/>
        <v/>
      </c>
      <c r="K1780" s="91" t="str">
        <f t="shared" si="143"/>
        <v/>
      </c>
      <c r="L1780" s="116" t="str">
        <f t="shared" si="146"/>
        <v/>
      </c>
      <c r="M1780" s="116" t="str">
        <f t="shared" si="147"/>
        <v/>
      </c>
    </row>
    <row r="1781" spans="2:13" x14ac:dyDescent="0.3">
      <c r="B1781" s="126"/>
      <c r="C1781" s="128"/>
      <c r="D1781" s="126"/>
      <c r="E1781" s="128"/>
      <c r="F1781" s="128"/>
      <c r="G1781" s="128"/>
      <c r="I1781" s="91" t="str">
        <f t="shared" si="144"/>
        <v/>
      </c>
      <c r="J1781" s="91" t="str">
        <f t="shared" si="145"/>
        <v/>
      </c>
      <c r="K1781" s="91" t="str">
        <f t="shared" si="143"/>
        <v/>
      </c>
      <c r="L1781" s="116" t="str">
        <f t="shared" si="146"/>
        <v/>
      </c>
      <c r="M1781" s="116" t="str">
        <f t="shared" si="147"/>
        <v/>
      </c>
    </row>
    <row r="1782" spans="2:13" x14ac:dyDescent="0.3">
      <c r="B1782" s="126"/>
      <c r="C1782" s="128"/>
      <c r="D1782" s="126"/>
      <c r="E1782" s="128"/>
      <c r="F1782" s="128"/>
      <c r="G1782" s="128"/>
      <c r="I1782" s="91" t="str">
        <f t="shared" si="144"/>
        <v/>
      </c>
      <c r="J1782" s="91" t="str">
        <f t="shared" si="145"/>
        <v/>
      </c>
      <c r="K1782" s="91" t="str">
        <f t="shared" si="143"/>
        <v/>
      </c>
      <c r="L1782" s="116" t="str">
        <f t="shared" si="146"/>
        <v/>
      </c>
      <c r="M1782" s="116" t="str">
        <f t="shared" si="147"/>
        <v/>
      </c>
    </row>
    <row r="1783" spans="2:13" x14ac:dyDescent="0.3">
      <c r="B1783" s="126"/>
      <c r="C1783" s="128"/>
      <c r="D1783" s="126"/>
      <c r="E1783" s="128"/>
      <c r="F1783" s="128"/>
      <c r="G1783" s="128"/>
      <c r="I1783" s="91" t="str">
        <f t="shared" si="144"/>
        <v/>
      </c>
      <c r="J1783" s="91" t="str">
        <f t="shared" si="145"/>
        <v/>
      </c>
      <c r="K1783" s="91" t="str">
        <f t="shared" si="143"/>
        <v/>
      </c>
      <c r="L1783" s="116" t="str">
        <f t="shared" si="146"/>
        <v/>
      </c>
      <c r="M1783" s="116" t="str">
        <f t="shared" si="147"/>
        <v/>
      </c>
    </row>
    <row r="1784" spans="2:13" x14ac:dyDescent="0.3">
      <c r="B1784" s="126"/>
      <c r="C1784" s="128"/>
      <c r="D1784" s="126"/>
      <c r="E1784" s="128"/>
      <c r="F1784" s="128"/>
      <c r="G1784" s="128"/>
      <c r="I1784" s="91" t="str">
        <f t="shared" si="144"/>
        <v/>
      </c>
      <c r="J1784" s="91" t="str">
        <f t="shared" si="145"/>
        <v/>
      </c>
      <c r="K1784" s="91" t="str">
        <f t="shared" si="143"/>
        <v/>
      </c>
      <c r="L1784" s="116" t="str">
        <f t="shared" si="146"/>
        <v/>
      </c>
      <c r="M1784" s="116" t="str">
        <f t="shared" si="147"/>
        <v/>
      </c>
    </row>
    <row r="1785" spans="2:13" x14ac:dyDescent="0.3">
      <c r="B1785" s="126"/>
      <c r="C1785" s="128"/>
      <c r="D1785" s="126"/>
      <c r="E1785" s="128"/>
      <c r="F1785" s="128"/>
      <c r="G1785" s="128"/>
      <c r="I1785" s="91" t="str">
        <f t="shared" si="144"/>
        <v/>
      </c>
      <c r="J1785" s="91" t="str">
        <f t="shared" si="145"/>
        <v/>
      </c>
      <c r="K1785" s="91" t="str">
        <f t="shared" si="143"/>
        <v/>
      </c>
      <c r="L1785" s="116" t="str">
        <f t="shared" si="146"/>
        <v/>
      </c>
      <c r="M1785" s="116" t="str">
        <f t="shared" si="147"/>
        <v/>
      </c>
    </row>
    <row r="1786" spans="2:13" x14ac:dyDescent="0.3">
      <c r="B1786" s="126"/>
      <c r="C1786" s="128"/>
      <c r="D1786" s="126"/>
      <c r="E1786" s="128"/>
      <c r="F1786" s="128"/>
      <c r="G1786" s="128"/>
      <c r="I1786" s="91" t="str">
        <f t="shared" si="144"/>
        <v/>
      </c>
      <c r="J1786" s="91" t="str">
        <f t="shared" si="145"/>
        <v/>
      </c>
      <c r="K1786" s="91" t="str">
        <f t="shared" si="143"/>
        <v/>
      </c>
      <c r="L1786" s="116" t="str">
        <f t="shared" si="146"/>
        <v/>
      </c>
      <c r="M1786" s="116" t="str">
        <f t="shared" si="147"/>
        <v/>
      </c>
    </row>
    <row r="1787" spans="2:13" x14ac:dyDescent="0.3">
      <c r="B1787" s="126"/>
      <c r="C1787" s="128"/>
      <c r="D1787" s="126"/>
      <c r="E1787" s="128"/>
      <c r="F1787" s="128"/>
      <c r="G1787" s="128"/>
      <c r="I1787" s="91" t="str">
        <f t="shared" si="144"/>
        <v/>
      </c>
      <c r="J1787" s="91" t="str">
        <f t="shared" si="145"/>
        <v/>
      </c>
      <c r="K1787" s="91" t="str">
        <f t="shared" si="143"/>
        <v/>
      </c>
      <c r="L1787" s="116" t="str">
        <f t="shared" si="146"/>
        <v/>
      </c>
      <c r="M1787" s="116" t="str">
        <f t="shared" si="147"/>
        <v/>
      </c>
    </row>
    <row r="1788" spans="2:13" x14ac:dyDescent="0.3">
      <c r="B1788" s="126"/>
      <c r="C1788" s="128"/>
      <c r="D1788" s="126"/>
      <c r="E1788" s="128"/>
      <c r="F1788" s="128"/>
      <c r="G1788" s="128"/>
      <c r="I1788" s="91" t="str">
        <f t="shared" si="144"/>
        <v/>
      </c>
      <c r="J1788" s="91" t="str">
        <f t="shared" si="145"/>
        <v/>
      </c>
      <c r="K1788" s="91" t="str">
        <f t="shared" si="143"/>
        <v/>
      </c>
      <c r="L1788" s="116" t="str">
        <f t="shared" si="146"/>
        <v/>
      </c>
      <c r="M1788" s="116" t="str">
        <f t="shared" si="147"/>
        <v/>
      </c>
    </row>
    <row r="1789" spans="2:13" x14ac:dyDescent="0.3">
      <c r="B1789" s="126"/>
      <c r="C1789" s="128"/>
      <c r="D1789" s="126"/>
      <c r="E1789" s="128"/>
      <c r="F1789" s="128"/>
      <c r="G1789" s="128"/>
      <c r="I1789" s="91" t="str">
        <f t="shared" si="144"/>
        <v/>
      </c>
      <c r="J1789" s="91" t="str">
        <f t="shared" si="145"/>
        <v/>
      </c>
      <c r="K1789" s="91" t="str">
        <f t="shared" si="143"/>
        <v/>
      </c>
      <c r="L1789" s="116" t="str">
        <f t="shared" si="146"/>
        <v/>
      </c>
      <c r="M1789" s="116" t="str">
        <f t="shared" si="147"/>
        <v/>
      </c>
    </row>
    <row r="1790" spans="2:13" x14ac:dyDescent="0.3">
      <c r="B1790" s="126"/>
      <c r="C1790" s="128"/>
      <c r="D1790" s="126"/>
      <c r="E1790" s="128"/>
      <c r="F1790" s="128"/>
      <c r="G1790" s="128"/>
      <c r="I1790" s="91" t="str">
        <f t="shared" si="144"/>
        <v/>
      </c>
      <c r="J1790" s="91" t="str">
        <f t="shared" si="145"/>
        <v/>
      </c>
      <c r="K1790" s="91" t="str">
        <f t="shared" si="143"/>
        <v/>
      </c>
      <c r="L1790" s="116" t="str">
        <f t="shared" si="146"/>
        <v/>
      </c>
      <c r="M1790" s="116" t="str">
        <f t="shared" si="147"/>
        <v/>
      </c>
    </row>
    <row r="1791" spans="2:13" x14ac:dyDescent="0.3">
      <c r="B1791" s="126"/>
      <c r="C1791" s="128"/>
      <c r="D1791" s="126"/>
      <c r="E1791" s="128"/>
      <c r="F1791" s="128"/>
      <c r="G1791" s="128"/>
      <c r="I1791" s="91" t="str">
        <f t="shared" si="144"/>
        <v/>
      </c>
      <c r="J1791" s="91" t="str">
        <f t="shared" si="145"/>
        <v/>
      </c>
      <c r="K1791" s="91" t="str">
        <f t="shared" si="143"/>
        <v/>
      </c>
      <c r="L1791" s="116" t="str">
        <f t="shared" si="146"/>
        <v/>
      </c>
      <c r="M1791" s="116" t="str">
        <f t="shared" si="147"/>
        <v/>
      </c>
    </row>
    <row r="1792" spans="2:13" x14ac:dyDescent="0.3">
      <c r="B1792" s="126"/>
      <c r="C1792" s="128"/>
      <c r="D1792" s="126"/>
      <c r="E1792" s="128"/>
      <c r="F1792" s="128"/>
      <c r="G1792" s="128"/>
      <c r="I1792" s="91" t="str">
        <f t="shared" si="144"/>
        <v/>
      </c>
      <c r="J1792" s="91" t="str">
        <f t="shared" si="145"/>
        <v/>
      </c>
      <c r="K1792" s="91" t="str">
        <f t="shared" si="143"/>
        <v/>
      </c>
      <c r="L1792" s="116" t="str">
        <f t="shared" si="146"/>
        <v/>
      </c>
      <c r="M1792" s="116" t="str">
        <f t="shared" si="147"/>
        <v/>
      </c>
    </row>
    <row r="1793" spans="2:13" x14ac:dyDescent="0.3">
      <c r="B1793" s="126"/>
      <c r="C1793" s="128"/>
      <c r="D1793" s="126"/>
      <c r="E1793" s="128"/>
      <c r="F1793" s="128"/>
      <c r="G1793" s="128"/>
      <c r="I1793" s="91" t="str">
        <f t="shared" si="144"/>
        <v/>
      </c>
      <c r="J1793" s="91" t="str">
        <f t="shared" si="145"/>
        <v/>
      </c>
      <c r="K1793" s="91" t="str">
        <f t="shared" si="143"/>
        <v/>
      </c>
      <c r="L1793" s="116" t="str">
        <f t="shared" si="146"/>
        <v/>
      </c>
      <c r="M1793" s="116" t="str">
        <f t="shared" si="147"/>
        <v/>
      </c>
    </row>
    <row r="1794" spans="2:13" x14ac:dyDescent="0.3">
      <c r="B1794" s="126"/>
      <c r="C1794" s="128"/>
      <c r="D1794" s="126"/>
      <c r="E1794" s="128"/>
      <c r="F1794" s="128"/>
      <c r="G1794" s="128"/>
      <c r="I1794" s="91" t="str">
        <f t="shared" si="144"/>
        <v/>
      </c>
      <c r="J1794" s="91" t="str">
        <f t="shared" si="145"/>
        <v/>
      </c>
      <c r="K1794" s="91" t="str">
        <f t="shared" si="143"/>
        <v/>
      </c>
      <c r="L1794" s="116" t="str">
        <f t="shared" si="146"/>
        <v/>
      </c>
      <c r="M1794" s="116" t="str">
        <f t="shared" si="147"/>
        <v/>
      </c>
    </row>
    <row r="1795" spans="2:13" x14ac:dyDescent="0.3">
      <c r="B1795" s="126"/>
      <c r="C1795" s="128"/>
      <c r="D1795" s="126"/>
      <c r="E1795" s="128"/>
      <c r="F1795" s="128"/>
      <c r="G1795" s="128"/>
      <c r="I1795" s="91" t="str">
        <f t="shared" si="144"/>
        <v/>
      </c>
      <c r="J1795" s="91" t="str">
        <f t="shared" si="145"/>
        <v/>
      </c>
      <c r="K1795" s="91" t="str">
        <f t="shared" si="143"/>
        <v/>
      </c>
      <c r="L1795" s="116" t="str">
        <f t="shared" si="146"/>
        <v/>
      </c>
      <c r="M1795" s="116" t="str">
        <f t="shared" si="147"/>
        <v/>
      </c>
    </row>
    <row r="1796" spans="2:13" x14ac:dyDescent="0.3">
      <c r="B1796" s="126"/>
      <c r="C1796" s="128"/>
      <c r="D1796" s="126"/>
      <c r="E1796" s="128"/>
      <c r="F1796" s="128"/>
      <c r="G1796" s="128"/>
      <c r="I1796" s="91" t="str">
        <f t="shared" si="144"/>
        <v/>
      </c>
      <c r="J1796" s="91" t="str">
        <f t="shared" si="145"/>
        <v/>
      </c>
      <c r="K1796" s="91" t="str">
        <f t="shared" si="143"/>
        <v/>
      </c>
      <c r="L1796" s="116" t="str">
        <f t="shared" si="146"/>
        <v/>
      </c>
      <c r="M1796" s="116" t="str">
        <f t="shared" si="147"/>
        <v/>
      </c>
    </row>
    <row r="1797" spans="2:13" x14ac:dyDescent="0.3">
      <c r="B1797" s="126"/>
      <c r="C1797" s="128"/>
      <c r="D1797" s="126"/>
      <c r="E1797" s="128"/>
      <c r="F1797" s="128"/>
      <c r="G1797" s="128"/>
      <c r="I1797" s="91" t="str">
        <f t="shared" si="144"/>
        <v/>
      </c>
      <c r="J1797" s="91" t="str">
        <f t="shared" si="145"/>
        <v/>
      </c>
      <c r="K1797" s="91" t="str">
        <f t="shared" si="143"/>
        <v/>
      </c>
      <c r="L1797" s="116" t="str">
        <f t="shared" si="146"/>
        <v/>
      </c>
      <c r="M1797" s="116" t="str">
        <f t="shared" si="147"/>
        <v/>
      </c>
    </row>
    <row r="1798" spans="2:13" x14ac:dyDescent="0.3">
      <c r="B1798" s="126"/>
      <c r="C1798" s="128"/>
      <c r="D1798" s="126"/>
      <c r="E1798" s="128"/>
      <c r="F1798" s="128"/>
      <c r="G1798" s="128"/>
      <c r="I1798" s="91" t="str">
        <f t="shared" si="144"/>
        <v/>
      </c>
      <c r="J1798" s="91" t="str">
        <f t="shared" si="145"/>
        <v/>
      </c>
      <c r="K1798" s="91" t="str">
        <f t="shared" si="143"/>
        <v/>
      </c>
      <c r="L1798" s="116" t="str">
        <f t="shared" si="146"/>
        <v/>
      </c>
      <c r="M1798" s="116" t="str">
        <f t="shared" si="147"/>
        <v/>
      </c>
    </row>
    <row r="1799" spans="2:13" x14ac:dyDescent="0.3">
      <c r="B1799" s="126"/>
      <c r="C1799" s="128"/>
      <c r="D1799" s="126"/>
      <c r="E1799" s="128"/>
      <c r="F1799" s="128"/>
      <c r="G1799" s="128"/>
      <c r="I1799" s="91" t="str">
        <f t="shared" si="144"/>
        <v/>
      </c>
      <c r="J1799" s="91" t="str">
        <f t="shared" si="145"/>
        <v/>
      </c>
      <c r="K1799" s="91" t="str">
        <f t="shared" ref="K1799:K1862" si="148">IF(I1799="","",SUMIF($B$7:$B$5003,B1799,$G$7:$G$5003))</f>
        <v/>
      </c>
      <c r="L1799" s="116" t="str">
        <f t="shared" si="146"/>
        <v/>
      </c>
      <c r="M1799" s="116" t="str">
        <f t="shared" si="147"/>
        <v/>
      </c>
    </row>
    <row r="1800" spans="2:13" x14ac:dyDescent="0.3">
      <c r="B1800" s="126"/>
      <c r="C1800" s="128"/>
      <c r="D1800" s="126"/>
      <c r="E1800" s="128"/>
      <c r="F1800" s="128"/>
      <c r="G1800" s="128"/>
      <c r="I1800" s="91" t="str">
        <f t="shared" ref="I1800:I1863" si="149">B1800&amp;D1800</f>
        <v/>
      </c>
      <c r="J1800" s="91" t="str">
        <f t="shared" ref="J1800:J1863" si="150">IF(I1800="","",SUMIFS($G$6:$G$5003,$B$6:$B$5003,B1800,$D$6:$D$5003,D1800))</f>
        <v/>
      </c>
      <c r="K1800" s="91" t="str">
        <f t="shared" si="148"/>
        <v/>
      </c>
      <c r="L1800" s="116" t="str">
        <f t="shared" ref="L1800:L1863" si="151">IF(OR(J1800="",K1800=""),"",J1800/K1800)</f>
        <v/>
      </c>
      <c r="M1800" s="116" t="str">
        <f t="shared" ref="M1800:M1863" si="152">IF(L1800="","",L1800^2)</f>
        <v/>
      </c>
    </row>
    <row r="1801" spans="2:13" x14ac:dyDescent="0.3">
      <c r="B1801" s="126"/>
      <c r="C1801" s="128"/>
      <c r="D1801" s="126"/>
      <c r="E1801" s="128"/>
      <c r="F1801" s="128"/>
      <c r="G1801" s="128"/>
      <c r="I1801" s="91" t="str">
        <f t="shared" si="149"/>
        <v/>
      </c>
      <c r="J1801" s="91" t="str">
        <f t="shared" si="150"/>
        <v/>
      </c>
      <c r="K1801" s="91" t="str">
        <f t="shared" si="148"/>
        <v/>
      </c>
      <c r="L1801" s="116" t="str">
        <f t="shared" si="151"/>
        <v/>
      </c>
      <c r="M1801" s="116" t="str">
        <f t="shared" si="152"/>
        <v/>
      </c>
    </row>
    <row r="1802" spans="2:13" x14ac:dyDescent="0.3">
      <c r="B1802" s="126"/>
      <c r="C1802" s="128"/>
      <c r="D1802" s="126"/>
      <c r="E1802" s="128"/>
      <c r="F1802" s="128"/>
      <c r="G1802" s="128"/>
      <c r="I1802" s="91" t="str">
        <f t="shared" si="149"/>
        <v/>
      </c>
      <c r="J1802" s="91" t="str">
        <f t="shared" si="150"/>
        <v/>
      </c>
      <c r="K1802" s="91" t="str">
        <f t="shared" si="148"/>
        <v/>
      </c>
      <c r="L1802" s="116" t="str">
        <f t="shared" si="151"/>
        <v/>
      </c>
      <c r="M1802" s="116" t="str">
        <f t="shared" si="152"/>
        <v/>
      </c>
    </row>
    <row r="1803" spans="2:13" x14ac:dyDescent="0.3">
      <c r="B1803" s="126"/>
      <c r="C1803" s="128"/>
      <c r="D1803" s="126"/>
      <c r="E1803" s="128"/>
      <c r="F1803" s="128"/>
      <c r="G1803" s="128"/>
      <c r="I1803" s="91" t="str">
        <f t="shared" si="149"/>
        <v/>
      </c>
      <c r="J1803" s="91" t="str">
        <f t="shared" si="150"/>
        <v/>
      </c>
      <c r="K1803" s="91" t="str">
        <f t="shared" si="148"/>
        <v/>
      </c>
      <c r="L1803" s="116" t="str">
        <f t="shared" si="151"/>
        <v/>
      </c>
      <c r="M1803" s="116" t="str">
        <f t="shared" si="152"/>
        <v/>
      </c>
    </row>
    <row r="1804" spans="2:13" x14ac:dyDescent="0.3">
      <c r="B1804" s="126"/>
      <c r="C1804" s="128"/>
      <c r="D1804" s="126"/>
      <c r="E1804" s="128"/>
      <c r="F1804" s="128"/>
      <c r="G1804" s="128"/>
      <c r="I1804" s="91" t="str">
        <f t="shared" si="149"/>
        <v/>
      </c>
      <c r="J1804" s="91" t="str">
        <f t="shared" si="150"/>
        <v/>
      </c>
      <c r="K1804" s="91" t="str">
        <f t="shared" si="148"/>
        <v/>
      </c>
      <c r="L1804" s="116" t="str">
        <f t="shared" si="151"/>
        <v/>
      </c>
      <c r="M1804" s="116" t="str">
        <f t="shared" si="152"/>
        <v/>
      </c>
    </row>
    <row r="1805" spans="2:13" x14ac:dyDescent="0.3">
      <c r="B1805" s="126"/>
      <c r="C1805" s="128"/>
      <c r="D1805" s="126"/>
      <c r="E1805" s="128"/>
      <c r="F1805" s="128"/>
      <c r="G1805" s="128"/>
      <c r="I1805" s="91" t="str">
        <f t="shared" si="149"/>
        <v/>
      </c>
      <c r="J1805" s="91" t="str">
        <f t="shared" si="150"/>
        <v/>
      </c>
      <c r="K1805" s="91" t="str">
        <f t="shared" si="148"/>
        <v/>
      </c>
      <c r="L1805" s="116" t="str">
        <f t="shared" si="151"/>
        <v/>
      </c>
      <c r="M1805" s="116" t="str">
        <f t="shared" si="152"/>
        <v/>
      </c>
    </row>
    <row r="1806" spans="2:13" x14ac:dyDescent="0.3">
      <c r="B1806" s="126"/>
      <c r="C1806" s="128"/>
      <c r="D1806" s="126"/>
      <c r="E1806" s="128"/>
      <c r="F1806" s="128"/>
      <c r="G1806" s="128"/>
      <c r="I1806" s="91" t="str">
        <f t="shared" si="149"/>
        <v/>
      </c>
      <c r="J1806" s="91" t="str">
        <f t="shared" si="150"/>
        <v/>
      </c>
      <c r="K1806" s="91" t="str">
        <f t="shared" si="148"/>
        <v/>
      </c>
      <c r="L1806" s="116" t="str">
        <f t="shared" si="151"/>
        <v/>
      </c>
      <c r="M1806" s="116" t="str">
        <f t="shared" si="152"/>
        <v/>
      </c>
    </row>
    <row r="1807" spans="2:13" x14ac:dyDescent="0.3">
      <c r="B1807" s="126"/>
      <c r="C1807" s="128"/>
      <c r="D1807" s="126"/>
      <c r="E1807" s="128"/>
      <c r="F1807" s="128"/>
      <c r="G1807" s="128"/>
      <c r="I1807" s="91" t="str">
        <f t="shared" si="149"/>
        <v/>
      </c>
      <c r="J1807" s="91" t="str">
        <f t="shared" si="150"/>
        <v/>
      </c>
      <c r="K1807" s="91" t="str">
        <f t="shared" si="148"/>
        <v/>
      </c>
      <c r="L1807" s="116" t="str">
        <f t="shared" si="151"/>
        <v/>
      </c>
      <c r="M1807" s="116" t="str">
        <f t="shared" si="152"/>
        <v/>
      </c>
    </row>
    <row r="1808" spans="2:13" x14ac:dyDescent="0.3">
      <c r="B1808" s="126"/>
      <c r="C1808" s="128"/>
      <c r="D1808" s="126"/>
      <c r="E1808" s="128"/>
      <c r="F1808" s="128"/>
      <c r="G1808" s="128"/>
      <c r="I1808" s="91" t="str">
        <f t="shared" si="149"/>
        <v/>
      </c>
      <c r="J1808" s="91" t="str">
        <f t="shared" si="150"/>
        <v/>
      </c>
      <c r="K1808" s="91" t="str">
        <f t="shared" si="148"/>
        <v/>
      </c>
      <c r="L1808" s="116" t="str">
        <f t="shared" si="151"/>
        <v/>
      </c>
      <c r="M1808" s="116" t="str">
        <f t="shared" si="152"/>
        <v/>
      </c>
    </row>
    <row r="1809" spans="2:13" x14ac:dyDescent="0.3">
      <c r="B1809" s="126"/>
      <c r="C1809" s="128"/>
      <c r="D1809" s="126"/>
      <c r="E1809" s="128"/>
      <c r="F1809" s="128"/>
      <c r="G1809" s="128"/>
      <c r="I1809" s="91" t="str">
        <f t="shared" si="149"/>
        <v/>
      </c>
      <c r="J1809" s="91" t="str">
        <f t="shared" si="150"/>
        <v/>
      </c>
      <c r="K1809" s="91" t="str">
        <f t="shared" si="148"/>
        <v/>
      </c>
      <c r="L1809" s="116" t="str">
        <f t="shared" si="151"/>
        <v/>
      </c>
      <c r="M1809" s="116" t="str">
        <f t="shared" si="152"/>
        <v/>
      </c>
    </row>
    <row r="1810" spans="2:13" x14ac:dyDescent="0.3">
      <c r="B1810" s="126"/>
      <c r="C1810" s="128"/>
      <c r="D1810" s="126"/>
      <c r="E1810" s="128"/>
      <c r="F1810" s="128"/>
      <c r="G1810" s="128"/>
      <c r="I1810" s="91" t="str">
        <f t="shared" si="149"/>
        <v/>
      </c>
      <c r="J1810" s="91" t="str">
        <f t="shared" si="150"/>
        <v/>
      </c>
      <c r="K1810" s="91" t="str">
        <f t="shared" si="148"/>
        <v/>
      </c>
      <c r="L1810" s="116" t="str">
        <f t="shared" si="151"/>
        <v/>
      </c>
      <c r="M1810" s="116" t="str">
        <f t="shared" si="152"/>
        <v/>
      </c>
    </row>
    <row r="1811" spans="2:13" x14ac:dyDescent="0.3">
      <c r="B1811" s="126"/>
      <c r="C1811" s="128"/>
      <c r="D1811" s="126"/>
      <c r="E1811" s="128"/>
      <c r="F1811" s="128"/>
      <c r="G1811" s="128"/>
      <c r="I1811" s="91" t="str">
        <f t="shared" si="149"/>
        <v/>
      </c>
      <c r="J1811" s="91" t="str">
        <f t="shared" si="150"/>
        <v/>
      </c>
      <c r="K1811" s="91" t="str">
        <f t="shared" si="148"/>
        <v/>
      </c>
      <c r="L1811" s="116" t="str">
        <f t="shared" si="151"/>
        <v/>
      </c>
      <c r="M1811" s="116" t="str">
        <f t="shared" si="152"/>
        <v/>
      </c>
    </row>
    <row r="1812" spans="2:13" x14ac:dyDescent="0.3">
      <c r="B1812" s="126"/>
      <c r="C1812" s="128"/>
      <c r="D1812" s="126"/>
      <c r="E1812" s="128"/>
      <c r="F1812" s="128"/>
      <c r="G1812" s="128"/>
      <c r="I1812" s="91" t="str">
        <f t="shared" si="149"/>
        <v/>
      </c>
      <c r="J1812" s="91" t="str">
        <f t="shared" si="150"/>
        <v/>
      </c>
      <c r="K1812" s="91" t="str">
        <f t="shared" si="148"/>
        <v/>
      </c>
      <c r="L1812" s="116" t="str">
        <f t="shared" si="151"/>
        <v/>
      </c>
      <c r="M1812" s="116" t="str">
        <f t="shared" si="152"/>
        <v/>
      </c>
    </row>
    <row r="1813" spans="2:13" x14ac:dyDescent="0.3">
      <c r="B1813" s="126"/>
      <c r="C1813" s="128"/>
      <c r="D1813" s="126"/>
      <c r="E1813" s="128"/>
      <c r="F1813" s="128"/>
      <c r="G1813" s="128"/>
      <c r="I1813" s="91" t="str">
        <f t="shared" si="149"/>
        <v/>
      </c>
      <c r="J1813" s="91" t="str">
        <f t="shared" si="150"/>
        <v/>
      </c>
      <c r="K1813" s="91" t="str">
        <f t="shared" si="148"/>
        <v/>
      </c>
      <c r="L1813" s="116" t="str">
        <f t="shared" si="151"/>
        <v/>
      </c>
      <c r="M1813" s="116" t="str">
        <f t="shared" si="152"/>
        <v/>
      </c>
    </row>
    <row r="1814" spans="2:13" x14ac:dyDescent="0.3">
      <c r="B1814" s="126"/>
      <c r="C1814" s="128"/>
      <c r="D1814" s="126"/>
      <c r="E1814" s="128"/>
      <c r="F1814" s="128"/>
      <c r="G1814" s="128"/>
      <c r="I1814" s="91" t="str">
        <f t="shared" si="149"/>
        <v/>
      </c>
      <c r="J1814" s="91" t="str">
        <f t="shared" si="150"/>
        <v/>
      </c>
      <c r="K1814" s="91" t="str">
        <f t="shared" si="148"/>
        <v/>
      </c>
      <c r="L1814" s="116" t="str">
        <f t="shared" si="151"/>
        <v/>
      </c>
      <c r="M1814" s="116" t="str">
        <f t="shared" si="152"/>
        <v/>
      </c>
    </row>
    <row r="1815" spans="2:13" x14ac:dyDescent="0.3">
      <c r="B1815" s="126"/>
      <c r="C1815" s="128"/>
      <c r="D1815" s="126"/>
      <c r="E1815" s="128"/>
      <c r="F1815" s="128"/>
      <c r="G1815" s="128"/>
      <c r="I1815" s="91" t="str">
        <f t="shared" si="149"/>
        <v/>
      </c>
      <c r="J1815" s="91" t="str">
        <f t="shared" si="150"/>
        <v/>
      </c>
      <c r="K1815" s="91" t="str">
        <f t="shared" si="148"/>
        <v/>
      </c>
      <c r="L1815" s="116" t="str">
        <f t="shared" si="151"/>
        <v/>
      </c>
      <c r="M1815" s="116" t="str">
        <f t="shared" si="152"/>
        <v/>
      </c>
    </row>
    <row r="1816" spans="2:13" x14ac:dyDescent="0.3">
      <c r="B1816" s="126"/>
      <c r="C1816" s="128"/>
      <c r="D1816" s="126"/>
      <c r="E1816" s="128"/>
      <c r="F1816" s="128"/>
      <c r="G1816" s="128"/>
      <c r="I1816" s="91" t="str">
        <f t="shared" si="149"/>
        <v/>
      </c>
      <c r="J1816" s="91" t="str">
        <f t="shared" si="150"/>
        <v/>
      </c>
      <c r="K1816" s="91" t="str">
        <f t="shared" si="148"/>
        <v/>
      </c>
      <c r="L1816" s="116" t="str">
        <f t="shared" si="151"/>
        <v/>
      </c>
      <c r="M1816" s="116" t="str">
        <f t="shared" si="152"/>
        <v/>
      </c>
    </row>
    <row r="1817" spans="2:13" x14ac:dyDescent="0.3">
      <c r="B1817" s="126"/>
      <c r="C1817" s="128"/>
      <c r="D1817" s="126"/>
      <c r="E1817" s="128"/>
      <c r="F1817" s="128"/>
      <c r="G1817" s="128"/>
      <c r="I1817" s="91" t="str">
        <f t="shared" si="149"/>
        <v/>
      </c>
      <c r="J1817" s="91" t="str">
        <f t="shared" si="150"/>
        <v/>
      </c>
      <c r="K1817" s="91" t="str">
        <f t="shared" si="148"/>
        <v/>
      </c>
      <c r="L1817" s="116" t="str">
        <f t="shared" si="151"/>
        <v/>
      </c>
      <c r="M1817" s="116" t="str">
        <f t="shared" si="152"/>
        <v/>
      </c>
    </row>
    <row r="1818" spans="2:13" x14ac:dyDescent="0.3">
      <c r="B1818" s="126"/>
      <c r="C1818" s="128"/>
      <c r="D1818" s="126"/>
      <c r="E1818" s="128"/>
      <c r="F1818" s="128"/>
      <c r="G1818" s="128"/>
      <c r="I1818" s="91" t="str">
        <f t="shared" si="149"/>
        <v/>
      </c>
      <c r="J1818" s="91" t="str">
        <f t="shared" si="150"/>
        <v/>
      </c>
      <c r="K1818" s="91" t="str">
        <f t="shared" si="148"/>
        <v/>
      </c>
      <c r="L1818" s="116" t="str">
        <f t="shared" si="151"/>
        <v/>
      </c>
      <c r="M1818" s="116" t="str">
        <f t="shared" si="152"/>
        <v/>
      </c>
    </row>
    <row r="1819" spans="2:13" x14ac:dyDescent="0.3">
      <c r="B1819" s="126"/>
      <c r="C1819" s="128"/>
      <c r="D1819" s="126"/>
      <c r="E1819" s="128"/>
      <c r="F1819" s="128"/>
      <c r="G1819" s="128"/>
      <c r="I1819" s="91" t="str">
        <f t="shared" si="149"/>
        <v/>
      </c>
      <c r="J1819" s="91" t="str">
        <f t="shared" si="150"/>
        <v/>
      </c>
      <c r="K1819" s="91" t="str">
        <f t="shared" si="148"/>
        <v/>
      </c>
      <c r="L1819" s="116" t="str">
        <f t="shared" si="151"/>
        <v/>
      </c>
      <c r="M1819" s="116" t="str">
        <f t="shared" si="152"/>
        <v/>
      </c>
    </row>
    <row r="1820" spans="2:13" x14ac:dyDescent="0.3">
      <c r="B1820" s="126"/>
      <c r="C1820" s="128"/>
      <c r="D1820" s="126"/>
      <c r="E1820" s="128"/>
      <c r="F1820" s="128"/>
      <c r="G1820" s="128"/>
      <c r="I1820" s="91" t="str">
        <f t="shared" si="149"/>
        <v/>
      </c>
      <c r="J1820" s="91" t="str">
        <f t="shared" si="150"/>
        <v/>
      </c>
      <c r="K1820" s="91" t="str">
        <f t="shared" si="148"/>
        <v/>
      </c>
      <c r="L1820" s="116" t="str">
        <f t="shared" si="151"/>
        <v/>
      </c>
      <c r="M1820" s="116" t="str">
        <f t="shared" si="152"/>
        <v/>
      </c>
    </row>
    <row r="1821" spans="2:13" x14ac:dyDescent="0.3">
      <c r="B1821" s="126"/>
      <c r="C1821" s="128"/>
      <c r="D1821" s="126"/>
      <c r="E1821" s="128"/>
      <c r="F1821" s="128"/>
      <c r="G1821" s="128"/>
      <c r="I1821" s="91" t="str">
        <f t="shared" si="149"/>
        <v/>
      </c>
      <c r="J1821" s="91" t="str">
        <f t="shared" si="150"/>
        <v/>
      </c>
      <c r="K1821" s="91" t="str">
        <f t="shared" si="148"/>
        <v/>
      </c>
      <c r="L1821" s="116" t="str">
        <f t="shared" si="151"/>
        <v/>
      </c>
      <c r="M1821" s="116" t="str">
        <f t="shared" si="152"/>
        <v/>
      </c>
    </row>
    <row r="1822" spans="2:13" x14ac:dyDescent="0.3">
      <c r="B1822" s="126"/>
      <c r="C1822" s="128"/>
      <c r="D1822" s="126"/>
      <c r="E1822" s="128"/>
      <c r="F1822" s="128"/>
      <c r="G1822" s="128"/>
      <c r="I1822" s="91" t="str">
        <f t="shared" si="149"/>
        <v/>
      </c>
      <c r="J1822" s="91" t="str">
        <f t="shared" si="150"/>
        <v/>
      </c>
      <c r="K1822" s="91" t="str">
        <f t="shared" si="148"/>
        <v/>
      </c>
      <c r="L1822" s="116" t="str">
        <f t="shared" si="151"/>
        <v/>
      </c>
      <c r="M1822" s="116" t="str">
        <f t="shared" si="152"/>
        <v/>
      </c>
    </row>
    <row r="1823" spans="2:13" x14ac:dyDescent="0.3">
      <c r="B1823" s="126"/>
      <c r="C1823" s="128"/>
      <c r="D1823" s="126"/>
      <c r="E1823" s="128"/>
      <c r="F1823" s="128"/>
      <c r="G1823" s="128"/>
      <c r="I1823" s="91" t="str">
        <f t="shared" si="149"/>
        <v/>
      </c>
      <c r="J1823" s="91" t="str">
        <f t="shared" si="150"/>
        <v/>
      </c>
      <c r="K1823" s="91" t="str">
        <f t="shared" si="148"/>
        <v/>
      </c>
      <c r="L1823" s="116" t="str">
        <f t="shared" si="151"/>
        <v/>
      </c>
      <c r="M1823" s="116" t="str">
        <f t="shared" si="152"/>
        <v/>
      </c>
    </row>
    <row r="1824" spans="2:13" x14ac:dyDescent="0.3">
      <c r="B1824" s="126"/>
      <c r="C1824" s="128"/>
      <c r="D1824" s="126"/>
      <c r="E1824" s="128"/>
      <c r="F1824" s="128"/>
      <c r="G1824" s="128"/>
      <c r="I1824" s="91" t="str">
        <f t="shared" si="149"/>
        <v/>
      </c>
      <c r="J1824" s="91" t="str">
        <f t="shared" si="150"/>
        <v/>
      </c>
      <c r="K1824" s="91" t="str">
        <f t="shared" si="148"/>
        <v/>
      </c>
      <c r="L1824" s="116" t="str">
        <f t="shared" si="151"/>
        <v/>
      </c>
      <c r="M1824" s="116" t="str">
        <f t="shared" si="152"/>
        <v/>
      </c>
    </row>
    <row r="1825" spans="2:13" x14ac:dyDescent="0.3">
      <c r="B1825" s="126"/>
      <c r="C1825" s="128"/>
      <c r="D1825" s="126"/>
      <c r="E1825" s="128"/>
      <c r="F1825" s="128"/>
      <c r="G1825" s="128"/>
      <c r="I1825" s="91" t="str">
        <f t="shared" si="149"/>
        <v/>
      </c>
      <c r="J1825" s="91" t="str">
        <f t="shared" si="150"/>
        <v/>
      </c>
      <c r="K1825" s="91" t="str">
        <f t="shared" si="148"/>
        <v/>
      </c>
      <c r="L1825" s="116" t="str">
        <f t="shared" si="151"/>
        <v/>
      </c>
      <c r="M1825" s="116" t="str">
        <f t="shared" si="152"/>
        <v/>
      </c>
    </row>
    <row r="1826" spans="2:13" x14ac:dyDescent="0.3">
      <c r="B1826" s="126"/>
      <c r="C1826" s="128"/>
      <c r="D1826" s="126"/>
      <c r="E1826" s="128"/>
      <c r="F1826" s="128"/>
      <c r="G1826" s="128"/>
      <c r="I1826" s="91" t="str">
        <f t="shared" si="149"/>
        <v/>
      </c>
      <c r="J1826" s="91" t="str">
        <f t="shared" si="150"/>
        <v/>
      </c>
      <c r="K1826" s="91" t="str">
        <f t="shared" si="148"/>
        <v/>
      </c>
      <c r="L1826" s="116" t="str">
        <f t="shared" si="151"/>
        <v/>
      </c>
      <c r="M1826" s="116" t="str">
        <f t="shared" si="152"/>
        <v/>
      </c>
    </row>
    <row r="1827" spans="2:13" x14ac:dyDescent="0.3">
      <c r="B1827" s="126"/>
      <c r="C1827" s="128"/>
      <c r="D1827" s="126"/>
      <c r="E1827" s="128"/>
      <c r="F1827" s="128"/>
      <c r="G1827" s="128"/>
      <c r="I1827" s="91" t="str">
        <f t="shared" si="149"/>
        <v/>
      </c>
      <c r="J1827" s="91" t="str">
        <f t="shared" si="150"/>
        <v/>
      </c>
      <c r="K1827" s="91" t="str">
        <f t="shared" si="148"/>
        <v/>
      </c>
      <c r="L1827" s="116" t="str">
        <f t="shared" si="151"/>
        <v/>
      </c>
      <c r="M1827" s="116" t="str">
        <f t="shared" si="152"/>
        <v/>
      </c>
    </row>
    <row r="1828" spans="2:13" x14ac:dyDescent="0.3">
      <c r="B1828" s="126"/>
      <c r="C1828" s="128"/>
      <c r="D1828" s="126"/>
      <c r="E1828" s="128"/>
      <c r="F1828" s="128"/>
      <c r="G1828" s="128"/>
      <c r="I1828" s="91" t="str">
        <f t="shared" si="149"/>
        <v/>
      </c>
      <c r="J1828" s="91" t="str">
        <f t="shared" si="150"/>
        <v/>
      </c>
      <c r="K1828" s="91" t="str">
        <f t="shared" si="148"/>
        <v/>
      </c>
      <c r="L1828" s="116" t="str">
        <f t="shared" si="151"/>
        <v/>
      </c>
      <c r="M1828" s="116" t="str">
        <f t="shared" si="152"/>
        <v/>
      </c>
    </row>
    <row r="1829" spans="2:13" x14ac:dyDescent="0.3">
      <c r="B1829" s="126"/>
      <c r="C1829" s="128"/>
      <c r="D1829" s="126"/>
      <c r="E1829" s="128"/>
      <c r="F1829" s="128"/>
      <c r="G1829" s="128"/>
      <c r="I1829" s="91" t="str">
        <f t="shared" si="149"/>
        <v/>
      </c>
      <c r="J1829" s="91" t="str">
        <f t="shared" si="150"/>
        <v/>
      </c>
      <c r="K1829" s="91" t="str">
        <f t="shared" si="148"/>
        <v/>
      </c>
      <c r="L1829" s="116" t="str">
        <f t="shared" si="151"/>
        <v/>
      </c>
      <c r="M1829" s="116" t="str">
        <f t="shared" si="152"/>
        <v/>
      </c>
    </row>
    <row r="1830" spans="2:13" x14ac:dyDescent="0.3">
      <c r="B1830" s="126"/>
      <c r="C1830" s="128"/>
      <c r="D1830" s="126"/>
      <c r="E1830" s="128"/>
      <c r="F1830" s="128"/>
      <c r="G1830" s="128"/>
      <c r="I1830" s="91" t="str">
        <f t="shared" si="149"/>
        <v/>
      </c>
      <c r="J1830" s="91" t="str">
        <f t="shared" si="150"/>
        <v/>
      </c>
      <c r="K1830" s="91" t="str">
        <f t="shared" si="148"/>
        <v/>
      </c>
      <c r="L1830" s="116" t="str">
        <f t="shared" si="151"/>
        <v/>
      </c>
      <c r="M1830" s="116" t="str">
        <f t="shared" si="152"/>
        <v/>
      </c>
    </row>
    <row r="1831" spans="2:13" x14ac:dyDescent="0.3">
      <c r="B1831" s="126"/>
      <c r="C1831" s="128"/>
      <c r="D1831" s="126"/>
      <c r="E1831" s="128"/>
      <c r="F1831" s="128"/>
      <c r="G1831" s="128"/>
      <c r="I1831" s="91" t="str">
        <f t="shared" si="149"/>
        <v/>
      </c>
      <c r="J1831" s="91" t="str">
        <f t="shared" si="150"/>
        <v/>
      </c>
      <c r="K1831" s="91" t="str">
        <f t="shared" si="148"/>
        <v/>
      </c>
      <c r="L1831" s="116" t="str">
        <f t="shared" si="151"/>
        <v/>
      </c>
      <c r="M1831" s="116" t="str">
        <f t="shared" si="152"/>
        <v/>
      </c>
    </row>
    <row r="1832" spans="2:13" x14ac:dyDescent="0.3">
      <c r="B1832" s="126"/>
      <c r="C1832" s="128"/>
      <c r="D1832" s="126"/>
      <c r="E1832" s="128"/>
      <c r="F1832" s="128"/>
      <c r="G1832" s="128"/>
      <c r="I1832" s="91" t="str">
        <f t="shared" si="149"/>
        <v/>
      </c>
      <c r="J1832" s="91" t="str">
        <f t="shared" si="150"/>
        <v/>
      </c>
      <c r="K1832" s="91" t="str">
        <f t="shared" si="148"/>
        <v/>
      </c>
      <c r="L1832" s="116" t="str">
        <f t="shared" si="151"/>
        <v/>
      </c>
      <c r="M1832" s="116" t="str">
        <f t="shared" si="152"/>
        <v/>
      </c>
    </row>
    <row r="1833" spans="2:13" x14ac:dyDescent="0.3">
      <c r="B1833" s="126"/>
      <c r="C1833" s="128"/>
      <c r="D1833" s="126"/>
      <c r="E1833" s="128"/>
      <c r="F1833" s="128"/>
      <c r="G1833" s="128"/>
      <c r="I1833" s="91" t="str">
        <f t="shared" si="149"/>
        <v/>
      </c>
      <c r="J1833" s="91" t="str">
        <f t="shared" si="150"/>
        <v/>
      </c>
      <c r="K1833" s="91" t="str">
        <f t="shared" si="148"/>
        <v/>
      </c>
      <c r="L1833" s="116" t="str">
        <f t="shared" si="151"/>
        <v/>
      </c>
      <c r="M1833" s="116" t="str">
        <f t="shared" si="152"/>
        <v/>
      </c>
    </row>
    <row r="1834" spans="2:13" x14ac:dyDescent="0.3">
      <c r="B1834" s="126"/>
      <c r="C1834" s="128"/>
      <c r="D1834" s="126"/>
      <c r="E1834" s="128"/>
      <c r="F1834" s="128"/>
      <c r="G1834" s="128"/>
      <c r="I1834" s="91" t="str">
        <f t="shared" si="149"/>
        <v/>
      </c>
      <c r="J1834" s="91" t="str">
        <f t="shared" si="150"/>
        <v/>
      </c>
      <c r="K1834" s="91" t="str">
        <f t="shared" si="148"/>
        <v/>
      </c>
      <c r="L1834" s="116" t="str">
        <f t="shared" si="151"/>
        <v/>
      </c>
      <c r="M1834" s="116" t="str">
        <f t="shared" si="152"/>
        <v/>
      </c>
    </row>
    <row r="1835" spans="2:13" x14ac:dyDescent="0.3">
      <c r="B1835" s="126"/>
      <c r="C1835" s="128"/>
      <c r="D1835" s="126"/>
      <c r="E1835" s="128"/>
      <c r="F1835" s="128"/>
      <c r="G1835" s="128"/>
      <c r="I1835" s="91" t="str">
        <f t="shared" si="149"/>
        <v/>
      </c>
      <c r="J1835" s="91" t="str">
        <f t="shared" si="150"/>
        <v/>
      </c>
      <c r="K1835" s="91" t="str">
        <f t="shared" si="148"/>
        <v/>
      </c>
      <c r="L1835" s="116" t="str">
        <f t="shared" si="151"/>
        <v/>
      </c>
      <c r="M1835" s="116" t="str">
        <f t="shared" si="152"/>
        <v/>
      </c>
    </row>
    <row r="1836" spans="2:13" x14ac:dyDescent="0.3">
      <c r="B1836" s="126"/>
      <c r="C1836" s="128"/>
      <c r="D1836" s="126"/>
      <c r="E1836" s="128"/>
      <c r="F1836" s="128"/>
      <c r="G1836" s="128"/>
      <c r="I1836" s="91" t="str">
        <f t="shared" si="149"/>
        <v/>
      </c>
      <c r="J1836" s="91" t="str">
        <f t="shared" si="150"/>
        <v/>
      </c>
      <c r="K1836" s="91" t="str">
        <f t="shared" si="148"/>
        <v/>
      </c>
      <c r="L1836" s="116" t="str">
        <f t="shared" si="151"/>
        <v/>
      </c>
      <c r="M1836" s="116" t="str">
        <f t="shared" si="152"/>
        <v/>
      </c>
    </row>
    <row r="1837" spans="2:13" x14ac:dyDescent="0.3">
      <c r="B1837" s="126"/>
      <c r="C1837" s="128"/>
      <c r="D1837" s="126"/>
      <c r="E1837" s="128"/>
      <c r="F1837" s="128"/>
      <c r="G1837" s="128"/>
      <c r="I1837" s="91" t="str">
        <f t="shared" si="149"/>
        <v/>
      </c>
      <c r="J1837" s="91" t="str">
        <f t="shared" si="150"/>
        <v/>
      </c>
      <c r="K1837" s="91" t="str">
        <f t="shared" si="148"/>
        <v/>
      </c>
      <c r="L1837" s="116" t="str">
        <f t="shared" si="151"/>
        <v/>
      </c>
      <c r="M1837" s="116" t="str">
        <f t="shared" si="152"/>
        <v/>
      </c>
    </row>
    <row r="1838" spans="2:13" x14ac:dyDescent="0.3">
      <c r="B1838" s="126"/>
      <c r="C1838" s="128"/>
      <c r="D1838" s="126"/>
      <c r="E1838" s="128"/>
      <c r="F1838" s="128"/>
      <c r="G1838" s="128"/>
      <c r="I1838" s="91" t="str">
        <f t="shared" si="149"/>
        <v/>
      </c>
      <c r="J1838" s="91" t="str">
        <f t="shared" si="150"/>
        <v/>
      </c>
      <c r="K1838" s="91" t="str">
        <f t="shared" si="148"/>
        <v/>
      </c>
      <c r="L1838" s="116" t="str">
        <f t="shared" si="151"/>
        <v/>
      </c>
      <c r="M1838" s="116" t="str">
        <f t="shared" si="152"/>
        <v/>
      </c>
    </row>
    <row r="1839" spans="2:13" x14ac:dyDescent="0.3">
      <c r="B1839" s="126"/>
      <c r="C1839" s="128"/>
      <c r="D1839" s="126"/>
      <c r="E1839" s="128"/>
      <c r="F1839" s="128"/>
      <c r="G1839" s="128"/>
      <c r="I1839" s="91" t="str">
        <f t="shared" si="149"/>
        <v/>
      </c>
      <c r="J1839" s="91" t="str">
        <f t="shared" si="150"/>
        <v/>
      </c>
      <c r="K1839" s="91" t="str">
        <f t="shared" si="148"/>
        <v/>
      </c>
      <c r="L1839" s="116" t="str">
        <f t="shared" si="151"/>
        <v/>
      </c>
      <c r="M1839" s="116" t="str">
        <f t="shared" si="152"/>
        <v/>
      </c>
    </row>
    <row r="1840" spans="2:13" x14ac:dyDescent="0.3">
      <c r="B1840" s="126"/>
      <c r="C1840" s="128"/>
      <c r="D1840" s="126"/>
      <c r="E1840" s="128"/>
      <c r="F1840" s="128"/>
      <c r="G1840" s="128"/>
      <c r="I1840" s="91" t="str">
        <f t="shared" si="149"/>
        <v/>
      </c>
      <c r="J1840" s="91" t="str">
        <f t="shared" si="150"/>
        <v/>
      </c>
      <c r="K1840" s="91" t="str">
        <f t="shared" si="148"/>
        <v/>
      </c>
      <c r="L1840" s="116" t="str">
        <f t="shared" si="151"/>
        <v/>
      </c>
      <c r="M1840" s="116" t="str">
        <f t="shared" si="152"/>
        <v/>
      </c>
    </row>
    <row r="1841" spans="2:13" x14ac:dyDescent="0.3">
      <c r="B1841" s="126"/>
      <c r="C1841" s="128"/>
      <c r="D1841" s="126"/>
      <c r="E1841" s="128"/>
      <c r="F1841" s="128"/>
      <c r="G1841" s="128"/>
      <c r="I1841" s="91" t="str">
        <f t="shared" si="149"/>
        <v/>
      </c>
      <c r="J1841" s="91" t="str">
        <f t="shared" si="150"/>
        <v/>
      </c>
      <c r="K1841" s="91" t="str">
        <f t="shared" si="148"/>
        <v/>
      </c>
      <c r="L1841" s="116" t="str">
        <f t="shared" si="151"/>
        <v/>
      </c>
      <c r="M1841" s="116" t="str">
        <f t="shared" si="152"/>
        <v/>
      </c>
    </row>
    <row r="1842" spans="2:13" x14ac:dyDescent="0.3">
      <c r="B1842" s="126"/>
      <c r="C1842" s="128"/>
      <c r="D1842" s="126"/>
      <c r="E1842" s="128"/>
      <c r="F1842" s="128"/>
      <c r="G1842" s="128"/>
      <c r="I1842" s="91" t="str">
        <f t="shared" si="149"/>
        <v/>
      </c>
      <c r="J1842" s="91" t="str">
        <f t="shared" si="150"/>
        <v/>
      </c>
      <c r="K1842" s="91" t="str">
        <f t="shared" si="148"/>
        <v/>
      </c>
      <c r="L1842" s="116" t="str">
        <f t="shared" si="151"/>
        <v/>
      </c>
      <c r="M1842" s="116" t="str">
        <f t="shared" si="152"/>
        <v/>
      </c>
    </row>
    <row r="1843" spans="2:13" x14ac:dyDescent="0.3">
      <c r="B1843" s="126"/>
      <c r="C1843" s="128"/>
      <c r="D1843" s="126"/>
      <c r="E1843" s="128"/>
      <c r="F1843" s="128"/>
      <c r="G1843" s="128"/>
      <c r="I1843" s="91" t="str">
        <f t="shared" si="149"/>
        <v/>
      </c>
      <c r="J1843" s="91" t="str">
        <f t="shared" si="150"/>
        <v/>
      </c>
      <c r="K1843" s="91" t="str">
        <f t="shared" si="148"/>
        <v/>
      </c>
      <c r="L1843" s="116" t="str">
        <f t="shared" si="151"/>
        <v/>
      </c>
      <c r="M1843" s="116" t="str">
        <f t="shared" si="152"/>
        <v/>
      </c>
    </row>
    <row r="1844" spans="2:13" x14ac:dyDescent="0.3">
      <c r="B1844" s="126"/>
      <c r="C1844" s="128"/>
      <c r="D1844" s="126"/>
      <c r="E1844" s="128"/>
      <c r="F1844" s="128"/>
      <c r="G1844" s="128"/>
      <c r="I1844" s="91" t="str">
        <f t="shared" si="149"/>
        <v/>
      </c>
      <c r="J1844" s="91" t="str">
        <f t="shared" si="150"/>
        <v/>
      </c>
      <c r="K1844" s="91" t="str">
        <f t="shared" si="148"/>
        <v/>
      </c>
      <c r="L1844" s="116" t="str">
        <f t="shared" si="151"/>
        <v/>
      </c>
      <c r="M1844" s="116" t="str">
        <f t="shared" si="152"/>
        <v/>
      </c>
    </row>
    <row r="1845" spans="2:13" x14ac:dyDescent="0.3">
      <c r="B1845" s="126"/>
      <c r="C1845" s="128"/>
      <c r="D1845" s="126"/>
      <c r="E1845" s="128"/>
      <c r="F1845" s="128"/>
      <c r="G1845" s="128"/>
      <c r="I1845" s="91" t="str">
        <f t="shared" si="149"/>
        <v/>
      </c>
      <c r="J1845" s="91" t="str">
        <f t="shared" si="150"/>
        <v/>
      </c>
      <c r="K1845" s="91" t="str">
        <f t="shared" si="148"/>
        <v/>
      </c>
      <c r="L1845" s="116" t="str">
        <f t="shared" si="151"/>
        <v/>
      </c>
      <c r="M1845" s="116" t="str">
        <f t="shared" si="152"/>
        <v/>
      </c>
    </row>
    <row r="1846" spans="2:13" x14ac:dyDescent="0.3">
      <c r="B1846" s="126"/>
      <c r="C1846" s="128"/>
      <c r="D1846" s="126"/>
      <c r="E1846" s="128"/>
      <c r="F1846" s="128"/>
      <c r="G1846" s="128"/>
      <c r="I1846" s="91" t="str">
        <f t="shared" si="149"/>
        <v/>
      </c>
      <c r="J1846" s="91" t="str">
        <f t="shared" si="150"/>
        <v/>
      </c>
      <c r="K1846" s="91" t="str">
        <f t="shared" si="148"/>
        <v/>
      </c>
      <c r="L1846" s="116" t="str">
        <f t="shared" si="151"/>
        <v/>
      </c>
      <c r="M1846" s="116" t="str">
        <f t="shared" si="152"/>
        <v/>
      </c>
    </row>
    <row r="1847" spans="2:13" x14ac:dyDescent="0.3">
      <c r="B1847" s="126"/>
      <c r="C1847" s="128"/>
      <c r="D1847" s="126"/>
      <c r="E1847" s="128"/>
      <c r="F1847" s="128"/>
      <c r="G1847" s="128"/>
      <c r="I1847" s="91" t="str">
        <f t="shared" si="149"/>
        <v/>
      </c>
      <c r="J1847" s="91" t="str">
        <f t="shared" si="150"/>
        <v/>
      </c>
      <c r="K1847" s="91" t="str">
        <f t="shared" si="148"/>
        <v/>
      </c>
      <c r="L1847" s="116" t="str">
        <f t="shared" si="151"/>
        <v/>
      </c>
      <c r="M1847" s="116" t="str">
        <f t="shared" si="152"/>
        <v/>
      </c>
    </row>
    <row r="1848" spans="2:13" x14ac:dyDescent="0.3">
      <c r="B1848" s="126"/>
      <c r="C1848" s="128"/>
      <c r="D1848" s="126"/>
      <c r="E1848" s="128"/>
      <c r="F1848" s="128"/>
      <c r="G1848" s="128"/>
      <c r="I1848" s="91" t="str">
        <f t="shared" si="149"/>
        <v/>
      </c>
      <c r="J1848" s="91" t="str">
        <f t="shared" si="150"/>
        <v/>
      </c>
      <c r="K1848" s="91" t="str">
        <f t="shared" si="148"/>
        <v/>
      </c>
      <c r="L1848" s="116" t="str">
        <f t="shared" si="151"/>
        <v/>
      </c>
      <c r="M1848" s="116" t="str">
        <f t="shared" si="152"/>
        <v/>
      </c>
    </row>
    <row r="1849" spans="2:13" x14ac:dyDescent="0.3">
      <c r="B1849" s="126"/>
      <c r="C1849" s="128"/>
      <c r="D1849" s="126"/>
      <c r="E1849" s="128"/>
      <c r="F1849" s="128"/>
      <c r="G1849" s="128"/>
      <c r="I1849" s="91" t="str">
        <f t="shared" si="149"/>
        <v/>
      </c>
      <c r="J1849" s="91" t="str">
        <f t="shared" si="150"/>
        <v/>
      </c>
      <c r="K1849" s="91" t="str">
        <f t="shared" si="148"/>
        <v/>
      </c>
      <c r="L1849" s="116" t="str">
        <f t="shared" si="151"/>
        <v/>
      </c>
      <c r="M1849" s="116" t="str">
        <f t="shared" si="152"/>
        <v/>
      </c>
    </row>
    <row r="1850" spans="2:13" x14ac:dyDescent="0.3">
      <c r="B1850" s="126"/>
      <c r="C1850" s="128"/>
      <c r="D1850" s="126"/>
      <c r="E1850" s="128"/>
      <c r="F1850" s="128"/>
      <c r="G1850" s="128"/>
      <c r="I1850" s="91" t="str">
        <f t="shared" si="149"/>
        <v/>
      </c>
      <c r="J1850" s="91" t="str">
        <f t="shared" si="150"/>
        <v/>
      </c>
      <c r="K1850" s="91" t="str">
        <f t="shared" si="148"/>
        <v/>
      </c>
      <c r="L1850" s="116" t="str">
        <f t="shared" si="151"/>
        <v/>
      </c>
      <c r="M1850" s="116" t="str">
        <f t="shared" si="152"/>
        <v/>
      </c>
    </row>
    <row r="1851" spans="2:13" x14ac:dyDescent="0.3">
      <c r="B1851" s="126"/>
      <c r="C1851" s="128"/>
      <c r="D1851" s="126"/>
      <c r="E1851" s="128"/>
      <c r="F1851" s="128"/>
      <c r="G1851" s="128"/>
      <c r="I1851" s="91" t="str">
        <f t="shared" si="149"/>
        <v/>
      </c>
      <c r="J1851" s="91" t="str">
        <f t="shared" si="150"/>
        <v/>
      </c>
      <c r="K1851" s="91" t="str">
        <f t="shared" si="148"/>
        <v/>
      </c>
      <c r="L1851" s="116" t="str">
        <f t="shared" si="151"/>
        <v/>
      </c>
      <c r="M1851" s="116" t="str">
        <f t="shared" si="152"/>
        <v/>
      </c>
    </row>
    <row r="1852" spans="2:13" x14ac:dyDescent="0.3">
      <c r="B1852" s="126"/>
      <c r="C1852" s="128"/>
      <c r="D1852" s="126"/>
      <c r="E1852" s="128"/>
      <c r="F1852" s="128"/>
      <c r="G1852" s="128"/>
      <c r="I1852" s="91" t="str">
        <f t="shared" si="149"/>
        <v/>
      </c>
      <c r="J1852" s="91" t="str">
        <f t="shared" si="150"/>
        <v/>
      </c>
      <c r="K1852" s="91" t="str">
        <f t="shared" si="148"/>
        <v/>
      </c>
      <c r="L1852" s="116" t="str">
        <f t="shared" si="151"/>
        <v/>
      </c>
      <c r="M1852" s="116" t="str">
        <f t="shared" si="152"/>
        <v/>
      </c>
    </row>
    <row r="1853" spans="2:13" x14ac:dyDescent="0.3">
      <c r="B1853" s="126"/>
      <c r="C1853" s="128"/>
      <c r="D1853" s="126"/>
      <c r="E1853" s="128"/>
      <c r="F1853" s="128"/>
      <c r="G1853" s="128"/>
      <c r="I1853" s="91" t="str">
        <f t="shared" si="149"/>
        <v/>
      </c>
      <c r="J1853" s="91" t="str">
        <f t="shared" si="150"/>
        <v/>
      </c>
      <c r="K1853" s="91" t="str">
        <f t="shared" si="148"/>
        <v/>
      </c>
      <c r="L1853" s="116" t="str">
        <f t="shared" si="151"/>
        <v/>
      </c>
      <c r="M1853" s="116" t="str">
        <f t="shared" si="152"/>
        <v/>
      </c>
    </row>
    <row r="1854" spans="2:13" x14ac:dyDescent="0.3">
      <c r="B1854" s="126"/>
      <c r="C1854" s="128"/>
      <c r="D1854" s="126"/>
      <c r="E1854" s="128"/>
      <c r="F1854" s="128"/>
      <c r="G1854" s="128"/>
      <c r="I1854" s="91" t="str">
        <f t="shared" si="149"/>
        <v/>
      </c>
      <c r="J1854" s="91" t="str">
        <f t="shared" si="150"/>
        <v/>
      </c>
      <c r="K1854" s="91" t="str">
        <f t="shared" si="148"/>
        <v/>
      </c>
      <c r="L1854" s="116" t="str">
        <f t="shared" si="151"/>
        <v/>
      </c>
      <c r="M1854" s="116" t="str">
        <f t="shared" si="152"/>
        <v/>
      </c>
    </row>
    <row r="1855" spans="2:13" x14ac:dyDescent="0.3">
      <c r="B1855" s="126"/>
      <c r="C1855" s="128"/>
      <c r="D1855" s="126"/>
      <c r="E1855" s="128"/>
      <c r="F1855" s="128"/>
      <c r="G1855" s="128"/>
      <c r="I1855" s="91" t="str">
        <f t="shared" si="149"/>
        <v/>
      </c>
      <c r="J1855" s="91" t="str">
        <f t="shared" si="150"/>
        <v/>
      </c>
      <c r="K1855" s="91" t="str">
        <f t="shared" si="148"/>
        <v/>
      </c>
      <c r="L1855" s="116" t="str">
        <f t="shared" si="151"/>
        <v/>
      </c>
      <c r="M1855" s="116" t="str">
        <f t="shared" si="152"/>
        <v/>
      </c>
    </row>
    <row r="1856" spans="2:13" x14ac:dyDescent="0.3">
      <c r="B1856" s="126"/>
      <c r="C1856" s="128"/>
      <c r="D1856" s="126"/>
      <c r="E1856" s="128"/>
      <c r="F1856" s="128"/>
      <c r="G1856" s="128"/>
      <c r="I1856" s="91" t="str">
        <f t="shared" si="149"/>
        <v/>
      </c>
      <c r="J1856" s="91" t="str">
        <f t="shared" si="150"/>
        <v/>
      </c>
      <c r="K1856" s="91" t="str">
        <f t="shared" si="148"/>
        <v/>
      </c>
      <c r="L1856" s="116" t="str">
        <f t="shared" si="151"/>
        <v/>
      </c>
      <c r="M1856" s="116" t="str">
        <f t="shared" si="152"/>
        <v/>
      </c>
    </row>
    <row r="1857" spans="2:13" x14ac:dyDescent="0.3">
      <c r="B1857" s="126"/>
      <c r="C1857" s="128"/>
      <c r="D1857" s="126"/>
      <c r="E1857" s="128"/>
      <c r="F1857" s="128"/>
      <c r="G1857" s="128"/>
      <c r="I1857" s="91" t="str">
        <f t="shared" si="149"/>
        <v/>
      </c>
      <c r="J1857" s="91" t="str">
        <f t="shared" si="150"/>
        <v/>
      </c>
      <c r="K1857" s="91" t="str">
        <f t="shared" si="148"/>
        <v/>
      </c>
      <c r="L1857" s="116" t="str">
        <f t="shared" si="151"/>
        <v/>
      </c>
      <c r="M1857" s="116" t="str">
        <f t="shared" si="152"/>
        <v/>
      </c>
    </row>
    <row r="1858" spans="2:13" x14ac:dyDescent="0.3">
      <c r="B1858" s="126"/>
      <c r="C1858" s="128"/>
      <c r="D1858" s="126"/>
      <c r="E1858" s="128"/>
      <c r="F1858" s="128"/>
      <c r="G1858" s="128"/>
      <c r="I1858" s="91" t="str">
        <f t="shared" si="149"/>
        <v/>
      </c>
      <c r="J1858" s="91" t="str">
        <f t="shared" si="150"/>
        <v/>
      </c>
      <c r="K1858" s="91" t="str">
        <f t="shared" si="148"/>
        <v/>
      </c>
      <c r="L1858" s="116" t="str">
        <f t="shared" si="151"/>
        <v/>
      </c>
      <c r="M1858" s="116" t="str">
        <f t="shared" si="152"/>
        <v/>
      </c>
    </row>
    <row r="1859" spans="2:13" x14ac:dyDescent="0.3">
      <c r="B1859" s="126"/>
      <c r="C1859" s="128"/>
      <c r="D1859" s="126"/>
      <c r="E1859" s="128"/>
      <c r="F1859" s="128"/>
      <c r="G1859" s="128"/>
      <c r="I1859" s="91" t="str">
        <f t="shared" si="149"/>
        <v/>
      </c>
      <c r="J1859" s="91" t="str">
        <f t="shared" si="150"/>
        <v/>
      </c>
      <c r="K1859" s="91" t="str">
        <f t="shared" si="148"/>
        <v/>
      </c>
      <c r="L1859" s="116" t="str">
        <f t="shared" si="151"/>
        <v/>
      </c>
      <c r="M1859" s="116" t="str">
        <f t="shared" si="152"/>
        <v/>
      </c>
    </row>
    <row r="1860" spans="2:13" x14ac:dyDescent="0.3">
      <c r="B1860" s="126"/>
      <c r="C1860" s="128"/>
      <c r="D1860" s="126"/>
      <c r="E1860" s="128"/>
      <c r="F1860" s="128"/>
      <c r="G1860" s="128"/>
      <c r="I1860" s="91" t="str">
        <f t="shared" si="149"/>
        <v/>
      </c>
      <c r="J1860" s="91" t="str">
        <f t="shared" si="150"/>
        <v/>
      </c>
      <c r="K1860" s="91" t="str">
        <f t="shared" si="148"/>
        <v/>
      </c>
      <c r="L1860" s="116" t="str">
        <f t="shared" si="151"/>
        <v/>
      </c>
      <c r="M1860" s="116" t="str">
        <f t="shared" si="152"/>
        <v/>
      </c>
    </row>
    <row r="1861" spans="2:13" x14ac:dyDescent="0.3">
      <c r="B1861" s="126"/>
      <c r="C1861" s="128"/>
      <c r="D1861" s="126"/>
      <c r="E1861" s="128"/>
      <c r="F1861" s="128"/>
      <c r="G1861" s="128"/>
      <c r="I1861" s="91" t="str">
        <f t="shared" si="149"/>
        <v/>
      </c>
      <c r="J1861" s="91" t="str">
        <f t="shared" si="150"/>
        <v/>
      </c>
      <c r="K1861" s="91" t="str">
        <f t="shared" si="148"/>
        <v/>
      </c>
      <c r="L1861" s="116" t="str">
        <f t="shared" si="151"/>
        <v/>
      </c>
      <c r="M1861" s="116" t="str">
        <f t="shared" si="152"/>
        <v/>
      </c>
    </row>
    <row r="1862" spans="2:13" x14ac:dyDescent="0.3">
      <c r="B1862" s="126"/>
      <c r="C1862" s="128"/>
      <c r="D1862" s="126"/>
      <c r="E1862" s="128"/>
      <c r="F1862" s="128"/>
      <c r="G1862" s="128"/>
      <c r="I1862" s="91" t="str">
        <f t="shared" si="149"/>
        <v/>
      </c>
      <c r="J1862" s="91" t="str">
        <f t="shared" si="150"/>
        <v/>
      </c>
      <c r="K1862" s="91" t="str">
        <f t="shared" si="148"/>
        <v/>
      </c>
      <c r="L1862" s="116" t="str">
        <f t="shared" si="151"/>
        <v/>
      </c>
      <c r="M1862" s="116" t="str">
        <f t="shared" si="152"/>
        <v/>
      </c>
    </row>
    <row r="1863" spans="2:13" x14ac:dyDescent="0.3">
      <c r="B1863" s="126"/>
      <c r="C1863" s="128"/>
      <c r="D1863" s="126"/>
      <c r="E1863" s="128"/>
      <c r="F1863" s="128"/>
      <c r="G1863" s="128"/>
      <c r="I1863" s="91" t="str">
        <f t="shared" si="149"/>
        <v/>
      </c>
      <c r="J1863" s="91" t="str">
        <f t="shared" si="150"/>
        <v/>
      </c>
      <c r="K1863" s="91" t="str">
        <f t="shared" ref="K1863:K1926" si="153">IF(I1863="","",SUMIF($B$7:$B$5003,B1863,$G$7:$G$5003))</f>
        <v/>
      </c>
      <c r="L1863" s="116" t="str">
        <f t="shared" si="151"/>
        <v/>
      </c>
      <c r="M1863" s="116" t="str">
        <f t="shared" si="152"/>
        <v/>
      </c>
    </row>
    <row r="1864" spans="2:13" x14ac:dyDescent="0.3">
      <c r="B1864" s="126"/>
      <c r="C1864" s="128"/>
      <c r="D1864" s="126"/>
      <c r="E1864" s="128"/>
      <c r="F1864" s="128"/>
      <c r="G1864" s="128"/>
      <c r="I1864" s="91" t="str">
        <f t="shared" ref="I1864:I1927" si="154">B1864&amp;D1864</f>
        <v/>
      </c>
      <c r="J1864" s="91" t="str">
        <f t="shared" ref="J1864:J1927" si="155">IF(I1864="","",SUMIFS($G$6:$G$5003,$B$6:$B$5003,B1864,$D$6:$D$5003,D1864))</f>
        <v/>
      </c>
      <c r="K1864" s="91" t="str">
        <f t="shared" si="153"/>
        <v/>
      </c>
      <c r="L1864" s="116" t="str">
        <f t="shared" ref="L1864:L1927" si="156">IF(OR(J1864="",K1864=""),"",J1864/K1864)</f>
        <v/>
      </c>
      <c r="M1864" s="116" t="str">
        <f t="shared" ref="M1864:M1927" si="157">IF(L1864="","",L1864^2)</f>
        <v/>
      </c>
    </row>
    <row r="1865" spans="2:13" x14ac:dyDescent="0.3">
      <c r="B1865" s="126"/>
      <c r="C1865" s="128"/>
      <c r="D1865" s="126"/>
      <c r="E1865" s="128"/>
      <c r="F1865" s="128"/>
      <c r="G1865" s="128"/>
      <c r="I1865" s="91" t="str">
        <f t="shared" si="154"/>
        <v/>
      </c>
      <c r="J1865" s="91" t="str">
        <f t="shared" si="155"/>
        <v/>
      </c>
      <c r="K1865" s="91" t="str">
        <f t="shared" si="153"/>
        <v/>
      </c>
      <c r="L1865" s="116" t="str">
        <f t="shared" si="156"/>
        <v/>
      </c>
      <c r="M1865" s="116" t="str">
        <f t="shared" si="157"/>
        <v/>
      </c>
    </row>
    <row r="1866" spans="2:13" x14ac:dyDescent="0.3">
      <c r="B1866" s="126"/>
      <c r="C1866" s="128"/>
      <c r="D1866" s="126"/>
      <c r="E1866" s="128"/>
      <c r="F1866" s="128"/>
      <c r="G1866" s="128"/>
      <c r="I1866" s="91" t="str">
        <f t="shared" si="154"/>
        <v/>
      </c>
      <c r="J1866" s="91" t="str">
        <f t="shared" si="155"/>
        <v/>
      </c>
      <c r="K1866" s="91" t="str">
        <f t="shared" si="153"/>
        <v/>
      </c>
      <c r="L1866" s="116" t="str">
        <f t="shared" si="156"/>
        <v/>
      </c>
      <c r="M1866" s="116" t="str">
        <f t="shared" si="157"/>
        <v/>
      </c>
    </row>
    <row r="1867" spans="2:13" x14ac:dyDescent="0.3">
      <c r="B1867" s="126"/>
      <c r="C1867" s="128"/>
      <c r="D1867" s="126"/>
      <c r="E1867" s="128"/>
      <c r="F1867" s="128"/>
      <c r="G1867" s="128"/>
      <c r="I1867" s="91" t="str">
        <f t="shared" si="154"/>
        <v/>
      </c>
      <c r="J1867" s="91" t="str">
        <f t="shared" si="155"/>
        <v/>
      </c>
      <c r="K1867" s="91" t="str">
        <f t="shared" si="153"/>
        <v/>
      </c>
      <c r="L1867" s="116" t="str">
        <f t="shared" si="156"/>
        <v/>
      </c>
      <c r="M1867" s="116" t="str">
        <f t="shared" si="157"/>
        <v/>
      </c>
    </row>
    <row r="1868" spans="2:13" x14ac:dyDescent="0.3">
      <c r="B1868" s="126"/>
      <c r="C1868" s="128"/>
      <c r="D1868" s="126"/>
      <c r="E1868" s="128"/>
      <c r="F1868" s="128"/>
      <c r="G1868" s="128"/>
      <c r="I1868" s="91" t="str">
        <f t="shared" si="154"/>
        <v/>
      </c>
      <c r="J1868" s="91" t="str">
        <f t="shared" si="155"/>
        <v/>
      </c>
      <c r="K1868" s="91" t="str">
        <f t="shared" si="153"/>
        <v/>
      </c>
      <c r="L1868" s="116" t="str">
        <f t="shared" si="156"/>
        <v/>
      </c>
      <c r="M1868" s="116" t="str">
        <f t="shared" si="157"/>
        <v/>
      </c>
    </row>
    <row r="1869" spans="2:13" x14ac:dyDescent="0.3">
      <c r="B1869" s="126"/>
      <c r="C1869" s="128"/>
      <c r="D1869" s="126"/>
      <c r="E1869" s="128"/>
      <c r="F1869" s="128"/>
      <c r="G1869" s="128"/>
      <c r="I1869" s="91" t="str">
        <f t="shared" si="154"/>
        <v/>
      </c>
      <c r="J1869" s="91" t="str">
        <f t="shared" si="155"/>
        <v/>
      </c>
      <c r="K1869" s="91" t="str">
        <f t="shared" si="153"/>
        <v/>
      </c>
      <c r="L1869" s="116" t="str">
        <f t="shared" si="156"/>
        <v/>
      </c>
      <c r="M1869" s="116" t="str">
        <f t="shared" si="157"/>
        <v/>
      </c>
    </row>
    <row r="1870" spans="2:13" x14ac:dyDescent="0.3">
      <c r="B1870" s="126"/>
      <c r="C1870" s="128"/>
      <c r="D1870" s="126"/>
      <c r="E1870" s="128"/>
      <c r="F1870" s="128"/>
      <c r="G1870" s="128"/>
      <c r="I1870" s="91" t="str">
        <f t="shared" si="154"/>
        <v/>
      </c>
      <c r="J1870" s="91" t="str">
        <f t="shared" si="155"/>
        <v/>
      </c>
      <c r="K1870" s="91" t="str">
        <f t="shared" si="153"/>
        <v/>
      </c>
      <c r="L1870" s="116" t="str">
        <f t="shared" si="156"/>
        <v/>
      </c>
      <c r="M1870" s="116" t="str">
        <f t="shared" si="157"/>
        <v/>
      </c>
    </row>
    <row r="1871" spans="2:13" x14ac:dyDescent="0.3">
      <c r="B1871" s="126"/>
      <c r="C1871" s="128"/>
      <c r="D1871" s="126"/>
      <c r="E1871" s="128"/>
      <c r="F1871" s="128"/>
      <c r="G1871" s="128"/>
      <c r="I1871" s="91" t="str">
        <f t="shared" si="154"/>
        <v/>
      </c>
      <c r="J1871" s="91" t="str">
        <f t="shared" si="155"/>
        <v/>
      </c>
      <c r="K1871" s="91" t="str">
        <f t="shared" si="153"/>
        <v/>
      </c>
      <c r="L1871" s="116" t="str">
        <f t="shared" si="156"/>
        <v/>
      </c>
      <c r="M1871" s="116" t="str">
        <f t="shared" si="157"/>
        <v/>
      </c>
    </row>
    <row r="1872" spans="2:13" x14ac:dyDescent="0.3">
      <c r="B1872" s="126"/>
      <c r="C1872" s="128"/>
      <c r="D1872" s="126"/>
      <c r="E1872" s="128"/>
      <c r="F1872" s="128"/>
      <c r="G1872" s="128"/>
      <c r="I1872" s="91" t="str">
        <f t="shared" si="154"/>
        <v/>
      </c>
      <c r="J1872" s="91" t="str">
        <f t="shared" si="155"/>
        <v/>
      </c>
      <c r="K1872" s="91" t="str">
        <f t="shared" si="153"/>
        <v/>
      </c>
      <c r="L1872" s="116" t="str">
        <f t="shared" si="156"/>
        <v/>
      </c>
      <c r="M1872" s="116" t="str">
        <f t="shared" si="157"/>
        <v/>
      </c>
    </row>
    <row r="1873" spans="2:13" x14ac:dyDescent="0.3">
      <c r="B1873" s="126"/>
      <c r="C1873" s="128"/>
      <c r="D1873" s="126"/>
      <c r="E1873" s="128"/>
      <c r="F1873" s="128"/>
      <c r="G1873" s="128"/>
      <c r="I1873" s="91" t="str">
        <f t="shared" si="154"/>
        <v/>
      </c>
      <c r="J1873" s="91" t="str">
        <f t="shared" si="155"/>
        <v/>
      </c>
      <c r="K1873" s="91" t="str">
        <f t="shared" si="153"/>
        <v/>
      </c>
      <c r="L1873" s="116" t="str">
        <f t="shared" si="156"/>
        <v/>
      </c>
      <c r="M1873" s="116" t="str">
        <f t="shared" si="157"/>
        <v/>
      </c>
    </row>
    <row r="1874" spans="2:13" x14ac:dyDescent="0.3">
      <c r="B1874" s="126"/>
      <c r="C1874" s="128"/>
      <c r="D1874" s="126"/>
      <c r="E1874" s="128"/>
      <c r="F1874" s="128"/>
      <c r="G1874" s="128"/>
      <c r="I1874" s="91" t="str">
        <f t="shared" si="154"/>
        <v/>
      </c>
      <c r="J1874" s="91" t="str">
        <f t="shared" si="155"/>
        <v/>
      </c>
      <c r="K1874" s="91" t="str">
        <f t="shared" si="153"/>
        <v/>
      </c>
      <c r="L1874" s="116" t="str">
        <f t="shared" si="156"/>
        <v/>
      </c>
      <c r="M1874" s="116" t="str">
        <f t="shared" si="157"/>
        <v/>
      </c>
    </row>
    <row r="1875" spans="2:13" x14ac:dyDescent="0.3">
      <c r="B1875" s="126"/>
      <c r="C1875" s="128"/>
      <c r="D1875" s="126"/>
      <c r="E1875" s="128"/>
      <c r="F1875" s="128"/>
      <c r="G1875" s="128"/>
      <c r="I1875" s="91" t="str">
        <f t="shared" si="154"/>
        <v/>
      </c>
      <c r="J1875" s="91" t="str">
        <f t="shared" si="155"/>
        <v/>
      </c>
      <c r="K1875" s="91" t="str">
        <f t="shared" si="153"/>
        <v/>
      </c>
      <c r="L1875" s="116" t="str">
        <f t="shared" si="156"/>
        <v/>
      </c>
      <c r="M1875" s="116" t="str">
        <f t="shared" si="157"/>
        <v/>
      </c>
    </row>
    <row r="1876" spans="2:13" x14ac:dyDescent="0.3">
      <c r="B1876" s="126"/>
      <c r="C1876" s="128"/>
      <c r="D1876" s="126"/>
      <c r="E1876" s="128"/>
      <c r="F1876" s="128"/>
      <c r="G1876" s="128"/>
      <c r="I1876" s="91" t="str">
        <f t="shared" si="154"/>
        <v/>
      </c>
      <c r="J1876" s="91" t="str">
        <f t="shared" si="155"/>
        <v/>
      </c>
      <c r="K1876" s="91" t="str">
        <f t="shared" si="153"/>
        <v/>
      </c>
      <c r="L1876" s="116" t="str">
        <f t="shared" si="156"/>
        <v/>
      </c>
      <c r="M1876" s="116" t="str">
        <f t="shared" si="157"/>
        <v/>
      </c>
    </row>
    <row r="1877" spans="2:13" x14ac:dyDescent="0.3">
      <c r="B1877" s="126"/>
      <c r="C1877" s="128"/>
      <c r="D1877" s="126"/>
      <c r="E1877" s="128"/>
      <c r="F1877" s="128"/>
      <c r="G1877" s="128"/>
      <c r="I1877" s="91" t="str">
        <f t="shared" si="154"/>
        <v/>
      </c>
      <c r="J1877" s="91" t="str">
        <f t="shared" si="155"/>
        <v/>
      </c>
      <c r="K1877" s="91" t="str">
        <f t="shared" si="153"/>
        <v/>
      </c>
      <c r="L1877" s="116" t="str">
        <f t="shared" si="156"/>
        <v/>
      </c>
      <c r="M1877" s="116" t="str">
        <f t="shared" si="157"/>
        <v/>
      </c>
    </row>
    <row r="1878" spans="2:13" x14ac:dyDescent="0.3">
      <c r="B1878" s="126"/>
      <c r="C1878" s="128"/>
      <c r="D1878" s="126"/>
      <c r="E1878" s="128"/>
      <c r="F1878" s="128"/>
      <c r="G1878" s="128"/>
      <c r="I1878" s="91" t="str">
        <f t="shared" si="154"/>
        <v/>
      </c>
      <c r="J1878" s="91" t="str">
        <f t="shared" si="155"/>
        <v/>
      </c>
      <c r="K1878" s="91" t="str">
        <f t="shared" si="153"/>
        <v/>
      </c>
      <c r="L1878" s="116" t="str">
        <f t="shared" si="156"/>
        <v/>
      </c>
      <c r="M1878" s="116" t="str">
        <f t="shared" si="157"/>
        <v/>
      </c>
    </row>
    <row r="1879" spans="2:13" x14ac:dyDescent="0.3">
      <c r="B1879" s="126"/>
      <c r="C1879" s="128"/>
      <c r="D1879" s="126"/>
      <c r="E1879" s="128"/>
      <c r="F1879" s="128"/>
      <c r="G1879" s="128"/>
      <c r="I1879" s="91" t="str">
        <f t="shared" si="154"/>
        <v/>
      </c>
      <c r="J1879" s="91" t="str">
        <f t="shared" si="155"/>
        <v/>
      </c>
      <c r="K1879" s="91" t="str">
        <f t="shared" si="153"/>
        <v/>
      </c>
      <c r="L1879" s="116" t="str">
        <f t="shared" si="156"/>
        <v/>
      </c>
      <c r="M1879" s="116" t="str">
        <f t="shared" si="157"/>
        <v/>
      </c>
    </row>
    <row r="1880" spans="2:13" x14ac:dyDescent="0.3">
      <c r="B1880" s="126"/>
      <c r="C1880" s="128"/>
      <c r="D1880" s="126"/>
      <c r="E1880" s="128"/>
      <c r="F1880" s="128"/>
      <c r="G1880" s="128"/>
      <c r="I1880" s="91" t="str">
        <f t="shared" si="154"/>
        <v/>
      </c>
      <c r="J1880" s="91" t="str">
        <f t="shared" si="155"/>
        <v/>
      </c>
      <c r="K1880" s="91" t="str">
        <f t="shared" si="153"/>
        <v/>
      </c>
      <c r="L1880" s="116" t="str">
        <f t="shared" si="156"/>
        <v/>
      </c>
      <c r="M1880" s="116" t="str">
        <f t="shared" si="157"/>
        <v/>
      </c>
    </row>
    <row r="1881" spans="2:13" x14ac:dyDescent="0.3">
      <c r="B1881" s="126"/>
      <c r="C1881" s="128"/>
      <c r="D1881" s="126"/>
      <c r="E1881" s="128"/>
      <c r="F1881" s="128"/>
      <c r="G1881" s="128"/>
      <c r="I1881" s="91" t="str">
        <f t="shared" si="154"/>
        <v/>
      </c>
      <c r="J1881" s="91" t="str">
        <f t="shared" si="155"/>
        <v/>
      </c>
      <c r="K1881" s="91" t="str">
        <f t="shared" si="153"/>
        <v/>
      </c>
      <c r="L1881" s="116" t="str">
        <f t="shared" si="156"/>
        <v/>
      </c>
      <c r="M1881" s="116" t="str">
        <f t="shared" si="157"/>
        <v/>
      </c>
    </row>
    <row r="1882" spans="2:13" x14ac:dyDescent="0.3">
      <c r="B1882" s="126"/>
      <c r="C1882" s="128"/>
      <c r="D1882" s="126"/>
      <c r="E1882" s="128"/>
      <c r="F1882" s="128"/>
      <c r="G1882" s="128"/>
      <c r="I1882" s="91" t="str">
        <f t="shared" si="154"/>
        <v/>
      </c>
      <c r="J1882" s="91" t="str">
        <f t="shared" si="155"/>
        <v/>
      </c>
      <c r="K1882" s="91" t="str">
        <f t="shared" si="153"/>
        <v/>
      </c>
      <c r="L1882" s="116" t="str">
        <f t="shared" si="156"/>
        <v/>
      </c>
      <c r="M1882" s="116" t="str">
        <f t="shared" si="157"/>
        <v/>
      </c>
    </row>
    <row r="1883" spans="2:13" x14ac:dyDescent="0.3">
      <c r="B1883" s="126"/>
      <c r="C1883" s="128"/>
      <c r="D1883" s="126"/>
      <c r="E1883" s="128"/>
      <c r="F1883" s="128"/>
      <c r="G1883" s="128"/>
      <c r="I1883" s="91" t="str">
        <f t="shared" si="154"/>
        <v/>
      </c>
      <c r="J1883" s="91" t="str">
        <f t="shared" si="155"/>
        <v/>
      </c>
      <c r="K1883" s="91" t="str">
        <f t="shared" si="153"/>
        <v/>
      </c>
      <c r="L1883" s="116" t="str">
        <f t="shared" si="156"/>
        <v/>
      </c>
      <c r="M1883" s="116" t="str">
        <f t="shared" si="157"/>
        <v/>
      </c>
    </row>
    <row r="1884" spans="2:13" x14ac:dyDescent="0.3">
      <c r="B1884" s="126"/>
      <c r="C1884" s="128"/>
      <c r="D1884" s="126"/>
      <c r="E1884" s="128"/>
      <c r="F1884" s="128"/>
      <c r="G1884" s="128"/>
      <c r="I1884" s="91" t="str">
        <f t="shared" si="154"/>
        <v/>
      </c>
      <c r="J1884" s="91" t="str">
        <f t="shared" si="155"/>
        <v/>
      </c>
      <c r="K1884" s="91" t="str">
        <f t="shared" si="153"/>
        <v/>
      </c>
      <c r="L1884" s="116" t="str">
        <f t="shared" si="156"/>
        <v/>
      </c>
      <c r="M1884" s="116" t="str">
        <f t="shared" si="157"/>
        <v/>
      </c>
    </row>
    <row r="1885" spans="2:13" x14ac:dyDescent="0.3">
      <c r="B1885" s="126"/>
      <c r="C1885" s="128"/>
      <c r="D1885" s="126"/>
      <c r="E1885" s="128"/>
      <c r="F1885" s="128"/>
      <c r="G1885" s="128"/>
      <c r="I1885" s="91" t="str">
        <f t="shared" si="154"/>
        <v/>
      </c>
      <c r="J1885" s="91" t="str">
        <f t="shared" si="155"/>
        <v/>
      </c>
      <c r="K1885" s="91" t="str">
        <f t="shared" si="153"/>
        <v/>
      </c>
      <c r="L1885" s="116" t="str">
        <f t="shared" si="156"/>
        <v/>
      </c>
      <c r="M1885" s="116" t="str">
        <f t="shared" si="157"/>
        <v/>
      </c>
    </row>
    <row r="1886" spans="2:13" x14ac:dyDescent="0.3">
      <c r="B1886" s="126"/>
      <c r="C1886" s="128"/>
      <c r="D1886" s="126"/>
      <c r="E1886" s="128"/>
      <c r="F1886" s="128"/>
      <c r="G1886" s="128"/>
      <c r="I1886" s="91" t="str">
        <f t="shared" si="154"/>
        <v/>
      </c>
      <c r="J1886" s="91" t="str">
        <f t="shared" si="155"/>
        <v/>
      </c>
      <c r="K1886" s="91" t="str">
        <f t="shared" si="153"/>
        <v/>
      </c>
      <c r="L1886" s="116" t="str">
        <f t="shared" si="156"/>
        <v/>
      </c>
      <c r="M1886" s="116" t="str">
        <f t="shared" si="157"/>
        <v/>
      </c>
    </row>
    <row r="1887" spans="2:13" x14ac:dyDescent="0.3">
      <c r="B1887" s="126"/>
      <c r="C1887" s="128"/>
      <c r="D1887" s="126"/>
      <c r="E1887" s="128"/>
      <c r="F1887" s="128"/>
      <c r="G1887" s="128"/>
      <c r="I1887" s="91" t="str">
        <f t="shared" si="154"/>
        <v/>
      </c>
      <c r="J1887" s="91" t="str">
        <f t="shared" si="155"/>
        <v/>
      </c>
      <c r="K1887" s="91" t="str">
        <f t="shared" si="153"/>
        <v/>
      </c>
      <c r="L1887" s="116" t="str">
        <f t="shared" si="156"/>
        <v/>
      </c>
      <c r="M1887" s="116" t="str">
        <f t="shared" si="157"/>
        <v/>
      </c>
    </row>
    <row r="1888" spans="2:13" x14ac:dyDescent="0.3">
      <c r="B1888" s="126"/>
      <c r="C1888" s="128"/>
      <c r="D1888" s="126"/>
      <c r="E1888" s="128"/>
      <c r="F1888" s="128"/>
      <c r="G1888" s="128"/>
      <c r="I1888" s="91" t="str">
        <f t="shared" si="154"/>
        <v/>
      </c>
      <c r="J1888" s="91" t="str">
        <f t="shared" si="155"/>
        <v/>
      </c>
      <c r="K1888" s="91" t="str">
        <f t="shared" si="153"/>
        <v/>
      </c>
      <c r="L1888" s="116" t="str">
        <f t="shared" si="156"/>
        <v/>
      </c>
      <c r="M1888" s="116" t="str">
        <f t="shared" si="157"/>
        <v/>
      </c>
    </row>
    <row r="1889" spans="2:13" x14ac:dyDescent="0.3">
      <c r="B1889" s="126"/>
      <c r="C1889" s="128"/>
      <c r="D1889" s="126"/>
      <c r="E1889" s="128"/>
      <c r="F1889" s="128"/>
      <c r="G1889" s="128"/>
      <c r="I1889" s="91" t="str">
        <f t="shared" si="154"/>
        <v/>
      </c>
      <c r="J1889" s="91" t="str">
        <f t="shared" si="155"/>
        <v/>
      </c>
      <c r="K1889" s="91" t="str">
        <f t="shared" si="153"/>
        <v/>
      </c>
      <c r="L1889" s="116" t="str">
        <f t="shared" si="156"/>
        <v/>
      </c>
      <c r="M1889" s="116" t="str">
        <f t="shared" si="157"/>
        <v/>
      </c>
    </row>
    <row r="1890" spans="2:13" x14ac:dyDescent="0.3">
      <c r="B1890" s="126"/>
      <c r="C1890" s="128"/>
      <c r="D1890" s="126"/>
      <c r="E1890" s="128"/>
      <c r="F1890" s="128"/>
      <c r="G1890" s="128"/>
      <c r="I1890" s="91" t="str">
        <f t="shared" si="154"/>
        <v/>
      </c>
      <c r="J1890" s="91" t="str">
        <f t="shared" si="155"/>
        <v/>
      </c>
      <c r="K1890" s="91" t="str">
        <f t="shared" si="153"/>
        <v/>
      </c>
      <c r="L1890" s="116" t="str">
        <f t="shared" si="156"/>
        <v/>
      </c>
      <c r="M1890" s="116" t="str">
        <f t="shared" si="157"/>
        <v/>
      </c>
    </row>
    <row r="1891" spans="2:13" x14ac:dyDescent="0.3">
      <c r="B1891" s="126"/>
      <c r="C1891" s="128"/>
      <c r="D1891" s="126"/>
      <c r="E1891" s="128"/>
      <c r="F1891" s="128"/>
      <c r="G1891" s="128"/>
      <c r="I1891" s="91" t="str">
        <f t="shared" si="154"/>
        <v/>
      </c>
      <c r="J1891" s="91" t="str">
        <f t="shared" si="155"/>
        <v/>
      </c>
      <c r="K1891" s="91" t="str">
        <f t="shared" si="153"/>
        <v/>
      </c>
      <c r="L1891" s="116" t="str">
        <f t="shared" si="156"/>
        <v/>
      </c>
      <c r="M1891" s="116" t="str">
        <f t="shared" si="157"/>
        <v/>
      </c>
    </row>
    <row r="1892" spans="2:13" x14ac:dyDescent="0.3">
      <c r="B1892" s="126"/>
      <c r="C1892" s="128"/>
      <c r="D1892" s="126"/>
      <c r="E1892" s="128"/>
      <c r="F1892" s="128"/>
      <c r="G1892" s="128"/>
      <c r="I1892" s="91" t="str">
        <f t="shared" si="154"/>
        <v/>
      </c>
      <c r="J1892" s="91" t="str">
        <f t="shared" si="155"/>
        <v/>
      </c>
      <c r="K1892" s="91" t="str">
        <f t="shared" si="153"/>
        <v/>
      </c>
      <c r="L1892" s="116" t="str">
        <f t="shared" si="156"/>
        <v/>
      </c>
      <c r="M1892" s="116" t="str">
        <f t="shared" si="157"/>
        <v/>
      </c>
    </row>
    <row r="1893" spans="2:13" x14ac:dyDescent="0.3">
      <c r="B1893" s="126"/>
      <c r="C1893" s="128"/>
      <c r="D1893" s="126"/>
      <c r="E1893" s="128"/>
      <c r="F1893" s="128"/>
      <c r="G1893" s="128"/>
      <c r="I1893" s="91" t="str">
        <f t="shared" si="154"/>
        <v/>
      </c>
      <c r="J1893" s="91" t="str">
        <f t="shared" si="155"/>
        <v/>
      </c>
      <c r="K1893" s="91" t="str">
        <f t="shared" si="153"/>
        <v/>
      </c>
      <c r="L1893" s="116" t="str">
        <f t="shared" si="156"/>
        <v/>
      </c>
      <c r="M1893" s="116" t="str">
        <f t="shared" si="157"/>
        <v/>
      </c>
    </row>
    <row r="1894" spans="2:13" x14ac:dyDescent="0.3">
      <c r="B1894" s="126"/>
      <c r="C1894" s="128"/>
      <c r="D1894" s="126"/>
      <c r="E1894" s="128"/>
      <c r="F1894" s="128"/>
      <c r="G1894" s="128"/>
      <c r="I1894" s="91" t="str">
        <f t="shared" si="154"/>
        <v/>
      </c>
      <c r="J1894" s="91" t="str">
        <f t="shared" si="155"/>
        <v/>
      </c>
      <c r="K1894" s="91" t="str">
        <f t="shared" si="153"/>
        <v/>
      </c>
      <c r="L1894" s="116" t="str">
        <f t="shared" si="156"/>
        <v/>
      </c>
      <c r="M1894" s="116" t="str">
        <f t="shared" si="157"/>
        <v/>
      </c>
    </row>
    <row r="1895" spans="2:13" x14ac:dyDescent="0.3">
      <c r="B1895" s="126"/>
      <c r="C1895" s="128"/>
      <c r="D1895" s="126"/>
      <c r="E1895" s="128"/>
      <c r="F1895" s="128"/>
      <c r="G1895" s="128"/>
      <c r="I1895" s="91" t="str">
        <f t="shared" si="154"/>
        <v/>
      </c>
      <c r="J1895" s="91" t="str">
        <f t="shared" si="155"/>
        <v/>
      </c>
      <c r="K1895" s="91" t="str">
        <f t="shared" si="153"/>
        <v/>
      </c>
      <c r="L1895" s="116" t="str">
        <f t="shared" si="156"/>
        <v/>
      </c>
      <c r="M1895" s="116" t="str">
        <f t="shared" si="157"/>
        <v/>
      </c>
    </row>
    <row r="1896" spans="2:13" x14ac:dyDescent="0.3">
      <c r="B1896" s="126"/>
      <c r="C1896" s="128"/>
      <c r="D1896" s="126"/>
      <c r="E1896" s="128"/>
      <c r="F1896" s="128"/>
      <c r="G1896" s="128"/>
      <c r="I1896" s="91" t="str">
        <f t="shared" si="154"/>
        <v/>
      </c>
      <c r="J1896" s="91" t="str">
        <f t="shared" si="155"/>
        <v/>
      </c>
      <c r="K1896" s="91" t="str">
        <f t="shared" si="153"/>
        <v/>
      </c>
      <c r="L1896" s="116" t="str">
        <f t="shared" si="156"/>
        <v/>
      </c>
      <c r="M1896" s="116" t="str">
        <f t="shared" si="157"/>
        <v/>
      </c>
    </row>
    <row r="1897" spans="2:13" x14ac:dyDescent="0.3">
      <c r="B1897" s="126"/>
      <c r="C1897" s="128"/>
      <c r="D1897" s="126"/>
      <c r="E1897" s="128"/>
      <c r="F1897" s="128"/>
      <c r="G1897" s="128"/>
      <c r="I1897" s="91" t="str">
        <f t="shared" si="154"/>
        <v/>
      </c>
      <c r="J1897" s="91" t="str">
        <f t="shared" si="155"/>
        <v/>
      </c>
      <c r="K1897" s="91" t="str">
        <f t="shared" si="153"/>
        <v/>
      </c>
      <c r="L1897" s="116" t="str">
        <f t="shared" si="156"/>
        <v/>
      </c>
      <c r="M1897" s="116" t="str">
        <f t="shared" si="157"/>
        <v/>
      </c>
    </row>
    <row r="1898" spans="2:13" x14ac:dyDescent="0.3">
      <c r="B1898" s="126"/>
      <c r="C1898" s="128"/>
      <c r="D1898" s="126"/>
      <c r="E1898" s="128"/>
      <c r="F1898" s="128"/>
      <c r="G1898" s="128"/>
      <c r="I1898" s="91" t="str">
        <f t="shared" si="154"/>
        <v/>
      </c>
      <c r="J1898" s="91" t="str">
        <f t="shared" si="155"/>
        <v/>
      </c>
      <c r="K1898" s="91" t="str">
        <f t="shared" si="153"/>
        <v/>
      </c>
      <c r="L1898" s="116" t="str">
        <f t="shared" si="156"/>
        <v/>
      </c>
      <c r="M1898" s="116" t="str">
        <f t="shared" si="157"/>
        <v/>
      </c>
    </row>
    <row r="1899" spans="2:13" x14ac:dyDescent="0.3">
      <c r="B1899" s="126"/>
      <c r="C1899" s="128"/>
      <c r="D1899" s="126"/>
      <c r="E1899" s="128"/>
      <c r="F1899" s="128"/>
      <c r="G1899" s="128"/>
      <c r="I1899" s="91" t="str">
        <f t="shared" si="154"/>
        <v/>
      </c>
      <c r="J1899" s="91" t="str">
        <f t="shared" si="155"/>
        <v/>
      </c>
      <c r="K1899" s="91" t="str">
        <f t="shared" si="153"/>
        <v/>
      </c>
      <c r="L1899" s="116" t="str">
        <f t="shared" si="156"/>
        <v/>
      </c>
      <c r="M1899" s="116" t="str">
        <f t="shared" si="157"/>
        <v/>
      </c>
    </row>
    <row r="1900" spans="2:13" x14ac:dyDescent="0.3">
      <c r="B1900" s="126"/>
      <c r="C1900" s="128"/>
      <c r="D1900" s="126"/>
      <c r="E1900" s="128"/>
      <c r="F1900" s="128"/>
      <c r="G1900" s="128"/>
      <c r="I1900" s="91" t="str">
        <f t="shared" si="154"/>
        <v/>
      </c>
      <c r="J1900" s="91" t="str">
        <f t="shared" si="155"/>
        <v/>
      </c>
      <c r="K1900" s="91" t="str">
        <f t="shared" si="153"/>
        <v/>
      </c>
      <c r="L1900" s="116" t="str">
        <f t="shared" si="156"/>
        <v/>
      </c>
      <c r="M1900" s="116" t="str">
        <f t="shared" si="157"/>
        <v/>
      </c>
    </row>
    <row r="1901" spans="2:13" x14ac:dyDescent="0.3">
      <c r="B1901" s="126"/>
      <c r="C1901" s="128"/>
      <c r="D1901" s="126"/>
      <c r="E1901" s="128"/>
      <c r="F1901" s="128"/>
      <c r="G1901" s="128"/>
      <c r="I1901" s="91" t="str">
        <f t="shared" si="154"/>
        <v/>
      </c>
      <c r="J1901" s="91" t="str">
        <f t="shared" si="155"/>
        <v/>
      </c>
      <c r="K1901" s="91" t="str">
        <f t="shared" si="153"/>
        <v/>
      </c>
      <c r="L1901" s="116" t="str">
        <f t="shared" si="156"/>
        <v/>
      </c>
      <c r="M1901" s="116" t="str">
        <f t="shared" si="157"/>
        <v/>
      </c>
    </row>
    <row r="1902" spans="2:13" x14ac:dyDescent="0.3">
      <c r="B1902" s="126"/>
      <c r="C1902" s="128"/>
      <c r="D1902" s="126"/>
      <c r="E1902" s="128"/>
      <c r="F1902" s="128"/>
      <c r="G1902" s="128"/>
      <c r="I1902" s="91" t="str">
        <f t="shared" si="154"/>
        <v/>
      </c>
      <c r="J1902" s="91" t="str">
        <f t="shared" si="155"/>
        <v/>
      </c>
      <c r="K1902" s="91" t="str">
        <f t="shared" si="153"/>
        <v/>
      </c>
      <c r="L1902" s="116" t="str">
        <f t="shared" si="156"/>
        <v/>
      </c>
      <c r="M1902" s="116" t="str">
        <f t="shared" si="157"/>
        <v/>
      </c>
    </row>
    <row r="1903" spans="2:13" x14ac:dyDescent="0.3">
      <c r="B1903" s="126"/>
      <c r="C1903" s="128"/>
      <c r="D1903" s="126"/>
      <c r="E1903" s="128"/>
      <c r="F1903" s="128"/>
      <c r="G1903" s="128"/>
      <c r="I1903" s="91" t="str">
        <f t="shared" si="154"/>
        <v/>
      </c>
      <c r="J1903" s="91" t="str">
        <f t="shared" si="155"/>
        <v/>
      </c>
      <c r="K1903" s="91" t="str">
        <f t="shared" si="153"/>
        <v/>
      </c>
      <c r="L1903" s="116" t="str">
        <f t="shared" si="156"/>
        <v/>
      </c>
      <c r="M1903" s="116" t="str">
        <f t="shared" si="157"/>
        <v/>
      </c>
    </row>
    <row r="1904" spans="2:13" x14ac:dyDescent="0.3">
      <c r="B1904" s="126"/>
      <c r="C1904" s="128"/>
      <c r="D1904" s="126"/>
      <c r="E1904" s="128"/>
      <c r="F1904" s="128"/>
      <c r="G1904" s="128"/>
      <c r="I1904" s="91" t="str">
        <f t="shared" si="154"/>
        <v/>
      </c>
      <c r="J1904" s="91" t="str">
        <f t="shared" si="155"/>
        <v/>
      </c>
      <c r="K1904" s="91" t="str">
        <f t="shared" si="153"/>
        <v/>
      </c>
      <c r="L1904" s="116" t="str">
        <f t="shared" si="156"/>
        <v/>
      </c>
      <c r="M1904" s="116" t="str">
        <f t="shared" si="157"/>
        <v/>
      </c>
    </row>
    <row r="1905" spans="2:13" x14ac:dyDescent="0.3">
      <c r="B1905" s="126"/>
      <c r="C1905" s="128"/>
      <c r="D1905" s="126"/>
      <c r="E1905" s="128"/>
      <c r="F1905" s="128"/>
      <c r="G1905" s="128"/>
      <c r="I1905" s="91" t="str">
        <f t="shared" si="154"/>
        <v/>
      </c>
      <c r="J1905" s="91" t="str">
        <f t="shared" si="155"/>
        <v/>
      </c>
      <c r="K1905" s="91" t="str">
        <f t="shared" si="153"/>
        <v/>
      </c>
      <c r="L1905" s="116" t="str">
        <f t="shared" si="156"/>
        <v/>
      </c>
      <c r="M1905" s="116" t="str">
        <f t="shared" si="157"/>
        <v/>
      </c>
    </row>
    <row r="1906" spans="2:13" x14ac:dyDescent="0.3">
      <c r="B1906" s="126"/>
      <c r="C1906" s="128"/>
      <c r="D1906" s="126"/>
      <c r="E1906" s="128"/>
      <c r="F1906" s="128"/>
      <c r="G1906" s="128"/>
      <c r="I1906" s="91" t="str">
        <f t="shared" si="154"/>
        <v/>
      </c>
      <c r="J1906" s="91" t="str">
        <f t="shared" si="155"/>
        <v/>
      </c>
      <c r="K1906" s="91" t="str">
        <f t="shared" si="153"/>
        <v/>
      </c>
      <c r="L1906" s="116" t="str">
        <f t="shared" si="156"/>
        <v/>
      </c>
      <c r="M1906" s="116" t="str">
        <f t="shared" si="157"/>
        <v/>
      </c>
    </row>
    <row r="1907" spans="2:13" x14ac:dyDescent="0.3">
      <c r="B1907" s="126"/>
      <c r="C1907" s="128"/>
      <c r="D1907" s="126"/>
      <c r="E1907" s="128"/>
      <c r="F1907" s="128"/>
      <c r="G1907" s="128"/>
      <c r="I1907" s="91" t="str">
        <f t="shared" si="154"/>
        <v/>
      </c>
      <c r="J1907" s="91" t="str">
        <f t="shared" si="155"/>
        <v/>
      </c>
      <c r="K1907" s="91" t="str">
        <f t="shared" si="153"/>
        <v/>
      </c>
      <c r="L1907" s="116" t="str">
        <f t="shared" si="156"/>
        <v/>
      </c>
      <c r="M1907" s="116" t="str">
        <f t="shared" si="157"/>
        <v/>
      </c>
    </row>
    <row r="1908" spans="2:13" x14ac:dyDescent="0.3">
      <c r="B1908" s="126"/>
      <c r="C1908" s="128"/>
      <c r="D1908" s="126"/>
      <c r="E1908" s="128"/>
      <c r="F1908" s="128"/>
      <c r="G1908" s="128"/>
      <c r="I1908" s="91" t="str">
        <f t="shared" si="154"/>
        <v/>
      </c>
      <c r="J1908" s="91" t="str">
        <f t="shared" si="155"/>
        <v/>
      </c>
      <c r="K1908" s="91" t="str">
        <f t="shared" si="153"/>
        <v/>
      </c>
      <c r="L1908" s="116" t="str">
        <f t="shared" si="156"/>
        <v/>
      </c>
      <c r="M1908" s="116" t="str">
        <f t="shared" si="157"/>
        <v/>
      </c>
    </row>
    <row r="1909" spans="2:13" x14ac:dyDescent="0.3">
      <c r="B1909" s="126"/>
      <c r="C1909" s="128"/>
      <c r="D1909" s="126"/>
      <c r="E1909" s="128"/>
      <c r="F1909" s="128"/>
      <c r="G1909" s="128"/>
      <c r="I1909" s="91" t="str">
        <f t="shared" si="154"/>
        <v/>
      </c>
      <c r="J1909" s="91" t="str">
        <f t="shared" si="155"/>
        <v/>
      </c>
      <c r="K1909" s="91" t="str">
        <f t="shared" si="153"/>
        <v/>
      </c>
      <c r="L1909" s="116" t="str">
        <f t="shared" si="156"/>
        <v/>
      </c>
      <c r="M1909" s="116" t="str">
        <f t="shared" si="157"/>
        <v/>
      </c>
    </row>
    <row r="1910" spans="2:13" x14ac:dyDescent="0.3">
      <c r="B1910" s="126"/>
      <c r="C1910" s="128"/>
      <c r="D1910" s="126"/>
      <c r="E1910" s="128"/>
      <c r="F1910" s="128"/>
      <c r="G1910" s="128"/>
      <c r="I1910" s="91" t="str">
        <f t="shared" si="154"/>
        <v/>
      </c>
      <c r="J1910" s="91" t="str">
        <f t="shared" si="155"/>
        <v/>
      </c>
      <c r="K1910" s="91" t="str">
        <f t="shared" si="153"/>
        <v/>
      </c>
      <c r="L1910" s="116" t="str">
        <f t="shared" si="156"/>
        <v/>
      </c>
      <c r="M1910" s="116" t="str">
        <f t="shared" si="157"/>
        <v/>
      </c>
    </row>
    <row r="1911" spans="2:13" x14ac:dyDescent="0.3">
      <c r="B1911" s="126"/>
      <c r="C1911" s="128"/>
      <c r="D1911" s="126"/>
      <c r="E1911" s="128"/>
      <c r="F1911" s="128"/>
      <c r="G1911" s="128"/>
      <c r="I1911" s="91" t="str">
        <f t="shared" si="154"/>
        <v/>
      </c>
      <c r="J1911" s="91" t="str">
        <f t="shared" si="155"/>
        <v/>
      </c>
      <c r="K1911" s="91" t="str">
        <f t="shared" si="153"/>
        <v/>
      </c>
      <c r="L1911" s="116" t="str">
        <f t="shared" si="156"/>
        <v/>
      </c>
      <c r="M1911" s="116" t="str">
        <f t="shared" si="157"/>
        <v/>
      </c>
    </row>
    <row r="1912" spans="2:13" x14ac:dyDescent="0.3">
      <c r="B1912" s="126"/>
      <c r="C1912" s="128"/>
      <c r="D1912" s="126"/>
      <c r="E1912" s="128"/>
      <c r="F1912" s="128"/>
      <c r="G1912" s="128"/>
      <c r="I1912" s="91" t="str">
        <f t="shared" si="154"/>
        <v/>
      </c>
      <c r="J1912" s="91" t="str">
        <f t="shared" si="155"/>
        <v/>
      </c>
      <c r="K1912" s="91" t="str">
        <f t="shared" si="153"/>
        <v/>
      </c>
      <c r="L1912" s="116" t="str">
        <f t="shared" si="156"/>
        <v/>
      </c>
      <c r="M1912" s="116" t="str">
        <f t="shared" si="157"/>
        <v/>
      </c>
    </row>
    <row r="1913" spans="2:13" x14ac:dyDescent="0.3">
      <c r="B1913" s="126"/>
      <c r="C1913" s="128"/>
      <c r="D1913" s="126"/>
      <c r="E1913" s="128"/>
      <c r="F1913" s="128"/>
      <c r="G1913" s="128"/>
      <c r="I1913" s="91" t="str">
        <f t="shared" si="154"/>
        <v/>
      </c>
      <c r="J1913" s="91" t="str">
        <f t="shared" si="155"/>
        <v/>
      </c>
      <c r="K1913" s="91" t="str">
        <f t="shared" si="153"/>
        <v/>
      </c>
      <c r="L1913" s="116" t="str">
        <f t="shared" si="156"/>
        <v/>
      </c>
      <c r="M1913" s="116" t="str">
        <f t="shared" si="157"/>
        <v/>
      </c>
    </row>
    <row r="1914" spans="2:13" x14ac:dyDescent="0.3">
      <c r="B1914" s="126"/>
      <c r="C1914" s="128"/>
      <c r="D1914" s="126"/>
      <c r="E1914" s="128"/>
      <c r="F1914" s="128"/>
      <c r="G1914" s="128"/>
      <c r="I1914" s="91" t="str">
        <f t="shared" si="154"/>
        <v/>
      </c>
      <c r="J1914" s="91" t="str">
        <f t="shared" si="155"/>
        <v/>
      </c>
      <c r="K1914" s="91" t="str">
        <f t="shared" si="153"/>
        <v/>
      </c>
      <c r="L1914" s="116" t="str">
        <f t="shared" si="156"/>
        <v/>
      </c>
      <c r="M1914" s="116" t="str">
        <f t="shared" si="157"/>
        <v/>
      </c>
    </row>
    <row r="1915" spans="2:13" x14ac:dyDescent="0.3">
      <c r="B1915" s="126"/>
      <c r="C1915" s="128"/>
      <c r="D1915" s="126"/>
      <c r="E1915" s="128"/>
      <c r="F1915" s="128"/>
      <c r="G1915" s="128"/>
      <c r="I1915" s="91" t="str">
        <f t="shared" si="154"/>
        <v/>
      </c>
      <c r="J1915" s="91" t="str">
        <f t="shared" si="155"/>
        <v/>
      </c>
      <c r="K1915" s="91" t="str">
        <f t="shared" si="153"/>
        <v/>
      </c>
      <c r="L1915" s="116" t="str">
        <f t="shared" si="156"/>
        <v/>
      </c>
      <c r="M1915" s="116" t="str">
        <f t="shared" si="157"/>
        <v/>
      </c>
    </row>
    <row r="1916" spans="2:13" x14ac:dyDescent="0.3">
      <c r="B1916" s="126"/>
      <c r="C1916" s="128"/>
      <c r="D1916" s="126"/>
      <c r="E1916" s="128"/>
      <c r="F1916" s="128"/>
      <c r="G1916" s="128"/>
      <c r="I1916" s="91" t="str">
        <f t="shared" si="154"/>
        <v/>
      </c>
      <c r="J1916" s="91" t="str">
        <f t="shared" si="155"/>
        <v/>
      </c>
      <c r="K1916" s="91" t="str">
        <f t="shared" si="153"/>
        <v/>
      </c>
      <c r="L1916" s="116" t="str">
        <f t="shared" si="156"/>
        <v/>
      </c>
      <c r="M1916" s="116" t="str">
        <f t="shared" si="157"/>
        <v/>
      </c>
    </row>
    <row r="1917" spans="2:13" x14ac:dyDescent="0.3">
      <c r="B1917" s="126"/>
      <c r="C1917" s="128"/>
      <c r="D1917" s="126"/>
      <c r="E1917" s="128"/>
      <c r="F1917" s="128"/>
      <c r="G1917" s="128"/>
      <c r="I1917" s="91" t="str">
        <f t="shared" si="154"/>
        <v/>
      </c>
      <c r="J1917" s="91" t="str">
        <f t="shared" si="155"/>
        <v/>
      </c>
      <c r="K1917" s="91" t="str">
        <f t="shared" si="153"/>
        <v/>
      </c>
      <c r="L1917" s="116" t="str">
        <f t="shared" si="156"/>
        <v/>
      </c>
      <c r="M1917" s="116" t="str">
        <f t="shared" si="157"/>
        <v/>
      </c>
    </row>
    <row r="1918" spans="2:13" x14ac:dyDescent="0.3">
      <c r="B1918" s="126"/>
      <c r="C1918" s="128"/>
      <c r="D1918" s="126"/>
      <c r="E1918" s="128"/>
      <c r="F1918" s="128"/>
      <c r="G1918" s="128"/>
      <c r="I1918" s="91" t="str">
        <f t="shared" si="154"/>
        <v/>
      </c>
      <c r="J1918" s="91" t="str">
        <f t="shared" si="155"/>
        <v/>
      </c>
      <c r="K1918" s="91" t="str">
        <f t="shared" si="153"/>
        <v/>
      </c>
      <c r="L1918" s="116" t="str">
        <f t="shared" si="156"/>
        <v/>
      </c>
      <c r="M1918" s="116" t="str">
        <f t="shared" si="157"/>
        <v/>
      </c>
    </row>
    <row r="1919" spans="2:13" x14ac:dyDescent="0.3">
      <c r="B1919" s="126"/>
      <c r="C1919" s="128"/>
      <c r="D1919" s="126"/>
      <c r="E1919" s="128"/>
      <c r="F1919" s="128"/>
      <c r="G1919" s="128"/>
      <c r="I1919" s="91" t="str">
        <f t="shared" si="154"/>
        <v/>
      </c>
      <c r="J1919" s="91" t="str">
        <f t="shared" si="155"/>
        <v/>
      </c>
      <c r="K1919" s="91" t="str">
        <f t="shared" si="153"/>
        <v/>
      </c>
      <c r="L1919" s="116" t="str">
        <f t="shared" si="156"/>
        <v/>
      </c>
      <c r="M1919" s="116" t="str">
        <f t="shared" si="157"/>
        <v/>
      </c>
    </row>
    <row r="1920" spans="2:13" x14ac:dyDescent="0.3">
      <c r="B1920" s="126"/>
      <c r="C1920" s="128"/>
      <c r="D1920" s="126"/>
      <c r="E1920" s="128"/>
      <c r="F1920" s="128"/>
      <c r="G1920" s="128"/>
      <c r="I1920" s="91" t="str">
        <f t="shared" si="154"/>
        <v/>
      </c>
      <c r="J1920" s="91" t="str">
        <f t="shared" si="155"/>
        <v/>
      </c>
      <c r="K1920" s="91" t="str">
        <f t="shared" si="153"/>
        <v/>
      </c>
      <c r="L1920" s="116" t="str">
        <f t="shared" si="156"/>
        <v/>
      </c>
      <c r="M1920" s="116" t="str">
        <f t="shared" si="157"/>
        <v/>
      </c>
    </row>
    <row r="1921" spans="2:13" x14ac:dyDescent="0.3">
      <c r="B1921" s="126"/>
      <c r="C1921" s="128"/>
      <c r="D1921" s="126"/>
      <c r="E1921" s="128"/>
      <c r="F1921" s="128"/>
      <c r="G1921" s="128"/>
      <c r="I1921" s="91" t="str">
        <f t="shared" si="154"/>
        <v/>
      </c>
      <c r="J1921" s="91" t="str">
        <f t="shared" si="155"/>
        <v/>
      </c>
      <c r="K1921" s="91" t="str">
        <f t="shared" si="153"/>
        <v/>
      </c>
      <c r="L1921" s="116" t="str">
        <f t="shared" si="156"/>
        <v/>
      </c>
      <c r="M1921" s="116" t="str">
        <f t="shared" si="157"/>
        <v/>
      </c>
    </row>
    <row r="1922" spans="2:13" x14ac:dyDescent="0.3">
      <c r="B1922" s="126"/>
      <c r="C1922" s="128"/>
      <c r="D1922" s="126"/>
      <c r="E1922" s="128"/>
      <c r="F1922" s="128"/>
      <c r="G1922" s="128"/>
      <c r="I1922" s="91" t="str">
        <f t="shared" si="154"/>
        <v/>
      </c>
      <c r="J1922" s="91" t="str">
        <f t="shared" si="155"/>
        <v/>
      </c>
      <c r="K1922" s="91" t="str">
        <f t="shared" si="153"/>
        <v/>
      </c>
      <c r="L1922" s="116" t="str">
        <f t="shared" si="156"/>
        <v/>
      </c>
      <c r="M1922" s="116" t="str">
        <f t="shared" si="157"/>
        <v/>
      </c>
    </row>
    <row r="1923" spans="2:13" x14ac:dyDescent="0.3">
      <c r="B1923" s="126"/>
      <c r="C1923" s="128"/>
      <c r="D1923" s="126"/>
      <c r="E1923" s="128"/>
      <c r="F1923" s="128"/>
      <c r="G1923" s="128"/>
      <c r="I1923" s="91" t="str">
        <f t="shared" si="154"/>
        <v/>
      </c>
      <c r="J1923" s="91" t="str">
        <f t="shared" si="155"/>
        <v/>
      </c>
      <c r="K1923" s="91" t="str">
        <f t="shared" si="153"/>
        <v/>
      </c>
      <c r="L1923" s="116" t="str">
        <f t="shared" si="156"/>
        <v/>
      </c>
      <c r="M1923" s="116" t="str">
        <f t="shared" si="157"/>
        <v/>
      </c>
    </row>
    <row r="1924" spans="2:13" x14ac:dyDescent="0.3">
      <c r="B1924" s="126"/>
      <c r="C1924" s="128"/>
      <c r="D1924" s="126"/>
      <c r="E1924" s="128"/>
      <c r="F1924" s="128"/>
      <c r="G1924" s="128"/>
      <c r="I1924" s="91" t="str">
        <f t="shared" si="154"/>
        <v/>
      </c>
      <c r="J1924" s="91" t="str">
        <f t="shared" si="155"/>
        <v/>
      </c>
      <c r="K1924" s="91" t="str">
        <f t="shared" si="153"/>
        <v/>
      </c>
      <c r="L1924" s="116" t="str">
        <f t="shared" si="156"/>
        <v/>
      </c>
      <c r="M1924" s="116" t="str">
        <f t="shared" si="157"/>
        <v/>
      </c>
    </row>
    <row r="1925" spans="2:13" x14ac:dyDescent="0.3">
      <c r="B1925" s="126"/>
      <c r="C1925" s="128"/>
      <c r="D1925" s="126"/>
      <c r="E1925" s="128"/>
      <c r="F1925" s="128"/>
      <c r="G1925" s="128"/>
      <c r="I1925" s="91" t="str">
        <f t="shared" si="154"/>
        <v/>
      </c>
      <c r="J1925" s="91" t="str">
        <f t="shared" si="155"/>
        <v/>
      </c>
      <c r="K1925" s="91" t="str">
        <f t="shared" si="153"/>
        <v/>
      </c>
      <c r="L1925" s="116" t="str">
        <f t="shared" si="156"/>
        <v/>
      </c>
      <c r="M1925" s="116" t="str">
        <f t="shared" si="157"/>
        <v/>
      </c>
    </row>
    <row r="1926" spans="2:13" x14ac:dyDescent="0.3">
      <c r="B1926" s="126"/>
      <c r="C1926" s="128"/>
      <c r="D1926" s="126"/>
      <c r="E1926" s="128"/>
      <c r="F1926" s="128"/>
      <c r="G1926" s="128"/>
      <c r="I1926" s="91" t="str">
        <f t="shared" si="154"/>
        <v/>
      </c>
      <c r="J1926" s="91" t="str">
        <f t="shared" si="155"/>
        <v/>
      </c>
      <c r="K1926" s="91" t="str">
        <f t="shared" si="153"/>
        <v/>
      </c>
      <c r="L1926" s="116" t="str">
        <f t="shared" si="156"/>
        <v/>
      </c>
      <c r="M1926" s="116" t="str">
        <f t="shared" si="157"/>
        <v/>
      </c>
    </row>
    <row r="1927" spans="2:13" x14ac:dyDescent="0.3">
      <c r="B1927" s="126"/>
      <c r="C1927" s="128"/>
      <c r="D1927" s="126"/>
      <c r="E1927" s="128"/>
      <c r="F1927" s="128"/>
      <c r="G1927" s="128"/>
      <c r="I1927" s="91" t="str">
        <f t="shared" si="154"/>
        <v/>
      </c>
      <c r="J1927" s="91" t="str">
        <f t="shared" si="155"/>
        <v/>
      </c>
      <c r="K1927" s="91" t="str">
        <f t="shared" ref="K1927:K1990" si="158">IF(I1927="","",SUMIF($B$7:$B$5003,B1927,$G$7:$G$5003))</f>
        <v/>
      </c>
      <c r="L1927" s="116" t="str">
        <f t="shared" si="156"/>
        <v/>
      </c>
      <c r="M1927" s="116" t="str">
        <f t="shared" si="157"/>
        <v/>
      </c>
    </row>
    <row r="1928" spans="2:13" x14ac:dyDescent="0.3">
      <c r="B1928" s="126"/>
      <c r="C1928" s="128"/>
      <c r="D1928" s="126"/>
      <c r="E1928" s="128"/>
      <c r="F1928" s="128"/>
      <c r="G1928" s="128"/>
      <c r="I1928" s="91" t="str">
        <f t="shared" ref="I1928:I1991" si="159">B1928&amp;D1928</f>
        <v/>
      </c>
      <c r="J1928" s="91" t="str">
        <f t="shared" ref="J1928:J1991" si="160">IF(I1928="","",SUMIFS($G$6:$G$5003,$B$6:$B$5003,B1928,$D$6:$D$5003,D1928))</f>
        <v/>
      </c>
      <c r="K1928" s="91" t="str">
        <f t="shared" si="158"/>
        <v/>
      </c>
      <c r="L1928" s="116" t="str">
        <f t="shared" ref="L1928:L1991" si="161">IF(OR(J1928="",K1928=""),"",J1928/K1928)</f>
        <v/>
      </c>
      <c r="M1928" s="116" t="str">
        <f t="shared" ref="M1928:M1991" si="162">IF(L1928="","",L1928^2)</f>
        <v/>
      </c>
    </row>
    <row r="1929" spans="2:13" x14ac:dyDescent="0.3">
      <c r="B1929" s="126"/>
      <c r="C1929" s="128"/>
      <c r="D1929" s="126"/>
      <c r="E1929" s="128"/>
      <c r="F1929" s="128"/>
      <c r="G1929" s="128"/>
      <c r="I1929" s="91" t="str">
        <f t="shared" si="159"/>
        <v/>
      </c>
      <c r="J1929" s="91" t="str">
        <f t="shared" si="160"/>
        <v/>
      </c>
      <c r="K1929" s="91" t="str">
        <f t="shared" si="158"/>
        <v/>
      </c>
      <c r="L1929" s="116" t="str">
        <f t="shared" si="161"/>
        <v/>
      </c>
      <c r="M1929" s="116" t="str">
        <f t="shared" si="162"/>
        <v/>
      </c>
    </row>
    <row r="1930" spans="2:13" x14ac:dyDescent="0.3">
      <c r="B1930" s="126"/>
      <c r="C1930" s="128"/>
      <c r="D1930" s="126"/>
      <c r="E1930" s="128"/>
      <c r="F1930" s="128"/>
      <c r="G1930" s="128"/>
      <c r="I1930" s="91" t="str">
        <f t="shared" si="159"/>
        <v/>
      </c>
      <c r="J1930" s="91" t="str">
        <f t="shared" si="160"/>
        <v/>
      </c>
      <c r="K1930" s="91" t="str">
        <f t="shared" si="158"/>
        <v/>
      </c>
      <c r="L1930" s="116" t="str">
        <f t="shared" si="161"/>
        <v/>
      </c>
      <c r="M1930" s="116" t="str">
        <f t="shared" si="162"/>
        <v/>
      </c>
    </row>
    <row r="1931" spans="2:13" x14ac:dyDescent="0.3">
      <c r="B1931" s="126"/>
      <c r="C1931" s="128"/>
      <c r="D1931" s="126"/>
      <c r="E1931" s="128"/>
      <c r="F1931" s="128"/>
      <c r="G1931" s="128"/>
      <c r="I1931" s="91" t="str">
        <f t="shared" si="159"/>
        <v/>
      </c>
      <c r="J1931" s="91" t="str">
        <f t="shared" si="160"/>
        <v/>
      </c>
      <c r="K1931" s="91" t="str">
        <f t="shared" si="158"/>
        <v/>
      </c>
      <c r="L1931" s="116" t="str">
        <f t="shared" si="161"/>
        <v/>
      </c>
      <c r="M1931" s="116" t="str">
        <f t="shared" si="162"/>
        <v/>
      </c>
    </row>
    <row r="1932" spans="2:13" x14ac:dyDescent="0.3">
      <c r="B1932" s="126"/>
      <c r="C1932" s="128"/>
      <c r="D1932" s="126"/>
      <c r="E1932" s="128"/>
      <c r="F1932" s="128"/>
      <c r="G1932" s="128"/>
      <c r="I1932" s="91" t="str">
        <f t="shared" si="159"/>
        <v/>
      </c>
      <c r="J1932" s="91" t="str">
        <f t="shared" si="160"/>
        <v/>
      </c>
      <c r="K1932" s="91" t="str">
        <f t="shared" si="158"/>
        <v/>
      </c>
      <c r="L1932" s="116" t="str">
        <f t="shared" si="161"/>
        <v/>
      </c>
      <c r="M1932" s="116" t="str">
        <f t="shared" si="162"/>
        <v/>
      </c>
    </row>
    <row r="1933" spans="2:13" x14ac:dyDescent="0.3">
      <c r="B1933" s="126"/>
      <c r="C1933" s="128"/>
      <c r="D1933" s="126"/>
      <c r="E1933" s="128"/>
      <c r="F1933" s="128"/>
      <c r="G1933" s="128"/>
      <c r="I1933" s="91" t="str">
        <f t="shared" si="159"/>
        <v/>
      </c>
      <c r="J1933" s="91" t="str">
        <f t="shared" si="160"/>
        <v/>
      </c>
      <c r="K1933" s="91" t="str">
        <f t="shared" si="158"/>
        <v/>
      </c>
      <c r="L1933" s="116" t="str">
        <f t="shared" si="161"/>
        <v/>
      </c>
      <c r="M1933" s="116" t="str">
        <f t="shared" si="162"/>
        <v/>
      </c>
    </row>
    <row r="1934" spans="2:13" x14ac:dyDescent="0.3">
      <c r="B1934" s="126"/>
      <c r="C1934" s="128"/>
      <c r="D1934" s="126"/>
      <c r="E1934" s="128"/>
      <c r="F1934" s="128"/>
      <c r="G1934" s="128"/>
      <c r="I1934" s="91" t="str">
        <f t="shared" si="159"/>
        <v/>
      </c>
      <c r="J1934" s="91" t="str">
        <f t="shared" si="160"/>
        <v/>
      </c>
      <c r="K1934" s="91" t="str">
        <f t="shared" si="158"/>
        <v/>
      </c>
      <c r="L1934" s="116" t="str">
        <f t="shared" si="161"/>
        <v/>
      </c>
      <c r="M1934" s="116" t="str">
        <f t="shared" si="162"/>
        <v/>
      </c>
    </row>
    <row r="1935" spans="2:13" x14ac:dyDescent="0.3">
      <c r="B1935" s="126"/>
      <c r="C1935" s="128"/>
      <c r="D1935" s="126"/>
      <c r="E1935" s="128"/>
      <c r="F1935" s="128"/>
      <c r="G1935" s="128"/>
      <c r="I1935" s="91" t="str">
        <f t="shared" si="159"/>
        <v/>
      </c>
      <c r="J1935" s="91" t="str">
        <f t="shared" si="160"/>
        <v/>
      </c>
      <c r="K1935" s="91" t="str">
        <f t="shared" si="158"/>
        <v/>
      </c>
      <c r="L1935" s="116" t="str">
        <f t="shared" si="161"/>
        <v/>
      </c>
      <c r="M1935" s="116" t="str">
        <f t="shared" si="162"/>
        <v/>
      </c>
    </row>
    <row r="1936" spans="2:13" x14ac:dyDescent="0.3">
      <c r="B1936" s="126"/>
      <c r="C1936" s="128"/>
      <c r="D1936" s="126"/>
      <c r="E1936" s="128"/>
      <c r="F1936" s="128"/>
      <c r="G1936" s="128"/>
      <c r="I1936" s="91" t="str">
        <f t="shared" si="159"/>
        <v/>
      </c>
      <c r="J1936" s="91" t="str">
        <f t="shared" si="160"/>
        <v/>
      </c>
      <c r="K1936" s="91" t="str">
        <f t="shared" si="158"/>
        <v/>
      </c>
      <c r="L1936" s="116" t="str">
        <f t="shared" si="161"/>
        <v/>
      </c>
      <c r="M1936" s="116" t="str">
        <f t="shared" si="162"/>
        <v/>
      </c>
    </row>
    <row r="1937" spans="2:13" x14ac:dyDescent="0.3">
      <c r="B1937" s="126"/>
      <c r="C1937" s="128"/>
      <c r="D1937" s="126"/>
      <c r="E1937" s="128"/>
      <c r="F1937" s="128"/>
      <c r="G1937" s="128"/>
      <c r="I1937" s="91" t="str">
        <f t="shared" si="159"/>
        <v/>
      </c>
      <c r="J1937" s="91" t="str">
        <f t="shared" si="160"/>
        <v/>
      </c>
      <c r="K1937" s="91" t="str">
        <f t="shared" si="158"/>
        <v/>
      </c>
      <c r="L1937" s="116" t="str">
        <f t="shared" si="161"/>
        <v/>
      </c>
      <c r="M1937" s="116" t="str">
        <f t="shared" si="162"/>
        <v/>
      </c>
    </row>
    <row r="1938" spans="2:13" x14ac:dyDescent="0.3">
      <c r="B1938" s="126"/>
      <c r="C1938" s="128"/>
      <c r="D1938" s="126"/>
      <c r="E1938" s="128"/>
      <c r="F1938" s="128"/>
      <c r="G1938" s="128"/>
      <c r="I1938" s="91" t="str">
        <f t="shared" si="159"/>
        <v/>
      </c>
      <c r="J1938" s="91" t="str">
        <f t="shared" si="160"/>
        <v/>
      </c>
      <c r="K1938" s="91" t="str">
        <f t="shared" si="158"/>
        <v/>
      </c>
      <c r="L1938" s="116" t="str">
        <f t="shared" si="161"/>
        <v/>
      </c>
      <c r="M1938" s="116" t="str">
        <f t="shared" si="162"/>
        <v/>
      </c>
    </row>
    <row r="1939" spans="2:13" x14ac:dyDescent="0.3">
      <c r="B1939" s="126"/>
      <c r="C1939" s="128"/>
      <c r="D1939" s="126"/>
      <c r="E1939" s="128"/>
      <c r="F1939" s="128"/>
      <c r="G1939" s="128"/>
      <c r="I1939" s="91" t="str">
        <f t="shared" si="159"/>
        <v/>
      </c>
      <c r="J1939" s="91" t="str">
        <f t="shared" si="160"/>
        <v/>
      </c>
      <c r="K1939" s="91" t="str">
        <f t="shared" si="158"/>
        <v/>
      </c>
      <c r="L1939" s="116" t="str">
        <f t="shared" si="161"/>
        <v/>
      </c>
      <c r="M1939" s="116" t="str">
        <f t="shared" si="162"/>
        <v/>
      </c>
    </row>
    <row r="1940" spans="2:13" x14ac:dyDescent="0.3">
      <c r="B1940" s="126"/>
      <c r="C1940" s="128"/>
      <c r="D1940" s="126"/>
      <c r="E1940" s="128"/>
      <c r="F1940" s="128"/>
      <c r="G1940" s="128"/>
      <c r="I1940" s="91" t="str">
        <f t="shared" si="159"/>
        <v/>
      </c>
      <c r="J1940" s="91" t="str">
        <f t="shared" si="160"/>
        <v/>
      </c>
      <c r="K1940" s="91" t="str">
        <f t="shared" si="158"/>
        <v/>
      </c>
      <c r="L1940" s="116" t="str">
        <f t="shared" si="161"/>
        <v/>
      </c>
      <c r="M1940" s="116" t="str">
        <f t="shared" si="162"/>
        <v/>
      </c>
    </row>
    <row r="1941" spans="2:13" x14ac:dyDescent="0.3">
      <c r="B1941" s="126"/>
      <c r="C1941" s="128"/>
      <c r="D1941" s="126"/>
      <c r="E1941" s="128"/>
      <c r="F1941" s="128"/>
      <c r="G1941" s="128"/>
      <c r="I1941" s="91" t="str">
        <f t="shared" si="159"/>
        <v/>
      </c>
      <c r="J1941" s="91" t="str">
        <f t="shared" si="160"/>
        <v/>
      </c>
      <c r="K1941" s="91" t="str">
        <f t="shared" si="158"/>
        <v/>
      </c>
      <c r="L1941" s="116" t="str">
        <f t="shared" si="161"/>
        <v/>
      </c>
      <c r="M1941" s="116" t="str">
        <f t="shared" si="162"/>
        <v/>
      </c>
    </row>
    <row r="1942" spans="2:13" x14ac:dyDescent="0.3">
      <c r="B1942" s="126"/>
      <c r="C1942" s="128"/>
      <c r="D1942" s="126"/>
      <c r="E1942" s="128"/>
      <c r="F1942" s="128"/>
      <c r="G1942" s="128"/>
      <c r="I1942" s="91" t="str">
        <f t="shared" si="159"/>
        <v/>
      </c>
      <c r="J1942" s="91" t="str">
        <f t="shared" si="160"/>
        <v/>
      </c>
      <c r="K1942" s="91" t="str">
        <f t="shared" si="158"/>
        <v/>
      </c>
      <c r="L1942" s="116" t="str">
        <f t="shared" si="161"/>
        <v/>
      </c>
      <c r="M1942" s="116" t="str">
        <f t="shared" si="162"/>
        <v/>
      </c>
    </row>
    <row r="1943" spans="2:13" x14ac:dyDescent="0.3">
      <c r="B1943" s="126"/>
      <c r="C1943" s="128"/>
      <c r="D1943" s="126"/>
      <c r="E1943" s="128"/>
      <c r="F1943" s="128"/>
      <c r="G1943" s="128"/>
      <c r="I1943" s="91" t="str">
        <f t="shared" si="159"/>
        <v/>
      </c>
      <c r="J1943" s="91" t="str">
        <f t="shared" si="160"/>
        <v/>
      </c>
      <c r="K1943" s="91" t="str">
        <f t="shared" si="158"/>
        <v/>
      </c>
      <c r="L1943" s="116" t="str">
        <f t="shared" si="161"/>
        <v/>
      </c>
      <c r="M1943" s="116" t="str">
        <f t="shared" si="162"/>
        <v/>
      </c>
    </row>
    <row r="1944" spans="2:13" x14ac:dyDescent="0.3">
      <c r="B1944" s="126"/>
      <c r="C1944" s="128"/>
      <c r="D1944" s="126"/>
      <c r="E1944" s="128"/>
      <c r="F1944" s="128"/>
      <c r="G1944" s="128"/>
      <c r="I1944" s="91" t="str">
        <f t="shared" si="159"/>
        <v/>
      </c>
      <c r="J1944" s="91" t="str">
        <f t="shared" si="160"/>
        <v/>
      </c>
      <c r="K1944" s="91" t="str">
        <f t="shared" si="158"/>
        <v/>
      </c>
      <c r="L1944" s="116" t="str">
        <f t="shared" si="161"/>
        <v/>
      </c>
      <c r="M1944" s="116" t="str">
        <f t="shared" si="162"/>
        <v/>
      </c>
    </row>
    <row r="1945" spans="2:13" x14ac:dyDescent="0.3">
      <c r="B1945" s="126"/>
      <c r="C1945" s="128"/>
      <c r="D1945" s="126"/>
      <c r="E1945" s="128"/>
      <c r="F1945" s="128"/>
      <c r="G1945" s="128"/>
      <c r="I1945" s="91" t="str">
        <f t="shared" si="159"/>
        <v/>
      </c>
      <c r="J1945" s="91" t="str">
        <f t="shared" si="160"/>
        <v/>
      </c>
      <c r="K1945" s="91" t="str">
        <f t="shared" si="158"/>
        <v/>
      </c>
      <c r="L1945" s="116" t="str">
        <f t="shared" si="161"/>
        <v/>
      </c>
      <c r="M1945" s="116" t="str">
        <f t="shared" si="162"/>
        <v/>
      </c>
    </row>
    <row r="1946" spans="2:13" x14ac:dyDescent="0.3">
      <c r="B1946" s="126"/>
      <c r="C1946" s="128"/>
      <c r="D1946" s="126"/>
      <c r="E1946" s="128"/>
      <c r="F1946" s="128"/>
      <c r="G1946" s="128"/>
      <c r="I1946" s="91" t="str">
        <f t="shared" si="159"/>
        <v/>
      </c>
      <c r="J1946" s="91" t="str">
        <f t="shared" si="160"/>
        <v/>
      </c>
      <c r="K1946" s="91" t="str">
        <f t="shared" si="158"/>
        <v/>
      </c>
      <c r="L1946" s="116" t="str">
        <f t="shared" si="161"/>
        <v/>
      </c>
      <c r="M1946" s="116" t="str">
        <f t="shared" si="162"/>
        <v/>
      </c>
    </row>
    <row r="1947" spans="2:13" x14ac:dyDescent="0.3">
      <c r="B1947" s="126"/>
      <c r="C1947" s="128"/>
      <c r="D1947" s="126"/>
      <c r="E1947" s="128"/>
      <c r="F1947" s="128"/>
      <c r="G1947" s="128"/>
      <c r="I1947" s="91" t="str">
        <f t="shared" si="159"/>
        <v/>
      </c>
      <c r="J1947" s="91" t="str">
        <f t="shared" si="160"/>
        <v/>
      </c>
      <c r="K1947" s="91" t="str">
        <f t="shared" si="158"/>
        <v/>
      </c>
      <c r="L1947" s="116" t="str">
        <f t="shared" si="161"/>
        <v/>
      </c>
      <c r="M1947" s="116" t="str">
        <f t="shared" si="162"/>
        <v/>
      </c>
    </row>
    <row r="1948" spans="2:13" x14ac:dyDescent="0.3">
      <c r="B1948" s="126"/>
      <c r="C1948" s="128"/>
      <c r="D1948" s="126"/>
      <c r="E1948" s="128"/>
      <c r="F1948" s="128"/>
      <c r="G1948" s="128"/>
      <c r="I1948" s="91" t="str">
        <f t="shared" si="159"/>
        <v/>
      </c>
      <c r="J1948" s="91" t="str">
        <f t="shared" si="160"/>
        <v/>
      </c>
      <c r="K1948" s="91" t="str">
        <f t="shared" si="158"/>
        <v/>
      </c>
      <c r="L1948" s="116" t="str">
        <f t="shared" si="161"/>
        <v/>
      </c>
      <c r="M1948" s="116" t="str">
        <f t="shared" si="162"/>
        <v/>
      </c>
    </row>
    <row r="1949" spans="2:13" x14ac:dyDescent="0.3">
      <c r="B1949" s="126"/>
      <c r="C1949" s="128"/>
      <c r="D1949" s="126"/>
      <c r="E1949" s="128"/>
      <c r="F1949" s="128"/>
      <c r="G1949" s="128"/>
      <c r="I1949" s="91" t="str">
        <f t="shared" si="159"/>
        <v/>
      </c>
      <c r="J1949" s="91" t="str">
        <f t="shared" si="160"/>
        <v/>
      </c>
      <c r="K1949" s="91" t="str">
        <f t="shared" si="158"/>
        <v/>
      </c>
      <c r="L1949" s="116" t="str">
        <f t="shared" si="161"/>
        <v/>
      </c>
      <c r="M1949" s="116" t="str">
        <f t="shared" si="162"/>
        <v/>
      </c>
    </row>
    <row r="1950" spans="2:13" x14ac:dyDescent="0.3">
      <c r="B1950" s="126"/>
      <c r="C1950" s="128"/>
      <c r="D1950" s="126"/>
      <c r="E1950" s="128"/>
      <c r="F1950" s="128"/>
      <c r="G1950" s="128"/>
      <c r="I1950" s="91" t="str">
        <f t="shared" si="159"/>
        <v/>
      </c>
      <c r="J1950" s="91" t="str">
        <f t="shared" si="160"/>
        <v/>
      </c>
      <c r="K1950" s="91" t="str">
        <f t="shared" si="158"/>
        <v/>
      </c>
      <c r="L1950" s="116" t="str">
        <f t="shared" si="161"/>
        <v/>
      </c>
      <c r="M1950" s="116" t="str">
        <f t="shared" si="162"/>
        <v/>
      </c>
    </row>
    <row r="1951" spans="2:13" x14ac:dyDescent="0.3">
      <c r="B1951" s="126"/>
      <c r="C1951" s="128"/>
      <c r="D1951" s="126"/>
      <c r="E1951" s="128"/>
      <c r="F1951" s="128"/>
      <c r="G1951" s="128"/>
      <c r="I1951" s="91" t="str">
        <f t="shared" si="159"/>
        <v/>
      </c>
      <c r="J1951" s="91" t="str">
        <f t="shared" si="160"/>
        <v/>
      </c>
      <c r="K1951" s="91" t="str">
        <f t="shared" si="158"/>
        <v/>
      </c>
      <c r="L1951" s="116" t="str">
        <f t="shared" si="161"/>
        <v/>
      </c>
      <c r="M1951" s="116" t="str">
        <f t="shared" si="162"/>
        <v/>
      </c>
    </row>
    <row r="1952" spans="2:13" x14ac:dyDescent="0.3">
      <c r="B1952" s="126"/>
      <c r="C1952" s="128"/>
      <c r="D1952" s="126"/>
      <c r="E1952" s="128"/>
      <c r="F1952" s="128"/>
      <c r="G1952" s="128"/>
      <c r="I1952" s="91" t="str">
        <f t="shared" si="159"/>
        <v/>
      </c>
      <c r="J1952" s="91" t="str">
        <f t="shared" si="160"/>
        <v/>
      </c>
      <c r="K1952" s="91" t="str">
        <f t="shared" si="158"/>
        <v/>
      </c>
      <c r="L1952" s="116" t="str">
        <f t="shared" si="161"/>
        <v/>
      </c>
      <c r="M1952" s="116" t="str">
        <f t="shared" si="162"/>
        <v/>
      </c>
    </row>
    <row r="1953" spans="2:13" x14ac:dyDescent="0.3">
      <c r="B1953" s="126"/>
      <c r="C1953" s="128"/>
      <c r="D1953" s="126"/>
      <c r="E1953" s="128"/>
      <c r="F1953" s="128"/>
      <c r="G1953" s="128"/>
      <c r="I1953" s="91" t="str">
        <f t="shared" si="159"/>
        <v/>
      </c>
      <c r="J1953" s="91" t="str">
        <f t="shared" si="160"/>
        <v/>
      </c>
      <c r="K1953" s="91" t="str">
        <f t="shared" si="158"/>
        <v/>
      </c>
      <c r="L1953" s="116" t="str">
        <f t="shared" si="161"/>
        <v/>
      </c>
      <c r="M1953" s="116" t="str">
        <f t="shared" si="162"/>
        <v/>
      </c>
    </row>
    <row r="1954" spans="2:13" x14ac:dyDescent="0.3">
      <c r="B1954" s="126"/>
      <c r="C1954" s="128"/>
      <c r="D1954" s="126"/>
      <c r="E1954" s="128"/>
      <c r="F1954" s="128"/>
      <c r="G1954" s="128"/>
      <c r="I1954" s="91" t="str">
        <f t="shared" si="159"/>
        <v/>
      </c>
      <c r="J1954" s="91" t="str">
        <f t="shared" si="160"/>
        <v/>
      </c>
      <c r="K1954" s="91" t="str">
        <f t="shared" si="158"/>
        <v/>
      </c>
      <c r="L1954" s="116" t="str">
        <f t="shared" si="161"/>
        <v/>
      </c>
      <c r="M1954" s="116" t="str">
        <f t="shared" si="162"/>
        <v/>
      </c>
    </row>
    <row r="1955" spans="2:13" x14ac:dyDescent="0.3">
      <c r="B1955" s="126"/>
      <c r="C1955" s="128"/>
      <c r="D1955" s="126"/>
      <c r="E1955" s="128"/>
      <c r="F1955" s="128"/>
      <c r="G1955" s="128"/>
      <c r="I1955" s="91" t="str">
        <f t="shared" si="159"/>
        <v/>
      </c>
      <c r="J1955" s="91" t="str">
        <f t="shared" si="160"/>
        <v/>
      </c>
      <c r="K1955" s="91" t="str">
        <f t="shared" si="158"/>
        <v/>
      </c>
      <c r="L1955" s="116" t="str">
        <f t="shared" si="161"/>
        <v/>
      </c>
      <c r="M1955" s="116" t="str">
        <f t="shared" si="162"/>
        <v/>
      </c>
    </row>
    <row r="1956" spans="2:13" x14ac:dyDescent="0.3">
      <c r="B1956" s="126"/>
      <c r="C1956" s="128"/>
      <c r="D1956" s="126"/>
      <c r="E1956" s="128"/>
      <c r="F1956" s="128"/>
      <c r="G1956" s="128"/>
      <c r="I1956" s="91" t="str">
        <f t="shared" si="159"/>
        <v/>
      </c>
      <c r="J1956" s="91" t="str">
        <f t="shared" si="160"/>
        <v/>
      </c>
      <c r="K1956" s="91" t="str">
        <f t="shared" si="158"/>
        <v/>
      </c>
      <c r="L1956" s="116" t="str">
        <f t="shared" si="161"/>
        <v/>
      </c>
      <c r="M1956" s="116" t="str">
        <f t="shared" si="162"/>
        <v/>
      </c>
    </row>
    <row r="1957" spans="2:13" x14ac:dyDescent="0.3">
      <c r="B1957" s="126"/>
      <c r="C1957" s="128"/>
      <c r="D1957" s="126"/>
      <c r="E1957" s="128"/>
      <c r="F1957" s="128"/>
      <c r="G1957" s="128"/>
      <c r="I1957" s="91" t="str">
        <f t="shared" si="159"/>
        <v/>
      </c>
      <c r="J1957" s="91" t="str">
        <f t="shared" si="160"/>
        <v/>
      </c>
      <c r="K1957" s="91" t="str">
        <f t="shared" si="158"/>
        <v/>
      </c>
      <c r="L1957" s="116" t="str">
        <f t="shared" si="161"/>
        <v/>
      </c>
      <c r="M1957" s="116" t="str">
        <f t="shared" si="162"/>
        <v/>
      </c>
    </row>
    <row r="1958" spans="2:13" x14ac:dyDescent="0.3">
      <c r="B1958" s="126"/>
      <c r="C1958" s="128"/>
      <c r="D1958" s="126"/>
      <c r="E1958" s="128"/>
      <c r="F1958" s="128"/>
      <c r="G1958" s="128"/>
      <c r="I1958" s="91" t="str">
        <f t="shared" si="159"/>
        <v/>
      </c>
      <c r="J1958" s="91" t="str">
        <f t="shared" si="160"/>
        <v/>
      </c>
      <c r="K1958" s="91" t="str">
        <f t="shared" si="158"/>
        <v/>
      </c>
      <c r="L1958" s="116" t="str">
        <f t="shared" si="161"/>
        <v/>
      </c>
      <c r="M1958" s="116" t="str">
        <f t="shared" si="162"/>
        <v/>
      </c>
    </row>
    <row r="1959" spans="2:13" x14ac:dyDescent="0.3">
      <c r="B1959" s="126"/>
      <c r="C1959" s="128"/>
      <c r="D1959" s="126"/>
      <c r="E1959" s="128"/>
      <c r="F1959" s="128"/>
      <c r="G1959" s="128"/>
      <c r="I1959" s="91" t="str">
        <f t="shared" si="159"/>
        <v/>
      </c>
      <c r="J1959" s="91" t="str">
        <f t="shared" si="160"/>
        <v/>
      </c>
      <c r="K1959" s="91" t="str">
        <f t="shared" si="158"/>
        <v/>
      </c>
      <c r="L1959" s="116" t="str">
        <f t="shared" si="161"/>
        <v/>
      </c>
      <c r="M1959" s="116" t="str">
        <f t="shared" si="162"/>
        <v/>
      </c>
    </row>
    <row r="1960" spans="2:13" x14ac:dyDescent="0.3">
      <c r="B1960" s="126"/>
      <c r="C1960" s="128"/>
      <c r="D1960" s="126"/>
      <c r="E1960" s="128"/>
      <c r="F1960" s="128"/>
      <c r="G1960" s="128"/>
      <c r="I1960" s="91" t="str">
        <f t="shared" si="159"/>
        <v/>
      </c>
      <c r="J1960" s="91" t="str">
        <f t="shared" si="160"/>
        <v/>
      </c>
      <c r="K1960" s="91" t="str">
        <f t="shared" si="158"/>
        <v/>
      </c>
      <c r="L1960" s="116" t="str">
        <f t="shared" si="161"/>
        <v/>
      </c>
      <c r="M1960" s="116" t="str">
        <f t="shared" si="162"/>
        <v/>
      </c>
    </row>
    <row r="1961" spans="2:13" x14ac:dyDescent="0.3">
      <c r="B1961" s="126"/>
      <c r="C1961" s="128"/>
      <c r="D1961" s="126"/>
      <c r="E1961" s="128"/>
      <c r="F1961" s="128"/>
      <c r="G1961" s="128"/>
      <c r="I1961" s="91" t="str">
        <f t="shared" si="159"/>
        <v/>
      </c>
      <c r="J1961" s="91" t="str">
        <f t="shared" si="160"/>
        <v/>
      </c>
      <c r="K1961" s="91" t="str">
        <f t="shared" si="158"/>
        <v/>
      </c>
      <c r="L1961" s="116" t="str">
        <f t="shared" si="161"/>
        <v/>
      </c>
      <c r="M1961" s="116" t="str">
        <f t="shared" si="162"/>
        <v/>
      </c>
    </row>
    <row r="1962" spans="2:13" x14ac:dyDescent="0.3">
      <c r="B1962" s="126"/>
      <c r="C1962" s="128"/>
      <c r="D1962" s="126"/>
      <c r="E1962" s="128"/>
      <c r="F1962" s="128"/>
      <c r="G1962" s="128"/>
      <c r="I1962" s="91" t="str">
        <f t="shared" si="159"/>
        <v/>
      </c>
      <c r="J1962" s="91" t="str">
        <f t="shared" si="160"/>
        <v/>
      </c>
      <c r="K1962" s="91" t="str">
        <f t="shared" si="158"/>
        <v/>
      </c>
      <c r="L1962" s="116" t="str">
        <f t="shared" si="161"/>
        <v/>
      </c>
      <c r="M1962" s="116" t="str">
        <f t="shared" si="162"/>
        <v/>
      </c>
    </row>
    <row r="1963" spans="2:13" x14ac:dyDescent="0.3">
      <c r="B1963" s="126"/>
      <c r="C1963" s="128"/>
      <c r="D1963" s="126"/>
      <c r="E1963" s="128"/>
      <c r="F1963" s="128"/>
      <c r="G1963" s="128"/>
      <c r="I1963" s="91" t="str">
        <f t="shared" si="159"/>
        <v/>
      </c>
      <c r="J1963" s="91" t="str">
        <f t="shared" si="160"/>
        <v/>
      </c>
      <c r="K1963" s="91" t="str">
        <f t="shared" si="158"/>
        <v/>
      </c>
      <c r="L1963" s="116" t="str">
        <f t="shared" si="161"/>
        <v/>
      </c>
      <c r="M1963" s="116" t="str">
        <f t="shared" si="162"/>
        <v/>
      </c>
    </row>
    <row r="1964" spans="2:13" x14ac:dyDescent="0.3">
      <c r="B1964" s="126"/>
      <c r="C1964" s="128"/>
      <c r="D1964" s="126"/>
      <c r="E1964" s="128"/>
      <c r="F1964" s="128"/>
      <c r="G1964" s="128"/>
      <c r="I1964" s="91" t="str">
        <f t="shared" si="159"/>
        <v/>
      </c>
      <c r="J1964" s="91" t="str">
        <f t="shared" si="160"/>
        <v/>
      </c>
      <c r="K1964" s="91" t="str">
        <f t="shared" si="158"/>
        <v/>
      </c>
      <c r="L1964" s="116" t="str">
        <f t="shared" si="161"/>
        <v/>
      </c>
      <c r="M1964" s="116" t="str">
        <f t="shared" si="162"/>
        <v/>
      </c>
    </row>
    <row r="1965" spans="2:13" x14ac:dyDescent="0.3">
      <c r="B1965" s="126"/>
      <c r="C1965" s="128"/>
      <c r="D1965" s="126"/>
      <c r="E1965" s="128"/>
      <c r="F1965" s="128"/>
      <c r="G1965" s="128"/>
      <c r="I1965" s="91" t="str">
        <f t="shared" si="159"/>
        <v/>
      </c>
      <c r="J1965" s="91" t="str">
        <f t="shared" si="160"/>
        <v/>
      </c>
      <c r="K1965" s="91" t="str">
        <f t="shared" si="158"/>
        <v/>
      </c>
      <c r="L1965" s="116" t="str">
        <f t="shared" si="161"/>
        <v/>
      </c>
      <c r="M1965" s="116" t="str">
        <f t="shared" si="162"/>
        <v/>
      </c>
    </row>
    <row r="1966" spans="2:13" x14ac:dyDescent="0.3">
      <c r="B1966" s="126"/>
      <c r="C1966" s="128"/>
      <c r="D1966" s="126"/>
      <c r="E1966" s="128"/>
      <c r="F1966" s="128"/>
      <c r="G1966" s="128"/>
      <c r="I1966" s="91" t="str">
        <f t="shared" si="159"/>
        <v/>
      </c>
      <c r="J1966" s="91" t="str">
        <f t="shared" si="160"/>
        <v/>
      </c>
      <c r="K1966" s="91" t="str">
        <f t="shared" si="158"/>
        <v/>
      </c>
      <c r="L1966" s="116" t="str">
        <f t="shared" si="161"/>
        <v/>
      </c>
      <c r="M1966" s="116" t="str">
        <f t="shared" si="162"/>
        <v/>
      </c>
    </row>
    <row r="1967" spans="2:13" x14ac:dyDescent="0.3">
      <c r="B1967" s="126"/>
      <c r="C1967" s="128"/>
      <c r="D1967" s="126"/>
      <c r="E1967" s="128"/>
      <c r="F1967" s="128"/>
      <c r="G1967" s="128"/>
      <c r="I1967" s="91" t="str">
        <f t="shared" si="159"/>
        <v/>
      </c>
      <c r="J1967" s="91" t="str">
        <f t="shared" si="160"/>
        <v/>
      </c>
      <c r="K1967" s="91" t="str">
        <f t="shared" si="158"/>
        <v/>
      </c>
      <c r="L1967" s="116" t="str">
        <f t="shared" si="161"/>
        <v/>
      </c>
      <c r="M1967" s="116" t="str">
        <f t="shared" si="162"/>
        <v/>
      </c>
    </row>
    <row r="1968" spans="2:13" x14ac:dyDescent="0.3">
      <c r="B1968" s="126"/>
      <c r="C1968" s="128"/>
      <c r="D1968" s="126"/>
      <c r="E1968" s="128"/>
      <c r="F1968" s="128"/>
      <c r="G1968" s="128"/>
      <c r="I1968" s="91" t="str">
        <f t="shared" si="159"/>
        <v/>
      </c>
      <c r="J1968" s="91" t="str">
        <f t="shared" si="160"/>
        <v/>
      </c>
      <c r="K1968" s="91" t="str">
        <f t="shared" si="158"/>
        <v/>
      </c>
      <c r="L1968" s="116" t="str">
        <f t="shared" si="161"/>
        <v/>
      </c>
      <c r="M1968" s="116" t="str">
        <f t="shared" si="162"/>
        <v/>
      </c>
    </row>
    <row r="1969" spans="2:13" x14ac:dyDescent="0.3">
      <c r="B1969" s="126"/>
      <c r="C1969" s="128"/>
      <c r="D1969" s="126"/>
      <c r="E1969" s="128"/>
      <c r="F1969" s="128"/>
      <c r="G1969" s="128"/>
      <c r="I1969" s="91" t="str">
        <f t="shared" si="159"/>
        <v/>
      </c>
      <c r="J1969" s="91" t="str">
        <f t="shared" si="160"/>
        <v/>
      </c>
      <c r="K1969" s="91" t="str">
        <f t="shared" si="158"/>
        <v/>
      </c>
      <c r="L1969" s="116" t="str">
        <f t="shared" si="161"/>
        <v/>
      </c>
      <c r="M1969" s="116" t="str">
        <f t="shared" si="162"/>
        <v/>
      </c>
    </row>
    <row r="1970" spans="2:13" x14ac:dyDescent="0.3">
      <c r="B1970" s="126"/>
      <c r="C1970" s="128"/>
      <c r="D1970" s="126"/>
      <c r="E1970" s="128"/>
      <c r="F1970" s="128"/>
      <c r="G1970" s="128"/>
      <c r="I1970" s="91" t="str">
        <f t="shared" si="159"/>
        <v/>
      </c>
      <c r="J1970" s="91" t="str">
        <f t="shared" si="160"/>
        <v/>
      </c>
      <c r="K1970" s="91" t="str">
        <f t="shared" si="158"/>
        <v/>
      </c>
      <c r="L1970" s="116" t="str">
        <f t="shared" si="161"/>
        <v/>
      </c>
      <c r="M1970" s="116" t="str">
        <f t="shared" si="162"/>
        <v/>
      </c>
    </row>
    <row r="1971" spans="2:13" x14ac:dyDescent="0.3">
      <c r="B1971" s="126"/>
      <c r="C1971" s="128"/>
      <c r="D1971" s="126"/>
      <c r="E1971" s="128"/>
      <c r="F1971" s="128"/>
      <c r="G1971" s="128"/>
      <c r="I1971" s="91" t="str">
        <f t="shared" si="159"/>
        <v/>
      </c>
      <c r="J1971" s="91" t="str">
        <f t="shared" si="160"/>
        <v/>
      </c>
      <c r="K1971" s="91" t="str">
        <f t="shared" si="158"/>
        <v/>
      </c>
      <c r="L1971" s="116" t="str">
        <f t="shared" si="161"/>
        <v/>
      </c>
      <c r="M1971" s="116" t="str">
        <f t="shared" si="162"/>
        <v/>
      </c>
    </row>
    <row r="1972" spans="2:13" x14ac:dyDescent="0.3">
      <c r="B1972" s="126"/>
      <c r="C1972" s="128"/>
      <c r="D1972" s="126"/>
      <c r="E1972" s="128"/>
      <c r="F1972" s="128"/>
      <c r="G1972" s="128"/>
      <c r="I1972" s="91" t="str">
        <f t="shared" si="159"/>
        <v/>
      </c>
      <c r="J1972" s="91" t="str">
        <f t="shared" si="160"/>
        <v/>
      </c>
      <c r="K1972" s="91" t="str">
        <f t="shared" si="158"/>
        <v/>
      </c>
      <c r="L1972" s="116" t="str">
        <f t="shared" si="161"/>
        <v/>
      </c>
      <c r="M1972" s="116" t="str">
        <f t="shared" si="162"/>
        <v/>
      </c>
    </row>
    <row r="1973" spans="2:13" x14ac:dyDescent="0.3">
      <c r="B1973" s="126"/>
      <c r="C1973" s="128"/>
      <c r="D1973" s="126"/>
      <c r="E1973" s="128"/>
      <c r="F1973" s="128"/>
      <c r="G1973" s="128"/>
      <c r="I1973" s="91" t="str">
        <f t="shared" si="159"/>
        <v/>
      </c>
      <c r="J1973" s="91" t="str">
        <f t="shared" si="160"/>
        <v/>
      </c>
      <c r="K1973" s="91" t="str">
        <f t="shared" si="158"/>
        <v/>
      </c>
      <c r="L1973" s="116" t="str">
        <f t="shared" si="161"/>
        <v/>
      </c>
      <c r="M1973" s="116" t="str">
        <f t="shared" si="162"/>
        <v/>
      </c>
    </row>
    <row r="1974" spans="2:13" x14ac:dyDescent="0.3">
      <c r="B1974" s="126"/>
      <c r="C1974" s="128"/>
      <c r="D1974" s="126"/>
      <c r="E1974" s="128"/>
      <c r="F1974" s="128"/>
      <c r="G1974" s="128"/>
      <c r="I1974" s="91" t="str">
        <f t="shared" si="159"/>
        <v/>
      </c>
      <c r="J1974" s="91" t="str">
        <f t="shared" si="160"/>
        <v/>
      </c>
      <c r="K1974" s="91" t="str">
        <f t="shared" si="158"/>
        <v/>
      </c>
      <c r="L1974" s="116" t="str">
        <f t="shared" si="161"/>
        <v/>
      </c>
      <c r="M1974" s="116" t="str">
        <f t="shared" si="162"/>
        <v/>
      </c>
    </row>
    <row r="1975" spans="2:13" x14ac:dyDescent="0.3">
      <c r="B1975" s="126"/>
      <c r="C1975" s="128"/>
      <c r="D1975" s="126"/>
      <c r="E1975" s="128"/>
      <c r="F1975" s="128"/>
      <c r="G1975" s="128"/>
      <c r="I1975" s="91" t="str">
        <f t="shared" si="159"/>
        <v/>
      </c>
      <c r="J1975" s="91" t="str">
        <f t="shared" si="160"/>
        <v/>
      </c>
      <c r="K1975" s="91" t="str">
        <f t="shared" si="158"/>
        <v/>
      </c>
      <c r="L1975" s="116" t="str">
        <f t="shared" si="161"/>
        <v/>
      </c>
      <c r="M1975" s="116" t="str">
        <f t="shared" si="162"/>
        <v/>
      </c>
    </row>
    <row r="1976" spans="2:13" x14ac:dyDescent="0.3">
      <c r="B1976" s="126"/>
      <c r="C1976" s="128"/>
      <c r="D1976" s="126"/>
      <c r="E1976" s="128"/>
      <c r="F1976" s="128"/>
      <c r="G1976" s="128"/>
      <c r="I1976" s="91" t="str">
        <f t="shared" si="159"/>
        <v/>
      </c>
      <c r="J1976" s="91" t="str">
        <f t="shared" si="160"/>
        <v/>
      </c>
      <c r="K1976" s="91" t="str">
        <f t="shared" si="158"/>
        <v/>
      </c>
      <c r="L1976" s="116" t="str">
        <f t="shared" si="161"/>
        <v/>
      </c>
      <c r="M1976" s="116" t="str">
        <f t="shared" si="162"/>
        <v/>
      </c>
    </row>
    <row r="1977" spans="2:13" x14ac:dyDescent="0.3">
      <c r="B1977" s="126"/>
      <c r="C1977" s="128"/>
      <c r="D1977" s="126"/>
      <c r="E1977" s="128"/>
      <c r="F1977" s="128"/>
      <c r="G1977" s="128"/>
      <c r="I1977" s="91" t="str">
        <f t="shared" si="159"/>
        <v/>
      </c>
      <c r="J1977" s="91" t="str">
        <f t="shared" si="160"/>
        <v/>
      </c>
      <c r="K1977" s="91" t="str">
        <f t="shared" si="158"/>
        <v/>
      </c>
      <c r="L1977" s="116" t="str">
        <f t="shared" si="161"/>
        <v/>
      </c>
      <c r="M1977" s="116" t="str">
        <f t="shared" si="162"/>
        <v/>
      </c>
    </row>
    <row r="1978" spans="2:13" x14ac:dyDescent="0.3">
      <c r="B1978" s="126"/>
      <c r="C1978" s="128"/>
      <c r="D1978" s="126"/>
      <c r="E1978" s="128"/>
      <c r="F1978" s="128"/>
      <c r="G1978" s="128"/>
      <c r="I1978" s="91" t="str">
        <f t="shared" si="159"/>
        <v/>
      </c>
      <c r="J1978" s="91" t="str">
        <f t="shared" si="160"/>
        <v/>
      </c>
      <c r="K1978" s="91" t="str">
        <f t="shared" si="158"/>
        <v/>
      </c>
      <c r="L1978" s="116" t="str">
        <f t="shared" si="161"/>
        <v/>
      </c>
      <c r="M1978" s="116" t="str">
        <f t="shared" si="162"/>
        <v/>
      </c>
    </row>
    <row r="1979" spans="2:13" x14ac:dyDescent="0.3">
      <c r="B1979" s="126"/>
      <c r="C1979" s="128"/>
      <c r="D1979" s="126"/>
      <c r="E1979" s="128"/>
      <c r="F1979" s="128"/>
      <c r="G1979" s="128"/>
      <c r="I1979" s="91" t="str">
        <f t="shared" si="159"/>
        <v/>
      </c>
      <c r="J1979" s="91" t="str">
        <f t="shared" si="160"/>
        <v/>
      </c>
      <c r="K1979" s="91" t="str">
        <f t="shared" si="158"/>
        <v/>
      </c>
      <c r="L1979" s="116" t="str">
        <f t="shared" si="161"/>
        <v/>
      </c>
      <c r="M1979" s="116" t="str">
        <f t="shared" si="162"/>
        <v/>
      </c>
    </row>
    <row r="1980" spans="2:13" x14ac:dyDescent="0.3">
      <c r="B1980" s="126"/>
      <c r="C1980" s="128"/>
      <c r="D1980" s="126"/>
      <c r="E1980" s="128"/>
      <c r="F1980" s="128"/>
      <c r="G1980" s="128"/>
      <c r="I1980" s="91" t="str">
        <f t="shared" si="159"/>
        <v/>
      </c>
      <c r="J1980" s="91" t="str">
        <f t="shared" si="160"/>
        <v/>
      </c>
      <c r="K1980" s="91" t="str">
        <f t="shared" si="158"/>
        <v/>
      </c>
      <c r="L1980" s="116" t="str">
        <f t="shared" si="161"/>
        <v/>
      </c>
      <c r="M1980" s="116" t="str">
        <f t="shared" si="162"/>
        <v/>
      </c>
    </row>
    <row r="1981" spans="2:13" x14ac:dyDescent="0.3">
      <c r="B1981" s="126"/>
      <c r="C1981" s="128"/>
      <c r="D1981" s="126"/>
      <c r="E1981" s="128"/>
      <c r="F1981" s="128"/>
      <c r="G1981" s="128"/>
      <c r="I1981" s="91" t="str">
        <f t="shared" si="159"/>
        <v/>
      </c>
      <c r="J1981" s="91" t="str">
        <f t="shared" si="160"/>
        <v/>
      </c>
      <c r="K1981" s="91" t="str">
        <f t="shared" si="158"/>
        <v/>
      </c>
      <c r="L1981" s="116" t="str">
        <f t="shared" si="161"/>
        <v/>
      </c>
      <c r="M1981" s="116" t="str">
        <f t="shared" si="162"/>
        <v/>
      </c>
    </row>
    <row r="1982" spans="2:13" x14ac:dyDescent="0.3">
      <c r="B1982" s="126"/>
      <c r="C1982" s="128"/>
      <c r="D1982" s="126"/>
      <c r="E1982" s="128"/>
      <c r="F1982" s="128"/>
      <c r="G1982" s="128"/>
      <c r="I1982" s="91" t="str">
        <f t="shared" si="159"/>
        <v/>
      </c>
      <c r="J1982" s="91" t="str">
        <f t="shared" si="160"/>
        <v/>
      </c>
      <c r="K1982" s="91" t="str">
        <f t="shared" si="158"/>
        <v/>
      </c>
      <c r="L1982" s="116" t="str">
        <f t="shared" si="161"/>
        <v/>
      </c>
      <c r="M1982" s="116" t="str">
        <f t="shared" si="162"/>
        <v/>
      </c>
    </row>
    <row r="1983" spans="2:13" x14ac:dyDescent="0.3">
      <c r="B1983" s="126"/>
      <c r="C1983" s="128"/>
      <c r="D1983" s="126"/>
      <c r="E1983" s="128"/>
      <c r="F1983" s="128"/>
      <c r="G1983" s="128"/>
      <c r="I1983" s="91" t="str">
        <f t="shared" si="159"/>
        <v/>
      </c>
      <c r="J1983" s="91" t="str">
        <f t="shared" si="160"/>
        <v/>
      </c>
      <c r="K1983" s="91" t="str">
        <f t="shared" si="158"/>
        <v/>
      </c>
      <c r="L1983" s="116" t="str">
        <f t="shared" si="161"/>
        <v/>
      </c>
      <c r="M1983" s="116" t="str">
        <f t="shared" si="162"/>
        <v/>
      </c>
    </row>
    <row r="1984" spans="2:13" x14ac:dyDescent="0.3">
      <c r="B1984" s="126"/>
      <c r="C1984" s="128"/>
      <c r="D1984" s="126"/>
      <c r="E1984" s="128"/>
      <c r="F1984" s="128"/>
      <c r="G1984" s="128"/>
      <c r="I1984" s="91" t="str">
        <f t="shared" si="159"/>
        <v/>
      </c>
      <c r="J1984" s="91" t="str">
        <f t="shared" si="160"/>
        <v/>
      </c>
      <c r="K1984" s="91" t="str">
        <f t="shared" si="158"/>
        <v/>
      </c>
      <c r="L1984" s="116" t="str">
        <f t="shared" si="161"/>
        <v/>
      </c>
      <c r="M1984" s="116" t="str">
        <f t="shared" si="162"/>
        <v/>
      </c>
    </row>
    <row r="1985" spans="2:13" x14ac:dyDescent="0.3">
      <c r="B1985" s="126"/>
      <c r="C1985" s="128"/>
      <c r="D1985" s="126"/>
      <c r="E1985" s="128"/>
      <c r="F1985" s="128"/>
      <c r="G1985" s="128"/>
      <c r="I1985" s="91" t="str">
        <f t="shared" si="159"/>
        <v/>
      </c>
      <c r="J1985" s="91" t="str">
        <f t="shared" si="160"/>
        <v/>
      </c>
      <c r="K1985" s="91" t="str">
        <f t="shared" si="158"/>
        <v/>
      </c>
      <c r="L1985" s="116" t="str">
        <f t="shared" si="161"/>
        <v/>
      </c>
      <c r="M1985" s="116" t="str">
        <f t="shared" si="162"/>
        <v/>
      </c>
    </row>
    <row r="1986" spans="2:13" x14ac:dyDescent="0.3">
      <c r="B1986" s="126"/>
      <c r="C1986" s="128"/>
      <c r="D1986" s="126"/>
      <c r="E1986" s="128"/>
      <c r="F1986" s="128"/>
      <c r="G1986" s="128"/>
      <c r="I1986" s="91" t="str">
        <f t="shared" si="159"/>
        <v/>
      </c>
      <c r="J1986" s="91" t="str">
        <f t="shared" si="160"/>
        <v/>
      </c>
      <c r="K1986" s="91" t="str">
        <f t="shared" si="158"/>
        <v/>
      </c>
      <c r="L1986" s="116" t="str">
        <f t="shared" si="161"/>
        <v/>
      </c>
      <c r="M1986" s="116" t="str">
        <f t="shared" si="162"/>
        <v/>
      </c>
    </row>
    <row r="1987" spans="2:13" x14ac:dyDescent="0.3">
      <c r="B1987" s="126"/>
      <c r="C1987" s="128"/>
      <c r="D1987" s="126"/>
      <c r="E1987" s="128"/>
      <c r="F1987" s="128"/>
      <c r="G1987" s="128"/>
      <c r="I1987" s="91" t="str">
        <f t="shared" si="159"/>
        <v/>
      </c>
      <c r="J1987" s="91" t="str">
        <f t="shared" si="160"/>
        <v/>
      </c>
      <c r="K1987" s="91" t="str">
        <f t="shared" si="158"/>
        <v/>
      </c>
      <c r="L1987" s="116" t="str">
        <f t="shared" si="161"/>
        <v/>
      </c>
      <c r="M1987" s="116" t="str">
        <f t="shared" si="162"/>
        <v/>
      </c>
    </row>
    <row r="1988" spans="2:13" x14ac:dyDescent="0.3">
      <c r="B1988" s="126"/>
      <c r="C1988" s="128"/>
      <c r="D1988" s="126"/>
      <c r="E1988" s="128"/>
      <c r="F1988" s="128"/>
      <c r="G1988" s="128"/>
      <c r="I1988" s="91" t="str">
        <f t="shared" si="159"/>
        <v/>
      </c>
      <c r="J1988" s="91" t="str">
        <f t="shared" si="160"/>
        <v/>
      </c>
      <c r="K1988" s="91" t="str">
        <f t="shared" si="158"/>
        <v/>
      </c>
      <c r="L1988" s="116" t="str">
        <f t="shared" si="161"/>
        <v/>
      </c>
      <c r="M1988" s="116" t="str">
        <f t="shared" si="162"/>
        <v/>
      </c>
    </row>
    <row r="1989" spans="2:13" x14ac:dyDescent="0.3">
      <c r="B1989" s="126"/>
      <c r="C1989" s="128"/>
      <c r="D1989" s="126"/>
      <c r="E1989" s="128"/>
      <c r="F1989" s="128"/>
      <c r="G1989" s="128"/>
      <c r="I1989" s="91" t="str">
        <f t="shared" si="159"/>
        <v/>
      </c>
      <c r="J1989" s="91" t="str">
        <f t="shared" si="160"/>
        <v/>
      </c>
      <c r="K1989" s="91" t="str">
        <f t="shared" si="158"/>
        <v/>
      </c>
      <c r="L1989" s="116" t="str">
        <f t="shared" si="161"/>
        <v/>
      </c>
      <c r="M1989" s="116" t="str">
        <f t="shared" si="162"/>
        <v/>
      </c>
    </row>
    <row r="1990" spans="2:13" x14ac:dyDescent="0.3">
      <c r="B1990" s="126"/>
      <c r="C1990" s="128"/>
      <c r="D1990" s="126"/>
      <c r="E1990" s="128"/>
      <c r="F1990" s="128"/>
      <c r="G1990" s="128"/>
      <c r="I1990" s="91" t="str">
        <f t="shared" si="159"/>
        <v/>
      </c>
      <c r="J1990" s="91" t="str">
        <f t="shared" si="160"/>
        <v/>
      </c>
      <c r="K1990" s="91" t="str">
        <f t="shared" si="158"/>
        <v/>
      </c>
      <c r="L1990" s="116" t="str">
        <f t="shared" si="161"/>
        <v/>
      </c>
      <c r="M1990" s="116" t="str">
        <f t="shared" si="162"/>
        <v/>
      </c>
    </row>
    <row r="1991" spans="2:13" x14ac:dyDescent="0.3">
      <c r="B1991" s="126"/>
      <c r="C1991" s="128"/>
      <c r="D1991" s="126"/>
      <c r="E1991" s="128"/>
      <c r="F1991" s="128"/>
      <c r="G1991" s="128"/>
      <c r="I1991" s="91" t="str">
        <f t="shared" si="159"/>
        <v/>
      </c>
      <c r="J1991" s="91" t="str">
        <f t="shared" si="160"/>
        <v/>
      </c>
      <c r="K1991" s="91" t="str">
        <f t="shared" ref="K1991:K2054" si="163">IF(I1991="","",SUMIF($B$7:$B$5003,B1991,$G$7:$G$5003))</f>
        <v/>
      </c>
      <c r="L1991" s="116" t="str">
        <f t="shared" si="161"/>
        <v/>
      </c>
      <c r="M1991" s="116" t="str">
        <f t="shared" si="162"/>
        <v/>
      </c>
    </row>
    <row r="1992" spans="2:13" x14ac:dyDescent="0.3">
      <c r="B1992" s="126"/>
      <c r="C1992" s="128"/>
      <c r="D1992" s="126"/>
      <c r="E1992" s="128"/>
      <c r="F1992" s="128"/>
      <c r="G1992" s="128"/>
      <c r="I1992" s="91" t="str">
        <f t="shared" ref="I1992:I2055" si="164">B1992&amp;D1992</f>
        <v/>
      </c>
      <c r="J1992" s="91" t="str">
        <f t="shared" ref="J1992:J2055" si="165">IF(I1992="","",SUMIFS($G$6:$G$5003,$B$6:$B$5003,B1992,$D$6:$D$5003,D1992))</f>
        <v/>
      </c>
      <c r="K1992" s="91" t="str">
        <f t="shared" si="163"/>
        <v/>
      </c>
      <c r="L1992" s="116" t="str">
        <f t="shared" ref="L1992:L2055" si="166">IF(OR(J1992="",K1992=""),"",J1992/K1992)</f>
        <v/>
      </c>
      <c r="M1992" s="116" t="str">
        <f t="shared" ref="M1992:M2055" si="167">IF(L1992="","",L1992^2)</f>
        <v/>
      </c>
    </row>
    <row r="1993" spans="2:13" x14ac:dyDescent="0.3">
      <c r="B1993" s="126"/>
      <c r="C1993" s="128"/>
      <c r="D1993" s="126"/>
      <c r="E1993" s="128"/>
      <c r="F1993" s="128"/>
      <c r="G1993" s="128"/>
      <c r="I1993" s="91" t="str">
        <f t="shared" si="164"/>
        <v/>
      </c>
      <c r="J1993" s="91" t="str">
        <f t="shared" si="165"/>
        <v/>
      </c>
      <c r="K1993" s="91" t="str">
        <f t="shared" si="163"/>
        <v/>
      </c>
      <c r="L1993" s="116" t="str">
        <f t="shared" si="166"/>
        <v/>
      </c>
      <c r="M1993" s="116" t="str">
        <f t="shared" si="167"/>
        <v/>
      </c>
    </row>
    <row r="1994" spans="2:13" x14ac:dyDescent="0.3">
      <c r="B1994" s="126"/>
      <c r="C1994" s="128"/>
      <c r="D1994" s="126"/>
      <c r="E1994" s="128"/>
      <c r="F1994" s="128"/>
      <c r="G1994" s="128"/>
      <c r="I1994" s="91" t="str">
        <f t="shared" si="164"/>
        <v/>
      </c>
      <c r="J1994" s="91" t="str">
        <f t="shared" si="165"/>
        <v/>
      </c>
      <c r="K1994" s="91" t="str">
        <f t="shared" si="163"/>
        <v/>
      </c>
      <c r="L1994" s="116" t="str">
        <f t="shared" si="166"/>
        <v/>
      </c>
      <c r="M1994" s="116" t="str">
        <f t="shared" si="167"/>
        <v/>
      </c>
    </row>
    <row r="1995" spans="2:13" x14ac:dyDescent="0.3">
      <c r="B1995" s="126"/>
      <c r="C1995" s="128"/>
      <c r="D1995" s="126"/>
      <c r="E1995" s="128"/>
      <c r="F1995" s="128"/>
      <c r="G1995" s="128"/>
      <c r="I1995" s="91" t="str">
        <f t="shared" si="164"/>
        <v/>
      </c>
      <c r="J1995" s="91" t="str">
        <f t="shared" si="165"/>
        <v/>
      </c>
      <c r="K1995" s="91" t="str">
        <f t="shared" si="163"/>
        <v/>
      </c>
      <c r="L1995" s="116" t="str">
        <f t="shared" si="166"/>
        <v/>
      </c>
      <c r="M1995" s="116" t="str">
        <f t="shared" si="167"/>
        <v/>
      </c>
    </row>
    <row r="1996" spans="2:13" x14ac:dyDescent="0.3">
      <c r="B1996" s="126"/>
      <c r="C1996" s="128"/>
      <c r="D1996" s="126"/>
      <c r="E1996" s="128"/>
      <c r="F1996" s="128"/>
      <c r="G1996" s="128"/>
      <c r="I1996" s="91" t="str">
        <f t="shared" si="164"/>
        <v/>
      </c>
      <c r="J1996" s="91" t="str">
        <f t="shared" si="165"/>
        <v/>
      </c>
      <c r="K1996" s="91" t="str">
        <f t="shared" si="163"/>
        <v/>
      </c>
      <c r="L1996" s="116" t="str">
        <f t="shared" si="166"/>
        <v/>
      </c>
      <c r="M1996" s="116" t="str">
        <f t="shared" si="167"/>
        <v/>
      </c>
    </row>
    <row r="1997" spans="2:13" x14ac:dyDescent="0.3">
      <c r="B1997" s="126"/>
      <c r="C1997" s="128"/>
      <c r="D1997" s="126"/>
      <c r="E1997" s="128"/>
      <c r="F1997" s="128"/>
      <c r="G1997" s="128"/>
      <c r="I1997" s="91" t="str">
        <f t="shared" si="164"/>
        <v/>
      </c>
      <c r="J1997" s="91" t="str">
        <f t="shared" si="165"/>
        <v/>
      </c>
      <c r="K1997" s="91" t="str">
        <f t="shared" si="163"/>
        <v/>
      </c>
      <c r="L1997" s="116" t="str">
        <f t="shared" si="166"/>
        <v/>
      </c>
      <c r="M1997" s="116" t="str">
        <f t="shared" si="167"/>
        <v/>
      </c>
    </row>
    <row r="1998" spans="2:13" x14ac:dyDescent="0.3">
      <c r="B1998" s="126"/>
      <c r="C1998" s="128"/>
      <c r="D1998" s="126"/>
      <c r="E1998" s="128"/>
      <c r="F1998" s="128"/>
      <c r="G1998" s="128"/>
      <c r="I1998" s="91" t="str">
        <f t="shared" si="164"/>
        <v/>
      </c>
      <c r="J1998" s="91" t="str">
        <f t="shared" si="165"/>
        <v/>
      </c>
      <c r="K1998" s="91" t="str">
        <f t="shared" si="163"/>
        <v/>
      </c>
      <c r="L1998" s="116" t="str">
        <f t="shared" si="166"/>
        <v/>
      </c>
      <c r="M1998" s="116" t="str">
        <f t="shared" si="167"/>
        <v/>
      </c>
    </row>
    <row r="1999" spans="2:13" x14ac:dyDescent="0.3">
      <c r="B1999" s="126"/>
      <c r="C1999" s="128"/>
      <c r="D1999" s="126"/>
      <c r="E1999" s="128"/>
      <c r="F1999" s="128"/>
      <c r="G1999" s="128"/>
      <c r="I1999" s="91" t="str">
        <f t="shared" si="164"/>
        <v/>
      </c>
      <c r="J1999" s="91" t="str">
        <f t="shared" si="165"/>
        <v/>
      </c>
      <c r="K1999" s="91" t="str">
        <f t="shared" si="163"/>
        <v/>
      </c>
      <c r="L1999" s="116" t="str">
        <f t="shared" si="166"/>
        <v/>
      </c>
      <c r="M1999" s="116" t="str">
        <f t="shared" si="167"/>
        <v/>
      </c>
    </row>
    <row r="2000" spans="2:13" x14ac:dyDescent="0.3">
      <c r="B2000" s="126"/>
      <c r="C2000" s="128"/>
      <c r="D2000" s="126"/>
      <c r="E2000" s="128"/>
      <c r="F2000" s="128"/>
      <c r="G2000" s="128"/>
      <c r="I2000" s="91" t="str">
        <f t="shared" si="164"/>
        <v/>
      </c>
      <c r="J2000" s="91" t="str">
        <f t="shared" si="165"/>
        <v/>
      </c>
      <c r="K2000" s="91" t="str">
        <f t="shared" si="163"/>
        <v/>
      </c>
      <c r="L2000" s="116" t="str">
        <f t="shared" si="166"/>
        <v/>
      </c>
      <c r="M2000" s="116" t="str">
        <f t="shared" si="167"/>
        <v/>
      </c>
    </row>
    <row r="2001" spans="2:13" x14ac:dyDescent="0.3">
      <c r="B2001" s="126"/>
      <c r="C2001" s="128"/>
      <c r="D2001" s="126"/>
      <c r="E2001" s="128"/>
      <c r="F2001" s="128"/>
      <c r="G2001" s="128"/>
      <c r="I2001" s="91" t="str">
        <f t="shared" si="164"/>
        <v/>
      </c>
      <c r="J2001" s="91" t="str">
        <f t="shared" si="165"/>
        <v/>
      </c>
      <c r="K2001" s="91" t="str">
        <f t="shared" si="163"/>
        <v/>
      </c>
      <c r="L2001" s="116" t="str">
        <f t="shared" si="166"/>
        <v/>
      </c>
      <c r="M2001" s="116" t="str">
        <f t="shared" si="167"/>
        <v/>
      </c>
    </row>
    <row r="2002" spans="2:13" x14ac:dyDescent="0.3">
      <c r="B2002" s="126"/>
      <c r="C2002" s="128"/>
      <c r="D2002" s="126"/>
      <c r="E2002" s="128"/>
      <c r="F2002" s="128"/>
      <c r="G2002" s="128"/>
      <c r="I2002" s="91" t="str">
        <f t="shared" si="164"/>
        <v/>
      </c>
      <c r="J2002" s="91" t="str">
        <f t="shared" si="165"/>
        <v/>
      </c>
      <c r="K2002" s="91" t="str">
        <f t="shared" si="163"/>
        <v/>
      </c>
      <c r="L2002" s="116" t="str">
        <f t="shared" si="166"/>
        <v/>
      </c>
      <c r="M2002" s="116" t="str">
        <f t="shared" si="167"/>
        <v/>
      </c>
    </row>
    <row r="2003" spans="2:13" x14ac:dyDescent="0.3">
      <c r="B2003" s="126"/>
      <c r="C2003" s="128"/>
      <c r="D2003" s="126"/>
      <c r="E2003" s="128"/>
      <c r="F2003" s="128"/>
      <c r="G2003" s="128"/>
      <c r="I2003" s="91" t="str">
        <f t="shared" si="164"/>
        <v/>
      </c>
      <c r="J2003" s="91" t="str">
        <f t="shared" si="165"/>
        <v/>
      </c>
      <c r="K2003" s="91" t="str">
        <f t="shared" si="163"/>
        <v/>
      </c>
      <c r="L2003" s="116" t="str">
        <f t="shared" si="166"/>
        <v/>
      </c>
      <c r="M2003" s="116" t="str">
        <f t="shared" si="167"/>
        <v/>
      </c>
    </row>
    <row r="2004" spans="2:13" x14ac:dyDescent="0.3">
      <c r="B2004" s="126"/>
      <c r="C2004" s="128"/>
      <c r="D2004" s="126"/>
      <c r="E2004" s="128"/>
      <c r="F2004" s="128"/>
      <c r="G2004" s="128"/>
      <c r="I2004" s="91" t="str">
        <f t="shared" si="164"/>
        <v/>
      </c>
      <c r="J2004" s="91" t="str">
        <f t="shared" si="165"/>
        <v/>
      </c>
      <c r="K2004" s="91" t="str">
        <f t="shared" si="163"/>
        <v/>
      </c>
      <c r="L2004" s="116" t="str">
        <f t="shared" si="166"/>
        <v/>
      </c>
      <c r="M2004" s="116" t="str">
        <f t="shared" si="167"/>
        <v/>
      </c>
    </row>
    <row r="2005" spans="2:13" x14ac:dyDescent="0.3">
      <c r="B2005" s="126"/>
      <c r="C2005" s="128"/>
      <c r="D2005" s="126"/>
      <c r="E2005" s="128"/>
      <c r="F2005" s="128"/>
      <c r="G2005" s="128"/>
      <c r="I2005" s="91" t="str">
        <f t="shared" si="164"/>
        <v/>
      </c>
      <c r="J2005" s="91" t="str">
        <f t="shared" si="165"/>
        <v/>
      </c>
      <c r="K2005" s="91" t="str">
        <f t="shared" si="163"/>
        <v/>
      </c>
      <c r="L2005" s="116" t="str">
        <f t="shared" si="166"/>
        <v/>
      </c>
      <c r="M2005" s="116" t="str">
        <f t="shared" si="167"/>
        <v/>
      </c>
    </row>
    <row r="2006" spans="2:13" x14ac:dyDescent="0.3">
      <c r="B2006" s="126"/>
      <c r="C2006" s="128"/>
      <c r="D2006" s="126"/>
      <c r="E2006" s="128"/>
      <c r="F2006" s="128"/>
      <c r="G2006" s="128"/>
      <c r="I2006" s="91" t="str">
        <f t="shared" si="164"/>
        <v/>
      </c>
      <c r="J2006" s="91" t="str">
        <f t="shared" si="165"/>
        <v/>
      </c>
      <c r="K2006" s="91" t="str">
        <f t="shared" si="163"/>
        <v/>
      </c>
      <c r="L2006" s="116" t="str">
        <f t="shared" si="166"/>
        <v/>
      </c>
      <c r="M2006" s="116" t="str">
        <f t="shared" si="167"/>
        <v/>
      </c>
    </row>
    <row r="2007" spans="2:13" x14ac:dyDescent="0.3">
      <c r="B2007" s="126"/>
      <c r="C2007" s="128"/>
      <c r="D2007" s="126"/>
      <c r="E2007" s="128"/>
      <c r="F2007" s="128"/>
      <c r="G2007" s="128"/>
      <c r="I2007" s="91" t="str">
        <f t="shared" si="164"/>
        <v/>
      </c>
      <c r="J2007" s="91" t="str">
        <f t="shared" si="165"/>
        <v/>
      </c>
      <c r="K2007" s="91" t="str">
        <f t="shared" si="163"/>
        <v/>
      </c>
      <c r="L2007" s="116" t="str">
        <f t="shared" si="166"/>
        <v/>
      </c>
      <c r="M2007" s="116" t="str">
        <f t="shared" si="167"/>
        <v/>
      </c>
    </row>
    <row r="2008" spans="2:13" x14ac:dyDescent="0.3">
      <c r="B2008" s="126"/>
      <c r="C2008" s="128"/>
      <c r="D2008" s="126"/>
      <c r="E2008" s="128"/>
      <c r="F2008" s="128"/>
      <c r="G2008" s="128"/>
      <c r="I2008" s="91" t="str">
        <f t="shared" si="164"/>
        <v/>
      </c>
      <c r="J2008" s="91" t="str">
        <f t="shared" si="165"/>
        <v/>
      </c>
      <c r="K2008" s="91" t="str">
        <f t="shared" si="163"/>
        <v/>
      </c>
      <c r="L2008" s="116" t="str">
        <f t="shared" si="166"/>
        <v/>
      </c>
      <c r="M2008" s="116" t="str">
        <f t="shared" si="167"/>
        <v/>
      </c>
    </row>
    <row r="2009" spans="2:13" x14ac:dyDescent="0.3">
      <c r="B2009" s="126"/>
      <c r="C2009" s="128"/>
      <c r="D2009" s="126"/>
      <c r="E2009" s="128"/>
      <c r="F2009" s="128"/>
      <c r="G2009" s="128"/>
      <c r="I2009" s="91" t="str">
        <f t="shared" si="164"/>
        <v/>
      </c>
      <c r="J2009" s="91" t="str">
        <f t="shared" si="165"/>
        <v/>
      </c>
      <c r="K2009" s="91" t="str">
        <f t="shared" si="163"/>
        <v/>
      </c>
      <c r="L2009" s="116" t="str">
        <f t="shared" si="166"/>
        <v/>
      </c>
      <c r="M2009" s="116" t="str">
        <f t="shared" si="167"/>
        <v/>
      </c>
    </row>
    <row r="2010" spans="2:13" x14ac:dyDescent="0.3">
      <c r="B2010" s="126"/>
      <c r="C2010" s="128"/>
      <c r="D2010" s="126"/>
      <c r="E2010" s="128"/>
      <c r="F2010" s="128"/>
      <c r="G2010" s="128"/>
      <c r="I2010" s="91" t="str">
        <f t="shared" si="164"/>
        <v/>
      </c>
      <c r="J2010" s="91" t="str">
        <f t="shared" si="165"/>
        <v/>
      </c>
      <c r="K2010" s="91" t="str">
        <f t="shared" si="163"/>
        <v/>
      </c>
      <c r="L2010" s="116" t="str">
        <f t="shared" si="166"/>
        <v/>
      </c>
      <c r="M2010" s="116" t="str">
        <f t="shared" si="167"/>
        <v/>
      </c>
    </row>
    <row r="2011" spans="2:13" x14ac:dyDescent="0.3">
      <c r="B2011" s="126"/>
      <c r="C2011" s="128"/>
      <c r="D2011" s="126"/>
      <c r="E2011" s="128"/>
      <c r="F2011" s="128"/>
      <c r="G2011" s="128"/>
      <c r="I2011" s="91" t="str">
        <f t="shared" si="164"/>
        <v/>
      </c>
      <c r="J2011" s="91" t="str">
        <f t="shared" si="165"/>
        <v/>
      </c>
      <c r="K2011" s="91" t="str">
        <f t="shared" si="163"/>
        <v/>
      </c>
      <c r="L2011" s="116" t="str">
        <f t="shared" si="166"/>
        <v/>
      </c>
      <c r="M2011" s="116" t="str">
        <f t="shared" si="167"/>
        <v/>
      </c>
    </row>
    <row r="2012" spans="2:13" x14ac:dyDescent="0.3">
      <c r="B2012" s="126"/>
      <c r="C2012" s="128"/>
      <c r="D2012" s="126"/>
      <c r="E2012" s="128"/>
      <c r="F2012" s="128"/>
      <c r="G2012" s="128"/>
      <c r="I2012" s="91" t="str">
        <f t="shared" si="164"/>
        <v/>
      </c>
      <c r="J2012" s="91" t="str">
        <f t="shared" si="165"/>
        <v/>
      </c>
      <c r="K2012" s="91" t="str">
        <f t="shared" si="163"/>
        <v/>
      </c>
      <c r="L2012" s="116" t="str">
        <f t="shared" si="166"/>
        <v/>
      </c>
      <c r="M2012" s="116" t="str">
        <f t="shared" si="167"/>
        <v/>
      </c>
    </row>
    <row r="2013" spans="2:13" x14ac:dyDescent="0.3">
      <c r="B2013" s="126"/>
      <c r="C2013" s="128"/>
      <c r="D2013" s="126"/>
      <c r="E2013" s="128"/>
      <c r="F2013" s="128"/>
      <c r="G2013" s="128"/>
      <c r="I2013" s="91" t="str">
        <f t="shared" si="164"/>
        <v/>
      </c>
      <c r="J2013" s="91" t="str">
        <f t="shared" si="165"/>
        <v/>
      </c>
      <c r="K2013" s="91" t="str">
        <f t="shared" si="163"/>
        <v/>
      </c>
      <c r="L2013" s="116" t="str">
        <f t="shared" si="166"/>
        <v/>
      </c>
      <c r="M2013" s="116" t="str">
        <f t="shared" si="167"/>
        <v/>
      </c>
    </row>
    <row r="2014" spans="2:13" x14ac:dyDescent="0.3">
      <c r="B2014" s="126"/>
      <c r="C2014" s="128"/>
      <c r="D2014" s="126"/>
      <c r="E2014" s="128"/>
      <c r="F2014" s="128"/>
      <c r="G2014" s="128"/>
      <c r="I2014" s="91" t="str">
        <f t="shared" si="164"/>
        <v/>
      </c>
      <c r="J2014" s="91" t="str">
        <f t="shared" si="165"/>
        <v/>
      </c>
      <c r="K2014" s="91" t="str">
        <f t="shared" si="163"/>
        <v/>
      </c>
      <c r="L2014" s="116" t="str">
        <f t="shared" si="166"/>
        <v/>
      </c>
      <c r="M2014" s="116" t="str">
        <f t="shared" si="167"/>
        <v/>
      </c>
    </row>
    <row r="2015" spans="2:13" x14ac:dyDescent="0.3">
      <c r="B2015" s="126"/>
      <c r="C2015" s="128"/>
      <c r="D2015" s="126"/>
      <c r="E2015" s="128"/>
      <c r="F2015" s="128"/>
      <c r="G2015" s="128"/>
      <c r="I2015" s="91" t="str">
        <f t="shared" si="164"/>
        <v/>
      </c>
      <c r="J2015" s="91" t="str">
        <f t="shared" si="165"/>
        <v/>
      </c>
      <c r="K2015" s="91" t="str">
        <f t="shared" si="163"/>
        <v/>
      </c>
      <c r="L2015" s="116" t="str">
        <f t="shared" si="166"/>
        <v/>
      </c>
      <c r="M2015" s="116" t="str">
        <f t="shared" si="167"/>
        <v/>
      </c>
    </row>
    <row r="2016" spans="2:13" x14ac:dyDescent="0.3">
      <c r="B2016" s="126"/>
      <c r="C2016" s="128"/>
      <c r="D2016" s="126"/>
      <c r="E2016" s="128"/>
      <c r="F2016" s="128"/>
      <c r="G2016" s="128"/>
      <c r="I2016" s="91" t="str">
        <f t="shared" si="164"/>
        <v/>
      </c>
      <c r="J2016" s="91" t="str">
        <f t="shared" si="165"/>
        <v/>
      </c>
      <c r="K2016" s="91" t="str">
        <f t="shared" si="163"/>
        <v/>
      </c>
      <c r="L2016" s="116" t="str">
        <f t="shared" si="166"/>
        <v/>
      </c>
      <c r="M2016" s="116" t="str">
        <f t="shared" si="167"/>
        <v/>
      </c>
    </row>
    <row r="2017" spans="2:13" x14ac:dyDescent="0.3">
      <c r="B2017" s="126"/>
      <c r="C2017" s="128"/>
      <c r="D2017" s="126"/>
      <c r="E2017" s="128"/>
      <c r="F2017" s="128"/>
      <c r="G2017" s="128"/>
      <c r="I2017" s="91" t="str">
        <f t="shared" si="164"/>
        <v/>
      </c>
      <c r="J2017" s="91" t="str">
        <f t="shared" si="165"/>
        <v/>
      </c>
      <c r="K2017" s="91" t="str">
        <f t="shared" si="163"/>
        <v/>
      </c>
      <c r="L2017" s="116" t="str">
        <f t="shared" si="166"/>
        <v/>
      </c>
      <c r="M2017" s="116" t="str">
        <f t="shared" si="167"/>
        <v/>
      </c>
    </row>
    <row r="2018" spans="2:13" x14ac:dyDescent="0.3">
      <c r="B2018" s="126"/>
      <c r="C2018" s="128"/>
      <c r="D2018" s="126"/>
      <c r="E2018" s="128"/>
      <c r="F2018" s="128"/>
      <c r="G2018" s="128"/>
      <c r="I2018" s="91" t="str">
        <f t="shared" si="164"/>
        <v/>
      </c>
      <c r="J2018" s="91" t="str">
        <f t="shared" si="165"/>
        <v/>
      </c>
      <c r="K2018" s="91" t="str">
        <f t="shared" si="163"/>
        <v/>
      </c>
      <c r="L2018" s="116" t="str">
        <f t="shared" si="166"/>
        <v/>
      </c>
      <c r="M2018" s="116" t="str">
        <f t="shared" si="167"/>
        <v/>
      </c>
    </row>
    <row r="2019" spans="2:13" x14ac:dyDescent="0.3">
      <c r="B2019" s="126"/>
      <c r="C2019" s="128"/>
      <c r="D2019" s="126"/>
      <c r="E2019" s="128"/>
      <c r="F2019" s="128"/>
      <c r="G2019" s="128"/>
      <c r="I2019" s="91" t="str">
        <f t="shared" si="164"/>
        <v/>
      </c>
      <c r="J2019" s="91" t="str">
        <f t="shared" si="165"/>
        <v/>
      </c>
      <c r="K2019" s="91" t="str">
        <f t="shared" si="163"/>
        <v/>
      </c>
      <c r="L2019" s="116" t="str">
        <f t="shared" si="166"/>
        <v/>
      </c>
      <c r="M2019" s="116" t="str">
        <f t="shared" si="167"/>
        <v/>
      </c>
    </row>
    <row r="2020" spans="2:13" x14ac:dyDescent="0.3">
      <c r="B2020" s="126"/>
      <c r="C2020" s="128"/>
      <c r="D2020" s="126"/>
      <c r="E2020" s="128"/>
      <c r="F2020" s="128"/>
      <c r="G2020" s="128"/>
      <c r="I2020" s="91" t="str">
        <f t="shared" si="164"/>
        <v/>
      </c>
      <c r="J2020" s="91" t="str">
        <f t="shared" si="165"/>
        <v/>
      </c>
      <c r="K2020" s="91" t="str">
        <f t="shared" si="163"/>
        <v/>
      </c>
      <c r="L2020" s="116" t="str">
        <f t="shared" si="166"/>
        <v/>
      </c>
      <c r="M2020" s="116" t="str">
        <f t="shared" si="167"/>
        <v/>
      </c>
    </row>
    <row r="2021" spans="2:13" x14ac:dyDescent="0.3">
      <c r="B2021" s="126"/>
      <c r="C2021" s="128"/>
      <c r="D2021" s="126"/>
      <c r="E2021" s="128"/>
      <c r="F2021" s="128"/>
      <c r="G2021" s="128"/>
      <c r="I2021" s="91" t="str">
        <f t="shared" si="164"/>
        <v/>
      </c>
      <c r="J2021" s="91" t="str">
        <f t="shared" si="165"/>
        <v/>
      </c>
      <c r="K2021" s="91" t="str">
        <f t="shared" si="163"/>
        <v/>
      </c>
      <c r="L2021" s="116" t="str">
        <f t="shared" si="166"/>
        <v/>
      </c>
      <c r="M2021" s="116" t="str">
        <f t="shared" si="167"/>
        <v/>
      </c>
    </row>
    <row r="2022" spans="2:13" x14ac:dyDescent="0.3">
      <c r="B2022" s="126"/>
      <c r="C2022" s="128"/>
      <c r="D2022" s="126"/>
      <c r="E2022" s="128"/>
      <c r="F2022" s="128"/>
      <c r="G2022" s="128"/>
      <c r="I2022" s="91" t="str">
        <f t="shared" si="164"/>
        <v/>
      </c>
      <c r="J2022" s="91" t="str">
        <f t="shared" si="165"/>
        <v/>
      </c>
      <c r="K2022" s="91" t="str">
        <f t="shared" si="163"/>
        <v/>
      </c>
      <c r="L2022" s="116" t="str">
        <f t="shared" si="166"/>
        <v/>
      </c>
      <c r="M2022" s="116" t="str">
        <f t="shared" si="167"/>
        <v/>
      </c>
    </row>
    <row r="2023" spans="2:13" x14ac:dyDescent="0.3">
      <c r="B2023" s="126"/>
      <c r="C2023" s="128"/>
      <c r="D2023" s="126"/>
      <c r="E2023" s="128"/>
      <c r="F2023" s="128"/>
      <c r="G2023" s="128"/>
      <c r="I2023" s="91" t="str">
        <f t="shared" si="164"/>
        <v/>
      </c>
      <c r="J2023" s="91" t="str">
        <f t="shared" si="165"/>
        <v/>
      </c>
      <c r="K2023" s="91" t="str">
        <f t="shared" si="163"/>
        <v/>
      </c>
      <c r="L2023" s="116" t="str">
        <f t="shared" si="166"/>
        <v/>
      </c>
      <c r="M2023" s="116" t="str">
        <f t="shared" si="167"/>
        <v/>
      </c>
    </row>
    <row r="2024" spans="2:13" x14ac:dyDescent="0.3">
      <c r="B2024" s="126"/>
      <c r="C2024" s="128"/>
      <c r="D2024" s="126"/>
      <c r="E2024" s="128"/>
      <c r="F2024" s="128"/>
      <c r="G2024" s="128"/>
      <c r="I2024" s="91" t="str">
        <f t="shared" si="164"/>
        <v/>
      </c>
      <c r="J2024" s="91" t="str">
        <f t="shared" si="165"/>
        <v/>
      </c>
      <c r="K2024" s="91" t="str">
        <f t="shared" si="163"/>
        <v/>
      </c>
      <c r="L2024" s="116" t="str">
        <f t="shared" si="166"/>
        <v/>
      </c>
      <c r="M2024" s="116" t="str">
        <f t="shared" si="167"/>
        <v/>
      </c>
    </row>
    <row r="2025" spans="2:13" x14ac:dyDescent="0.3">
      <c r="B2025" s="126"/>
      <c r="C2025" s="128"/>
      <c r="D2025" s="126"/>
      <c r="E2025" s="128"/>
      <c r="F2025" s="128"/>
      <c r="G2025" s="128"/>
      <c r="I2025" s="91" t="str">
        <f t="shared" si="164"/>
        <v/>
      </c>
      <c r="J2025" s="91" t="str">
        <f t="shared" si="165"/>
        <v/>
      </c>
      <c r="K2025" s="91" t="str">
        <f t="shared" si="163"/>
        <v/>
      </c>
      <c r="L2025" s="116" t="str">
        <f t="shared" si="166"/>
        <v/>
      </c>
      <c r="M2025" s="116" t="str">
        <f t="shared" si="167"/>
        <v/>
      </c>
    </row>
    <row r="2026" spans="2:13" x14ac:dyDescent="0.3">
      <c r="B2026" s="126"/>
      <c r="C2026" s="128"/>
      <c r="D2026" s="126"/>
      <c r="E2026" s="128"/>
      <c r="F2026" s="128"/>
      <c r="G2026" s="128"/>
      <c r="I2026" s="91" t="str">
        <f t="shared" si="164"/>
        <v/>
      </c>
      <c r="J2026" s="91" t="str">
        <f t="shared" si="165"/>
        <v/>
      </c>
      <c r="K2026" s="91" t="str">
        <f t="shared" si="163"/>
        <v/>
      </c>
      <c r="L2026" s="116" t="str">
        <f t="shared" si="166"/>
        <v/>
      </c>
      <c r="M2026" s="116" t="str">
        <f t="shared" si="167"/>
        <v/>
      </c>
    </row>
    <row r="2027" spans="2:13" x14ac:dyDescent="0.3">
      <c r="B2027" s="126"/>
      <c r="C2027" s="128"/>
      <c r="D2027" s="126"/>
      <c r="E2027" s="128"/>
      <c r="F2027" s="128"/>
      <c r="G2027" s="128"/>
      <c r="I2027" s="91" t="str">
        <f t="shared" si="164"/>
        <v/>
      </c>
      <c r="J2027" s="91" t="str">
        <f t="shared" si="165"/>
        <v/>
      </c>
      <c r="K2027" s="91" t="str">
        <f t="shared" si="163"/>
        <v/>
      </c>
      <c r="L2027" s="116" t="str">
        <f t="shared" si="166"/>
        <v/>
      </c>
      <c r="M2027" s="116" t="str">
        <f t="shared" si="167"/>
        <v/>
      </c>
    </row>
    <row r="2028" spans="2:13" x14ac:dyDescent="0.3">
      <c r="B2028" s="126"/>
      <c r="C2028" s="128"/>
      <c r="D2028" s="126"/>
      <c r="E2028" s="128"/>
      <c r="F2028" s="128"/>
      <c r="G2028" s="128"/>
      <c r="I2028" s="91" t="str">
        <f t="shared" si="164"/>
        <v/>
      </c>
      <c r="J2028" s="91" t="str">
        <f t="shared" si="165"/>
        <v/>
      </c>
      <c r="K2028" s="91" t="str">
        <f t="shared" si="163"/>
        <v/>
      </c>
      <c r="L2028" s="116" t="str">
        <f t="shared" si="166"/>
        <v/>
      </c>
      <c r="M2028" s="116" t="str">
        <f t="shared" si="167"/>
        <v/>
      </c>
    </row>
    <row r="2029" spans="2:13" x14ac:dyDescent="0.3">
      <c r="B2029" s="126"/>
      <c r="C2029" s="128"/>
      <c r="D2029" s="126"/>
      <c r="E2029" s="128"/>
      <c r="F2029" s="128"/>
      <c r="G2029" s="128"/>
      <c r="I2029" s="91" t="str">
        <f t="shared" si="164"/>
        <v/>
      </c>
      <c r="J2029" s="91" t="str">
        <f t="shared" si="165"/>
        <v/>
      </c>
      <c r="K2029" s="91" t="str">
        <f t="shared" si="163"/>
        <v/>
      </c>
      <c r="L2029" s="116" t="str">
        <f t="shared" si="166"/>
        <v/>
      </c>
      <c r="M2029" s="116" t="str">
        <f t="shared" si="167"/>
        <v/>
      </c>
    </row>
    <row r="2030" spans="2:13" x14ac:dyDescent="0.3">
      <c r="B2030" s="126"/>
      <c r="C2030" s="128"/>
      <c r="D2030" s="126"/>
      <c r="E2030" s="128"/>
      <c r="F2030" s="128"/>
      <c r="G2030" s="128"/>
      <c r="I2030" s="91" t="str">
        <f t="shared" si="164"/>
        <v/>
      </c>
      <c r="J2030" s="91" t="str">
        <f t="shared" si="165"/>
        <v/>
      </c>
      <c r="K2030" s="91" t="str">
        <f t="shared" si="163"/>
        <v/>
      </c>
      <c r="L2030" s="116" t="str">
        <f t="shared" si="166"/>
        <v/>
      </c>
      <c r="M2030" s="116" t="str">
        <f t="shared" si="167"/>
        <v/>
      </c>
    </row>
    <row r="2031" spans="2:13" x14ac:dyDescent="0.3">
      <c r="B2031" s="126"/>
      <c r="C2031" s="128"/>
      <c r="D2031" s="126"/>
      <c r="E2031" s="128"/>
      <c r="F2031" s="128"/>
      <c r="G2031" s="128"/>
      <c r="I2031" s="91" t="str">
        <f t="shared" si="164"/>
        <v/>
      </c>
      <c r="J2031" s="91" t="str">
        <f t="shared" si="165"/>
        <v/>
      </c>
      <c r="K2031" s="91" t="str">
        <f t="shared" si="163"/>
        <v/>
      </c>
      <c r="L2031" s="116" t="str">
        <f t="shared" si="166"/>
        <v/>
      </c>
      <c r="M2031" s="116" t="str">
        <f t="shared" si="167"/>
        <v/>
      </c>
    </row>
    <row r="2032" spans="2:13" x14ac:dyDescent="0.3">
      <c r="B2032" s="126"/>
      <c r="C2032" s="128"/>
      <c r="D2032" s="126"/>
      <c r="E2032" s="128"/>
      <c r="F2032" s="128"/>
      <c r="G2032" s="128"/>
      <c r="I2032" s="91" t="str">
        <f t="shared" si="164"/>
        <v/>
      </c>
      <c r="J2032" s="91" t="str">
        <f t="shared" si="165"/>
        <v/>
      </c>
      <c r="K2032" s="91" t="str">
        <f t="shared" si="163"/>
        <v/>
      </c>
      <c r="L2032" s="116" t="str">
        <f t="shared" si="166"/>
        <v/>
      </c>
      <c r="M2032" s="116" t="str">
        <f t="shared" si="167"/>
        <v/>
      </c>
    </row>
    <row r="2033" spans="2:13" x14ac:dyDescent="0.3">
      <c r="B2033" s="126"/>
      <c r="C2033" s="128"/>
      <c r="D2033" s="126"/>
      <c r="E2033" s="128"/>
      <c r="F2033" s="128"/>
      <c r="G2033" s="128"/>
      <c r="I2033" s="91" t="str">
        <f t="shared" si="164"/>
        <v/>
      </c>
      <c r="J2033" s="91" t="str">
        <f t="shared" si="165"/>
        <v/>
      </c>
      <c r="K2033" s="91" t="str">
        <f t="shared" si="163"/>
        <v/>
      </c>
      <c r="L2033" s="116" t="str">
        <f t="shared" si="166"/>
        <v/>
      </c>
      <c r="M2033" s="116" t="str">
        <f t="shared" si="167"/>
        <v/>
      </c>
    </row>
    <row r="2034" spans="2:13" x14ac:dyDescent="0.3">
      <c r="B2034" s="126"/>
      <c r="C2034" s="128"/>
      <c r="D2034" s="126"/>
      <c r="E2034" s="128"/>
      <c r="F2034" s="128"/>
      <c r="G2034" s="128"/>
      <c r="I2034" s="91" t="str">
        <f t="shared" si="164"/>
        <v/>
      </c>
      <c r="J2034" s="91" t="str">
        <f t="shared" si="165"/>
        <v/>
      </c>
      <c r="K2034" s="91" t="str">
        <f t="shared" si="163"/>
        <v/>
      </c>
      <c r="L2034" s="116" t="str">
        <f t="shared" si="166"/>
        <v/>
      </c>
      <c r="M2034" s="116" t="str">
        <f t="shared" si="167"/>
        <v/>
      </c>
    </row>
    <row r="2035" spans="2:13" x14ac:dyDescent="0.3">
      <c r="B2035" s="126"/>
      <c r="C2035" s="128"/>
      <c r="D2035" s="126"/>
      <c r="E2035" s="128"/>
      <c r="F2035" s="128"/>
      <c r="G2035" s="128"/>
      <c r="I2035" s="91" t="str">
        <f t="shared" si="164"/>
        <v/>
      </c>
      <c r="J2035" s="91" t="str">
        <f t="shared" si="165"/>
        <v/>
      </c>
      <c r="K2035" s="91" t="str">
        <f t="shared" si="163"/>
        <v/>
      </c>
      <c r="L2035" s="116" t="str">
        <f t="shared" si="166"/>
        <v/>
      </c>
      <c r="M2035" s="116" t="str">
        <f t="shared" si="167"/>
        <v/>
      </c>
    </row>
    <row r="2036" spans="2:13" x14ac:dyDescent="0.3">
      <c r="B2036" s="126"/>
      <c r="C2036" s="128"/>
      <c r="D2036" s="126"/>
      <c r="E2036" s="128"/>
      <c r="F2036" s="128"/>
      <c r="G2036" s="128"/>
      <c r="I2036" s="91" t="str">
        <f t="shared" si="164"/>
        <v/>
      </c>
      <c r="J2036" s="91" t="str">
        <f t="shared" si="165"/>
        <v/>
      </c>
      <c r="K2036" s="91" t="str">
        <f t="shared" si="163"/>
        <v/>
      </c>
      <c r="L2036" s="116" t="str">
        <f t="shared" si="166"/>
        <v/>
      </c>
      <c r="M2036" s="116" t="str">
        <f t="shared" si="167"/>
        <v/>
      </c>
    </row>
    <row r="2037" spans="2:13" x14ac:dyDescent="0.3">
      <c r="B2037" s="126"/>
      <c r="C2037" s="128"/>
      <c r="D2037" s="126"/>
      <c r="E2037" s="128"/>
      <c r="F2037" s="128"/>
      <c r="G2037" s="128"/>
      <c r="I2037" s="91" t="str">
        <f t="shared" si="164"/>
        <v/>
      </c>
      <c r="J2037" s="91" t="str">
        <f t="shared" si="165"/>
        <v/>
      </c>
      <c r="K2037" s="91" t="str">
        <f t="shared" si="163"/>
        <v/>
      </c>
      <c r="L2037" s="116" t="str">
        <f t="shared" si="166"/>
        <v/>
      </c>
      <c r="M2037" s="116" t="str">
        <f t="shared" si="167"/>
        <v/>
      </c>
    </row>
    <row r="2038" spans="2:13" x14ac:dyDescent="0.3">
      <c r="B2038" s="126"/>
      <c r="C2038" s="128"/>
      <c r="D2038" s="126"/>
      <c r="E2038" s="128"/>
      <c r="F2038" s="128"/>
      <c r="G2038" s="128"/>
      <c r="I2038" s="91" t="str">
        <f t="shared" si="164"/>
        <v/>
      </c>
      <c r="J2038" s="91" t="str">
        <f t="shared" si="165"/>
        <v/>
      </c>
      <c r="K2038" s="91" t="str">
        <f t="shared" si="163"/>
        <v/>
      </c>
      <c r="L2038" s="116" t="str">
        <f t="shared" si="166"/>
        <v/>
      </c>
      <c r="M2038" s="116" t="str">
        <f t="shared" si="167"/>
        <v/>
      </c>
    </row>
    <row r="2039" spans="2:13" x14ac:dyDescent="0.3">
      <c r="B2039" s="126"/>
      <c r="C2039" s="128"/>
      <c r="D2039" s="126"/>
      <c r="E2039" s="128"/>
      <c r="F2039" s="128"/>
      <c r="G2039" s="128"/>
      <c r="I2039" s="91" t="str">
        <f t="shared" si="164"/>
        <v/>
      </c>
      <c r="J2039" s="91" t="str">
        <f t="shared" si="165"/>
        <v/>
      </c>
      <c r="K2039" s="91" t="str">
        <f t="shared" si="163"/>
        <v/>
      </c>
      <c r="L2039" s="116" t="str">
        <f t="shared" si="166"/>
        <v/>
      </c>
      <c r="M2039" s="116" t="str">
        <f t="shared" si="167"/>
        <v/>
      </c>
    </row>
    <row r="2040" spans="2:13" x14ac:dyDescent="0.3">
      <c r="B2040" s="126"/>
      <c r="C2040" s="128"/>
      <c r="D2040" s="126"/>
      <c r="E2040" s="128"/>
      <c r="F2040" s="128"/>
      <c r="G2040" s="128"/>
      <c r="I2040" s="91" t="str">
        <f t="shared" si="164"/>
        <v/>
      </c>
      <c r="J2040" s="91" t="str">
        <f t="shared" si="165"/>
        <v/>
      </c>
      <c r="K2040" s="91" t="str">
        <f t="shared" si="163"/>
        <v/>
      </c>
      <c r="L2040" s="116" t="str">
        <f t="shared" si="166"/>
        <v/>
      </c>
      <c r="M2040" s="116" t="str">
        <f t="shared" si="167"/>
        <v/>
      </c>
    </row>
    <row r="2041" spans="2:13" x14ac:dyDescent="0.3">
      <c r="B2041" s="126"/>
      <c r="C2041" s="128"/>
      <c r="D2041" s="126"/>
      <c r="E2041" s="128"/>
      <c r="F2041" s="128"/>
      <c r="G2041" s="128"/>
      <c r="I2041" s="91" t="str">
        <f t="shared" si="164"/>
        <v/>
      </c>
      <c r="J2041" s="91" t="str">
        <f t="shared" si="165"/>
        <v/>
      </c>
      <c r="K2041" s="91" t="str">
        <f t="shared" si="163"/>
        <v/>
      </c>
      <c r="L2041" s="116" t="str">
        <f t="shared" si="166"/>
        <v/>
      </c>
      <c r="M2041" s="116" t="str">
        <f t="shared" si="167"/>
        <v/>
      </c>
    </row>
    <row r="2042" spans="2:13" x14ac:dyDescent="0.3">
      <c r="B2042" s="126"/>
      <c r="C2042" s="128"/>
      <c r="D2042" s="126"/>
      <c r="E2042" s="128"/>
      <c r="F2042" s="128"/>
      <c r="G2042" s="128"/>
      <c r="I2042" s="91" t="str">
        <f t="shared" si="164"/>
        <v/>
      </c>
      <c r="J2042" s="91" t="str">
        <f t="shared" si="165"/>
        <v/>
      </c>
      <c r="K2042" s="91" t="str">
        <f t="shared" si="163"/>
        <v/>
      </c>
      <c r="L2042" s="116" t="str">
        <f t="shared" si="166"/>
        <v/>
      </c>
      <c r="M2042" s="116" t="str">
        <f t="shared" si="167"/>
        <v/>
      </c>
    </row>
    <row r="2043" spans="2:13" x14ac:dyDescent="0.3">
      <c r="B2043" s="126"/>
      <c r="C2043" s="128"/>
      <c r="D2043" s="126"/>
      <c r="E2043" s="128"/>
      <c r="F2043" s="128"/>
      <c r="G2043" s="128"/>
      <c r="I2043" s="91" t="str">
        <f t="shared" si="164"/>
        <v/>
      </c>
      <c r="J2043" s="91" t="str">
        <f t="shared" si="165"/>
        <v/>
      </c>
      <c r="K2043" s="91" t="str">
        <f t="shared" si="163"/>
        <v/>
      </c>
      <c r="L2043" s="116" t="str">
        <f t="shared" si="166"/>
        <v/>
      </c>
      <c r="M2043" s="116" t="str">
        <f t="shared" si="167"/>
        <v/>
      </c>
    </row>
    <row r="2044" spans="2:13" x14ac:dyDescent="0.3">
      <c r="B2044" s="126"/>
      <c r="C2044" s="128"/>
      <c r="D2044" s="126"/>
      <c r="E2044" s="128"/>
      <c r="F2044" s="128"/>
      <c r="G2044" s="128"/>
      <c r="I2044" s="91" t="str">
        <f t="shared" si="164"/>
        <v/>
      </c>
      <c r="J2044" s="91" t="str">
        <f t="shared" si="165"/>
        <v/>
      </c>
      <c r="K2044" s="91" t="str">
        <f t="shared" si="163"/>
        <v/>
      </c>
      <c r="L2044" s="116" t="str">
        <f t="shared" si="166"/>
        <v/>
      </c>
      <c r="M2044" s="116" t="str">
        <f t="shared" si="167"/>
        <v/>
      </c>
    </row>
    <row r="2045" spans="2:13" x14ac:dyDescent="0.3">
      <c r="B2045" s="126"/>
      <c r="C2045" s="128"/>
      <c r="D2045" s="126"/>
      <c r="E2045" s="128"/>
      <c r="F2045" s="128"/>
      <c r="G2045" s="128"/>
      <c r="I2045" s="91" t="str">
        <f t="shared" si="164"/>
        <v/>
      </c>
      <c r="J2045" s="91" t="str">
        <f t="shared" si="165"/>
        <v/>
      </c>
      <c r="K2045" s="91" t="str">
        <f t="shared" si="163"/>
        <v/>
      </c>
      <c r="L2045" s="116" t="str">
        <f t="shared" si="166"/>
        <v/>
      </c>
      <c r="M2045" s="116" t="str">
        <f t="shared" si="167"/>
        <v/>
      </c>
    </row>
    <row r="2046" spans="2:13" x14ac:dyDescent="0.3">
      <c r="B2046" s="126"/>
      <c r="C2046" s="128"/>
      <c r="D2046" s="126"/>
      <c r="E2046" s="128"/>
      <c r="F2046" s="128"/>
      <c r="G2046" s="128"/>
      <c r="I2046" s="91" t="str">
        <f t="shared" si="164"/>
        <v/>
      </c>
      <c r="J2046" s="91" t="str">
        <f t="shared" si="165"/>
        <v/>
      </c>
      <c r="K2046" s="91" t="str">
        <f t="shared" si="163"/>
        <v/>
      </c>
      <c r="L2046" s="116" t="str">
        <f t="shared" si="166"/>
        <v/>
      </c>
      <c r="M2046" s="116" t="str">
        <f t="shared" si="167"/>
        <v/>
      </c>
    </row>
    <row r="2047" spans="2:13" x14ac:dyDescent="0.3">
      <c r="B2047" s="126"/>
      <c r="C2047" s="128"/>
      <c r="D2047" s="126"/>
      <c r="E2047" s="128"/>
      <c r="F2047" s="128"/>
      <c r="G2047" s="128"/>
      <c r="I2047" s="91" t="str">
        <f t="shared" si="164"/>
        <v/>
      </c>
      <c r="J2047" s="91" t="str">
        <f t="shared" si="165"/>
        <v/>
      </c>
      <c r="K2047" s="91" t="str">
        <f t="shared" si="163"/>
        <v/>
      </c>
      <c r="L2047" s="116" t="str">
        <f t="shared" si="166"/>
        <v/>
      </c>
      <c r="M2047" s="116" t="str">
        <f t="shared" si="167"/>
        <v/>
      </c>
    </row>
    <row r="2048" spans="2:13" x14ac:dyDescent="0.3">
      <c r="B2048" s="126"/>
      <c r="C2048" s="128"/>
      <c r="D2048" s="126"/>
      <c r="E2048" s="128"/>
      <c r="F2048" s="128"/>
      <c r="G2048" s="128"/>
      <c r="I2048" s="91" t="str">
        <f t="shared" si="164"/>
        <v/>
      </c>
      <c r="J2048" s="91" t="str">
        <f t="shared" si="165"/>
        <v/>
      </c>
      <c r="K2048" s="91" t="str">
        <f t="shared" si="163"/>
        <v/>
      </c>
      <c r="L2048" s="116" t="str">
        <f t="shared" si="166"/>
        <v/>
      </c>
      <c r="M2048" s="116" t="str">
        <f t="shared" si="167"/>
        <v/>
      </c>
    </row>
    <row r="2049" spans="2:13" x14ac:dyDescent="0.3">
      <c r="B2049" s="126"/>
      <c r="C2049" s="128"/>
      <c r="D2049" s="126"/>
      <c r="E2049" s="128"/>
      <c r="F2049" s="128"/>
      <c r="G2049" s="128"/>
      <c r="I2049" s="91" t="str">
        <f t="shared" si="164"/>
        <v/>
      </c>
      <c r="J2049" s="91" t="str">
        <f t="shared" si="165"/>
        <v/>
      </c>
      <c r="K2049" s="91" t="str">
        <f t="shared" si="163"/>
        <v/>
      </c>
      <c r="L2049" s="116" t="str">
        <f t="shared" si="166"/>
        <v/>
      </c>
      <c r="M2049" s="116" t="str">
        <f t="shared" si="167"/>
        <v/>
      </c>
    </row>
    <row r="2050" spans="2:13" x14ac:dyDescent="0.3">
      <c r="B2050" s="126"/>
      <c r="C2050" s="128"/>
      <c r="D2050" s="126"/>
      <c r="E2050" s="128"/>
      <c r="F2050" s="128"/>
      <c r="G2050" s="128"/>
      <c r="I2050" s="91" t="str">
        <f t="shared" si="164"/>
        <v/>
      </c>
      <c r="J2050" s="91" t="str">
        <f t="shared" si="165"/>
        <v/>
      </c>
      <c r="K2050" s="91" t="str">
        <f t="shared" si="163"/>
        <v/>
      </c>
      <c r="L2050" s="116" t="str">
        <f t="shared" si="166"/>
        <v/>
      </c>
      <c r="M2050" s="116" t="str">
        <f t="shared" si="167"/>
        <v/>
      </c>
    </row>
    <row r="2051" spans="2:13" x14ac:dyDescent="0.3">
      <c r="B2051" s="126"/>
      <c r="C2051" s="128"/>
      <c r="D2051" s="126"/>
      <c r="E2051" s="128"/>
      <c r="F2051" s="128"/>
      <c r="G2051" s="128"/>
      <c r="I2051" s="91" t="str">
        <f t="shared" si="164"/>
        <v/>
      </c>
      <c r="J2051" s="91" t="str">
        <f t="shared" si="165"/>
        <v/>
      </c>
      <c r="K2051" s="91" t="str">
        <f t="shared" si="163"/>
        <v/>
      </c>
      <c r="L2051" s="116" t="str">
        <f t="shared" si="166"/>
        <v/>
      </c>
      <c r="M2051" s="116" t="str">
        <f t="shared" si="167"/>
        <v/>
      </c>
    </row>
    <row r="2052" spans="2:13" x14ac:dyDescent="0.3">
      <c r="B2052" s="126"/>
      <c r="C2052" s="128"/>
      <c r="D2052" s="126"/>
      <c r="E2052" s="128"/>
      <c r="F2052" s="128"/>
      <c r="G2052" s="128"/>
      <c r="I2052" s="91" t="str">
        <f t="shared" si="164"/>
        <v/>
      </c>
      <c r="J2052" s="91" t="str">
        <f t="shared" si="165"/>
        <v/>
      </c>
      <c r="K2052" s="91" t="str">
        <f t="shared" si="163"/>
        <v/>
      </c>
      <c r="L2052" s="116" t="str">
        <f t="shared" si="166"/>
        <v/>
      </c>
      <c r="M2052" s="116" t="str">
        <f t="shared" si="167"/>
        <v/>
      </c>
    </row>
    <row r="2053" spans="2:13" x14ac:dyDescent="0.3">
      <c r="B2053" s="126"/>
      <c r="C2053" s="128"/>
      <c r="D2053" s="126"/>
      <c r="E2053" s="128"/>
      <c r="F2053" s="128"/>
      <c r="G2053" s="128"/>
      <c r="I2053" s="91" t="str">
        <f t="shared" si="164"/>
        <v/>
      </c>
      <c r="J2053" s="91" t="str">
        <f t="shared" si="165"/>
        <v/>
      </c>
      <c r="K2053" s="91" t="str">
        <f t="shared" si="163"/>
        <v/>
      </c>
      <c r="L2053" s="116" t="str">
        <f t="shared" si="166"/>
        <v/>
      </c>
      <c r="M2053" s="116" t="str">
        <f t="shared" si="167"/>
        <v/>
      </c>
    </row>
    <row r="2054" spans="2:13" x14ac:dyDescent="0.3">
      <c r="B2054" s="126"/>
      <c r="C2054" s="128"/>
      <c r="D2054" s="126"/>
      <c r="E2054" s="128"/>
      <c r="F2054" s="128"/>
      <c r="G2054" s="128"/>
      <c r="I2054" s="91" t="str">
        <f t="shared" si="164"/>
        <v/>
      </c>
      <c r="J2054" s="91" t="str">
        <f t="shared" si="165"/>
        <v/>
      </c>
      <c r="K2054" s="91" t="str">
        <f t="shared" si="163"/>
        <v/>
      </c>
      <c r="L2054" s="116" t="str">
        <f t="shared" si="166"/>
        <v/>
      </c>
      <c r="M2054" s="116" t="str">
        <f t="shared" si="167"/>
        <v/>
      </c>
    </row>
    <row r="2055" spans="2:13" x14ac:dyDescent="0.3">
      <c r="B2055" s="126"/>
      <c r="C2055" s="128"/>
      <c r="D2055" s="126"/>
      <c r="E2055" s="128"/>
      <c r="F2055" s="128"/>
      <c r="G2055" s="128"/>
      <c r="I2055" s="91" t="str">
        <f t="shared" si="164"/>
        <v/>
      </c>
      <c r="J2055" s="91" t="str">
        <f t="shared" si="165"/>
        <v/>
      </c>
      <c r="K2055" s="91" t="str">
        <f t="shared" ref="K2055:K2118" si="168">IF(I2055="","",SUMIF($B$7:$B$5003,B2055,$G$7:$G$5003))</f>
        <v/>
      </c>
      <c r="L2055" s="116" t="str">
        <f t="shared" si="166"/>
        <v/>
      </c>
      <c r="M2055" s="116" t="str">
        <f t="shared" si="167"/>
        <v/>
      </c>
    </row>
    <row r="2056" spans="2:13" x14ac:dyDescent="0.3">
      <c r="B2056" s="126"/>
      <c r="C2056" s="128"/>
      <c r="D2056" s="126"/>
      <c r="E2056" s="128"/>
      <c r="F2056" s="128"/>
      <c r="G2056" s="128"/>
      <c r="I2056" s="91" t="str">
        <f t="shared" ref="I2056:I2119" si="169">B2056&amp;D2056</f>
        <v/>
      </c>
      <c r="J2056" s="91" t="str">
        <f t="shared" ref="J2056:J2119" si="170">IF(I2056="","",SUMIFS($G$6:$G$5003,$B$6:$B$5003,B2056,$D$6:$D$5003,D2056))</f>
        <v/>
      </c>
      <c r="K2056" s="91" t="str">
        <f t="shared" si="168"/>
        <v/>
      </c>
      <c r="L2056" s="116" t="str">
        <f t="shared" ref="L2056:L2119" si="171">IF(OR(J2056="",K2056=""),"",J2056/K2056)</f>
        <v/>
      </c>
      <c r="M2056" s="116" t="str">
        <f t="shared" ref="M2056:M2119" si="172">IF(L2056="","",L2056^2)</f>
        <v/>
      </c>
    </row>
    <row r="2057" spans="2:13" x14ac:dyDescent="0.3">
      <c r="B2057" s="126"/>
      <c r="C2057" s="128"/>
      <c r="D2057" s="126"/>
      <c r="E2057" s="128"/>
      <c r="F2057" s="128"/>
      <c r="G2057" s="128"/>
      <c r="I2057" s="91" t="str">
        <f t="shared" si="169"/>
        <v/>
      </c>
      <c r="J2057" s="91" t="str">
        <f t="shared" si="170"/>
        <v/>
      </c>
      <c r="K2057" s="91" t="str">
        <f t="shared" si="168"/>
        <v/>
      </c>
      <c r="L2057" s="116" t="str">
        <f t="shared" si="171"/>
        <v/>
      </c>
      <c r="M2057" s="116" t="str">
        <f t="shared" si="172"/>
        <v/>
      </c>
    </row>
    <row r="2058" spans="2:13" x14ac:dyDescent="0.3">
      <c r="B2058" s="126"/>
      <c r="C2058" s="128"/>
      <c r="D2058" s="126"/>
      <c r="E2058" s="128"/>
      <c r="F2058" s="128"/>
      <c r="G2058" s="128"/>
      <c r="I2058" s="91" t="str">
        <f t="shared" si="169"/>
        <v/>
      </c>
      <c r="J2058" s="91" t="str">
        <f t="shared" si="170"/>
        <v/>
      </c>
      <c r="K2058" s="91" t="str">
        <f t="shared" si="168"/>
        <v/>
      </c>
      <c r="L2058" s="116" t="str">
        <f t="shared" si="171"/>
        <v/>
      </c>
      <c r="M2058" s="116" t="str">
        <f t="shared" si="172"/>
        <v/>
      </c>
    </row>
    <row r="2059" spans="2:13" x14ac:dyDescent="0.3">
      <c r="B2059" s="126"/>
      <c r="C2059" s="128"/>
      <c r="D2059" s="126"/>
      <c r="E2059" s="128"/>
      <c r="F2059" s="128"/>
      <c r="G2059" s="128"/>
      <c r="I2059" s="91" t="str">
        <f t="shared" si="169"/>
        <v/>
      </c>
      <c r="J2059" s="91" t="str">
        <f t="shared" si="170"/>
        <v/>
      </c>
      <c r="K2059" s="91" t="str">
        <f t="shared" si="168"/>
        <v/>
      </c>
      <c r="L2059" s="116" t="str">
        <f t="shared" si="171"/>
        <v/>
      </c>
      <c r="M2059" s="116" t="str">
        <f t="shared" si="172"/>
        <v/>
      </c>
    </row>
    <row r="2060" spans="2:13" x14ac:dyDescent="0.3">
      <c r="B2060" s="126"/>
      <c r="C2060" s="128"/>
      <c r="D2060" s="126"/>
      <c r="E2060" s="128"/>
      <c r="F2060" s="128"/>
      <c r="G2060" s="128"/>
      <c r="I2060" s="91" t="str">
        <f t="shared" si="169"/>
        <v/>
      </c>
      <c r="J2060" s="91" t="str">
        <f t="shared" si="170"/>
        <v/>
      </c>
      <c r="K2060" s="91" t="str">
        <f t="shared" si="168"/>
        <v/>
      </c>
      <c r="L2060" s="116" t="str">
        <f t="shared" si="171"/>
        <v/>
      </c>
      <c r="M2060" s="116" t="str">
        <f t="shared" si="172"/>
        <v/>
      </c>
    </row>
    <row r="2061" spans="2:13" x14ac:dyDescent="0.3">
      <c r="B2061" s="126"/>
      <c r="C2061" s="128"/>
      <c r="D2061" s="126"/>
      <c r="E2061" s="128"/>
      <c r="F2061" s="128"/>
      <c r="G2061" s="128"/>
      <c r="I2061" s="91" t="str">
        <f t="shared" si="169"/>
        <v/>
      </c>
      <c r="J2061" s="91" t="str">
        <f t="shared" si="170"/>
        <v/>
      </c>
      <c r="K2061" s="91" t="str">
        <f t="shared" si="168"/>
        <v/>
      </c>
      <c r="L2061" s="116" t="str">
        <f t="shared" si="171"/>
        <v/>
      </c>
      <c r="M2061" s="116" t="str">
        <f t="shared" si="172"/>
        <v/>
      </c>
    </row>
    <row r="2062" spans="2:13" x14ac:dyDescent="0.3">
      <c r="B2062" s="126"/>
      <c r="C2062" s="128"/>
      <c r="D2062" s="126"/>
      <c r="E2062" s="128"/>
      <c r="F2062" s="128"/>
      <c r="G2062" s="128"/>
      <c r="I2062" s="91" t="str">
        <f t="shared" si="169"/>
        <v/>
      </c>
      <c r="J2062" s="91" t="str">
        <f t="shared" si="170"/>
        <v/>
      </c>
      <c r="K2062" s="91" t="str">
        <f t="shared" si="168"/>
        <v/>
      </c>
      <c r="L2062" s="116" t="str">
        <f t="shared" si="171"/>
        <v/>
      </c>
      <c r="M2062" s="116" t="str">
        <f t="shared" si="172"/>
        <v/>
      </c>
    </row>
    <row r="2063" spans="2:13" x14ac:dyDescent="0.3">
      <c r="B2063" s="126"/>
      <c r="C2063" s="128"/>
      <c r="D2063" s="126"/>
      <c r="E2063" s="128"/>
      <c r="F2063" s="128"/>
      <c r="G2063" s="128"/>
      <c r="I2063" s="91" t="str">
        <f t="shared" si="169"/>
        <v/>
      </c>
      <c r="J2063" s="91" t="str">
        <f t="shared" si="170"/>
        <v/>
      </c>
      <c r="K2063" s="91" t="str">
        <f t="shared" si="168"/>
        <v/>
      </c>
      <c r="L2063" s="116" t="str">
        <f t="shared" si="171"/>
        <v/>
      </c>
      <c r="M2063" s="116" t="str">
        <f t="shared" si="172"/>
        <v/>
      </c>
    </row>
    <row r="2064" spans="2:13" x14ac:dyDescent="0.3">
      <c r="B2064" s="126"/>
      <c r="C2064" s="128"/>
      <c r="D2064" s="126"/>
      <c r="E2064" s="128"/>
      <c r="F2064" s="128"/>
      <c r="G2064" s="128"/>
      <c r="I2064" s="91" t="str">
        <f t="shared" si="169"/>
        <v/>
      </c>
      <c r="J2064" s="91" t="str">
        <f t="shared" si="170"/>
        <v/>
      </c>
      <c r="K2064" s="91" t="str">
        <f t="shared" si="168"/>
        <v/>
      </c>
      <c r="L2064" s="116" t="str">
        <f t="shared" si="171"/>
        <v/>
      </c>
      <c r="M2064" s="116" t="str">
        <f t="shared" si="172"/>
        <v/>
      </c>
    </row>
    <row r="2065" spans="2:13" x14ac:dyDescent="0.3">
      <c r="B2065" s="126"/>
      <c r="C2065" s="128"/>
      <c r="D2065" s="126"/>
      <c r="E2065" s="128"/>
      <c r="F2065" s="128"/>
      <c r="G2065" s="128"/>
      <c r="I2065" s="91" t="str">
        <f t="shared" si="169"/>
        <v/>
      </c>
      <c r="J2065" s="91" t="str">
        <f t="shared" si="170"/>
        <v/>
      </c>
      <c r="K2065" s="91" t="str">
        <f t="shared" si="168"/>
        <v/>
      </c>
      <c r="L2065" s="116" t="str">
        <f t="shared" si="171"/>
        <v/>
      </c>
      <c r="M2065" s="116" t="str">
        <f t="shared" si="172"/>
        <v/>
      </c>
    </row>
    <row r="2066" spans="2:13" x14ac:dyDescent="0.3">
      <c r="B2066" s="126"/>
      <c r="C2066" s="128"/>
      <c r="D2066" s="126"/>
      <c r="E2066" s="128"/>
      <c r="F2066" s="128"/>
      <c r="G2066" s="128"/>
      <c r="I2066" s="91" t="str">
        <f t="shared" si="169"/>
        <v/>
      </c>
      <c r="J2066" s="91" t="str">
        <f t="shared" si="170"/>
        <v/>
      </c>
      <c r="K2066" s="91" t="str">
        <f t="shared" si="168"/>
        <v/>
      </c>
      <c r="L2066" s="116" t="str">
        <f t="shared" si="171"/>
        <v/>
      </c>
      <c r="M2066" s="116" t="str">
        <f t="shared" si="172"/>
        <v/>
      </c>
    </row>
    <row r="2067" spans="2:13" x14ac:dyDescent="0.3">
      <c r="B2067" s="126"/>
      <c r="C2067" s="128"/>
      <c r="D2067" s="126"/>
      <c r="E2067" s="128"/>
      <c r="F2067" s="128"/>
      <c r="G2067" s="128"/>
      <c r="I2067" s="91" t="str">
        <f t="shared" si="169"/>
        <v/>
      </c>
      <c r="J2067" s="91" t="str">
        <f t="shared" si="170"/>
        <v/>
      </c>
      <c r="K2067" s="91" t="str">
        <f t="shared" si="168"/>
        <v/>
      </c>
      <c r="L2067" s="116" t="str">
        <f t="shared" si="171"/>
        <v/>
      </c>
      <c r="M2067" s="116" t="str">
        <f t="shared" si="172"/>
        <v/>
      </c>
    </row>
    <row r="2068" spans="2:13" x14ac:dyDescent="0.3">
      <c r="B2068" s="126"/>
      <c r="C2068" s="128"/>
      <c r="D2068" s="126"/>
      <c r="E2068" s="128"/>
      <c r="F2068" s="128"/>
      <c r="G2068" s="128"/>
      <c r="I2068" s="91" t="str">
        <f t="shared" si="169"/>
        <v/>
      </c>
      <c r="J2068" s="91" t="str">
        <f t="shared" si="170"/>
        <v/>
      </c>
      <c r="K2068" s="91" t="str">
        <f t="shared" si="168"/>
        <v/>
      </c>
      <c r="L2068" s="116" t="str">
        <f t="shared" si="171"/>
        <v/>
      </c>
      <c r="M2068" s="116" t="str">
        <f t="shared" si="172"/>
        <v/>
      </c>
    </row>
    <row r="2069" spans="2:13" x14ac:dyDescent="0.3">
      <c r="B2069" s="126"/>
      <c r="C2069" s="128"/>
      <c r="D2069" s="126"/>
      <c r="E2069" s="128"/>
      <c r="F2069" s="128"/>
      <c r="G2069" s="128"/>
      <c r="I2069" s="91" t="str">
        <f t="shared" si="169"/>
        <v/>
      </c>
      <c r="J2069" s="91" t="str">
        <f t="shared" si="170"/>
        <v/>
      </c>
      <c r="K2069" s="91" t="str">
        <f t="shared" si="168"/>
        <v/>
      </c>
      <c r="L2069" s="116" t="str">
        <f t="shared" si="171"/>
        <v/>
      </c>
      <c r="M2069" s="116" t="str">
        <f t="shared" si="172"/>
        <v/>
      </c>
    </row>
    <row r="2070" spans="2:13" x14ac:dyDescent="0.3">
      <c r="B2070" s="126"/>
      <c r="C2070" s="128"/>
      <c r="D2070" s="126"/>
      <c r="E2070" s="128"/>
      <c r="F2070" s="128"/>
      <c r="G2070" s="128"/>
      <c r="I2070" s="91" t="str">
        <f t="shared" si="169"/>
        <v/>
      </c>
      <c r="J2070" s="91" t="str">
        <f t="shared" si="170"/>
        <v/>
      </c>
      <c r="K2070" s="91" t="str">
        <f t="shared" si="168"/>
        <v/>
      </c>
      <c r="L2070" s="116" t="str">
        <f t="shared" si="171"/>
        <v/>
      </c>
      <c r="M2070" s="116" t="str">
        <f t="shared" si="172"/>
        <v/>
      </c>
    </row>
    <row r="2071" spans="2:13" x14ac:dyDescent="0.3">
      <c r="B2071" s="126"/>
      <c r="C2071" s="128"/>
      <c r="D2071" s="126"/>
      <c r="E2071" s="128"/>
      <c r="F2071" s="128"/>
      <c r="G2071" s="128"/>
      <c r="I2071" s="91" t="str">
        <f t="shared" si="169"/>
        <v/>
      </c>
      <c r="J2071" s="91" t="str">
        <f t="shared" si="170"/>
        <v/>
      </c>
      <c r="K2071" s="91" t="str">
        <f t="shared" si="168"/>
        <v/>
      </c>
      <c r="L2071" s="116" t="str">
        <f t="shared" si="171"/>
        <v/>
      </c>
      <c r="M2071" s="116" t="str">
        <f t="shared" si="172"/>
        <v/>
      </c>
    </row>
    <row r="2072" spans="2:13" x14ac:dyDescent="0.3">
      <c r="B2072" s="126"/>
      <c r="C2072" s="128"/>
      <c r="D2072" s="126"/>
      <c r="E2072" s="128"/>
      <c r="F2072" s="128"/>
      <c r="G2072" s="128"/>
      <c r="I2072" s="91" t="str">
        <f t="shared" si="169"/>
        <v/>
      </c>
      <c r="J2072" s="91" t="str">
        <f t="shared" si="170"/>
        <v/>
      </c>
      <c r="K2072" s="91" t="str">
        <f t="shared" si="168"/>
        <v/>
      </c>
      <c r="L2072" s="116" t="str">
        <f t="shared" si="171"/>
        <v/>
      </c>
      <c r="M2072" s="116" t="str">
        <f t="shared" si="172"/>
        <v/>
      </c>
    </row>
    <row r="2073" spans="2:13" x14ac:dyDescent="0.3">
      <c r="B2073" s="126"/>
      <c r="C2073" s="128"/>
      <c r="D2073" s="126"/>
      <c r="E2073" s="128"/>
      <c r="F2073" s="128"/>
      <c r="G2073" s="128"/>
      <c r="I2073" s="91" t="str">
        <f t="shared" si="169"/>
        <v/>
      </c>
      <c r="J2073" s="91" t="str">
        <f t="shared" si="170"/>
        <v/>
      </c>
      <c r="K2073" s="91" t="str">
        <f t="shared" si="168"/>
        <v/>
      </c>
      <c r="L2073" s="116" t="str">
        <f t="shared" si="171"/>
        <v/>
      </c>
      <c r="M2073" s="116" t="str">
        <f t="shared" si="172"/>
        <v/>
      </c>
    </row>
    <row r="2074" spans="2:13" x14ac:dyDescent="0.3">
      <c r="B2074" s="126"/>
      <c r="C2074" s="128"/>
      <c r="D2074" s="126"/>
      <c r="E2074" s="128"/>
      <c r="F2074" s="128"/>
      <c r="G2074" s="128"/>
      <c r="I2074" s="91" t="str">
        <f t="shared" si="169"/>
        <v/>
      </c>
      <c r="J2074" s="91" t="str">
        <f t="shared" si="170"/>
        <v/>
      </c>
      <c r="K2074" s="91" t="str">
        <f t="shared" si="168"/>
        <v/>
      </c>
      <c r="L2074" s="116" t="str">
        <f t="shared" si="171"/>
        <v/>
      </c>
      <c r="M2074" s="116" t="str">
        <f t="shared" si="172"/>
        <v/>
      </c>
    </row>
    <row r="2075" spans="2:13" x14ac:dyDescent="0.3">
      <c r="B2075" s="126"/>
      <c r="C2075" s="128"/>
      <c r="D2075" s="126"/>
      <c r="E2075" s="128"/>
      <c r="F2075" s="128"/>
      <c r="G2075" s="128"/>
      <c r="I2075" s="91" t="str">
        <f t="shared" si="169"/>
        <v/>
      </c>
      <c r="J2075" s="91" t="str">
        <f t="shared" si="170"/>
        <v/>
      </c>
      <c r="K2075" s="91" t="str">
        <f t="shared" si="168"/>
        <v/>
      </c>
      <c r="L2075" s="116" t="str">
        <f t="shared" si="171"/>
        <v/>
      </c>
      <c r="M2075" s="116" t="str">
        <f t="shared" si="172"/>
        <v/>
      </c>
    </row>
    <row r="2076" spans="2:13" x14ac:dyDescent="0.3">
      <c r="B2076" s="126"/>
      <c r="C2076" s="128"/>
      <c r="D2076" s="126"/>
      <c r="E2076" s="128"/>
      <c r="F2076" s="128"/>
      <c r="G2076" s="128"/>
      <c r="I2076" s="91" t="str">
        <f t="shared" si="169"/>
        <v/>
      </c>
      <c r="J2076" s="91" t="str">
        <f t="shared" si="170"/>
        <v/>
      </c>
      <c r="K2076" s="91" t="str">
        <f t="shared" si="168"/>
        <v/>
      </c>
      <c r="L2076" s="116" t="str">
        <f t="shared" si="171"/>
        <v/>
      </c>
      <c r="M2076" s="116" t="str">
        <f t="shared" si="172"/>
        <v/>
      </c>
    </row>
    <row r="2077" spans="2:13" x14ac:dyDescent="0.3">
      <c r="B2077" s="126"/>
      <c r="C2077" s="128"/>
      <c r="D2077" s="126"/>
      <c r="E2077" s="128"/>
      <c r="F2077" s="128"/>
      <c r="G2077" s="128"/>
      <c r="I2077" s="91" t="str">
        <f t="shared" si="169"/>
        <v/>
      </c>
      <c r="J2077" s="91" t="str">
        <f t="shared" si="170"/>
        <v/>
      </c>
      <c r="K2077" s="91" t="str">
        <f t="shared" si="168"/>
        <v/>
      </c>
      <c r="L2077" s="116" t="str">
        <f t="shared" si="171"/>
        <v/>
      </c>
      <c r="M2077" s="116" t="str">
        <f t="shared" si="172"/>
        <v/>
      </c>
    </row>
    <row r="2078" spans="2:13" x14ac:dyDescent="0.3">
      <c r="B2078" s="126"/>
      <c r="C2078" s="128"/>
      <c r="D2078" s="126"/>
      <c r="E2078" s="128"/>
      <c r="F2078" s="128"/>
      <c r="G2078" s="128"/>
      <c r="I2078" s="91" t="str">
        <f t="shared" si="169"/>
        <v/>
      </c>
      <c r="J2078" s="91" t="str">
        <f t="shared" si="170"/>
        <v/>
      </c>
      <c r="K2078" s="91" t="str">
        <f t="shared" si="168"/>
        <v/>
      </c>
      <c r="L2078" s="116" t="str">
        <f t="shared" si="171"/>
        <v/>
      </c>
      <c r="M2078" s="116" t="str">
        <f t="shared" si="172"/>
        <v/>
      </c>
    </row>
    <row r="2079" spans="2:13" x14ac:dyDescent="0.3">
      <c r="B2079" s="126"/>
      <c r="C2079" s="128"/>
      <c r="D2079" s="126"/>
      <c r="E2079" s="128"/>
      <c r="F2079" s="128"/>
      <c r="G2079" s="128"/>
      <c r="I2079" s="91" t="str">
        <f t="shared" si="169"/>
        <v/>
      </c>
      <c r="J2079" s="91" t="str">
        <f t="shared" si="170"/>
        <v/>
      </c>
      <c r="K2079" s="91" t="str">
        <f t="shared" si="168"/>
        <v/>
      </c>
      <c r="L2079" s="116" t="str">
        <f t="shared" si="171"/>
        <v/>
      </c>
      <c r="M2079" s="116" t="str">
        <f t="shared" si="172"/>
        <v/>
      </c>
    </row>
    <row r="2080" spans="2:13" x14ac:dyDescent="0.3">
      <c r="B2080" s="126"/>
      <c r="C2080" s="128"/>
      <c r="D2080" s="126"/>
      <c r="E2080" s="128"/>
      <c r="F2080" s="128"/>
      <c r="G2080" s="128"/>
      <c r="I2080" s="91" t="str">
        <f t="shared" si="169"/>
        <v/>
      </c>
      <c r="J2080" s="91" t="str">
        <f t="shared" si="170"/>
        <v/>
      </c>
      <c r="K2080" s="91" t="str">
        <f t="shared" si="168"/>
        <v/>
      </c>
      <c r="L2080" s="116" t="str">
        <f t="shared" si="171"/>
        <v/>
      </c>
      <c r="M2080" s="116" t="str">
        <f t="shared" si="172"/>
        <v/>
      </c>
    </row>
    <row r="2081" spans="2:13" x14ac:dyDescent="0.3">
      <c r="B2081" s="126"/>
      <c r="C2081" s="128"/>
      <c r="D2081" s="126"/>
      <c r="E2081" s="128"/>
      <c r="F2081" s="128"/>
      <c r="G2081" s="128"/>
      <c r="I2081" s="91" t="str">
        <f t="shared" si="169"/>
        <v/>
      </c>
      <c r="J2081" s="91" t="str">
        <f t="shared" si="170"/>
        <v/>
      </c>
      <c r="K2081" s="91" t="str">
        <f t="shared" si="168"/>
        <v/>
      </c>
      <c r="L2081" s="116" t="str">
        <f t="shared" si="171"/>
        <v/>
      </c>
      <c r="M2081" s="116" t="str">
        <f t="shared" si="172"/>
        <v/>
      </c>
    </row>
    <row r="2082" spans="2:13" x14ac:dyDescent="0.3">
      <c r="B2082" s="126"/>
      <c r="C2082" s="128"/>
      <c r="D2082" s="126"/>
      <c r="E2082" s="128"/>
      <c r="F2082" s="128"/>
      <c r="G2082" s="128"/>
      <c r="I2082" s="91" t="str">
        <f t="shared" si="169"/>
        <v/>
      </c>
      <c r="J2082" s="91" t="str">
        <f t="shared" si="170"/>
        <v/>
      </c>
      <c r="K2082" s="91" t="str">
        <f t="shared" si="168"/>
        <v/>
      </c>
      <c r="L2082" s="116" t="str">
        <f t="shared" si="171"/>
        <v/>
      </c>
      <c r="M2082" s="116" t="str">
        <f t="shared" si="172"/>
        <v/>
      </c>
    </row>
    <row r="2083" spans="2:13" x14ac:dyDescent="0.3">
      <c r="B2083" s="126"/>
      <c r="C2083" s="128"/>
      <c r="D2083" s="126"/>
      <c r="E2083" s="128"/>
      <c r="F2083" s="128"/>
      <c r="G2083" s="128"/>
      <c r="I2083" s="91" t="str">
        <f t="shared" si="169"/>
        <v/>
      </c>
      <c r="J2083" s="91" t="str">
        <f t="shared" si="170"/>
        <v/>
      </c>
      <c r="K2083" s="91" t="str">
        <f t="shared" si="168"/>
        <v/>
      </c>
      <c r="L2083" s="116" t="str">
        <f t="shared" si="171"/>
        <v/>
      </c>
      <c r="M2083" s="116" t="str">
        <f t="shared" si="172"/>
        <v/>
      </c>
    </row>
    <row r="2084" spans="2:13" x14ac:dyDescent="0.3">
      <c r="B2084" s="126"/>
      <c r="C2084" s="128"/>
      <c r="D2084" s="126"/>
      <c r="E2084" s="128"/>
      <c r="F2084" s="128"/>
      <c r="G2084" s="128"/>
      <c r="I2084" s="91" t="str">
        <f t="shared" si="169"/>
        <v/>
      </c>
      <c r="J2084" s="91" t="str">
        <f t="shared" si="170"/>
        <v/>
      </c>
      <c r="K2084" s="91" t="str">
        <f t="shared" si="168"/>
        <v/>
      </c>
      <c r="L2084" s="116" t="str">
        <f t="shared" si="171"/>
        <v/>
      </c>
      <c r="M2084" s="116" t="str">
        <f t="shared" si="172"/>
        <v/>
      </c>
    </row>
    <row r="2085" spans="2:13" x14ac:dyDescent="0.3">
      <c r="B2085" s="126"/>
      <c r="C2085" s="128"/>
      <c r="D2085" s="126"/>
      <c r="E2085" s="128"/>
      <c r="F2085" s="128"/>
      <c r="G2085" s="128"/>
      <c r="I2085" s="91" t="str">
        <f t="shared" si="169"/>
        <v/>
      </c>
      <c r="J2085" s="91" t="str">
        <f t="shared" si="170"/>
        <v/>
      </c>
      <c r="K2085" s="91" t="str">
        <f t="shared" si="168"/>
        <v/>
      </c>
      <c r="L2085" s="116" t="str">
        <f t="shared" si="171"/>
        <v/>
      </c>
      <c r="M2085" s="116" t="str">
        <f t="shared" si="172"/>
        <v/>
      </c>
    </row>
    <row r="2086" spans="2:13" x14ac:dyDescent="0.3">
      <c r="B2086" s="126"/>
      <c r="C2086" s="128"/>
      <c r="D2086" s="126"/>
      <c r="E2086" s="128"/>
      <c r="F2086" s="128"/>
      <c r="G2086" s="128"/>
      <c r="I2086" s="91" t="str">
        <f t="shared" si="169"/>
        <v/>
      </c>
      <c r="J2086" s="91" t="str">
        <f t="shared" si="170"/>
        <v/>
      </c>
      <c r="K2086" s="91" t="str">
        <f t="shared" si="168"/>
        <v/>
      </c>
      <c r="L2086" s="116" t="str">
        <f t="shared" si="171"/>
        <v/>
      </c>
      <c r="M2086" s="116" t="str">
        <f t="shared" si="172"/>
        <v/>
      </c>
    </row>
    <row r="2087" spans="2:13" x14ac:dyDescent="0.3">
      <c r="B2087" s="126"/>
      <c r="C2087" s="128"/>
      <c r="D2087" s="126"/>
      <c r="E2087" s="128"/>
      <c r="F2087" s="128"/>
      <c r="G2087" s="128"/>
      <c r="I2087" s="91" t="str">
        <f t="shared" si="169"/>
        <v/>
      </c>
      <c r="J2087" s="91" t="str">
        <f t="shared" si="170"/>
        <v/>
      </c>
      <c r="K2087" s="91" t="str">
        <f t="shared" si="168"/>
        <v/>
      </c>
      <c r="L2087" s="116" t="str">
        <f t="shared" si="171"/>
        <v/>
      </c>
      <c r="M2087" s="116" t="str">
        <f t="shared" si="172"/>
        <v/>
      </c>
    </row>
    <row r="2088" spans="2:13" x14ac:dyDescent="0.3">
      <c r="B2088" s="126"/>
      <c r="C2088" s="128"/>
      <c r="D2088" s="126"/>
      <c r="E2088" s="128"/>
      <c r="F2088" s="128"/>
      <c r="G2088" s="128"/>
      <c r="I2088" s="91" t="str">
        <f t="shared" si="169"/>
        <v/>
      </c>
      <c r="J2088" s="91" t="str">
        <f t="shared" si="170"/>
        <v/>
      </c>
      <c r="K2088" s="91" t="str">
        <f t="shared" si="168"/>
        <v/>
      </c>
      <c r="L2088" s="116" t="str">
        <f t="shared" si="171"/>
        <v/>
      </c>
      <c r="M2088" s="116" t="str">
        <f t="shared" si="172"/>
        <v/>
      </c>
    </row>
    <row r="2089" spans="2:13" x14ac:dyDescent="0.3">
      <c r="B2089" s="126"/>
      <c r="C2089" s="128"/>
      <c r="D2089" s="126"/>
      <c r="E2089" s="128"/>
      <c r="F2089" s="128"/>
      <c r="G2089" s="128"/>
      <c r="I2089" s="91" t="str">
        <f t="shared" si="169"/>
        <v/>
      </c>
      <c r="J2089" s="91" t="str">
        <f t="shared" si="170"/>
        <v/>
      </c>
      <c r="K2089" s="91" t="str">
        <f t="shared" si="168"/>
        <v/>
      </c>
      <c r="L2089" s="116" t="str">
        <f t="shared" si="171"/>
        <v/>
      </c>
      <c r="M2089" s="116" t="str">
        <f t="shared" si="172"/>
        <v/>
      </c>
    </row>
    <row r="2090" spans="2:13" x14ac:dyDescent="0.3">
      <c r="B2090" s="126"/>
      <c r="C2090" s="128"/>
      <c r="D2090" s="126"/>
      <c r="E2090" s="128"/>
      <c r="F2090" s="128"/>
      <c r="G2090" s="128"/>
      <c r="I2090" s="91" t="str">
        <f t="shared" si="169"/>
        <v/>
      </c>
      <c r="J2090" s="91" t="str">
        <f t="shared" si="170"/>
        <v/>
      </c>
      <c r="K2090" s="91" t="str">
        <f t="shared" si="168"/>
        <v/>
      </c>
      <c r="L2090" s="116" t="str">
        <f t="shared" si="171"/>
        <v/>
      </c>
      <c r="M2090" s="116" t="str">
        <f t="shared" si="172"/>
        <v/>
      </c>
    </row>
    <row r="2091" spans="2:13" x14ac:dyDescent="0.3">
      <c r="B2091" s="126"/>
      <c r="C2091" s="128"/>
      <c r="D2091" s="126"/>
      <c r="E2091" s="128"/>
      <c r="F2091" s="128"/>
      <c r="G2091" s="128"/>
      <c r="I2091" s="91" t="str">
        <f t="shared" si="169"/>
        <v/>
      </c>
      <c r="J2091" s="91" t="str">
        <f t="shared" si="170"/>
        <v/>
      </c>
      <c r="K2091" s="91" t="str">
        <f t="shared" si="168"/>
        <v/>
      </c>
      <c r="L2091" s="116" t="str">
        <f t="shared" si="171"/>
        <v/>
      </c>
      <c r="M2091" s="116" t="str">
        <f t="shared" si="172"/>
        <v/>
      </c>
    </row>
    <row r="2092" spans="2:13" x14ac:dyDescent="0.3">
      <c r="B2092" s="126"/>
      <c r="C2092" s="128"/>
      <c r="D2092" s="126"/>
      <c r="E2092" s="128"/>
      <c r="F2092" s="128"/>
      <c r="G2092" s="128"/>
      <c r="I2092" s="91" t="str">
        <f t="shared" si="169"/>
        <v/>
      </c>
      <c r="J2092" s="91" t="str">
        <f t="shared" si="170"/>
        <v/>
      </c>
      <c r="K2092" s="91" t="str">
        <f t="shared" si="168"/>
        <v/>
      </c>
      <c r="L2092" s="116" t="str">
        <f t="shared" si="171"/>
        <v/>
      </c>
      <c r="M2092" s="116" t="str">
        <f t="shared" si="172"/>
        <v/>
      </c>
    </row>
    <row r="2093" spans="2:13" x14ac:dyDescent="0.3">
      <c r="B2093" s="126"/>
      <c r="C2093" s="128"/>
      <c r="D2093" s="126"/>
      <c r="E2093" s="128"/>
      <c r="F2093" s="128"/>
      <c r="G2093" s="128"/>
      <c r="I2093" s="91" t="str">
        <f t="shared" si="169"/>
        <v/>
      </c>
      <c r="J2093" s="91" t="str">
        <f t="shared" si="170"/>
        <v/>
      </c>
      <c r="K2093" s="91" t="str">
        <f t="shared" si="168"/>
        <v/>
      </c>
      <c r="L2093" s="116" t="str">
        <f t="shared" si="171"/>
        <v/>
      </c>
      <c r="M2093" s="116" t="str">
        <f t="shared" si="172"/>
        <v/>
      </c>
    </row>
    <row r="2094" spans="2:13" x14ac:dyDescent="0.3">
      <c r="B2094" s="126"/>
      <c r="C2094" s="128"/>
      <c r="D2094" s="126"/>
      <c r="E2094" s="128"/>
      <c r="F2094" s="128"/>
      <c r="G2094" s="128"/>
      <c r="I2094" s="91" t="str">
        <f t="shared" si="169"/>
        <v/>
      </c>
      <c r="J2094" s="91" t="str">
        <f t="shared" si="170"/>
        <v/>
      </c>
      <c r="K2094" s="91" t="str">
        <f t="shared" si="168"/>
        <v/>
      </c>
      <c r="L2094" s="116" t="str">
        <f t="shared" si="171"/>
        <v/>
      </c>
      <c r="M2094" s="116" t="str">
        <f t="shared" si="172"/>
        <v/>
      </c>
    </row>
    <row r="2095" spans="2:13" x14ac:dyDescent="0.3">
      <c r="B2095" s="126"/>
      <c r="C2095" s="128"/>
      <c r="D2095" s="126"/>
      <c r="E2095" s="128"/>
      <c r="F2095" s="128"/>
      <c r="G2095" s="128"/>
      <c r="I2095" s="91" t="str">
        <f t="shared" si="169"/>
        <v/>
      </c>
      <c r="J2095" s="91" t="str">
        <f t="shared" si="170"/>
        <v/>
      </c>
      <c r="K2095" s="91" t="str">
        <f t="shared" si="168"/>
        <v/>
      </c>
      <c r="L2095" s="116" t="str">
        <f t="shared" si="171"/>
        <v/>
      </c>
      <c r="M2095" s="116" t="str">
        <f t="shared" si="172"/>
        <v/>
      </c>
    </row>
    <row r="2096" spans="2:13" x14ac:dyDescent="0.3">
      <c r="B2096" s="126"/>
      <c r="C2096" s="128"/>
      <c r="D2096" s="126"/>
      <c r="E2096" s="128"/>
      <c r="F2096" s="128"/>
      <c r="G2096" s="128"/>
      <c r="I2096" s="91" t="str">
        <f t="shared" si="169"/>
        <v/>
      </c>
      <c r="J2096" s="91" t="str">
        <f t="shared" si="170"/>
        <v/>
      </c>
      <c r="K2096" s="91" t="str">
        <f t="shared" si="168"/>
        <v/>
      </c>
      <c r="L2096" s="116" t="str">
        <f t="shared" si="171"/>
        <v/>
      </c>
      <c r="M2096" s="116" t="str">
        <f t="shared" si="172"/>
        <v/>
      </c>
    </row>
    <row r="2097" spans="2:13" x14ac:dyDescent="0.3">
      <c r="B2097" s="126"/>
      <c r="C2097" s="128"/>
      <c r="D2097" s="126"/>
      <c r="E2097" s="128"/>
      <c r="F2097" s="128"/>
      <c r="G2097" s="128"/>
      <c r="I2097" s="91" t="str">
        <f t="shared" si="169"/>
        <v/>
      </c>
      <c r="J2097" s="91" t="str">
        <f t="shared" si="170"/>
        <v/>
      </c>
      <c r="K2097" s="91" t="str">
        <f t="shared" si="168"/>
        <v/>
      </c>
      <c r="L2097" s="116" t="str">
        <f t="shared" si="171"/>
        <v/>
      </c>
      <c r="M2097" s="116" t="str">
        <f t="shared" si="172"/>
        <v/>
      </c>
    </row>
    <row r="2098" spans="2:13" x14ac:dyDescent="0.3">
      <c r="B2098" s="126"/>
      <c r="C2098" s="128"/>
      <c r="D2098" s="126"/>
      <c r="E2098" s="128"/>
      <c r="F2098" s="128"/>
      <c r="G2098" s="128"/>
      <c r="I2098" s="91" t="str">
        <f t="shared" si="169"/>
        <v/>
      </c>
      <c r="J2098" s="91" t="str">
        <f t="shared" si="170"/>
        <v/>
      </c>
      <c r="K2098" s="91" t="str">
        <f t="shared" si="168"/>
        <v/>
      </c>
      <c r="L2098" s="116" t="str">
        <f t="shared" si="171"/>
        <v/>
      </c>
      <c r="M2098" s="116" t="str">
        <f t="shared" si="172"/>
        <v/>
      </c>
    </row>
    <row r="2099" spans="2:13" x14ac:dyDescent="0.3">
      <c r="B2099" s="126"/>
      <c r="C2099" s="128"/>
      <c r="D2099" s="126"/>
      <c r="E2099" s="128"/>
      <c r="F2099" s="128"/>
      <c r="G2099" s="128"/>
      <c r="I2099" s="91" t="str">
        <f t="shared" si="169"/>
        <v/>
      </c>
      <c r="J2099" s="91" t="str">
        <f t="shared" si="170"/>
        <v/>
      </c>
      <c r="K2099" s="91" t="str">
        <f t="shared" si="168"/>
        <v/>
      </c>
      <c r="L2099" s="116" t="str">
        <f t="shared" si="171"/>
        <v/>
      </c>
      <c r="M2099" s="116" t="str">
        <f t="shared" si="172"/>
        <v/>
      </c>
    </row>
    <row r="2100" spans="2:13" x14ac:dyDescent="0.3">
      <c r="B2100" s="126"/>
      <c r="C2100" s="128"/>
      <c r="D2100" s="126"/>
      <c r="E2100" s="128"/>
      <c r="F2100" s="128"/>
      <c r="G2100" s="128"/>
      <c r="I2100" s="91" t="str">
        <f t="shared" si="169"/>
        <v/>
      </c>
      <c r="J2100" s="91" t="str">
        <f t="shared" si="170"/>
        <v/>
      </c>
      <c r="K2100" s="91" t="str">
        <f t="shared" si="168"/>
        <v/>
      </c>
      <c r="L2100" s="116" t="str">
        <f t="shared" si="171"/>
        <v/>
      </c>
      <c r="M2100" s="116" t="str">
        <f t="shared" si="172"/>
        <v/>
      </c>
    </row>
    <row r="2101" spans="2:13" x14ac:dyDescent="0.3">
      <c r="B2101" s="126"/>
      <c r="C2101" s="128"/>
      <c r="D2101" s="126"/>
      <c r="E2101" s="128"/>
      <c r="F2101" s="128"/>
      <c r="G2101" s="128"/>
      <c r="I2101" s="91" t="str">
        <f t="shared" si="169"/>
        <v/>
      </c>
      <c r="J2101" s="91" t="str">
        <f t="shared" si="170"/>
        <v/>
      </c>
      <c r="K2101" s="91" t="str">
        <f t="shared" si="168"/>
        <v/>
      </c>
      <c r="L2101" s="116" t="str">
        <f t="shared" si="171"/>
        <v/>
      </c>
      <c r="M2101" s="116" t="str">
        <f t="shared" si="172"/>
        <v/>
      </c>
    </row>
    <row r="2102" spans="2:13" x14ac:dyDescent="0.3">
      <c r="B2102" s="126"/>
      <c r="C2102" s="128"/>
      <c r="D2102" s="126"/>
      <c r="E2102" s="128"/>
      <c r="F2102" s="128"/>
      <c r="G2102" s="128"/>
      <c r="I2102" s="91" t="str">
        <f t="shared" si="169"/>
        <v/>
      </c>
      <c r="J2102" s="91" t="str">
        <f t="shared" si="170"/>
        <v/>
      </c>
      <c r="K2102" s="91" t="str">
        <f t="shared" si="168"/>
        <v/>
      </c>
      <c r="L2102" s="116" t="str">
        <f t="shared" si="171"/>
        <v/>
      </c>
      <c r="M2102" s="116" t="str">
        <f t="shared" si="172"/>
        <v/>
      </c>
    </row>
    <row r="2103" spans="2:13" x14ac:dyDescent="0.3">
      <c r="B2103" s="126"/>
      <c r="C2103" s="128"/>
      <c r="D2103" s="126"/>
      <c r="E2103" s="128"/>
      <c r="F2103" s="128"/>
      <c r="G2103" s="128"/>
      <c r="I2103" s="91" t="str">
        <f t="shared" si="169"/>
        <v/>
      </c>
      <c r="J2103" s="91" t="str">
        <f t="shared" si="170"/>
        <v/>
      </c>
      <c r="K2103" s="91" t="str">
        <f t="shared" si="168"/>
        <v/>
      </c>
      <c r="L2103" s="116" t="str">
        <f t="shared" si="171"/>
        <v/>
      </c>
      <c r="M2103" s="116" t="str">
        <f t="shared" si="172"/>
        <v/>
      </c>
    </row>
    <row r="2104" spans="2:13" x14ac:dyDescent="0.3">
      <c r="B2104" s="126"/>
      <c r="C2104" s="128"/>
      <c r="D2104" s="126"/>
      <c r="E2104" s="128"/>
      <c r="F2104" s="128"/>
      <c r="G2104" s="128"/>
      <c r="I2104" s="91" t="str">
        <f t="shared" si="169"/>
        <v/>
      </c>
      <c r="J2104" s="91" t="str">
        <f t="shared" si="170"/>
        <v/>
      </c>
      <c r="K2104" s="91" t="str">
        <f t="shared" si="168"/>
        <v/>
      </c>
      <c r="L2104" s="116" t="str">
        <f t="shared" si="171"/>
        <v/>
      </c>
      <c r="M2104" s="116" t="str">
        <f t="shared" si="172"/>
        <v/>
      </c>
    </row>
    <row r="2105" spans="2:13" x14ac:dyDescent="0.3">
      <c r="B2105" s="126"/>
      <c r="C2105" s="128"/>
      <c r="D2105" s="126"/>
      <c r="E2105" s="128"/>
      <c r="F2105" s="128"/>
      <c r="G2105" s="128"/>
      <c r="I2105" s="91" t="str">
        <f t="shared" si="169"/>
        <v/>
      </c>
      <c r="J2105" s="91" t="str">
        <f t="shared" si="170"/>
        <v/>
      </c>
      <c r="K2105" s="91" t="str">
        <f t="shared" si="168"/>
        <v/>
      </c>
      <c r="L2105" s="116" t="str">
        <f t="shared" si="171"/>
        <v/>
      </c>
      <c r="M2105" s="116" t="str">
        <f t="shared" si="172"/>
        <v/>
      </c>
    </row>
    <row r="2106" spans="2:13" x14ac:dyDescent="0.3">
      <c r="B2106" s="126"/>
      <c r="C2106" s="128"/>
      <c r="D2106" s="126"/>
      <c r="E2106" s="128"/>
      <c r="F2106" s="128"/>
      <c r="G2106" s="128"/>
      <c r="I2106" s="91" t="str">
        <f t="shared" si="169"/>
        <v/>
      </c>
      <c r="J2106" s="91" t="str">
        <f t="shared" si="170"/>
        <v/>
      </c>
      <c r="K2106" s="91" t="str">
        <f t="shared" si="168"/>
        <v/>
      </c>
      <c r="L2106" s="116" t="str">
        <f t="shared" si="171"/>
        <v/>
      </c>
      <c r="M2106" s="116" t="str">
        <f t="shared" si="172"/>
        <v/>
      </c>
    </row>
    <row r="2107" spans="2:13" x14ac:dyDescent="0.3">
      <c r="B2107" s="126"/>
      <c r="C2107" s="128"/>
      <c r="D2107" s="126"/>
      <c r="E2107" s="128"/>
      <c r="F2107" s="128"/>
      <c r="G2107" s="128"/>
      <c r="I2107" s="91" t="str">
        <f t="shared" si="169"/>
        <v/>
      </c>
      <c r="J2107" s="91" t="str">
        <f t="shared" si="170"/>
        <v/>
      </c>
      <c r="K2107" s="91" t="str">
        <f t="shared" si="168"/>
        <v/>
      </c>
      <c r="L2107" s="116" t="str">
        <f t="shared" si="171"/>
        <v/>
      </c>
      <c r="M2107" s="116" t="str">
        <f t="shared" si="172"/>
        <v/>
      </c>
    </row>
    <row r="2108" spans="2:13" x14ac:dyDescent="0.3">
      <c r="B2108" s="126"/>
      <c r="C2108" s="128"/>
      <c r="D2108" s="126"/>
      <c r="E2108" s="128"/>
      <c r="F2108" s="128"/>
      <c r="G2108" s="128"/>
      <c r="I2108" s="91" t="str">
        <f t="shared" si="169"/>
        <v/>
      </c>
      <c r="J2108" s="91" t="str">
        <f t="shared" si="170"/>
        <v/>
      </c>
      <c r="K2108" s="91" t="str">
        <f t="shared" si="168"/>
        <v/>
      </c>
      <c r="L2108" s="116" t="str">
        <f t="shared" si="171"/>
        <v/>
      </c>
      <c r="M2108" s="116" t="str">
        <f t="shared" si="172"/>
        <v/>
      </c>
    </row>
    <row r="2109" spans="2:13" x14ac:dyDescent="0.3">
      <c r="B2109" s="126"/>
      <c r="C2109" s="128"/>
      <c r="D2109" s="126"/>
      <c r="E2109" s="128"/>
      <c r="F2109" s="128"/>
      <c r="G2109" s="128"/>
      <c r="I2109" s="91" t="str">
        <f t="shared" si="169"/>
        <v/>
      </c>
      <c r="J2109" s="91" t="str">
        <f t="shared" si="170"/>
        <v/>
      </c>
      <c r="K2109" s="91" t="str">
        <f t="shared" si="168"/>
        <v/>
      </c>
      <c r="L2109" s="116" t="str">
        <f t="shared" si="171"/>
        <v/>
      </c>
      <c r="M2109" s="116" t="str">
        <f t="shared" si="172"/>
        <v/>
      </c>
    </row>
    <row r="2110" spans="2:13" x14ac:dyDescent="0.3">
      <c r="B2110" s="126"/>
      <c r="C2110" s="128"/>
      <c r="D2110" s="126"/>
      <c r="E2110" s="128"/>
      <c r="F2110" s="128"/>
      <c r="G2110" s="128"/>
      <c r="I2110" s="91" t="str">
        <f t="shared" si="169"/>
        <v/>
      </c>
      <c r="J2110" s="91" t="str">
        <f t="shared" si="170"/>
        <v/>
      </c>
      <c r="K2110" s="91" t="str">
        <f t="shared" si="168"/>
        <v/>
      </c>
      <c r="L2110" s="116" t="str">
        <f t="shared" si="171"/>
        <v/>
      </c>
      <c r="M2110" s="116" t="str">
        <f t="shared" si="172"/>
        <v/>
      </c>
    </row>
    <row r="2111" spans="2:13" x14ac:dyDescent="0.3">
      <c r="B2111" s="126"/>
      <c r="C2111" s="128"/>
      <c r="D2111" s="126"/>
      <c r="E2111" s="128"/>
      <c r="F2111" s="128"/>
      <c r="G2111" s="128"/>
      <c r="I2111" s="91" t="str">
        <f t="shared" si="169"/>
        <v/>
      </c>
      <c r="J2111" s="91" t="str">
        <f t="shared" si="170"/>
        <v/>
      </c>
      <c r="K2111" s="91" t="str">
        <f t="shared" si="168"/>
        <v/>
      </c>
      <c r="L2111" s="116" t="str">
        <f t="shared" si="171"/>
        <v/>
      </c>
      <c r="M2111" s="116" t="str">
        <f t="shared" si="172"/>
        <v/>
      </c>
    </row>
    <row r="2112" spans="2:13" x14ac:dyDescent="0.3">
      <c r="B2112" s="126"/>
      <c r="C2112" s="128"/>
      <c r="D2112" s="126"/>
      <c r="E2112" s="128"/>
      <c r="F2112" s="128"/>
      <c r="G2112" s="128"/>
      <c r="I2112" s="91" t="str">
        <f t="shared" si="169"/>
        <v/>
      </c>
      <c r="J2112" s="91" t="str">
        <f t="shared" si="170"/>
        <v/>
      </c>
      <c r="K2112" s="91" t="str">
        <f t="shared" si="168"/>
        <v/>
      </c>
      <c r="L2112" s="116" t="str">
        <f t="shared" si="171"/>
        <v/>
      </c>
      <c r="M2112" s="116" t="str">
        <f t="shared" si="172"/>
        <v/>
      </c>
    </row>
    <row r="2113" spans="2:13" x14ac:dyDescent="0.3">
      <c r="B2113" s="126"/>
      <c r="C2113" s="128"/>
      <c r="D2113" s="126"/>
      <c r="E2113" s="128"/>
      <c r="F2113" s="128"/>
      <c r="G2113" s="128"/>
      <c r="I2113" s="91" t="str">
        <f t="shared" si="169"/>
        <v/>
      </c>
      <c r="J2113" s="91" t="str">
        <f t="shared" si="170"/>
        <v/>
      </c>
      <c r="K2113" s="91" t="str">
        <f t="shared" si="168"/>
        <v/>
      </c>
      <c r="L2113" s="116" t="str">
        <f t="shared" si="171"/>
        <v/>
      </c>
      <c r="M2113" s="116" t="str">
        <f t="shared" si="172"/>
        <v/>
      </c>
    </row>
    <row r="2114" spans="2:13" x14ac:dyDescent="0.3">
      <c r="B2114" s="126"/>
      <c r="C2114" s="128"/>
      <c r="D2114" s="126"/>
      <c r="E2114" s="128"/>
      <c r="F2114" s="128"/>
      <c r="G2114" s="128"/>
      <c r="I2114" s="91" t="str">
        <f t="shared" si="169"/>
        <v/>
      </c>
      <c r="J2114" s="91" t="str">
        <f t="shared" si="170"/>
        <v/>
      </c>
      <c r="K2114" s="91" t="str">
        <f t="shared" si="168"/>
        <v/>
      </c>
      <c r="L2114" s="116" t="str">
        <f t="shared" si="171"/>
        <v/>
      </c>
      <c r="M2114" s="116" t="str">
        <f t="shared" si="172"/>
        <v/>
      </c>
    </row>
    <row r="2115" spans="2:13" x14ac:dyDescent="0.3">
      <c r="B2115" s="126"/>
      <c r="C2115" s="128"/>
      <c r="D2115" s="126"/>
      <c r="E2115" s="128"/>
      <c r="F2115" s="128"/>
      <c r="G2115" s="128"/>
      <c r="I2115" s="91" t="str">
        <f t="shared" si="169"/>
        <v/>
      </c>
      <c r="J2115" s="91" t="str">
        <f t="shared" si="170"/>
        <v/>
      </c>
      <c r="K2115" s="91" t="str">
        <f t="shared" si="168"/>
        <v/>
      </c>
      <c r="L2115" s="116" t="str">
        <f t="shared" si="171"/>
        <v/>
      </c>
      <c r="M2115" s="116" t="str">
        <f t="shared" si="172"/>
        <v/>
      </c>
    </row>
    <row r="2116" spans="2:13" x14ac:dyDescent="0.3">
      <c r="B2116" s="126"/>
      <c r="C2116" s="128"/>
      <c r="D2116" s="126"/>
      <c r="E2116" s="128"/>
      <c r="F2116" s="128"/>
      <c r="G2116" s="128"/>
      <c r="I2116" s="91" t="str">
        <f t="shared" si="169"/>
        <v/>
      </c>
      <c r="J2116" s="91" t="str">
        <f t="shared" si="170"/>
        <v/>
      </c>
      <c r="K2116" s="91" t="str">
        <f t="shared" si="168"/>
        <v/>
      </c>
      <c r="L2116" s="116" t="str">
        <f t="shared" si="171"/>
        <v/>
      </c>
      <c r="M2116" s="116" t="str">
        <f t="shared" si="172"/>
        <v/>
      </c>
    </row>
    <row r="2117" spans="2:13" x14ac:dyDescent="0.3">
      <c r="B2117" s="126"/>
      <c r="C2117" s="128"/>
      <c r="D2117" s="126"/>
      <c r="E2117" s="128"/>
      <c r="F2117" s="128"/>
      <c r="G2117" s="128"/>
      <c r="I2117" s="91" t="str">
        <f t="shared" si="169"/>
        <v/>
      </c>
      <c r="J2117" s="91" t="str">
        <f t="shared" si="170"/>
        <v/>
      </c>
      <c r="K2117" s="91" t="str">
        <f t="shared" si="168"/>
        <v/>
      </c>
      <c r="L2117" s="116" t="str">
        <f t="shared" si="171"/>
        <v/>
      </c>
      <c r="M2117" s="116" t="str">
        <f t="shared" si="172"/>
        <v/>
      </c>
    </row>
    <row r="2118" spans="2:13" x14ac:dyDescent="0.3">
      <c r="B2118" s="126"/>
      <c r="C2118" s="128"/>
      <c r="D2118" s="126"/>
      <c r="E2118" s="128"/>
      <c r="F2118" s="128"/>
      <c r="G2118" s="128"/>
      <c r="I2118" s="91" t="str">
        <f t="shared" si="169"/>
        <v/>
      </c>
      <c r="J2118" s="91" t="str">
        <f t="shared" si="170"/>
        <v/>
      </c>
      <c r="K2118" s="91" t="str">
        <f t="shared" si="168"/>
        <v/>
      </c>
      <c r="L2118" s="116" t="str">
        <f t="shared" si="171"/>
        <v/>
      </c>
      <c r="M2118" s="116" t="str">
        <f t="shared" si="172"/>
        <v/>
      </c>
    </row>
    <row r="2119" spans="2:13" x14ac:dyDescent="0.3">
      <c r="B2119" s="126"/>
      <c r="C2119" s="128"/>
      <c r="D2119" s="126"/>
      <c r="E2119" s="128"/>
      <c r="F2119" s="128"/>
      <c r="G2119" s="128"/>
      <c r="I2119" s="91" t="str">
        <f t="shared" si="169"/>
        <v/>
      </c>
      <c r="J2119" s="91" t="str">
        <f t="shared" si="170"/>
        <v/>
      </c>
      <c r="K2119" s="91" t="str">
        <f t="shared" ref="K2119:K2182" si="173">IF(I2119="","",SUMIF($B$7:$B$5003,B2119,$G$7:$G$5003))</f>
        <v/>
      </c>
      <c r="L2119" s="116" t="str">
        <f t="shared" si="171"/>
        <v/>
      </c>
      <c r="M2119" s="116" t="str">
        <f t="shared" si="172"/>
        <v/>
      </c>
    </row>
    <row r="2120" spans="2:13" x14ac:dyDescent="0.3">
      <c r="B2120" s="126"/>
      <c r="C2120" s="128"/>
      <c r="D2120" s="126"/>
      <c r="E2120" s="128"/>
      <c r="F2120" s="128"/>
      <c r="G2120" s="128"/>
      <c r="I2120" s="91" t="str">
        <f t="shared" ref="I2120:I2183" si="174">B2120&amp;D2120</f>
        <v/>
      </c>
      <c r="J2120" s="91" t="str">
        <f t="shared" ref="J2120:J2183" si="175">IF(I2120="","",SUMIFS($G$6:$G$5003,$B$6:$B$5003,B2120,$D$6:$D$5003,D2120))</f>
        <v/>
      </c>
      <c r="K2120" s="91" t="str">
        <f t="shared" si="173"/>
        <v/>
      </c>
      <c r="L2120" s="116" t="str">
        <f t="shared" ref="L2120:L2183" si="176">IF(OR(J2120="",K2120=""),"",J2120/K2120)</f>
        <v/>
      </c>
      <c r="M2120" s="116" t="str">
        <f t="shared" ref="M2120:M2183" si="177">IF(L2120="","",L2120^2)</f>
        <v/>
      </c>
    </row>
    <row r="2121" spans="2:13" x14ac:dyDescent="0.3">
      <c r="B2121" s="126"/>
      <c r="C2121" s="128"/>
      <c r="D2121" s="126"/>
      <c r="E2121" s="128"/>
      <c r="F2121" s="128"/>
      <c r="G2121" s="128"/>
      <c r="I2121" s="91" t="str">
        <f t="shared" si="174"/>
        <v/>
      </c>
      <c r="J2121" s="91" t="str">
        <f t="shared" si="175"/>
        <v/>
      </c>
      <c r="K2121" s="91" t="str">
        <f t="shared" si="173"/>
        <v/>
      </c>
      <c r="L2121" s="116" t="str">
        <f t="shared" si="176"/>
        <v/>
      </c>
      <c r="M2121" s="116" t="str">
        <f t="shared" si="177"/>
        <v/>
      </c>
    </row>
    <row r="2122" spans="2:13" x14ac:dyDescent="0.3">
      <c r="B2122" s="126"/>
      <c r="C2122" s="128"/>
      <c r="D2122" s="126"/>
      <c r="E2122" s="128"/>
      <c r="F2122" s="128"/>
      <c r="G2122" s="128"/>
      <c r="I2122" s="91" t="str">
        <f t="shared" si="174"/>
        <v/>
      </c>
      <c r="J2122" s="91" t="str">
        <f t="shared" si="175"/>
        <v/>
      </c>
      <c r="K2122" s="91" t="str">
        <f t="shared" si="173"/>
        <v/>
      </c>
      <c r="L2122" s="116" t="str">
        <f t="shared" si="176"/>
        <v/>
      </c>
      <c r="M2122" s="116" t="str">
        <f t="shared" si="177"/>
        <v/>
      </c>
    </row>
    <row r="2123" spans="2:13" x14ac:dyDescent="0.3">
      <c r="B2123" s="126"/>
      <c r="C2123" s="128"/>
      <c r="D2123" s="126"/>
      <c r="E2123" s="128"/>
      <c r="F2123" s="128"/>
      <c r="G2123" s="128"/>
      <c r="I2123" s="91" t="str">
        <f t="shared" si="174"/>
        <v/>
      </c>
      <c r="J2123" s="91" t="str">
        <f t="shared" si="175"/>
        <v/>
      </c>
      <c r="K2123" s="91" t="str">
        <f t="shared" si="173"/>
        <v/>
      </c>
      <c r="L2123" s="116" t="str">
        <f t="shared" si="176"/>
        <v/>
      </c>
      <c r="M2123" s="116" t="str">
        <f t="shared" si="177"/>
        <v/>
      </c>
    </row>
    <row r="2124" spans="2:13" x14ac:dyDescent="0.3">
      <c r="B2124" s="126"/>
      <c r="C2124" s="128"/>
      <c r="D2124" s="126"/>
      <c r="E2124" s="128"/>
      <c r="F2124" s="128"/>
      <c r="G2124" s="128"/>
      <c r="I2124" s="91" t="str">
        <f t="shared" si="174"/>
        <v/>
      </c>
      <c r="J2124" s="91" t="str">
        <f t="shared" si="175"/>
        <v/>
      </c>
      <c r="K2124" s="91" t="str">
        <f t="shared" si="173"/>
        <v/>
      </c>
      <c r="L2124" s="116" t="str">
        <f t="shared" si="176"/>
        <v/>
      </c>
      <c r="M2124" s="116" t="str">
        <f t="shared" si="177"/>
        <v/>
      </c>
    </row>
    <row r="2125" spans="2:13" x14ac:dyDescent="0.3">
      <c r="B2125" s="126"/>
      <c r="C2125" s="128"/>
      <c r="D2125" s="126"/>
      <c r="E2125" s="128"/>
      <c r="F2125" s="128"/>
      <c r="G2125" s="128"/>
      <c r="I2125" s="91" t="str">
        <f t="shared" si="174"/>
        <v/>
      </c>
      <c r="J2125" s="91" t="str">
        <f t="shared" si="175"/>
        <v/>
      </c>
      <c r="K2125" s="91" t="str">
        <f t="shared" si="173"/>
        <v/>
      </c>
      <c r="L2125" s="116" t="str">
        <f t="shared" si="176"/>
        <v/>
      </c>
      <c r="M2125" s="116" t="str">
        <f t="shared" si="177"/>
        <v/>
      </c>
    </row>
    <row r="2126" spans="2:13" x14ac:dyDescent="0.3">
      <c r="B2126" s="126"/>
      <c r="C2126" s="128"/>
      <c r="D2126" s="126"/>
      <c r="E2126" s="128"/>
      <c r="F2126" s="128"/>
      <c r="G2126" s="128"/>
      <c r="I2126" s="91" t="str">
        <f t="shared" si="174"/>
        <v/>
      </c>
      <c r="J2126" s="91" t="str">
        <f t="shared" si="175"/>
        <v/>
      </c>
      <c r="K2126" s="91" t="str">
        <f t="shared" si="173"/>
        <v/>
      </c>
      <c r="L2126" s="116" t="str">
        <f t="shared" si="176"/>
        <v/>
      </c>
      <c r="M2126" s="116" t="str">
        <f t="shared" si="177"/>
        <v/>
      </c>
    </row>
    <row r="2127" spans="2:13" x14ac:dyDescent="0.3">
      <c r="B2127" s="126"/>
      <c r="C2127" s="128"/>
      <c r="D2127" s="126"/>
      <c r="E2127" s="128"/>
      <c r="F2127" s="128"/>
      <c r="G2127" s="128"/>
      <c r="I2127" s="91" t="str">
        <f t="shared" si="174"/>
        <v/>
      </c>
      <c r="J2127" s="91" t="str">
        <f t="shared" si="175"/>
        <v/>
      </c>
      <c r="K2127" s="91" t="str">
        <f t="shared" si="173"/>
        <v/>
      </c>
      <c r="L2127" s="116" t="str">
        <f t="shared" si="176"/>
        <v/>
      </c>
      <c r="M2127" s="116" t="str">
        <f t="shared" si="177"/>
        <v/>
      </c>
    </row>
    <row r="2128" spans="2:13" x14ac:dyDescent="0.3">
      <c r="B2128" s="126"/>
      <c r="C2128" s="128"/>
      <c r="D2128" s="126"/>
      <c r="E2128" s="128"/>
      <c r="F2128" s="128"/>
      <c r="G2128" s="128"/>
      <c r="I2128" s="91" t="str">
        <f t="shared" si="174"/>
        <v/>
      </c>
      <c r="J2128" s="91" t="str">
        <f t="shared" si="175"/>
        <v/>
      </c>
      <c r="K2128" s="91" t="str">
        <f t="shared" si="173"/>
        <v/>
      </c>
      <c r="L2128" s="116" t="str">
        <f t="shared" si="176"/>
        <v/>
      </c>
      <c r="M2128" s="116" t="str">
        <f t="shared" si="177"/>
        <v/>
      </c>
    </row>
    <row r="2129" spans="2:13" x14ac:dyDescent="0.3">
      <c r="B2129" s="126"/>
      <c r="C2129" s="128"/>
      <c r="D2129" s="126"/>
      <c r="E2129" s="128"/>
      <c r="F2129" s="128"/>
      <c r="G2129" s="128"/>
      <c r="I2129" s="91" t="str">
        <f t="shared" si="174"/>
        <v/>
      </c>
      <c r="J2129" s="91" t="str">
        <f t="shared" si="175"/>
        <v/>
      </c>
      <c r="K2129" s="91" t="str">
        <f t="shared" si="173"/>
        <v/>
      </c>
      <c r="L2129" s="116" t="str">
        <f t="shared" si="176"/>
        <v/>
      </c>
      <c r="M2129" s="116" t="str">
        <f t="shared" si="177"/>
        <v/>
      </c>
    </row>
    <row r="2130" spans="2:13" x14ac:dyDescent="0.3">
      <c r="B2130" s="126"/>
      <c r="C2130" s="128"/>
      <c r="D2130" s="126"/>
      <c r="E2130" s="128"/>
      <c r="F2130" s="128"/>
      <c r="G2130" s="128"/>
      <c r="I2130" s="91" t="str">
        <f t="shared" si="174"/>
        <v/>
      </c>
      <c r="J2130" s="91" t="str">
        <f t="shared" si="175"/>
        <v/>
      </c>
      <c r="K2130" s="91" t="str">
        <f t="shared" si="173"/>
        <v/>
      </c>
      <c r="L2130" s="116" t="str">
        <f t="shared" si="176"/>
        <v/>
      </c>
      <c r="M2130" s="116" t="str">
        <f t="shared" si="177"/>
        <v/>
      </c>
    </row>
    <row r="2131" spans="2:13" x14ac:dyDescent="0.3">
      <c r="B2131" s="126"/>
      <c r="C2131" s="128"/>
      <c r="D2131" s="126"/>
      <c r="E2131" s="128"/>
      <c r="F2131" s="128"/>
      <c r="G2131" s="128"/>
      <c r="I2131" s="91" t="str">
        <f t="shared" si="174"/>
        <v/>
      </c>
      <c r="J2131" s="91" t="str">
        <f t="shared" si="175"/>
        <v/>
      </c>
      <c r="K2131" s="91" t="str">
        <f t="shared" si="173"/>
        <v/>
      </c>
      <c r="L2131" s="116" t="str">
        <f t="shared" si="176"/>
        <v/>
      </c>
      <c r="M2131" s="116" t="str">
        <f t="shared" si="177"/>
        <v/>
      </c>
    </row>
    <row r="2132" spans="2:13" x14ac:dyDescent="0.3">
      <c r="B2132" s="126"/>
      <c r="C2132" s="128"/>
      <c r="D2132" s="126"/>
      <c r="E2132" s="128"/>
      <c r="F2132" s="128"/>
      <c r="G2132" s="128"/>
      <c r="I2132" s="91" t="str">
        <f t="shared" si="174"/>
        <v/>
      </c>
      <c r="J2132" s="91" t="str">
        <f t="shared" si="175"/>
        <v/>
      </c>
      <c r="K2132" s="91" t="str">
        <f t="shared" si="173"/>
        <v/>
      </c>
      <c r="L2132" s="116" t="str">
        <f t="shared" si="176"/>
        <v/>
      </c>
      <c r="M2132" s="116" t="str">
        <f t="shared" si="177"/>
        <v/>
      </c>
    </row>
    <row r="2133" spans="2:13" x14ac:dyDescent="0.3">
      <c r="B2133" s="126"/>
      <c r="C2133" s="128"/>
      <c r="D2133" s="126"/>
      <c r="E2133" s="128"/>
      <c r="F2133" s="128"/>
      <c r="G2133" s="128"/>
      <c r="I2133" s="91" t="str">
        <f t="shared" si="174"/>
        <v/>
      </c>
      <c r="J2133" s="91" t="str">
        <f t="shared" si="175"/>
        <v/>
      </c>
      <c r="K2133" s="91" t="str">
        <f t="shared" si="173"/>
        <v/>
      </c>
      <c r="L2133" s="116" t="str">
        <f t="shared" si="176"/>
        <v/>
      </c>
      <c r="M2133" s="116" t="str">
        <f t="shared" si="177"/>
        <v/>
      </c>
    </row>
    <row r="2134" spans="2:13" x14ac:dyDescent="0.3">
      <c r="B2134" s="126"/>
      <c r="C2134" s="128"/>
      <c r="D2134" s="126"/>
      <c r="E2134" s="128"/>
      <c r="F2134" s="128"/>
      <c r="G2134" s="128"/>
      <c r="I2134" s="91" t="str">
        <f t="shared" si="174"/>
        <v/>
      </c>
      <c r="J2134" s="91" t="str">
        <f t="shared" si="175"/>
        <v/>
      </c>
      <c r="K2134" s="91" t="str">
        <f t="shared" si="173"/>
        <v/>
      </c>
      <c r="L2134" s="116" t="str">
        <f t="shared" si="176"/>
        <v/>
      </c>
      <c r="M2134" s="116" t="str">
        <f t="shared" si="177"/>
        <v/>
      </c>
    </row>
    <row r="2135" spans="2:13" x14ac:dyDescent="0.3">
      <c r="B2135" s="126"/>
      <c r="C2135" s="128"/>
      <c r="D2135" s="126"/>
      <c r="E2135" s="128"/>
      <c r="F2135" s="128"/>
      <c r="G2135" s="128"/>
      <c r="I2135" s="91" t="str">
        <f t="shared" si="174"/>
        <v/>
      </c>
      <c r="J2135" s="91" t="str">
        <f t="shared" si="175"/>
        <v/>
      </c>
      <c r="K2135" s="91" t="str">
        <f t="shared" si="173"/>
        <v/>
      </c>
      <c r="L2135" s="116" t="str">
        <f t="shared" si="176"/>
        <v/>
      </c>
      <c r="M2135" s="116" t="str">
        <f t="shared" si="177"/>
        <v/>
      </c>
    </row>
    <row r="2136" spans="2:13" x14ac:dyDescent="0.3">
      <c r="B2136" s="126"/>
      <c r="C2136" s="128"/>
      <c r="D2136" s="126"/>
      <c r="E2136" s="128"/>
      <c r="F2136" s="128"/>
      <c r="G2136" s="128"/>
      <c r="I2136" s="91" t="str">
        <f t="shared" si="174"/>
        <v/>
      </c>
      <c r="J2136" s="91" t="str">
        <f t="shared" si="175"/>
        <v/>
      </c>
      <c r="K2136" s="91" t="str">
        <f t="shared" si="173"/>
        <v/>
      </c>
      <c r="L2136" s="116" t="str">
        <f t="shared" si="176"/>
        <v/>
      </c>
      <c r="M2136" s="116" t="str">
        <f t="shared" si="177"/>
        <v/>
      </c>
    </row>
    <row r="2137" spans="2:13" x14ac:dyDescent="0.3">
      <c r="B2137" s="126"/>
      <c r="C2137" s="128"/>
      <c r="D2137" s="126"/>
      <c r="E2137" s="128"/>
      <c r="F2137" s="128"/>
      <c r="G2137" s="128"/>
      <c r="I2137" s="91" t="str">
        <f t="shared" si="174"/>
        <v/>
      </c>
      <c r="J2137" s="91" t="str">
        <f t="shared" si="175"/>
        <v/>
      </c>
      <c r="K2137" s="91" t="str">
        <f t="shared" si="173"/>
        <v/>
      </c>
      <c r="L2137" s="116" t="str">
        <f t="shared" si="176"/>
        <v/>
      </c>
      <c r="M2137" s="116" t="str">
        <f t="shared" si="177"/>
        <v/>
      </c>
    </row>
    <row r="2138" spans="2:13" x14ac:dyDescent="0.3">
      <c r="B2138" s="126"/>
      <c r="C2138" s="128"/>
      <c r="D2138" s="126"/>
      <c r="E2138" s="128"/>
      <c r="F2138" s="128"/>
      <c r="G2138" s="128"/>
      <c r="I2138" s="91" t="str">
        <f t="shared" si="174"/>
        <v/>
      </c>
      <c r="J2138" s="91" t="str">
        <f t="shared" si="175"/>
        <v/>
      </c>
      <c r="K2138" s="91" t="str">
        <f t="shared" si="173"/>
        <v/>
      </c>
      <c r="L2138" s="116" t="str">
        <f t="shared" si="176"/>
        <v/>
      </c>
      <c r="M2138" s="116" t="str">
        <f t="shared" si="177"/>
        <v/>
      </c>
    </row>
    <row r="2139" spans="2:13" x14ac:dyDescent="0.3">
      <c r="B2139" s="126"/>
      <c r="C2139" s="128"/>
      <c r="D2139" s="126"/>
      <c r="E2139" s="128"/>
      <c r="F2139" s="128"/>
      <c r="G2139" s="128"/>
      <c r="I2139" s="91" t="str">
        <f t="shared" si="174"/>
        <v/>
      </c>
      <c r="J2139" s="91" t="str">
        <f t="shared" si="175"/>
        <v/>
      </c>
      <c r="K2139" s="91" t="str">
        <f t="shared" si="173"/>
        <v/>
      </c>
      <c r="L2139" s="116" t="str">
        <f t="shared" si="176"/>
        <v/>
      </c>
      <c r="M2139" s="116" t="str">
        <f t="shared" si="177"/>
        <v/>
      </c>
    </row>
    <row r="2140" spans="2:13" x14ac:dyDescent="0.3">
      <c r="B2140" s="126"/>
      <c r="C2140" s="128"/>
      <c r="D2140" s="126"/>
      <c r="E2140" s="128"/>
      <c r="F2140" s="128"/>
      <c r="G2140" s="128"/>
      <c r="I2140" s="91" t="str">
        <f t="shared" si="174"/>
        <v/>
      </c>
      <c r="J2140" s="91" t="str">
        <f t="shared" si="175"/>
        <v/>
      </c>
      <c r="K2140" s="91" t="str">
        <f t="shared" si="173"/>
        <v/>
      </c>
      <c r="L2140" s="116" t="str">
        <f t="shared" si="176"/>
        <v/>
      </c>
      <c r="M2140" s="116" t="str">
        <f t="shared" si="177"/>
        <v/>
      </c>
    </row>
    <row r="2141" spans="2:13" x14ac:dyDescent="0.3">
      <c r="B2141" s="126"/>
      <c r="C2141" s="128"/>
      <c r="D2141" s="126"/>
      <c r="E2141" s="128"/>
      <c r="F2141" s="128"/>
      <c r="G2141" s="128"/>
      <c r="I2141" s="91" t="str">
        <f t="shared" si="174"/>
        <v/>
      </c>
      <c r="J2141" s="91" t="str">
        <f t="shared" si="175"/>
        <v/>
      </c>
      <c r="K2141" s="91" t="str">
        <f t="shared" si="173"/>
        <v/>
      </c>
      <c r="L2141" s="116" t="str">
        <f t="shared" si="176"/>
        <v/>
      </c>
      <c r="M2141" s="116" t="str">
        <f t="shared" si="177"/>
        <v/>
      </c>
    </row>
    <row r="2142" spans="2:13" x14ac:dyDescent="0.3">
      <c r="B2142" s="126"/>
      <c r="C2142" s="128"/>
      <c r="D2142" s="126"/>
      <c r="E2142" s="128"/>
      <c r="F2142" s="128"/>
      <c r="G2142" s="128"/>
      <c r="I2142" s="91" t="str">
        <f t="shared" si="174"/>
        <v/>
      </c>
      <c r="J2142" s="91" t="str">
        <f t="shared" si="175"/>
        <v/>
      </c>
      <c r="K2142" s="91" t="str">
        <f t="shared" si="173"/>
        <v/>
      </c>
      <c r="L2142" s="116" t="str">
        <f t="shared" si="176"/>
        <v/>
      </c>
      <c r="M2142" s="116" t="str">
        <f t="shared" si="177"/>
        <v/>
      </c>
    </row>
    <row r="2143" spans="2:13" x14ac:dyDescent="0.3">
      <c r="B2143" s="126"/>
      <c r="C2143" s="128"/>
      <c r="D2143" s="126"/>
      <c r="E2143" s="128"/>
      <c r="F2143" s="128"/>
      <c r="G2143" s="128"/>
      <c r="I2143" s="91" t="str">
        <f t="shared" si="174"/>
        <v/>
      </c>
      <c r="J2143" s="91" t="str">
        <f t="shared" si="175"/>
        <v/>
      </c>
      <c r="K2143" s="91" t="str">
        <f t="shared" si="173"/>
        <v/>
      </c>
      <c r="L2143" s="116" t="str">
        <f t="shared" si="176"/>
        <v/>
      </c>
      <c r="M2143" s="116" t="str">
        <f t="shared" si="177"/>
        <v/>
      </c>
    </row>
    <row r="2144" spans="2:13" x14ac:dyDescent="0.3">
      <c r="B2144" s="126"/>
      <c r="C2144" s="128"/>
      <c r="D2144" s="126"/>
      <c r="E2144" s="128"/>
      <c r="F2144" s="128"/>
      <c r="G2144" s="128"/>
      <c r="I2144" s="91" t="str">
        <f t="shared" si="174"/>
        <v/>
      </c>
      <c r="J2144" s="91" t="str">
        <f t="shared" si="175"/>
        <v/>
      </c>
      <c r="K2144" s="91" t="str">
        <f t="shared" si="173"/>
        <v/>
      </c>
      <c r="L2144" s="116" t="str">
        <f t="shared" si="176"/>
        <v/>
      </c>
      <c r="M2144" s="116" t="str">
        <f t="shared" si="177"/>
        <v/>
      </c>
    </row>
    <row r="2145" spans="2:13" x14ac:dyDescent="0.3">
      <c r="B2145" s="126"/>
      <c r="C2145" s="128"/>
      <c r="D2145" s="126"/>
      <c r="E2145" s="128"/>
      <c r="F2145" s="128"/>
      <c r="G2145" s="128"/>
      <c r="I2145" s="91" t="str">
        <f t="shared" si="174"/>
        <v/>
      </c>
      <c r="J2145" s="91" t="str">
        <f t="shared" si="175"/>
        <v/>
      </c>
      <c r="K2145" s="91" t="str">
        <f t="shared" si="173"/>
        <v/>
      </c>
      <c r="L2145" s="116" t="str">
        <f t="shared" si="176"/>
        <v/>
      </c>
      <c r="M2145" s="116" t="str">
        <f t="shared" si="177"/>
        <v/>
      </c>
    </row>
    <row r="2146" spans="2:13" x14ac:dyDescent="0.3">
      <c r="B2146" s="126"/>
      <c r="C2146" s="128"/>
      <c r="D2146" s="126"/>
      <c r="E2146" s="128"/>
      <c r="F2146" s="128"/>
      <c r="G2146" s="128"/>
      <c r="I2146" s="91" t="str">
        <f t="shared" si="174"/>
        <v/>
      </c>
      <c r="J2146" s="91" t="str">
        <f t="shared" si="175"/>
        <v/>
      </c>
      <c r="K2146" s="91" t="str">
        <f t="shared" si="173"/>
        <v/>
      </c>
      <c r="L2146" s="116" t="str">
        <f t="shared" si="176"/>
        <v/>
      </c>
      <c r="M2146" s="116" t="str">
        <f t="shared" si="177"/>
        <v/>
      </c>
    </row>
    <row r="2147" spans="2:13" x14ac:dyDescent="0.3">
      <c r="B2147" s="126"/>
      <c r="C2147" s="128"/>
      <c r="D2147" s="126"/>
      <c r="E2147" s="128"/>
      <c r="F2147" s="128"/>
      <c r="G2147" s="128"/>
      <c r="I2147" s="91" t="str">
        <f t="shared" si="174"/>
        <v/>
      </c>
      <c r="J2147" s="91" t="str">
        <f t="shared" si="175"/>
        <v/>
      </c>
      <c r="K2147" s="91" t="str">
        <f t="shared" si="173"/>
        <v/>
      </c>
      <c r="L2147" s="116" t="str">
        <f t="shared" si="176"/>
        <v/>
      </c>
      <c r="M2147" s="116" t="str">
        <f t="shared" si="177"/>
        <v/>
      </c>
    </row>
    <row r="2148" spans="2:13" x14ac:dyDescent="0.3">
      <c r="B2148" s="126"/>
      <c r="C2148" s="128"/>
      <c r="D2148" s="126"/>
      <c r="E2148" s="128"/>
      <c r="F2148" s="128"/>
      <c r="G2148" s="128"/>
      <c r="I2148" s="91" t="str">
        <f t="shared" si="174"/>
        <v/>
      </c>
      <c r="J2148" s="91" t="str">
        <f t="shared" si="175"/>
        <v/>
      </c>
      <c r="K2148" s="91" t="str">
        <f t="shared" si="173"/>
        <v/>
      </c>
      <c r="L2148" s="116" t="str">
        <f t="shared" si="176"/>
        <v/>
      </c>
      <c r="M2148" s="116" t="str">
        <f t="shared" si="177"/>
        <v/>
      </c>
    </row>
    <row r="2149" spans="2:13" x14ac:dyDescent="0.3">
      <c r="B2149" s="126"/>
      <c r="C2149" s="128"/>
      <c r="D2149" s="126"/>
      <c r="E2149" s="128"/>
      <c r="F2149" s="128"/>
      <c r="G2149" s="128"/>
      <c r="I2149" s="91" t="str">
        <f t="shared" si="174"/>
        <v/>
      </c>
      <c r="J2149" s="91" t="str">
        <f t="shared" si="175"/>
        <v/>
      </c>
      <c r="K2149" s="91" t="str">
        <f t="shared" si="173"/>
        <v/>
      </c>
      <c r="L2149" s="116" t="str">
        <f t="shared" si="176"/>
        <v/>
      </c>
      <c r="M2149" s="116" t="str">
        <f t="shared" si="177"/>
        <v/>
      </c>
    </row>
    <row r="2150" spans="2:13" x14ac:dyDescent="0.3">
      <c r="B2150" s="126"/>
      <c r="C2150" s="128"/>
      <c r="D2150" s="126"/>
      <c r="E2150" s="128"/>
      <c r="F2150" s="128"/>
      <c r="G2150" s="128"/>
      <c r="I2150" s="91" t="str">
        <f t="shared" si="174"/>
        <v/>
      </c>
      <c r="J2150" s="91" t="str">
        <f t="shared" si="175"/>
        <v/>
      </c>
      <c r="K2150" s="91" t="str">
        <f t="shared" si="173"/>
        <v/>
      </c>
      <c r="L2150" s="116" t="str">
        <f t="shared" si="176"/>
        <v/>
      </c>
      <c r="M2150" s="116" t="str">
        <f t="shared" si="177"/>
        <v/>
      </c>
    </row>
    <row r="2151" spans="2:13" x14ac:dyDescent="0.3">
      <c r="B2151" s="126"/>
      <c r="C2151" s="128"/>
      <c r="D2151" s="126"/>
      <c r="E2151" s="128"/>
      <c r="F2151" s="128"/>
      <c r="G2151" s="128"/>
      <c r="I2151" s="91" t="str">
        <f t="shared" si="174"/>
        <v/>
      </c>
      <c r="J2151" s="91" t="str">
        <f t="shared" si="175"/>
        <v/>
      </c>
      <c r="K2151" s="91" t="str">
        <f t="shared" si="173"/>
        <v/>
      </c>
      <c r="L2151" s="116" t="str">
        <f t="shared" si="176"/>
        <v/>
      </c>
      <c r="M2151" s="116" t="str">
        <f t="shared" si="177"/>
        <v/>
      </c>
    </row>
    <row r="2152" spans="2:13" x14ac:dyDescent="0.3">
      <c r="B2152" s="126"/>
      <c r="C2152" s="128"/>
      <c r="D2152" s="126"/>
      <c r="E2152" s="128"/>
      <c r="F2152" s="128"/>
      <c r="G2152" s="128"/>
      <c r="I2152" s="91" t="str">
        <f t="shared" si="174"/>
        <v/>
      </c>
      <c r="J2152" s="91" t="str">
        <f t="shared" si="175"/>
        <v/>
      </c>
      <c r="K2152" s="91" t="str">
        <f t="shared" si="173"/>
        <v/>
      </c>
      <c r="L2152" s="116" t="str">
        <f t="shared" si="176"/>
        <v/>
      </c>
      <c r="M2152" s="116" t="str">
        <f t="shared" si="177"/>
        <v/>
      </c>
    </row>
    <row r="2153" spans="2:13" x14ac:dyDescent="0.3">
      <c r="B2153" s="126"/>
      <c r="C2153" s="128"/>
      <c r="D2153" s="126"/>
      <c r="E2153" s="128"/>
      <c r="F2153" s="128"/>
      <c r="G2153" s="128"/>
      <c r="I2153" s="91" t="str">
        <f t="shared" si="174"/>
        <v/>
      </c>
      <c r="J2153" s="91" t="str">
        <f t="shared" si="175"/>
        <v/>
      </c>
      <c r="K2153" s="91" t="str">
        <f t="shared" si="173"/>
        <v/>
      </c>
      <c r="L2153" s="116" t="str">
        <f t="shared" si="176"/>
        <v/>
      </c>
      <c r="M2153" s="116" t="str">
        <f t="shared" si="177"/>
        <v/>
      </c>
    </row>
    <row r="2154" spans="2:13" x14ac:dyDescent="0.3">
      <c r="B2154" s="126"/>
      <c r="C2154" s="128"/>
      <c r="D2154" s="126"/>
      <c r="E2154" s="128"/>
      <c r="F2154" s="128"/>
      <c r="G2154" s="128"/>
      <c r="I2154" s="91" t="str">
        <f t="shared" si="174"/>
        <v/>
      </c>
      <c r="J2154" s="91" t="str">
        <f t="shared" si="175"/>
        <v/>
      </c>
      <c r="K2154" s="91" t="str">
        <f t="shared" si="173"/>
        <v/>
      </c>
      <c r="L2154" s="116" t="str">
        <f t="shared" si="176"/>
        <v/>
      </c>
      <c r="M2154" s="116" t="str">
        <f t="shared" si="177"/>
        <v/>
      </c>
    </row>
    <row r="2155" spans="2:13" x14ac:dyDescent="0.3">
      <c r="B2155" s="126"/>
      <c r="C2155" s="128"/>
      <c r="D2155" s="126"/>
      <c r="E2155" s="128"/>
      <c r="F2155" s="128"/>
      <c r="G2155" s="128"/>
      <c r="I2155" s="91" t="str">
        <f t="shared" si="174"/>
        <v/>
      </c>
      <c r="J2155" s="91" t="str">
        <f t="shared" si="175"/>
        <v/>
      </c>
      <c r="K2155" s="91" t="str">
        <f t="shared" si="173"/>
        <v/>
      </c>
      <c r="L2155" s="116" t="str">
        <f t="shared" si="176"/>
        <v/>
      </c>
      <c r="M2155" s="116" t="str">
        <f t="shared" si="177"/>
        <v/>
      </c>
    </row>
    <row r="2156" spans="2:13" x14ac:dyDescent="0.3">
      <c r="B2156" s="126"/>
      <c r="C2156" s="128"/>
      <c r="D2156" s="126"/>
      <c r="E2156" s="128"/>
      <c r="F2156" s="128"/>
      <c r="G2156" s="128"/>
      <c r="I2156" s="91" t="str">
        <f t="shared" si="174"/>
        <v/>
      </c>
      <c r="J2156" s="91" t="str">
        <f t="shared" si="175"/>
        <v/>
      </c>
      <c r="K2156" s="91" t="str">
        <f t="shared" si="173"/>
        <v/>
      </c>
      <c r="L2156" s="116" t="str">
        <f t="shared" si="176"/>
        <v/>
      </c>
      <c r="M2156" s="116" t="str">
        <f t="shared" si="177"/>
        <v/>
      </c>
    </row>
    <row r="2157" spans="2:13" x14ac:dyDescent="0.3">
      <c r="B2157" s="126"/>
      <c r="C2157" s="128"/>
      <c r="D2157" s="126"/>
      <c r="E2157" s="128"/>
      <c r="F2157" s="128"/>
      <c r="G2157" s="128"/>
      <c r="I2157" s="91" t="str">
        <f t="shared" si="174"/>
        <v/>
      </c>
      <c r="J2157" s="91" t="str">
        <f t="shared" si="175"/>
        <v/>
      </c>
      <c r="K2157" s="91" t="str">
        <f t="shared" si="173"/>
        <v/>
      </c>
      <c r="L2157" s="116" t="str">
        <f t="shared" si="176"/>
        <v/>
      </c>
      <c r="M2157" s="116" t="str">
        <f t="shared" si="177"/>
        <v/>
      </c>
    </row>
    <row r="2158" spans="2:13" x14ac:dyDescent="0.3">
      <c r="B2158" s="126"/>
      <c r="C2158" s="128"/>
      <c r="D2158" s="126"/>
      <c r="E2158" s="128"/>
      <c r="F2158" s="128"/>
      <c r="G2158" s="128"/>
      <c r="I2158" s="91" t="str">
        <f t="shared" si="174"/>
        <v/>
      </c>
      <c r="J2158" s="91" t="str">
        <f t="shared" si="175"/>
        <v/>
      </c>
      <c r="K2158" s="91" t="str">
        <f t="shared" si="173"/>
        <v/>
      </c>
      <c r="L2158" s="116" t="str">
        <f t="shared" si="176"/>
        <v/>
      </c>
      <c r="M2158" s="116" t="str">
        <f t="shared" si="177"/>
        <v/>
      </c>
    </row>
    <row r="2159" spans="2:13" x14ac:dyDescent="0.3">
      <c r="B2159" s="126"/>
      <c r="C2159" s="128"/>
      <c r="D2159" s="126"/>
      <c r="E2159" s="128"/>
      <c r="F2159" s="128"/>
      <c r="G2159" s="128"/>
      <c r="I2159" s="91" t="str">
        <f t="shared" si="174"/>
        <v/>
      </c>
      <c r="J2159" s="91" t="str">
        <f t="shared" si="175"/>
        <v/>
      </c>
      <c r="K2159" s="91" t="str">
        <f t="shared" si="173"/>
        <v/>
      </c>
      <c r="L2159" s="116" t="str">
        <f t="shared" si="176"/>
        <v/>
      </c>
      <c r="M2159" s="116" t="str">
        <f t="shared" si="177"/>
        <v/>
      </c>
    </row>
    <row r="2160" spans="2:13" x14ac:dyDescent="0.3">
      <c r="B2160" s="126"/>
      <c r="C2160" s="128"/>
      <c r="D2160" s="126"/>
      <c r="E2160" s="128"/>
      <c r="F2160" s="128"/>
      <c r="G2160" s="128"/>
      <c r="I2160" s="91" t="str">
        <f t="shared" si="174"/>
        <v/>
      </c>
      <c r="J2160" s="91" t="str">
        <f t="shared" si="175"/>
        <v/>
      </c>
      <c r="K2160" s="91" t="str">
        <f t="shared" si="173"/>
        <v/>
      </c>
      <c r="L2160" s="116" t="str">
        <f t="shared" si="176"/>
        <v/>
      </c>
      <c r="M2160" s="116" t="str">
        <f t="shared" si="177"/>
        <v/>
      </c>
    </row>
    <row r="2161" spans="2:13" x14ac:dyDescent="0.3">
      <c r="B2161" s="126"/>
      <c r="C2161" s="128"/>
      <c r="D2161" s="126"/>
      <c r="E2161" s="128"/>
      <c r="F2161" s="128"/>
      <c r="G2161" s="128"/>
      <c r="I2161" s="91" t="str">
        <f t="shared" si="174"/>
        <v/>
      </c>
      <c r="J2161" s="91" t="str">
        <f t="shared" si="175"/>
        <v/>
      </c>
      <c r="K2161" s="91" t="str">
        <f t="shared" si="173"/>
        <v/>
      </c>
      <c r="L2161" s="116" t="str">
        <f t="shared" si="176"/>
        <v/>
      </c>
      <c r="M2161" s="116" t="str">
        <f t="shared" si="177"/>
        <v/>
      </c>
    </row>
    <row r="2162" spans="2:13" x14ac:dyDescent="0.3">
      <c r="B2162" s="126"/>
      <c r="C2162" s="128"/>
      <c r="D2162" s="126"/>
      <c r="E2162" s="128"/>
      <c r="F2162" s="128"/>
      <c r="G2162" s="128"/>
      <c r="I2162" s="91" t="str">
        <f t="shared" si="174"/>
        <v/>
      </c>
      <c r="J2162" s="91" t="str">
        <f t="shared" si="175"/>
        <v/>
      </c>
      <c r="K2162" s="91" t="str">
        <f t="shared" si="173"/>
        <v/>
      </c>
      <c r="L2162" s="116" t="str">
        <f t="shared" si="176"/>
        <v/>
      </c>
      <c r="M2162" s="116" t="str">
        <f t="shared" si="177"/>
        <v/>
      </c>
    </row>
    <row r="2163" spans="2:13" x14ac:dyDescent="0.3">
      <c r="B2163" s="126"/>
      <c r="C2163" s="128"/>
      <c r="D2163" s="126"/>
      <c r="E2163" s="128"/>
      <c r="F2163" s="128"/>
      <c r="G2163" s="128"/>
      <c r="I2163" s="91" t="str">
        <f t="shared" si="174"/>
        <v/>
      </c>
      <c r="J2163" s="91" t="str">
        <f t="shared" si="175"/>
        <v/>
      </c>
      <c r="K2163" s="91" t="str">
        <f t="shared" si="173"/>
        <v/>
      </c>
      <c r="L2163" s="116" t="str">
        <f t="shared" si="176"/>
        <v/>
      </c>
      <c r="M2163" s="116" t="str">
        <f t="shared" si="177"/>
        <v/>
      </c>
    </row>
    <row r="2164" spans="2:13" x14ac:dyDescent="0.3">
      <c r="B2164" s="126"/>
      <c r="C2164" s="128"/>
      <c r="D2164" s="126"/>
      <c r="E2164" s="128"/>
      <c r="F2164" s="128"/>
      <c r="G2164" s="128"/>
      <c r="I2164" s="91" t="str">
        <f t="shared" si="174"/>
        <v/>
      </c>
      <c r="J2164" s="91" t="str">
        <f t="shared" si="175"/>
        <v/>
      </c>
      <c r="K2164" s="91" t="str">
        <f t="shared" si="173"/>
        <v/>
      </c>
      <c r="L2164" s="116" t="str">
        <f t="shared" si="176"/>
        <v/>
      </c>
      <c r="M2164" s="116" t="str">
        <f t="shared" si="177"/>
        <v/>
      </c>
    </row>
    <row r="2165" spans="2:13" x14ac:dyDescent="0.3">
      <c r="B2165" s="126"/>
      <c r="C2165" s="128"/>
      <c r="D2165" s="126"/>
      <c r="E2165" s="128"/>
      <c r="F2165" s="128"/>
      <c r="G2165" s="128"/>
      <c r="I2165" s="91" t="str">
        <f t="shared" si="174"/>
        <v/>
      </c>
      <c r="J2165" s="91" t="str">
        <f t="shared" si="175"/>
        <v/>
      </c>
      <c r="K2165" s="91" t="str">
        <f t="shared" si="173"/>
        <v/>
      </c>
      <c r="L2165" s="116" t="str">
        <f t="shared" si="176"/>
        <v/>
      </c>
      <c r="M2165" s="116" t="str">
        <f t="shared" si="177"/>
        <v/>
      </c>
    </row>
    <row r="2166" spans="2:13" x14ac:dyDescent="0.3">
      <c r="B2166" s="126"/>
      <c r="C2166" s="128"/>
      <c r="D2166" s="126"/>
      <c r="E2166" s="128"/>
      <c r="F2166" s="128"/>
      <c r="G2166" s="128"/>
      <c r="I2166" s="91" t="str">
        <f t="shared" si="174"/>
        <v/>
      </c>
      <c r="J2166" s="91" t="str">
        <f t="shared" si="175"/>
        <v/>
      </c>
      <c r="K2166" s="91" t="str">
        <f t="shared" si="173"/>
        <v/>
      </c>
      <c r="L2166" s="116" t="str">
        <f t="shared" si="176"/>
        <v/>
      </c>
      <c r="M2166" s="116" t="str">
        <f t="shared" si="177"/>
        <v/>
      </c>
    </row>
    <row r="2167" spans="2:13" x14ac:dyDescent="0.3">
      <c r="B2167" s="126"/>
      <c r="C2167" s="128"/>
      <c r="D2167" s="126"/>
      <c r="E2167" s="128"/>
      <c r="F2167" s="128"/>
      <c r="G2167" s="128"/>
      <c r="I2167" s="91" t="str">
        <f t="shared" si="174"/>
        <v/>
      </c>
      <c r="J2167" s="91" t="str">
        <f t="shared" si="175"/>
        <v/>
      </c>
      <c r="K2167" s="91" t="str">
        <f t="shared" si="173"/>
        <v/>
      </c>
      <c r="L2167" s="116" t="str">
        <f t="shared" si="176"/>
        <v/>
      </c>
      <c r="M2167" s="116" t="str">
        <f t="shared" si="177"/>
        <v/>
      </c>
    </row>
    <row r="2168" spans="2:13" x14ac:dyDescent="0.3">
      <c r="B2168" s="126"/>
      <c r="C2168" s="128"/>
      <c r="D2168" s="126"/>
      <c r="E2168" s="128"/>
      <c r="F2168" s="128"/>
      <c r="G2168" s="128"/>
      <c r="I2168" s="91" t="str">
        <f t="shared" si="174"/>
        <v/>
      </c>
      <c r="J2168" s="91" t="str">
        <f t="shared" si="175"/>
        <v/>
      </c>
      <c r="K2168" s="91" t="str">
        <f t="shared" si="173"/>
        <v/>
      </c>
      <c r="L2168" s="116" t="str">
        <f t="shared" si="176"/>
        <v/>
      </c>
      <c r="M2168" s="116" t="str">
        <f t="shared" si="177"/>
        <v/>
      </c>
    </row>
    <row r="2169" spans="2:13" x14ac:dyDescent="0.3">
      <c r="B2169" s="126"/>
      <c r="C2169" s="128"/>
      <c r="D2169" s="126"/>
      <c r="E2169" s="128"/>
      <c r="F2169" s="128"/>
      <c r="G2169" s="128"/>
      <c r="I2169" s="91" t="str">
        <f t="shared" si="174"/>
        <v/>
      </c>
      <c r="J2169" s="91" t="str">
        <f t="shared" si="175"/>
        <v/>
      </c>
      <c r="K2169" s="91" t="str">
        <f t="shared" si="173"/>
        <v/>
      </c>
      <c r="L2169" s="116" t="str">
        <f t="shared" si="176"/>
        <v/>
      </c>
      <c r="M2169" s="116" t="str">
        <f t="shared" si="177"/>
        <v/>
      </c>
    </row>
    <row r="2170" spans="2:13" x14ac:dyDescent="0.3">
      <c r="B2170" s="126"/>
      <c r="C2170" s="128"/>
      <c r="D2170" s="126"/>
      <c r="E2170" s="128"/>
      <c r="F2170" s="128"/>
      <c r="G2170" s="128"/>
      <c r="I2170" s="91" t="str">
        <f t="shared" si="174"/>
        <v/>
      </c>
      <c r="J2170" s="91" t="str">
        <f t="shared" si="175"/>
        <v/>
      </c>
      <c r="K2170" s="91" t="str">
        <f t="shared" si="173"/>
        <v/>
      </c>
      <c r="L2170" s="116" t="str">
        <f t="shared" si="176"/>
        <v/>
      </c>
      <c r="M2170" s="116" t="str">
        <f t="shared" si="177"/>
        <v/>
      </c>
    </row>
    <row r="2171" spans="2:13" x14ac:dyDescent="0.3">
      <c r="B2171" s="126"/>
      <c r="C2171" s="128"/>
      <c r="D2171" s="126"/>
      <c r="E2171" s="128"/>
      <c r="F2171" s="128"/>
      <c r="G2171" s="128"/>
      <c r="I2171" s="91" t="str">
        <f t="shared" si="174"/>
        <v/>
      </c>
      <c r="J2171" s="91" t="str">
        <f t="shared" si="175"/>
        <v/>
      </c>
      <c r="K2171" s="91" t="str">
        <f t="shared" si="173"/>
        <v/>
      </c>
      <c r="L2171" s="116" t="str">
        <f t="shared" si="176"/>
        <v/>
      </c>
      <c r="M2171" s="116" t="str">
        <f t="shared" si="177"/>
        <v/>
      </c>
    </row>
    <row r="2172" spans="2:13" x14ac:dyDescent="0.3">
      <c r="B2172" s="126"/>
      <c r="C2172" s="128"/>
      <c r="D2172" s="126"/>
      <c r="E2172" s="128"/>
      <c r="F2172" s="128"/>
      <c r="G2172" s="128"/>
      <c r="I2172" s="91" t="str">
        <f t="shared" si="174"/>
        <v/>
      </c>
      <c r="J2172" s="91" t="str">
        <f t="shared" si="175"/>
        <v/>
      </c>
      <c r="K2172" s="91" t="str">
        <f t="shared" si="173"/>
        <v/>
      </c>
      <c r="L2172" s="116" t="str">
        <f t="shared" si="176"/>
        <v/>
      </c>
      <c r="M2172" s="116" t="str">
        <f t="shared" si="177"/>
        <v/>
      </c>
    </row>
    <row r="2173" spans="2:13" x14ac:dyDescent="0.3">
      <c r="B2173" s="126"/>
      <c r="C2173" s="128"/>
      <c r="D2173" s="126"/>
      <c r="E2173" s="128"/>
      <c r="F2173" s="128"/>
      <c r="G2173" s="128"/>
      <c r="I2173" s="91" t="str">
        <f t="shared" si="174"/>
        <v/>
      </c>
      <c r="J2173" s="91" t="str">
        <f t="shared" si="175"/>
        <v/>
      </c>
      <c r="K2173" s="91" t="str">
        <f t="shared" si="173"/>
        <v/>
      </c>
      <c r="L2173" s="116" t="str">
        <f t="shared" si="176"/>
        <v/>
      </c>
      <c r="M2173" s="116" t="str">
        <f t="shared" si="177"/>
        <v/>
      </c>
    </row>
    <row r="2174" spans="2:13" x14ac:dyDescent="0.3">
      <c r="B2174" s="126"/>
      <c r="C2174" s="128"/>
      <c r="D2174" s="126"/>
      <c r="E2174" s="128"/>
      <c r="F2174" s="128"/>
      <c r="G2174" s="128"/>
      <c r="I2174" s="91" t="str">
        <f t="shared" si="174"/>
        <v/>
      </c>
      <c r="J2174" s="91" t="str">
        <f t="shared" si="175"/>
        <v/>
      </c>
      <c r="K2174" s="91" t="str">
        <f t="shared" si="173"/>
        <v/>
      </c>
      <c r="L2174" s="116" t="str">
        <f t="shared" si="176"/>
        <v/>
      </c>
      <c r="M2174" s="116" t="str">
        <f t="shared" si="177"/>
        <v/>
      </c>
    </row>
    <row r="2175" spans="2:13" x14ac:dyDescent="0.3">
      <c r="B2175" s="126"/>
      <c r="C2175" s="128"/>
      <c r="D2175" s="126"/>
      <c r="E2175" s="128"/>
      <c r="F2175" s="128"/>
      <c r="G2175" s="128"/>
      <c r="I2175" s="91" t="str">
        <f t="shared" si="174"/>
        <v/>
      </c>
      <c r="J2175" s="91" t="str">
        <f t="shared" si="175"/>
        <v/>
      </c>
      <c r="K2175" s="91" t="str">
        <f t="shared" si="173"/>
        <v/>
      </c>
      <c r="L2175" s="116" t="str">
        <f t="shared" si="176"/>
        <v/>
      </c>
      <c r="M2175" s="116" t="str">
        <f t="shared" si="177"/>
        <v/>
      </c>
    </row>
    <row r="2176" spans="2:13" x14ac:dyDescent="0.3">
      <c r="B2176" s="126"/>
      <c r="C2176" s="128"/>
      <c r="D2176" s="126"/>
      <c r="E2176" s="128"/>
      <c r="F2176" s="128"/>
      <c r="G2176" s="128"/>
      <c r="I2176" s="91" t="str">
        <f t="shared" si="174"/>
        <v/>
      </c>
      <c r="J2176" s="91" t="str">
        <f t="shared" si="175"/>
        <v/>
      </c>
      <c r="K2176" s="91" t="str">
        <f t="shared" si="173"/>
        <v/>
      </c>
      <c r="L2176" s="116" t="str">
        <f t="shared" si="176"/>
        <v/>
      </c>
      <c r="M2176" s="116" t="str">
        <f t="shared" si="177"/>
        <v/>
      </c>
    </row>
    <row r="2177" spans="2:13" x14ac:dyDescent="0.3">
      <c r="B2177" s="126"/>
      <c r="C2177" s="128"/>
      <c r="D2177" s="126"/>
      <c r="E2177" s="128"/>
      <c r="F2177" s="128"/>
      <c r="G2177" s="128"/>
      <c r="I2177" s="91" t="str">
        <f t="shared" si="174"/>
        <v/>
      </c>
      <c r="J2177" s="91" t="str">
        <f t="shared" si="175"/>
        <v/>
      </c>
      <c r="K2177" s="91" t="str">
        <f t="shared" si="173"/>
        <v/>
      </c>
      <c r="L2177" s="116" t="str">
        <f t="shared" si="176"/>
        <v/>
      </c>
      <c r="M2177" s="116" t="str">
        <f t="shared" si="177"/>
        <v/>
      </c>
    </row>
    <row r="2178" spans="2:13" x14ac:dyDescent="0.3">
      <c r="B2178" s="126"/>
      <c r="C2178" s="128"/>
      <c r="D2178" s="126"/>
      <c r="E2178" s="128"/>
      <c r="F2178" s="128"/>
      <c r="G2178" s="128"/>
      <c r="I2178" s="91" t="str">
        <f t="shared" si="174"/>
        <v/>
      </c>
      <c r="J2178" s="91" t="str">
        <f t="shared" si="175"/>
        <v/>
      </c>
      <c r="K2178" s="91" t="str">
        <f t="shared" si="173"/>
        <v/>
      </c>
      <c r="L2178" s="116" t="str">
        <f t="shared" si="176"/>
        <v/>
      </c>
      <c r="M2178" s="116" t="str">
        <f t="shared" si="177"/>
        <v/>
      </c>
    </row>
    <row r="2179" spans="2:13" x14ac:dyDescent="0.3">
      <c r="B2179" s="126"/>
      <c r="C2179" s="128"/>
      <c r="D2179" s="126"/>
      <c r="E2179" s="128"/>
      <c r="F2179" s="128"/>
      <c r="G2179" s="128"/>
      <c r="I2179" s="91" t="str">
        <f t="shared" si="174"/>
        <v/>
      </c>
      <c r="J2179" s="91" t="str">
        <f t="shared" si="175"/>
        <v/>
      </c>
      <c r="K2179" s="91" t="str">
        <f t="shared" si="173"/>
        <v/>
      </c>
      <c r="L2179" s="116" t="str">
        <f t="shared" si="176"/>
        <v/>
      </c>
      <c r="M2179" s="116" t="str">
        <f t="shared" si="177"/>
        <v/>
      </c>
    </row>
    <row r="2180" spans="2:13" x14ac:dyDescent="0.3">
      <c r="B2180" s="126"/>
      <c r="C2180" s="128"/>
      <c r="D2180" s="126"/>
      <c r="E2180" s="128"/>
      <c r="F2180" s="128"/>
      <c r="G2180" s="128"/>
      <c r="I2180" s="91" t="str">
        <f t="shared" si="174"/>
        <v/>
      </c>
      <c r="J2180" s="91" t="str">
        <f t="shared" si="175"/>
        <v/>
      </c>
      <c r="K2180" s="91" t="str">
        <f t="shared" si="173"/>
        <v/>
      </c>
      <c r="L2180" s="116" t="str">
        <f t="shared" si="176"/>
        <v/>
      </c>
      <c r="M2180" s="116" t="str">
        <f t="shared" si="177"/>
        <v/>
      </c>
    </row>
    <row r="2181" spans="2:13" x14ac:dyDescent="0.3">
      <c r="B2181" s="126"/>
      <c r="C2181" s="128"/>
      <c r="D2181" s="126"/>
      <c r="E2181" s="128"/>
      <c r="F2181" s="128"/>
      <c r="G2181" s="128"/>
      <c r="I2181" s="91" t="str">
        <f t="shared" si="174"/>
        <v/>
      </c>
      <c r="J2181" s="91" t="str">
        <f t="shared" si="175"/>
        <v/>
      </c>
      <c r="K2181" s="91" t="str">
        <f t="shared" si="173"/>
        <v/>
      </c>
      <c r="L2181" s="116" t="str">
        <f t="shared" si="176"/>
        <v/>
      </c>
      <c r="M2181" s="116" t="str">
        <f t="shared" si="177"/>
        <v/>
      </c>
    </row>
    <row r="2182" spans="2:13" x14ac:dyDescent="0.3">
      <c r="B2182" s="126"/>
      <c r="C2182" s="128"/>
      <c r="D2182" s="126"/>
      <c r="E2182" s="128"/>
      <c r="F2182" s="128"/>
      <c r="G2182" s="128"/>
      <c r="I2182" s="91" t="str">
        <f t="shared" si="174"/>
        <v/>
      </c>
      <c r="J2182" s="91" t="str">
        <f t="shared" si="175"/>
        <v/>
      </c>
      <c r="K2182" s="91" t="str">
        <f t="shared" si="173"/>
        <v/>
      </c>
      <c r="L2182" s="116" t="str">
        <f t="shared" si="176"/>
        <v/>
      </c>
      <c r="M2182" s="116" t="str">
        <f t="shared" si="177"/>
        <v/>
      </c>
    </row>
    <row r="2183" spans="2:13" x14ac:dyDescent="0.3">
      <c r="B2183" s="126"/>
      <c r="C2183" s="128"/>
      <c r="D2183" s="126"/>
      <c r="E2183" s="128"/>
      <c r="F2183" s="128"/>
      <c r="G2183" s="128"/>
      <c r="I2183" s="91" t="str">
        <f t="shared" si="174"/>
        <v/>
      </c>
      <c r="J2183" s="91" t="str">
        <f t="shared" si="175"/>
        <v/>
      </c>
      <c r="K2183" s="91" t="str">
        <f t="shared" ref="K2183:K2246" si="178">IF(I2183="","",SUMIF($B$7:$B$5003,B2183,$G$7:$G$5003))</f>
        <v/>
      </c>
      <c r="L2183" s="116" t="str">
        <f t="shared" si="176"/>
        <v/>
      </c>
      <c r="M2183" s="116" t="str">
        <f t="shared" si="177"/>
        <v/>
      </c>
    </row>
    <row r="2184" spans="2:13" x14ac:dyDescent="0.3">
      <c r="B2184" s="126"/>
      <c r="C2184" s="128"/>
      <c r="D2184" s="126"/>
      <c r="E2184" s="128"/>
      <c r="F2184" s="128"/>
      <c r="G2184" s="128"/>
      <c r="I2184" s="91" t="str">
        <f t="shared" ref="I2184:I2247" si="179">B2184&amp;D2184</f>
        <v/>
      </c>
      <c r="J2184" s="91" t="str">
        <f t="shared" ref="J2184:J2247" si="180">IF(I2184="","",SUMIFS($G$6:$G$5003,$B$6:$B$5003,B2184,$D$6:$D$5003,D2184))</f>
        <v/>
      </c>
      <c r="K2184" s="91" t="str">
        <f t="shared" si="178"/>
        <v/>
      </c>
      <c r="L2184" s="116" t="str">
        <f t="shared" ref="L2184:L2247" si="181">IF(OR(J2184="",K2184=""),"",J2184/K2184)</f>
        <v/>
      </c>
      <c r="M2184" s="116" t="str">
        <f t="shared" ref="M2184:M2247" si="182">IF(L2184="","",L2184^2)</f>
        <v/>
      </c>
    </row>
    <row r="2185" spans="2:13" x14ac:dyDescent="0.3">
      <c r="B2185" s="126"/>
      <c r="C2185" s="128"/>
      <c r="D2185" s="126"/>
      <c r="E2185" s="128"/>
      <c r="F2185" s="128"/>
      <c r="G2185" s="128"/>
      <c r="I2185" s="91" t="str">
        <f t="shared" si="179"/>
        <v/>
      </c>
      <c r="J2185" s="91" t="str">
        <f t="shared" si="180"/>
        <v/>
      </c>
      <c r="K2185" s="91" t="str">
        <f t="shared" si="178"/>
        <v/>
      </c>
      <c r="L2185" s="116" t="str">
        <f t="shared" si="181"/>
        <v/>
      </c>
      <c r="M2185" s="116" t="str">
        <f t="shared" si="182"/>
        <v/>
      </c>
    </row>
    <row r="2186" spans="2:13" x14ac:dyDescent="0.3">
      <c r="B2186" s="126"/>
      <c r="C2186" s="128"/>
      <c r="D2186" s="126"/>
      <c r="E2186" s="128"/>
      <c r="F2186" s="128"/>
      <c r="G2186" s="128"/>
      <c r="I2186" s="91" t="str">
        <f t="shared" si="179"/>
        <v/>
      </c>
      <c r="J2186" s="91" t="str">
        <f t="shared" si="180"/>
        <v/>
      </c>
      <c r="K2186" s="91" t="str">
        <f t="shared" si="178"/>
        <v/>
      </c>
      <c r="L2186" s="116" t="str">
        <f t="shared" si="181"/>
        <v/>
      </c>
      <c r="M2186" s="116" t="str">
        <f t="shared" si="182"/>
        <v/>
      </c>
    </row>
    <row r="2187" spans="2:13" x14ac:dyDescent="0.3">
      <c r="B2187" s="126"/>
      <c r="C2187" s="128"/>
      <c r="D2187" s="126"/>
      <c r="E2187" s="128"/>
      <c r="F2187" s="128"/>
      <c r="G2187" s="128"/>
      <c r="I2187" s="91" t="str">
        <f t="shared" si="179"/>
        <v/>
      </c>
      <c r="J2187" s="91" t="str">
        <f t="shared" si="180"/>
        <v/>
      </c>
      <c r="K2187" s="91" t="str">
        <f t="shared" si="178"/>
        <v/>
      </c>
      <c r="L2187" s="116" t="str">
        <f t="shared" si="181"/>
        <v/>
      </c>
      <c r="M2187" s="116" t="str">
        <f t="shared" si="182"/>
        <v/>
      </c>
    </row>
    <row r="2188" spans="2:13" x14ac:dyDescent="0.3">
      <c r="B2188" s="126"/>
      <c r="C2188" s="128"/>
      <c r="D2188" s="126"/>
      <c r="E2188" s="128"/>
      <c r="F2188" s="128"/>
      <c r="G2188" s="128"/>
      <c r="I2188" s="91" t="str">
        <f t="shared" si="179"/>
        <v/>
      </c>
      <c r="J2188" s="91" t="str">
        <f t="shared" si="180"/>
        <v/>
      </c>
      <c r="K2188" s="91" t="str">
        <f t="shared" si="178"/>
        <v/>
      </c>
      <c r="L2188" s="116" t="str">
        <f t="shared" si="181"/>
        <v/>
      </c>
      <c r="M2188" s="116" t="str">
        <f t="shared" si="182"/>
        <v/>
      </c>
    </row>
    <row r="2189" spans="2:13" x14ac:dyDescent="0.3">
      <c r="B2189" s="126"/>
      <c r="C2189" s="128"/>
      <c r="D2189" s="126"/>
      <c r="E2189" s="128"/>
      <c r="F2189" s="128"/>
      <c r="G2189" s="128"/>
      <c r="I2189" s="91" t="str">
        <f t="shared" si="179"/>
        <v/>
      </c>
      <c r="J2189" s="91" t="str">
        <f t="shared" si="180"/>
        <v/>
      </c>
      <c r="K2189" s="91" t="str">
        <f t="shared" si="178"/>
        <v/>
      </c>
      <c r="L2189" s="116" t="str">
        <f t="shared" si="181"/>
        <v/>
      </c>
      <c r="M2189" s="116" t="str">
        <f t="shared" si="182"/>
        <v/>
      </c>
    </row>
    <row r="2190" spans="2:13" x14ac:dyDescent="0.3">
      <c r="B2190" s="126"/>
      <c r="C2190" s="128"/>
      <c r="D2190" s="126"/>
      <c r="E2190" s="128"/>
      <c r="F2190" s="128"/>
      <c r="G2190" s="128"/>
      <c r="I2190" s="91" t="str">
        <f t="shared" si="179"/>
        <v/>
      </c>
      <c r="J2190" s="91" t="str">
        <f t="shared" si="180"/>
        <v/>
      </c>
      <c r="K2190" s="91" t="str">
        <f t="shared" si="178"/>
        <v/>
      </c>
      <c r="L2190" s="116" t="str">
        <f t="shared" si="181"/>
        <v/>
      </c>
      <c r="M2190" s="116" t="str">
        <f t="shared" si="182"/>
        <v/>
      </c>
    </row>
    <row r="2191" spans="2:13" x14ac:dyDescent="0.3">
      <c r="B2191" s="126"/>
      <c r="C2191" s="128"/>
      <c r="D2191" s="126"/>
      <c r="E2191" s="128"/>
      <c r="F2191" s="128"/>
      <c r="G2191" s="128"/>
      <c r="I2191" s="91" t="str">
        <f t="shared" si="179"/>
        <v/>
      </c>
      <c r="J2191" s="91" t="str">
        <f t="shared" si="180"/>
        <v/>
      </c>
      <c r="K2191" s="91" t="str">
        <f t="shared" si="178"/>
        <v/>
      </c>
      <c r="L2191" s="116" t="str">
        <f t="shared" si="181"/>
        <v/>
      </c>
      <c r="M2191" s="116" t="str">
        <f t="shared" si="182"/>
        <v/>
      </c>
    </row>
    <row r="2192" spans="2:13" x14ac:dyDescent="0.3">
      <c r="B2192" s="126"/>
      <c r="C2192" s="128"/>
      <c r="D2192" s="126"/>
      <c r="E2192" s="128"/>
      <c r="F2192" s="128"/>
      <c r="G2192" s="128"/>
      <c r="I2192" s="91" t="str">
        <f t="shared" si="179"/>
        <v/>
      </c>
      <c r="J2192" s="91" t="str">
        <f t="shared" si="180"/>
        <v/>
      </c>
      <c r="K2192" s="91" t="str">
        <f t="shared" si="178"/>
        <v/>
      </c>
      <c r="L2192" s="116" t="str">
        <f t="shared" si="181"/>
        <v/>
      </c>
      <c r="M2192" s="116" t="str">
        <f t="shared" si="182"/>
        <v/>
      </c>
    </row>
    <row r="2193" spans="2:13" x14ac:dyDescent="0.3">
      <c r="B2193" s="126"/>
      <c r="C2193" s="128"/>
      <c r="D2193" s="126"/>
      <c r="E2193" s="128"/>
      <c r="F2193" s="128"/>
      <c r="G2193" s="128"/>
      <c r="I2193" s="91" t="str">
        <f t="shared" si="179"/>
        <v/>
      </c>
      <c r="J2193" s="91" t="str">
        <f t="shared" si="180"/>
        <v/>
      </c>
      <c r="K2193" s="91" t="str">
        <f t="shared" si="178"/>
        <v/>
      </c>
      <c r="L2193" s="116" t="str">
        <f t="shared" si="181"/>
        <v/>
      </c>
      <c r="M2193" s="116" t="str">
        <f t="shared" si="182"/>
        <v/>
      </c>
    </row>
    <row r="2194" spans="2:13" x14ac:dyDescent="0.3">
      <c r="B2194" s="126"/>
      <c r="C2194" s="128"/>
      <c r="D2194" s="126"/>
      <c r="E2194" s="128"/>
      <c r="F2194" s="128"/>
      <c r="G2194" s="128"/>
      <c r="I2194" s="91" t="str">
        <f t="shared" si="179"/>
        <v/>
      </c>
      <c r="J2194" s="91" t="str">
        <f t="shared" si="180"/>
        <v/>
      </c>
      <c r="K2194" s="91" t="str">
        <f t="shared" si="178"/>
        <v/>
      </c>
      <c r="L2194" s="116" t="str">
        <f t="shared" si="181"/>
        <v/>
      </c>
      <c r="M2194" s="116" t="str">
        <f t="shared" si="182"/>
        <v/>
      </c>
    </row>
    <row r="2195" spans="2:13" x14ac:dyDescent="0.3">
      <c r="B2195" s="126"/>
      <c r="C2195" s="128"/>
      <c r="D2195" s="126"/>
      <c r="E2195" s="128"/>
      <c r="F2195" s="128"/>
      <c r="G2195" s="128"/>
      <c r="I2195" s="91" t="str">
        <f t="shared" si="179"/>
        <v/>
      </c>
      <c r="J2195" s="91" t="str">
        <f t="shared" si="180"/>
        <v/>
      </c>
      <c r="K2195" s="91" t="str">
        <f t="shared" si="178"/>
        <v/>
      </c>
      <c r="L2195" s="116" t="str">
        <f t="shared" si="181"/>
        <v/>
      </c>
      <c r="M2195" s="116" t="str">
        <f t="shared" si="182"/>
        <v/>
      </c>
    </row>
    <row r="2196" spans="2:13" x14ac:dyDescent="0.3">
      <c r="B2196" s="126"/>
      <c r="C2196" s="128"/>
      <c r="D2196" s="126"/>
      <c r="E2196" s="128"/>
      <c r="F2196" s="128"/>
      <c r="G2196" s="128"/>
      <c r="I2196" s="91" t="str">
        <f t="shared" si="179"/>
        <v/>
      </c>
      <c r="J2196" s="91" t="str">
        <f t="shared" si="180"/>
        <v/>
      </c>
      <c r="K2196" s="91" t="str">
        <f t="shared" si="178"/>
        <v/>
      </c>
      <c r="L2196" s="116" t="str">
        <f t="shared" si="181"/>
        <v/>
      </c>
      <c r="M2196" s="116" t="str">
        <f t="shared" si="182"/>
        <v/>
      </c>
    </row>
    <row r="2197" spans="2:13" x14ac:dyDescent="0.3">
      <c r="B2197" s="126"/>
      <c r="C2197" s="128"/>
      <c r="D2197" s="126"/>
      <c r="E2197" s="128"/>
      <c r="F2197" s="128"/>
      <c r="G2197" s="128"/>
      <c r="I2197" s="91" t="str">
        <f t="shared" si="179"/>
        <v/>
      </c>
      <c r="J2197" s="91" t="str">
        <f t="shared" si="180"/>
        <v/>
      </c>
      <c r="K2197" s="91" t="str">
        <f t="shared" si="178"/>
        <v/>
      </c>
      <c r="L2197" s="116" t="str">
        <f t="shared" si="181"/>
        <v/>
      </c>
      <c r="M2197" s="116" t="str">
        <f t="shared" si="182"/>
        <v/>
      </c>
    </row>
    <row r="2198" spans="2:13" x14ac:dyDescent="0.3">
      <c r="B2198" s="126"/>
      <c r="C2198" s="128"/>
      <c r="D2198" s="126"/>
      <c r="E2198" s="128"/>
      <c r="F2198" s="128"/>
      <c r="G2198" s="128"/>
      <c r="I2198" s="91" t="str">
        <f t="shared" si="179"/>
        <v/>
      </c>
      <c r="J2198" s="91" t="str">
        <f t="shared" si="180"/>
        <v/>
      </c>
      <c r="K2198" s="91" t="str">
        <f t="shared" si="178"/>
        <v/>
      </c>
      <c r="L2198" s="116" t="str">
        <f t="shared" si="181"/>
        <v/>
      </c>
      <c r="M2198" s="116" t="str">
        <f t="shared" si="182"/>
        <v/>
      </c>
    </row>
    <row r="2199" spans="2:13" x14ac:dyDescent="0.3">
      <c r="B2199" s="126"/>
      <c r="C2199" s="128"/>
      <c r="D2199" s="126"/>
      <c r="E2199" s="128"/>
      <c r="F2199" s="128"/>
      <c r="G2199" s="128"/>
      <c r="I2199" s="91" t="str">
        <f t="shared" si="179"/>
        <v/>
      </c>
      <c r="J2199" s="91" t="str">
        <f t="shared" si="180"/>
        <v/>
      </c>
      <c r="K2199" s="91" t="str">
        <f t="shared" si="178"/>
        <v/>
      </c>
      <c r="L2199" s="116" t="str">
        <f t="shared" si="181"/>
        <v/>
      </c>
      <c r="M2199" s="116" t="str">
        <f t="shared" si="182"/>
        <v/>
      </c>
    </row>
    <row r="2200" spans="2:13" x14ac:dyDescent="0.3">
      <c r="B2200" s="126"/>
      <c r="C2200" s="128"/>
      <c r="D2200" s="126"/>
      <c r="E2200" s="128"/>
      <c r="F2200" s="128"/>
      <c r="G2200" s="128"/>
      <c r="I2200" s="91" t="str">
        <f t="shared" si="179"/>
        <v/>
      </c>
      <c r="J2200" s="91" t="str">
        <f t="shared" si="180"/>
        <v/>
      </c>
      <c r="K2200" s="91" t="str">
        <f t="shared" si="178"/>
        <v/>
      </c>
      <c r="L2200" s="116" t="str">
        <f t="shared" si="181"/>
        <v/>
      </c>
      <c r="M2200" s="116" t="str">
        <f t="shared" si="182"/>
        <v/>
      </c>
    </row>
    <row r="2201" spans="2:13" x14ac:dyDescent="0.3">
      <c r="B2201" s="126"/>
      <c r="C2201" s="128"/>
      <c r="D2201" s="126"/>
      <c r="E2201" s="128"/>
      <c r="F2201" s="128"/>
      <c r="G2201" s="128"/>
      <c r="I2201" s="91" t="str">
        <f t="shared" si="179"/>
        <v/>
      </c>
      <c r="J2201" s="91" t="str">
        <f t="shared" si="180"/>
        <v/>
      </c>
      <c r="K2201" s="91" t="str">
        <f t="shared" si="178"/>
        <v/>
      </c>
      <c r="L2201" s="116" t="str">
        <f t="shared" si="181"/>
        <v/>
      </c>
      <c r="M2201" s="116" t="str">
        <f t="shared" si="182"/>
        <v/>
      </c>
    </row>
    <row r="2202" spans="2:13" x14ac:dyDescent="0.3">
      <c r="B2202" s="126"/>
      <c r="C2202" s="128"/>
      <c r="D2202" s="126"/>
      <c r="E2202" s="128"/>
      <c r="F2202" s="128"/>
      <c r="G2202" s="128"/>
      <c r="I2202" s="91" t="str">
        <f t="shared" si="179"/>
        <v/>
      </c>
      <c r="J2202" s="91" t="str">
        <f t="shared" si="180"/>
        <v/>
      </c>
      <c r="K2202" s="91" t="str">
        <f t="shared" si="178"/>
        <v/>
      </c>
      <c r="L2202" s="116" t="str">
        <f t="shared" si="181"/>
        <v/>
      </c>
      <c r="M2202" s="116" t="str">
        <f t="shared" si="182"/>
        <v/>
      </c>
    </row>
    <row r="2203" spans="2:13" x14ac:dyDescent="0.3">
      <c r="B2203" s="126"/>
      <c r="C2203" s="128"/>
      <c r="D2203" s="126"/>
      <c r="E2203" s="128"/>
      <c r="F2203" s="128"/>
      <c r="G2203" s="128"/>
      <c r="I2203" s="91" t="str">
        <f t="shared" si="179"/>
        <v/>
      </c>
      <c r="J2203" s="91" t="str">
        <f t="shared" si="180"/>
        <v/>
      </c>
      <c r="K2203" s="91" t="str">
        <f t="shared" si="178"/>
        <v/>
      </c>
      <c r="L2203" s="116" t="str">
        <f t="shared" si="181"/>
        <v/>
      </c>
      <c r="M2203" s="116" t="str">
        <f t="shared" si="182"/>
        <v/>
      </c>
    </row>
    <row r="2204" spans="2:13" x14ac:dyDescent="0.3">
      <c r="B2204" s="126"/>
      <c r="C2204" s="128"/>
      <c r="D2204" s="126"/>
      <c r="E2204" s="128"/>
      <c r="F2204" s="128"/>
      <c r="G2204" s="128"/>
      <c r="I2204" s="91" t="str">
        <f t="shared" si="179"/>
        <v/>
      </c>
      <c r="J2204" s="91" t="str">
        <f t="shared" si="180"/>
        <v/>
      </c>
      <c r="K2204" s="91" t="str">
        <f t="shared" si="178"/>
        <v/>
      </c>
      <c r="L2204" s="116" t="str">
        <f t="shared" si="181"/>
        <v/>
      </c>
      <c r="M2204" s="116" t="str">
        <f t="shared" si="182"/>
        <v/>
      </c>
    </row>
    <row r="2205" spans="2:13" x14ac:dyDescent="0.3">
      <c r="B2205" s="126"/>
      <c r="C2205" s="128"/>
      <c r="D2205" s="126"/>
      <c r="E2205" s="128"/>
      <c r="F2205" s="128"/>
      <c r="G2205" s="128"/>
      <c r="I2205" s="91" t="str">
        <f t="shared" si="179"/>
        <v/>
      </c>
      <c r="J2205" s="91" t="str">
        <f t="shared" si="180"/>
        <v/>
      </c>
      <c r="K2205" s="91" t="str">
        <f t="shared" si="178"/>
        <v/>
      </c>
      <c r="L2205" s="116" t="str">
        <f t="shared" si="181"/>
        <v/>
      </c>
      <c r="M2205" s="116" t="str">
        <f t="shared" si="182"/>
        <v/>
      </c>
    </row>
    <row r="2206" spans="2:13" x14ac:dyDescent="0.3">
      <c r="B2206" s="126"/>
      <c r="C2206" s="128"/>
      <c r="D2206" s="126"/>
      <c r="E2206" s="128"/>
      <c r="F2206" s="128"/>
      <c r="G2206" s="128"/>
      <c r="I2206" s="91" t="str">
        <f t="shared" si="179"/>
        <v/>
      </c>
      <c r="J2206" s="91" t="str">
        <f t="shared" si="180"/>
        <v/>
      </c>
      <c r="K2206" s="91" t="str">
        <f t="shared" si="178"/>
        <v/>
      </c>
      <c r="L2206" s="116" t="str">
        <f t="shared" si="181"/>
        <v/>
      </c>
      <c r="M2206" s="116" t="str">
        <f t="shared" si="182"/>
        <v/>
      </c>
    </row>
    <row r="2207" spans="2:13" x14ac:dyDescent="0.3">
      <c r="B2207" s="126"/>
      <c r="C2207" s="128"/>
      <c r="D2207" s="126"/>
      <c r="E2207" s="128"/>
      <c r="F2207" s="128"/>
      <c r="G2207" s="128"/>
      <c r="I2207" s="91" t="str">
        <f t="shared" si="179"/>
        <v/>
      </c>
      <c r="J2207" s="91" t="str">
        <f t="shared" si="180"/>
        <v/>
      </c>
      <c r="K2207" s="91" t="str">
        <f t="shared" si="178"/>
        <v/>
      </c>
      <c r="L2207" s="116" t="str">
        <f t="shared" si="181"/>
        <v/>
      </c>
      <c r="M2207" s="116" t="str">
        <f t="shared" si="182"/>
        <v/>
      </c>
    </row>
    <row r="2208" spans="2:13" x14ac:dyDescent="0.3">
      <c r="B2208" s="126"/>
      <c r="C2208" s="128"/>
      <c r="D2208" s="126"/>
      <c r="E2208" s="128"/>
      <c r="F2208" s="128"/>
      <c r="G2208" s="128"/>
      <c r="I2208" s="91" t="str">
        <f t="shared" si="179"/>
        <v/>
      </c>
      <c r="J2208" s="91" t="str">
        <f t="shared" si="180"/>
        <v/>
      </c>
      <c r="K2208" s="91" t="str">
        <f t="shared" si="178"/>
        <v/>
      </c>
      <c r="L2208" s="116" t="str">
        <f t="shared" si="181"/>
        <v/>
      </c>
      <c r="M2208" s="116" t="str">
        <f t="shared" si="182"/>
        <v/>
      </c>
    </row>
    <row r="2209" spans="2:13" x14ac:dyDescent="0.3">
      <c r="B2209" s="126"/>
      <c r="C2209" s="128"/>
      <c r="D2209" s="126"/>
      <c r="E2209" s="128"/>
      <c r="F2209" s="128"/>
      <c r="G2209" s="128"/>
      <c r="I2209" s="91" t="str">
        <f t="shared" si="179"/>
        <v/>
      </c>
      <c r="J2209" s="91" t="str">
        <f t="shared" si="180"/>
        <v/>
      </c>
      <c r="K2209" s="91" t="str">
        <f t="shared" si="178"/>
        <v/>
      </c>
      <c r="L2209" s="116" t="str">
        <f t="shared" si="181"/>
        <v/>
      </c>
      <c r="M2209" s="116" t="str">
        <f t="shared" si="182"/>
        <v/>
      </c>
    </row>
    <row r="2210" spans="2:13" x14ac:dyDescent="0.3">
      <c r="B2210" s="126"/>
      <c r="C2210" s="128"/>
      <c r="D2210" s="126"/>
      <c r="E2210" s="128"/>
      <c r="F2210" s="128"/>
      <c r="G2210" s="128"/>
      <c r="I2210" s="91" t="str">
        <f t="shared" si="179"/>
        <v/>
      </c>
      <c r="J2210" s="91" t="str">
        <f t="shared" si="180"/>
        <v/>
      </c>
      <c r="K2210" s="91" t="str">
        <f t="shared" si="178"/>
        <v/>
      </c>
      <c r="L2210" s="116" t="str">
        <f t="shared" si="181"/>
        <v/>
      </c>
      <c r="M2210" s="116" t="str">
        <f t="shared" si="182"/>
        <v/>
      </c>
    </row>
    <row r="2211" spans="2:13" x14ac:dyDescent="0.3">
      <c r="B2211" s="126"/>
      <c r="C2211" s="128"/>
      <c r="D2211" s="126"/>
      <c r="E2211" s="128"/>
      <c r="F2211" s="128"/>
      <c r="G2211" s="128"/>
      <c r="I2211" s="91" t="str">
        <f t="shared" si="179"/>
        <v/>
      </c>
      <c r="J2211" s="91" t="str">
        <f t="shared" si="180"/>
        <v/>
      </c>
      <c r="K2211" s="91" t="str">
        <f t="shared" si="178"/>
        <v/>
      </c>
      <c r="L2211" s="116" t="str">
        <f t="shared" si="181"/>
        <v/>
      </c>
      <c r="M2211" s="116" t="str">
        <f t="shared" si="182"/>
        <v/>
      </c>
    </row>
    <row r="2212" spans="2:13" x14ac:dyDescent="0.3">
      <c r="B2212" s="126"/>
      <c r="C2212" s="128"/>
      <c r="D2212" s="126"/>
      <c r="E2212" s="128"/>
      <c r="F2212" s="128"/>
      <c r="G2212" s="128"/>
      <c r="I2212" s="91" t="str">
        <f t="shared" si="179"/>
        <v/>
      </c>
      <c r="J2212" s="91" t="str">
        <f t="shared" si="180"/>
        <v/>
      </c>
      <c r="K2212" s="91" t="str">
        <f t="shared" si="178"/>
        <v/>
      </c>
      <c r="L2212" s="116" t="str">
        <f t="shared" si="181"/>
        <v/>
      </c>
      <c r="M2212" s="116" t="str">
        <f t="shared" si="182"/>
        <v/>
      </c>
    </row>
    <row r="2213" spans="2:13" x14ac:dyDescent="0.3">
      <c r="B2213" s="126"/>
      <c r="C2213" s="128"/>
      <c r="D2213" s="126"/>
      <c r="E2213" s="128"/>
      <c r="F2213" s="128"/>
      <c r="G2213" s="128"/>
      <c r="I2213" s="91" t="str">
        <f t="shared" si="179"/>
        <v/>
      </c>
      <c r="J2213" s="91" t="str">
        <f t="shared" si="180"/>
        <v/>
      </c>
      <c r="K2213" s="91" t="str">
        <f t="shared" si="178"/>
        <v/>
      </c>
      <c r="L2213" s="116" t="str">
        <f t="shared" si="181"/>
        <v/>
      </c>
      <c r="M2213" s="116" t="str">
        <f t="shared" si="182"/>
        <v/>
      </c>
    </row>
    <row r="2214" spans="2:13" x14ac:dyDescent="0.3">
      <c r="B2214" s="126"/>
      <c r="C2214" s="128"/>
      <c r="D2214" s="126"/>
      <c r="E2214" s="128"/>
      <c r="F2214" s="128"/>
      <c r="G2214" s="128"/>
      <c r="I2214" s="91" t="str">
        <f t="shared" si="179"/>
        <v/>
      </c>
      <c r="J2214" s="91" t="str">
        <f t="shared" si="180"/>
        <v/>
      </c>
      <c r="K2214" s="91" t="str">
        <f t="shared" si="178"/>
        <v/>
      </c>
      <c r="L2214" s="116" t="str">
        <f t="shared" si="181"/>
        <v/>
      </c>
      <c r="M2214" s="116" t="str">
        <f t="shared" si="182"/>
        <v/>
      </c>
    </row>
    <row r="2215" spans="2:13" x14ac:dyDescent="0.3">
      <c r="B2215" s="126"/>
      <c r="C2215" s="128"/>
      <c r="D2215" s="126"/>
      <c r="E2215" s="128"/>
      <c r="F2215" s="128"/>
      <c r="G2215" s="128"/>
      <c r="I2215" s="91" t="str">
        <f t="shared" si="179"/>
        <v/>
      </c>
      <c r="J2215" s="91" t="str">
        <f t="shared" si="180"/>
        <v/>
      </c>
      <c r="K2215" s="91" t="str">
        <f t="shared" si="178"/>
        <v/>
      </c>
      <c r="L2215" s="116" t="str">
        <f t="shared" si="181"/>
        <v/>
      </c>
      <c r="M2215" s="116" t="str">
        <f t="shared" si="182"/>
        <v/>
      </c>
    </row>
    <row r="2216" spans="2:13" x14ac:dyDescent="0.3">
      <c r="B2216" s="126"/>
      <c r="C2216" s="128"/>
      <c r="D2216" s="126"/>
      <c r="E2216" s="128"/>
      <c r="F2216" s="128"/>
      <c r="G2216" s="128"/>
      <c r="I2216" s="91" t="str">
        <f t="shared" si="179"/>
        <v/>
      </c>
      <c r="J2216" s="91" t="str">
        <f t="shared" si="180"/>
        <v/>
      </c>
      <c r="K2216" s="91" t="str">
        <f t="shared" si="178"/>
        <v/>
      </c>
      <c r="L2216" s="116" t="str">
        <f t="shared" si="181"/>
        <v/>
      </c>
      <c r="M2216" s="116" t="str">
        <f t="shared" si="182"/>
        <v/>
      </c>
    </row>
    <row r="2217" spans="2:13" x14ac:dyDescent="0.3">
      <c r="B2217" s="126"/>
      <c r="C2217" s="128"/>
      <c r="D2217" s="126"/>
      <c r="E2217" s="128"/>
      <c r="F2217" s="128"/>
      <c r="G2217" s="128"/>
      <c r="I2217" s="91" t="str">
        <f t="shared" si="179"/>
        <v/>
      </c>
      <c r="J2217" s="91" t="str">
        <f t="shared" si="180"/>
        <v/>
      </c>
      <c r="K2217" s="91" t="str">
        <f t="shared" si="178"/>
        <v/>
      </c>
      <c r="L2217" s="116" t="str">
        <f t="shared" si="181"/>
        <v/>
      </c>
      <c r="M2217" s="116" t="str">
        <f t="shared" si="182"/>
        <v/>
      </c>
    </row>
    <row r="2218" spans="2:13" x14ac:dyDescent="0.3">
      <c r="B2218" s="126"/>
      <c r="C2218" s="128"/>
      <c r="D2218" s="126"/>
      <c r="E2218" s="128"/>
      <c r="F2218" s="128"/>
      <c r="G2218" s="128"/>
      <c r="I2218" s="91" t="str">
        <f t="shared" si="179"/>
        <v/>
      </c>
      <c r="J2218" s="91" t="str">
        <f t="shared" si="180"/>
        <v/>
      </c>
      <c r="K2218" s="91" t="str">
        <f t="shared" si="178"/>
        <v/>
      </c>
      <c r="L2218" s="116" t="str">
        <f t="shared" si="181"/>
        <v/>
      </c>
      <c r="M2218" s="116" t="str">
        <f t="shared" si="182"/>
        <v/>
      </c>
    </row>
    <row r="2219" spans="2:13" x14ac:dyDescent="0.3">
      <c r="B2219" s="126"/>
      <c r="C2219" s="128"/>
      <c r="D2219" s="126"/>
      <c r="E2219" s="128"/>
      <c r="F2219" s="128"/>
      <c r="G2219" s="128"/>
      <c r="I2219" s="91" t="str">
        <f t="shared" si="179"/>
        <v/>
      </c>
      <c r="J2219" s="91" t="str">
        <f t="shared" si="180"/>
        <v/>
      </c>
      <c r="K2219" s="91" t="str">
        <f t="shared" si="178"/>
        <v/>
      </c>
      <c r="L2219" s="116" t="str">
        <f t="shared" si="181"/>
        <v/>
      </c>
      <c r="M2219" s="116" t="str">
        <f t="shared" si="182"/>
        <v/>
      </c>
    </row>
    <row r="2220" spans="2:13" x14ac:dyDescent="0.3">
      <c r="B2220" s="126"/>
      <c r="C2220" s="128"/>
      <c r="D2220" s="126"/>
      <c r="E2220" s="128"/>
      <c r="F2220" s="128"/>
      <c r="G2220" s="128"/>
      <c r="I2220" s="91" t="str">
        <f t="shared" si="179"/>
        <v/>
      </c>
      <c r="J2220" s="91" t="str">
        <f t="shared" si="180"/>
        <v/>
      </c>
      <c r="K2220" s="91" t="str">
        <f t="shared" si="178"/>
        <v/>
      </c>
      <c r="L2220" s="116" t="str">
        <f t="shared" si="181"/>
        <v/>
      </c>
      <c r="M2220" s="116" t="str">
        <f t="shared" si="182"/>
        <v/>
      </c>
    </row>
    <row r="2221" spans="2:13" x14ac:dyDescent="0.3">
      <c r="B2221" s="126"/>
      <c r="C2221" s="128"/>
      <c r="D2221" s="126"/>
      <c r="E2221" s="128"/>
      <c r="F2221" s="128"/>
      <c r="G2221" s="128"/>
      <c r="I2221" s="91" t="str">
        <f t="shared" si="179"/>
        <v/>
      </c>
      <c r="J2221" s="91" t="str">
        <f t="shared" si="180"/>
        <v/>
      </c>
      <c r="K2221" s="91" t="str">
        <f t="shared" si="178"/>
        <v/>
      </c>
      <c r="L2221" s="116" t="str">
        <f t="shared" si="181"/>
        <v/>
      </c>
      <c r="M2221" s="116" t="str">
        <f t="shared" si="182"/>
        <v/>
      </c>
    </row>
    <row r="2222" spans="2:13" x14ac:dyDescent="0.3">
      <c r="B2222" s="126"/>
      <c r="C2222" s="128"/>
      <c r="D2222" s="126"/>
      <c r="E2222" s="128"/>
      <c r="F2222" s="128"/>
      <c r="G2222" s="128"/>
      <c r="I2222" s="91" t="str">
        <f t="shared" si="179"/>
        <v/>
      </c>
      <c r="J2222" s="91" t="str">
        <f t="shared" si="180"/>
        <v/>
      </c>
      <c r="K2222" s="91" t="str">
        <f t="shared" si="178"/>
        <v/>
      </c>
      <c r="L2222" s="116" t="str">
        <f t="shared" si="181"/>
        <v/>
      </c>
      <c r="M2222" s="116" t="str">
        <f t="shared" si="182"/>
        <v/>
      </c>
    </row>
    <row r="2223" spans="2:13" x14ac:dyDescent="0.3">
      <c r="B2223" s="126"/>
      <c r="C2223" s="128"/>
      <c r="D2223" s="126"/>
      <c r="E2223" s="128"/>
      <c r="F2223" s="128"/>
      <c r="G2223" s="128"/>
      <c r="I2223" s="91" t="str">
        <f t="shared" si="179"/>
        <v/>
      </c>
      <c r="J2223" s="91" t="str">
        <f t="shared" si="180"/>
        <v/>
      </c>
      <c r="K2223" s="91" t="str">
        <f t="shared" si="178"/>
        <v/>
      </c>
      <c r="L2223" s="116" t="str">
        <f t="shared" si="181"/>
        <v/>
      </c>
      <c r="M2223" s="116" t="str">
        <f t="shared" si="182"/>
        <v/>
      </c>
    </row>
    <row r="2224" spans="2:13" x14ac:dyDescent="0.3">
      <c r="B2224" s="126"/>
      <c r="C2224" s="128"/>
      <c r="D2224" s="126"/>
      <c r="E2224" s="128"/>
      <c r="F2224" s="128"/>
      <c r="G2224" s="128"/>
      <c r="I2224" s="91" t="str">
        <f t="shared" si="179"/>
        <v/>
      </c>
      <c r="J2224" s="91" t="str">
        <f t="shared" si="180"/>
        <v/>
      </c>
      <c r="K2224" s="91" t="str">
        <f t="shared" si="178"/>
        <v/>
      </c>
      <c r="L2224" s="116" t="str">
        <f t="shared" si="181"/>
        <v/>
      </c>
      <c r="M2224" s="116" t="str">
        <f t="shared" si="182"/>
        <v/>
      </c>
    </row>
    <row r="2225" spans="2:13" x14ac:dyDescent="0.3">
      <c r="B2225" s="126"/>
      <c r="C2225" s="128"/>
      <c r="D2225" s="126"/>
      <c r="E2225" s="128"/>
      <c r="F2225" s="128"/>
      <c r="G2225" s="128"/>
      <c r="I2225" s="91" t="str">
        <f t="shared" si="179"/>
        <v/>
      </c>
      <c r="J2225" s="91" t="str">
        <f t="shared" si="180"/>
        <v/>
      </c>
      <c r="K2225" s="91" t="str">
        <f t="shared" si="178"/>
        <v/>
      </c>
      <c r="L2225" s="116" t="str">
        <f t="shared" si="181"/>
        <v/>
      </c>
      <c r="M2225" s="116" t="str">
        <f t="shared" si="182"/>
        <v/>
      </c>
    </row>
    <row r="2226" spans="2:13" x14ac:dyDescent="0.3">
      <c r="B2226" s="126"/>
      <c r="C2226" s="128"/>
      <c r="D2226" s="126"/>
      <c r="E2226" s="128"/>
      <c r="F2226" s="128"/>
      <c r="G2226" s="128"/>
      <c r="I2226" s="91" t="str">
        <f t="shared" si="179"/>
        <v/>
      </c>
      <c r="J2226" s="91" t="str">
        <f t="shared" si="180"/>
        <v/>
      </c>
      <c r="K2226" s="91" t="str">
        <f t="shared" si="178"/>
        <v/>
      </c>
      <c r="L2226" s="116" t="str">
        <f t="shared" si="181"/>
        <v/>
      </c>
      <c r="M2226" s="116" t="str">
        <f t="shared" si="182"/>
        <v/>
      </c>
    </row>
    <row r="2227" spans="2:13" x14ac:dyDescent="0.3">
      <c r="B2227" s="126"/>
      <c r="C2227" s="128"/>
      <c r="D2227" s="126"/>
      <c r="E2227" s="128"/>
      <c r="F2227" s="128"/>
      <c r="G2227" s="128"/>
      <c r="I2227" s="91" t="str">
        <f t="shared" si="179"/>
        <v/>
      </c>
      <c r="J2227" s="91" t="str">
        <f t="shared" si="180"/>
        <v/>
      </c>
      <c r="K2227" s="91" t="str">
        <f t="shared" si="178"/>
        <v/>
      </c>
      <c r="L2227" s="116" t="str">
        <f t="shared" si="181"/>
        <v/>
      </c>
      <c r="M2227" s="116" t="str">
        <f t="shared" si="182"/>
        <v/>
      </c>
    </row>
    <row r="2228" spans="2:13" x14ac:dyDescent="0.3">
      <c r="B2228" s="126"/>
      <c r="C2228" s="128"/>
      <c r="D2228" s="126"/>
      <c r="E2228" s="128"/>
      <c r="F2228" s="128"/>
      <c r="G2228" s="128"/>
      <c r="I2228" s="91" t="str">
        <f t="shared" si="179"/>
        <v/>
      </c>
      <c r="J2228" s="91" t="str">
        <f t="shared" si="180"/>
        <v/>
      </c>
      <c r="K2228" s="91" t="str">
        <f t="shared" si="178"/>
        <v/>
      </c>
      <c r="L2228" s="116" t="str">
        <f t="shared" si="181"/>
        <v/>
      </c>
      <c r="M2228" s="116" t="str">
        <f t="shared" si="182"/>
        <v/>
      </c>
    </row>
    <row r="2229" spans="2:13" x14ac:dyDescent="0.3">
      <c r="B2229" s="126"/>
      <c r="C2229" s="128"/>
      <c r="D2229" s="126"/>
      <c r="E2229" s="128"/>
      <c r="F2229" s="128"/>
      <c r="G2229" s="128"/>
      <c r="I2229" s="91" t="str">
        <f t="shared" si="179"/>
        <v/>
      </c>
      <c r="J2229" s="91" t="str">
        <f t="shared" si="180"/>
        <v/>
      </c>
      <c r="K2229" s="91" t="str">
        <f t="shared" si="178"/>
        <v/>
      </c>
      <c r="L2229" s="116" t="str">
        <f t="shared" si="181"/>
        <v/>
      </c>
      <c r="M2229" s="116" t="str">
        <f t="shared" si="182"/>
        <v/>
      </c>
    </row>
    <row r="2230" spans="2:13" x14ac:dyDescent="0.3">
      <c r="B2230" s="126"/>
      <c r="C2230" s="128"/>
      <c r="D2230" s="126"/>
      <c r="E2230" s="128"/>
      <c r="F2230" s="128"/>
      <c r="G2230" s="128"/>
      <c r="I2230" s="91" t="str">
        <f t="shared" si="179"/>
        <v/>
      </c>
      <c r="J2230" s="91" t="str">
        <f t="shared" si="180"/>
        <v/>
      </c>
      <c r="K2230" s="91" t="str">
        <f t="shared" si="178"/>
        <v/>
      </c>
      <c r="L2230" s="116" t="str">
        <f t="shared" si="181"/>
        <v/>
      </c>
      <c r="M2230" s="116" t="str">
        <f t="shared" si="182"/>
        <v/>
      </c>
    </row>
    <row r="2231" spans="2:13" x14ac:dyDescent="0.3">
      <c r="B2231" s="126"/>
      <c r="C2231" s="128"/>
      <c r="D2231" s="126"/>
      <c r="E2231" s="128"/>
      <c r="F2231" s="128"/>
      <c r="G2231" s="128"/>
      <c r="I2231" s="91" t="str">
        <f t="shared" si="179"/>
        <v/>
      </c>
      <c r="J2231" s="91" t="str">
        <f t="shared" si="180"/>
        <v/>
      </c>
      <c r="K2231" s="91" t="str">
        <f t="shared" si="178"/>
        <v/>
      </c>
      <c r="L2231" s="116" t="str">
        <f t="shared" si="181"/>
        <v/>
      </c>
      <c r="M2231" s="116" t="str">
        <f t="shared" si="182"/>
        <v/>
      </c>
    </row>
    <row r="2232" spans="2:13" x14ac:dyDescent="0.3">
      <c r="B2232" s="126"/>
      <c r="C2232" s="128"/>
      <c r="D2232" s="126"/>
      <c r="E2232" s="128"/>
      <c r="F2232" s="128"/>
      <c r="G2232" s="128"/>
      <c r="I2232" s="91" t="str">
        <f t="shared" si="179"/>
        <v/>
      </c>
      <c r="J2232" s="91" t="str">
        <f t="shared" si="180"/>
        <v/>
      </c>
      <c r="K2232" s="91" t="str">
        <f t="shared" si="178"/>
        <v/>
      </c>
      <c r="L2232" s="116" t="str">
        <f t="shared" si="181"/>
        <v/>
      </c>
      <c r="M2232" s="116" t="str">
        <f t="shared" si="182"/>
        <v/>
      </c>
    </row>
    <row r="2233" spans="2:13" x14ac:dyDescent="0.3">
      <c r="B2233" s="126"/>
      <c r="C2233" s="128"/>
      <c r="D2233" s="126"/>
      <c r="E2233" s="128"/>
      <c r="F2233" s="128"/>
      <c r="G2233" s="128"/>
      <c r="I2233" s="91" t="str">
        <f t="shared" si="179"/>
        <v/>
      </c>
      <c r="J2233" s="91" t="str">
        <f t="shared" si="180"/>
        <v/>
      </c>
      <c r="K2233" s="91" t="str">
        <f t="shared" si="178"/>
        <v/>
      </c>
      <c r="L2233" s="116" t="str">
        <f t="shared" si="181"/>
        <v/>
      </c>
      <c r="M2233" s="116" t="str">
        <f t="shared" si="182"/>
        <v/>
      </c>
    </row>
    <row r="2234" spans="2:13" x14ac:dyDescent="0.3">
      <c r="B2234" s="126"/>
      <c r="C2234" s="128"/>
      <c r="D2234" s="126"/>
      <c r="E2234" s="128"/>
      <c r="F2234" s="128"/>
      <c r="G2234" s="128"/>
      <c r="I2234" s="91" t="str">
        <f t="shared" si="179"/>
        <v/>
      </c>
      <c r="J2234" s="91" t="str">
        <f t="shared" si="180"/>
        <v/>
      </c>
      <c r="K2234" s="91" t="str">
        <f t="shared" si="178"/>
        <v/>
      </c>
      <c r="L2234" s="116" t="str">
        <f t="shared" si="181"/>
        <v/>
      </c>
      <c r="M2234" s="116" t="str">
        <f t="shared" si="182"/>
        <v/>
      </c>
    </row>
    <row r="2235" spans="2:13" x14ac:dyDescent="0.3">
      <c r="B2235" s="126"/>
      <c r="C2235" s="128"/>
      <c r="D2235" s="126"/>
      <c r="E2235" s="128"/>
      <c r="F2235" s="128"/>
      <c r="G2235" s="128"/>
      <c r="I2235" s="91" t="str">
        <f t="shared" si="179"/>
        <v/>
      </c>
      <c r="J2235" s="91" t="str">
        <f t="shared" si="180"/>
        <v/>
      </c>
      <c r="K2235" s="91" t="str">
        <f t="shared" si="178"/>
        <v/>
      </c>
      <c r="L2235" s="116" t="str">
        <f t="shared" si="181"/>
        <v/>
      </c>
      <c r="M2235" s="116" t="str">
        <f t="shared" si="182"/>
        <v/>
      </c>
    </row>
    <row r="2236" spans="2:13" x14ac:dyDescent="0.3">
      <c r="B2236" s="126"/>
      <c r="C2236" s="128"/>
      <c r="D2236" s="126"/>
      <c r="E2236" s="128"/>
      <c r="F2236" s="128"/>
      <c r="G2236" s="128"/>
      <c r="I2236" s="91" t="str">
        <f t="shared" si="179"/>
        <v/>
      </c>
      <c r="J2236" s="91" t="str">
        <f t="shared" si="180"/>
        <v/>
      </c>
      <c r="K2236" s="91" t="str">
        <f t="shared" si="178"/>
        <v/>
      </c>
      <c r="L2236" s="116" t="str">
        <f t="shared" si="181"/>
        <v/>
      </c>
      <c r="M2236" s="116" t="str">
        <f t="shared" si="182"/>
        <v/>
      </c>
    </row>
    <row r="2237" spans="2:13" x14ac:dyDescent="0.3">
      <c r="B2237" s="126"/>
      <c r="C2237" s="128"/>
      <c r="D2237" s="126"/>
      <c r="E2237" s="128"/>
      <c r="F2237" s="128"/>
      <c r="G2237" s="128"/>
      <c r="I2237" s="91" t="str">
        <f t="shared" si="179"/>
        <v/>
      </c>
      <c r="J2237" s="91" t="str">
        <f t="shared" si="180"/>
        <v/>
      </c>
      <c r="K2237" s="91" t="str">
        <f t="shared" si="178"/>
        <v/>
      </c>
      <c r="L2237" s="116" t="str">
        <f t="shared" si="181"/>
        <v/>
      </c>
      <c r="M2237" s="116" t="str">
        <f t="shared" si="182"/>
        <v/>
      </c>
    </row>
    <row r="2238" spans="2:13" x14ac:dyDescent="0.3">
      <c r="B2238" s="126"/>
      <c r="C2238" s="128"/>
      <c r="D2238" s="126"/>
      <c r="E2238" s="128"/>
      <c r="F2238" s="128"/>
      <c r="G2238" s="128"/>
      <c r="I2238" s="91" t="str">
        <f t="shared" si="179"/>
        <v/>
      </c>
      <c r="J2238" s="91" t="str">
        <f t="shared" si="180"/>
        <v/>
      </c>
      <c r="K2238" s="91" t="str">
        <f t="shared" si="178"/>
        <v/>
      </c>
      <c r="L2238" s="116" t="str">
        <f t="shared" si="181"/>
        <v/>
      </c>
      <c r="M2238" s="116" t="str">
        <f t="shared" si="182"/>
        <v/>
      </c>
    </row>
    <row r="2239" spans="2:13" x14ac:dyDescent="0.3">
      <c r="B2239" s="126"/>
      <c r="C2239" s="128"/>
      <c r="D2239" s="126"/>
      <c r="E2239" s="128"/>
      <c r="F2239" s="128"/>
      <c r="G2239" s="128"/>
      <c r="I2239" s="91" t="str">
        <f t="shared" si="179"/>
        <v/>
      </c>
      <c r="J2239" s="91" t="str">
        <f t="shared" si="180"/>
        <v/>
      </c>
      <c r="K2239" s="91" t="str">
        <f t="shared" si="178"/>
        <v/>
      </c>
      <c r="L2239" s="116" t="str">
        <f t="shared" si="181"/>
        <v/>
      </c>
      <c r="M2239" s="116" t="str">
        <f t="shared" si="182"/>
        <v/>
      </c>
    </row>
    <row r="2240" spans="2:13" x14ac:dyDescent="0.3">
      <c r="B2240" s="126"/>
      <c r="C2240" s="128"/>
      <c r="D2240" s="126"/>
      <c r="E2240" s="128"/>
      <c r="F2240" s="128"/>
      <c r="G2240" s="128"/>
      <c r="I2240" s="91" t="str">
        <f t="shared" si="179"/>
        <v/>
      </c>
      <c r="J2240" s="91" t="str">
        <f t="shared" si="180"/>
        <v/>
      </c>
      <c r="K2240" s="91" t="str">
        <f t="shared" si="178"/>
        <v/>
      </c>
      <c r="L2240" s="116" t="str">
        <f t="shared" si="181"/>
        <v/>
      </c>
      <c r="M2240" s="116" t="str">
        <f t="shared" si="182"/>
        <v/>
      </c>
    </row>
    <row r="2241" spans="2:13" x14ac:dyDescent="0.3">
      <c r="B2241" s="126"/>
      <c r="C2241" s="128"/>
      <c r="D2241" s="126"/>
      <c r="E2241" s="128"/>
      <c r="F2241" s="128"/>
      <c r="G2241" s="128"/>
      <c r="I2241" s="91" t="str">
        <f t="shared" si="179"/>
        <v/>
      </c>
      <c r="J2241" s="91" t="str">
        <f t="shared" si="180"/>
        <v/>
      </c>
      <c r="K2241" s="91" t="str">
        <f t="shared" si="178"/>
        <v/>
      </c>
      <c r="L2241" s="116" t="str">
        <f t="shared" si="181"/>
        <v/>
      </c>
      <c r="M2241" s="116" t="str">
        <f t="shared" si="182"/>
        <v/>
      </c>
    </row>
    <row r="2242" spans="2:13" x14ac:dyDescent="0.3">
      <c r="B2242" s="126"/>
      <c r="C2242" s="128"/>
      <c r="D2242" s="126"/>
      <c r="E2242" s="128"/>
      <c r="F2242" s="128"/>
      <c r="G2242" s="128"/>
      <c r="I2242" s="91" t="str">
        <f t="shared" si="179"/>
        <v/>
      </c>
      <c r="J2242" s="91" t="str">
        <f t="shared" si="180"/>
        <v/>
      </c>
      <c r="K2242" s="91" t="str">
        <f t="shared" si="178"/>
        <v/>
      </c>
      <c r="L2242" s="116" t="str">
        <f t="shared" si="181"/>
        <v/>
      </c>
      <c r="M2242" s="116" t="str">
        <f t="shared" si="182"/>
        <v/>
      </c>
    </row>
    <row r="2243" spans="2:13" x14ac:dyDescent="0.3">
      <c r="B2243" s="126"/>
      <c r="C2243" s="128"/>
      <c r="D2243" s="126"/>
      <c r="E2243" s="128"/>
      <c r="F2243" s="128"/>
      <c r="G2243" s="128"/>
      <c r="I2243" s="91" t="str">
        <f t="shared" si="179"/>
        <v/>
      </c>
      <c r="J2243" s="91" t="str">
        <f t="shared" si="180"/>
        <v/>
      </c>
      <c r="K2243" s="91" t="str">
        <f t="shared" si="178"/>
        <v/>
      </c>
      <c r="L2243" s="116" t="str">
        <f t="shared" si="181"/>
        <v/>
      </c>
      <c r="M2243" s="116" t="str">
        <f t="shared" si="182"/>
        <v/>
      </c>
    </row>
    <row r="2244" spans="2:13" x14ac:dyDescent="0.3">
      <c r="B2244" s="126"/>
      <c r="C2244" s="128"/>
      <c r="D2244" s="126"/>
      <c r="E2244" s="128"/>
      <c r="F2244" s="128"/>
      <c r="G2244" s="128"/>
      <c r="I2244" s="91" t="str">
        <f t="shared" si="179"/>
        <v/>
      </c>
      <c r="J2244" s="91" t="str">
        <f t="shared" si="180"/>
        <v/>
      </c>
      <c r="K2244" s="91" t="str">
        <f t="shared" si="178"/>
        <v/>
      </c>
      <c r="L2244" s="116" t="str">
        <f t="shared" si="181"/>
        <v/>
      </c>
      <c r="M2244" s="116" t="str">
        <f t="shared" si="182"/>
        <v/>
      </c>
    </row>
    <row r="2245" spans="2:13" x14ac:dyDescent="0.3">
      <c r="B2245" s="126"/>
      <c r="C2245" s="128"/>
      <c r="D2245" s="126"/>
      <c r="E2245" s="128"/>
      <c r="F2245" s="128"/>
      <c r="G2245" s="128"/>
      <c r="I2245" s="91" t="str">
        <f t="shared" si="179"/>
        <v/>
      </c>
      <c r="J2245" s="91" t="str">
        <f t="shared" si="180"/>
        <v/>
      </c>
      <c r="K2245" s="91" t="str">
        <f t="shared" si="178"/>
        <v/>
      </c>
      <c r="L2245" s="116" t="str">
        <f t="shared" si="181"/>
        <v/>
      </c>
      <c r="M2245" s="116" t="str">
        <f t="shared" si="182"/>
        <v/>
      </c>
    </row>
    <row r="2246" spans="2:13" x14ac:dyDescent="0.3">
      <c r="B2246" s="126"/>
      <c r="C2246" s="128"/>
      <c r="D2246" s="126"/>
      <c r="E2246" s="128"/>
      <c r="F2246" s="128"/>
      <c r="G2246" s="128"/>
      <c r="I2246" s="91" t="str">
        <f t="shared" si="179"/>
        <v/>
      </c>
      <c r="J2246" s="91" t="str">
        <f t="shared" si="180"/>
        <v/>
      </c>
      <c r="K2246" s="91" t="str">
        <f t="shared" si="178"/>
        <v/>
      </c>
      <c r="L2246" s="116" t="str">
        <f t="shared" si="181"/>
        <v/>
      </c>
      <c r="M2246" s="116" t="str">
        <f t="shared" si="182"/>
        <v/>
      </c>
    </row>
    <row r="2247" spans="2:13" x14ac:dyDescent="0.3">
      <c r="B2247" s="126"/>
      <c r="C2247" s="128"/>
      <c r="D2247" s="126"/>
      <c r="E2247" s="128"/>
      <c r="F2247" s="128"/>
      <c r="G2247" s="128"/>
      <c r="I2247" s="91" t="str">
        <f t="shared" si="179"/>
        <v/>
      </c>
      <c r="J2247" s="91" t="str">
        <f t="shared" si="180"/>
        <v/>
      </c>
      <c r="K2247" s="91" t="str">
        <f t="shared" ref="K2247:K2310" si="183">IF(I2247="","",SUMIF($B$7:$B$5003,B2247,$G$7:$G$5003))</f>
        <v/>
      </c>
      <c r="L2247" s="116" t="str">
        <f t="shared" si="181"/>
        <v/>
      </c>
      <c r="M2247" s="116" t="str">
        <f t="shared" si="182"/>
        <v/>
      </c>
    </row>
    <row r="2248" spans="2:13" x14ac:dyDescent="0.3">
      <c r="B2248" s="126"/>
      <c r="C2248" s="128"/>
      <c r="D2248" s="126"/>
      <c r="E2248" s="128"/>
      <c r="F2248" s="128"/>
      <c r="G2248" s="128"/>
      <c r="I2248" s="91" t="str">
        <f t="shared" ref="I2248:I2311" si="184">B2248&amp;D2248</f>
        <v/>
      </c>
      <c r="J2248" s="91" t="str">
        <f t="shared" ref="J2248:J2311" si="185">IF(I2248="","",SUMIFS($G$6:$G$5003,$B$6:$B$5003,B2248,$D$6:$D$5003,D2248))</f>
        <v/>
      </c>
      <c r="K2248" s="91" t="str">
        <f t="shared" si="183"/>
        <v/>
      </c>
      <c r="L2248" s="116" t="str">
        <f t="shared" ref="L2248:L2311" si="186">IF(OR(J2248="",K2248=""),"",J2248/K2248)</f>
        <v/>
      </c>
      <c r="M2248" s="116" t="str">
        <f t="shared" ref="M2248:M2311" si="187">IF(L2248="","",L2248^2)</f>
        <v/>
      </c>
    </row>
    <row r="2249" spans="2:13" x14ac:dyDescent="0.3">
      <c r="B2249" s="126"/>
      <c r="C2249" s="128"/>
      <c r="D2249" s="126"/>
      <c r="E2249" s="128"/>
      <c r="F2249" s="128"/>
      <c r="G2249" s="128"/>
      <c r="I2249" s="91" t="str">
        <f t="shared" si="184"/>
        <v/>
      </c>
      <c r="J2249" s="91" t="str">
        <f t="shared" si="185"/>
        <v/>
      </c>
      <c r="K2249" s="91" t="str">
        <f t="shared" si="183"/>
        <v/>
      </c>
      <c r="L2249" s="116" t="str">
        <f t="shared" si="186"/>
        <v/>
      </c>
      <c r="M2249" s="116" t="str">
        <f t="shared" si="187"/>
        <v/>
      </c>
    </row>
    <row r="2250" spans="2:13" x14ac:dyDescent="0.3">
      <c r="B2250" s="126"/>
      <c r="C2250" s="128"/>
      <c r="D2250" s="126"/>
      <c r="E2250" s="128"/>
      <c r="F2250" s="128"/>
      <c r="G2250" s="128"/>
      <c r="I2250" s="91" t="str">
        <f t="shared" si="184"/>
        <v/>
      </c>
      <c r="J2250" s="91" t="str">
        <f t="shared" si="185"/>
        <v/>
      </c>
      <c r="K2250" s="91" t="str">
        <f t="shared" si="183"/>
        <v/>
      </c>
      <c r="L2250" s="116" t="str">
        <f t="shared" si="186"/>
        <v/>
      </c>
      <c r="M2250" s="116" t="str">
        <f t="shared" si="187"/>
        <v/>
      </c>
    </row>
    <row r="2251" spans="2:13" x14ac:dyDescent="0.3">
      <c r="B2251" s="126"/>
      <c r="C2251" s="128"/>
      <c r="D2251" s="126"/>
      <c r="E2251" s="128"/>
      <c r="F2251" s="128"/>
      <c r="G2251" s="128"/>
      <c r="I2251" s="91" t="str">
        <f t="shared" si="184"/>
        <v/>
      </c>
      <c r="J2251" s="91" t="str">
        <f t="shared" si="185"/>
        <v/>
      </c>
      <c r="K2251" s="91" t="str">
        <f t="shared" si="183"/>
        <v/>
      </c>
      <c r="L2251" s="116" t="str">
        <f t="shared" si="186"/>
        <v/>
      </c>
      <c r="M2251" s="116" t="str">
        <f t="shared" si="187"/>
        <v/>
      </c>
    </row>
    <row r="2252" spans="2:13" x14ac:dyDescent="0.3">
      <c r="B2252" s="126"/>
      <c r="C2252" s="128"/>
      <c r="D2252" s="126"/>
      <c r="E2252" s="128"/>
      <c r="F2252" s="128"/>
      <c r="G2252" s="128"/>
      <c r="I2252" s="91" t="str">
        <f t="shared" si="184"/>
        <v/>
      </c>
      <c r="J2252" s="91" t="str">
        <f t="shared" si="185"/>
        <v/>
      </c>
      <c r="K2252" s="91" t="str">
        <f t="shared" si="183"/>
        <v/>
      </c>
      <c r="L2252" s="116" t="str">
        <f t="shared" si="186"/>
        <v/>
      </c>
      <c r="M2252" s="116" t="str">
        <f t="shared" si="187"/>
        <v/>
      </c>
    </row>
    <row r="2253" spans="2:13" x14ac:dyDescent="0.3">
      <c r="B2253" s="126"/>
      <c r="C2253" s="128"/>
      <c r="D2253" s="126"/>
      <c r="E2253" s="128"/>
      <c r="F2253" s="128"/>
      <c r="G2253" s="128"/>
      <c r="I2253" s="91" t="str">
        <f t="shared" si="184"/>
        <v/>
      </c>
      <c r="J2253" s="91" t="str">
        <f t="shared" si="185"/>
        <v/>
      </c>
      <c r="K2253" s="91" t="str">
        <f t="shared" si="183"/>
        <v/>
      </c>
      <c r="L2253" s="116" t="str">
        <f t="shared" si="186"/>
        <v/>
      </c>
      <c r="M2253" s="116" t="str">
        <f t="shared" si="187"/>
        <v/>
      </c>
    </row>
    <row r="2254" spans="2:13" x14ac:dyDescent="0.3">
      <c r="B2254" s="126"/>
      <c r="C2254" s="128"/>
      <c r="D2254" s="126"/>
      <c r="E2254" s="128"/>
      <c r="F2254" s="128"/>
      <c r="G2254" s="128"/>
      <c r="I2254" s="91" t="str">
        <f t="shared" si="184"/>
        <v/>
      </c>
      <c r="J2254" s="91" t="str">
        <f t="shared" si="185"/>
        <v/>
      </c>
      <c r="K2254" s="91" t="str">
        <f t="shared" si="183"/>
        <v/>
      </c>
      <c r="L2254" s="116" t="str">
        <f t="shared" si="186"/>
        <v/>
      </c>
      <c r="M2254" s="116" t="str">
        <f t="shared" si="187"/>
        <v/>
      </c>
    </row>
    <row r="2255" spans="2:13" x14ac:dyDescent="0.3">
      <c r="B2255" s="126"/>
      <c r="C2255" s="128"/>
      <c r="D2255" s="126"/>
      <c r="E2255" s="128"/>
      <c r="F2255" s="128"/>
      <c r="G2255" s="128"/>
      <c r="I2255" s="91" t="str">
        <f t="shared" si="184"/>
        <v/>
      </c>
      <c r="J2255" s="91" t="str">
        <f t="shared" si="185"/>
        <v/>
      </c>
      <c r="K2255" s="91" t="str">
        <f t="shared" si="183"/>
        <v/>
      </c>
      <c r="L2255" s="116" t="str">
        <f t="shared" si="186"/>
        <v/>
      </c>
      <c r="M2255" s="116" t="str">
        <f t="shared" si="187"/>
        <v/>
      </c>
    </row>
    <row r="2256" spans="2:13" x14ac:dyDescent="0.3">
      <c r="B2256" s="126"/>
      <c r="C2256" s="128"/>
      <c r="D2256" s="126"/>
      <c r="E2256" s="128"/>
      <c r="F2256" s="128"/>
      <c r="G2256" s="128"/>
      <c r="I2256" s="91" t="str">
        <f t="shared" si="184"/>
        <v/>
      </c>
      <c r="J2256" s="91" t="str">
        <f t="shared" si="185"/>
        <v/>
      </c>
      <c r="K2256" s="91" t="str">
        <f t="shared" si="183"/>
        <v/>
      </c>
      <c r="L2256" s="116" t="str">
        <f t="shared" si="186"/>
        <v/>
      </c>
      <c r="M2256" s="116" t="str">
        <f t="shared" si="187"/>
        <v/>
      </c>
    </row>
    <row r="2257" spans="2:13" x14ac:dyDescent="0.3">
      <c r="B2257" s="126"/>
      <c r="C2257" s="128"/>
      <c r="D2257" s="126"/>
      <c r="E2257" s="128"/>
      <c r="F2257" s="128"/>
      <c r="G2257" s="128"/>
      <c r="I2257" s="91" t="str">
        <f t="shared" si="184"/>
        <v/>
      </c>
      <c r="J2257" s="91" t="str">
        <f t="shared" si="185"/>
        <v/>
      </c>
      <c r="K2257" s="91" t="str">
        <f t="shared" si="183"/>
        <v/>
      </c>
      <c r="L2257" s="116" t="str">
        <f t="shared" si="186"/>
        <v/>
      </c>
      <c r="M2257" s="116" t="str">
        <f t="shared" si="187"/>
        <v/>
      </c>
    </row>
    <row r="2258" spans="2:13" x14ac:dyDescent="0.3">
      <c r="B2258" s="126"/>
      <c r="C2258" s="128"/>
      <c r="D2258" s="126"/>
      <c r="E2258" s="128"/>
      <c r="F2258" s="128"/>
      <c r="G2258" s="128"/>
      <c r="I2258" s="91" t="str">
        <f t="shared" si="184"/>
        <v/>
      </c>
      <c r="J2258" s="91" t="str">
        <f t="shared" si="185"/>
        <v/>
      </c>
      <c r="K2258" s="91" t="str">
        <f t="shared" si="183"/>
        <v/>
      </c>
      <c r="L2258" s="116" t="str">
        <f t="shared" si="186"/>
        <v/>
      </c>
      <c r="M2258" s="116" t="str">
        <f t="shared" si="187"/>
        <v/>
      </c>
    </row>
    <row r="2259" spans="2:13" x14ac:dyDescent="0.3">
      <c r="B2259" s="126"/>
      <c r="C2259" s="128"/>
      <c r="D2259" s="126"/>
      <c r="E2259" s="128"/>
      <c r="F2259" s="128"/>
      <c r="G2259" s="128"/>
      <c r="I2259" s="91" t="str">
        <f t="shared" si="184"/>
        <v/>
      </c>
      <c r="J2259" s="91" t="str">
        <f t="shared" si="185"/>
        <v/>
      </c>
      <c r="K2259" s="91" t="str">
        <f t="shared" si="183"/>
        <v/>
      </c>
      <c r="L2259" s="116" t="str">
        <f t="shared" si="186"/>
        <v/>
      </c>
      <c r="M2259" s="116" t="str">
        <f t="shared" si="187"/>
        <v/>
      </c>
    </row>
    <row r="2260" spans="2:13" x14ac:dyDescent="0.3">
      <c r="B2260" s="126"/>
      <c r="C2260" s="128"/>
      <c r="D2260" s="126"/>
      <c r="E2260" s="128"/>
      <c r="F2260" s="128"/>
      <c r="G2260" s="128"/>
      <c r="I2260" s="91" t="str">
        <f t="shared" si="184"/>
        <v/>
      </c>
      <c r="J2260" s="91" t="str">
        <f t="shared" si="185"/>
        <v/>
      </c>
      <c r="K2260" s="91" t="str">
        <f t="shared" si="183"/>
        <v/>
      </c>
      <c r="L2260" s="116" t="str">
        <f t="shared" si="186"/>
        <v/>
      </c>
      <c r="M2260" s="116" t="str">
        <f t="shared" si="187"/>
        <v/>
      </c>
    </row>
    <row r="2261" spans="2:13" x14ac:dyDescent="0.3">
      <c r="B2261" s="126"/>
      <c r="C2261" s="128"/>
      <c r="D2261" s="126"/>
      <c r="E2261" s="128"/>
      <c r="F2261" s="128"/>
      <c r="G2261" s="128"/>
      <c r="I2261" s="91" t="str">
        <f t="shared" si="184"/>
        <v/>
      </c>
      <c r="J2261" s="91" t="str">
        <f t="shared" si="185"/>
        <v/>
      </c>
      <c r="K2261" s="91" t="str">
        <f t="shared" si="183"/>
        <v/>
      </c>
      <c r="L2261" s="116" t="str">
        <f t="shared" si="186"/>
        <v/>
      </c>
      <c r="M2261" s="116" t="str">
        <f t="shared" si="187"/>
        <v/>
      </c>
    </row>
    <row r="2262" spans="2:13" x14ac:dyDescent="0.3">
      <c r="B2262" s="126"/>
      <c r="C2262" s="128"/>
      <c r="D2262" s="126"/>
      <c r="E2262" s="128"/>
      <c r="F2262" s="128"/>
      <c r="G2262" s="128"/>
      <c r="I2262" s="91" t="str">
        <f t="shared" si="184"/>
        <v/>
      </c>
      <c r="J2262" s="91" t="str">
        <f t="shared" si="185"/>
        <v/>
      </c>
      <c r="K2262" s="91" t="str">
        <f t="shared" si="183"/>
        <v/>
      </c>
      <c r="L2262" s="116" t="str">
        <f t="shared" si="186"/>
        <v/>
      </c>
      <c r="M2262" s="116" t="str">
        <f t="shared" si="187"/>
        <v/>
      </c>
    </row>
    <row r="2263" spans="2:13" x14ac:dyDescent="0.3">
      <c r="B2263" s="126"/>
      <c r="C2263" s="128"/>
      <c r="D2263" s="126"/>
      <c r="E2263" s="128"/>
      <c r="F2263" s="128"/>
      <c r="G2263" s="128"/>
      <c r="I2263" s="91" t="str">
        <f t="shared" si="184"/>
        <v/>
      </c>
      <c r="J2263" s="91" t="str">
        <f t="shared" si="185"/>
        <v/>
      </c>
      <c r="K2263" s="91" t="str">
        <f t="shared" si="183"/>
        <v/>
      </c>
      <c r="L2263" s="116" t="str">
        <f t="shared" si="186"/>
        <v/>
      </c>
      <c r="M2263" s="116" t="str">
        <f t="shared" si="187"/>
        <v/>
      </c>
    </row>
    <row r="2264" spans="2:13" x14ac:dyDescent="0.3">
      <c r="B2264" s="126"/>
      <c r="C2264" s="128"/>
      <c r="D2264" s="126"/>
      <c r="E2264" s="128"/>
      <c r="F2264" s="128"/>
      <c r="G2264" s="128"/>
      <c r="I2264" s="91" t="str">
        <f t="shared" si="184"/>
        <v/>
      </c>
      <c r="J2264" s="91" t="str">
        <f t="shared" si="185"/>
        <v/>
      </c>
      <c r="K2264" s="91" t="str">
        <f t="shared" si="183"/>
        <v/>
      </c>
      <c r="L2264" s="116" t="str">
        <f t="shared" si="186"/>
        <v/>
      </c>
      <c r="M2264" s="116" t="str">
        <f t="shared" si="187"/>
        <v/>
      </c>
    </row>
    <row r="2265" spans="2:13" x14ac:dyDescent="0.3">
      <c r="B2265" s="126"/>
      <c r="C2265" s="128"/>
      <c r="D2265" s="126"/>
      <c r="E2265" s="128"/>
      <c r="F2265" s="128"/>
      <c r="G2265" s="128"/>
      <c r="I2265" s="91" t="str">
        <f t="shared" si="184"/>
        <v/>
      </c>
      <c r="J2265" s="91" t="str">
        <f t="shared" si="185"/>
        <v/>
      </c>
      <c r="K2265" s="91" t="str">
        <f t="shared" si="183"/>
        <v/>
      </c>
      <c r="L2265" s="116" t="str">
        <f t="shared" si="186"/>
        <v/>
      </c>
      <c r="M2265" s="116" t="str">
        <f t="shared" si="187"/>
        <v/>
      </c>
    </row>
    <row r="2266" spans="2:13" x14ac:dyDescent="0.3">
      <c r="B2266" s="126"/>
      <c r="C2266" s="128"/>
      <c r="D2266" s="126"/>
      <c r="E2266" s="128"/>
      <c r="F2266" s="128"/>
      <c r="G2266" s="128"/>
      <c r="I2266" s="91" t="str">
        <f t="shared" si="184"/>
        <v/>
      </c>
      <c r="J2266" s="91" t="str">
        <f t="shared" si="185"/>
        <v/>
      </c>
      <c r="K2266" s="91" t="str">
        <f t="shared" si="183"/>
        <v/>
      </c>
      <c r="L2266" s="116" t="str">
        <f t="shared" si="186"/>
        <v/>
      </c>
      <c r="M2266" s="116" t="str">
        <f t="shared" si="187"/>
        <v/>
      </c>
    </row>
    <row r="2267" spans="2:13" x14ac:dyDescent="0.3">
      <c r="B2267" s="126"/>
      <c r="C2267" s="128"/>
      <c r="D2267" s="126"/>
      <c r="E2267" s="128"/>
      <c r="F2267" s="128"/>
      <c r="G2267" s="128"/>
      <c r="I2267" s="91" t="str">
        <f t="shared" si="184"/>
        <v/>
      </c>
      <c r="J2267" s="91" t="str">
        <f t="shared" si="185"/>
        <v/>
      </c>
      <c r="K2267" s="91" t="str">
        <f t="shared" si="183"/>
        <v/>
      </c>
      <c r="L2267" s="116" t="str">
        <f t="shared" si="186"/>
        <v/>
      </c>
      <c r="M2267" s="116" t="str">
        <f t="shared" si="187"/>
        <v/>
      </c>
    </row>
    <row r="2268" spans="2:13" x14ac:dyDescent="0.3">
      <c r="B2268" s="126"/>
      <c r="C2268" s="128"/>
      <c r="D2268" s="126"/>
      <c r="E2268" s="128"/>
      <c r="F2268" s="128"/>
      <c r="G2268" s="128"/>
      <c r="I2268" s="91" t="str">
        <f t="shared" si="184"/>
        <v/>
      </c>
      <c r="J2268" s="91" t="str">
        <f t="shared" si="185"/>
        <v/>
      </c>
      <c r="K2268" s="91" t="str">
        <f t="shared" si="183"/>
        <v/>
      </c>
      <c r="L2268" s="116" t="str">
        <f t="shared" si="186"/>
        <v/>
      </c>
      <c r="M2268" s="116" t="str">
        <f t="shared" si="187"/>
        <v/>
      </c>
    </row>
    <row r="2269" spans="2:13" x14ac:dyDescent="0.3">
      <c r="B2269" s="126"/>
      <c r="C2269" s="128"/>
      <c r="D2269" s="126"/>
      <c r="E2269" s="128"/>
      <c r="F2269" s="128"/>
      <c r="G2269" s="128"/>
      <c r="I2269" s="91" t="str">
        <f t="shared" si="184"/>
        <v/>
      </c>
      <c r="J2269" s="91" t="str">
        <f t="shared" si="185"/>
        <v/>
      </c>
      <c r="K2269" s="91" t="str">
        <f t="shared" si="183"/>
        <v/>
      </c>
      <c r="L2269" s="116" t="str">
        <f t="shared" si="186"/>
        <v/>
      </c>
      <c r="M2269" s="116" t="str">
        <f t="shared" si="187"/>
        <v/>
      </c>
    </row>
    <row r="2270" spans="2:13" x14ac:dyDescent="0.3">
      <c r="B2270" s="126"/>
      <c r="C2270" s="128"/>
      <c r="D2270" s="126"/>
      <c r="E2270" s="128"/>
      <c r="F2270" s="128"/>
      <c r="G2270" s="128"/>
      <c r="I2270" s="91" t="str">
        <f t="shared" si="184"/>
        <v/>
      </c>
      <c r="J2270" s="91" t="str">
        <f t="shared" si="185"/>
        <v/>
      </c>
      <c r="K2270" s="91" t="str">
        <f t="shared" si="183"/>
        <v/>
      </c>
      <c r="L2270" s="116" t="str">
        <f t="shared" si="186"/>
        <v/>
      </c>
      <c r="M2270" s="116" t="str">
        <f t="shared" si="187"/>
        <v/>
      </c>
    </row>
    <row r="2271" spans="2:13" x14ac:dyDescent="0.3">
      <c r="B2271" s="126"/>
      <c r="C2271" s="128"/>
      <c r="D2271" s="126"/>
      <c r="E2271" s="128"/>
      <c r="F2271" s="128"/>
      <c r="G2271" s="128"/>
      <c r="I2271" s="91" t="str">
        <f t="shared" si="184"/>
        <v/>
      </c>
      <c r="J2271" s="91" t="str">
        <f t="shared" si="185"/>
        <v/>
      </c>
      <c r="K2271" s="91" t="str">
        <f t="shared" si="183"/>
        <v/>
      </c>
      <c r="L2271" s="116" t="str">
        <f t="shared" si="186"/>
        <v/>
      </c>
      <c r="M2271" s="116" t="str">
        <f t="shared" si="187"/>
        <v/>
      </c>
    </row>
    <row r="2272" spans="2:13" x14ac:dyDescent="0.3">
      <c r="B2272" s="126"/>
      <c r="C2272" s="128"/>
      <c r="D2272" s="126"/>
      <c r="E2272" s="128"/>
      <c r="F2272" s="128"/>
      <c r="G2272" s="128"/>
      <c r="I2272" s="91" t="str">
        <f t="shared" si="184"/>
        <v/>
      </c>
      <c r="J2272" s="91" t="str">
        <f t="shared" si="185"/>
        <v/>
      </c>
      <c r="K2272" s="91" t="str">
        <f t="shared" si="183"/>
        <v/>
      </c>
      <c r="L2272" s="116" t="str">
        <f t="shared" si="186"/>
        <v/>
      </c>
      <c r="M2272" s="116" t="str">
        <f t="shared" si="187"/>
        <v/>
      </c>
    </row>
    <row r="2273" spans="2:13" x14ac:dyDescent="0.3">
      <c r="B2273" s="126"/>
      <c r="C2273" s="128"/>
      <c r="D2273" s="126"/>
      <c r="E2273" s="128"/>
      <c r="F2273" s="128"/>
      <c r="G2273" s="128"/>
      <c r="I2273" s="91" t="str">
        <f t="shared" si="184"/>
        <v/>
      </c>
      <c r="J2273" s="91" t="str">
        <f t="shared" si="185"/>
        <v/>
      </c>
      <c r="K2273" s="91" t="str">
        <f t="shared" si="183"/>
        <v/>
      </c>
      <c r="L2273" s="116" t="str">
        <f t="shared" si="186"/>
        <v/>
      </c>
      <c r="M2273" s="116" t="str">
        <f t="shared" si="187"/>
        <v/>
      </c>
    </row>
    <row r="2274" spans="2:13" x14ac:dyDescent="0.3">
      <c r="B2274" s="126"/>
      <c r="C2274" s="128"/>
      <c r="D2274" s="126"/>
      <c r="E2274" s="128"/>
      <c r="F2274" s="128"/>
      <c r="G2274" s="128"/>
      <c r="I2274" s="91" t="str">
        <f t="shared" si="184"/>
        <v/>
      </c>
      <c r="J2274" s="91" t="str">
        <f t="shared" si="185"/>
        <v/>
      </c>
      <c r="K2274" s="91" t="str">
        <f t="shared" si="183"/>
        <v/>
      </c>
      <c r="L2274" s="116" t="str">
        <f t="shared" si="186"/>
        <v/>
      </c>
      <c r="M2274" s="116" t="str">
        <f t="shared" si="187"/>
        <v/>
      </c>
    </row>
    <row r="2275" spans="2:13" x14ac:dyDescent="0.3">
      <c r="B2275" s="126"/>
      <c r="C2275" s="128"/>
      <c r="D2275" s="126"/>
      <c r="E2275" s="128"/>
      <c r="F2275" s="128"/>
      <c r="G2275" s="128"/>
      <c r="I2275" s="91" t="str">
        <f t="shared" si="184"/>
        <v/>
      </c>
      <c r="J2275" s="91" t="str">
        <f t="shared" si="185"/>
        <v/>
      </c>
      <c r="K2275" s="91" t="str">
        <f t="shared" si="183"/>
        <v/>
      </c>
      <c r="L2275" s="116" t="str">
        <f t="shared" si="186"/>
        <v/>
      </c>
      <c r="M2275" s="116" t="str">
        <f t="shared" si="187"/>
        <v/>
      </c>
    </row>
    <row r="2276" spans="2:13" x14ac:dyDescent="0.3">
      <c r="B2276" s="126"/>
      <c r="C2276" s="128"/>
      <c r="D2276" s="126"/>
      <c r="E2276" s="128"/>
      <c r="F2276" s="128"/>
      <c r="G2276" s="128"/>
      <c r="I2276" s="91" t="str">
        <f t="shared" si="184"/>
        <v/>
      </c>
      <c r="J2276" s="91" t="str">
        <f t="shared" si="185"/>
        <v/>
      </c>
      <c r="K2276" s="91" t="str">
        <f t="shared" si="183"/>
        <v/>
      </c>
      <c r="L2276" s="116" t="str">
        <f t="shared" si="186"/>
        <v/>
      </c>
      <c r="M2276" s="116" t="str">
        <f t="shared" si="187"/>
        <v/>
      </c>
    </row>
    <row r="2277" spans="2:13" x14ac:dyDescent="0.3">
      <c r="B2277" s="126"/>
      <c r="C2277" s="128"/>
      <c r="D2277" s="126"/>
      <c r="E2277" s="128"/>
      <c r="F2277" s="128"/>
      <c r="G2277" s="128"/>
      <c r="I2277" s="91" t="str">
        <f t="shared" si="184"/>
        <v/>
      </c>
      <c r="J2277" s="91" t="str">
        <f t="shared" si="185"/>
        <v/>
      </c>
      <c r="K2277" s="91" t="str">
        <f t="shared" si="183"/>
        <v/>
      </c>
      <c r="L2277" s="116" t="str">
        <f t="shared" si="186"/>
        <v/>
      </c>
      <c r="M2277" s="116" t="str">
        <f t="shared" si="187"/>
        <v/>
      </c>
    </row>
    <row r="2278" spans="2:13" x14ac:dyDescent="0.3">
      <c r="B2278" s="126"/>
      <c r="C2278" s="128"/>
      <c r="D2278" s="126"/>
      <c r="E2278" s="128"/>
      <c r="F2278" s="128"/>
      <c r="G2278" s="128"/>
      <c r="I2278" s="91" t="str">
        <f t="shared" si="184"/>
        <v/>
      </c>
      <c r="J2278" s="91" t="str">
        <f t="shared" si="185"/>
        <v/>
      </c>
      <c r="K2278" s="91" t="str">
        <f t="shared" si="183"/>
        <v/>
      </c>
      <c r="L2278" s="116" t="str">
        <f t="shared" si="186"/>
        <v/>
      </c>
      <c r="M2278" s="116" t="str">
        <f t="shared" si="187"/>
        <v/>
      </c>
    </row>
    <row r="2279" spans="2:13" x14ac:dyDescent="0.3">
      <c r="B2279" s="126"/>
      <c r="C2279" s="128"/>
      <c r="D2279" s="126"/>
      <c r="E2279" s="128"/>
      <c r="F2279" s="128"/>
      <c r="G2279" s="128"/>
      <c r="I2279" s="91" t="str">
        <f t="shared" si="184"/>
        <v/>
      </c>
      <c r="J2279" s="91" t="str">
        <f t="shared" si="185"/>
        <v/>
      </c>
      <c r="K2279" s="91" t="str">
        <f t="shared" si="183"/>
        <v/>
      </c>
      <c r="L2279" s="116" t="str">
        <f t="shared" si="186"/>
        <v/>
      </c>
      <c r="M2279" s="116" t="str">
        <f t="shared" si="187"/>
        <v/>
      </c>
    </row>
    <row r="2280" spans="2:13" x14ac:dyDescent="0.3">
      <c r="B2280" s="126"/>
      <c r="C2280" s="128"/>
      <c r="D2280" s="126"/>
      <c r="E2280" s="128"/>
      <c r="F2280" s="128"/>
      <c r="G2280" s="128"/>
      <c r="I2280" s="91" t="str">
        <f t="shared" si="184"/>
        <v/>
      </c>
      <c r="J2280" s="91" t="str">
        <f t="shared" si="185"/>
        <v/>
      </c>
      <c r="K2280" s="91" t="str">
        <f t="shared" si="183"/>
        <v/>
      </c>
      <c r="L2280" s="116" t="str">
        <f t="shared" si="186"/>
        <v/>
      </c>
      <c r="M2280" s="116" t="str">
        <f t="shared" si="187"/>
        <v/>
      </c>
    </row>
    <row r="2281" spans="2:13" x14ac:dyDescent="0.3">
      <c r="B2281" s="126"/>
      <c r="C2281" s="128"/>
      <c r="D2281" s="126"/>
      <c r="E2281" s="128"/>
      <c r="F2281" s="128"/>
      <c r="G2281" s="128"/>
      <c r="I2281" s="91" t="str">
        <f t="shared" si="184"/>
        <v/>
      </c>
      <c r="J2281" s="91" t="str">
        <f t="shared" si="185"/>
        <v/>
      </c>
      <c r="K2281" s="91" t="str">
        <f t="shared" si="183"/>
        <v/>
      </c>
      <c r="L2281" s="116" t="str">
        <f t="shared" si="186"/>
        <v/>
      </c>
      <c r="M2281" s="116" t="str">
        <f t="shared" si="187"/>
        <v/>
      </c>
    </row>
    <row r="2282" spans="2:13" x14ac:dyDescent="0.3">
      <c r="B2282" s="126"/>
      <c r="C2282" s="128"/>
      <c r="D2282" s="126"/>
      <c r="E2282" s="128"/>
      <c r="F2282" s="128"/>
      <c r="G2282" s="128"/>
      <c r="I2282" s="91" t="str">
        <f t="shared" si="184"/>
        <v/>
      </c>
      <c r="J2282" s="91" t="str">
        <f t="shared" si="185"/>
        <v/>
      </c>
      <c r="K2282" s="91" t="str">
        <f t="shared" si="183"/>
        <v/>
      </c>
      <c r="L2282" s="116" t="str">
        <f t="shared" si="186"/>
        <v/>
      </c>
      <c r="M2282" s="116" t="str">
        <f t="shared" si="187"/>
        <v/>
      </c>
    </row>
    <row r="2283" spans="2:13" x14ac:dyDescent="0.3">
      <c r="B2283" s="126"/>
      <c r="C2283" s="128"/>
      <c r="D2283" s="126"/>
      <c r="E2283" s="128"/>
      <c r="F2283" s="128"/>
      <c r="G2283" s="128"/>
      <c r="I2283" s="91" t="str">
        <f t="shared" si="184"/>
        <v/>
      </c>
      <c r="J2283" s="91" t="str">
        <f t="shared" si="185"/>
        <v/>
      </c>
      <c r="K2283" s="91" t="str">
        <f t="shared" si="183"/>
        <v/>
      </c>
      <c r="L2283" s="116" t="str">
        <f t="shared" si="186"/>
        <v/>
      </c>
      <c r="M2283" s="116" t="str">
        <f t="shared" si="187"/>
        <v/>
      </c>
    </row>
    <row r="2284" spans="2:13" x14ac:dyDescent="0.3">
      <c r="B2284" s="126"/>
      <c r="C2284" s="128"/>
      <c r="D2284" s="126"/>
      <c r="E2284" s="128"/>
      <c r="F2284" s="128"/>
      <c r="G2284" s="128"/>
      <c r="I2284" s="91" t="str">
        <f t="shared" si="184"/>
        <v/>
      </c>
      <c r="J2284" s="91" t="str">
        <f t="shared" si="185"/>
        <v/>
      </c>
      <c r="K2284" s="91" t="str">
        <f t="shared" si="183"/>
        <v/>
      </c>
      <c r="L2284" s="116" t="str">
        <f t="shared" si="186"/>
        <v/>
      </c>
      <c r="M2284" s="116" t="str">
        <f t="shared" si="187"/>
        <v/>
      </c>
    </row>
    <row r="2285" spans="2:13" x14ac:dyDescent="0.3">
      <c r="B2285" s="126"/>
      <c r="C2285" s="128"/>
      <c r="D2285" s="126"/>
      <c r="E2285" s="128"/>
      <c r="F2285" s="128"/>
      <c r="G2285" s="128"/>
      <c r="I2285" s="91" t="str">
        <f t="shared" si="184"/>
        <v/>
      </c>
      <c r="J2285" s="91" t="str">
        <f t="shared" si="185"/>
        <v/>
      </c>
      <c r="K2285" s="91" t="str">
        <f t="shared" si="183"/>
        <v/>
      </c>
      <c r="L2285" s="116" t="str">
        <f t="shared" si="186"/>
        <v/>
      </c>
      <c r="M2285" s="116" t="str">
        <f t="shared" si="187"/>
        <v/>
      </c>
    </row>
    <row r="2286" spans="2:13" x14ac:dyDescent="0.3">
      <c r="B2286" s="126"/>
      <c r="C2286" s="128"/>
      <c r="D2286" s="126"/>
      <c r="E2286" s="128"/>
      <c r="F2286" s="128"/>
      <c r="G2286" s="128"/>
      <c r="I2286" s="91" t="str">
        <f t="shared" si="184"/>
        <v/>
      </c>
      <c r="J2286" s="91" t="str">
        <f t="shared" si="185"/>
        <v/>
      </c>
      <c r="K2286" s="91" t="str">
        <f t="shared" si="183"/>
        <v/>
      </c>
      <c r="L2286" s="116" t="str">
        <f t="shared" si="186"/>
        <v/>
      </c>
      <c r="M2286" s="116" t="str">
        <f t="shared" si="187"/>
        <v/>
      </c>
    </row>
    <row r="2287" spans="2:13" x14ac:dyDescent="0.3">
      <c r="B2287" s="126"/>
      <c r="C2287" s="128"/>
      <c r="D2287" s="126"/>
      <c r="E2287" s="128"/>
      <c r="F2287" s="128"/>
      <c r="G2287" s="128"/>
      <c r="I2287" s="91" t="str">
        <f t="shared" si="184"/>
        <v/>
      </c>
      <c r="J2287" s="91" t="str">
        <f t="shared" si="185"/>
        <v/>
      </c>
      <c r="K2287" s="91" t="str">
        <f t="shared" si="183"/>
        <v/>
      </c>
      <c r="L2287" s="116" t="str">
        <f t="shared" si="186"/>
        <v/>
      </c>
      <c r="M2287" s="116" t="str">
        <f t="shared" si="187"/>
        <v/>
      </c>
    </row>
    <row r="2288" spans="2:13" x14ac:dyDescent="0.3">
      <c r="B2288" s="126"/>
      <c r="C2288" s="128"/>
      <c r="D2288" s="126"/>
      <c r="E2288" s="128"/>
      <c r="F2288" s="128"/>
      <c r="G2288" s="128"/>
      <c r="I2288" s="91" t="str">
        <f t="shared" si="184"/>
        <v/>
      </c>
      <c r="J2288" s="91" t="str">
        <f t="shared" si="185"/>
        <v/>
      </c>
      <c r="K2288" s="91" t="str">
        <f t="shared" si="183"/>
        <v/>
      </c>
      <c r="L2288" s="116" t="str">
        <f t="shared" si="186"/>
        <v/>
      </c>
      <c r="M2288" s="116" t="str">
        <f t="shared" si="187"/>
        <v/>
      </c>
    </row>
    <row r="2289" spans="2:13" x14ac:dyDescent="0.3">
      <c r="B2289" s="126"/>
      <c r="C2289" s="128"/>
      <c r="D2289" s="126"/>
      <c r="E2289" s="128"/>
      <c r="F2289" s="128"/>
      <c r="G2289" s="128"/>
      <c r="I2289" s="91" t="str">
        <f t="shared" si="184"/>
        <v/>
      </c>
      <c r="J2289" s="91" t="str">
        <f t="shared" si="185"/>
        <v/>
      </c>
      <c r="K2289" s="91" t="str">
        <f t="shared" si="183"/>
        <v/>
      </c>
      <c r="L2289" s="116" t="str">
        <f t="shared" si="186"/>
        <v/>
      </c>
      <c r="M2289" s="116" t="str">
        <f t="shared" si="187"/>
        <v/>
      </c>
    </row>
    <row r="2290" spans="2:13" x14ac:dyDescent="0.3">
      <c r="B2290" s="126"/>
      <c r="C2290" s="128"/>
      <c r="D2290" s="126"/>
      <c r="E2290" s="128"/>
      <c r="F2290" s="128"/>
      <c r="G2290" s="128"/>
      <c r="I2290" s="91" t="str">
        <f t="shared" si="184"/>
        <v/>
      </c>
      <c r="J2290" s="91" t="str">
        <f t="shared" si="185"/>
        <v/>
      </c>
      <c r="K2290" s="91" t="str">
        <f t="shared" si="183"/>
        <v/>
      </c>
      <c r="L2290" s="116" t="str">
        <f t="shared" si="186"/>
        <v/>
      </c>
      <c r="M2290" s="116" t="str">
        <f t="shared" si="187"/>
        <v/>
      </c>
    </row>
    <row r="2291" spans="2:13" x14ac:dyDescent="0.3">
      <c r="B2291" s="126"/>
      <c r="C2291" s="128"/>
      <c r="D2291" s="126"/>
      <c r="E2291" s="128"/>
      <c r="F2291" s="128"/>
      <c r="G2291" s="128"/>
      <c r="I2291" s="91" t="str">
        <f t="shared" si="184"/>
        <v/>
      </c>
      <c r="J2291" s="91" t="str">
        <f t="shared" si="185"/>
        <v/>
      </c>
      <c r="K2291" s="91" t="str">
        <f t="shared" si="183"/>
        <v/>
      </c>
      <c r="L2291" s="116" t="str">
        <f t="shared" si="186"/>
        <v/>
      </c>
      <c r="M2291" s="116" t="str">
        <f t="shared" si="187"/>
        <v/>
      </c>
    </row>
    <row r="2292" spans="2:13" x14ac:dyDescent="0.3">
      <c r="B2292" s="126"/>
      <c r="C2292" s="128"/>
      <c r="D2292" s="126"/>
      <c r="E2292" s="128"/>
      <c r="F2292" s="128"/>
      <c r="G2292" s="128"/>
      <c r="I2292" s="91" t="str">
        <f t="shared" si="184"/>
        <v/>
      </c>
      <c r="J2292" s="91" t="str">
        <f t="shared" si="185"/>
        <v/>
      </c>
      <c r="K2292" s="91" t="str">
        <f t="shared" si="183"/>
        <v/>
      </c>
      <c r="L2292" s="116" t="str">
        <f t="shared" si="186"/>
        <v/>
      </c>
      <c r="M2292" s="116" t="str">
        <f t="shared" si="187"/>
        <v/>
      </c>
    </row>
    <row r="2293" spans="2:13" x14ac:dyDescent="0.3">
      <c r="B2293" s="126"/>
      <c r="C2293" s="128"/>
      <c r="D2293" s="126"/>
      <c r="E2293" s="128"/>
      <c r="F2293" s="128"/>
      <c r="G2293" s="128"/>
      <c r="I2293" s="91" t="str">
        <f t="shared" si="184"/>
        <v/>
      </c>
      <c r="J2293" s="91" t="str">
        <f t="shared" si="185"/>
        <v/>
      </c>
      <c r="K2293" s="91" t="str">
        <f t="shared" si="183"/>
        <v/>
      </c>
      <c r="L2293" s="116" t="str">
        <f t="shared" si="186"/>
        <v/>
      </c>
      <c r="M2293" s="116" t="str">
        <f t="shared" si="187"/>
        <v/>
      </c>
    </row>
    <row r="2294" spans="2:13" x14ac:dyDescent="0.3">
      <c r="B2294" s="126"/>
      <c r="C2294" s="128"/>
      <c r="D2294" s="126"/>
      <c r="E2294" s="128"/>
      <c r="F2294" s="128"/>
      <c r="G2294" s="128"/>
      <c r="I2294" s="91" t="str">
        <f t="shared" si="184"/>
        <v/>
      </c>
      <c r="J2294" s="91" t="str">
        <f t="shared" si="185"/>
        <v/>
      </c>
      <c r="K2294" s="91" t="str">
        <f t="shared" si="183"/>
        <v/>
      </c>
      <c r="L2294" s="116" t="str">
        <f t="shared" si="186"/>
        <v/>
      </c>
      <c r="M2294" s="116" t="str">
        <f t="shared" si="187"/>
        <v/>
      </c>
    </row>
    <row r="2295" spans="2:13" x14ac:dyDescent="0.3">
      <c r="B2295" s="126"/>
      <c r="C2295" s="128"/>
      <c r="D2295" s="126"/>
      <c r="E2295" s="128"/>
      <c r="F2295" s="128"/>
      <c r="G2295" s="128"/>
      <c r="I2295" s="91" t="str">
        <f t="shared" si="184"/>
        <v/>
      </c>
      <c r="J2295" s="91" t="str">
        <f t="shared" si="185"/>
        <v/>
      </c>
      <c r="K2295" s="91" t="str">
        <f t="shared" si="183"/>
        <v/>
      </c>
      <c r="L2295" s="116" t="str">
        <f t="shared" si="186"/>
        <v/>
      </c>
      <c r="M2295" s="116" t="str">
        <f t="shared" si="187"/>
        <v/>
      </c>
    </row>
    <row r="2296" spans="2:13" x14ac:dyDescent="0.3">
      <c r="B2296" s="126"/>
      <c r="C2296" s="128"/>
      <c r="D2296" s="126"/>
      <c r="E2296" s="128"/>
      <c r="F2296" s="128"/>
      <c r="G2296" s="128"/>
      <c r="I2296" s="91" t="str">
        <f t="shared" si="184"/>
        <v/>
      </c>
      <c r="J2296" s="91" t="str">
        <f t="shared" si="185"/>
        <v/>
      </c>
      <c r="K2296" s="91" t="str">
        <f t="shared" si="183"/>
        <v/>
      </c>
      <c r="L2296" s="116" t="str">
        <f t="shared" si="186"/>
        <v/>
      </c>
      <c r="M2296" s="116" t="str">
        <f t="shared" si="187"/>
        <v/>
      </c>
    </row>
    <row r="2297" spans="2:13" x14ac:dyDescent="0.3">
      <c r="B2297" s="126"/>
      <c r="C2297" s="128"/>
      <c r="D2297" s="126"/>
      <c r="E2297" s="128"/>
      <c r="F2297" s="128"/>
      <c r="G2297" s="128"/>
      <c r="I2297" s="91" t="str">
        <f t="shared" si="184"/>
        <v/>
      </c>
      <c r="J2297" s="91" t="str">
        <f t="shared" si="185"/>
        <v/>
      </c>
      <c r="K2297" s="91" t="str">
        <f t="shared" si="183"/>
        <v/>
      </c>
      <c r="L2297" s="116" t="str">
        <f t="shared" si="186"/>
        <v/>
      </c>
      <c r="M2297" s="116" t="str">
        <f t="shared" si="187"/>
        <v/>
      </c>
    </row>
    <row r="2298" spans="2:13" x14ac:dyDescent="0.3">
      <c r="B2298" s="126"/>
      <c r="C2298" s="128"/>
      <c r="D2298" s="126"/>
      <c r="E2298" s="128"/>
      <c r="F2298" s="128"/>
      <c r="G2298" s="128"/>
      <c r="I2298" s="91" t="str">
        <f t="shared" si="184"/>
        <v/>
      </c>
      <c r="J2298" s="91" t="str">
        <f t="shared" si="185"/>
        <v/>
      </c>
      <c r="K2298" s="91" t="str">
        <f t="shared" si="183"/>
        <v/>
      </c>
      <c r="L2298" s="116" t="str">
        <f t="shared" si="186"/>
        <v/>
      </c>
      <c r="M2298" s="116" t="str">
        <f t="shared" si="187"/>
        <v/>
      </c>
    </row>
    <row r="2299" spans="2:13" x14ac:dyDescent="0.3">
      <c r="B2299" s="126"/>
      <c r="C2299" s="128"/>
      <c r="D2299" s="126"/>
      <c r="E2299" s="128"/>
      <c r="F2299" s="128"/>
      <c r="G2299" s="128"/>
      <c r="I2299" s="91" t="str">
        <f t="shared" si="184"/>
        <v/>
      </c>
      <c r="J2299" s="91" t="str">
        <f t="shared" si="185"/>
        <v/>
      </c>
      <c r="K2299" s="91" t="str">
        <f t="shared" si="183"/>
        <v/>
      </c>
      <c r="L2299" s="116" t="str">
        <f t="shared" si="186"/>
        <v/>
      </c>
      <c r="M2299" s="116" t="str">
        <f t="shared" si="187"/>
        <v/>
      </c>
    </row>
    <row r="2300" spans="2:13" x14ac:dyDescent="0.3">
      <c r="B2300" s="126"/>
      <c r="C2300" s="128"/>
      <c r="D2300" s="126"/>
      <c r="E2300" s="128"/>
      <c r="F2300" s="128"/>
      <c r="G2300" s="128"/>
      <c r="I2300" s="91" t="str">
        <f t="shared" si="184"/>
        <v/>
      </c>
      <c r="J2300" s="91" t="str">
        <f t="shared" si="185"/>
        <v/>
      </c>
      <c r="K2300" s="91" t="str">
        <f t="shared" si="183"/>
        <v/>
      </c>
      <c r="L2300" s="116" t="str">
        <f t="shared" si="186"/>
        <v/>
      </c>
      <c r="M2300" s="116" t="str">
        <f t="shared" si="187"/>
        <v/>
      </c>
    </row>
    <row r="2301" spans="2:13" x14ac:dyDescent="0.3">
      <c r="B2301" s="126"/>
      <c r="C2301" s="128"/>
      <c r="D2301" s="126"/>
      <c r="E2301" s="128"/>
      <c r="F2301" s="128"/>
      <c r="G2301" s="128"/>
      <c r="I2301" s="91" t="str">
        <f t="shared" si="184"/>
        <v/>
      </c>
      <c r="J2301" s="91" t="str">
        <f t="shared" si="185"/>
        <v/>
      </c>
      <c r="K2301" s="91" t="str">
        <f t="shared" si="183"/>
        <v/>
      </c>
      <c r="L2301" s="116" t="str">
        <f t="shared" si="186"/>
        <v/>
      </c>
      <c r="M2301" s="116" t="str">
        <f t="shared" si="187"/>
        <v/>
      </c>
    </row>
    <row r="2302" spans="2:13" x14ac:dyDescent="0.3">
      <c r="B2302" s="126"/>
      <c r="C2302" s="128"/>
      <c r="D2302" s="126"/>
      <c r="E2302" s="128"/>
      <c r="F2302" s="128"/>
      <c r="G2302" s="128"/>
      <c r="I2302" s="91" t="str">
        <f t="shared" si="184"/>
        <v/>
      </c>
      <c r="J2302" s="91" t="str">
        <f t="shared" si="185"/>
        <v/>
      </c>
      <c r="K2302" s="91" t="str">
        <f t="shared" si="183"/>
        <v/>
      </c>
      <c r="L2302" s="116" t="str">
        <f t="shared" si="186"/>
        <v/>
      </c>
      <c r="M2302" s="116" t="str">
        <f t="shared" si="187"/>
        <v/>
      </c>
    </row>
    <row r="2303" spans="2:13" x14ac:dyDescent="0.3">
      <c r="B2303" s="126"/>
      <c r="C2303" s="128"/>
      <c r="D2303" s="126"/>
      <c r="E2303" s="128"/>
      <c r="F2303" s="128"/>
      <c r="G2303" s="128"/>
      <c r="I2303" s="91" t="str">
        <f t="shared" si="184"/>
        <v/>
      </c>
      <c r="J2303" s="91" t="str">
        <f t="shared" si="185"/>
        <v/>
      </c>
      <c r="K2303" s="91" t="str">
        <f t="shared" si="183"/>
        <v/>
      </c>
      <c r="L2303" s="116" t="str">
        <f t="shared" si="186"/>
        <v/>
      </c>
      <c r="M2303" s="116" t="str">
        <f t="shared" si="187"/>
        <v/>
      </c>
    </row>
    <row r="2304" spans="2:13" x14ac:dyDescent="0.3">
      <c r="B2304" s="126"/>
      <c r="C2304" s="128"/>
      <c r="D2304" s="126"/>
      <c r="E2304" s="128"/>
      <c r="F2304" s="128"/>
      <c r="G2304" s="128"/>
      <c r="I2304" s="91" t="str">
        <f t="shared" si="184"/>
        <v/>
      </c>
      <c r="J2304" s="91" t="str">
        <f t="shared" si="185"/>
        <v/>
      </c>
      <c r="K2304" s="91" t="str">
        <f t="shared" si="183"/>
        <v/>
      </c>
      <c r="L2304" s="116" t="str">
        <f t="shared" si="186"/>
        <v/>
      </c>
      <c r="M2304" s="116" t="str">
        <f t="shared" si="187"/>
        <v/>
      </c>
    </row>
    <row r="2305" spans="2:13" x14ac:dyDescent="0.3">
      <c r="B2305" s="126"/>
      <c r="C2305" s="128"/>
      <c r="D2305" s="126"/>
      <c r="E2305" s="128"/>
      <c r="F2305" s="128"/>
      <c r="G2305" s="128"/>
      <c r="I2305" s="91" t="str">
        <f t="shared" si="184"/>
        <v/>
      </c>
      <c r="J2305" s="91" t="str">
        <f t="shared" si="185"/>
        <v/>
      </c>
      <c r="K2305" s="91" t="str">
        <f t="shared" si="183"/>
        <v/>
      </c>
      <c r="L2305" s="116" t="str">
        <f t="shared" si="186"/>
        <v/>
      </c>
      <c r="M2305" s="116" t="str">
        <f t="shared" si="187"/>
        <v/>
      </c>
    </row>
    <row r="2306" spans="2:13" x14ac:dyDescent="0.3">
      <c r="B2306" s="126"/>
      <c r="C2306" s="128"/>
      <c r="D2306" s="126"/>
      <c r="E2306" s="128"/>
      <c r="F2306" s="128"/>
      <c r="G2306" s="128"/>
      <c r="I2306" s="91" t="str">
        <f t="shared" si="184"/>
        <v/>
      </c>
      <c r="J2306" s="91" t="str">
        <f t="shared" si="185"/>
        <v/>
      </c>
      <c r="K2306" s="91" t="str">
        <f t="shared" si="183"/>
        <v/>
      </c>
      <c r="L2306" s="116" t="str">
        <f t="shared" si="186"/>
        <v/>
      </c>
      <c r="M2306" s="116" t="str">
        <f t="shared" si="187"/>
        <v/>
      </c>
    </row>
    <row r="2307" spans="2:13" x14ac:dyDescent="0.3">
      <c r="B2307" s="126"/>
      <c r="C2307" s="128"/>
      <c r="D2307" s="126"/>
      <c r="E2307" s="128"/>
      <c r="F2307" s="128"/>
      <c r="G2307" s="128"/>
      <c r="I2307" s="91" t="str">
        <f t="shared" si="184"/>
        <v/>
      </c>
      <c r="J2307" s="91" t="str">
        <f t="shared" si="185"/>
        <v/>
      </c>
      <c r="K2307" s="91" t="str">
        <f t="shared" si="183"/>
        <v/>
      </c>
      <c r="L2307" s="116" t="str">
        <f t="shared" si="186"/>
        <v/>
      </c>
      <c r="M2307" s="116" t="str">
        <f t="shared" si="187"/>
        <v/>
      </c>
    </row>
    <row r="2308" spans="2:13" x14ac:dyDescent="0.3">
      <c r="B2308" s="126"/>
      <c r="C2308" s="128"/>
      <c r="D2308" s="126"/>
      <c r="E2308" s="128"/>
      <c r="F2308" s="128"/>
      <c r="G2308" s="128"/>
      <c r="I2308" s="91" t="str">
        <f t="shared" si="184"/>
        <v/>
      </c>
      <c r="J2308" s="91" t="str">
        <f t="shared" si="185"/>
        <v/>
      </c>
      <c r="K2308" s="91" t="str">
        <f t="shared" si="183"/>
        <v/>
      </c>
      <c r="L2308" s="116" t="str">
        <f t="shared" si="186"/>
        <v/>
      </c>
      <c r="M2308" s="116" t="str">
        <f t="shared" si="187"/>
        <v/>
      </c>
    </row>
    <row r="2309" spans="2:13" x14ac:dyDescent="0.3">
      <c r="B2309" s="126"/>
      <c r="C2309" s="128"/>
      <c r="D2309" s="126"/>
      <c r="E2309" s="128"/>
      <c r="F2309" s="128"/>
      <c r="G2309" s="128"/>
      <c r="I2309" s="91" t="str">
        <f t="shared" si="184"/>
        <v/>
      </c>
      <c r="J2309" s="91" t="str">
        <f t="shared" si="185"/>
        <v/>
      </c>
      <c r="K2309" s="91" t="str">
        <f t="shared" si="183"/>
        <v/>
      </c>
      <c r="L2309" s="116" t="str">
        <f t="shared" si="186"/>
        <v/>
      </c>
      <c r="M2309" s="116" t="str">
        <f t="shared" si="187"/>
        <v/>
      </c>
    </row>
    <row r="2310" spans="2:13" x14ac:dyDescent="0.3">
      <c r="B2310" s="126"/>
      <c r="C2310" s="128"/>
      <c r="D2310" s="126"/>
      <c r="E2310" s="128"/>
      <c r="F2310" s="128"/>
      <c r="G2310" s="128"/>
      <c r="I2310" s="91" t="str">
        <f t="shared" si="184"/>
        <v/>
      </c>
      <c r="J2310" s="91" t="str">
        <f t="shared" si="185"/>
        <v/>
      </c>
      <c r="K2310" s="91" t="str">
        <f t="shared" si="183"/>
        <v/>
      </c>
      <c r="L2310" s="116" t="str">
        <f t="shared" si="186"/>
        <v/>
      </c>
      <c r="M2310" s="116" t="str">
        <f t="shared" si="187"/>
        <v/>
      </c>
    </row>
    <row r="2311" spans="2:13" x14ac:dyDescent="0.3">
      <c r="B2311" s="126"/>
      <c r="C2311" s="128"/>
      <c r="D2311" s="126"/>
      <c r="E2311" s="128"/>
      <c r="F2311" s="128"/>
      <c r="G2311" s="128"/>
      <c r="I2311" s="91" t="str">
        <f t="shared" si="184"/>
        <v/>
      </c>
      <c r="J2311" s="91" t="str">
        <f t="shared" si="185"/>
        <v/>
      </c>
      <c r="K2311" s="91" t="str">
        <f t="shared" ref="K2311:K2374" si="188">IF(I2311="","",SUMIF($B$7:$B$5003,B2311,$G$7:$G$5003))</f>
        <v/>
      </c>
      <c r="L2311" s="116" t="str">
        <f t="shared" si="186"/>
        <v/>
      </c>
      <c r="M2311" s="116" t="str">
        <f t="shared" si="187"/>
        <v/>
      </c>
    </row>
    <row r="2312" spans="2:13" x14ac:dyDescent="0.3">
      <c r="B2312" s="126"/>
      <c r="C2312" s="128"/>
      <c r="D2312" s="126"/>
      <c r="E2312" s="128"/>
      <c r="F2312" s="128"/>
      <c r="G2312" s="128"/>
      <c r="I2312" s="91" t="str">
        <f t="shared" ref="I2312:I2375" si="189">B2312&amp;D2312</f>
        <v/>
      </c>
      <c r="J2312" s="91" t="str">
        <f t="shared" ref="J2312:J2375" si="190">IF(I2312="","",SUMIFS($G$6:$G$5003,$B$6:$B$5003,B2312,$D$6:$D$5003,D2312))</f>
        <v/>
      </c>
      <c r="K2312" s="91" t="str">
        <f t="shared" si="188"/>
        <v/>
      </c>
      <c r="L2312" s="116" t="str">
        <f t="shared" ref="L2312:L2375" si="191">IF(OR(J2312="",K2312=""),"",J2312/K2312)</f>
        <v/>
      </c>
      <c r="M2312" s="116" t="str">
        <f t="shared" ref="M2312:M2375" si="192">IF(L2312="","",L2312^2)</f>
        <v/>
      </c>
    </row>
    <row r="2313" spans="2:13" x14ac:dyDescent="0.3">
      <c r="B2313" s="126"/>
      <c r="C2313" s="128"/>
      <c r="D2313" s="126"/>
      <c r="E2313" s="128"/>
      <c r="F2313" s="128"/>
      <c r="G2313" s="128"/>
      <c r="I2313" s="91" t="str">
        <f t="shared" si="189"/>
        <v/>
      </c>
      <c r="J2313" s="91" t="str">
        <f t="shared" si="190"/>
        <v/>
      </c>
      <c r="K2313" s="91" t="str">
        <f t="shared" si="188"/>
        <v/>
      </c>
      <c r="L2313" s="116" t="str">
        <f t="shared" si="191"/>
        <v/>
      </c>
      <c r="M2313" s="116" t="str">
        <f t="shared" si="192"/>
        <v/>
      </c>
    </row>
    <row r="2314" spans="2:13" x14ac:dyDescent="0.3">
      <c r="B2314" s="126"/>
      <c r="C2314" s="128"/>
      <c r="D2314" s="126"/>
      <c r="E2314" s="128"/>
      <c r="F2314" s="128"/>
      <c r="G2314" s="128"/>
      <c r="I2314" s="91" t="str">
        <f t="shared" si="189"/>
        <v/>
      </c>
      <c r="J2314" s="91" t="str">
        <f t="shared" si="190"/>
        <v/>
      </c>
      <c r="K2314" s="91" t="str">
        <f t="shared" si="188"/>
        <v/>
      </c>
      <c r="L2314" s="116" t="str">
        <f t="shared" si="191"/>
        <v/>
      </c>
      <c r="M2314" s="116" t="str">
        <f t="shared" si="192"/>
        <v/>
      </c>
    </row>
    <row r="2315" spans="2:13" x14ac:dyDescent="0.3">
      <c r="B2315" s="126"/>
      <c r="C2315" s="128"/>
      <c r="D2315" s="126"/>
      <c r="E2315" s="128"/>
      <c r="F2315" s="128"/>
      <c r="G2315" s="128"/>
      <c r="I2315" s="91" t="str">
        <f t="shared" si="189"/>
        <v/>
      </c>
      <c r="J2315" s="91" t="str">
        <f t="shared" si="190"/>
        <v/>
      </c>
      <c r="K2315" s="91" t="str">
        <f t="shared" si="188"/>
        <v/>
      </c>
      <c r="L2315" s="116" t="str">
        <f t="shared" si="191"/>
        <v/>
      </c>
      <c r="M2315" s="116" t="str">
        <f t="shared" si="192"/>
        <v/>
      </c>
    </row>
    <row r="2316" spans="2:13" x14ac:dyDescent="0.3">
      <c r="B2316" s="126"/>
      <c r="C2316" s="128"/>
      <c r="D2316" s="126"/>
      <c r="E2316" s="128"/>
      <c r="F2316" s="128"/>
      <c r="G2316" s="128"/>
      <c r="I2316" s="91" t="str">
        <f t="shared" si="189"/>
        <v/>
      </c>
      <c r="J2316" s="91" t="str">
        <f t="shared" si="190"/>
        <v/>
      </c>
      <c r="K2316" s="91" t="str">
        <f t="shared" si="188"/>
        <v/>
      </c>
      <c r="L2316" s="116" t="str">
        <f t="shared" si="191"/>
        <v/>
      </c>
      <c r="M2316" s="116" t="str">
        <f t="shared" si="192"/>
        <v/>
      </c>
    </row>
    <row r="2317" spans="2:13" x14ac:dyDescent="0.3">
      <c r="B2317" s="126"/>
      <c r="C2317" s="128"/>
      <c r="D2317" s="126"/>
      <c r="E2317" s="128"/>
      <c r="F2317" s="128"/>
      <c r="G2317" s="128"/>
      <c r="I2317" s="91" t="str">
        <f t="shared" si="189"/>
        <v/>
      </c>
      <c r="J2317" s="91" t="str">
        <f t="shared" si="190"/>
        <v/>
      </c>
      <c r="K2317" s="91" t="str">
        <f t="shared" si="188"/>
        <v/>
      </c>
      <c r="L2317" s="116" t="str">
        <f t="shared" si="191"/>
        <v/>
      </c>
      <c r="M2317" s="116" t="str">
        <f t="shared" si="192"/>
        <v/>
      </c>
    </row>
    <row r="2318" spans="2:13" x14ac:dyDescent="0.3">
      <c r="B2318" s="126"/>
      <c r="C2318" s="128"/>
      <c r="D2318" s="126"/>
      <c r="E2318" s="128"/>
      <c r="F2318" s="128"/>
      <c r="G2318" s="128"/>
      <c r="I2318" s="91" t="str">
        <f t="shared" si="189"/>
        <v/>
      </c>
      <c r="J2318" s="91" t="str">
        <f t="shared" si="190"/>
        <v/>
      </c>
      <c r="K2318" s="91" t="str">
        <f t="shared" si="188"/>
        <v/>
      </c>
      <c r="L2318" s="116" t="str">
        <f t="shared" si="191"/>
        <v/>
      </c>
      <c r="M2318" s="116" t="str">
        <f t="shared" si="192"/>
        <v/>
      </c>
    </row>
    <row r="2319" spans="2:13" x14ac:dyDescent="0.3">
      <c r="B2319" s="126"/>
      <c r="C2319" s="128"/>
      <c r="D2319" s="126"/>
      <c r="E2319" s="128"/>
      <c r="F2319" s="128"/>
      <c r="G2319" s="128"/>
      <c r="I2319" s="91" t="str">
        <f t="shared" si="189"/>
        <v/>
      </c>
      <c r="J2319" s="91" t="str">
        <f t="shared" si="190"/>
        <v/>
      </c>
      <c r="K2319" s="91" t="str">
        <f t="shared" si="188"/>
        <v/>
      </c>
      <c r="L2319" s="116" t="str">
        <f t="shared" si="191"/>
        <v/>
      </c>
      <c r="M2319" s="116" t="str">
        <f t="shared" si="192"/>
        <v/>
      </c>
    </row>
    <row r="2320" spans="2:13" x14ac:dyDescent="0.3">
      <c r="B2320" s="126"/>
      <c r="C2320" s="128"/>
      <c r="D2320" s="126"/>
      <c r="E2320" s="128"/>
      <c r="F2320" s="128"/>
      <c r="G2320" s="128"/>
      <c r="I2320" s="91" t="str">
        <f t="shared" si="189"/>
        <v/>
      </c>
      <c r="J2320" s="91" t="str">
        <f t="shared" si="190"/>
        <v/>
      </c>
      <c r="K2320" s="91" t="str">
        <f t="shared" si="188"/>
        <v/>
      </c>
      <c r="L2320" s="116" t="str">
        <f t="shared" si="191"/>
        <v/>
      </c>
      <c r="M2320" s="116" t="str">
        <f t="shared" si="192"/>
        <v/>
      </c>
    </row>
    <row r="2321" spans="2:13" x14ac:dyDescent="0.3">
      <c r="B2321" s="126"/>
      <c r="C2321" s="128"/>
      <c r="D2321" s="126"/>
      <c r="E2321" s="128"/>
      <c r="F2321" s="128"/>
      <c r="G2321" s="128"/>
      <c r="I2321" s="91" t="str">
        <f t="shared" si="189"/>
        <v/>
      </c>
      <c r="J2321" s="91" t="str">
        <f t="shared" si="190"/>
        <v/>
      </c>
      <c r="K2321" s="91" t="str">
        <f t="shared" si="188"/>
        <v/>
      </c>
      <c r="L2321" s="116" t="str">
        <f t="shared" si="191"/>
        <v/>
      </c>
      <c r="M2321" s="116" t="str">
        <f t="shared" si="192"/>
        <v/>
      </c>
    </row>
    <row r="2322" spans="2:13" x14ac:dyDescent="0.3">
      <c r="B2322" s="126"/>
      <c r="C2322" s="128"/>
      <c r="D2322" s="126"/>
      <c r="E2322" s="128"/>
      <c r="F2322" s="128"/>
      <c r="G2322" s="128"/>
      <c r="I2322" s="91" t="str">
        <f t="shared" si="189"/>
        <v/>
      </c>
      <c r="J2322" s="91" t="str">
        <f t="shared" si="190"/>
        <v/>
      </c>
      <c r="K2322" s="91" t="str">
        <f t="shared" si="188"/>
        <v/>
      </c>
      <c r="L2322" s="116" t="str">
        <f t="shared" si="191"/>
        <v/>
      </c>
      <c r="M2322" s="116" t="str">
        <f t="shared" si="192"/>
        <v/>
      </c>
    </row>
    <row r="2323" spans="2:13" x14ac:dyDescent="0.3">
      <c r="B2323" s="126"/>
      <c r="C2323" s="128"/>
      <c r="D2323" s="126"/>
      <c r="E2323" s="128"/>
      <c r="F2323" s="128"/>
      <c r="G2323" s="128"/>
      <c r="I2323" s="91" t="str">
        <f t="shared" si="189"/>
        <v/>
      </c>
      <c r="J2323" s="91" t="str">
        <f t="shared" si="190"/>
        <v/>
      </c>
      <c r="K2323" s="91" t="str">
        <f t="shared" si="188"/>
        <v/>
      </c>
      <c r="L2323" s="116" t="str">
        <f t="shared" si="191"/>
        <v/>
      </c>
      <c r="M2323" s="116" t="str">
        <f t="shared" si="192"/>
        <v/>
      </c>
    </row>
    <row r="2324" spans="2:13" x14ac:dyDescent="0.3">
      <c r="B2324" s="126"/>
      <c r="C2324" s="128"/>
      <c r="D2324" s="126"/>
      <c r="E2324" s="128"/>
      <c r="F2324" s="128"/>
      <c r="G2324" s="128"/>
      <c r="I2324" s="91" t="str">
        <f t="shared" si="189"/>
        <v/>
      </c>
      <c r="J2324" s="91" t="str">
        <f t="shared" si="190"/>
        <v/>
      </c>
      <c r="K2324" s="91" t="str">
        <f t="shared" si="188"/>
        <v/>
      </c>
      <c r="L2324" s="116" t="str">
        <f t="shared" si="191"/>
        <v/>
      </c>
      <c r="M2324" s="116" t="str">
        <f t="shared" si="192"/>
        <v/>
      </c>
    </row>
    <row r="2325" spans="2:13" x14ac:dyDescent="0.3">
      <c r="B2325" s="126"/>
      <c r="C2325" s="128"/>
      <c r="D2325" s="126"/>
      <c r="E2325" s="128"/>
      <c r="F2325" s="128"/>
      <c r="G2325" s="128"/>
      <c r="I2325" s="91" t="str">
        <f t="shared" si="189"/>
        <v/>
      </c>
      <c r="J2325" s="91" t="str">
        <f t="shared" si="190"/>
        <v/>
      </c>
      <c r="K2325" s="91" t="str">
        <f t="shared" si="188"/>
        <v/>
      </c>
      <c r="L2325" s="116" t="str">
        <f t="shared" si="191"/>
        <v/>
      </c>
      <c r="M2325" s="116" t="str">
        <f t="shared" si="192"/>
        <v/>
      </c>
    </row>
    <row r="2326" spans="2:13" x14ac:dyDescent="0.3">
      <c r="B2326" s="126"/>
      <c r="C2326" s="128"/>
      <c r="D2326" s="126"/>
      <c r="E2326" s="128"/>
      <c r="F2326" s="128"/>
      <c r="G2326" s="128"/>
      <c r="I2326" s="91" t="str">
        <f t="shared" si="189"/>
        <v/>
      </c>
      <c r="J2326" s="91" t="str">
        <f t="shared" si="190"/>
        <v/>
      </c>
      <c r="K2326" s="91" t="str">
        <f t="shared" si="188"/>
        <v/>
      </c>
      <c r="L2326" s="116" t="str">
        <f t="shared" si="191"/>
        <v/>
      </c>
      <c r="M2326" s="116" t="str">
        <f t="shared" si="192"/>
        <v/>
      </c>
    </row>
    <row r="2327" spans="2:13" x14ac:dyDescent="0.3">
      <c r="B2327" s="126"/>
      <c r="C2327" s="128"/>
      <c r="D2327" s="126"/>
      <c r="E2327" s="128"/>
      <c r="F2327" s="128"/>
      <c r="G2327" s="128"/>
      <c r="I2327" s="91" t="str">
        <f t="shared" si="189"/>
        <v/>
      </c>
      <c r="J2327" s="91" t="str">
        <f t="shared" si="190"/>
        <v/>
      </c>
      <c r="K2327" s="91" t="str">
        <f t="shared" si="188"/>
        <v/>
      </c>
      <c r="L2327" s="116" t="str">
        <f t="shared" si="191"/>
        <v/>
      </c>
      <c r="M2327" s="116" t="str">
        <f t="shared" si="192"/>
        <v/>
      </c>
    </row>
    <row r="2328" spans="2:13" x14ac:dyDescent="0.3">
      <c r="B2328" s="126"/>
      <c r="C2328" s="128"/>
      <c r="D2328" s="126"/>
      <c r="E2328" s="128"/>
      <c r="F2328" s="128"/>
      <c r="G2328" s="128"/>
      <c r="I2328" s="91" t="str">
        <f t="shared" si="189"/>
        <v/>
      </c>
      <c r="J2328" s="91" t="str">
        <f t="shared" si="190"/>
        <v/>
      </c>
      <c r="K2328" s="91" t="str">
        <f t="shared" si="188"/>
        <v/>
      </c>
      <c r="L2328" s="116" t="str">
        <f t="shared" si="191"/>
        <v/>
      </c>
      <c r="M2328" s="116" t="str">
        <f t="shared" si="192"/>
        <v/>
      </c>
    </row>
    <row r="2329" spans="2:13" x14ac:dyDescent="0.3">
      <c r="B2329" s="126"/>
      <c r="C2329" s="128"/>
      <c r="D2329" s="126"/>
      <c r="E2329" s="128"/>
      <c r="F2329" s="128"/>
      <c r="G2329" s="128"/>
      <c r="I2329" s="91" t="str">
        <f t="shared" si="189"/>
        <v/>
      </c>
      <c r="J2329" s="91" t="str">
        <f t="shared" si="190"/>
        <v/>
      </c>
      <c r="K2329" s="91" t="str">
        <f t="shared" si="188"/>
        <v/>
      </c>
      <c r="L2329" s="116" t="str">
        <f t="shared" si="191"/>
        <v/>
      </c>
      <c r="M2329" s="116" t="str">
        <f t="shared" si="192"/>
        <v/>
      </c>
    </row>
    <row r="2330" spans="2:13" x14ac:dyDescent="0.3">
      <c r="B2330" s="126"/>
      <c r="C2330" s="128"/>
      <c r="D2330" s="126"/>
      <c r="E2330" s="128"/>
      <c r="F2330" s="128"/>
      <c r="G2330" s="128"/>
      <c r="I2330" s="91" t="str">
        <f t="shared" si="189"/>
        <v/>
      </c>
      <c r="J2330" s="91" t="str">
        <f t="shared" si="190"/>
        <v/>
      </c>
      <c r="K2330" s="91" t="str">
        <f t="shared" si="188"/>
        <v/>
      </c>
      <c r="L2330" s="116" t="str">
        <f t="shared" si="191"/>
        <v/>
      </c>
      <c r="M2330" s="116" t="str">
        <f t="shared" si="192"/>
        <v/>
      </c>
    </row>
    <row r="2331" spans="2:13" x14ac:dyDescent="0.3">
      <c r="B2331" s="126"/>
      <c r="C2331" s="128"/>
      <c r="D2331" s="126"/>
      <c r="E2331" s="128"/>
      <c r="F2331" s="128"/>
      <c r="G2331" s="128"/>
      <c r="I2331" s="91" t="str">
        <f t="shared" si="189"/>
        <v/>
      </c>
      <c r="J2331" s="91" t="str">
        <f t="shared" si="190"/>
        <v/>
      </c>
      <c r="K2331" s="91" t="str">
        <f t="shared" si="188"/>
        <v/>
      </c>
      <c r="L2331" s="116" t="str">
        <f t="shared" si="191"/>
        <v/>
      </c>
      <c r="M2331" s="116" t="str">
        <f t="shared" si="192"/>
        <v/>
      </c>
    </row>
    <row r="2332" spans="2:13" x14ac:dyDescent="0.3">
      <c r="B2332" s="126"/>
      <c r="C2332" s="128"/>
      <c r="D2332" s="126"/>
      <c r="E2332" s="128"/>
      <c r="F2332" s="128"/>
      <c r="G2332" s="128"/>
      <c r="I2332" s="91" t="str">
        <f t="shared" si="189"/>
        <v/>
      </c>
      <c r="J2332" s="91" t="str">
        <f t="shared" si="190"/>
        <v/>
      </c>
      <c r="K2332" s="91" t="str">
        <f t="shared" si="188"/>
        <v/>
      </c>
      <c r="L2332" s="116" t="str">
        <f t="shared" si="191"/>
        <v/>
      </c>
      <c r="M2332" s="116" t="str">
        <f t="shared" si="192"/>
        <v/>
      </c>
    </row>
    <row r="2333" spans="2:13" x14ac:dyDescent="0.3">
      <c r="B2333" s="126"/>
      <c r="C2333" s="128"/>
      <c r="D2333" s="126"/>
      <c r="E2333" s="128"/>
      <c r="F2333" s="128"/>
      <c r="G2333" s="128"/>
      <c r="I2333" s="91" t="str">
        <f t="shared" si="189"/>
        <v/>
      </c>
      <c r="J2333" s="91" t="str">
        <f t="shared" si="190"/>
        <v/>
      </c>
      <c r="K2333" s="91" t="str">
        <f t="shared" si="188"/>
        <v/>
      </c>
      <c r="L2333" s="116" t="str">
        <f t="shared" si="191"/>
        <v/>
      </c>
      <c r="M2333" s="116" t="str">
        <f t="shared" si="192"/>
        <v/>
      </c>
    </row>
    <row r="2334" spans="2:13" x14ac:dyDescent="0.3">
      <c r="B2334" s="126"/>
      <c r="C2334" s="128"/>
      <c r="D2334" s="126"/>
      <c r="E2334" s="128"/>
      <c r="F2334" s="128"/>
      <c r="G2334" s="128"/>
      <c r="I2334" s="91" t="str">
        <f t="shared" si="189"/>
        <v/>
      </c>
      <c r="J2334" s="91" t="str">
        <f t="shared" si="190"/>
        <v/>
      </c>
      <c r="K2334" s="91" t="str">
        <f t="shared" si="188"/>
        <v/>
      </c>
      <c r="L2334" s="116" t="str">
        <f t="shared" si="191"/>
        <v/>
      </c>
      <c r="M2334" s="116" t="str">
        <f t="shared" si="192"/>
        <v/>
      </c>
    </row>
    <row r="2335" spans="2:13" x14ac:dyDescent="0.3">
      <c r="B2335" s="126"/>
      <c r="C2335" s="128"/>
      <c r="D2335" s="126"/>
      <c r="E2335" s="128"/>
      <c r="F2335" s="128"/>
      <c r="G2335" s="128"/>
      <c r="I2335" s="91" t="str">
        <f t="shared" si="189"/>
        <v/>
      </c>
      <c r="J2335" s="91" t="str">
        <f t="shared" si="190"/>
        <v/>
      </c>
      <c r="K2335" s="91" t="str">
        <f t="shared" si="188"/>
        <v/>
      </c>
      <c r="L2335" s="116" t="str">
        <f t="shared" si="191"/>
        <v/>
      </c>
      <c r="M2335" s="116" t="str">
        <f t="shared" si="192"/>
        <v/>
      </c>
    </row>
    <row r="2336" spans="2:13" x14ac:dyDescent="0.3">
      <c r="B2336" s="126"/>
      <c r="C2336" s="128"/>
      <c r="D2336" s="126"/>
      <c r="E2336" s="128"/>
      <c r="F2336" s="128"/>
      <c r="G2336" s="128"/>
      <c r="I2336" s="91" t="str">
        <f t="shared" si="189"/>
        <v/>
      </c>
      <c r="J2336" s="91" t="str">
        <f t="shared" si="190"/>
        <v/>
      </c>
      <c r="K2336" s="91" t="str">
        <f t="shared" si="188"/>
        <v/>
      </c>
      <c r="L2336" s="116" t="str">
        <f t="shared" si="191"/>
        <v/>
      </c>
      <c r="M2336" s="116" t="str">
        <f t="shared" si="192"/>
        <v/>
      </c>
    </row>
    <row r="2337" spans="2:13" x14ac:dyDescent="0.3">
      <c r="B2337" s="126"/>
      <c r="C2337" s="128"/>
      <c r="D2337" s="126"/>
      <c r="E2337" s="128"/>
      <c r="F2337" s="128"/>
      <c r="G2337" s="128"/>
      <c r="I2337" s="91" t="str">
        <f t="shared" si="189"/>
        <v/>
      </c>
      <c r="J2337" s="91" t="str">
        <f t="shared" si="190"/>
        <v/>
      </c>
      <c r="K2337" s="91" t="str">
        <f t="shared" si="188"/>
        <v/>
      </c>
      <c r="L2337" s="116" t="str">
        <f t="shared" si="191"/>
        <v/>
      </c>
      <c r="M2337" s="116" t="str">
        <f t="shared" si="192"/>
        <v/>
      </c>
    </row>
    <row r="2338" spans="2:13" x14ac:dyDescent="0.3">
      <c r="B2338" s="126"/>
      <c r="C2338" s="128"/>
      <c r="D2338" s="126"/>
      <c r="E2338" s="128"/>
      <c r="F2338" s="128"/>
      <c r="G2338" s="128"/>
      <c r="I2338" s="91" t="str">
        <f t="shared" si="189"/>
        <v/>
      </c>
      <c r="J2338" s="91" t="str">
        <f t="shared" si="190"/>
        <v/>
      </c>
      <c r="K2338" s="91" t="str">
        <f t="shared" si="188"/>
        <v/>
      </c>
      <c r="L2338" s="116" t="str">
        <f t="shared" si="191"/>
        <v/>
      </c>
      <c r="M2338" s="116" t="str">
        <f t="shared" si="192"/>
        <v/>
      </c>
    </row>
    <row r="2339" spans="2:13" x14ac:dyDescent="0.3">
      <c r="B2339" s="126"/>
      <c r="C2339" s="128"/>
      <c r="D2339" s="126"/>
      <c r="E2339" s="128"/>
      <c r="F2339" s="128"/>
      <c r="G2339" s="128"/>
      <c r="I2339" s="91" t="str">
        <f t="shared" si="189"/>
        <v/>
      </c>
      <c r="J2339" s="91" t="str">
        <f t="shared" si="190"/>
        <v/>
      </c>
      <c r="K2339" s="91" t="str">
        <f t="shared" si="188"/>
        <v/>
      </c>
      <c r="L2339" s="116" t="str">
        <f t="shared" si="191"/>
        <v/>
      </c>
      <c r="M2339" s="116" t="str">
        <f t="shared" si="192"/>
        <v/>
      </c>
    </row>
    <row r="2340" spans="2:13" x14ac:dyDescent="0.3">
      <c r="B2340" s="126"/>
      <c r="C2340" s="128"/>
      <c r="D2340" s="126"/>
      <c r="E2340" s="128"/>
      <c r="F2340" s="128"/>
      <c r="G2340" s="128"/>
      <c r="I2340" s="91" t="str">
        <f t="shared" si="189"/>
        <v/>
      </c>
      <c r="J2340" s="91" t="str">
        <f t="shared" si="190"/>
        <v/>
      </c>
      <c r="K2340" s="91" t="str">
        <f t="shared" si="188"/>
        <v/>
      </c>
      <c r="L2340" s="116" t="str">
        <f t="shared" si="191"/>
        <v/>
      </c>
      <c r="M2340" s="116" t="str">
        <f t="shared" si="192"/>
        <v/>
      </c>
    </row>
    <row r="2341" spans="2:13" x14ac:dyDescent="0.3">
      <c r="B2341" s="126"/>
      <c r="C2341" s="128"/>
      <c r="D2341" s="126"/>
      <c r="E2341" s="128"/>
      <c r="F2341" s="128"/>
      <c r="G2341" s="128"/>
      <c r="I2341" s="91" t="str">
        <f t="shared" si="189"/>
        <v/>
      </c>
      <c r="J2341" s="91" t="str">
        <f t="shared" si="190"/>
        <v/>
      </c>
      <c r="K2341" s="91" t="str">
        <f t="shared" si="188"/>
        <v/>
      </c>
      <c r="L2341" s="116" t="str">
        <f t="shared" si="191"/>
        <v/>
      </c>
      <c r="M2341" s="116" t="str">
        <f t="shared" si="192"/>
        <v/>
      </c>
    </row>
    <row r="2342" spans="2:13" x14ac:dyDescent="0.3">
      <c r="B2342" s="126"/>
      <c r="C2342" s="128"/>
      <c r="D2342" s="126"/>
      <c r="E2342" s="128"/>
      <c r="F2342" s="128"/>
      <c r="G2342" s="128"/>
      <c r="I2342" s="91" t="str">
        <f t="shared" si="189"/>
        <v/>
      </c>
      <c r="J2342" s="91" t="str">
        <f t="shared" si="190"/>
        <v/>
      </c>
      <c r="K2342" s="91" t="str">
        <f t="shared" si="188"/>
        <v/>
      </c>
      <c r="L2342" s="116" t="str">
        <f t="shared" si="191"/>
        <v/>
      </c>
      <c r="M2342" s="116" t="str">
        <f t="shared" si="192"/>
        <v/>
      </c>
    </row>
    <row r="2343" spans="2:13" x14ac:dyDescent="0.3">
      <c r="B2343" s="126"/>
      <c r="C2343" s="128"/>
      <c r="D2343" s="126"/>
      <c r="E2343" s="128"/>
      <c r="F2343" s="128"/>
      <c r="G2343" s="128"/>
      <c r="I2343" s="91" t="str">
        <f t="shared" si="189"/>
        <v/>
      </c>
      <c r="J2343" s="91" t="str">
        <f t="shared" si="190"/>
        <v/>
      </c>
      <c r="K2343" s="91" t="str">
        <f t="shared" si="188"/>
        <v/>
      </c>
      <c r="L2343" s="116" t="str">
        <f t="shared" si="191"/>
        <v/>
      </c>
      <c r="M2343" s="116" t="str">
        <f t="shared" si="192"/>
        <v/>
      </c>
    </row>
    <row r="2344" spans="2:13" x14ac:dyDescent="0.3">
      <c r="B2344" s="126"/>
      <c r="C2344" s="128"/>
      <c r="D2344" s="126"/>
      <c r="E2344" s="128"/>
      <c r="F2344" s="128"/>
      <c r="G2344" s="128"/>
      <c r="I2344" s="91" t="str">
        <f t="shared" si="189"/>
        <v/>
      </c>
      <c r="J2344" s="91" t="str">
        <f t="shared" si="190"/>
        <v/>
      </c>
      <c r="K2344" s="91" t="str">
        <f t="shared" si="188"/>
        <v/>
      </c>
      <c r="L2344" s="116" t="str">
        <f t="shared" si="191"/>
        <v/>
      </c>
      <c r="M2344" s="116" t="str">
        <f t="shared" si="192"/>
        <v/>
      </c>
    </row>
    <row r="2345" spans="2:13" x14ac:dyDescent="0.3">
      <c r="B2345" s="126"/>
      <c r="C2345" s="128"/>
      <c r="D2345" s="126"/>
      <c r="E2345" s="128"/>
      <c r="F2345" s="128"/>
      <c r="G2345" s="128"/>
      <c r="I2345" s="91" t="str">
        <f t="shared" si="189"/>
        <v/>
      </c>
      <c r="J2345" s="91" t="str">
        <f t="shared" si="190"/>
        <v/>
      </c>
      <c r="K2345" s="91" t="str">
        <f t="shared" si="188"/>
        <v/>
      </c>
      <c r="L2345" s="116" t="str">
        <f t="shared" si="191"/>
        <v/>
      </c>
      <c r="M2345" s="116" t="str">
        <f t="shared" si="192"/>
        <v/>
      </c>
    </row>
    <row r="2346" spans="2:13" x14ac:dyDescent="0.3">
      <c r="B2346" s="126"/>
      <c r="C2346" s="128"/>
      <c r="D2346" s="126"/>
      <c r="E2346" s="128"/>
      <c r="F2346" s="128"/>
      <c r="G2346" s="128"/>
      <c r="I2346" s="91" t="str">
        <f t="shared" si="189"/>
        <v/>
      </c>
      <c r="J2346" s="91" t="str">
        <f t="shared" si="190"/>
        <v/>
      </c>
      <c r="K2346" s="91" t="str">
        <f t="shared" si="188"/>
        <v/>
      </c>
      <c r="L2346" s="116" t="str">
        <f t="shared" si="191"/>
        <v/>
      </c>
      <c r="M2346" s="116" t="str">
        <f t="shared" si="192"/>
        <v/>
      </c>
    </row>
    <row r="2347" spans="2:13" x14ac:dyDescent="0.3">
      <c r="B2347" s="126"/>
      <c r="C2347" s="128"/>
      <c r="D2347" s="126"/>
      <c r="E2347" s="128"/>
      <c r="F2347" s="128"/>
      <c r="G2347" s="128"/>
      <c r="I2347" s="91" t="str">
        <f t="shared" si="189"/>
        <v/>
      </c>
      <c r="J2347" s="91" t="str">
        <f t="shared" si="190"/>
        <v/>
      </c>
      <c r="K2347" s="91" t="str">
        <f t="shared" si="188"/>
        <v/>
      </c>
      <c r="L2347" s="116" t="str">
        <f t="shared" si="191"/>
        <v/>
      </c>
      <c r="M2347" s="116" t="str">
        <f t="shared" si="192"/>
        <v/>
      </c>
    </row>
    <row r="2348" spans="2:13" x14ac:dyDescent="0.3">
      <c r="B2348" s="126"/>
      <c r="C2348" s="128"/>
      <c r="D2348" s="126"/>
      <c r="E2348" s="128"/>
      <c r="F2348" s="128"/>
      <c r="G2348" s="128"/>
      <c r="I2348" s="91" t="str">
        <f t="shared" si="189"/>
        <v/>
      </c>
      <c r="J2348" s="91" t="str">
        <f t="shared" si="190"/>
        <v/>
      </c>
      <c r="K2348" s="91" t="str">
        <f t="shared" si="188"/>
        <v/>
      </c>
      <c r="L2348" s="116" t="str">
        <f t="shared" si="191"/>
        <v/>
      </c>
      <c r="M2348" s="116" t="str">
        <f t="shared" si="192"/>
        <v/>
      </c>
    </row>
    <row r="2349" spans="2:13" x14ac:dyDescent="0.3">
      <c r="B2349" s="126"/>
      <c r="C2349" s="128"/>
      <c r="D2349" s="126"/>
      <c r="E2349" s="128"/>
      <c r="F2349" s="128"/>
      <c r="G2349" s="128"/>
      <c r="I2349" s="91" t="str">
        <f t="shared" si="189"/>
        <v/>
      </c>
      <c r="J2349" s="91" t="str">
        <f t="shared" si="190"/>
        <v/>
      </c>
      <c r="K2349" s="91" t="str">
        <f t="shared" si="188"/>
        <v/>
      </c>
      <c r="L2349" s="116" t="str">
        <f t="shared" si="191"/>
        <v/>
      </c>
      <c r="M2349" s="116" t="str">
        <f t="shared" si="192"/>
        <v/>
      </c>
    </row>
    <row r="2350" spans="2:13" x14ac:dyDescent="0.3">
      <c r="B2350" s="126"/>
      <c r="C2350" s="128"/>
      <c r="D2350" s="126"/>
      <c r="E2350" s="128"/>
      <c r="F2350" s="128"/>
      <c r="G2350" s="128"/>
      <c r="I2350" s="91" t="str">
        <f t="shared" si="189"/>
        <v/>
      </c>
      <c r="J2350" s="91" t="str">
        <f t="shared" si="190"/>
        <v/>
      </c>
      <c r="K2350" s="91" t="str">
        <f t="shared" si="188"/>
        <v/>
      </c>
      <c r="L2350" s="116" t="str">
        <f t="shared" si="191"/>
        <v/>
      </c>
      <c r="M2350" s="116" t="str">
        <f t="shared" si="192"/>
        <v/>
      </c>
    </row>
    <row r="2351" spans="2:13" x14ac:dyDescent="0.3">
      <c r="B2351" s="126"/>
      <c r="C2351" s="128"/>
      <c r="D2351" s="126"/>
      <c r="E2351" s="128"/>
      <c r="F2351" s="128"/>
      <c r="G2351" s="128"/>
      <c r="I2351" s="91" t="str">
        <f t="shared" si="189"/>
        <v/>
      </c>
      <c r="J2351" s="91" t="str">
        <f t="shared" si="190"/>
        <v/>
      </c>
      <c r="K2351" s="91" t="str">
        <f t="shared" si="188"/>
        <v/>
      </c>
      <c r="L2351" s="116" t="str">
        <f t="shared" si="191"/>
        <v/>
      </c>
      <c r="M2351" s="116" t="str">
        <f t="shared" si="192"/>
        <v/>
      </c>
    </row>
    <row r="2352" spans="2:13" x14ac:dyDescent="0.3">
      <c r="B2352" s="126"/>
      <c r="C2352" s="128"/>
      <c r="D2352" s="126"/>
      <c r="E2352" s="128"/>
      <c r="F2352" s="128"/>
      <c r="G2352" s="128"/>
      <c r="I2352" s="91" t="str">
        <f t="shared" si="189"/>
        <v/>
      </c>
      <c r="J2352" s="91" t="str">
        <f t="shared" si="190"/>
        <v/>
      </c>
      <c r="K2352" s="91" t="str">
        <f t="shared" si="188"/>
        <v/>
      </c>
      <c r="L2352" s="116" t="str">
        <f t="shared" si="191"/>
        <v/>
      </c>
      <c r="M2352" s="116" t="str">
        <f t="shared" si="192"/>
        <v/>
      </c>
    </row>
    <row r="2353" spans="2:13" x14ac:dyDescent="0.3">
      <c r="B2353" s="126"/>
      <c r="C2353" s="128"/>
      <c r="D2353" s="126"/>
      <c r="E2353" s="128"/>
      <c r="F2353" s="128"/>
      <c r="G2353" s="128"/>
      <c r="I2353" s="91" t="str">
        <f t="shared" si="189"/>
        <v/>
      </c>
      <c r="J2353" s="91" t="str">
        <f t="shared" si="190"/>
        <v/>
      </c>
      <c r="K2353" s="91" t="str">
        <f t="shared" si="188"/>
        <v/>
      </c>
      <c r="L2353" s="116" t="str">
        <f t="shared" si="191"/>
        <v/>
      </c>
      <c r="M2353" s="116" t="str">
        <f t="shared" si="192"/>
        <v/>
      </c>
    </row>
    <row r="2354" spans="2:13" x14ac:dyDescent="0.3">
      <c r="B2354" s="126"/>
      <c r="C2354" s="128"/>
      <c r="D2354" s="126"/>
      <c r="E2354" s="128"/>
      <c r="F2354" s="128"/>
      <c r="G2354" s="128"/>
      <c r="I2354" s="91" t="str">
        <f t="shared" si="189"/>
        <v/>
      </c>
      <c r="J2354" s="91" t="str">
        <f t="shared" si="190"/>
        <v/>
      </c>
      <c r="K2354" s="91" t="str">
        <f t="shared" si="188"/>
        <v/>
      </c>
      <c r="L2354" s="116" t="str">
        <f t="shared" si="191"/>
        <v/>
      </c>
      <c r="M2354" s="116" t="str">
        <f t="shared" si="192"/>
        <v/>
      </c>
    </row>
    <row r="2355" spans="2:13" x14ac:dyDescent="0.3">
      <c r="B2355" s="126"/>
      <c r="C2355" s="128"/>
      <c r="D2355" s="126"/>
      <c r="E2355" s="128"/>
      <c r="F2355" s="128"/>
      <c r="G2355" s="128"/>
      <c r="I2355" s="91" t="str">
        <f t="shared" si="189"/>
        <v/>
      </c>
      <c r="J2355" s="91" t="str">
        <f t="shared" si="190"/>
        <v/>
      </c>
      <c r="K2355" s="91" t="str">
        <f t="shared" si="188"/>
        <v/>
      </c>
      <c r="L2355" s="116" t="str">
        <f t="shared" si="191"/>
        <v/>
      </c>
      <c r="M2355" s="116" t="str">
        <f t="shared" si="192"/>
        <v/>
      </c>
    </row>
    <row r="2356" spans="2:13" x14ac:dyDescent="0.3">
      <c r="B2356" s="126"/>
      <c r="C2356" s="128"/>
      <c r="D2356" s="126"/>
      <c r="E2356" s="128"/>
      <c r="F2356" s="128"/>
      <c r="G2356" s="128"/>
      <c r="I2356" s="91" t="str">
        <f t="shared" si="189"/>
        <v/>
      </c>
      <c r="J2356" s="91" t="str">
        <f t="shared" si="190"/>
        <v/>
      </c>
      <c r="K2356" s="91" t="str">
        <f t="shared" si="188"/>
        <v/>
      </c>
      <c r="L2356" s="116" t="str">
        <f t="shared" si="191"/>
        <v/>
      </c>
      <c r="M2356" s="116" t="str">
        <f t="shared" si="192"/>
        <v/>
      </c>
    </row>
    <row r="2357" spans="2:13" x14ac:dyDescent="0.3">
      <c r="B2357" s="126"/>
      <c r="C2357" s="128"/>
      <c r="D2357" s="126"/>
      <c r="E2357" s="128"/>
      <c r="F2357" s="128"/>
      <c r="G2357" s="128"/>
      <c r="I2357" s="91" t="str">
        <f t="shared" si="189"/>
        <v/>
      </c>
      <c r="J2357" s="91" t="str">
        <f t="shared" si="190"/>
        <v/>
      </c>
      <c r="K2357" s="91" t="str">
        <f t="shared" si="188"/>
        <v/>
      </c>
      <c r="L2357" s="116" t="str">
        <f t="shared" si="191"/>
        <v/>
      </c>
      <c r="M2357" s="116" t="str">
        <f t="shared" si="192"/>
        <v/>
      </c>
    </row>
    <row r="2358" spans="2:13" x14ac:dyDescent="0.3">
      <c r="B2358" s="126"/>
      <c r="C2358" s="128"/>
      <c r="D2358" s="126"/>
      <c r="E2358" s="128"/>
      <c r="F2358" s="128"/>
      <c r="G2358" s="128"/>
      <c r="I2358" s="91" t="str">
        <f t="shared" si="189"/>
        <v/>
      </c>
      <c r="J2358" s="91" t="str">
        <f t="shared" si="190"/>
        <v/>
      </c>
      <c r="K2358" s="91" t="str">
        <f t="shared" si="188"/>
        <v/>
      </c>
      <c r="L2358" s="116" t="str">
        <f t="shared" si="191"/>
        <v/>
      </c>
      <c r="M2358" s="116" t="str">
        <f t="shared" si="192"/>
        <v/>
      </c>
    </row>
    <row r="2359" spans="2:13" x14ac:dyDescent="0.3">
      <c r="B2359" s="126"/>
      <c r="C2359" s="128"/>
      <c r="D2359" s="126"/>
      <c r="E2359" s="128"/>
      <c r="F2359" s="128"/>
      <c r="G2359" s="128"/>
      <c r="I2359" s="91" t="str">
        <f t="shared" si="189"/>
        <v/>
      </c>
      <c r="J2359" s="91" t="str">
        <f t="shared" si="190"/>
        <v/>
      </c>
      <c r="K2359" s="91" t="str">
        <f t="shared" si="188"/>
        <v/>
      </c>
      <c r="L2359" s="116" t="str">
        <f t="shared" si="191"/>
        <v/>
      </c>
      <c r="M2359" s="116" t="str">
        <f t="shared" si="192"/>
        <v/>
      </c>
    </row>
    <row r="2360" spans="2:13" x14ac:dyDescent="0.3">
      <c r="B2360" s="126"/>
      <c r="C2360" s="128"/>
      <c r="D2360" s="126"/>
      <c r="E2360" s="128"/>
      <c r="F2360" s="128"/>
      <c r="G2360" s="128"/>
      <c r="I2360" s="91" t="str">
        <f t="shared" si="189"/>
        <v/>
      </c>
      <c r="J2360" s="91" t="str">
        <f t="shared" si="190"/>
        <v/>
      </c>
      <c r="K2360" s="91" t="str">
        <f t="shared" si="188"/>
        <v/>
      </c>
      <c r="L2360" s="116" t="str">
        <f t="shared" si="191"/>
        <v/>
      </c>
      <c r="M2360" s="116" t="str">
        <f t="shared" si="192"/>
        <v/>
      </c>
    </row>
    <row r="2361" spans="2:13" x14ac:dyDescent="0.3">
      <c r="B2361" s="126"/>
      <c r="C2361" s="128"/>
      <c r="D2361" s="126"/>
      <c r="E2361" s="128"/>
      <c r="F2361" s="128"/>
      <c r="G2361" s="128"/>
      <c r="I2361" s="91" t="str">
        <f t="shared" si="189"/>
        <v/>
      </c>
      <c r="J2361" s="91" t="str">
        <f t="shared" si="190"/>
        <v/>
      </c>
      <c r="K2361" s="91" t="str">
        <f t="shared" si="188"/>
        <v/>
      </c>
      <c r="L2361" s="116" t="str">
        <f t="shared" si="191"/>
        <v/>
      </c>
      <c r="M2361" s="116" t="str">
        <f t="shared" si="192"/>
        <v/>
      </c>
    </row>
    <row r="2362" spans="2:13" x14ac:dyDescent="0.3">
      <c r="B2362" s="126"/>
      <c r="C2362" s="128"/>
      <c r="D2362" s="126"/>
      <c r="E2362" s="128"/>
      <c r="F2362" s="128"/>
      <c r="G2362" s="128"/>
      <c r="I2362" s="91" t="str">
        <f t="shared" si="189"/>
        <v/>
      </c>
      <c r="J2362" s="91" t="str">
        <f t="shared" si="190"/>
        <v/>
      </c>
      <c r="K2362" s="91" t="str">
        <f t="shared" si="188"/>
        <v/>
      </c>
      <c r="L2362" s="116" t="str">
        <f t="shared" si="191"/>
        <v/>
      </c>
      <c r="M2362" s="116" t="str">
        <f t="shared" si="192"/>
        <v/>
      </c>
    </row>
    <row r="2363" spans="2:13" x14ac:dyDescent="0.3">
      <c r="B2363" s="126"/>
      <c r="C2363" s="128"/>
      <c r="D2363" s="126"/>
      <c r="E2363" s="128"/>
      <c r="F2363" s="128"/>
      <c r="G2363" s="128"/>
      <c r="I2363" s="91" t="str">
        <f t="shared" si="189"/>
        <v/>
      </c>
      <c r="J2363" s="91" t="str">
        <f t="shared" si="190"/>
        <v/>
      </c>
      <c r="K2363" s="91" t="str">
        <f t="shared" si="188"/>
        <v/>
      </c>
      <c r="L2363" s="116" t="str">
        <f t="shared" si="191"/>
        <v/>
      </c>
      <c r="M2363" s="116" t="str">
        <f t="shared" si="192"/>
        <v/>
      </c>
    </row>
    <row r="2364" spans="2:13" x14ac:dyDescent="0.3">
      <c r="B2364" s="126"/>
      <c r="C2364" s="128"/>
      <c r="D2364" s="126"/>
      <c r="E2364" s="128"/>
      <c r="F2364" s="128"/>
      <c r="G2364" s="128"/>
      <c r="I2364" s="91" t="str">
        <f t="shared" si="189"/>
        <v/>
      </c>
      <c r="J2364" s="91" t="str">
        <f t="shared" si="190"/>
        <v/>
      </c>
      <c r="K2364" s="91" t="str">
        <f t="shared" si="188"/>
        <v/>
      </c>
      <c r="L2364" s="116" t="str">
        <f t="shared" si="191"/>
        <v/>
      </c>
      <c r="M2364" s="116" t="str">
        <f t="shared" si="192"/>
        <v/>
      </c>
    </row>
    <row r="2365" spans="2:13" x14ac:dyDescent="0.3">
      <c r="B2365" s="126"/>
      <c r="C2365" s="128"/>
      <c r="D2365" s="126"/>
      <c r="E2365" s="128"/>
      <c r="F2365" s="128"/>
      <c r="G2365" s="128"/>
      <c r="I2365" s="91" t="str">
        <f t="shared" si="189"/>
        <v/>
      </c>
      <c r="J2365" s="91" t="str">
        <f t="shared" si="190"/>
        <v/>
      </c>
      <c r="K2365" s="91" t="str">
        <f t="shared" si="188"/>
        <v/>
      </c>
      <c r="L2365" s="116" t="str">
        <f t="shared" si="191"/>
        <v/>
      </c>
      <c r="M2365" s="116" t="str">
        <f t="shared" si="192"/>
        <v/>
      </c>
    </row>
    <row r="2366" spans="2:13" x14ac:dyDescent="0.3">
      <c r="B2366" s="126"/>
      <c r="C2366" s="128"/>
      <c r="D2366" s="126"/>
      <c r="E2366" s="128"/>
      <c r="F2366" s="128"/>
      <c r="G2366" s="128"/>
      <c r="I2366" s="91" t="str">
        <f t="shared" si="189"/>
        <v/>
      </c>
      <c r="J2366" s="91" t="str">
        <f t="shared" si="190"/>
        <v/>
      </c>
      <c r="K2366" s="91" t="str">
        <f t="shared" si="188"/>
        <v/>
      </c>
      <c r="L2366" s="116" t="str">
        <f t="shared" si="191"/>
        <v/>
      </c>
      <c r="M2366" s="116" t="str">
        <f t="shared" si="192"/>
        <v/>
      </c>
    </row>
    <row r="2367" spans="2:13" x14ac:dyDescent="0.3">
      <c r="B2367" s="126"/>
      <c r="C2367" s="128"/>
      <c r="D2367" s="126"/>
      <c r="E2367" s="128"/>
      <c r="F2367" s="128"/>
      <c r="G2367" s="128"/>
      <c r="I2367" s="91" t="str">
        <f t="shared" si="189"/>
        <v/>
      </c>
      <c r="J2367" s="91" t="str">
        <f t="shared" si="190"/>
        <v/>
      </c>
      <c r="K2367" s="91" t="str">
        <f t="shared" si="188"/>
        <v/>
      </c>
      <c r="L2367" s="116" t="str">
        <f t="shared" si="191"/>
        <v/>
      </c>
      <c r="M2367" s="116" t="str">
        <f t="shared" si="192"/>
        <v/>
      </c>
    </row>
    <row r="2368" spans="2:13" x14ac:dyDescent="0.3">
      <c r="B2368" s="126"/>
      <c r="C2368" s="128"/>
      <c r="D2368" s="126"/>
      <c r="E2368" s="128"/>
      <c r="F2368" s="128"/>
      <c r="G2368" s="128"/>
      <c r="I2368" s="91" t="str">
        <f t="shared" si="189"/>
        <v/>
      </c>
      <c r="J2368" s="91" t="str">
        <f t="shared" si="190"/>
        <v/>
      </c>
      <c r="K2368" s="91" t="str">
        <f t="shared" si="188"/>
        <v/>
      </c>
      <c r="L2368" s="116" t="str">
        <f t="shared" si="191"/>
        <v/>
      </c>
      <c r="M2368" s="116" t="str">
        <f t="shared" si="192"/>
        <v/>
      </c>
    </row>
    <row r="2369" spans="2:13" x14ac:dyDescent="0.3">
      <c r="B2369" s="126"/>
      <c r="C2369" s="128"/>
      <c r="D2369" s="126"/>
      <c r="E2369" s="128"/>
      <c r="F2369" s="128"/>
      <c r="G2369" s="128"/>
      <c r="I2369" s="91" t="str">
        <f t="shared" si="189"/>
        <v/>
      </c>
      <c r="J2369" s="91" t="str">
        <f t="shared" si="190"/>
        <v/>
      </c>
      <c r="K2369" s="91" t="str">
        <f t="shared" si="188"/>
        <v/>
      </c>
      <c r="L2369" s="116" t="str">
        <f t="shared" si="191"/>
        <v/>
      </c>
      <c r="M2369" s="116" t="str">
        <f t="shared" si="192"/>
        <v/>
      </c>
    </row>
    <row r="2370" spans="2:13" x14ac:dyDescent="0.3">
      <c r="B2370" s="126"/>
      <c r="C2370" s="128"/>
      <c r="D2370" s="126"/>
      <c r="E2370" s="128"/>
      <c r="F2370" s="128"/>
      <c r="G2370" s="128"/>
      <c r="I2370" s="91" t="str">
        <f t="shared" si="189"/>
        <v/>
      </c>
      <c r="J2370" s="91" t="str">
        <f t="shared" si="190"/>
        <v/>
      </c>
      <c r="K2370" s="91" t="str">
        <f t="shared" si="188"/>
        <v/>
      </c>
      <c r="L2370" s="116" t="str">
        <f t="shared" si="191"/>
        <v/>
      </c>
      <c r="M2370" s="116" t="str">
        <f t="shared" si="192"/>
        <v/>
      </c>
    </row>
    <row r="2371" spans="2:13" x14ac:dyDescent="0.3">
      <c r="B2371" s="126"/>
      <c r="C2371" s="128"/>
      <c r="D2371" s="126"/>
      <c r="E2371" s="128"/>
      <c r="F2371" s="128"/>
      <c r="G2371" s="128"/>
      <c r="I2371" s="91" t="str">
        <f t="shared" si="189"/>
        <v/>
      </c>
      <c r="J2371" s="91" t="str">
        <f t="shared" si="190"/>
        <v/>
      </c>
      <c r="K2371" s="91" t="str">
        <f t="shared" si="188"/>
        <v/>
      </c>
      <c r="L2371" s="116" t="str">
        <f t="shared" si="191"/>
        <v/>
      </c>
      <c r="M2371" s="116" t="str">
        <f t="shared" si="192"/>
        <v/>
      </c>
    </row>
    <row r="2372" spans="2:13" x14ac:dyDescent="0.3">
      <c r="B2372" s="126"/>
      <c r="C2372" s="128"/>
      <c r="D2372" s="126"/>
      <c r="E2372" s="128"/>
      <c r="F2372" s="128"/>
      <c r="G2372" s="128"/>
      <c r="I2372" s="91" t="str">
        <f t="shared" si="189"/>
        <v/>
      </c>
      <c r="J2372" s="91" t="str">
        <f t="shared" si="190"/>
        <v/>
      </c>
      <c r="K2372" s="91" t="str">
        <f t="shared" si="188"/>
        <v/>
      </c>
      <c r="L2372" s="116" t="str">
        <f t="shared" si="191"/>
        <v/>
      </c>
      <c r="M2372" s="116" t="str">
        <f t="shared" si="192"/>
        <v/>
      </c>
    </row>
    <row r="2373" spans="2:13" x14ac:dyDescent="0.3">
      <c r="B2373" s="126"/>
      <c r="C2373" s="128"/>
      <c r="D2373" s="126"/>
      <c r="E2373" s="128"/>
      <c r="F2373" s="128"/>
      <c r="G2373" s="128"/>
      <c r="I2373" s="91" t="str">
        <f t="shared" si="189"/>
        <v/>
      </c>
      <c r="J2373" s="91" t="str">
        <f t="shared" si="190"/>
        <v/>
      </c>
      <c r="K2373" s="91" t="str">
        <f t="shared" si="188"/>
        <v/>
      </c>
      <c r="L2373" s="116" t="str">
        <f t="shared" si="191"/>
        <v/>
      </c>
      <c r="M2373" s="116" t="str">
        <f t="shared" si="192"/>
        <v/>
      </c>
    </row>
    <row r="2374" spans="2:13" x14ac:dyDescent="0.3">
      <c r="B2374" s="126"/>
      <c r="C2374" s="128"/>
      <c r="D2374" s="126"/>
      <c r="E2374" s="128"/>
      <c r="F2374" s="128"/>
      <c r="G2374" s="128"/>
      <c r="I2374" s="91" t="str">
        <f t="shared" si="189"/>
        <v/>
      </c>
      <c r="J2374" s="91" t="str">
        <f t="shared" si="190"/>
        <v/>
      </c>
      <c r="K2374" s="91" t="str">
        <f t="shared" si="188"/>
        <v/>
      </c>
      <c r="L2374" s="116" t="str">
        <f t="shared" si="191"/>
        <v/>
      </c>
      <c r="M2374" s="116" t="str">
        <f t="shared" si="192"/>
        <v/>
      </c>
    </row>
    <row r="2375" spans="2:13" x14ac:dyDescent="0.3">
      <c r="B2375" s="126"/>
      <c r="C2375" s="128"/>
      <c r="D2375" s="126"/>
      <c r="E2375" s="128"/>
      <c r="F2375" s="128"/>
      <c r="G2375" s="128"/>
      <c r="I2375" s="91" t="str">
        <f t="shared" si="189"/>
        <v/>
      </c>
      <c r="J2375" s="91" t="str">
        <f t="shared" si="190"/>
        <v/>
      </c>
      <c r="K2375" s="91" t="str">
        <f t="shared" ref="K2375:K2438" si="193">IF(I2375="","",SUMIF($B$7:$B$5003,B2375,$G$7:$G$5003))</f>
        <v/>
      </c>
      <c r="L2375" s="116" t="str">
        <f t="shared" si="191"/>
        <v/>
      </c>
      <c r="M2375" s="116" t="str">
        <f t="shared" si="192"/>
        <v/>
      </c>
    </row>
    <row r="2376" spans="2:13" x14ac:dyDescent="0.3">
      <c r="B2376" s="126"/>
      <c r="C2376" s="128"/>
      <c r="D2376" s="126"/>
      <c r="E2376" s="128"/>
      <c r="F2376" s="128"/>
      <c r="G2376" s="128"/>
      <c r="I2376" s="91" t="str">
        <f t="shared" ref="I2376:I2439" si="194">B2376&amp;D2376</f>
        <v/>
      </c>
      <c r="J2376" s="91" t="str">
        <f t="shared" ref="J2376:J2439" si="195">IF(I2376="","",SUMIFS($G$6:$G$5003,$B$6:$B$5003,B2376,$D$6:$D$5003,D2376))</f>
        <v/>
      </c>
      <c r="K2376" s="91" t="str">
        <f t="shared" si="193"/>
        <v/>
      </c>
      <c r="L2376" s="116" t="str">
        <f t="shared" ref="L2376:L2439" si="196">IF(OR(J2376="",K2376=""),"",J2376/K2376)</f>
        <v/>
      </c>
      <c r="M2376" s="116" t="str">
        <f t="shared" ref="M2376:M2439" si="197">IF(L2376="","",L2376^2)</f>
        <v/>
      </c>
    </row>
    <row r="2377" spans="2:13" x14ac:dyDescent="0.3">
      <c r="B2377" s="126"/>
      <c r="C2377" s="128"/>
      <c r="D2377" s="126"/>
      <c r="E2377" s="128"/>
      <c r="F2377" s="128"/>
      <c r="G2377" s="128"/>
      <c r="I2377" s="91" t="str">
        <f t="shared" si="194"/>
        <v/>
      </c>
      <c r="J2377" s="91" t="str">
        <f t="shared" si="195"/>
        <v/>
      </c>
      <c r="K2377" s="91" t="str">
        <f t="shared" si="193"/>
        <v/>
      </c>
      <c r="L2377" s="116" t="str">
        <f t="shared" si="196"/>
        <v/>
      </c>
      <c r="M2377" s="116" t="str">
        <f t="shared" si="197"/>
        <v/>
      </c>
    </row>
    <row r="2378" spans="2:13" x14ac:dyDescent="0.3">
      <c r="B2378" s="126"/>
      <c r="C2378" s="128"/>
      <c r="D2378" s="126"/>
      <c r="E2378" s="128"/>
      <c r="F2378" s="128"/>
      <c r="G2378" s="128"/>
      <c r="I2378" s="91" t="str">
        <f t="shared" si="194"/>
        <v/>
      </c>
      <c r="J2378" s="91" t="str">
        <f t="shared" si="195"/>
        <v/>
      </c>
      <c r="K2378" s="91" t="str">
        <f t="shared" si="193"/>
        <v/>
      </c>
      <c r="L2378" s="116" t="str">
        <f t="shared" si="196"/>
        <v/>
      </c>
      <c r="M2378" s="116" t="str">
        <f t="shared" si="197"/>
        <v/>
      </c>
    </row>
    <row r="2379" spans="2:13" x14ac:dyDescent="0.3">
      <c r="B2379" s="126"/>
      <c r="C2379" s="128"/>
      <c r="D2379" s="126"/>
      <c r="E2379" s="128"/>
      <c r="F2379" s="128"/>
      <c r="G2379" s="128"/>
      <c r="I2379" s="91" t="str">
        <f t="shared" si="194"/>
        <v/>
      </c>
      <c r="J2379" s="91" t="str">
        <f t="shared" si="195"/>
        <v/>
      </c>
      <c r="K2379" s="91" t="str">
        <f t="shared" si="193"/>
        <v/>
      </c>
      <c r="L2379" s="116" t="str">
        <f t="shared" si="196"/>
        <v/>
      </c>
      <c r="M2379" s="116" t="str">
        <f t="shared" si="197"/>
        <v/>
      </c>
    </row>
    <row r="2380" spans="2:13" x14ac:dyDescent="0.3">
      <c r="B2380" s="126"/>
      <c r="C2380" s="128"/>
      <c r="D2380" s="126"/>
      <c r="E2380" s="128"/>
      <c r="F2380" s="128"/>
      <c r="G2380" s="128"/>
      <c r="I2380" s="91" t="str">
        <f t="shared" si="194"/>
        <v/>
      </c>
      <c r="J2380" s="91" t="str">
        <f t="shared" si="195"/>
        <v/>
      </c>
      <c r="K2380" s="91" t="str">
        <f t="shared" si="193"/>
        <v/>
      </c>
      <c r="L2380" s="116" t="str">
        <f t="shared" si="196"/>
        <v/>
      </c>
      <c r="M2380" s="116" t="str">
        <f t="shared" si="197"/>
        <v/>
      </c>
    </row>
    <row r="2381" spans="2:13" x14ac:dyDescent="0.3">
      <c r="B2381" s="126"/>
      <c r="C2381" s="128"/>
      <c r="D2381" s="126"/>
      <c r="E2381" s="128"/>
      <c r="F2381" s="128"/>
      <c r="G2381" s="128"/>
      <c r="I2381" s="91" t="str">
        <f t="shared" si="194"/>
        <v/>
      </c>
      <c r="J2381" s="91" t="str">
        <f t="shared" si="195"/>
        <v/>
      </c>
      <c r="K2381" s="91" t="str">
        <f t="shared" si="193"/>
        <v/>
      </c>
      <c r="L2381" s="116" t="str">
        <f t="shared" si="196"/>
        <v/>
      </c>
      <c r="M2381" s="116" t="str">
        <f t="shared" si="197"/>
        <v/>
      </c>
    </row>
    <row r="2382" spans="2:13" x14ac:dyDescent="0.3">
      <c r="B2382" s="126"/>
      <c r="C2382" s="128"/>
      <c r="D2382" s="126"/>
      <c r="E2382" s="128"/>
      <c r="F2382" s="128"/>
      <c r="G2382" s="128"/>
      <c r="I2382" s="91" t="str">
        <f t="shared" si="194"/>
        <v/>
      </c>
      <c r="J2382" s="91" t="str">
        <f t="shared" si="195"/>
        <v/>
      </c>
      <c r="K2382" s="91" t="str">
        <f t="shared" si="193"/>
        <v/>
      </c>
      <c r="L2382" s="116" t="str">
        <f t="shared" si="196"/>
        <v/>
      </c>
      <c r="M2382" s="116" t="str">
        <f t="shared" si="197"/>
        <v/>
      </c>
    </row>
    <row r="2383" spans="2:13" x14ac:dyDescent="0.3">
      <c r="B2383" s="126"/>
      <c r="C2383" s="128"/>
      <c r="D2383" s="126"/>
      <c r="E2383" s="128"/>
      <c r="F2383" s="128"/>
      <c r="G2383" s="128"/>
      <c r="I2383" s="91" t="str">
        <f t="shared" si="194"/>
        <v/>
      </c>
      <c r="J2383" s="91" t="str">
        <f t="shared" si="195"/>
        <v/>
      </c>
      <c r="K2383" s="91" t="str">
        <f t="shared" si="193"/>
        <v/>
      </c>
      <c r="L2383" s="116" t="str">
        <f t="shared" si="196"/>
        <v/>
      </c>
      <c r="M2383" s="116" t="str">
        <f t="shared" si="197"/>
        <v/>
      </c>
    </row>
    <row r="2384" spans="2:13" x14ac:dyDescent="0.3">
      <c r="B2384" s="126"/>
      <c r="C2384" s="128"/>
      <c r="D2384" s="126"/>
      <c r="E2384" s="128"/>
      <c r="F2384" s="128"/>
      <c r="G2384" s="128"/>
      <c r="I2384" s="91" t="str">
        <f t="shared" si="194"/>
        <v/>
      </c>
      <c r="J2384" s="91" t="str">
        <f t="shared" si="195"/>
        <v/>
      </c>
      <c r="K2384" s="91" t="str">
        <f t="shared" si="193"/>
        <v/>
      </c>
      <c r="L2384" s="116" t="str">
        <f t="shared" si="196"/>
        <v/>
      </c>
      <c r="M2384" s="116" t="str">
        <f t="shared" si="197"/>
        <v/>
      </c>
    </row>
    <row r="2385" spans="2:13" x14ac:dyDescent="0.3">
      <c r="B2385" s="126"/>
      <c r="C2385" s="128"/>
      <c r="D2385" s="126"/>
      <c r="E2385" s="128"/>
      <c r="F2385" s="128"/>
      <c r="G2385" s="128"/>
      <c r="I2385" s="91" t="str">
        <f t="shared" si="194"/>
        <v/>
      </c>
      <c r="J2385" s="91" t="str">
        <f t="shared" si="195"/>
        <v/>
      </c>
      <c r="K2385" s="91" t="str">
        <f t="shared" si="193"/>
        <v/>
      </c>
      <c r="L2385" s="116" t="str">
        <f t="shared" si="196"/>
        <v/>
      </c>
      <c r="M2385" s="116" t="str">
        <f t="shared" si="197"/>
        <v/>
      </c>
    </row>
    <row r="2386" spans="2:13" x14ac:dyDescent="0.3">
      <c r="B2386" s="126"/>
      <c r="C2386" s="128"/>
      <c r="D2386" s="126"/>
      <c r="E2386" s="128"/>
      <c r="F2386" s="128"/>
      <c r="G2386" s="128"/>
      <c r="I2386" s="91" t="str">
        <f t="shared" si="194"/>
        <v/>
      </c>
      <c r="J2386" s="91" t="str">
        <f t="shared" si="195"/>
        <v/>
      </c>
      <c r="K2386" s="91" t="str">
        <f t="shared" si="193"/>
        <v/>
      </c>
      <c r="L2386" s="116" t="str">
        <f t="shared" si="196"/>
        <v/>
      </c>
      <c r="M2386" s="116" t="str">
        <f t="shared" si="197"/>
        <v/>
      </c>
    </row>
    <row r="2387" spans="2:13" x14ac:dyDescent="0.3">
      <c r="B2387" s="126"/>
      <c r="C2387" s="128"/>
      <c r="D2387" s="126"/>
      <c r="E2387" s="128"/>
      <c r="F2387" s="128"/>
      <c r="G2387" s="128"/>
      <c r="I2387" s="91" t="str">
        <f t="shared" si="194"/>
        <v/>
      </c>
      <c r="J2387" s="91" t="str">
        <f t="shared" si="195"/>
        <v/>
      </c>
      <c r="K2387" s="91" t="str">
        <f t="shared" si="193"/>
        <v/>
      </c>
      <c r="L2387" s="116" t="str">
        <f t="shared" si="196"/>
        <v/>
      </c>
      <c r="M2387" s="116" t="str">
        <f t="shared" si="197"/>
        <v/>
      </c>
    </row>
    <row r="2388" spans="2:13" x14ac:dyDescent="0.3">
      <c r="B2388" s="126"/>
      <c r="C2388" s="128"/>
      <c r="D2388" s="126"/>
      <c r="E2388" s="128"/>
      <c r="F2388" s="128"/>
      <c r="G2388" s="128"/>
      <c r="I2388" s="91" t="str">
        <f t="shared" si="194"/>
        <v/>
      </c>
      <c r="J2388" s="91" t="str">
        <f t="shared" si="195"/>
        <v/>
      </c>
      <c r="K2388" s="91" t="str">
        <f t="shared" si="193"/>
        <v/>
      </c>
      <c r="L2388" s="116" t="str">
        <f t="shared" si="196"/>
        <v/>
      </c>
      <c r="M2388" s="116" t="str">
        <f t="shared" si="197"/>
        <v/>
      </c>
    </row>
    <row r="2389" spans="2:13" x14ac:dyDescent="0.3">
      <c r="B2389" s="126"/>
      <c r="C2389" s="128"/>
      <c r="D2389" s="126"/>
      <c r="E2389" s="128"/>
      <c r="F2389" s="128"/>
      <c r="G2389" s="128"/>
      <c r="I2389" s="91" t="str">
        <f t="shared" si="194"/>
        <v/>
      </c>
      <c r="J2389" s="91" t="str">
        <f t="shared" si="195"/>
        <v/>
      </c>
      <c r="K2389" s="91" t="str">
        <f t="shared" si="193"/>
        <v/>
      </c>
      <c r="L2389" s="116" t="str">
        <f t="shared" si="196"/>
        <v/>
      </c>
      <c r="M2389" s="116" t="str">
        <f t="shared" si="197"/>
        <v/>
      </c>
    </row>
    <row r="2390" spans="2:13" x14ac:dyDescent="0.3">
      <c r="B2390" s="126"/>
      <c r="C2390" s="128"/>
      <c r="D2390" s="126"/>
      <c r="E2390" s="128"/>
      <c r="F2390" s="128"/>
      <c r="G2390" s="128"/>
      <c r="I2390" s="91" t="str">
        <f t="shared" si="194"/>
        <v/>
      </c>
      <c r="J2390" s="91" t="str">
        <f t="shared" si="195"/>
        <v/>
      </c>
      <c r="K2390" s="91" t="str">
        <f t="shared" si="193"/>
        <v/>
      </c>
      <c r="L2390" s="116" t="str">
        <f t="shared" si="196"/>
        <v/>
      </c>
      <c r="M2390" s="116" t="str">
        <f t="shared" si="197"/>
        <v/>
      </c>
    </row>
    <row r="2391" spans="2:13" x14ac:dyDescent="0.3">
      <c r="B2391" s="126"/>
      <c r="C2391" s="128"/>
      <c r="D2391" s="126"/>
      <c r="E2391" s="128"/>
      <c r="F2391" s="128"/>
      <c r="G2391" s="128"/>
      <c r="I2391" s="91" t="str">
        <f t="shared" si="194"/>
        <v/>
      </c>
      <c r="J2391" s="91" t="str">
        <f t="shared" si="195"/>
        <v/>
      </c>
      <c r="K2391" s="91" t="str">
        <f t="shared" si="193"/>
        <v/>
      </c>
      <c r="L2391" s="116" t="str">
        <f t="shared" si="196"/>
        <v/>
      </c>
      <c r="M2391" s="116" t="str">
        <f t="shared" si="197"/>
        <v/>
      </c>
    </row>
    <row r="2392" spans="2:13" x14ac:dyDescent="0.3">
      <c r="B2392" s="126"/>
      <c r="C2392" s="128"/>
      <c r="D2392" s="126"/>
      <c r="E2392" s="128"/>
      <c r="F2392" s="128"/>
      <c r="G2392" s="128"/>
      <c r="I2392" s="91" t="str">
        <f t="shared" si="194"/>
        <v/>
      </c>
      <c r="J2392" s="91" t="str">
        <f t="shared" si="195"/>
        <v/>
      </c>
      <c r="K2392" s="91" t="str">
        <f t="shared" si="193"/>
        <v/>
      </c>
      <c r="L2392" s="116" t="str">
        <f t="shared" si="196"/>
        <v/>
      </c>
      <c r="M2392" s="116" t="str">
        <f t="shared" si="197"/>
        <v/>
      </c>
    </row>
    <row r="2393" spans="2:13" x14ac:dyDescent="0.3">
      <c r="B2393" s="126"/>
      <c r="C2393" s="128"/>
      <c r="D2393" s="126"/>
      <c r="E2393" s="128"/>
      <c r="F2393" s="128"/>
      <c r="G2393" s="128"/>
      <c r="I2393" s="91" t="str">
        <f t="shared" si="194"/>
        <v/>
      </c>
      <c r="J2393" s="91" t="str">
        <f t="shared" si="195"/>
        <v/>
      </c>
      <c r="K2393" s="91" t="str">
        <f t="shared" si="193"/>
        <v/>
      </c>
      <c r="L2393" s="116" t="str">
        <f t="shared" si="196"/>
        <v/>
      </c>
      <c r="M2393" s="116" t="str">
        <f t="shared" si="197"/>
        <v/>
      </c>
    </row>
    <row r="2394" spans="2:13" x14ac:dyDescent="0.3">
      <c r="B2394" s="126"/>
      <c r="C2394" s="128"/>
      <c r="D2394" s="126"/>
      <c r="E2394" s="128"/>
      <c r="F2394" s="128"/>
      <c r="G2394" s="128"/>
      <c r="I2394" s="91" t="str">
        <f t="shared" si="194"/>
        <v/>
      </c>
      <c r="J2394" s="91" t="str">
        <f t="shared" si="195"/>
        <v/>
      </c>
      <c r="K2394" s="91" t="str">
        <f t="shared" si="193"/>
        <v/>
      </c>
      <c r="L2394" s="116" t="str">
        <f t="shared" si="196"/>
        <v/>
      </c>
      <c r="M2394" s="116" t="str">
        <f t="shared" si="197"/>
        <v/>
      </c>
    </row>
    <row r="2395" spans="2:13" x14ac:dyDescent="0.3">
      <c r="B2395" s="126"/>
      <c r="C2395" s="128"/>
      <c r="D2395" s="126"/>
      <c r="E2395" s="128"/>
      <c r="F2395" s="128"/>
      <c r="G2395" s="128"/>
      <c r="I2395" s="91" t="str">
        <f t="shared" si="194"/>
        <v/>
      </c>
      <c r="J2395" s="91" t="str">
        <f t="shared" si="195"/>
        <v/>
      </c>
      <c r="K2395" s="91" t="str">
        <f t="shared" si="193"/>
        <v/>
      </c>
      <c r="L2395" s="116" t="str">
        <f t="shared" si="196"/>
        <v/>
      </c>
      <c r="M2395" s="116" t="str">
        <f t="shared" si="197"/>
        <v/>
      </c>
    </row>
    <row r="2396" spans="2:13" x14ac:dyDescent="0.3">
      <c r="B2396" s="126"/>
      <c r="C2396" s="128"/>
      <c r="D2396" s="126"/>
      <c r="E2396" s="128"/>
      <c r="F2396" s="128"/>
      <c r="G2396" s="128"/>
      <c r="I2396" s="91" t="str">
        <f t="shared" si="194"/>
        <v/>
      </c>
      <c r="J2396" s="91" t="str">
        <f t="shared" si="195"/>
        <v/>
      </c>
      <c r="K2396" s="91" t="str">
        <f t="shared" si="193"/>
        <v/>
      </c>
      <c r="L2396" s="116" t="str">
        <f t="shared" si="196"/>
        <v/>
      </c>
      <c r="M2396" s="116" t="str">
        <f t="shared" si="197"/>
        <v/>
      </c>
    </row>
    <row r="2397" spans="2:13" x14ac:dyDescent="0.3">
      <c r="B2397" s="126"/>
      <c r="C2397" s="128"/>
      <c r="D2397" s="126"/>
      <c r="E2397" s="128"/>
      <c r="F2397" s="128"/>
      <c r="G2397" s="128"/>
      <c r="I2397" s="91" t="str">
        <f t="shared" si="194"/>
        <v/>
      </c>
      <c r="J2397" s="91" t="str">
        <f t="shared" si="195"/>
        <v/>
      </c>
      <c r="K2397" s="91" t="str">
        <f t="shared" si="193"/>
        <v/>
      </c>
      <c r="L2397" s="116" t="str">
        <f t="shared" si="196"/>
        <v/>
      </c>
      <c r="M2397" s="116" t="str">
        <f t="shared" si="197"/>
        <v/>
      </c>
    </row>
    <row r="2398" spans="2:13" x14ac:dyDescent="0.3">
      <c r="B2398" s="126"/>
      <c r="C2398" s="128"/>
      <c r="D2398" s="126"/>
      <c r="E2398" s="128"/>
      <c r="F2398" s="128"/>
      <c r="G2398" s="128"/>
      <c r="I2398" s="91" t="str">
        <f t="shared" si="194"/>
        <v/>
      </c>
      <c r="J2398" s="91" t="str">
        <f t="shared" si="195"/>
        <v/>
      </c>
      <c r="K2398" s="91" t="str">
        <f t="shared" si="193"/>
        <v/>
      </c>
      <c r="L2398" s="116" t="str">
        <f t="shared" si="196"/>
        <v/>
      </c>
      <c r="M2398" s="116" t="str">
        <f t="shared" si="197"/>
        <v/>
      </c>
    </row>
    <row r="2399" spans="2:13" x14ac:dyDescent="0.3">
      <c r="B2399" s="126"/>
      <c r="C2399" s="128"/>
      <c r="D2399" s="126"/>
      <c r="E2399" s="128"/>
      <c r="F2399" s="128"/>
      <c r="G2399" s="128"/>
      <c r="I2399" s="91" t="str">
        <f t="shared" si="194"/>
        <v/>
      </c>
      <c r="J2399" s="91" t="str">
        <f t="shared" si="195"/>
        <v/>
      </c>
      <c r="K2399" s="91" t="str">
        <f t="shared" si="193"/>
        <v/>
      </c>
      <c r="L2399" s="116" t="str">
        <f t="shared" si="196"/>
        <v/>
      </c>
      <c r="M2399" s="116" t="str">
        <f t="shared" si="197"/>
        <v/>
      </c>
    </row>
    <row r="2400" spans="2:13" x14ac:dyDescent="0.3">
      <c r="B2400" s="126"/>
      <c r="C2400" s="128"/>
      <c r="D2400" s="126"/>
      <c r="E2400" s="128"/>
      <c r="F2400" s="128"/>
      <c r="G2400" s="128"/>
      <c r="I2400" s="91" t="str">
        <f t="shared" si="194"/>
        <v/>
      </c>
      <c r="J2400" s="91" t="str">
        <f t="shared" si="195"/>
        <v/>
      </c>
      <c r="K2400" s="91" t="str">
        <f t="shared" si="193"/>
        <v/>
      </c>
      <c r="L2400" s="116" t="str">
        <f t="shared" si="196"/>
        <v/>
      </c>
      <c r="M2400" s="116" t="str">
        <f t="shared" si="197"/>
        <v/>
      </c>
    </row>
    <row r="2401" spans="2:13" x14ac:dyDescent="0.3">
      <c r="B2401" s="126"/>
      <c r="C2401" s="128"/>
      <c r="D2401" s="126"/>
      <c r="E2401" s="128"/>
      <c r="F2401" s="128"/>
      <c r="G2401" s="128"/>
      <c r="I2401" s="91" t="str">
        <f t="shared" si="194"/>
        <v/>
      </c>
      <c r="J2401" s="91" t="str">
        <f t="shared" si="195"/>
        <v/>
      </c>
      <c r="K2401" s="91" t="str">
        <f t="shared" si="193"/>
        <v/>
      </c>
      <c r="L2401" s="116" t="str">
        <f t="shared" si="196"/>
        <v/>
      </c>
      <c r="M2401" s="116" t="str">
        <f t="shared" si="197"/>
        <v/>
      </c>
    </row>
    <row r="2402" spans="2:13" x14ac:dyDescent="0.3">
      <c r="B2402" s="126"/>
      <c r="C2402" s="128"/>
      <c r="D2402" s="126"/>
      <c r="E2402" s="128"/>
      <c r="F2402" s="128"/>
      <c r="G2402" s="128"/>
      <c r="I2402" s="91" t="str">
        <f t="shared" si="194"/>
        <v/>
      </c>
      <c r="J2402" s="91" t="str">
        <f t="shared" si="195"/>
        <v/>
      </c>
      <c r="K2402" s="91" t="str">
        <f t="shared" si="193"/>
        <v/>
      </c>
      <c r="L2402" s="116" t="str">
        <f t="shared" si="196"/>
        <v/>
      </c>
      <c r="M2402" s="116" t="str">
        <f t="shared" si="197"/>
        <v/>
      </c>
    </row>
    <row r="2403" spans="2:13" x14ac:dyDescent="0.3">
      <c r="B2403" s="126"/>
      <c r="C2403" s="128"/>
      <c r="D2403" s="126"/>
      <c r="E2403" s="128"/>
      <c r="F2403" s="128"/>
      <c r="G2403" s="128"/>
      <c r="I2403" s="91" t="str">
        <f t="shared" si="194"/>
        <v/>
      </c>
      <c r="J2403" s="91" t="str">
        <f t="shared" si="195"/>
        <v/>
      </c>
      <c r="K2403" s="91" t="str">
        <f t="shared" si="193"/>
        <v/>
      </c>
      <c r="L2403" s="116" t="str">
        <f t="shared" si="196"/>
        <v/>
      </c>
      <c r="M2403" s="116" t="str">
        <f t="shared" si="197"/>
        <v/>
      </c>
    </row>
    <row r="2404" spans="2:13" x14ac:dyDescent="0.3">
      <c r="B2404" s="126"/>
      <c r="C2404" s="128"/>
      <c r="D2404" s="126"/>
      <c r="E2404" s="128"/>
      <c r="F2404" s="128"/>
      <c r="G2404" s="128"/>
      <c r="I2404" s="91" t="str">
        <f t="shared" si="194"/>
        <v/>
      </c>
      <c r="J2404" s="91" t="str">
        <f t="shared" si="195"/>
        <v/>
      </c>
      <c r="K2404" s="91" t="str">
        <f t="shared" si="193"/>
        <v/>
      </c>
      <c r="L2404" s="116" t="str">
        <f t="shared" si="196"/>
        <v/>
      </c>
      <c r="M2404" s="116" t="str">
        <f t="shared" si="197"/>
        <v/>
      </c>
    </row>
    <row r="2405" spans="2:13" x14ac:dyDescent="0.3">
      <c r="B2405" s="126"/>
      <c r="C2405" s="128"/>
      <c r="D2405" s="126"/>
      <c r="E2405" s="128"/>
      <c r="F2405" s="128"/>
      <c r="G2405" s="128"/>
      <c r="I2405" s="91" t="str">
        <f t="shared" si="194"/>
        <v/>
      </c>
      <c r="J2405" s="91" t="str">
        <f t="shared" si="195"/>
        <v/>
      </c>
      <c r="K2405" s="91" t="str">
        <f t="shared" si="193"/>
        <v/>
      </c>
      <c r="L2405" s="116" t="str">
        <f t="shared" si="196"/>
        <v/>
      </c>
      <c r="M2405" s="116" t="str">
        <f t="shared" si="197"/>
        <v/>
      </c>
    </row>
    <row r="2406" spans="2:13" x14ac:dyDescent="0.3">
      <c r="B2406" s="126"/>
      <c r="C2406" s="128"/>
      <c r="D2406" s="126"/>
      <c r="E2406" s="128"/>
      <c r="F2406" s="128"/>
      <c r="G2406" s="128"/>
      <c r="I2406" s="91" t="str">
        <f t="shared" si="194"/>
        <v/>
      </c>
      <c r="J2406" s="91" t="str">
        <f t="shared" si="195"/>
        <v/>
      </c>
      <c r="K2406" s="91" t="str">
        <f t="shared" si="193"/>
        <v/>
      </c>
      <c r="L2406" s="116" t="str">
        <f t="shared" si="196"/>
        <v/>
      </c>
      <c r="M2406" s="116" t="str">
        <f t="shared" si="197"/>
        <v/>
      </c>
    </row>
    <row r="2407" spans="2:13" x14ac:dyDescent="0.3">
      <c r="B2407" s="126"/>
      <c r="C2407" s="128"/>
      <c r="D2407" s="126"/>
      <c r="E2407" s="128"/>
      <c r="F2407" s="128"/>
      <c r="G2407" s="128"/>
      <c r="I2407" s="91" t="str">
        <f t="shared" si="194"/>
        <v/>
      </c>
      <c r="J2407" s="91" t="str">
        <f t="shared" si="195"/>
        <v/>
      </c>
      <c r="K2407" s="91" t="str">
        <f t="shared" si="193"/>
        <v/>
      </c>
      <c r="L2407" s="116" t="str">
        <f t="shared" si="196"/>
        <v/>
      </c>
      <c r="M2407" s="116" t="str">
        <f t="shared" si="197"/>
        <v/>
      </c>
    </row>
    <row r="2408" spans="2:13" x14ac:dyDescent="0.3">
      <c r="B2408" s="126"/>
      <c r="C2408" s="128"/>
      <c r="D2408" s="126"/>
      <c r="E2408" s="128"/>
      <c r="F2408" s="128"/>
      <c r="G2408" s="128"/>
      <c r="I2408" s="91" t="str">
        <f t="shared" si="194"/>
        <v/>
      </c>
      <c r="J2408" s="91" t="str">
        <f t="shared" si="195"/>
        <v/>
      </c>
      <c r="K2408" s="91" t="str">
        <f t="shared" si="193"/>
        <v/>
      </c>
      <c r="L2408" s="116" t="str">
        <f t="shared" si="196"/>
        <v/>
      </c>
      <c r="M2408" s="116" t="str">
        <f t="shared" si="197"/>
        <v/>
      </c>
    </row>
    <row r="2409" spans="2:13" x14ac:dyDescent="0.3">
      <c r="B2409" s="126"/>
      <c r="C2409" s="128"/>
      <c r="D2409" s="126"/>
      <c r="E2409" s="128"/>
      <c r="F2409" s="128"/>
      <c r="G2409" s="128"/>
      <c r="I2409" s="91" t="str">
        <f t="shared" si="194"/>
        <v/>
      </c>
      <c r="J2409" s="91" t="str">
        <f t="shared" si="195"/>
        <v/>
      </c>
      <c r="K2409" s="91" t="str">
        <f t="shared" si="193"/>
        <v/>
      </c>
      <c r="L2409" s="116" t="str">
        <f t="shared" si="196"/>
        <v/>
      </c>
      <c r="M2409" s="116" t="str">
        <f t="shared" si="197"/>
        <v/>
      </c>
    </row>
    <row r="2410" spans="2:13" x14ac:dyDescent="0.3">
      <c r="B2410" s="126"/>
      <c r="C2410" s="128"/>
      <c r="D2410" s="126"/>
      <c r="E2410" s="128"/>
      <c r="F2410" s="128"/>
      <c r="G2410" s="128"/>
      <c r="I2410" s="91" t="str">
        <f t="shared" si="194"/>
        <v/>
      </c>
      <c r="J2410" s="91" t="str">
        <f t="shared" si="195"/>
        <v/>
      </c>
      <c r="K2410" s="91" t="str">
        <f t="shared" si="193"/>
        <v/>
      </c>
      <c r="L2410" s="116" t="str">
        <f t="shared" si="196"/>
        <v/>
      </c>
      <c r="M2410" s="116" t="str">
        <f t="shared" si="197"/>
        <v/>
      </c>
    </row>
    <row r="2411" spans="2:13" x14ac:dyDescent="0.3">
      <c r="B2411" s="126"/>
      <c r="C2411" s="128"/>
      <c r="D2411" s="126"/>
      <c r="E2411" s="128"/>
      <c r="F2411" s="128"/>
      <c r="G2411" s="128"/>
      <c r="I2411" s="91" t="str">
        <f t="shared" si="194"/>
        <v/>
      </c>
      <c r="J2411" s="91" t="str">
        <f t="shared" si="195"/>
        <v/>
      </c>
      <c r="K2411" s="91" t="str">
        <f t="shared" si="193"/>
        <v/>
      </c>
      <c r="L2411" s="116" t="str">
        <f t="shared" si="196"/>
        <v/>
      </c>
      <c r="M2411" s="116" t="str">
        <f t="shared" si="197"/>
        <v/>
      </c>
    </row>
    <row r="2412" spans="2:13" x14ac:dyDescent="0.3">
      <c r="B2412" s="126"/>
      <c r="C2412" s="128"/>
      <c r="D2412" s="126"/>
      <c r="E2412" s="128"/>
      <c r="F2412" s="128"/>
      <c r="G2412" s="128"/>
      <c r="I2412" s="91" t="str">
        <f t="shared" si="194"/>
        <v/>
      </c>
      <c r="J2412" s="91" t="str">
        <f t="shared" si="195"/>
        <v/>
      </c>
      <c r="K2412" s="91" t="str">
        <f t="shared" si="193"/>
        <v/>
      </c>
      <c r="L2412" s="116" t="str">
        <f t="shared" si="196"/>
        <v/>
      </c>
      <c r="M2412" s="116" t="str">
        <f t="shared" si="197"/>
        <v/>
      </c>
    </row>
    <row r="2413" spans="2:13" x14ac:dyDescent="0.3">
      <c r="B2413" s="126"/>
      <c r="C2413" s="128"/>
      <c r="D2413" s="126"/>
      <c r="E2413" s="128"/>
      <c r="F2413" s="128"/>
      <c r="G2413" s="128"/>
      <c r="I2413" s="91" t="str">
        <f t="shared" si="194"/>
        <v/>
      </c>
      <c r="J2413" s="91" t="str">
        <f t="shared" si="195"/>
        <v/>
      </c>
      <c r="K2413" s="91" t="str">
        <f t="shared" si="193"/>
        <v/>
      </c>
      <c r="L2413" s="116" t="str">
        <f t="shared" si="196"/>
        <v/>
      </c>
      <c r="M2413" s="116" t="str">
        <f t="shared" si="197"/>
        <v/>
      </c>
    </row>
    <row r="2414" spans="2:13" x14ac:dyDescent="0.3">
      <c r="B2414" s="126"/>
      <c r="C2414" s="128"/>
      <c r="D2414" s="126"/>
      <c r="E2414" s="128"/>
      <c r="F2414" s="128"/>
      <c r="G2414" s="128"/>
      <c r="I2414" s="91" t="str">
        <f t="shared" si="194"/>
        <v/>
      </c>
      <c r="J2414" s="91" t="str">
        <f t="shared" si="195"/>
        <v/>
      </c>
      <c r="K2414" s="91" t="str">
        <f t="shared" si="193"/>
        <v/>
      </c>
      <c r="L2414" s="116" t="str">
        <f t="shared" si="196"/>
        <v/>
      </c>
      <c r="M2414" s="116" t="str">
        <f t="shared" si="197"/>
        <v/>
      </c>
    </row>
    <row r="2415" spans="2:13" x14ac:dyDescent="0.3">
      <c r="B2415" s="126"/>
      <c r="C2415" s="128"/>
      <c r="D2415" s="126"/>
      <c r="E2415" s="128"/>
      <c r="F2415" s="128"/>
      <c r="G2415" s="128"/>
      <c r="I2415" s="91" t="str">
        <f t="shared" si="194"/>
        <v/>
      </c>
      <c r="J2415" s="91" t="str">
        <f t="shared" si="195"/>
        <v/>
      </c>
      <c r="K2415" s="91" t="str">
        <f t="shared" si="193"/>
        <v/>
      </c>
      <c r="L2415" s="116" t="str">
        <f t="shared" si="196"/>
        <v/>
      </c>
      <c r="M2415" s="116" t="str">
        <f t="shared" si="197"/>
        <v/>
      </c>
    </row>
    <row r="2416" spans="2:13" x14ac:dyDescent="0.3">
      <c r="B2416" s="126"/>
      <c r="C2416" s="128"/>
      <c r="D2416" s="126"/>
      <c r="E2416" s="128"/>
      <c r="F2416" s="128"/>
      <c r="G2416" s="128"/>
      <c r="I2416" s="91" t="str">
        <f t="shared" si="194"/>
        <v/>
      </c>
      <c r="J2416" s="91" t="str">
        <f t="shared" si="195"/>
        <v/>
      </c>
      <c r="K2416" s="91" t="str">
        <f t="shared" si="193"/>
        <v/>
      </c>
      <c r="L2416" s="116" t="str">
        <f t="shared" si="196"/>
        <v/>
      </c>
      <c r="M2416" s="116" t="str">
        <f t="shared" si="197"/>
        <v/>
      </c>
    </row>
    <row r="2417" spans="2:13" x14ac:dyDescent="0.3">
      <c r="B2417" s="126"/>
      <c r="C2417" s="128"/>
      <c r="D2417" s="126"/>
      <c r="E2417" s="128"/>
      <c r="F2417" s="128"/>
      <c r="G2417" s="128"/>
      <c r="I2417" s="91" t="str">
        <f t="shared" si="194"/>
        <v/>
      </c>
      <c r="J2417" s="91" t="str">
        <f t="shared" si="195"/>
        <v/>
      </c>
      <c r="K2417" s="91" t="str">
        <f t="shared" si="193"/>
        <v/>
      </c>
      <c r="L2417" s="116" t="str">
        <f t="shared" si="196"/>
        <v/>
      </c>
      <c r="M2417" s="116" t="str">
        <f t="shared" si="197"/>
        <v/>
      </c>
    </row>
    <row r="2418" spans="2:13" x14ac:dyDescent="0.3">
      <c r="B2418" s="126"/>
      <c r="C2418" s="128"/>
      <c r="D2418" s="126"/>
      <c r="E2418" s="128"/>
      <c r="F2418" s="128"/>
      <c r="G2418" s="128"/>
      <c r="I2418" s="91" t="str">
        <f t="shared" si="194"/>
        <v/>
      </c>
      <c r="J2418" s="91" t="str">
        <f t="shared" si="195"/>
        <v/>
      </c>
      <c r="K2418" s="91" t="str">
        <f t="shared" si="193"/>
        <v/>
      </c>
      <c r="L2418" s="116" t="str">
        <f t="shared" si="196"/>
        <v/>
      </c>
      <c r="M2418" s="116" t="str">
        <f t="shared" si="197"/>
        <v/>
      </c>
    </row>
    <row r="2419" spans="2:13" x14ac:dyDescent="0.3">
      <c r="B2419" s="126"/>
      <c r="C2419" s="128"/>
      <c r="D2419" s="126"/>
      <c r="E2419" s="128"/>
      <c r="F2419" s="128"/>
      <c r="G2419" s="128"/>
      <c r="I2419" s="91" t="str">
        <f t="shared" si="194"/>
        <v/>
      </c>
      <c r="J2419" s="91" t="str">
        <f t="shared" si="195"/>
        <v/>
      </c>
      <c r="K2419" s="91" t="str">
        <f t="shared" si="193"/>
        <v/>
      </c>
      <c r="L2419" s="116" t="str">
        <f t="shared" si="196"/>
        <v/>
      </c>
      <c r="M2419" s="116" t="str">
        <f t="shared" si="197"/>
        <v/>
      </c>
    </row>
    <row r="2420" spans="2:13" x14ac:dyDescent="0.3">
      <c r="B2420" s="126"/>
      <c r="C2420" s="128"/>
      <c r="D2420" s="126"/>
      <c r="E2420" s="128"/>
      <c r="F2420" s="128"/>
      <c r="G2420" s="128"/>
      <c r="I2420" s="91" t="str">
        <f t="shared" si="194"/>
        <v/>
      </c>
      <c r="J2420" s="91" t="str">
        <f t="shared" si="195"/>
        <v/>
      </c>
      <c r="K2420" s="91" t="str">
        <f t="shared" si="193"/>
        <v/>
      </c>
      <c r="L2420" s="116" t="str">
        <f t="shared" si="196"/>
        <v/>
      </c>
      <c r="M2420" s="116" t="str">
        <f t="shared" si="197"/>
        <v/>
      </c>
    </row>
    <row r="2421" spans="2:13" x14ac:dyDescent="0.3">
      <c r="B2421" s="126"/>
      <c r="C2421" s="128"/>
      <c r="D2421" s="126"/>
      <c r="E2421" s="128"/>
      <c r="F2421" s="128"/>
      <c r="G2421" s="128"/>
      <c r="I2421" s="91" t="str">
        <f t="shared" si="194"/>
        <v/>
      </c>
      <c r="J2421" s="91" t="str">
        <f t="shared" si="195"/>
        <v/>
      </c>
      <c r="K2421" s="91" t="str">
        <f t="shared" si="193"/>
        <v/>
      </c>
      <c r="L2421" s="116" t="str">
        <f t="shared" si="196"/>
        <v/>
      </c>
      <c r="M2421" s="116" t="str">
        <f t="shared" si="197"/>
        <v/>
      </c>
    </row>
    <row r="2422" spans="2:13" x14ac:dyDescent="0.3">
      <c r="B2422" s="126"/>
      <c r="C2422" s="128"/>
      <c r="D2422" s="126"/>
      <c r="E2422" s="128"/>
      <c r="F2422" s="128"/>
      <c r="G2422" s="128"/>
      <c r="I2422" s="91" t="str">
        <f t="shared" si="194"/>
        <v/>
      </c>
      <c r="J2422" s="91" t="str">
        <f t="shared" si="195"/>
        <v/>
      </c>
      <c r="K2422" s="91" t="str">
        <f t="shared" si="193"/>
        <v/>
      </c>
      <c r="L2422" s="116" t="str">
        <f t="shared" si="196"/>
        <v/>
      </c>
      <c r="M2422" s="116" t="str">
        <f t="shared" si="197"/>
        <v/>
      </c>
    </row>
    <row r="2423" spans="2:13" x14ac:dyDescent="0.3">
      <c r="B2423" s="126"/>
      <c r="C2423" s="128"/>
      <c r="D2423" s="126"/>
      <c r="E2423" s="128"/>
      <c r="F2423" s="128"/>
      <c r="G2423" s="128"/>
      <c r="I2423" s="91" t="str">
        <f t="shared" si="194"/>
        <v/>
      </c>
      <c r="J2423" s="91" t="str">
        <f t="shared" si="195"/>
        <v/>
      </c>
      <c r="K2423" s="91" t="str">
        <f t="shared" si="193"/>
        <v/>
      </c>
      <c r="L2423" s="116" t="str">
        <f t="shared" si="196"/>
        <v/>
      </c>
      <c r="M2423" s="116" t="str">
        <f t="shared" si="197"/>
        <v/>
      </c>
    </row>
    <row r="2424" spans="2:13" x14ac:dyDescent="0.3">
      <c r="B2424" s="126"/>
      <c r="C2424" s="128"/>
      <c r="D2424" s="126"/>
      <c r="E2424" s="128"/>
      <c r="F2424" s="128"/>
      <c r="G2424" s="128"/>
      <c r="I2424" s="91" t="str">
        <f t="shared" si="194"/>
        <v/>
      </c>
      <c r="J2424" s="91" t="str">
        <f t="shared" si="195"/>
        <v/>
      </c>
      <c r="K2424" s="91" t="str">
        <f t="shared" si="193"/>
        <v/>
      </c>
      <c r="L2424" s="116" t="str">
        <f t="shared" si="196"/>
        <v/>
      </c>
      <c r="M2424" s="116" t="str">
        <f t="shared" si="197"/>
        <v/>
      </c>
    </row>
    <row r="2425" spans="2:13" x14ac:dyDescent="0.3">
      <c r="B2425" s="126"/>
      <c r="C2425" s="128"/>
      <c r="D2425" s="126"/>
      <c r="E2425" s="128"/>
      <c r="F2425" s="128"/>
      <c r="G2425" s="128"/>
      <c r="I2425" s="91" t="str">
        <f t="shared" si="194"/>
        <v/>
      </c>
      <c r="J2425" s="91" t="str">
        <f t="shared" si="195"/>
        <v/>
      </c>
      <c r="K2425" s="91" t="str">
        <f t="shared" si="193"/>
        <v/>
      </c>
      <c r="L2425" s="116" t="str">
        <f t="shared" si="196"/>
        <v/>
      </c>
      <c r="M2425" s="116" t="str">
        <f t="shared" si="197"/>
        <v/>
      </c>
    </row>
    <row r="2426" spans="2:13" x14ac:dyDescent="0.3">
      <c r="B2426" s="126"/>
      <c r="C2426" s="128"/>
      <c r="D2426" s="126"/>
      <c r="E2426" s="128"/>
      <c r="F2426" s="128"/>
      <c r="G2426" s="128"/>
      <c r="I2426" s="91" t="str">
        <f t="shared" si="194"/>
        <v/>
      </c>
      <c r="J2426" s="91" t="str">
        <f t="shared" si="195"/>
        <v/>
      </c>
      <c r="K2426" s="91" t="str">
        <f t="shared" si="193"/>
        <v/>
      </c>
      <c r="L2426" s="116" t="str">
        <f t="shared" si="196"/>
        <v/>
      </c>
      <c r="M2426" s="116" t="str">
        <f t="shared" si="197"/>
        <v/>
      </c>
    </row>
    <row r="2427" spans="2:13" x14ac:dyDescent="0.3">
      <c r="B2427" s="126"/>
      <c r="C2427" s="128"/>
      <c r="D2427" s="126"/>
      <c r="E2427" s="128"/>
      <c r="F2427" s="128"/>
      <c r="G2427" s="128"/>
      <c r="I2427" s="91" t="str">
        <f t="shared" si="194"/>
        <v/>
      </c>
      <c r="J2427" s="91" t="str">
        <f t="shared" si="195"/>
        <v/>
      </c>
      <c r="K2427" s="91" t="str">
        <f t="shared" si="193"/>
        <v/>
      </c>
      <c r="L2427" s="116" t="str">
        <f t="shared" si="196"/>
        <v/>
      </c>
      <c r="M2427" s="116" t="str">
        <f t="shared" si="197"/>
        <v/>
      </c>
    </row>
    <row r="2428" spans="2:13" x14ac:dyDescent="0.3">
      <c r="B2428" s="126"/>
      <c r="C2428" s="128"/>
      <c r="D2428" s="126"/>
      <c r="E2428" s="128"/>
      <c r="F2428" s="128"/>
      <c r="G2428" s="128"/>
      <c r="I2428" s="91" t="str">
        <f t="shared" si="194"/>
        <v/>
      </c>
      <c r="J2428" s="91" t="str">
        <f t="shared" si="195"/>
        <v/>
      </c>
      <c r="K2428" s="91" t="str">
        <f t="shared" si="193"/>
        <v/>
      </c>
      <c r="L2428" s="116" t="str">
        <f t="shared" si="196"/>
        <v/>
      </c>
      <c r="M2428" s="116" t="str">
        <f t="shared" si="197"/>
        <v/>
      </c>
    </row>
    <row r="2429" spans="2:13" x14ac:dyDescent="0.3">
      <c r="B2429" s="126"/>
      <c r="C2429" s="128"/>
      <c r="D2429" s="126"/>
      <c r="E2429" s="128"/>
      <c r="F2429" s="128"/>
      <c r="G2429" s="128"/>
      <c r="I2429" s="91" t="str">
        <f t="shared" si="194"/>
        <v/>
      </c>
      <c r="J2429" s="91" t="str">
        <f t="shared" si="195"/>
        <v/>
      </c>
      <c r="K2429" s="91" t="str">
        <f t="shared" si="193"/>
        <v/>
      </c>
      <c r="L2429" s="116" t="str">
        <f t="shared" si="196"/>
        <v/>
      </c>
      <c r="M2429" s="116" t="str">
        <f t="shared" si="197"/>
        <v/>
      </c>
    </row>
    <row r="2430" spans="2:13" x14ac:dyDescent="0.3">
      <c r="B2430" s="126"/>
      <c r="C2430" s="128"/>
      <c r="D2430" s="126"/>
      <c r="E2430" s="128"/>
      <c r="F2430" s="128"/>
      <c r="G2430" s="128"/>
      <c r="I2430" s="91" t="str">
        <f t="shared" si="194"/>
        <v/>
      </c>
      <c r="J2430" s="91" t="str">
        <f t="shared" si="195"/>
        <v/>
      </c>
      <c r="K2430" s="91" t="str">
        <f t="shared" si="193"/>
        <v/>
      </c>
      <c r="L2430" s="116" t="str">
        <f t="shared" si="196"/>
        <v/>
      </c>
      <c r="M2430" s="116" t="str">
        <f t="shared" si="197"/>
        <v/>
      </c>
    </row>
    <row r="2431" spans="2:13" x14ac:dyDescent="0.3">
      <c r="B2431" s="126"/>
      <c r="C2431" s="128"/>
      <c r="D2431" s="126"/>
      <c r="E2431" s="128"/>
      <c r="F2431" s="128"/>
      <c r="G2431" s="128"/>
      <c r="I2431" s="91" t="str">
        <f t="shared" si="194"/>
        <v/>
      </c>
      <c r="J2431" s="91" t="str">
        <f t="shared" si="195"/>
        <v/>
      </c>
      <c r="K2431" s="91" t="str">
        <f t="shared" si="193"/>
        <v/>
      </c>
      <c r="L2431" s="116" t="str">
        <f t="shared" si="196"/>
        <v/>
      </c>
      <c r="M2431" s="116" t="str">
        <f t="shared" si="197"/>
        <v/>
      </c>
    </row>
    <row r="2432" spans="2:13" x14ac:dyDescent="0.3">
      <c r="B2432" s="126"/>
      <c r="C2432" s="128"/>
      <c r="D2432" s="126"/>
      <c r="E2432" s="128"/>
      <c r="F2432" s="128"/>
      <c r="G2432" s="128"/>
      <c r="I2432" s="91" t="str">
        <f t="shared" si="194"/>
        <v/>
      </c>
      <c r="J2432" s="91" t="str">
        <f t="shared" si="195"/>
        <v/>
      </c>
      <c r="K2432" s="91" t="str">
        <f t="shared" si="193"/>
        <v/>
      </c>
      <c r="L2432" s="116" t="str">
        <f t="shared" si="196"/>
        <v/>
      </c>
      <c r="M2432" s="116" t="str">
        <f t="shared" si="197"/>
        <v/>
      </c>
    </row>
    <row r="2433" spans="2:13" x14ac:dyDescent="0.3">
      <c r="B2433" s="126"/>
      <c r="C2433" s="128"/>
      <c r="D2433" s="126"/>
      <c r="E2433" s="128"/>
      <c r="F2433" s="128"/>
      <c r="G2433" s="128"/>
      <c r="I2433" s="91" t="str">
        <f t="shared" si="194"/>
        <v/>
      </c>
      <c r="J2433" s="91" t="str">
        <f t="shared" si="195"/>
        <v/>
      </c>
      <c r="K2433" s="91" t="str">
        <f t="shared" si="193"/>
        <v/>
      </c>
      <c r="L2433" s="116" t="str">
        <f t="shared" si="196"/>
        <v/>
      </c>
      <c r="M2433" s="116" t="str">
        <f t="shared" si="197"/>
        <v/>
      </c>
    </row>
    <row r="2434" spans="2:13" x14ac:dyDescent="0.3">
      <c r="B2434" s="126"/>
      <c r="C2434" s="128"/>
      <c r="D2434" s="126"/>
      <c r="E2434" s="128"/>
      <c r="F2434" s="128"/>
      <c r="G2434" s="128"/>
      <c r="I2434" s="91" t="str">
        <f t="shared" si="194"/>
        <v/>
      </c>
      <c r="J2434" s="91" t="str">
        <f t="shared" si="195"/>
        <v/>
      </c>
      <c r="K2434" s="91" t="str">
        <f t="shared" si="193"/>
        <v/>
      </c>
      <c r="L2434" s="116" t="str">
        <f t="shared" si="196"/>
        <v/>
      </c>
      <c r="M2434" s="116" t="str">
        <f t="shared" si="197"/>
        <v/>
      </c>
    </row>
    <row r="2435" spans="2:13" x14ac:dyDescent="0.3">
      <c r="B2435" s="126"/>
      <c r="C2435" s="128"/>
      <c r="D2435" s="126"/>
      <c r="E2435" s="128"/>
      <c r="F2435" s="128"/>
      <c r="G2435" s="128"/>
      <c r="I2435" s="91" t="str">
        <f t="shared" si="194"/>
        <v/>
      </c>
      <c r="J2435" s="91" t="str">
        <f t="shared" si="195"/>
        <v/>
      </c>
      <c r="K2435" s="91" t="str">
        <f t="shared" si="193"/>
        <v/>
      </c>
      <c r="L2435" s="116" t="str">
        <f t="shared" si="196"/>
        <v/>
      </c>
      <c r="M2435" s="116" t="str">
        <f t="shared" si="197"/>
        <v/>
      </c>
    </row>
    <row r="2436" spans="2:13" x14ac:dyDescent="0.3">
      <c r="B2436" s="126"/>
      <c r="C2436" s="128"/>
      <c r="D2436" s="126"/>
      <c r="E2436" s="128"/>
      <c r="F2436" s="128"/>
      <c r="G2436" s="128"/>
      <c r="I2436" s="91" t="str">
        <f t="shared" si="194"/>
        <v/>
      </c>
      <c r="J2436" s="91" t="str">
        <f t="shared" si="195"/>
        <v/>
      </c>
      <c r="K2436" s="91" t="str">
        <f t="shared" si="193"/>
        <v/>
      </c>
      <c r="L2436" s="116" t="str">
        <f t="shared" si="196"/>
        <v/>
      </c>
      <c r="M2436" s="116" t="str">
        <f t="shared" si="197"/>
        <v/>
      </c>
    </row>
    <row r="2437" spans="2:13" x14ac:dyDescent="0.3">
      <c r="B2437" s="126"/>
      <c r="C2437" s="128"/>
      <c r="D2437" s="126"/>
      <c r="E2437" s="128"/>
      <c r="F2437" s="128"/>
      <c r="G2437" s="128"/>
      <c r="I2437" s="91" t="str">
        <f t="shared" si="194"/>
        <v/>
      </c>
      <c r="J2437" s="91" t="str">
        <f t="shared" si="195"/>
        <v/>
      </c>
      <c r="K2437" s="91" t="str">
        <f t="shared" si="193"/>
        <v/>
      </c>
      <c r="L2437" s="116" t="str">
        <f t="shared" si="196"/>
        <v/>
      </c>
      <c r="M2437" s="116" t="str">
        <f t="shared" si="197"/>
        <v/>
      </c>
    </row>
    <row r="2438" spans="2:13" x14ac:dyDescent="0.3">
      <c r="B2438" s="126"/>
      <c r="C2438" s="128"/>
      <c r="D2438" s="126"/>
      <c r="E2438" s="128"/>
      <c r="F2438" s="128"/>
      <c r="G2438" s="128"/>
      <c r="I2438" s="91" t="str">
        <f t="shared" si="194"/>
        <v/>
      </c>
      <c r="J2438" s="91" t="str">
        <f t="shared" si="195"/>
        <v/>
      </c>
      <c r="K2438" s="91" t="str">
        <f t="shared" si="193"/>
        <v/>
      </c>
      <c r="L2438" s="116" t="str">
        <f t="shared" si="196"/>
        <v/>
      </c>
      <c r="M2438" s="116" t="str">
        <f t="shared" si="197"/>
        <v/>
      </c>
    </row>
    <row r="2439" spans="2:13" x14ac:dyDescent="0.3">
      <c r="B2439" s="126"/>
      <c r="C2439" s="128"/>
      <c r="D2439" s="126"/>
      <c r="E2439" s="128"/>
      <c r="F2439" s="128"/>
      <c r="G2439" s="128"/>
      <c r="I2439" s="91" t="str">
        <f t="shared" si="194"/>
        <v/>
      </c>
      <c r="J2439" s="91" t="str">
        <f t="shared" si="195"/>
        <v/>
      </c>
      <c r="K2439" s="91" t="str">
        <f t="shared" ref="K2439:K2502" si="198">IF(I2439="","",SUMIF($B$7:$B$5003,B2439,$G$7:$G$5003))</f>
        <v/>
      </c>
      <c r="L2439" s="116" t="str">
        <f t="shared" si="196"/>
        <v/>
      </c>
      <c r="M2439" s="116" t="str">
        <f t="shared" si="197"/>
        <v/>
      </c>
    </row>
    <row r="2440" spans="2:13" x14ac:dyDescent="0.3">
      <c r="B2440" s="126"/>
      <c r="C2440" s="128"/>
      <c r="D2440" s="126"/>
      <c r="E2440" s="128"/>
      <c r="F2440" s="128"/>
      <c r="G2440" s="128"/>
      <c r="I2440" s="91" t="str">
        <f t="shared" ref="I2440:I2503" si="199">B2440&amp;D2440</f>
        <v/>
      </c>
      <c r="J2440" s="91" t="str">
        <f t="shared" ref="J2440:J2503" si="200">IF(I2440="","",SUMIFS($G$6:$G$5003,$B$6:$B$5003,B2440,$D$6:$D$5003,D2440))</f>
        <v/>
      </c>
      <c r="K2440" s="91" t="str">
        <f t="shared" si="198"/>
        <v/>
      </c>
      <c r="L2440" s="116" t="str">
        <f t="shared" ref="L2440:L2503" si="201">IF(OR(J2440="",K2440=""),"",J2440/K2440)</f>
        <v/>
      </c>
      <c r="M2440" s="116" t="str">
        <f t="shared" ref="M2440:M2503" si="202">IF(L2440="","",L2440^2)</f>
        <v/>
      </c>
    </row>
    <row r="2441" spans="2:13" x14ac:dyDescent="0.3">
      <c r="B2441" s="126"/>
      <c r="C2441" s="128"/>
      <c r="D2441" s="126"/>
      <c r="E2441" s="128"/>
      <c r="F2441" s="128"/>
      <c r="G2441" s="128"/>
      <c r="I2441" s="91" t="str">
        <f t="shared" si="199"/>
        <v/>
      </c>
      <c r="J2441" s="91" t="str">
        <f t="shared" si="200"/>
        <v/>
      </c>
      <c r="K2441" s="91" t="str">
        <f t="shared" si="198"/>
        <v/>
      </c>
      <c r="L2441" s="116" t="str">
        <f t="shared" si="201"/>
        <v/>
      </c>
      <c r="M2441" s="116" t="str">
        <f t="shared" si="202"/>
        <v/>
      </c>
    </row>
    <row r="2442" spans="2:13" x14ac:dyDescent="0.3">
      <c r="B2442" s="126"/>
      <c r="C2442" s="128"/>
      <c r="D2442" s="126"/>
      <c r="E2442" s="128"/>
      <c r="F2442" s="128"/>
      <c r="G2442" s="128"/>
      <c r="I2442" s="91" t="str">
        <f t="shared" si="199"/>
        <v/>
      </c>
      <c r="J2442" s="91" t="str">
        <f t="shared" si="200"/>
        <v/>
      </c>
      <c r="K2442" s="91" t="str">
        <f t="shared" si="198"/>
        <v/>
      </c>
      <c r="L2442" s="116" t="str">
        <f t="shared" si="201"/>
        <v/>
      </c>
      <c r="M2442" s="116" t="str">
        <f t="shared" si="202"/>
        <v/>
      </c>
    </row>
    <row r="2443" spans="2:13" x14ac:dyDescent="0.3">
      <c r="B2443" s="126"/>
      <c r="C2443" s="128"/>
      <c r="D2443" s="126"/>
      <c r="E2443" s="128"/>
      <c r="F2443" s="128"/>
      <c r="G2443" s="128"/>
      <c r="I2443" s="91" t="str">
        <f t="shared" si="199"/>
        <v/>
      </c>
      <c r="J2443" s="91" t="str">
        <f t="shared" si="200"/>
        <v/>
      </c>
      <c r="K2443" s="91" t="str">
        <f t="shared" si="198"/>
        <v/>
      </c>
      <c r="L2443" s="116" t="str">
        <f t="shared" si="201"/>
        <v/>
      </c>
      <c r="M2443" s="116" t="str">
        <f t="shared" si="202"/>
        <v/>
      </c>
    </row>
    <row r="2444" spans="2:13" x14ac:dyDescent="0.3">
      <c r="B2444" s="126"/>
      <c r="C2444" s="128"/>
      <c r="D2444" s="126"/>
      <c r="E2444" s="128"/>
      <c r="F2444" s="128"/>
      <c r="G2444" s="128"/>
      <c r="I2444" s="91" t="str">
        <f t="shared" si="199"/>
        <v/>
      </c>
      <c r="J2444" s="91" t="str">
        <f t="shared" si="200"/>
        <v/>
      </c>
      <c r="K2444" s="91" t="str">
        <f t="shared" si="198"/>
        <v/>
      </c>
      <c r="L2444" s="116" t="str">
        <f t="shared" si="201"/>
        <v/>
      </c>
      <c r="M2444" s="116" t="str">
        <f t="shared" si="202"/>
        <v/>
      </c>
    </row>
    <row r="2445" spans="2:13" x14ac:dyDescent="0.3">
      <c r="B2445" s="126"/>
      <c r="C2445" s="128"/>
      <c r="D2445" s="126"/>
      <c r="E2445" s="128"/>
      <c r="F2445" s="128"/>
      <c r="G2445" s="128"/>
      <c r="I2445" s="91" t="str">
        <f t="shared" si="199"/>
        <v/>
      </c>
      <c r="J2445" s="91" t="str">
        <f t="shared" si="200"/>
        <v/>
      </c>
      <c r="K2445" s="91" t="str">
        <f t="shared" si="198"/>
        <v/>
      </c>
      <c r="L2445" s="116" t="str">
        <f t="shared" si="201"/>
        <v/>
      </c>
      <c r="M2445" s="116" t="str">
        <f t="shared" si="202"/>
        <v/>
      </c>
    </row>
    <row r="2446" spans="2:13" x14ac:dyDescent="0.3">
      <c r="B2446" s="126"/>
      <c r="C2446" s="128"/>
      <c r="D2446" s="126"/>
      <c r="E2446" s="128"/>
      <c r="F2446" s="128"/>
      <c r="G2446" s="128"/>
      <c r="I2446" s="91" t="str">
        <f t="shared" si="199"/>
        <v/>
      </c>
      <c r="J2446" s="91" t="str">
        <f t="shared" si="200"/>
        <v/>
      </c>
      <c r="K2446" s="91" t="str">
        <f t="shared" si="198"/>
        <v/>
      </c>
      <c r="L2446" s="116" t="str">
        <f t="shared" si="201"/>
        <v/>
      </c>
      <c r="M2446" s="116" t="str">
        <f t="shared" si="202"/>
        <v/>
      </c>
    </row>
    <row r="2447" spans="2:13" x14ac:dyDescent="0.3">
      <c r="B2447" s="126"/>
      <c r="C2447" s="128"/>
      <c r="D2447" s="126"/>
      <c r="E2447" s="128"/>
      <c r="F2447" s="128"/>
      <c r="G2447" s="128"/>
      <c r="I2447" s="91" t="str">
        <f t="shared" si="199"/>
        <v/>
      </c>
      <c r="J2447" s="91" t="str">
        <f t="shared" si="200"/>
        <v/>
      </c>
      <c r="K2447" s="91" t="str">
        <f t="shared" si="198"/>
        <v/>
      </c>
      <c r="L2447" s="116" t="str">
        <f t="shared" si="201"/>
        <v/>
      </c>
      <c r="M2447" s="116" t="str">
        <f t="shared" si="202"/>
        <v/>
      </c>
    </row>
    <row r="2448" spans="2:13" x14ac:dyDescent="0.3">
      <c r="B2448" s="126"/>
      <c r="C2448" s="128"/>
      <c r="D2448" s="126"/>
      <c r="E2448" s="128"/>
      <c r="F2448" s="128"/>
      <c r="G2448" s="128"/>
      <c r="I2448" s="91" t="str">
        <f t="shared" si="199"/>
        <v/>
      </c>
      <c r="J2448" s="91" t="str">
        <f t="shared" si="200"/>
        <v/>
      </c>
      <c r="K2448" s="91" t="str">
        <f t="shared" si="198"/>
        <v/>
      </c>
      <c r="L2448" s="116" t="str">
        <f t="shared" si="201"/>
        <v/>
      </c>
      <c r="M2448" s="116" t="str">
        <f t="shared" si="202"/>
        <v/>
      </c>
    </row>
    <row r="2449" spans="2:13" x14ac:dyDescent="0.3">
      <c r="B2449" s="126"/>
      <c r="C2449" s="128"/>
      <c r="D2449" s="126"/>
      <c r="E2449" s="128"/>
      <c r="F2449" s="128"/>
      <c r="G2449" s="128"/>
      <c r="I2449" s="91" t="str">
        <f t="shared" si="199"/>
        <v/>
      </c>
      <c r="J2449" s="91" t="str">
        <f t="shared" si="200"/>
        <v/>
      </c>
      <c r="K2449" s="91" t="str">
        <f t="shared" si="198"/>
        <v/>
      </c>
      <c r="L2449" s="116" t="str">
        <f t="shared" si="201"/>
        <v/>
      </c>
      <c r="M2449" s="116" t="str">
        <f t="shared" si="202"/>
        <v/>
      </c>
    </row>
    <row r="2450" spans="2:13" x14ac:dyDescent="0.3">
      <c r="B2450" s="126"/>
      <c r="C2450" s="128"/>
      <c r="D2450" s="126"/>
      <c r="E2450" s="128"/>
      <c r="F2450" s="128"/>
      <c r="G2450" s="128"/>
      <c r="I2450" s="91" t="str">
        <f t="shared" si="199"/>
        <v/>
      </c>
      <c r="J2450" s="91" t="str">
        <f t="shared" si="200"/>
        <v/>
      </c>
      <c r="K2450" s="91" t="str">
        <f t="shared" si="198"/>
        <v/>
      </c>
      <c r="L2450" s="116" t="str">
        <f t="shared" si="201"/>
        <v/>
      </c>
      <c r="M2450" s="116" t="str">
        <f t="shared" si="202"/>
        <v/>
      </c>
    </row>
    <row r="2451" spans="2:13" x14ac:dyDescent="0.3">
      <c r="B2451" s="126"/>
      <c r="C2451" s="128"/>
      <c r="D2451" s="126"/>
      <c r="E2451" s="128"/>
      <c r="F2451" s="128"/>
      <c r="G2451" s="128"/>
      <c r="I2451" s="91" t="str">
        <f t="shared" si="199"/>
        <v/>
      </c>
      <c r="J2451" s="91" t="str">
        <f t="shared" si="200"/>
        <v/>
      </c>
      <c r="K2451" s="91" t="str">
        <f t="shared" si="198"/>
        <v/>
      </c>
      <c r="L2451" s="116" t="str">
        <f t="shared" si="201"/>
        <v/>
      </c>
      <c r="M2451" s="116" t="str">
        <f t="shared" si="202"/>
        <v/>
      </c>
    </row>
    <row r="2452" spans="2:13" x14ac:dyDescent="0.3">
      <c r="B2452" s="126"/>
      <c r="C2452" s="128"/>
      <c r="D2452" s="126"/>
      <c r="E2452" s="128"/>
      <c r="F2452" s="128"/>
      <c r="G2452" s="128"/>
      <c r="I2452" s="91" t="str">
        <f t="shared" si="199"/>
        <v/>
      </c>
      <c r="J2452" s="91" t="str">
        <f t="shared" si="200"/>
        <v/>
      </c>
      <c r="K2452" s="91" t="str">
        <f t="shared" si="198"/>
        <v/>
      </c>
      <c r="L2452" s="116" t="str">
        <f t="shared" si="201"/>
        <v/>
      </c>
      <c r="M2452" s="116" t="str">
        <f t="shared" si="202"/>
        <v/>
      </c>
    </row>
    <row r="2453" spans="2:13" x14ac:dyDescent="0.3">
      <c r="B2453" s="126"/>
      <c r="C2453" s="128"/>
      <c r="D2453" s="126"/>
      <c r="E2453" s="128"/>
      <c r="F2453" s="128"/>
      <c r="G2453" s="128"/>
      <c r="I2453" s="91" t="str">
        <f t="shared" si="199"/>
        <v/>
      </c>
      <c r="J2453" s="91" t="str">
        <f t="shared" si="200"/>
        <v/>
      </c>
      <c r="K2453" s="91" t="str">
        <f t="shared" si="198"/>
        <v/>
      </c>
      <c r="L2453" s="116" t="str">
        <f t="shared" si="201"/>
        <v/>
      </c>
      <c r="M2453" s="116" t="str">
        <f t="shared" si="202"/>
        <v/>
      </c>
    </row>
    <row r="2454" spans="2:13" x14ac:dyDescent="0.3">
      <c r="B2454" s="126"/>
      <c r="C2454" s="128"/>
      <c r="D2454" s="126"/>
      <c r="E2454" s="128"/>
      <c r="F2454" s="128"/>
      <c r="G2454" s="128"/>
      <c r="I2454" s="91" t="str">
        <f t="shared" si="199"/>
        <v/>
      </c>
      <c r="J2454" s="91" t="str">
        <f t="shared" si="200"/>
        <v/>
      </c>
      <c r="K2454" s="91" t="str">
        <f t="shared" si="198"/>
        <v/>
      </c>
      <c r="L2454" s="116" t="str">
        <f t="shared" si="201"/>
        <v/>
      </c>
      <c r="M2454" s="116" t="str">
        <f t="shared" si="202"/>
        <v/>
      </c>
    </row>
    <row r="2455" spans="2:13" x14ac:dyDescent="0.3">
      <c r="B2455" s="126"/>
      <c r="C2455" s="128"/>
      <c r="D2455" s="126"/>
      <c r="E2455" s="128"/>
      <c r="F2455" s="128"/>
      <c r="G2455" s="128"/>
      <c r="I2455" s="91" t="str">
        <f t="shared" si="199"/>
        <v/>
      </c>
      <c r="J2455" s="91" t="str">
        <f t="shared" si="200"/>
        <v/>
      </c>
      <c r="K2455" s="91" t="str">
        <f t="shared" si="198"/>
        <v/>
      </c>
      <c r="L2455" s="116" t="str">
        <f t="shared" si="201"/>
        <v/>
      </c>
      <c r="M2455" s="116" t="str">
        <f t="shared" si="202"/>
        <v/>
      </c>
    </row>
    <row r="2456" spans="2:13" x14ac:dyDescent="0.3">
      <c r="B2456" s="126"/>
      <c r="C2456" s="128"/>
      <c r="D2456" s="126"/>
      <c r="E2456" s="128"/>
      <c r="F2456" s="128"/>
      <c r="G2456" s="128"/>
      <c r="I2456" s="91" t="str">
        <f t="shared" si="199"/>
        <v/>
      </c>
      <c r="J2456" s="91" t="str">
        <f t="shared" si="200"/>
        <v/>
      </c>
      <c r="K2456" s="91" t="str">
        <f t="shared" si="198"/>
        <v/>
      </c>
      <c r="L2456" s="116" t="str">
        <f t="shared" si="201"/>
        <v/>
      </c>
      <c r="M2456" s="116" t="str">
        <f t="shared" si="202"/>
        <v/>
      </c>
    </row>
    <row r="2457" spans="2:13" x14ac:dyDescent="0.3">
      <c r="B2457" s="126"/>
      <c r="C2457" s="128"/>
      <c r="D2457" s="126"/>
      <c r="E2457" s="128"/>
      <c r="F2457" s="128"/>
      <c r="G2457" s="128"/>
      <c r="I2457" s="91" t="str">
        <f t="shared" si="199"/>
        <v/>
      </c>
      <c r="J2457" s="91" t="str">
        <f t="shared" si="200"/>
        <v/>
      </c>
      <c r="K2457" s="91" t="str">
        <f t="shared" si="198"/>
        <v/>
      </c>
      <c r="L2457" s="116" t="str">
        <f t="shared" si="201"/>
        <v/>
      </c>
      <c r="M2457" s="116" t="str">
        <f t="shared" si="202"/>
        <v/>
      </c>
    </row>
    <row r="2458" spans="2:13" x14ac:dyDescent="0.3">
      <c r="B2458" s="126"/>
      <c r="C2458" s="128"/>
      <c r="D2458" s="126"/>
      <c r="E2458" s="128"/>
      <c r="F2458" s="128"/>
      <c r="G2458" s="128"/>
      <c r="I2458" s="91" t="str">
        <f t="shared" si="199"/>
        <v/>
      </c>
      <c r="J2458" s="91" t="str">
        <f t="shared" si="200"/>
        <v/>
      </c>
      <c r="K2458" s="91" t="str">
        <f t="shared" si="198"/>
        <v/>
      </c>
      <c r="L2458" s="116" t="str">
        <f t="shared" si="201"/>
        <v/>
      </c>
      <c r="M2458" s="116" t="str">
        <f t="shared" si="202"/>
        <v/>
      </c>
    </row>
    <row r="2459" spans="2:13" x14ac:dyDescent="0.3">
      <c r="B2459" s="126"/>
      <c r="C2459" s="128"/>
      <c r="D2459" s="126"/>
      <c r="E2459" s="128"/>
      <c r="F2459" s="128"/>
      <c r="G2459" s="128"/>
      <c r="I2459" s="91" t="str">
        <f t="shared" si="199"/>
        <v/>
      </c>
      <c r="J2459" s="91" t="str">
        <f t="shared" si="200"/>
        <v/>
      </c>
      <c r="K2459" s="91" t="str">
        <f t="shared" si="198"/>
        <v/>
      </c>
      <c r="L2459" s="116" t="str">
        <f t="shared" si="201"/>
        <v/>
      </c>
      <c r="M2459" s="116" t="str">
        <f t="shared" si="202"/>
        <v/>
      </c>
    </row>
    <row r="2460" spans="2:13" x14ac:dyDescent="0.3">
      <c r="B2460" s="126"/>
      <c r="C2460" s="128"/>
      <c r="D2460" s="126"/>
      <c r="E2460" s="128"/>
      <c r="F2460" s="128"/>
      <c r="G2460" s="128"/>
      <c r="I2460" s="91" t="str">
        <f t="shared" si="199"/>
        <v/>
      </c>
      <c r="J2460" s="91" t="str">
        <f t="shared" si="200"/>
        <v/>
      </c>
      <c r="K2460" s="91" t="str">
        <f t="shared" si="198"/>
        <v/>
      </c>
      <c r="L2460" s="116" t="str">
        <f t="shared" si="201"/>
        <v/>
      </c>
      <c r="M2460" s="116" t="str">
        <f t="shared" si="202"/>
        <v/>
      </c>
    </row>
    <row r="2461" spans="2:13" x14ac:dyDescent="0.3">
      <c r="B2461" s="126"/>
      <c r="C2461" s="128"/>
      <c r="D2461" s="126"/>
      <c r="E2461" s="128"/>
      <c r="F2461" s="128"/>
      <c r="G2461" s="128"/>
      <c r="I2461" s="91" t="str">
        <f t="shared" si="199"/>
        <v/>
      </c>
      <c r="J2461" s="91" t="str">
        <f t="shared" si="200"/>
        <v/>
      </c>
      <c r="K2461" s="91" t="str">
        <f t="shared" si="198"/>
        <v/>
      </c>
      <c r="L2461" s="116" t="str">
        <f t="shared" si="201"/>
        <v/>
      </c>
      <c r="M2461" s="116" t="str">
        <f t="shared" si="202"/>
        <v/>
      </c>
    </row>
    <row r="2462" spans="2:13" x14ac:dyDescent="0.3">
      <c r="B2462" s="126"/>
      <c r="C2462" s="128"/>
      <c r="D2462" s="126"/>
      <c r="E2462" s="128"/>
      <c r="F2462" s="128"/>
      <c r="G2462" s="128"/>
      <c r="I2462" s="91" t="str">
        <f t="shared" si="199"/>
        <v/>
      </c>
      <c r="J2462" s="91" t="str">
        <f t="shared" si="200"/>
        <v/>
      </c>
      <c r="K2462" s="91" t="str">
        <f t="shared" si="198"/>
        <v/>
      </c>
      <c r="L2462" s="116" t="str">
        <f t="shared" si="201"/>
        <v/>
      </c>
      <c r="M2462" s="116" t="str">
        <f t="shared" si="202"/>
        <v/>
      </c>
    </row>
    <row r="2463" spans="2:13" x14ac:dyDescent="0.3">
      <c r="B2463" s="126"/>
      <c r="C2463" s="128"/>
      <c r="D2463" s="126"/>
      <c r="E2463" s="128"/>
      <c r="F2463" s="128"/>
      <c r="G2463" s="128"/>
      <c r="I2463" s="91" t="str">
        <f t="shared" si="199"/>
        <v/>
      </c>
      <c r="J2463" s="91" t="str">
        <f t="shared" si="200"/>
        <v/>
      </c>
      <c r="K2463" s="91" t="str">
        <f t="shared" si="198"/>
        <v/>
      </c>
      <c r="L2463" s="116" t="str">
        <f t="shared" si="201"/>
        <v/>
      </c>
      <c r="M2463" s="116" t="str">
        <f t="shared" si="202"/>
        <v/>
      </c>
    </row>
    <row r="2464" spans="2:13" x14ac:dyDescent="0.3">
      <c r="B2464" s="126"/>
      <c r="C2464" s="128"/>
      <c r="D2464" s="126"/>
      <c r="E2464" s="128"/>
      <c r="F2464" s="128"/>
      <c r="G2464" s="128"/>
      <c r="I2464" s="91" t="str">
        <f t="shared" si="199"/>
        <v/>
      </c>
      <c r="J2464" s="91" t="str">
        <f t="shared" si="200"/>
        <v/>
      </c>
      <c r="K2464" s="91" t="str">
        <f t="shared" si="198"/>
        <v/>
      </c>
      <c r="L2464" s="116" t="str">
        <f t="shared" si="201"/>
        <v/>
      </c>
      <c r="M2464" s="116" t="str">
        <f t="shared" si="202"/>
        <v/>
      </c>
    </row>
    <row r="2465" spans="2:13" x14ac:dyDescent="0.3">
      <c r="B2465" s="126"/>
      <c r="C2465" s="128"/>
      <c r="D2465" s="126"/>
      <c r="E2465" s="128"/>
      <c r="F2465" s="128"/>
      <c r="G2465" s="128"/>
      <c r="I2465" s="91" t="str">
        <f t="shared" si="199"/>
        <v/>
      </c>
      <c r="J2465" s="91" t="str">
        <f t="shared" si="200"/>
        <v/>
      </c>
      <c r="K2465" s="91" t="str">
        <f t="shared" si="198"/>
        <v/>
      </c>
      <c r="L2465" s="116" t="str">
        <f t="shared" si="201"/>
        <v/>
      </c>
      <c r="M2465" s="116" t="str">
        <f t="shared" si="202"/>
        <v/>
      </c>
    </row>
    <row r="2466" spans="2:13" x14ac:dyDescent="0.3">
      <c r="B2466" s="126"/>
      <c r="C2466" s="128"/>
      <c r="D2466" s="126"/>
      <c r="E2466" s="128"/>
      <c r="F2466" s="128"/>
      <c r="G2466" s="128"/>
      <c r="I2466" s="91" t="str">
        <f t="shared" si="199"/>
        <v/>
      </c>
      <c r="J2466" s="91" t="str">
        <f t="shared" si="200"/>
        <v/>
      </c>
      <c r="K2466" s="91" t="str">
        <f t="shared" si="198"/>
        <v/>
      </c>
      <c r="L2466" s="116" t="str">
        <f t="shared" si="201"/>
        <v/>
      </c>
      <c r="M2466" s="116" t="str">
        <f t="shared" si="202"/>
        <v/>
      </c>
    </row>
    <row r="2467" spans="2:13" x14ac:dyDescent="0.3">
      <c r="B2467" s="126"/>
      <c r="C2467" s="128"/>
      <c r="D2467" s="126"/>
      <c r="E2467" s="128"/>
      <c r="F2467" s="128"/>
      <c r="G2467" s="128"/>
      <c r="I2467" s="91" t="str">
        <f t="shared" si="199"/>
        <v/>
      </c>
      <c r="J2467" s="91" t="str">
        <f t="shared" si="200"/>
        <v/>
      </c>
      <c r="K2467" s="91" t="str">
        <f t="shared" si="198"/>
        <v/>
      </c>
      <c r="L2467" s="116" t="str">
        <f t="shared" si="201"/>
        <v/>
      </c>
      <c r="M2467" s="116" t="str">
        <f t="shared" si="202"/>
        <v/>
      </c>
    </row>
    <row r="2468" spans="2:13" x14ac:dyDescent="0.3">
      <c r="B2468" s="126"/>
      <c r="C2468" s="128"/>
      <c r="D2468" s="126"/>
      <c r="E2468" s="128"/>
      <c r="F2468" s="128"/>
      <c r="G2468" s="128"/>
      <c r="I2468" s="91" t="str">
        <f t="shared" si="199"/>
        <v/>
      </c>
      <c r="J2468" s="91" t="str">
        <f t="shared" si="200"/>
        <v/>
      </c>
      <c r="K2468" s="91" t="str">
        <f t="shared" si="198"/>
        <v/>
      </c>
      <c r="L2468" s="116" t="str">
        <f t="shared" si="201"/>
        <v/>
      </c>
      <c r="M2468" s="116" t="str">
        <f t="shared" si="202"/>
        <v/>
      </c>
    </row>
    <row r="2469" spans="2:13" x14ac:dyDescent="0.3">
      <c r="B2469" s="126"/>
      <c r="C2469" s="128"/>
      <c r="D2469" s="126"/>
      <c r="E2469" s="128"/>
      <c r="F2469" s="128"/>
      <c r="G2469" s="128"/>
      <c r="I2469" s="91" t="str">
        <f t="shared" si="199"/>
        <v/>
      </c>
      <c r="J2469" s="91" t="str">
        <f t="shared" si="200"/>
        <v/>
      </c>
      <c r="K2469" s="91" t="str">
        <f t="shared" si="198"/>
        <v/>
      </c>
      <c r="L2469" s="116" t="str">
        <f t="shared" si="201"/>
        <v/>
      </c>
      <c r="M2469" s="116" t="str">
        <f t="shared" si="202"/>
        <v/>
      </c>
    </row>
    <row r="2470" spans="2:13" x14ac:dyDescent="0.3">
      <c r="B2470" s="126"/>
      <c r="C2470" s="128"/>
      <c r="D2470" s="126"/>
      <c r="E2470" s="128"/>
      <c r="F2470" s="128"/>
      <c r="G2470" s="128"/>
      <c r="I2470" s="91" t="str">
        <f t="shared" si="199"/>
        <v/>
      </c>
      <c r="J2470" s="91" t="str">
        <f t="shared" si="200"/>
        <v/>
      </c>
      <c r="K2470" s="91" t="str">
        <f t="shared" si="198"/>
        <v/>
      </c>
      <c r="L2470" s="116" t="str">
        <f t="shared" si="201"/>
        <v/>
      </c>
      <c r="M2470" s="116" t="str">
        <f t="shared" si="202"/>
        <v/>
      </c>
    </row>
    <row r="2471" spans="2:13" x14ac:dyDescent="0.3">
      <c r="B2471" s="126"/>
      <c r="C2471" s="128"/>
      <c r="D2471" s="126"/>
      <c r="E2471" s="128"/>
      <c r="F2471" s="128"/>
      <c r="G2471" s="128"/>
      <c r="I2471" s="91" t="str">
        <f t="shared" si="199"/>
        <v/>
      </c>
      <c r="J2471" s="91" t="str">
        <f t="shared" si="200"/>
        <v/>
      </c>
      <c r="K2471" s="91" t="str">
        <f t="shared" si="198"/>
        <v/>
      </c>
      <c r="L2471" s="116" t="str">
        <f t="shared" si="201"/>
        <v/>
      </c>
      <c r="M2471" s="116" t="str">
        <f t="shared" si="202"/>
        <v/>
      </c>
    </row>
    <row r="2472" spans="2:13" x14ac:dyDescent="0.3">
      <c r="B2472" s="126"/>
      <c r="C2472" s="128"/>
      <c r="D2472" s="126"/>
      <c r="E2472" s="128"/>
      <c r="F2472" s="128"/>
      <c r="G2472" s="128"/>
      <c r="I2472" s="91" t="str">
        <f t="shared" si="199"/>
        <v/>
      </c>
      <c r="J2472" s="91" t="str">
        <f t="shared" si="200"/>
        <v/>
      </c>
      <c r="K2472" s="91" t="str">
        <f t="shared" si="198"/>
        <v/>
      </c>
      <c r="L2472" s="116" t="str">
        <f t="shared" si="201"/>
        <v/>
      </c>
      <c r="M2472" s="116" t="str">
        <f t="shared" si="202"/>
        <v/>
      </c>
    </row>
    <row r="2473" spans="2:13" x14ac:dyDescent="0.3">
      <c r="B2473" s="126"/>
      <c r="C2473" s="128"/>
      <c r="D2473" s="126"/>
      <c r="E2473" s="128"/>
      <c r="F2473" s="128"/>
      <c r="G2473" s="128"/>
      <c r="I2473" s="91" t="str">
        <f t="shared" si="199"/>
        <v/>
      </c>
      <c r="J2473" s="91" t="str">
        <f t="shared" si="200"/>
        <v/>
      </c>
      <c r="K2473" s="91" t="str">
        <f t="shared" si="198"/>
        <v/>
      </c>
      <c r="L2473" s="116" t="str">
        <f t="shared" si="201"/>
        <v/>
      </c>
      <c r="M2473" s="116" t="str">
        <f t="shared" si="202"/>
        <v/>
      </c>
    </row>
    <row r="2474" spans="2:13" x14ac:dyDescent="0.3">
      <c r="B2474" s="126"/>
      <c r="C2474" s="128"/>
      <c r="D2474" s="126"/>
      <c r="E2474" s="128"/>
      <c r="F2474" s="128"/>
      <c r="G2474" s="128"/>
      <c r="I2474" s="91" t="str">
        <f t="shared" si="199"/>
        <v/>
      </c>
      <c r="J2474" s="91" t="str">
        <f t="shared" si="200"/>
        <v/>
      </c>
      <c r="K2474" s="91" t="str">
        <f t="shared" si="198"/>
        <v/>
      </c>
      <c r="L2474" s="116" t="str">
        <f t="shared" si="201"/>
        <v/>
      </c>
      <c r="M2474" s="116" t="str">
        <f t="shared" si="202"/>
        <v/>
      </c>
    </row>
    <row r="2475" spans="2:13" x14ac:dyDescent="0.3">
      <c r="B2475" s="126"/>
      <c r="C2475" s="128"/>
      <c r="D2475" s="126"/>
      <c r="E2475" s="128"/>
      <c r="F2475" s="128"/>
      <c r="G2475" s="128"/>
      <c r="I2475" s="91" t="str">
        <f t="shared" si="199"/>
        <v/>
      </c>
      <c r="J2475" s="91" t="str">
        <f t="shared" si="200"/>
        <v/>
      </c>
      <c r="K2475" s="91" t="str">
        <f t="shared" si="198"/>
        <v/>
      </c>
      <c r="L2475" s="116" t="str">
        <f t="shared" si="201"/>
        <v/>
      </c>
      <c r="M2475" s="116" t="str">
        <f t="shared" si="202"/>
        <v/>
      </c>
    </row>
    <row r="2476" spans="2:13" x14ac:dyDescent="0.3">
      <c r="B2476" s="126"/>
      <c r="C2476" s="128"/>
      <c r="D2476" s="126"/>
      <c r="E2476" s="128"/>
      <c r="F2476" s="128"/>
      <c r="G2476" s="128"/>
      <c r="I2476" s="91" t="str">
        <f t="shared" si="199"/>
        <v/>
      </c>
      <c r="J2476" s="91" t="str">
        <f t="shared" si="200"/>
        <v/>
      </c>
      <c r="K2476" s="91" t="str">
        <f t="shared" si="198"/>
        <v/>
      </c>
      <c r="L2476" s="116" t="str">
        <f t="shared" si="201"/>
        <v/>
      </c>
      <c r="M2476" s="116" t="str">
        <f t="shared" si="202"/>
        <v/>
      </c>
    </row>
    <row r="2477" spans="2:13" x14ac:dyDescent="0.3">
      <c r="B2477" s="126"/>
      <c r="C2477" s="128"/>
      <c r="D2477" s="126"/>
      <c r="E2477" s="128"/>
      <c r="F2477" s="128"/>
      <c r="G2477" s="128"/>
      <c r="I2477" s="91" t="str">
        <f t="shared" si="199"/>
        <v/>
      </c>
      <c r="J2477" s="91" t="str">
        <f t="shared" si="200"/>
        <v/>
      </c>
      <c r="K2477" s="91" t="str">
        <f t="shared" si="198"/>
        <v/>
      </c>
      <c r="L2477" s="116" t="str">
        <f t="shared" si="201"/>
        <v/>
      </c>
      <c r="M2477" s="116" t="str">
        <f t="shared" si="202"/>
        <v/>
      </c>
    </row>
    <row r="2478" spans="2:13" x14ac:dyDescent="0.3">
      <c r="B2478" s="126"/>
      <c r="C2478" s="128"/>
      <c r="D2478" s="126"/>
      <c r="E2478" s="128"/>
      <c r="F2478" s="128"/>
      <c r="G2478" s="128"/>
      <c r="I2478" s="91" t="str">
        <f t="shared" si="199"/>
        <v/>
      </c>
      <c r="J2478" s="91" t="str">
        <f t="shared" si="200"/>
        <v/>
      </c>
      <c r="K2478" s="91" t="str">
        <f t="shared" si="198"/>
        <v/>
      </c>
      <c r="L2478" s="116" t="str">
        <f t="shared" si="201"/>
        <v/>
      </c>
      <c r="M2478" s="116" t="str">
        <f t="shared" si="202"/>
        <v/>
      </c>
    </row>
    <row r="2479" spans="2:13" x14ac:dyDescent="0.3">
      <c r="B2479" s="126"/>
      <c r="C2479" s="128"/>
      <c r="D2479" s="126"/>
      <c r="E2479" s="128"/>
      <c r="F2479" s="128"/>
      <c r="G2479" s="128"/>
      <c r="I2479" s="91" t="str">
        <f t="shared" si="199"/>
        <v/>
      </c>
      <c r="J2479" s="91" t="str">
        <f t="shared" si="200"/>
        <v/>
      </c>
      <c r="K2479" s="91" t="str">
        <f t="shared" si="198"/>
        <v/>
      </c>
      <c r="L2479" s="116" t="str">
        <f t="shared" si="201"/>
        <v/>
      </c>
      <c r="M2479" s="116" t="str">
        <f t="shared" si="202"/>
        <v/>
      </c>
    </row>
    <row r="2480" spans="2:13" x14ac:dyDescent="0.3">
      <c r="B2480" s="126"/>
      <c r="C2480" s="128"/>
      <c r="D2480" s="126"/>
      <c r="E2480" s="128"/>
      <c r="F2480" s="128"/>
      <c r="G2480" s="128"/>
      <c r="I2480" s="91" t="str">
        <f t="shared" si="199"/>
        <v/>
      </c>
      <c r="J2480" s="91" t="str">
        <f t="shared" si="200"/>
        <v/>
      </c>
      <c r="K2480" s="91" t="str">
        <f t="shared" si="198"/>
        <v/>
      </c>
      <c r="L2480" s="116" t="str">
        <f t="shared" si="201"/>
        <v/>
      </c>
      <c r="M2480" s="116" t="str">
        <f t="shared" si="202"/>
        <v/>
      </c>
    </row>
    <row r="2481" spans="2:13" x14ac:dyDescent="0.3">
      <c r="B2481" s="126"/>
      <c r="C2481" s="128"/>
      <c r="D2481" s="126"/>
      <c r="E2481" s="128"/>
      <c r="F2481" s="128"/>
      <c r="G2481" s="128"/>
      <c r="I2481" s="91" t="str">
        <f t="shared" si="199"/>
        <v/>
      </c>
      <c r="J2481" s="91" t="str">
        <f t="shared" si="200"/>
        <v/>
      </c>
      <c r="K2481" s="91" t="str">
        <f t="shared" si="198"/>
        <v/>
      </c>
      <c r="L2481" s="116" t="str">
        <f t="shared" si="201"/>
        <v/>
      </c>
      <c r="M2481" s="116" t="str">
        <f t="shared" si="202"/>
        <v/>
      </c>
    </row>
    <row r="2482" spans="2:13" x14ac:dyDescent="0.3">
      <c r="B2482" s="126"/>
      <c r="C2482" s="128"/>
      <c r="D2482" s="126"/>
      <c r="E2482" s="128"/>
      <c r="F2482" s="128"/>
      <c r="G2482" s="128"/>
      <c r="I2482" s="91" t="str">
        <f t="shared" si="199"/>
        <v/>
      </c>
      <c r="J2482" s="91" t="str">
        <f t="shared" si="200"/>
        <v/>
      </c>
      <c r="K2482" s="91" t="str">
        <f t="shared" si="198"/>
        <v/>
      </c>
      <c r="L2482" s="116" t="str">
        <f t="shared" si="201"/>
        <v/>
      </c>
      <c r="M2482" s="116" t="str">
        <f t="shared" si="202"/>
        <v/>
      </c>
    </row>
    <row r="2483" spans="2:13" x14ac:dyDescent="0.3">
      <c r="B2483" s="126"/>
      <c r="C2483" s="128"/>
      <c r="D2483" s="126"/>
      <c r="E2483" s="128"/>
      <c r="F2483" s="128"/>
      <c r="G2483" s="128"/>
      <c r="I2483" s="91" t="str">
        <f t="shared" si="199"/>
        <v/>
      </c>
      <c r="J2483" s="91" t="str">
        <f t="shared" si="200"/>
        <v/>
      </c>
      <c r="K2483" s="91" t="str">
        <f t="shared" si="198"/>
        <v/>
      </c>
      <c r="L2483" s="116" t="str">
        <f t="shared" si="201"/>
        <v/>
      </c>
      <c r="M2483" s="116" t="str">
        <f t="shared" si="202"/>
        <v/>
      </c>
    </row>
    <row r="2484" spans="2:13" x14ac:dyDescent="0.3">
      <c r="B2484" s="126"/>
      <c r="C2484" s="128"/>
      <c r="D2484" s="126"/>
      <c r="E2484" s="128"/>
      <c r="F2484" s="128"/>
      <c r="G2484" s="128"/>
      <c r="I2484" s="91" t="str">
        <f t="shared" si="199"/>
        <v/>
      </c>
      <c r="J2484" s="91" t="str">
        <f t="shared" si="200"/>
        <v/>
      </c>
      <c r="K2484" s="91" t="str">
        <f t="shared" si="198"/>
        <v/>
      </c>
      <c r="L2484" s="116" t="str">
        <f t="shared" si="201"/>
        <v/>
      </c>
      <c r="M2484" s="116" t="str">
        <f t="shared" si="202"/>
        <v/>
      </c>
    </row>
    <row r="2485" spans="2:13" x14ac:dyDescent="0.3">
      <c r="B2485" s="126"/>
      <c r="C2485" s="128"/>
      <c r="D2485" s="126"/>
      <c r="E2485" s="128"/>
      <c r="F2485" s="128"/>
      <c r="G2485" s="128"/>
      <c r="I2485" s="91" t="str">
        <f t="shared" si="199"/>
        <v/>
      </c>
      <c r="J2485" s="91" t="str">
        <f t="shared" si="200"/>
        <v/>
      </c>
      <c r="K2485" s="91" t="str">
        <f t="shared" si="198"/>
        <v/>
      </c>
      <c r="L2485" s="116" t="str">
        <f t="shared" si="201"/>
        <v/>
      </c>
      <c r="M2485" s="116" t="str">
        <f t="shared" si="202"/>
        <v/>
      </c>
    </row>
    <row r="2486" spans="2:13" x14ac:dyDescent="0.3">
      <c r="B2486" s="126"/>
      <c r="C2486" s="128"/>
      <c r="D2486" s="126"/>
      <c r="E2486" s="128"/>
      <c r="F2486" s="128"/>
      <c r="G2486" s="128"/>
      <c r="I2486" s="91" t="str">
        <f t="shared" si="199"/>
        <v/>
      </c>
      <c r="J2486" s="91" t="str">
        <f t="shared" si="200"/>
        <v/>
      </c>
      <c r="K2486" s="91" t="str">
        <f t="shared" si="198"/>
        <v/>
      </c>
      <c r="L2486" s="116" t="str">
        <f t="shared" si="201"/>
        <v/>
      </c>
      <c r="M2486" s="116" t="str">
        <f t="shared" si="202"/>
        <v/>
      </c>
    </row>
    <row r="2487" spans="2:13" x14ac:dyDescent="0.3">
      <c r="B2487" s="126"/>
      <c r="C2487" s="128"/>
      <c r="D2487" s="126"/>
      <c r="E2487" s="128"/>
      <c r="F2487" s="128"/>
      <c r="G2487" s="128"/>
      <c r="I2487" s="91" t="str">
        <f t="shared" si="199"/>
        <v/>
      </c>
      <c r="J2487" s="91" t="str">
        <f t="shared" si="200"/>
        <v/>
      </c>
      <c r="K2487" s="91" t="str">
        <f t="shared" si="198"/>
        <v/>
      </c>
      <c r="L2487" s="116" t="str">
        <f t="shared" si="201"/>
        <v/>
      </c>
      <c r="M2487" s="116" t="str">
        <f t="shared" si="202"/>
        <v/>
      </c>
    </row>
    <row r="2488" spans="2:13" x14ac:dyDescent="0.3">
      <c r="B2488" s="126"/>
      <c r="C2488" s="128"/>
      <c r="D2488" s="126"/>
      <c r="E2488" s="128"/>
      <c r="F2488" s="128"/>
      <c r="G2488" s="128"/>
      <c r="I2488" s="91" t="str">
        <f t="shared" si="199"/>
        <v/>
      </c>
      <c r="J2488" s="91" t="str">
        <f t="shared" si="200"/>
        <v/>
      </c>
      <c r="K2488" s="91" t="str">
        <f t="shared" si="198"/>
        <v/>
      </c>
      <c r="L2488" s="116" t="str">
        <f t="shared" si="201"/>
        <v/>
      </c>
      <c r="M2488" s="116" t="str">
        <f t="shared" si="202"/>
        <v/>
      </c>
    </row>
    <row r="2489" spans="2:13" x14ac:dyDescent="0.3">
      <c r="B2489" s="126"/>
      <c r="C2489" s="128"/>
      <c r="D2489" s="126"/>
      <c r="E2489" s="128"/>
      <c r="F2489" s="128"/>
      <c r="G2489" s="128"/>
      <c r="I2489" s="91" t="str">
        <f t="shared" si="199"/>
        <v/>
      </c>
      <c r="J2489" s="91" t="str">
        <f t="shared" si="200"/>
        <v/>
      </c>
      <c r="K2489" s="91" t="str">
        <f t="shared" si="198"/>
        <v/>
      </c>
      <c r="L2489" s="116" t="str">
        <f t="shared" si="201"/>
        <v/>
      </c>
      <c r="M2489" s="116" t="str">
        <f t="shared" si="202"/>
        <v/>
      </c>
    </row>
    <row r="2490" spans="2:13" x14ac:dyDescent="0.3">
      <c r="B2490" s="126"/>
      <c r="C2490" s="128"/>
      <c r="D2490" s="126"/>
      <c r="E2490" s="128"/>
      <c r="F2490" s="128"/>
      <c r="G2490" s="128"/>
      <c r="I2490" s="91" t="str">
        <f t="shared" si="199"/>
        <v/>
      </c>
      <c r="J2490" s="91" t="str">
        <f t="shared" si="200"/>
        <v/>
      </c>
      <c r="K2490" s="91" t="str">
        <f t="shared" si="198"/>
        <v/>
      </c>
      <c r="L2490" s="116" t="str">
        <f t="shared" si="201"/>
        <v/>
      </c>
      <c r="M2490" s="116" t="str">
        <f t="shared" si="202"/>
        <v/>
      </c>
    </row>
    <row r="2491" spans="2:13" x14ac:dyDescent="0.3">
      <c r="B2491" s="126"/>
      <c r="C2491" s="128"/>
      <c r="D2491" s="126"/>
      <c r="E2491" s="128"/>
      <c r="F2491" s="128"/>
      <c r="G2491" s="128"/>
      <c r="I2491" s="91" t="str">
        <f t="shared" si="199"/>
        <v/>
      </c>
      <c r="J2491" s="91" t="str">
        <f t="shared" si="200"/>
        <v/>
      </c>
      <c r="K2491" s="91" t="str">
        <f t="shared" si="198"/>
        <v/>
      </c>
      <c r="L2491" s="116" t="str">
        <f t="shared" si="201"/>
        <v/>
      </c>
      <c r="M2491" s="116" t="str">
        <f t="shared" si="202"/>
        <v/>
      </c>
    </row>
    <row r="2492" spans="2:13" x14ac:dyDescent="0.3">
      <c r="B2492" s="126"/>
      <c r="C2492" s="128"/>
      <c r="D2492" s="126"/>
      <c r="E2492" s="128"/>
      <c r="F2492" s="128"/>
      <c r="G2492" s="128"/>
      <c r="I2492" s="91" t="str">
        <f t="shared" si="199"/>
        <v/>
      </c>
      <c r="J2492" s="91" t="str">
        <f t="shared" si="200"/>
        <v/>
      </c>
      <c r="K2492" s="91" t="str">
        <f t="shared" si="198"/>
        <v/>
      </c>
      <c r="L2492" s="116" t="str">
        <f t="shared" si="201"/>
        <v/>
      </c>
      <c r="M2492" s="116" t="str">
        <f t="shared" si="202"/>
        <v/>
      </c>
    </row>
    <row r="2493" spans="2:13" x14ac:dyDescent="0.3">
      <c r="B2493" s="126"/>
      <c r="C2493" s="128"/>
      <c r="D2493" s="126"/>
      <c r="E2493" s="128"/>
      <c r="F2493" s="128"/>
      <c r="G2493" s="128"/>
      <c r="I2493" s="91" t="str">
        <f t="shared" si="199"/>
        <v/>
      </c>
      <c r="J2493" s="91" t="str">
        <f t="shared" si="200"/>
        <v/>
      </c>
      <c r="K2493" s="91" t="str">
        <f t="shared" si="198"/>
        <v/>
      </c>
      <c r="L2493" s="116" t="str">
        <f t="shared" si="201"/>
        <v/>
      </c>
      <c r="M2493" s="116" t="str">
        <f t="shared" si="202"/>
        <v/>
      </c>
    </row>
    <row r="2494" spans="2:13" x14ac:dyDescent="0.3">
      <c r="B2494" s="126"/>
      <c r="C2494" s="128"/>
      <c r="D2494" s="126"/>
      <c r="E2494" s="128"/>
      <c r="F2494" s="128"/>
      <c r="G2494" s="128"/>
      <c r="I2494" s="91" t="str">
        <f t="shared" si="199"/>
        <v/>
      </c>
      <c r="J2494" s="91" t="str">
        <f t="shared" si="200"/>
        <v/>
      </c>
      <c r="K2494" s="91" t="str">
        <f t="shared" si="198"/>
        <v/>
      </c>
      <c r="L2494" s="116" t="str">
        <f t="shared" si="201"/>
        <v/>
      </c>
      <c r="M2494" s="116" t="str">
        <f t="shared" si="202"/>
        <v/>
      </c>
    </row>
    <row r="2495" spans="2:13" x14ac:dyDescent="0.3">
      <c r="B2495" s="126"/>
      <c r="C2495" s="128"/>
      <c r="D2495" s="126"/>
      <c r="E2495" s="128"/>
      <c r="F2495" s="128"/>
      <c r="G2495" s="128"/>
      <c r="I2495" s="91" t="str">
        <f t="shared" si="199"/>
        <v/>
      </c>
      <c r="J2495" s="91" t="str">
        <f t="shared" si="200"/>
        <v/>
      </c>
      <c r="K2495" s="91" t="str">
        <f t="shared" si="198"/>
        <v/>
      </c>
      <c r="L2495" s="116" t="str">
        <f t="shared" si="201"/>
        <v/>
      </c>
      <c r="M2495" s="116" t="str">
        <f t="shared" si="202"/>
        <v/>
      </c>
    </row>
    <row r="2496" spans="2:13" x14ac:dyDescent="0.3">
      <c r="B2496" s="126"/>
      <c r="C2496" s="128"/>
      <c r="D2496" s="126"/>
      <c r="E2496" s="128"/>
      <c r="F2496" s="128"/>
      <c r="G2496" s="128"/>
      <c r="I2496" s="91" t="str">
        <f t="shared" si="199"/>
        <v/>
      </c>
      <c r="J2496" s="91" t="str">
        <f t="shared" si="200"/>
        <v/>
      </c>
      <c r="K2496" s="91" t="str">
        <f t="shared" si="198"/>
        <v/>
      </c>
      <c r="L2496" s="116" t="str">
        <f t="shared" si="201"/>
        <v/>
      </c>
      <c r="M2496" s="116" t="str">
        <f t="shared" si="202"/>
        <v/>
      </c>
    </row>
    <row r="2497" spans="2:13" x14ac:dyDescent="0.3">
      <c r="B2497" s="126"/>
      <c r="C2497" s="128"/>
      <c r="D2497" s="126"/>
      <c r="E2497" s="128"/>
      <c r="F2497" s="128"/>
      <c r="G2497" s="128"/>
      <c r="I2497" s="91" t="str">
        <f t="shared" si="199"/>
        <v/>
      </c>
      <c r="J2497" s="91" t="str">
        <f t="shared" si="200"/>
        <v/>
      </c>
      <c r="K2497" s="91" t="str">
        <f t="shared" si="198"/>
        <v/>
      </c>
      <c r="L2497" s="116" t="str">
        <f t="shared" si="201"/>
        <v/>
      </c>
      <c r="M2497" s="116" t="str">
        <f t="shared" si="202"/>
        <v/>
      </c>
    </row>
    <row r="2498" spans="2:13" x14ac:dyDescent="0.3">
      <c r="B2498" s="126"/>
      <c r="C2498" s="128"/>
      <c r="D2498" s="126"/>
      <c r="E2498" s="128"/>
      <c r="F2498" s="128"/>
      <c r="G2498" s="128"/>
      <c r="I2498" s="91" t="str">
        <f t="shared" si="199"/>
        <v/>
      </c>
      <c r="J2498" s="91" t="str">
        <f t="shared" si="200"/>
        <v/>
      </c>
      <c r="K2498" s="91" t="str">
        <f t="shared" si="198"/>
        <v/>
      </c>
      <c r="L2498" s="116" t="str">
        <f t="shared" si="201"/>
        <v/>
      </c>
      <c r="M2498" s="116" t="str">
        <f t="shared" si="202"/>
        <v/>
      </c>
    </row>
    <row r="2499" spans="2:13" x14ac:dyDescent="0.3">
      <c r="B2499" s="126"/>
      <c r="C2499" s="128"/>
      <c r="D2499" s="126"/>
      <c r="E2499" s="128"/>
      <c r="F2499" s="128"/>
      <c r="G2499" s="128"/>
      <c r="I2499" s="91" t="str">
        <f t="shared" si="199"/>
        <v/>
      </c>
      <c r="J2499" s="91" t="str">
        <f t="shared" si="200"/>
        <v/>
      </c>
      <c r="K2499" s="91" t="str">
        <f t="shared" si="198"/>
        <v/>
      </c>
      <c r="L2499" s="116" t="str">
        <f t="shared" si="201"/>
        <v/>
      </c>
      <c r="M2499" s="116" t="str">
        <f t="shared" si="202"/>
        <v/>
      </c>
    </row>
    <row r="2500" spans="2:13" x14ac:dyDescent="0.3">
      <c r="B2500" s="126"/>
      <c r="C2500" s="128"/>
      <c r="D2500" s="126"/>
      <c r="E2500" s="128"/>
      <c r="F2500" s="128"/>
      <c r="G2500" s="128"/>
      <c r="I2500" s="91" t="str">
        <f t="shared" si="199"/>
        <v/>
      </c>
      <c r="J2500" s="91" t="str">
        <f t="shared" si="200"/>
        <v/>
      </c>
      <c r="K2500" s="91" t="str">
        <f t="shared" si="198"/>
        <v/>
      </c>
      <c r="L2500" s="116" t="str">
        <f t="shared" si="201"/>
        <v/>
      </c>
      <c r="M2500" s="116" t="str">
        <f t="shared" si="202"/>
        <v/>
      </c>
    </row>
    <row r="2501" spans="2:13" x14ac:dyDescent="0.3">
      <c r="B2501" s="126"/>
      <c r="C2501" s="128"/>
      <c r="D2501" s="126"/>
      <c r="E2501" s="128"/>
      <c r="F2501" s="128"/>
      <c r="G2501" s="128"/>
      <c r="I2501" s="91" t="str">
        <f t="shared" si="199"/>
        <v/>
      </c>
      <c r="J2501" s="91" t="str">
        <f t="shared" si="200"/>
        <v/>
      </c>
      <c r="K2501" s="91" t="str">
        <f t="shared" si="198"/>
        <v/>
      </c>
      <c r="L2501" s="116" t="str">
        <f t="shared" si="201"/>
        <v/>
      </c>
      <c r="M2501" s="116" t="str">
        <f t="shared" si="202"/>
        <v/>
      </c>
    </row>
    <row r="2502" spans="2:13" x14ac:dyDescent="0.3">
      <c r="B2502" s="126"/>
      <c r="C2502" s="128"/>
      <c r="D2502" s="126"/>
      <c r="E2502" s="128"/>
      <c r="F2502" s="128"/>
      <c r="G2502" s="128"/>
      <c r="I2502" s="91" t="str">
        <f t="shared" si="199"/>
        <v/>
      </c>
      <c r="J2502" s="91" t="str">
        <f t="shared" si="200"/>
        <v/>
      </c>
      <c r="K2502" s="91" t="str">
        <f t="shared" si="198"/>
        <v/>
      </c>
      <c r="L2502" s="116" t="str">
        <f t="shared" si="201"/>
        <v/>
      </c>
      <c r="M2502" s="116" t="str">
        <f t="shared" si="202"/>
        <v/>
      </c>
    </row>
    <row r="2503" spans="2:13" x14ac:dyDescent="0.3">
      <c r="B2503" s="126"/>
      <c r="C2503" s="128"/>
      <c r="D2503" s="126"/>
      <c r="E2503" s="128"/>
      <c r="F2503" s="128"/>
      <c r="G2503" s="128"/>
      <c r="I2503" s="91" t="str">
        <f t="shared" si="199"/>
        <v/>
      </c>
      <c r="J2503" s="91" t="str">
        <f t="shared" si="200"/>
        <v/>
      </c>
      <c r="K2503" s="91" t="str">
        <f t="shared" ref="K2503:K2566" si="203">IF(I2503="","",SUMIF($B$7:$B$5003,B2503,$G$7:$G$5003))</f>
        <v/>
      </c>
      <c r="L2503" s="116" t="str">
        <f t="shared" si="201"/>
        <v/>
      </c>
      <c r="M2503" s="116" t="str">
        <f t="shared" si="202"/>
        <v/>
      </c>
    </row>
    <row r="2504" spans="2:13" x14ac:dyDescent="0.3">
      <c r="B2504" s="126"/>
      <c r="C2504" s="128"/>
      <c r="D2504" s="126"/>
      <c r="E2504" s="128"/>
      <c r="F2504" s="128"/>
      <c r="G2504" s="128"/>
      <c r="I2504" s="91" t="str">
        <f t="shared" ref="I2504:I2567" si="204">B2504&amp;D2504</f>
        <v/>
      </c>
      <c r="J2504" s="91" t="str">
        <f t="shared" ref="J2504:J2567" si="205">IF(I2504="","",SUMIFS($G$6:$G$5003,$B$6:$B$5003,B2504,$D$6:$D$5003,D2504))</f>
        <v/>
      </c>
      <c r="K2504" s="91" t="str">
        <f t="shared" si="203"/>
        <v/>
      </c>
      <c r="L2504" s="116" t="str">
        <f t="shared" ref="L2504:L2567" si="206">IF(OR(J2504="",K2504=""),"",J2504/K2504)</f>
        <v/>
      </c>
      <c r="M2504" s="116" t="str">
        <f t="shared" ref="M2504:M2567" si="207">IF(L2504="","",L2504^2)</f>
        <v/>
      </c>
    </row>
    <row r="2505" spans="2:13" x14ac:dyDescent="0.3">
      <c r="B2505" s="126"/>
      <c r="C2505" s="128"/>
      <c r="D2505" s="126"/>
      <c r="E2505" s="128"/>
      <c r="F2505" s="128"/>
      <c r="G2505" s="128"/>
      <c r="I2505" s="91" t="str">
        <f t="shared" si="204"/>
        <v/>
      </c>
      <c r="J2505" s="91" t="str">
        <f t="shared" si="205"/>
        <v/>
      </c>
      <c r="K2505" s="91" t="str">
        <f t="shared" si="203"/>
        <v/>
      </c>
      <c r="L2505" s="116" t="str">
        <f t="shared" si="206"/>
        <v/>
      </c>
      <c r="M2505" s="116" t="str">
        <f t="shared" si="207"/>
        <v/>
      </c>
    </row>
    <row r="2506" spans="2:13" x14ac:dyDescent="0.3">
      <c r="B2506" s="126"/>
      <c r="C2506" s="128"/>
      <c r="D2506" s="126"/>
      <c r="E2506" s="128"/>
      <c r="F2506" s="128"/>
      <c r="G2506" s="128"/>
      <c r="I2506" s="91" t="str">
        <f t="shared" si="204"/>
        <v/>
      </c>
      <c r="J2506" s="91" t="str">
        <f t="shared" si="205"/>
        <v/>
      </c>
      <c r="K2506" s="91" t="str">
        <f t="shared" si="203"/>
        <v/>
      </c>
      <c r="L2506" s="116" t="str">
        <f t="shared" si="206"/>
        <v/>
      </c>
      <c r="M2506" s="116" t="str">
        <f t="shared" si="207"/>
        <v/>
      </c>
    </row>
    <row r="2507" spans="2:13" x14ac:dyDescent="0.3">
      <c r="B2507" s="126"/>
      <c r="C2507" s="128"/>
      <c r="D2507" s="126"/>
      <c r="E2507" s="128"/>
      <c r="F2507" s="128"/>
      <c r="G2507" s="128"/>
      <c r="I2507" s="91" t="str">
        <f t="shared" si="204"/>
        <v/>
      </c>
      <c r="J2507" s="91" t="str">
        <f t="shared" si="205"/>
        <v/>
      </c>
      <c r="K2507" s="91" t="str">
        <f t="shared" si="203"/>
        <v/>
      </c>
      <c r="L2507" s="116" t="str">
        <f t="shared" si="206"/>
        <v/>
      </c>
      <c r="M2507" s="116" t="str">
        <f t="shared" si="207"/>
        <v/>
      </c>
    </row>
    <row r="2508" spans="2:13" x14ac:dyDescent="0.3">
      <c r="B2508" s="126"/>
      <c r="C2508" s="128"/>
      <c r="D2508" s="126"/>
      <c r="E2508" s="128"/>
      <c r="F2508" s="128"/>
      <c r="G2508" s="128"/>
      <c r="I2508" s="91" t="str">
        <f t="shared" si="204"/>
        <v/>
      </c>
      <c r="J2508" s="91" t="str">
        <f t="shared" si="205"/>
        <v/>
      </c>
      <c r="K2508" s="91" t="str">
        <f t="shared" si="203"/>
        <v/>
      </c>
      <c r="L2508" s="116" t="str">
        <f t="shared" si="206"/>
        <v/>
      </c>
      <c r="M2508" s="116" t="str">
        <f t="shared" si="207"/>
        <v/>
      </c>
    </row>
    <row r="2509" spans="2:13" x14ac:dyDescent="0.3">
      <c r="B2509" s="126"/>
      <c r="C2509" s="128"/>
      <c r="D2509" s="126"/>
      <c r="E2509" s="128"/>
      <c r="F2509" s="128"/>
      <c r="G2509" s="128"/>
      <c r="I2509" s="91" t="str">
        <f t="shared" si="204"/>
        <v/>
      </c>
      <c r="J2509" s="91" t="str">
        <f t="shared" si="205"/>
        <v/>
      </c>
      <c r="K2509" s="91" t="str">
        <f t="shared" si="203"/>
        <v/>
      </c>
      <c r="L2509" s="116" t="str">
        <f t="shared" si="206"/>
        <v/>
      </c>
      <c r="M2509" s="116" t="str">
        <f t="shared" si="207"/>
        <v/>
      </c>
    </row>
    <row r="2510" spans="2:13" x14ac:dyDescent="0.3">
      <c r="B2510" s="126"/>
      <c r="C2510" s="128"/>
      <c r="D2510" s="126"/>
      <c r="E2510" s="128"/>
      <c r="F2510" s="128"/>
      <c r="G2510" s="128"/>
      <c r="I2510" s="91" t="str">
        <f t="shared" si="204"/>
        <v/>
      </c>
      <c r="J2510" s="91" t="str">
        <f t="shared" si="205"/>
        <v/>
      </c>
      <c r="K2510" s="91" t="str">
        <f t="shared" si="203"/>
        <v/>
      </c>
      <c r="L2510" s="116" t="str">
        <f t="shared" si="206"/>
        <v/>
      </c>
      <c r="M2510" s="116" t="str">
        <f t="shared" si="207"/>
        <v/>
      </c>
    </row>
    <row r="2511" spans="2:13" x14ac:dyDescent="0.3">
      <c r="B2511" s="126"/>
      <c r="C2511" s="128"/>
      <c r="D2511" s="126"/>
      <c r="E2511" s="128"/>
      <c r="F2511" s="128"/>
      <c r="G2511" s="128"/>
      <c r="I2511" s="91" t="str">
        <f t="shared" si="204"/>
        <v/>
      </c>
      <c r="J2511" s="91" t="str">
        <f t="shared" si="205"/>
        <v/>
      </c>
      <c r="K2511" s="91" t="str">
        <f t="shared" si="203"/>
        <v/>
      </c>
      <c r="L2511" s="116" t="str">
        <f t="shared" si="206"/>
        <v/>
      </c>
      <c r="M2511" s="116" t="str">
        <f t="shared" si="207"/>
        <v/>
      </c>
    </row>
    <row r="2512" spans="2:13" x14ac:dyDescent="0.3">
      <c r="B2512" s="126"/>
      <c r="C2512" s="128"/>
      <c r="D2512" s="126"/>
      <c r="E2512" s="128"/>
      <c r="F2512" s="128"/>
      <c r="G2512" s="128"/>
      <c r="I2512" s="91" t="str">
        <f t="shared" si="204"/>
        <v/>
      </c>
      <c r="J2512" s="91" t="str">
        <f t="shared" si="205"/>
        <v/>
      </c>
      <c r="K2512" s="91" t="str">
        <f t="shared" si="203"/>
        <v/>
      </c>
      <c r="L2512" s="116" t="str">
        <f t="shared" si="206"/>
        <v/>
      </c>
      <c r="M2512" s="116" t="str">
        <f t="shared" si="207"/>
        <v/>
      </c>
    </row>
    <row r="2513" spans="2:13" x14ac:dyDescent="0.3">
      <c r="B2513" s="126"/>
      <c r="C2513" s="128"/>
      <c r="D2513" s="126"/>
      <c r="E2513" s="128"/>
      <c r="F2513" s="128"/>
      <c r="G2513" s="128"/>
      <c r="I2513" s="91" t="str">
        <f t="shared" si="204"/>
        <v/>
      </c>
      <c r="J2513" s="91" t="str">
        <f t="shared" si="205"/>
        <v/>
      </c>
      <c r="K2513" s="91" t="str">
        <f t="shared" si="203"/>
        <v/>
      </c>
      <c r="L2513" s="116" t="str">
        <f t="shared" si="206"/>
        <v/>
      </c>
      <c r="M2513" s="116" t="str">
        <f t="shared" si="207"/>
        <v/>
      </c>
    </row>
    <row r="2514" spans="2:13" x14ac:dyDescent="0.3">
      <c r="B2514" s="126"/>
      <c r="C2514" s="128"/>
      <c r="D2514" s="126"/>
      <c r="E2514" s="128"/>
      <c r="F2514" s="128"/>
      <c r="G2514" s="128"/>
      <c r="I2514" s="91" t="str">
        <f t="shared" si="204"/>
        <v/>
      </c>
      <c r="J2514" s="91" t="str">
        <f t="shared" si="205"/>
        <v/>
      </c>
      <c r="K2514" s="91" t="str">
        <f t="shared" si="203"/>
        <v/>
      </c>
      <c r="L2514" s="116" t="str">
        <f t="shared" si="206"/>
        <v/>
      </c>
      <c r="M2514" s="116" t="str">
        <f t="shared" si="207"/>
        <v/>
      </c>
    </row>
    <row r="2515" spans="2:13" x14ac:dyDescent="0.3">
      <c r="B2515" s="126"/>
      <c r="C2515" s="128"/>
      <c r="D2515" s="126"/>
      <c r="E2515" s="128"/>
      <c r="F2515" s="128"/>
      <c r="G2515" s="128"/>
      <c r="I2515" s="91" t="str">
        <f t="shared" si="204"/>
        <v/>
      </c>
      <c r="J2515" s="91" t="str">
        <f t="shared" si="205"/>
        <v/>
      </c>
      <c r="K2515" s="91" t="str">
        <f t="shared" si="203"/>
        <v/>
      </c>
      <c r="L2515" s="116" t="str">
        <f t="shared" si="206"/>
        <v/>
      </c>
      <c r="M2515" s="116" t="str">
        <f t="shared" si="207"/>
        <v/>
      </c>
    </row>
    <row r="2516" spans="2:13" x14ac:dyDescent="0.3">
      <c r="B2516" s="126"/>
      <c r="C2516" s="128"/>
      <c r="D2516" s="126"/>
      <c r="E2516" s="128"/>
      <c r="F2516" s="128"/>
      <c r="G2516" s="128"/>
      <c r="I2516" s="91" t="str">
        <f t="shared" si="204"/>
        <v/>
      </c>
      <c r="J2516" s="91" t="str">
        <f t="shared" si="205"/>
        <v/>
      </c>
      <c r="K2516" s="91" t="str">
        <f t="shared" si="203"/>
        <v/>
      </c>
      <c r="L2516" s="116" t="str">
        <f t="shared" si="206"/>
        <v/>
      </c>
      <c r="M2516" s="116" t="str">
        <f t="shared" si="207"/>
        <v/>
      </c>
    </row>
    <row r="2517" spans="2:13" x14ac:dyDescent="0.3">
      <c r="B2517" s="126"/>
      <c r="C2517" s="128"/>
      <c r="D2517" s="126"/>
      <c r="E2517" s="128"/>
      <c r="F2517" s="128"/>
      <c r="G2517" s="128"/>
      <c r="I2517" s="91" t="str">
        <f t="shared" si="204"/>
        <v/>
      </c>
      <c r="J2517" s="91" t="str">
        <f t="shared" si="205"/>
        <v/>
      </c>
      <c r="K2517" s="91" t="str">
        <f t="shared" si="203"/>
        <v/>
      </c>
      <c r="L2517" s="116" t="str">
        <f t="shared" si="206"/>
        <v/>
      </c>
      <c r="M2517" s="116" t="str">
        <f t="shared" si="207"/>
        <v/>
      </c>
    </row>
    <row r="2518" spans="2:13" x14ac:dyDescent="0.3">
      <c r="B2518" s="126"/>
      <c r="C2518" s="128"/>
      <c r="D2518" s="126"/>
      <c r="E2518" s="128"/>
      <c r="F2518" s="128"/>
      <c r="G2518" s="128"/>
      <c r="I2518" s="91" t="str">
        <f t="shared" si="204"/>
        <v/>
      </c>
      <c r="J2518" s="91" t="str">
        <f t="shared" si="205"/>
        <v/>
      </c>
      <c r="K2518" s="91" t="str">
        <f t="shared" si="203"/>
        <v/>
      </c>
      <c r="L2518" s="116" t="str">
        <f t="shared" si="206"/>
        <v/>
      </c>
      <c r="M2518" s="116" t="str">
        <f t="shared" si="207"/>
        <v/>
      </c>
    </row>
    <row r="2519" spans="2:13" x14ac:dyDescent="0.3">
      <c r="B2519" s="126"/>
      <c r="C2519" s="128"/>
      <c r="D2519" s="126"/>
      <c r="E2519" s="128"/>
      <c r="F2519" s="128"/>
      <c r="G2519" s="128"/>
      <c r="I2519" s="91" t="str">
        <f t="shared" si="204"/>
        <v/>
      </c>
      <c r="J2519" s="91" t="str">
        <f t="shared" si="205"/>
        <v/>
      </c>
      <c r="K2519" s="91" t="str">
        <f t="shared" si="203"/>
        <v/>
      </c>
      <c r="L2519" s="116" t="str">
        <f t="shared" si="206"/>
        <v/>
      </c>
      <c r="M2519" s="116" t="str">
        <f t="shared" si="207"/>
        <v/>
      </c>
    </row>
    <row r="2520" spans="2:13" x14ac:dyDescent="0.3">
      <c r="B2520" s="126"/>
      <c r="C2520" s="128"/>
      <c r="D2520" s="126"/>
      <c r="E2520" s="128"/>
      <c r="F2520" s="128"/>
      <c r="G2520" s="128"/>
      <c r="I2520" s="91" t="str">
        <f t="shared" si="204"/>
        <v/>
      </c>
      <c r="J2520" s="91" t="str">
        <f t="shared" si="205"/>
        <v/>
      </c>
      <c r="K2520" s="91" t="str">
        <f t="shared" si="203"/>
        <v/>
      </c>
      <c r="L2520" s="116" t="str">
        <f t="shared" si="206"/>
        <v/>
      </c>
      <c r="M2520" s="116" t="str">
        <f t="shared" si="207"/>
        <v/>
      </c>
    </row>
    <row r="2521" spans="2:13" x14ac:dyDescent="0.3">
      <c r="B2521" s="126"/>
      <c r="C2521" s="128"/>
      <c r="D2521" s="126"/>
      <c r="E2521" s="128"/>
      <c r="F2521" s="128"/>
      <c r="G2521" s="128"/>
      <c r="I2521" s="91" t="str">
        <f t="shared" si="204"/>
        <v/>
      </c>
      <c r="J2521" s="91" t="str">
        <f t="shared" si="205"/>
        <v/>
      </c>
      <c r="K2521" s="91" t="str">
        <f t="shared" si="203"/>
        <v/>
      </c>
      <c r="L2521" s="116" t="str">
        <f t="shared" si="206"/>
        <v/>
      </c>
      <c r="M2521" s="116" t="str">
        <f t="shared" si="207"/>
        <v/>
      </c>
    </row>
    <row r="2522" spans="2:13" x14ac:dyDescent="0.3">
      <c r="B2522" s="126"/>
      <c r="C2522" s="128"/>
      <c r="D2522" s="126"/>
      <c r="E2522" s="128"/>
      <c r="F2522" s="128"/>
      <c r="G2522" s="128"/>
      <c r="I2522" s="91" t="str">
        <f t="shared" si="204"/>
        <v/>
      </c>
      <c r="J2522" s="91" t="str">
        <f t="shared" si="205"/>
        <v/>
      </c>
      <c r="K2522" s="91" t="str">
        <f t="shared" si="203"/>
        <v/>
      </c>
      <c r="L2522" s="116" t="str">
        <f t="shared" si="206"/>
        <v/>
      </c>
      <c r="M2522" s="116" t="str">
        <f t="shared" si="207"/>
        <v/>
      </c>
    </row>
    <row r="2523" spans="2:13" x14ac:dyDescent="0.3">
      <c r="B2523" s="126"/>
      <c r="C2523" s="128"/>
      <c r="D2523" s="126"/>
      <c r="E2523" s="128"/>
      <c r="F2523" s="128"/>
      <c r="G2523" s="128"/>
      <c r="I2523" s="91" t="str">
        <f t="shared" si="204"/>
        <v/>
      </c>
      <c r="J2523" s="91" t="str">
        <f t="shared" si="205"/>
        <v/>
      </c>
      <c r="K2523" s="91" t="str">
        <f t="shared" si="203"/>
        <v/>
      </c>
      <c r="L2523" s="116" t="str">
        <f t="shared" si="206"/>
        <v/>
      </c>
      <c r="M2523" s="116" t="str">
        <f t="shared" si="207"/>
        <v/>
      </c>
    </row>
    <row r="2524" spans="2:13" x14ac:dyDescent="0.3">
      <c r="B2524" s="126"/>
      <c r="C2524" s="128"/>
      <c r="D2524" s="126"/>
      <c r="E2524" s="128"/>
      <c r="F2524" s="128"/>
      <c r="G2524" s="128"/>
      <c r="I2524" s="91" t="str">
        <f t="shared" si="204"/>
        <v/>
      </c>
      <c r="J2524" s="91" t="str">
        <f t="shared" si="205"/>
        <v/>
      </c>
      <c r="K2524" s="91" t="str">
        <f t="shared" si="203"/>
        <v/>
      </c>
      <c r="L2524" s="116" t="str">
        <f t="shared" si="206"/>
        <v/>
      </c>
      <c r="M2524" s="116" t="str">
        <f t="shared" si="207"/>
        <v/>
      </c>
    </row>
    <row r="2525" spans="2:13" x14ac:dyDescent="0.3">
      <c r="B2525" s="126"/>
      <c r="C2525" s="128"/>
      <c r="D2525" s="126"/>
      <c r="E2525" s="128"/>
      <c r="F2525" s="128"/>
      <c r="G2525" s="128"/>
      <c r="I2525" s="91" t="str">
        <f t="shared" si="204"/>
        <v/>
      </c>
      <c r="J2525" s="91" t="str">
        <f t="shared" si="205"/>
        <v/>
      </c>
      <c r="K2525" s="91" t="str">
        <f t="shared" si="203"/>
        <v/>
      </c>
      <c r="L2525" s="116" t="str">
        <f t="shared" si="206"/>
        <v/>
      </c>
      <c r="M2525" s="116" t="str">
        <f t="shared" si="207"/>
        <v/>
      </c>
    </row>
    <row r="2526" spans="2:13" x14ac:dyDescent="0.3">
      <c r="B2526" s="126"/>
      <c r="C2526" s="128"/>
      <c r="D2526" s="126"/>
      <c r="E2526" s="128"/>
      <c r="F2526" s="128"/>
      <c r="G2526" s="128"/>
      <c r="I2526" s="91" t="str">
        <f t="shared" si="204"/>
        <v/>
      </c>
      <c r="J2526" s="91" t="str">
        <f t="shared" si="205"/>
        <v/>
      </c>
      <c r="K2526" s="91" t="str">
        <f t="shared" si="203"/>
        <v/>
      </c>
      <c r="L2526" s="116" t="str">
        <f t="shared" si="206"/>
        <v/>
      </c>
      <c r="M2526" s="116" t="str">
        <f t="shared" si="207"/>
        <v/>
      </c>
    </row>
    <row r="2527" spans="2:13" x14ac:dyDescent="0.3">
      <c r="B2527" s="126"/>
      <c r="C2527" s="128"/>
      <c r="D2527" s="126"/>
      <c r="E2527" s="128"/>
      <c r="F2527" s="128"/>
      <c r="G2527" s="128"/>
      <c r="I2527" s="91" t="str">
        <f t="shared" si="204"/>
        <v/>
      </c>
      <c r="J2527" s="91" t="str">
        <f t="shared" si="205"/>
        <v/>
      </c>
      <c r="K2527" s="91" t="str">
        <f t="shared" si="203"/>
        <v/>
      </c>
      <c r="L2527" s="116" t="str">
        <f t="shared" si="206"/>
        <v/>
      </c>
      <c r="M2527" s="116" t="str">
        <f t="shared" si="207"/>
        <v/>
      </c>
    </row>
    <row r="2528" spans="2:13" x14ac:dyDescent="0.3">
      <c r="B2528" s="126"/>
      <c r="C2528" s="128"/>
      <c r="D2528" s="126"/>
      <c r="E2528" s="128"/>
      <c r="F2528" s="128"/>
      <c r="G2528" s="128"/>
      <c r="I2528" s="91" t="str">
        <f t="shared" si="204"/>
        <v/>
      </c>
      <c r="J2528" s="91" t="str">
        <f t="shared" si="205"/>
        <v/>
      </c>
      <c r="K2528" s="91" t="str">
        <f t="shared" si="203"/>
        <v/>
      </c>
      <c r="L2528" s="116" t="str">
        <f t="shared" si="206"/>
        <v/>
      </c>
      <c r="M2528" s="116" t="str">
        <f t="shared" si="207"/>
        <v/>
      </c>
    </row>
    <row r="2529" spans="2:13" x14ac:dyDescent="0.3">
      <c r="B2529" s="126"/>
      <c r="C2529" s="128"/>
      <c r="D2529" s="126"/>
      <c r="E2529" s="128"/>
      <c r="F2529" s="128"/>
      <c r="G2529" s="128"/>
      <c r="I2529" s="91" t="str">
        <f t="shared" si="204"/>
        <v/>
      </c>
      <c r="J2529" s="91" t="str">
        <f t="shared" si="205"/>
        <v/>
      </c>
      <c r="K2529" s="91" t="str">
        <f t="shared" si="203"/>
        <v/>
      </c>
      <c r="L2529" s="116" t="str">
        <f t="shared" si="206"/>
        <v/>
      </c>
      <c r="M2529" s="116" t="str">
        <f t="shared" si="207"/>
        <v/>
      </c>
    </row>
    <row r="2530" spans="2:13" x14ac:dyDescent="0.3">
      <c r="B2530" s="126"/>
      <c r="C2530" s="128"/>
      <c r="D2530" s="126"/>
      <c r="E2530" s="128"/>
      <c r="F2530" s="128"/>
      <c r="G2530" s="128"/>
      <c r="I2530" s="91" t="str">
        <f t="shared" si="204"/>
        <v/>
      </c>
      <c r="J2530" s="91" t="str">
        <f t="shared" si="205"/>
        <v/>
      </c>
      <c r="K2530" s="91" t="str">
        <f t="shared" si="203"/>
        <v/>
      </c>
      <c r="L2530" s="116" t="str">
        <f t="shared" si="206"/>
        <v/>
      </c>
      <c r="M2530" s="116" t="str">
        <f t="shared" si="207"/>
        <v/>
      </c>
    </row>
    <row r="2531" spans="2:13" x14ac:dyDescent="0.3">
      <c r="B2531" s="126"/>
      <c r="C2531" s="128"/>
      <c r="D2531" s="126"/>
      <c r="E2531" s="128"/>
      <c r="F2531" s="128"/>
      <c r="G2531" s="128"/>
      <c r="I2531" s="91" t="str">
        <f t="shared" si="204"/>
        <v/>
      </c>
      <c r="J2531" s="91" t="str">
        <f t="shared" si="205"/>
        <v/>
      </c>
      <c r="K2531" s="91" t="str">
        <f t="shared" si="203"/>
        <v/>
      </c>
      <c r="L2531" s="116" t="str">
        <f t="shared" si="206"/>
        <v/>
      </c>
      <c r="M2531" s="116" t="str">
        <f t="shared" si="207"/>
        <v/>
      </c>
    </row>
    <row r="2532" spans="2:13" x14ac:dyDescent="0.3">
      <c r="B2532" s="126"/>
      <c r="C2532" s="128"/>
      <c r="D2532" s="126"/>
      <c r="E2532" s="128"/>
      <c r="F2532" s="128"/>
      <c r="G2532" s="128"/>
      <c r="I2532" s="91" t="str">
        <f t="shared" si="204"/>
        <v/>
      </c>
      <c r="J2532" s="91" t="str">
        <f t="shared" si="205"/>
        <v/>
      </c>
      <c r="K2532" s="91" t="str">
        <f t="shared" si="203"/>
        <v/>
      </c>
      <c r="L2532" s="116" t="str">
        <f t="shared" si="206"/>
        <v/>
      </c>
      <c r="M2532" s="116" t="str">
        <f t="shared" si="207"/>
        <v/>
      </c>
    </row>
    <row r="2533" spans="2:13" x14ac:dyDescent="0.3">
      <c r="B2533" s="126"/>
      <c r="C2533" s="128"/>
      <c r="D2533" s="126"/>
      <c r="E2533" s="128"/>
      <c r="F2533" s="128"/>
      <c r="G2533" s="128"/>
      <c r="I2533" s="91" t="str">
        <f t="shared" si="204"/>
        <v/>
      </c>
      <c r="J2533" s="91" t="str">
        <f t="shared" si="205"/>
        <v/>
      </c>
      <c r="K2533" s="91" t="str">
        <f t="shared" si="203"/>
        <v/>
      </c>
      <c r="L2533" s="116" t="str">
        <f t="shared" si="206"/>
        <v/>
      </c>
      <c r="M2533" s="116" t="str">
        <f t="shared" si="207"/>
        <v/>
      </c>
    </row>
    <row r="2534" spans="2:13" x14ac:dyDescent="0.3">
      <c r="B2534" s="126"/>
      <c r="C2534" s="128"/>
      <c r="D2534" s="126"/>
      <c r="E2534" s="128"/>
      <c r="F2534" s="128"/>
      <c r="G2534" s="128"/>
      <c r="I2534" s="91" t="str">
        <f t="shared" si="204"/>
        <v/>
      </c>
      <c r="J2534" s="91" t="str">
        <f t="shared" si="205"/>
        <v/>
      </c>
      <c r="K2534" s="91" t="str">
        <f t="shared" si="203"/>
        <v/>
      </c>
      <c r="L2534" s="116" t="str">
        <f t="shared" si="206"/>
        <v/>
      </c>
      <c r="M2534" s="116" t="str">
        <f t="shared" si="207"/>
        <v/>
      </c>
    </row>
    <row r="2535" spans="2:13" x14ac:dyDescent="0.3">
      <c r="B2535" s="126"/>
      <c r="C2535" s="128"/>
      <c r="D2535" s="126"/>
      <c r="E2535" s="128"/>
      <c r="F2535" s="128"/>
      <c r="G2535" s="128"/>
      <c r="I2535" s="91" t="str">
        <f t="shared" si="204"/>
        <v/>
      </c>
      <c r="J2535" s="91" t="str">
        <f t="shared" si="205"/>
        <v/>
      </c>
      <c r="K2535" s="91" t="str">
        <f t="shared" si="203"/>
        <v/>
      </c>
      <c r="L2535" s="116" t="str">
        <f t="shared" si="206"/>
        <v/>
      </c>
      <c r="M2535" s="116" t="str">
        <f t="shared" si="207"/>
        <v/>
      </c>
    </row>
    <row r="2536" spans="2:13" x14ac:dyDescent="0.3">
      <c r="B2536" s="126"/>
      <c r="C2536" s="128"/>
      <c r="D2536" s="126"/>
      <c r="E2536" s="128"/>
      <c r="F2536" s="128"/>
      <c r="G2536" s="128"/>
      <c r="I2536" s="91" t="str">
        <f t="shared" si="204"/>
        <v/>
      </c>
      <c r="J2536" s="91" t="str">
        <f t="shared" si="205"/>
        <v/>
      </c>
      <c r="K2536" s="91" t="str">
        <f t="shared" si="203"/>
        <v/>
      </c>
      <c r="L2536" s="116" t="str">
        <f t="shared" si="206"/>
        <v/>
      </c>
      <c r="M2536" s="116" t="str">
        <f t="shared" si="207"/>
        <v/>
      </c>
    </row>
    <row r="2537" spans="2:13" x14ac:dyDescent="0.3">
      <c r="B2537" s="126"/>
      <c r="C2537" s="128"/>
      <c r="D2537" s="126"/>
      <c r="E2537" s="128"/>
      <c r="F2537" s="128"/>
      <c r="G2537" s="128"/>
      <c r="I2537" s="91" t="str">
        <f t="shared" si="204"/>
        <v/>
      </c>
      <c r="J2537" s="91" t="str">
        <f t="shared" si="205"/>
        <v/>
      </c>
      <c r="K2537" s="91" t="str">
        <f t="shared" si="203"/>
        <v/>
      </c>
      <c r="L2537" s="116" t="str">
        <f t="shared" si="206"/>
        <v/>
      </c>
      <c r="M2537" s="116" t="str">
        <f t="shared" si="207"/>
        <v/>
      </c>
    </row>
    <row r="2538" spans="2:13" x14ac:dyDescent="0.3">
      <c r="B2538" s="126"/>
      <c r="C2538" s="128"/>
      <c r="D2538" s="126"/>
      <c r="E2538" s="128"/>
      <c r="F2538" s="128"/>
      <c r="G2538" s="128"/>
      <c r="I2538" s="91" t="str">
        <f t="shared" si="204"/>
        <v/>
      </c>
      <c r="J2538" s="91" t="str">
        <f t="shared" si="205"/>
        <v/>
      </c>
      <c r="K2538" s="91" t="str">
        <f t="shared" si="203"/>
        <v/>
      </c>
      <c r="L2538" s="116" t="str">
        <f t="shared" si="206"/>
        <v/>
      </c>
      <c r="M2538" s="116" t="str">
        <f t="shared" si="207"/>
        <v/>
      </c>
    </row>
    <row r="2539" spans="2:13" x14ac:dyDescent="0.3">
      <c r="B2539" s="126"/>
      <c r="C2539" s="128"/>
      <c r="D2539" s="126"/>
      <c r="E2539" s="128"/>
      <c r="F2539" s="128"/>
      <c r="G2539" s="128"/>
      <c r="I2539" s="91" t="str">
        <f t="shared" si="204"/>
        <v/>
      </c>
      <c r="J2539" s="91" t="str">
        <f t="shared" si="205"/>
        <v/>
      </c>
      <c r="K2539" s="91" t="str">
        <f t="shared" si="203"/>
        <v/>
      </c>
      <c r="L2539" s="116" t="str">
        <f t="shared" si="206"/>
        <v/>
      </c>
      <c r="M2539" s="116" t="str">
        <f t="shared" si="207"/>
        <v/>
      </c>
    </row>
    <row r="2540" spans="2:13" x14ac:dyDescent="0.3">
      <c r="B2540" s="126"/>
      <c r="C2540" s="128"/>
      <c r="D2540" s="126"/>
      <c r="E2540" s="128"/>
      <c r="F2540" s="128"/>
      <c r="G2540" s="128"/>
      <c r="I2540" s="91" t="str">
        <f t="shared" si="204"/>
        <v/>
      </c>
      <c r="J2540" s="91" t="str">
        <f t="shared" si="205"/>
        <v/>
      </c>
      <c r="K2540" s="91" t="str">
        <f t="shared" si="203"/>
        <v/>
      </c>
      <c r="L2540" s="116" t="str">
        <f t="shared" si="206"/>
        <v/>
      </c>
      <c r="M2540" s="116" t="str">
        <f t="shared" si="207"/>
        <v/>
      </c>
    </row>
    <row r="2541" spans="2:13" x14ac:dyDescent="0.3">
      <c r="B2541" s="126"/>
      <c r="C2541" s="128"/>
      <c r="D2541" s="126"/>
      <c r="E2541" s="128"/>
      <c r="F2541" s="128"/>
      <c r="G2541" s="128"/>
      <c r="I2541" s="91" t="str">
        <f t="shared" si="204"/>
        <v/>
      </c>
      <c r="J2541" s="91" t="str">
        <f t="shared" si="205"/>
        <v/>
      </c>
      <c r="K2541" s="91" t="str">
        <f t="shared" si="203"/>
        <v/>
      </c>
      <c r="L2541" s="116" t="str">
        <f t="shared" si="206"/>
        <v/>
      </c>
      <c r="M2541" s="116" t="str">
        <f t="shared" si="207"/>
        <v/>
      </c>
    </row>
    <row r="2542" spans="2:13" x14ac:dyDescent="0.3">
      <c r="B2542" s="126"/>
      <c r="C2542" s="128"/>
      <c r="D2542" s="126"/>
      <c r="E2542" s="128"/>
      <c r="F2542" s="128"/>
      <c r="G2542" s="128"/>
      <c r="I2542" s="91" t="str">
        <f t="shared" si="204"/>
        <v/>
      </c>
      <c r="J2542" s="91" t="str">
        <f t="shared" si="205"/>
        <v/>
      </c>
      <c r="K2542" s="91" t="str">
        <f t="shared" si="203"/>
        <v/>
      </c>
      <c r="L2542" s="116" t="str">
        <f t="shared" si="206"/>
        <v/>
      </c>
      <c r="M2542" s="116" t="str">
        <f t="shared" si="207"/>
        <v/>
      </c>
    </row>
    <row r="2543" spans="2:13" x14ac:dyDescent="0.3">
      <c r="B2543" s="126"/>
      <c r="C2543" s="128"/>
      <c r="D2543" s="126"/>
      <c r="E2543" s="128"/>
      <c r="F2543" s="128"/>
      <c r="G2543" s="128"/>
      <c r="I2543" s="91" t="str">
        <f t="shared" si="204"/>
        <v/>
      </c>
      <c r="J2543" s="91" t="str">
        <f t="shared" si="205"/>
        <v/>
      </c>
      <c r="K2543" s="91" t="str">
        <f t="shared" si="203"/>
        <v/>
      </c>
      <c r="L2543" s="116" t="str">
        <f t="shared" si="206"/>
        <v/>
      </c>
      <c r="M2543" s="116" t="str">
        <f t="shared" si="207"/>
        <v/>
      </c>
    </row>
    <row r="2544" spans="2:13" x14ac:dyDescent="0.3">
      <c r="B2544" s="126"/>
      <c r="C2544" s="128"/>
      <c r="D2544" s="126"/>
      <c r="E2544" s="128"/>
      <c r="F2544" s="128"/>
      <c r="G2544" s="128"/>
      <c r="I2544" s="91" t="str">
        <f t="shared" si="204"/>
        <v/>
      </c>
      <c r="J2544" s="91" t="str">
        <f t="shared" si="205"/>
        <v/>
      </c>
      <c r="K2544" s="91" t="str">
        <f t="shared" si="203"/>
        <v/>
      </c>
      <c r="L2544" s="116" t="str">
        <f t="shared" si="206"/>
        <v/>
      </c>
      <c r="M2544" s="116" t="str">
        <f t="shared" si="207"/>
        <v/>
      </c>
    </row>
    <row r="2545" spans="2:13" x14ac:dyDescent="0.3">
      <c r="B2545" s="126"/>
      <c r="C2545" s="128"/>
      <c r="D2545" s="126"/>
      <c r="E2545" s="128"/>
      <c r="F2545" s="128"/>
      <c r="G2545" s="128"/>
      <c r="I2545" s="91" t="str">
        <f t="shared" si="204"/>
        <v/>
      </c>
      <c r="J2545" s="91" t="str">
        <f t="shared" si="205"/>
        <v/>
      </c>
      <c r="K2545" s="91" t="str">
        <f t="shared" si="203"/>
        <v/>
      </c>
      <c r="L2545" s="116" t="str">
        <f t="shared" si="206"/>
        <v/>
      </c>
      <c r="M2545" s="116" t="str">
        <f t="shared" si="207"/>
        <v/>
      </c>
    </row>
    <row r="2546" spans="2:13" x14ac:dyDescent="0.3">
      <c r="B2546" s="126"/>
      <c r="C2546" s="128"/>
      <c r="D2546" s="126"/>
      <c r="E2546" s="128"/>
      <c r="F2546" s="128"/>
      <c r="G2546" s="128"/>
      <c r="I2546" s="91" t="str">
        <f t="shared" si="204"/>
        <v/>
      </c>
      <c r="J2546" s="91" t="str">
        <f t="shared" si="205"/>
        <v/>
      </c>
      <c r="K2546" s="91" t="str">
        <f t="shared" si="203"/>
        <v/>
      </c>
      <c r="L2546" s="116" t="str">
        <f t="shared" si="206"/>
        <v/>
      </c>
      <c r="M2546" s="116" t="str">
        <f t="shared" si="207"/>
        <v/>
      </c>
    </row>
    <row r="2547" spans="2:13" x14ac:dyDescent="0.3">
      <c r="B2547" s="126"/>
      <c r="C2547" s="128"/>
      <c r="D2547" s="126"/>
      <c r="E2547" s="128"/>
      <c r="F2547" s="128"/>
      <c r="G2547" s="128"/>
      <c r="I2547" s="91" t="str">
        <f t="shared" si="204"/>
        <v/>
      </c>
      <c r="J2547" s="91" t="str">
        <f t="shared" si="205"/>
        <v/>
      </c>
      <c r="K2547" s="91" t="str">
        <f t="shared" si="203"/>
        <v/>
      </c>
      <c r="L2547" s="116" t="str">
        <f t="shared" si="206"/>
        <v/>
      </c>
      <c r="M2547" s="116" t="str">
        <f t="shared" si="207"/>
        <v/>
      </c>
    </row>
    <row r="2548" spans="2:13" x14ac:dyDescent="0.3">
      <c r="B2548" s="126"/>
      <c r="C2548" s="128"/>
      <c r="D2548" s="126"/>
      <c r="E2548" s="128"/>
      <c r="F2548" s="128"/>
      <c r="G2548" s="128"/>
      <c r="I2548" s="91" t="str">
        <f t="shared" si="204"/>
        <v/>
      </c>
      <c r="J2548" s="91" t="str">
        <f t="shared" si="205"/>
        <v/>
      </c>
      <c r="K2548" s="91" t="str">
        <f t="shared" si="203"/>
        <v/>
      </c>
      <c r="L2548" s="116" t="str">
        <f t="shared" si="206"/>
        <v/>
      </c>
      <c r="M2548" s="116" t="str">
        <f t="shared" si="207"/>
        <v/>
      </c>
    </row>
    <row r="2549" spans="2:13" x14ac:dyDescent="0.3">
      <c r="B2549" s="126"/>
      <c r="C2549" s="128"/>
      <c r="D2549" s="126"/>
      <c r="E2549" s="128"/>
      <c r="F2549" s="128"/>
      <c r="G2549" s="128"/>
      <c r="I2549" s="91" t="str">
        <f t="shared" si="204"/>
        <v/>
      </c>
      <c r="J2549" s="91" t="str">
        <f t="shared" si="205"/>
        <v/>
      </c>
      <c r="K2549" s="91" t="str">
        <f t="shared" si="203"/>
        <v/>
      </c>
      <c r="L2549" s="116" t="str">
        <f t="shared" si="206"/>
        <v/>
      </c>
      <c r="M2549" s="116" t="str">
        <f t="shared" si="207"/>
        <v/>
      </c>
    </row>
    <row r="2550" spans="2:13" x14ac:dyDescent="0.3">
      <c r="B2550" s="126"/>
      <c r="C2550" s="128"/>
      <c r="D2550" s="126"/>
      <c r="E2550" s="128"/>
      <c r="F2550" s="128"/>
      <c r="G2550" s="128"/>
      <c r="I2550" s="91" t="str">
        <f t="shared" si="204"/>
        <v/>
      </c>
      <c r="J2550" s="91" t="str">
        <f t="shared" si="205"/>
        <v/>
      </c>
      <c r="K2550" s="91" t="str">
        <f t="shared" si="203"/>
        <v/>
      </c>
      <c r="L2550" s="116" t="str">
        <f t="shared" si="206"/>
        <v/>
      </c>
      <c r="M2550" s="116" t="str">
        <f t="shared" si="207"/>
        <v/>
      </c>
    </row>
    <row r="2551" spans="2:13" x14ac:dyDescent="0.3">
      <c r="B2551" s="126"/>
      <c r="C2551" s="128"/>
      <c r="D2551" s="126"/>
      <c r="E2551" s="128"/>
      <c r="F2551" s="128"/>
      <c r="G2551" s="128"/>
      <c r="I2551" s="91" t="str">
        <f t="shared" si="204"/>
        <v/>
      </c>
      <c r="J2551" s="91" t="str">
        <f t="shared" si="205"/>
        <v/>
      </c>
      <c r="K2551" s="91" t="str">
        <f t="shared" si="203"/>
        <v/>
      </c>
      <c r="L2551" s="116" t="str">
        <f t="shared" si="206"/>
        <v/>
      </c>
      <c r="M2551" s="116" t="str">
        <f t="shared" si="207"/>
        <v/>
      </c>
    </row>
    <row r="2552" spans="2:13" x14ac:dyDescent="0.3">
      <c r="B2552" s="126"/>
      <c r="C2552" s="128"/>
      <c r="D2552" s="126"/>
      <c r="E2552" s="128"/>
      <c r="F2552" s="128"/>
      <c r="G2552" s="128"/>
      <c r="I2552" s="91" t="str">
        <f t="shared" si="204"/>
        <v/>
      </c>
      <c r="J2552" s="91" t="str">
        <f t="shared" si="205"/>
        <v/>
      </c>
      <c r="K2552" s="91" t="str">
        <f t="shared" si="203"/>
        <v/>
      </c>
      <c r="L2552" s="116" t="str">
        <f t="shared" si="206"/>
        <v/>
      </c>
      <c r="M2552" s="116" t="str">
        <f t="shared" si="207"/>
        <v/>
      </c>
    </row>
    <row r="2553" spans="2:13" x14ac:dyDescent="0.3">
      <c r="B2553" s="126"/>
      <c r="C2553" s="128"/>
      <c r="D2553" s="126"/>
      <c r="E2553" s="128"/>
      <c r="F2553" s="128"/>
      <c r="G2553" s="128"/>
      <c r="I2553" s="91" t="str">
        <f t="shared" si="204"/>
        <v/>
      </c>
      <c r="J2553" s="91" t="str">
        <f t="shared" si="205"/>
        <v/>
      </c>
      <c r="K2553" s="91" t="str">
        <f t="shared" si="203"/>
        <v/>
      </c>
      <c r="L2553" s="116" t="str">
        <f t="shared" si="206"/>
        <v/>
      </c>
      <c r="M2553" s="116" t="str">
        <f t="shared" si="207"/>
        <v/>
      </c>
    </row>
    <row r="2554" spans="2:13" x14ac:dyDescent="0.3">
      <c r="B2554" s="126"/>
      <c r="C2554" s="128"/>
      <c r="D2554" s="126"/>
      <c r="E2554" s="128"/>
      <c r="F2554" s="128"/>
      <c r="G2554" s="128"/>
      <c r="I2554" s="91" t="str">
        <f t="shared" si="204"/>
        <v/>
      </c>
      <c r="J2554" s="91" t="str">
        <f t="shared" si="205"/>
        <v/>
      </c>
      <c r="K2554" s="91" t="str">
        <f t="shared" si="203"/>
        <v/>
      </c>
      <c r="L2554" s="116" t="str">
        <f t="shared" si="206"/>
        <v/>
      </c>
      <c r="M2554" s="116" t="str">
        <f t="shared" si="207"/>
        <v/>
      </c>
    </row>
    <row r="2555" spans="2:13" x14ac:dyDescent="0.3">
      <c r="B2555" s="126"/>
      <c r="C2555" s="128"/>
      <c r="D2555" s="126"/>
      <c r="E2555" s="128"/>
      <c r="F2555" s="128"/>
      <c r="G2555" s="128"/>
      <c r="I2555" s="91" t="str">
        <f t="shared" si="204"/>
        <v/>
      </c>
      <c r="J2555" s="91" t="str">
        <f t="shared" si="205"/>
        <v/>
      </c>
      <c r="K2555" s="91" t="str">
        <f t="shared" si="203"/>
        <v/>
      </c>
      <c r="L2555" s="116" t="str">
        <f t="shared" si="206"/>
        <v/>
      </c>
      <c r="M2555" s="116" t="str">
        <f t="shared" si="207"/>
        <v/>
      </c>
    </row>
    <row r="2556" spans="2:13" x14ac:dyDescent="0.3">
      <c r="B2556" s="126"/>
      <c r="C2556" s="128"/>
      <c r="D2556" s="126"/>
      <c r="E2556" s="128"/>
      <c r="F2556" s="128"/>
      <c r="G2556" s="128"/>
      <c r="I2556" s="91" t="str">
        <f t="shared" si="204"/>
        <v/>
      </c>
      <c r="J2556" s="91" t="str">
        <f t="shared" si="205"/>
        <v/>
      </c>
      <c r="K2556" s="91" t="str">
        <f t="shared" si="203"/>
        <v/>
      </c>
      <c r="L2556" s="116" t="str">
        <f t="shared" si="206"/>
        <v/>
      </c>
      <c r="M2556" s="116" t="str">
        <f t="shared" si="207"/>
        <v/>
      </c>
    </row>
    <row r="2557" spans="2:13" x14ac:dyDescent="0.3">
      <c r="B2557" s="126"/>
      <c r="C2557" s="128"/>
      <c r="D2557" s="126"/>
      <c r="E2557" s="128"/>
      <c r="F2557" s="128"/>
      <c r="G2557" s="128"/>
      <c r="I2557" s="91" t="str">
        <f t="shared" si="204"/>
        <v/>
      </c>
      <c r="J2557" s="91" t="str">
        <f t="shared" si="205"/>
        <v/>
      </c>
      <c r="K2557" s="91" t="str">
        <f t="shared" si="203"/>
        <v/>
      </c>
      <c r="L2557" s="116" t="str">
        <f t="shared" si="206"/>
        <v/>
      </c>
      <c r="M2557" s="116" t="str">
        <f t="shared" si="207"/>
        <v/>
      </c>
    </row>
    <row r="2558" spans="2:13" x14ac:dyDescent="0.3">
      <c r="B2558" s="126"/>
      <c r="C2558" s="128"/>
      <c r="D2558" s="126"/>
      <c r="E2558" s="128"/>
      <c r="F2558" s="128"/>
      <c r="G2558" s="128"/>
      <c r="I2558" s="91" t="str">
        <f t="shared" si="204"/>
        <v/>
      </c>
      <c r="J2558" s="91" t="str">
        <f t="shared" si="205"/>
        <v/>
      </c>
      <c r="K2558" s="91" t="str">
        <f t="shared" si="203"/>
        <v/>
      </c>
      <c r="L2558" s="116" t="str">
        <f t="shared" si="206"/>
        <v/>
      </c>
      <c r="M2558" s="116" t="str">
        <f t="shared" si="207"/>
        <v/>
      </c>
    </row>
    <row r="2559" spans="2:13" x14ac:dyDescent="0.3">
      <c r="B2559" s="126"/>
      <c r="C2559" s="128"/>
      <c r="D2559" s="126"/>
      <c r="E2559" s="128"/>
      <c r="F2559" s="128"/>
      <c r="G2559" s="128"/>
      <c r="I2559" s="91" t="str">
        <f t="shared" si="204"/>
        <v/>
      </c>
      <c r="J2559" s="91" t="str">
        <f t="shared" si="205"/>
        <v/>
      </c>
      <c r="K2559" s="91" t="str">
        <f t="shared" si="203"/>
        <v/>
      </c>
      <c r="L2559" s="116" t="str">
        <f t="shared" si="206"/>
        <v/>
      </c>
      <c r="M2559" s="116" t="str">
        <f t="shared" si="207"/>
        <v/>
      </c>
    </row>
    <row r="2560" spans="2:13" x14ac:dyDescent="0.3">
      <c r="B2560" s="126"/>
      <c r="C2560" s="128"/>
      <c r="D2560" s="126"/>
      <c r="E2560" s="128"/>
      <c r="F2560" s="128"/>
      <c r="G2560" s="128"/>
      <c r="I2560" s="91" t="str">
        <f t="shared" si="204"/>
        <v/>
      </c>
      <c r="J2560" s="91" t="str">
        <f t="shared" si="205"/>
        <v/>
      </c>
      <c r="K2560" s="91" t="str">
        <f t="shared" si="203"/>
        <v/>
      </c>
      <c r="L2560" s="116" t="str">
        <f t="shared" si="206"/>
        <v/>
      </c>
      <c r="M2560" s="116" t="str">
        <f t="shared" si="207"/>
        <v/>
      </c>
    </row>
    <row r="2561" spans="2:13" x14ac:dyDescent="0.3">
      <c r="B2561" s="126"/>
      <c r="C2561" s="128"/>
      <c r="D2561" s="126"/>
      <c r="E2561" s="128"/>
      <c r="F2561" s="128"/>
      <c r="G2561" s="128"/>
      <c r="I2561" s="91" t="str">
        <f t="shared" si="204"/>
        <v/>
      </c>
      <c r="J2561" s="91" t="str">
        <f t="shared" si="205"/>
        <v/>
      </c>
      <c r="K2561" s="91" t="str">
        <f t="shared" si="203"/>
        <v/>
      </c>
      <c r="L2561" s="116" t="str">
        <f t="shared" si="206"/>
        <v/>
      </c>
      <c r="M2561" s="116" t="str">
        <f t="shared" si="207"/>
        <v/>
      </c>
    </row>
    <row r="2562" spans="2:13" x14ac:dyDescent="0.3">
      <c r="B2562" s="126"/>
      <c r="C2562" s="128"/>
      <c r="D2562" s="126"/>
      <c r="E2562" s="128"/>
      <c r="F2562" s="128"/>
      <c r="G2562" s="128"/>
      <c r="I2562" s="91" t="str">
        <f t="shared" si="204"/>
        <v/>
      </c>
      <c r="J2562" s="91" t="str">
        <f t="shared" si="205"/>
        <v/>
      </c>
      <c r="K2562" s="91" t="str">
        <f t="shared" si="203"/>
        <v/>
      </c>
      <c r="L2562" s="116" t="str">
        <f t="shared" si="206"/>
        <v/>
      </c>
      <c r="M2562" s="116" t="str">
        <f t="shared" si="207"/>
        <v/>
      </c>
    </row>
    <row r="2563" spans="2:13" x14ac:dyDescent="0.3">
      <c r="B2563" s="126"/>
      <c r="C2563" s="128"/>
      <c r="D2563" s="126"/>
      <c r="E2563" s="128"/>
      <c r="F2563" s="128"/>
      <c r="G2563" s="128"/>
      <c r="I2563" s="91" t="str">
        <f t="shared" si="204"/>
        <v/>
      </c>
      <c r="J2563" s="91" t="str">
        <f t="shared" si="205"/>
        <v/>
      </c>
      <c r="K2563" s="91" t="str">
        <f t="shared" si="203"/>
        <v/>
      </c>
      <c r="L2563" s="116" t="str">
        <f t="shared" si="206"/>
        <v/>
      </c>
      <c r="M2563" s="116" t="str">
        <f t="shared" si="207"/>
        <v/>
      </c>
    </row>
    <row r="2564" spans="2:13" x14ac:dyDescent="0.3">
      <c r="B2564" s="126"/>
      <c r="C2564" s="128"/>
      <c r="D2564" s="126"/>
      <c r="E2564" s="128"/>
      <c r="F2564" s="128"/>
      <c r="G2564" s="128"/>
      <c r="I2564" s="91" t="str">
        <f t="shared" si="204"/>
        <v/>
      </c>
      <c r="J2564" s="91" t="str">
        <f t="shared" si="205"/>
        <v/>
      </c>
      <c r="K2564" s="91" t="str">
        <f t="shared" si="203"/>
        <v/>
      </c>
      <c r="L2564" s="116" t="str">
        <f t="shared" si="206"/>
        <v/>
      </c>
      <c r="M2564" s="116" t="str">
        <f t="shared" si="207"/>
        <v/>
      </c>
    </row>
    <row r="2565" spans="2:13" x14ac:dyDescent="0.3">
      <c r="B2565" s="126"/>
      <c r="C2565" s="128"/>
      <c r="D2565" s="126"/>
      <c r="E2565" s="128"/>
      <c r="F2565" s="128"/>
      <c r="G2565" s="128"/>
      <c r="I2565" s="91" t="str">
        <f t="shared" si="204"/>
        <v/>
      </c>
      <c r="J2565" s="91" t="str">
        <f t="shared" si="205"/>
        <v/>
      </c>
      <c r="K2565" s="91" t="str">
        <f t="shared" si="203"/>
        <v/>
      </c>
      <c r="L2565" s="116" t="str">
        <f t="shared" si="206"/>
        <v/>
      </c>
      <c r="M2565" s="116" t="str">
        <f t="shared" si="207"/>
        <v/>
      </c>
    </row>
    <row r="2566" spans="2:13" x14ac:dyDescent="0.3">
      <c r="B2566" s="126"/>
      <c r="C2566" s="128"/>
      <c r="D2566" s="126"/>
      <c r="E2566" s="128"/>
      <c r="F2566" s="128"/>
      <c r="G2566" s="128"/>
      <c r="I2566" s="91" t="str">
        <f t="shared" si="204"/>
        <v/>
      </c>
      <c r="J2566" s="91" t="str">
        <f t="shared" si="205"/>
        <v/>
      </c>
      <c r="K2566" s="91" t="str">
        <f t="shared" si="203"/>
        <v/>
      </c>
      <c r="L2566" s="116" t="str">
        <f t="shared" si="206"/>
        <v/>
      </c>
      <c r="M2566" s="116" t="str">
        <f t="shared" si="207"/>
        <v/>
      </c>
    </row>
    <row r="2567" spans="2:13" x14ac:dyDescent="0.3">
      <c r="B2567" s="126"/>
      <c r="C2567" s="128"/>
      <c r="D2567" s="126"/>
      <c r="E2567" s="128"/>
      <c r="F2567" s="128"/>
      <c r="G2567" s="128"/>
      <c r="I2567" s="91" t="str">
        <f t="shared" si="204"/>
        <v/>
      </c>
      <c r="J2567" s="91" t="str">
        <f t="shared" si="205"/>
        <v/>
      </c>
      <c r="K2567" s="91" t="str">
        <f t="shared" ref="K2567:K2630" si="208">IF(I2567="","",SUMIF($B$7:$B$5003,B2567,$G$7:$G$5003))</f>
        <v/>
      </c>
      <c r="L2567" s="116" t="str">
        <f t="shared" si="206"/>
        <v/>
      </c>
      <c r="M2567" s="116" t="str">
        <f t="shared" si="207"/>
        <v/>
      </c>
    </row>
    <row r="2568" spans="2:13" x14ac:dyDescent="0.3">
      <c r="B2568" s="126"/>
      <c r="C2568" s="128"/>
      <c r="D2568" s="126"/>
      <c r="E2568" s="128"/>
      <c r="F2568" s="128"/>
      <c r="G2568" s="128"/>
      <c r="I2568" s="91" t="str">
        <f t="shared" ref="I2568:I2631" si="209">B2568&amp;D2568</f>
        <v/>
      </c>
      <c r="J2568" s="91" t="str">
        <f t="shared" ref="J2568:J2631" si="210">IF(I2568="","",SUMIFS($G$6:$G$5003,$B$6:$B$5003,B2568,$D$6:$D$5003,D2568))</f>
        <v/>
      </c>
      <c r="K2568" s="91" t="str">
        <f t="shared" si="208"/>
        <v/>
      </c>
      <c r="L2568" s="116" t="str">
        <f t="shared" ref="L2568:L2631" si="211">IF(OR(J2568="",K2568=""),"",J2568/K2568)</f>
        <v/>
      </c>
      <c r="M2568" s="116" t="str">
        <f t="shared" ref="M2568:M2631" si="212">IF(L2568="","",L2568^2)</f>
        <v/>
      </c>
    </row>
    <row r="2569" spans="2:13" x14ac:dyDescent="0.3">
      <c r="B2569" s="126"/>
      <c r="C2569" s="128"/>
      <c r="D2569" s="126"/>
      <c r="E2569" s="128"/>
      <c r="F2569" s="128"/>
      <c r="G2569" s="128"/>
      <c r="I2569" s="91" t="str">
        <f t="shared" si="209"/>
        <v/>
      </c>
      <c r="J2569" s="91" t="str">
        <f t="shared" si="210"/>
        <v/>
      </c>
      <c r="K2569" s="91" t="str">
        <f t="shared" si="208"/>
        <v/>
      </c>
      <c r="L2569" s="116" t="str">
        <f t="shared" si="211"/>
        <v/>
      </c>
      <c r="M2569" s="116" t="str">
        <f t="shared" si="212"/>
        <v/>
      </c>
    </row>
    <row r="2570" spans="2:13" x14ac:dyDescent="0.3">
      <c r="B2570" s="126"/>
      <c r="C2570" s="128"/>
      <c r="D2570" s="126"/>
      <c r="E2570" s="128"/>
      <c r="F2570" s="128"/>
      <c r="G2570" s="128"/>
      <c r="I2570" s="91" t="str">
        <f t="shared" si="209"/>
        <v/>
      </c>
      <c r="J2570" s="91" t="str">
        <f t="shared" si="210"/>
        <v/>
      </c>
      <c r="K2570" s="91" t="str">
        <f t="shared" si="208"/>
        <v/>
      </c>
      <c r="L2570" s="116" t="str">
        <f t="shared" si="211"/>
        <v/>
      </c>
      <c r="M2570" s="116" t="str">
        <f t="shared" si="212"/>
        <v/>
      </c>
    </row>
    <row r="2571" spans="2:13" x14ac:dyDescent="0.3">
      <c r="B2571" s="126"/>
      <c r="C2571" s="128"/>
      <c r="D2571" s="126"/>
      <c r="E2571" s="128"/>
      <c r="F2571" s="128"/>
      <c r="G2571" s="128"/>
      <c r="I2571" s="91" t="str">
        <f t="shared" si="209"/>
        <v/>
      </c>
      <c r="J2571" s="91" t="str">
        <f t="shared" si="210"/>
        <v/>
      </c>
      <c r="K2571" s="91" t="str">
        <f t="shared" si="208"/>
        <v/>
      </c>
      <c r="L2571" s="116" t="str">
        <f t="shared" si="211"/>
        <v/>
      </c>
      <c r="M2571" s="116" t="str">
        <f t="shared" si="212"/>
        <v/>
      </c>
    </row>
    <row r="2572" spans="2:13" x14ac:dyDescent="0.3">
      <c r="B2572" s="126"/>
      <c r="C2572" s="128"/>
      <c r="D2572" s="126"/>
      <c r="E2572" s="128"/>
      <c r="F2572" s="128"/>
      <c r="G2572" s="128"/>
      <c r="I2572" s="91" t="str">
        <f t="shared" si="209"/>
        <v/>
      </c>
      <c r="J2572" s="91" t="str">
        <f t="shared" si="210"/>
        <v/>
      </c>
      <c r="K2572" s="91" t="str">
        <f t="shared" si="208"/>
        <v/>
      </c>
      <c r="L2572" s="116" t="str">
        <f t="shared" si="211"/>
        <v/>
      </c>
      <c r="M2572" s="116" t="str">
        <f t="shared" si="212"/>
        <v/>
      </c>
    </row>
    <row r="2573" spans="2:13" x14ac:dyDescent="0.3">
      <c r="B2573" s="126"/>
      <c r="C2573" s="128"/>
      <c r="D2573" s="126"/>
      <c r="E2573" s="128"/>
      <c r="F2573" s="128"/>
      <c r="G2573" s="128"/>
      <c r="I2573" s="91" t="str">
        <f t="shared" si="209"/>
        <v/>
      </c>
      <c r="J2573" s="91" t="str">
        <f t="shared" si="210"/>
        <v/>
      </c>
      <c r="K2573" s="91" t="str">
        <f t="shared" si="208"/>
        <v/>
      </c>
      <c r="L2573" s="116" t="str">
        <f t="shared" si="211"/>
        <v/>
      </c>
      <c r="M2573" s="116" t="str">
        <f t="shared" si="212"/>
        <v/>
      </c>
    </row>
    <row r="2574" spans="2:13" x14ac:dyDescent="0.3">
      <c r="B2574" s="126"/>
      <c r="C2574" s="128"/>
      <c r="D2574" s="126"/>
      <c r="E2574" s="128"/>
      <c r="F2574" s="128"/>
      <c r="G2574" s="128"/>
      <c r="I2574" s="91" t="str">
        <f t="shared" si="209"/>
        <v/>
      </c>
      <c r="J2574" s="91" t="str">
        <f t="shared" si="210"/>
        <v/>
      </c>
      <c r="K2574" s="91" t="str">
        <f t="shared" si="208"/>
        <v/>
      </c>
      <c r="L2574" s="116" t="str">
        <f t="shared" si="211"/>
        <v/>
      </c>
      <c r="M2574" s="116" t="str">
        <f t="shared" si="212"/>
        <v/>
      </c>
    </row>
    <row r="2575" spans="2:13" x14ac:dyDescent="0.3">
      <c r="B2575" s="126"/>
      <c r="C2575" s="128"/>
      <c r="D2575" s="126"/>
      <c r="E2575" s="128"/>
      <c r="F2575" s="128"/>
      <c r="G2575" s="128"/>
      <c r="I2575" s="91" t="str">
        <f t="shared" si="209"/>
        <v/>
      </c>
      <c r="J2575" s="91" t="str">
        <f t="shared" si="210"/>
        <v/>
      </c>
      <c r="K2575" s="91" t="str">
        <f t="shared" si="208"/>
        <v/>
      </c>
      <c r="L2575" s="116" t="str">
        <f t="shared" si="211"/>
        <v/>
      </c>
      <c r="M2575" s="116" t="str">
        <f t="shared" si="212"/>
        <v/>
      </c>
    </row>
    <row r="2576" spans="2:13" x14ac:dyDescent="0.3">
      <c r="B2576" s="126"/>
      <c r="C2576" s="128"/>
      <c r="D2576" s="126"/>
      <c r="E2576" s="128"/>
      <c r="F2576" s="128"/>
      <c r="G2576" s="128"/>
      <c r="I2576" s="91" t="str">
        <f t="shared" si="209"/>
        <v/>
      </c>
      <c r="J2576" s="91" t="str">
        <f t="shared" si="210"/>
        <v/>
      </c>
      <c r="K2576" s="91" t="str">
        <f t="shared" si="208"/>
        <v/>
      </c>
      <c r="L2576" s="116" t="str">
        <f t="shared" si="211"/>
        <v/>
      </c>
      <c r="M2576" s="116" t="str">
        <f t="shared" si="212"/>
        <v/>
      </c>
    </row>
    <row r="2577" spans="2:13" x14ac:dyDescent="0.3">
      <c r="B2577" s="126"/>
      <c r="C2577" s="128"/>
      <c r="D2577" s="126"/>
      <c r="E2577" s="128"/>
      <c r="F2577" s="128"/>
      <c r="G2577" s="128"/>
      <c r="I2577" s="91" t="str">
        <f t="shared" si="209"/>
        <v/>
      </c>
      <c r="J2577" s="91" t="str">
        <f t="shared" si="210"/>
        <v/>
      </c>
      <c r="K2577" s="91" t="str">
        <f t="shared" si="208"/>
        <v/>
      </c>
      <c r="L2577" s="116" t="str">
        <f t="shared" si="211"/>
        <v/>
      </c>
      <c r="M2577" s="116" t="str">
        <f t="shared" si="212"/>
        <v/>
      </c>
    </row>
    <row r="2578" spans="2:13" x14ac:dyDescent="0.3">
      <c r="B2578" s="126"/>
      <c r="C2578" s="128"/>
      <c r="D2578" s="126"/>
      <c r="E2578" s="128"/>
      <c r="F2578" s="128"/>
      <c r="G2578" s="128"/>
      <c r="I2578" s="91" t="str">
        <f t="shared" si="209"/>
        <v/>
      </c>
      <c r="J2578" s="91" t="str">
        <f t="shared" si="210"/>
        <v/>
      </c>
      <c r="K2578" s="91" t="str">
        <f t="shared" si="208"/>
        <v/>
      </c>
      <c r="L2578" s="116" t="str">
        <f t="shared" si="211"/>
        <v/>
      </c>
      <c r="M2578" s="116" t="str">
        <f t="shared" si="212"/>
        <v/>
      </c>
    </row>
    <row r="2579" spans="2:13" x14ac:dyDescent="0.3">
      <c r="B2579" s="126"/>
      <c r="C2579" s="128"/>
      <c r="D2579" s="126"/>
      <c r="E2579" s="128"/>
      <c r="F2579" s="128"/>
      <c r="G2579" s="128"/>
      <c r="I2579" s="91" t="str">
        <f t="shared" si="209"/>
        <v/>
      </c>
      <c r="J2579" s="91" t="str">
        <f t="shared" si="210"/>
        <v/>
      </c>
      <c r="K2579" s="91" t="str">
        <f t="shared" si="208"/>
        <v/>
      </c>
      <c r="L2579" s="116" t="str">
        <f t="shared" si="211"/>
        <v/>
      </c>
      <c r="M2579" s="116" t="str">
        <f t="shared" si="212"/>
        <v/>
      </c>
    </row>
    <row r="2580" spans="2:13" x14ac:dyDescent="0.3">
      <c r="B2580" s="126"/>
      <c r="C2580" s="128"/>
      <c r="D2580" s="126"/>
      <c r="E2580" s="128"/>
      <c r="F2580" s="128"/>
      <c r="G2580" s="128"/>
      <c r="I2580" s="91" t="str">
        <f t="shared" si="209"/>
        <v/>
      </c>
      <c r="J2580" s="91" t="str">
        <f t="shared" si="210"/>
        <v/>
      </c>
      <c r="K2580" s="91" t="str">
        <f t="shared" si="208"/>
        <v/>
      </c>
      <c r="L2580" s="116" t="str">
        <f t="shared" si="211"/>
        <v/>
      </c>
      <c r="M2580" s="116" t="str">
        <f t="shared" si="212"/>
        <v/>
      </c>
    </row>
    <row r="2581" spans="2:13" x14ac:dyDescent="0.3">
      <c r="B2581" s="126"/>
      <c r="C2581" s="128"/>
      <c r="D2581" s="126"/>
      <c r="E2581" s="128"/>
      <c r="F2581" s="128"/>
      <c r="G2581" s="128"/>
      <c r="I2581" s="91" t="str">
        <f t="shared" si="209"/>
        <v/>
      </c>
      <c r="J2581" s="91" t="str">
        <f t="shared" si="210"/>
        <v/>
      </c>
      <c r="K2581" s="91" t="str">
        <f t="shared" si="208"/>
        <v/>
      </c>
      <c r="L2581" s="116" t="str">
        <f t="shared" si="211"/>
        <v/>
      </c>
      <c r="M2581" s="116" t="str">
        <f t="shared" si="212"/>
        <v/>
      </c>
    </row>
    <row r="2582" spans="2:13" x14ac:dyDescent="0.3">
      <c r="B2582" s="126"/>
      <c r="C2582" s="128"/>
      <c r="D2582" s="126"/>
      <c r="E2582" s="128"/>
      <c r="F2582" s="128"/>
      <c r="G2582" s="128"/>
      <c r="I2582" s="91" t="str">
        <f t="shared" si="209"/>
        <v/>
      </c>
      <c r="J2582" s="91" t="str">
        <f t="shared" si="210"/>
        <v/>
      </c>
      <c r="K2582" s="91" t="str">
        <f t="shared" si="208"/>
        <v/>
      </c>
      <c r="L2582" s="116" t="str">
        <f t="shared" si="211"/>
        <v/>
      </c>
      <c r="M2582" s="116" t="str">
        <f t="shared" si="212"/>
        <v/>
      </c>
    </row>
    <row r="2583" spans="2:13" x14ac:dyDescent="0.3">
      <c r="B2583" s="126"/>
      <c r="C2583" s="128"/>
      <c r="D2583" s="126"/>
      <c r="E2583" s="128"/>
      <c r="F2583" s="128"/>
      <c r="G2583" s="128"/>
      <c r="I2583" s="91" t="str">
        <f t="shared" si="209"/>
        <v/>
      </c>
      <c r="J2583" s="91" t="str">
        <f t="shared" si="210"/>
        <v/>
      </c>
      <c r="K2583" s="91" t="str">
        <f t="shared" si="208"/>
        <v/>
      </c>
      <c r="L2583" s="116" t="str">
        <f t="shared" si="211"/>
        <v/>
      </c>
      <c r="M2583" s="116" t="str">
        <f t="shared" si="212"/>
        <v/>
      </c>
    </row>
    <row r="2584" spans="2:13" x14ac:dyDescent="0.3">
      <c r="B2584" s="126"/>
      <c r="C2584" s="128"/>
      <c r="D2584" s="126"/>
      <c r="E2584" s="128"/>
      <c r="F2584" s="128"/>
      <c r="G2584" s="128"/>
      <c r="I2584" s="91" t="str">
        <f t="shared" si="209"/>
        <v/>
      </c>
      <c r="J2584" s="91" t="str">
        <f t="shared" si="210"/>
        <v/>
      </c>
      <c r="K2584" s="91" t="str">
        <f t="shared" si="208"/>
        <v/>
      </c>
      <c r="L2584" s="116" t="str">
        <f t="shared" si="211"/>
        <v/>
      </c>
      <c r="M2584" s="116" t="str">
        <f t="shared" si="212"/>
        <v/>
      </c>
    </row>
    <row r="2585" spans="2:13" x14ac:dyDescent="0.3">
      <c r="B2585" s="126"/>
      <c r="C2585" s="128"/>
      <c r="D2585" s="126"/>
      <c r="E2585" s="128"/>
      <c r="F2585" s="128"/>
      <c r="G2585" s="128"/>
      <c r="I2585" s="91" t="str">
        <f t="shared" si="209"/>
        <v/>
      </c>
      <c r="J2585" s="91" t="str">
        <f t="shared" si="210"/>
        <v/>
      </c>
      <c r="K2585" s="91" t="str">
        <f t="shared" si="208"/>
        <v/>
      </c>
      <c r="L2585" s="116" t="str">
        <f t="shared" si="211"/>
        <v/>
      </c>
      <c r="M2585" s="116" t="str">
        <f t="shared" si="212"/>
        <v/>
      </c>
    </row>
    <row r="2586" spans="2:13" x14ac:dyDescent="0.3">
      <c r="B2586" s="126"/>
      <c r="C2586" s="128"/>
      <c r="D2586" s="126"/>
      <c r="E2586" s="128"/>
      <c r="F2586" s="128"/>
      <c r="G2586" s="128"/>
      <c r="I2586" s="91" t="str">
        <f t="shared" si="209"/>
        <v/>
      </c>
      <c r="J2586" s="91" t="str">
        <f t="shared" si="210"/>
        <v/>
      </c>
      <c r="K2586" s="91" t="str">
        <f t="shared" si="208"/>
        <v/>
      </c>
      <c r="L2586" s="116" t="str">
        <f t="shared" si="211"/>
        <v/>
      </c>
      <c r="M2586" s="116" t="str">
        <f t="shared" si="212"/>
        <v/>
      </c>
    </row>
    <row r="2587" spans="2:13" x14ac:dyDescent="0.3">
      <c r="B2587" s="126"/>
      <c r="C2587" s="128"/>
      <c r="D2587" s="126"/>
      <c r="E2587" s="128"/>
      <c r="F2587" s="128"/>
      <c r="G2587" s="128"/>
      <c r="I2587" s="91" t="str">
        <f t="shared" si="209"/>
        <v/>
      </c>
      <c r="J2587" s="91" t="str">
        <f t="shared" si="210"/>
        <v/>
      </c>
      <c r="K2587" s="91" t="str">
        <f t="shared" si="208"/>
        <v/>
      </c>
      <c r="L2587" s="116" t="str">
        <f t="shared" si="211"/>
        <v/>
      </c>
      <c r="M2587" s="116" t="str">
        <f t="shared" si="212"/>
        <v/>
      </c>
    </row>
    <row r="2588" spans="2:13" x14ac:dyDescent="0.3">
      <c r="B2588" s="126"/>
      <c r="C2588" s="128"/>
      <c r="D2588" s="126"/>
      <c r="E2588" s="128"/>
      <c r="F2588" s="128"/>
      <c r="G2588" s="128"/>
      <c r="I2588" s="91" t="str">
        <f t="shared" si="209"/>
        <v/>
      </c>
      <c r="J2588" s="91" t="str">
        <f t="shared" si="210"/>
        <v/>
      </c>
      <c r="K2588" s="91" t="str">
        <f t="shared" si="208"/>
        <v/>
      </c>
      <c r="L2588" s="116" t="str">
        <f t="shared" si="211"/>
        <v/>
      </c>
      <c r="M2588" s="116" t="str">
        <f t="shared" si="212"/>
        <v/>
      </c>
    </row>
    <row r="2589" spans="2:13" x14ac:dyDescent="0.3">
      <c r="B2589" s="126"/>
      <c r="C2589" s="128"/>
      <c r="D2589" s="126"/>
      <c r="E2589" s="128"/>
      <c r="F2589" s="128"/>
      <c r="G2589" s="128"/>
      <c r="I2589" s="91" t="str">
        <f t="shared" si="209"/>
        <v/>
      </c>
      <c r="J2589" s="91" t="str">
        <f t="shared" si="210"/>
        <v/>
      </c>
      <c r="K2589" s="91" t="str">
        <f t="shared" si="208"/>
        <v/>
      </c>
      <c r="L2589" s="116" t="str">
        <f t="shared" si="211"/>
        <v/>
      </c>
      <c r="M2589" s="116" t="str">
        <f t="shared" si="212"/>
        <v/>
      </c>
    </row>
    <row r="2590" spans="2:13" x14ac:dyDescent="0.3">
      <c r="B2590" s="126"/>
      <c r="C2590" s="128"/>
      <c r="D2590" s="126"/>
      <c r="E2590" s="128"/>
      <c r="F2590" s="128"/>
      <c r="G2590" s="128"/>
      <c r="I2590" s="91" t="str">
        <f t="shared" si="209"/>
        <v/>
      </c>
      <c r="J2590" s="91" t="str">
        <f t="shared" si="210"/>
        <v/>
      </c>
      <c r="K2590" s="91" t="str">
        <f t="shared" si="208"/>
        <v/>
      </c>
      <c r="L2590" s="116" t="str">
        <f t="shared" si="211"/>
        <v/>
      </c>
      <c r="M2590" s="116" t="str">
        <f t="shared" si="212"/>
        <v/>
      </c>
    </row>
    <row r="2591" spans="2:13" x14ac:dyDescent="0.3">
      <c r="B2591" s="126"/>
      <c r="C2591" s="128"/>
      <c r="D2591" s="126"/>
      <c r="E2591" s="128"/>
      <c r="F2591" s="128"/>
      <c r="G2591" s="128"/>
      <c r="I2591" s="91" t="str">
        <f t="shared" si="209"/>
        <v/>
      </c>
      <c r="J2591" s="91" t="str">
        <f t="shared" si="210"/>
        <v/>
      </c>
      <c r="K2591" s="91" t="str">
        <f t="shared" si="208"/>
        <v/>
      </c>
      <c r="L2591" s="116" t="str">
        <f t="shared" si="211"/>
        <v/>
      </c>
      <c r="M2591" s="116" t="str">
        <f t="shared" si="212"/>
        <v/>
      </c>
    </row>
    <row r="2592" spans="2:13" x14ac:dyDescent="0.3">
      <c r="B2592" s="126"/>
      <c r="C2592" s="128"/>
      <c r="D2592" s="126"/>
      <c r="E2592" s="128"/>
      <c r="F2592" s="128"/>
      <c r="G2592" s="128"/>
      <c r="I2592" s="91" t="str">
        <f t="shared" si="209"/>
        <v/>
      </c>
      <c r="J2592" s="91" t="str">
        <f t="shared" si="210"/>
        <v/>
      </c>
      <c r="K2592" s="91" t="str">
        <f t="shared" si="208"/>
        <v/>
      </c>
      <c r="L2592" s="116" t="str">
        <f t="shared" si="211"/>
        <v/>
      </c>
      <c r="M2592" s="116" t="str">
        <f t="shared" si="212"/>
        <v/>
      </c>
    </row>
    <row r="2593" spans="2:13" x14ac:dyDescent="0.3">
      <c r="B2593" s="126"/>
      <c r="C2593" s="128"/>
      <c r="D2593" s="126"/>
      <c r="E2593" s="128"/>
      <c r="F2593" s="128"/>
      <c r="G2593" s="128"/>
      <c r="I2593" s="91" t="str">
        <f t="shared" si="209"/>
        <v/>
      </c>
      <c r="J2593" s="91" t="str">
        <f t="shared" si="210"/>
        <v/>
      </c>
      <c r="K2593" s="91" t="str">
        <f t="shared" si="208"/>
        <v/>
      </c>
      <c r="L2593" s="116" t="str">
        <f t="shared" si="211"/>
        <v/>
      </c>
      <c r="M2593" s="116" t="str">
        <f t="shared" si="212"/>
        <v/>
      </c>
    </row>
    <row r="2594" spans="2:13" x14ac:dyDescent="0.3">
      <c r="B2594" s="126"/>
      <c r="C2594" s="128"/>
      <c r="D2594" s="126"/>
      <c r="E2594" s="128"/>
      <c r="F2594" s="128"/>
      <c r="G2594" s="128"/>
      <c r="I2594" s="91" t="str">
        <f t="shared" si="209"/>
        <v/>
      </c>
      <c r="J2594" s="91" t="str">
        <f t="shared" si="210"/>
        <v/>
      </c>
      <c r="K2594" s="91" t="str">
        <f t="shared" si="208"/>
        <v/>
      </c>
      <c r="L2594" s="116" t="str">
        <f t="shared" si="211"/>
        <v/>
      </c>
      <c r="M2594" s="116" t="str">
        <f t="shared" si="212"/>
        <v/>
      </c>
    </row>
    <row r="2595" spans="2:13" x14ac:dyDescent="0.3">
      <c r="B2595" s="126"/>
      <c r="C2595" s="128"/>
      <c r="D2595" s="126"/>
      <c r="E2595" s="128"/>
      <c r="F2595" s="128"/>
      <c r="G2595" s="128"/>
      <c r="I2595" s="91" t="str">
        <f t="shared" si="209"/>
        <v/>
      </c>
      <c r="J2595" s="91" t="str">
        <f t="shared" si="210"/>
        <v/>
      </c>
      <c r="K2595" s="91" t="str">
        <f t="shared" si="208"/>
        <v/>
      </c>
      <c r="L2595" s="116" t="str">
        <f t="shared" si="211"/>
        <v/>
      </c>
      <c r="M2595" s="116" t="str">
        <f t="shared" si="212"/>
        <v/>
      </c>
    </row>
    <row r="2596" spans="2:13" x14ac:dyDescent="0.3">
      <c r="B2596" s="126"/>
      <c r="C2596" s="128"/>
      <c r="D2596" s="126"/>
      <c r="E2596" s="128"/>
      <c r="F2596" s="128"/>
      <c r="G2596" s="128"/>
      <c r="I2596" s="91" t="str">
        <f t="shared" si="209"/>
        <v/>
      </c>
      <c r="J2596" s="91" t="str">
        <f t="shared" si="210"/>
        <v/>
      </c>
      <c r="K2596" s="91" t="str">
        <f t="shared" si="208"/>
        <v/>
      </c>
      <c r="L2596" s="116" t="str">
        <f t="shared" si="211"/>
        <v/>
      </c>
      <c r="M2596" s="116" t="str">
        <f t="shared" si="212"/>
        <v/>
      </c>
    </row>
    <row r="2597" spans="2:13" x14ac:dyDescent="0.3">
      <c r="B2597" s="126"/>
      <c r="C2597" s="128"/>
      <c r="D2597" s="126"/>
      <c r="E2597" s="128"/>
      <c r="F2597" s="128"/>
      <c r="G2597" s="128"/>
      <c r="I2597" s="91" t="str">
        <f t="shared" si="209"/>
        <v/>
      </c>
      <c r="J2597" s="91" t="str">
        <f t="shared" si="210"/>
        <v/>
      </c>
      <c r="K2597" s="91" t="str">
        <f t="shared" si="208"/>
        <v/>
      </c>
      <c r="L2597" s="116" t="str">
        <f t="shared" si="211"/>
        <v/>
      </c>
      <c r="M2597" s="116" t="str">
        <f t="shared" si="212"/>
        <v/>
      </c>
    </row>
    <row r="2598" spans="2:13" x14ac:dyDescent="0.3">
      <c r="B2598" s="126"/>
      <c r="C2598" s="128"/>
      <c r="D2598" s="126"/>
      <c r="E2598" s="128"/>
      <c r="F2598" s="128"/>
      <c r="G2598" s="128"/>
      <c r="I2598" s="91" t="str">
        <f t="shared" si="209"/>
        <v/>
      </c>
      <c r="J2598" s="91" t="str">
        <f t="shared" si="210"/>
        <v/>
      </c>
      <c r="K2598" s="91" t="str">
        <f t="shared" si="208"/>
        <v/>
      </c>
      <c r="L2598" s="116" t="str">
        <f t="shared" si="211"/>
        <v/>
      </c>
      <c r="M2598" s="116" t="str">
        <f t="shared" si="212"/>
        <v/>
      </c>
    </row>
    <row r="2599" spans="2:13" x14ac:dyDescent="0.3">
      <c r="B2599" s="126"/>
      <c r="C2599" s="128"/>
      <c r="D2599" s="126"/>
      <c r="E2599" s="128"/>
      <c r="F2599" s="128"/>
      <c r="G2599" s="128"/>
      <c r="I2599" s="91" t="str">
        <f t="shared" si="209"/>
        <v/>
      </c>
      <c r="J2599" s="91" t="str">
        <f t="shared" si="210"/>
        <v/>
      </c>
      <c r="K2599" s="91" t="str">
        <f t="shared" si="208"/>
        <v/>
      </c>
      <c r="L2599" s="116" t="str">
        <f t="shared" si="211"/>
        <v/>
      </c>
      <c r="M2599" s="116" t="str">
        <f t="shared" si="212"/>
        <v/>
      </c>
    </row>
    <row r="2600" spans="2:13" x14ac:dyDescent="0.3">
      <c r="B2600" s="126"/>
      <c r="C2600" s="128"/>
      <c r="D2600" s="126"/>
      <c r="E2600" s="128"/>
      <c r="F2600" s="128"/>
      <c r="G2600" s="128"/>
      <c r="I2600" s="91" t="str">
        <f t="shared" si="209"/>
        <v/>
      </c>
      <c r="J2600" s="91" t="str">
        <f t="shared" si="210"/>
        <v/>
      </c>
      <c r="K2600" s="91" t="str">
        <f t="shared" si="208"/>
        <v/>
      </c>
      <c r="L2600" s="116" t="str">
        <f t="shared" si="211"/>
        <v/>
      </c>
      <c r="M2600" s="116" t="str">
        <f t="shared" si="212"/>
        <v/>
      </c>
    </row>
    <row r="2601" spans="2:13" x14ac:dyDescent="0.3">
      <c r="B2601" s="126"/>
      <c r="C2601" s="128"/>
      <c r="D2601" s="126"/>
      <c r="E2601" s="128"/>
      <c r="F2601" s="128"/>
      <c r="G2601" s="128"/>
      <c r="I2601" s="91" t="str">
        <f t="shared" si="209"/>
        <v/>
      </c>
      <c r="J2601" s="91" t="str">
        <f t="shared" si="210"/>
        <v/>
      </c>
      <c r="K2601" s="91" t="str">
        <f t="shared" si="208"/>
        <v/>
      </c>
      <c r="L2601" s="116" t="str">
        <f t="shared" si="211"/>
        <v/>
      </c>
      <c r="M2601" s="116" t="str">
        <f t="shared" si="212"/>
        <v/>
      </c>
    </row>
    <row r="2602" spans="2:13" x14ac:dyDescent="0.3">
      <c r="B2602" s="126"/>
      <c r="C2602" s="128"/>
      <c r="D2602" s="126"/>
      <c r="E2602" s="128"/>
      <c r="F2602" s="128"/>
      <c r="G2602" s="128"/>
      <c r="I2602" s="91" t="str">
        <f t="shared" si="209"/>
        <v/>
      </c>
      <c r="J2602" s="91" t="str">
        <f t="shared" si="210"/>
        <v/>
      </c>
      <c r="K2602" s="91" t="str">
        <f t="shared" si="208"/>
        <v/>
      </c>
      <c r="L2602" s="116" t="str">
        <f t="shared" si="211"/>
        <v/>
      </c>
      <c r="M2602" s="116" t="str">
        <f t="shared" si="212"/>
        <v/>
      </c>
    </row>
    <row r="2603" spans="2:13" x14ac:dyDescent="0.3">
      <c r="B2603" s="126"/>
      <c r="C2603" s="128"/>
      <c r="D2603" s="126"/>
      <c r="E2603" s="128"/>
      <c r="F2603" s="128"/>
      <c r="G2603" s="128"/>
      <c r="I2603" s="91" t="str">
        <f t="shared" si="209"/>
        <v/>
      </c>
      <c r="J2603" s="91" t="str">
        <f t="shared" si="210"/>
        <v/>
      </c>
      <c r="K2603" s="91" t="str">
        <f t="shared" si="208"/>
        <v/>
      </c>
      <c r="L2603" s="116" t="str">
        <f t="shared" si="211"/>
        <v/>
      </c>
      <c r="M2603" s="116" t="str">
        <f t="shared" si="212"/>
        <v/>
      </c>
    </row>
    <row r="2604" spans="2:13" x14ac:dyDescent="0.3">
      <c r="B2604" s="126"/>
      <c r="C2604" s="128"/>
      <c r="D2604" s="126"/>
      <c r="E2604" s="128"/>
      <c r="F2604" s="128"/>
      <c r="G2604" s="128"/>
      <c r="I2604" s="91" t="str">
        <f t="shared" si="209"/>
        <v/>
      </c>
      <c r="J2604" s="91" t="str">
        <f t="shared" si="210"/>
        <v/>
      </c>
      <c r="K2604" s="91" t="str">
        <f t="shared" si="208"/>
        <v/>
      </c>
      <c r="L2604" s="116" t="str">
        <f t="shared" si="211"/>
        <v/>
      </c>
      <c r="M2604" s="116" t="str">
        <f t="shared" si="212"/>
        <v/>
      </c>
    </row>
    <row r="2605" spans="2:13" x14ac:dyDescent="0.3">
      <c r="B2605" s="126"/>
      <c r="C2605" s="128"/>
      <c r="D2605" s="126"/>
      <c r="E2605" s="128"/>
      <c r="F2605" s="128"/>
      <c r="G2605" s="128"/>
      <c r="I2605" s="91" t="str">
        <f t="shared" si="209"/>
        <v/>
      </c>
      <c r="J2605" s="91" t="str">
        <f t="shared" si="210"/>
        <v/>
      </c>
      <c r="K2605" s="91" t="str">
        <f t="shared" si="208"/>
        <v/>
      </c>
      <c r="L2605" s="116" t="str">
        <f t="shared" si="211"/>
        <v/>
      </c>
      <c r="M2605" s="116" t="str">
        <f t="shared" si="212"/>
        <v/>
      </c>
    </row>
    <row r="2606" spans="2:13" x14ac:dyDescent="0.3">
      <c r="B2606" s="126"/>
      <c r="C2606" s="128"/>
      <c r="D2606" s="126"/>
      <c r="E2606" s="128"/>
      <c r="F2606" s="128"/>
      <c r="G2606" s="128"/>
      <c r="I2606" s="91" t="str">
        <f t="shared" si="209"/>
        <v/>
      </c>
      <c r="J2606" s="91" t="str">
        <f t="shared" si="210"/>
        <v/>
      </c>
      <c r="K2606" s="91" t="str">
        <f t="shared" si="208"/>
        <v/>
      </c>
      <c r="L2606" s="116" t="str">
        <f t="shared" si="211"/>
        <v/>
      </c>
      <c r="M2606" s="116" t="str">
        <f t="shared" si="212"/>
        <v/>
      </c>
    </row>
    <row r="2607" spans="2:13" x14ac:dyDescent="0.3">
      <c r="B2607" s="126"/>
      <c r="C2607" s="128"/>
      <c r="D2607" s="126"/>
      <c r="E2607" s="128"/>
      <c r="F2607" s="128"/>
      <c r="G2607" s="128"/>
      <c r="I2607" s="91" t="str">
        <f t="shared" si="209"/>
        <v/>
      </c>
      <c r="J2607" s="91" t="str">
        <f t="shared" si="210"/>
        <v/>
      </c>
      <c r="K2607" s="91" t="str">
        <f t="shared" si="208"/>
        <v/>
      </c>
      <c r="L2607" s="116" t="str">
        <f t="shared" si="211"/>
        <v/>
      </c>
      <c r="M2607" s="116" t="str">
        <f t="shared" si="212"/>
        <v/>
      </c>
    </row>
    <row r="2608" spans="2:13" x14ac:dyDescent="0.3">
      <c r="B2608" s="126"/>
      <c r="C2608" s="128"/>
      <c r="D2608" s="126"/>
      <c r="E2608" s="128"/>
      <c r="F2608" s="128"/>
      <c r="G2608" s="128"/>
      <c r="I2608" s="91" t="str">
        <f t="shared" si="209"/>
        <v/>
      </c>
      <c r="J2608" s="91" t="str">
        <f t="shared" si="210"/>
        <v/>
      </c>
      <c r="K2608" s="91" t="str">
        <f t="shared" si="208"/>
        <v/>
      </c>
      <c r="L2608" s="116" t="str">
        <f t="shared" si="211"/>
        <v/>
      </c>
      <c r="M2608" s="116" t="str">
        <f t="shared" si="212"/>
        <v/>
      </c>
    </row>
    <row r="2609" spans="2:13" x14ac:dyDescent="0.3">
      <c r="B2609" s="126"/>
      <c r="C2609" s="128"/>
      <c r="D2609" s="126"/>
      <c r="E2609" s="128"/>
      <c r="F2609" s="128"/>
      <c r="G2609" s="128"/>
      <c r="I2609" s="91" t="str">
        <f t="shared" si="209"/>
        <v/>
      </c>
      <c r="J2609" s="91" t="str">
        <f t="shared" si="210"/>
        <v/>
      </c>
      <c r="K2609" s="91" t="str">
        <f t="shared" si="208"/>
        <v/>
      </c>
      <c r="L2609" s="116" t="str">
        <f t="shared" si="211"/>
        <v/>
      </c>
      <c r="M2609" s="116" t="str">
        <f t="shared" si="212"/>
        <v/>
      </c>
    </row>
    <row r="2610" spans="2:13" x14ac:dyDescent="0.3">
      <c r="B2610" s="126"/>
      <c r="C2610" s="128"/>
      <c r="D2610" s="126"/>
      <c r="E2610" s="128"/>
      <c r="F2610" s="128"/>
      <c r="G2610" s="128"/>
      <c r="I2610" s="91" t="str">
        <f t="shared" si="209"/>
        <v/>
      </c>
      <c r="J2610" s="91" t="str">
        <f t="shared" si="210"/>
        <v/>
      </c>
      <c r="K2610" s="91" t="str">
        <f t="shared" si="208"/>
        <v/>
      </c>
      <c r="L2610" s="116" t="str">
        <f t="shared" si="211"/>
        <v/>
      </c>
      <c r="M2610" s="116" t="str">
        <f t="shared" si="212"/>
        <v/>
      </c>
    </row>
    <row r="2611" spans="2:13" x14ac:dyDescent="0.3">
      <c r="B2611" s="126"/>
      <c r="C2611" s="128"/>
      <c r="D2611" s="126"/>
      <c r="E2611" s="128"/>
      <c r="F2611" s="128"/>
      <c r="G2611" s="128"/>
      <c r="I2611" s="91" t="str">
        <f t="shared" si="209"/>
        <v/>
      </c>
      <c r="J2611" s="91" t="str">
        <f t="shared" si="210"/>
        <v/>
      </c>
      <c r="K2611" s="91" t="str">
        <f t="shared" si="208"/>
        <v/>
      </c>
      <c r="L2611" s="116" t="str">
        <f t="shared" si="211"/>
        <v/>
      </c>
      <c r="M2611" s="116" t="str">
        <f t="shared" si="212"/>
        <v/>
      </c>
    </row>
    <row r="2612" spans="2:13" x14ac:dyDescent="0.3">
      <c r="B2612" s="126"/>
      <c r="C2612" s="128"/>
      <c r="D2612" s="126"/>
      <c r="E2612" s="128"/>
      <c r="F2612" s="128"/>
      <c r="G2612" s="128"/>
      <c r="I2612" s="91" t="str">
        <f t="shared" si="209"/>
        <v/>
      </c>
      <c r="J2612" s="91" t="str">
        <f t="shared" si="210"/>
        <v/>
      </c>
      <c r="K2612" s="91" t="str">
        <f t="shared" si="208"/>
        <v/>
      </c>
      <c r="L2612" s="116" t="str">
        <f t="shared" si="211"/>
        <v/>
      </c>
      <c r="M2612" s="116" t="str">
        <f t="shared" si="212"/>
        <v/>
      </c>
    </row>
    <row r="2613" spans="2:13" x14ac:dyDescent="0.3">
      <c r="B2613" s="126"/>
      <c r="C2613" s="128"/>
      <c r="D2613" s="126"/>
      <c r="E2613" s="128"/>
      <c r="F2613" s="128"/>
      <c r="G2613" s="128"/>
      <c r="I2613" s="91" t="str">
        <f t="shared" si="209"/>
        <v/>
      </c>
      <c r="J2613" s="91" t="str">
        <f t="shared" si="210"/>
        <v/>
      </c>
      <c r="K2613" s="91" t="str">
        <f t="shared" si="208"/>
        <v/>
      </c>
      <c r="L2613" s="116" t="str">
        <f t="shared" si="211"/>
        <v/>
      </c>
      <c r="M2613" s="116" t="str">
        <f t="shared" si="212"/>
        <v/>
      </c>
    </row>
    <row r="2614" spans="2:13" x14ac:dyDescent="0.3">
      <c r="B2614" s="126"/>
      <c r="C2614" s="128"/>
      <c r="D2614" s="126"/>
      <c r="E2614" s="128"/>
      <c r="F2614" s="128"/>
      <c r="G2614" s="128"/>
      <c r="I2614" s="91" t="str">
        <f t="shared" si="209"/>
        <v/>
      </c>
      <c r="J2614" s="91" t="str">
        <f t="shared" si="210"/>
        <v/>
      </c>
      <c r="K2614" s="91" t="str">
        <f t="shared" si="208"/>
        <v/>
      </c>
      <c r="L2614" s="116" t="str">
        <f t="shared" si="211"/>
        <v/>
      </c>
      <c r="M2614" s="116" t="str">
        <f t="shared" si="212"/>
        <v/>
      </c>
    </row>
    <row r="2615" spans="2:13" x14ac:dyDescent="0.3">
      <c r="B2615" s="126"/>
      <c r="C2615" s="128"/>
      <c r="D2615" s="126"/>
      <c r="E2615" s="128"/>
      <c r="F2615" s="128"/>
      <c r="G2615" s="128"/>
      <c r="I2615" s="91" t="str">
        <f t="shared" si="209"/>
        <v/>
      </c>
      <c r="J2615" s="91" t="str">
        <f t="shared" si="210"/>
        <v/>
      </c>
      <c r="K2615" s="91" t="str">
        <f t="shared" si="208"/>
        <v/>
      </c>
      <c r="L2615" s="116" t="str">
        <f t="shared" si="211"/>
        <v/>
      </c>
      <c r="M2615" s="116" t="str">
        <f t="shared" si="212"/>
        <v/>
      </c>
    </row>
    <row r="2616" spans="2:13" x14ac:dyDescent="0.3">
      <c r="B2616" s="126"/>
      <c r="C2616" s="128"/>
      <c r="D2616" s="126"/>
      <c r="E2616" s="128"/>
      <c r="F2616" s="128"/>
      <c r="G2616" s="128"/>
      <c r="I2616" s="91" t="str">
        <f t="shared" si="209"/>
        <v/>
      </c>
      <c r="J2616" s="91" t="str">
        <f t="shared" si="210"/>
        <v/>
      </c>
      <c r="K2616" s="91" t="str">
        <f t="shared" si="208"/>
        <v/>
      </c>
      <c r="L2616" s="116" t="str">
        <f t="shared" si="211"/>
        <v/>
      </c>
      <c r="M2616" s="116" t="str">
        <f t="shared" si="212"/>
        <v/>
      </c>
    </row>
    <row r="2617" spans="2:13" x14ac:dyDescent="0.3">
      <c r="B2617" s="126"/>
      <c r="C2617" s="128"/>
      <c r="D2617" s="126"/>
      <c r="E2617" s="128"/>
      <c r="F2617" s="128"/>
      <c r="G2617" s="128"/>
      <c r="I2617" s="91" t="str">
        <f t="shared" si="209"/>
        <v/>
      </c>
      <c r="J2617" s="91" t="str">
        <f t="shared" si="210"/>
        <v/>
      </c>
      <c r="K2617" s="91" t="str">
        <f t="shared" si="208"/>
        <v/>
      </c>
      <c r="L2617" s="116" t="str">
        <f t="shared" si="211"/>
        <v/>
      </c>
      <c r="M2617" s="116" t="str">
        <f t="shared" si="212"/>
        <v/>
      </c>
    </row>
    <row r="2618" spans="2:13" x14ac:dyDescent="0.3">
      <c r="B2618" s="126"/>
      <c r="C2618" s="128"/>
      <c r="D2618" s="126"/>
      <c r="E2618" s="128"/>
      <c r="F2618" s="128"/>
      <c r="G2618" s="128"/>
      <c r="I2618" s="91" t="str">
        <f t="shared" si="209"/>
        <v/>
      </c>
      <c r="J2618" s="91" t="str">
        <f t="shared" si="210"/>
        <v/>
      </c>
      <c r="K2618" s="91" t="str">
        <f t="shared" si="208"/>
        <v/>
      </c>
      <c r="L2618" s="116" t="str">
        <f t="shared" si="211"/>
        <v/>
      </c>
      <c r="M2618" s="116" t="str">
        <f t="shared" si="212"/>
        <v/>
      </c>
    </row>
    <row r="2619" spans="2:13" x14ac:dyDescent="0.3">
      <c r="B2619" s="126"/>
      <c r="C2619" s="128"/>
      <c r="D2619" s="126"/>
      <c r="E2619" s="128"/>
      <c r="F2619" s="128"/>
      <c r="G2619" s="128"/>
      <c r="I2619" s="91" t="str">
        <f t="shared" si="209"/>
        <v/>
      </c>
      <c r="J2619" s="91" t="str">
        <f t="shared" si="210"/>
        <v/>
      </c>
      <c r="K2619" s="91" t="str">
        <f t="shared" si="208"/>
        <v/>
      </c>
      <c r="L2619" s="116" t="str">
        <f t="shared" si="211"/>
        <v/>
      </c>
      <c r="M2619" s="116" t="str">
        <f t="shared" si="212"/>
        <v/>
      </c>
    </row>
    <row r="2620" spans="2:13" x14ac:dyDescent="0.3">
      <c r="B2620" s="126"/>
      <c r="C2620" s="128"/>
      <c r="D2620" s="126"/>
      <c r="E2620" s="128"/>
      <c r="F2620" s="128"/>
      <c r="G2620" s="128"/>
      <c r="I2620" s="91" t="str">
        <f t="shared" si="209"/>
        <v/>
      </c>
      <c r="J2620" s="91" t="str">
        <f t="shared" si="210"/>
        <v/>
      </c>
      <c r="K2620" s="91" t="str">
        <f t="shared" si="208"/>
        <v/>
      </c>
      <c r="L2620" s="116" t="str">
        <f t="shared" si="211"/>
        <v/>
      </c>
      <c r="M2620" s="116" t="str">
        <f t="shared" si="212"/>
        <v/>
      </c>
    </row>
    <row r="2621" spans="2:13" x14ac:dyDescent="0.3">
      <c r="B2621" s="126"/>
      <c r="C2621" s="128"/>
      <c r="D2621" s="126"/>
      <c r="E2621" s="128"/>
      <c r="F2621" s="128"/>
      <c r="G2621" s="128"/>
      <c r="I2621" s="91" t="str">
        <f t="shared" si="209"/>
        <v/>
      </c>
      <c r="J2621" s="91" t="str">
        <f t="shared" si="210"/>
        <v/>
      </c>
      <c r="K2621" s="91" t="str">
        <f t="shared" si="208"/>
        <v/>
      </c>
      <c r="L2621" s="116" t="str">
        <f t="shared" si="211"/>
        <v/>
      </c>
      <c r="M2621" s="116" t="str">
        <f t="shared" si="212"/>
        <v/>
      </c>
    </row>
    <row r="2622" spans="2:13" x14ac:dyDescent="0.3">
      <c r="B2622" s="126"/>
      <c r="C2622" s="128"/>
      <c r="D2622" s="126"/>
      <c r="E2622" s="128"/>
      <c r="F2622" s="128"/>
      <c r="G2622" s="128"/>
      <c r="I2622" s="91" t="str">
        <f t="shared" si="209"/>
        <v/>
      </c>
      <c r="J2622" s="91" t="str">
        <f t="shared" si="210"/>
        <v/>
      </c>
      <c r="K2622" s="91" t="str">
        <f t="shared" si="208"/>
        <v/>
      </c>
      <c r="L2622" s="116" t="str">
        <f t="shared" si="211"/>
        <v/>
      </c>
      <c r="M2622" s="116" t="str">
        <f t="shared" si="212"/>
        <v/>
      </c>
    </row>
    <row r="2623" spans="2:13" x14ac:dyDescent="0.3">
      <c r="B2623" s="126"/>
      <c r="C2623" s="128"/>
      <c r="D2623" s="126"/>
      <c r="E2623" s="128"/>
      <c r="F2623" s="128"/>
      <c r="G2623" s="128"/>
      <c r="I2623" s="91" t="str">
        <f t="shared" si="209"/>
        <v/>
      </c>
      <c r="J2623" s="91" t="str">
        <f t="shared" si="210"/>
        <v/>
      </c>
      <c r="K2623" s="91" t="str">
        <f t="shared" si="208"/>
        <v/>
      </c>
      <c r="L2623" s="116" t="str">
        <f t="shared" si="211"/>
        <v/>
      </c>
      <c r="M2623" s="116" t="str">
        <f t="shared" si="212"/>
        <v/>
      </c>
    </row>
    <row r="2624" spans="2:13" x14ac:dyDescent="0.3">
      <c r="B2624" s="126"/>
      <c r="C2624" s="128"/>
      <c r="D2624" s="126"/>
      <c r="E2624" s="128"/>
      <c r="F2624" s="128"/>
      <c r="G2624" s="128"/>
      <c r="I2624" s="91" t="str">
        <f t="shared" si="209"/>
        <v/>
      </c>
      <c r="J2624" s="91" t="str">
        <f t="shared" si="210"/>
        <v/>
      </c>
      <c r="K2624" s="91" t="str">
        <f t="shared" si="208"/>
        <v/>
      </c>
      <c r="L2624" s="116" t="str">
        <f t="shared" si="211"/>
        <v/>
      </c>
      <c r="M2624" s="116" t="str">
        <f t="shared" si="212"/>
        <v/>
      </c>
    </row>
    <row r="2625" spans="2:13" x14ac:dyDescent="0.3">
      <c r="B2625" s="126"/>
      <c r="C2625" s="128"/>
      <c r="D2625" s="126"/>
      <c r="E2625" s="128"/>
      <c r="F2625" s="128"/>
      <c r="G2625" s="128"/>
      <c r="I2625" s="91" t="str">
        <f t="shared" si="209"/>
        <v/>
      </c>
      <c r="J2625" s="91" t="str">
        <f t="shared" si="210"/>
        <v/>
      </c>
      <c r="K2625" s="91" t="str">
        <f t="shared" si="208"/>
        <v/>
      </c>
      <c r="L2625" s="116" t="str">
        <f t="shared" si="211"/>
        <v/>
      </c>
      <c r="M2625" s="116" t="str">
        <f t="shared" si="212"/>
        <v/>
      </c>
    </row>
    <row r="2626" spans="2:13" x14ac:dyDescent="0.3">
      <c r="B2626" s="126"/>
      <c r="C2626" s="128"/>
      <c r="D2626" s="126"/>
      <c r="E2626" s="128"/>
      <c r="F2626" s="128"/>
      <c r="G2626" s="128"/>
      <c r="I2626" s="91" t="str">
        <f t="shared" si="209"/>
        <v/>
      </c>
      <c r="J2626" s="91" t="str">
        <f t="shared" si="210"/>
        <v/>
      </c>
      <c r="K2626" s="91" t="str">
        <f t="shared" si="208"/>
        <v/>
      </c>
      <c r="L2626" s="116" t="str">
        <f t="shared" si="211"/>
        <v/>
      </c>
      <c r="M2626" s="116" t="str">
        <f t="shared" si="212"/>
        <v/>
      </c>
    </row>
    <row r="2627" spans="2:13" x14ac:dyDescent="0.3">
      <c r="B2627" s="126"/>
      <c r="C2627" s="128"/>
      <c r="D2627" s="126"/>
      <c r="E2627" s="128"/>
      <c r="F2627" s="128"/>
      <c r="G2627" s="128"/>
      <c r="I2627" s="91" t="str">
        <f t="shared" si="209"/>
        <v/>
      </c>
      <c r="J2627" s="91" t="str">
        <f t="shared" si="210"/>
        <v/>
      </c>
      <c r="K2627" s="91" t="str">
        <f t="shared" si="208"/>
        <v/>
      </c>
      <c r="L2627" s="116" t="str">
        <f t="shared" si="211"/>
        <v/>
      </c>
      <c r="M2627" s="116" t="str">
        <f t="shared" si="212"/>
        <v/>
      </c>
    </row>
    <row r="2628" spans="2:13" x14ac:dyDescent="0.3">
      <c r="B2628" s="126"/>
      <c r="C2628" s="128"/>
      <c r="D2628" s="126"/>
      <c r="E2628" s="128"/>
      <c r="F2628" s="128"/>
      <c r="G2628" s="128"/>
      <c r="I2628" s="91" t="str">
        <f t="shared" si="209"/>
        <v/>
      </c>
      <c r="J2628" s="91" t="str">
        <f t="shared" si="210"/>
        <v/>
      </c>
      <c r="K2628" s="91" t="str">
        <f t="shared" si="208"/>
        <v/>
      </c>
      <c r="L2628" s="116" t="str">
        <f t="shared" si="211"/>
        <v/>
      </c>
      <c r="M2628" s="116" t="str">
        <f t="shared" si="212"/>
        <v/>
      </c>
    </row>
    <row r="2629" spans="2:13" x14ac:dyDescent="0.3">
      <c r="B2629" s="126"/>
      <c r="C2629" s="128"/>
      <c r="D2629" s="126"/>
      <c r="E2629" s="128"/>
      <c r="F2629" s="128"/>
      <c r="G2629" s="128"/>
      <c r="I2629" s="91" t="str">
        <f t="shared" si="209"/>
        <v/>
      </c>
      <c r="J2629" s="91" t="str">
        <f t="shared" si="210"/>
        <v/>
      </c>
      <c r="K2629" s="91" t="str">
        <f t="shared" si="208"/>
        <v/>
      </c>
      <c r="L2629" s="116" t="str">
        <f t="shared" si="211"/>
        <v/>
      </c>
      <c r="M2629" s="116" t="str">
        <f t="shared" si="212"/>
        <v/>
      </c>
    </row>
    <row r="2630" spans="2:13" x14ac:dyDescent="0.3">
      <c r="B2630" s="126"/>
      <c r="C2630" s="128"/>
      <c r="D2630" s="126"/>
      <c r="E2630" s="128"/>
      <c r="F2630" s="128"/>
      <c r="G2630" s="128"/>
      <c r="I2630" s="91" t="str">
        <f t="shared" si="209"/>
        <v/>
      </c>
      <c r="J2630" s="91" t="str">
        <f t="shared" si="210"/>
        <v/>
      </c>
      <c r="K2630" s="91" t="str">
        <f t="shared" si="208"/>
        <v/>
      </c>
      <c r="L2630" s="116" t="str">
        <f t="shared" si="211"/>
        <v/>
      </c>
      <c r="M2630" s="116" t="str">
        <f t="shared" si="212"/>
        <v/>
      </c>
    </row>
    <row r="2631" spans="2:13" x14ac:dyDescent="0.3">
      <c r="B2631" s="126"/>
      <c r="C2631" s="128"/>
      <c r="D2631" s="126"/>
      <c r="E2631" s="128"/>
      <c r="F2631" s="128"/>
      <c r="G2631" s="128"/>
      <c r="I2631" s="91" t="str">
        <f t="shared" si="209"/>
        <v/>
      </c>
      <c r="J2631" s="91" t="str">
        <f t="shared" si="210"/>
        <v/>
      </c>
      <c r="K2631" s="91" t="str">
        <f t="shared" ref="K2631:K2694" si="213">IF(I2631="","",SUMIF($B$7:$B$5003,B2631,$G$7:$G$5003))</f>
        <v/>
      </c>
      <c r="L2631" s="116" t="str">
        <f t="shared" si="211"/>
        <v/>
      </c>
      <c r="M2631" s="116" t="str">
        <f t="shared" si="212"/>
        <v/>
      </c>
    </row>
    <row r="2632" spans="2:13" x14ac:dyDescent="0.3">
      <c r="B2632" s="126"/>
      <c r="C2632" s="128"/>
      <c r="D2632" s="126"/>
      <c r="E2632" s="128"/>
      <c r="F2632" s="128"/>
      <c r="G2632" s="128"/>
      <c r="I2632" s="91" t="str">
        <f t="shared" ref="I2632:I2695" si="214">B2632&amp;D2632</f>
        <v/>
      </c>
      <c r="J2632" s="91" t="str">
        <f t="shared" ref="J2632:J2695" si="215">IF(I2632="","",SUMIFS($G$6:$G$5003,$B$6:$B$5003,B2632,$D$6:$D$5003,D2632))</f>
        <v/>
      </c>
      <c r="K2632" s="91" t="str">
        <f t="shared" si="213"/>
        <v/>
      </c>
      <c r="L2632" s="116" t="str">
        <f t="shared" ref="L2632:L2695" si="216">IF(OR(J2632="",K2632=""),"",J2632/K2632)</f>
        <v/>
      </c>
      <c r="M2632" s="116" t="str">
        <f t="shared" ref="M2632:M2695" si="217">IF(L2632="","",L2632^2)</f>
        <v/>
      </c>
    </row>
    <row r="2633" spans="2:13" x14ac:dyDescent="0.3">
      <c r="B2633" s="126"/>
      <c r="C2633" s="128"/>
      <c r="D2633" s="126"/>
      <c r="E2633" s="128"/>
      <c r="F2633" s="128"/>
      <c r="G2633" s="128"/>
      <c r="I2633" s="91" t="str">
        <f t="shared" si="214"/>
        <v/>
      </c>
      <c r="J2633" s="91" t="str">
        <f t="shared" si="215"/>
        <v/>
      </c>
      <c r="K2633" s="91" t="str">
        <f t="shared" si="213"/>
        <v/>
      </c>
      <c r="L2633" s="116" t="str">
        <f t="shared" si="216"/>
        <v/>
      </c>
      <c r="M2633" s="116" t="str">
        <f t="shared" si="217"/>
        <v/>
      </c>
    </row>
    <row r="2634" spans="2:13" x14ac:dyDescent="0.3">
      <c r="B2634" s="126"/>
      <c r="C2634" s="128"/>
      <c r="D2634" s="126"/>
      <c r="E2634" s="128"/>
      <c r="F2634" s="128"/>
      <c r="G2634" s="128"/>
      <c r="I2634" s="91" t="str">
        <f t="shared" si="214"/>
        <v/>
      </c>
      <c r="J2634" s="91" t="str">
        <f t="shared" si="215"/>
        <v/>
      </c>
      <c r="K2634" s="91" t="str">
        <f t="shared" si="213"/>
        <v/>
      </c>
      <c r="L2634" s="116" t="str">
        <f t="shared" si="216"/>
        <v/>
      </c>
      <c r="M2634" s="116" t="str">
        <f t="shared" si="217"/>
        <v/>
      </c>
    </row>
    <row r="2635" spans="2:13" x14ac:dyDescent="0.3">
      <c r="B2635" s="126"/>
      <c r="C2635" s="128"/>
      <c r="D2635" s="126"/>
      <c r="E2635" s="128"/>
      <c r="F2635" s="128"/>
      <c r="G2635" s="128"/>
      <c r="I2635" s="91" t="str">
        <f t="shared" si="214"/>
        <v/>
      </c>
      <c r="J2635" s="91" t="str">
        <f t="shared" si="215"/>
        <v/>
      </c>
      <c r="K2635" s="91" t="str">
        <f t="shared" si="213"/>
        <v/>
      </c>
      <c r="L2635" s="116" t="str">
        <f t="shared" si="216"/>
        <v/>
      </c>
      <c r="M2635" s="116" t="str">
        <f t="shared" si="217"/>
        <v/>
      </c>
    </row>
    <row r="2636" spans="2:13" x14ac:dyDescent="0.3">
      <c r="B2636" s="126"/>
      <c r="C2636" s="128"/>
      <c r="D2636" s="126"/>
      <c r="E2636" s="128"/>
      <c r="F2636" s="128"/>
      <c r="G2636" s="128"/>
      <c r="I2636" s="91" t="str">
        <f t="shared" si="214"/>
        <v/>
      </c>
      <c r="J2636" s="91" t="str">
        <f t="shared" si="215"/>
        <v/>
      </c>
      <c r="K2636" s="91" t="str">
        <f t="shared" si="213"/>
        <v/>
      </c>
      <c r="L2636" s="116" t="str">
        <f t="shared" si="216"/>
        <v/>
      </c>
      <c r="M2636" s="116" t="str">
        <f t="shared" si="217"/>
        <v/>
      </c>
    </row>
    <row r="2637" spans="2:13" x14ac:dyDescent="0.3">
      <c r="B2637" s="126"/>
      <c r="C2637" s="128"/>
      <c r="D2637" s="126"/>
      <c r="E2637" s="128"/>
      <c r="F2637" s="128"/>
      <c r="G2637" s="128"/>
      <c r="I2637" s="91" t="str">
        <f t="shared" si="214"/>
        <v/>
      </c>
      <c r="J2637" s="91" t="str">
        <f t="shared" si="215"/>
        <v/>
      </c>
      <c r="K2637" s="91" t="str">
        <f t="shared" si="213"/>
        <v/>
      </c>
      <c r="L2637" s="116" t="str">
        <f t="shared" si="216"/>
        <v/>
      </c>
      <c r="M2637" s="116" t="str">
        <f t="shared" si="217"/>
        <v/>
      </c>
    </row>
    <row r="2638" spans="2:13" x14ac:dyDescent="0.3">
      <c r="B2638" s="126"/>
      <c r="C2638" s="128"/>
      <c r="D2638" s="126"/>
      <c r="E2638" s="128"/>
      <c r="F2638" s="128"/>
      <c r="G2638" s="128"/>
      <c r="I2638" s="91" t="str">
        <f t="shared" si="214"/>
        <v/>
      </c>
      <c r="J2638" s="91" t="str">
        <f t="shared" si="215"/>
        <v/>
      </c>
      <c r="K2638" s="91" t="str">
        <f t="shared" si="213"/>
        <v/>
      </c>
      <c r="L2638" s="116" t="str">
        <f t="shared" si="216"/>
        <v/>
      </c>
      <c r="M2638" s="116" t="str">
        <f t="shared" si="217"/>
        <v/>
      </c>
    </row>
    <row r="2639" spans="2:13" x14ac:dyDescent="0.3">
      <c r="B2639" s="126"/>
      <c r="C2639" s="128"/>
      <c r="D2639" s="126"/>
      <c r="E2639" s="128"/>
      <c r="F2639" s="128"/>
      <c r="G2639" s="128"/>
      <c r="I2639" s="91" t="str">
        <f t="shared" si="214"/>
        <v/>
      </c>
      <c r="J2639" s="91" t="str">
        <f t="shared" si="215"/>
        <v/>
      </c>
      <c r="K2639" s="91" t="str">
        <f t="shared" si="213"/>
        <v/>
      </c>
      <c r="L2639" s="116" t="str">
        <f t="shared" si="216"/>
        <v/>
      </c>
      <c r="M2639" s="116" t="str">
        <f t="shared" si="217"/>
        <v/>
      </c>
    </row>
    <row r="2640" spans="2:13" x14ac:dyDescent="0.3">
      <c r="B2640" s="126"/>
      <c r="C2640" s="128"/>
      <c r="D2640" s="126"/>
      <c r="E2640" s="128"/>
      <c r="F2640" s="128"/>
      <c r="G2640" s="128"/>
      <c r="I2640" s="91" t="str">
        <f t="shared" si="214"/>
        <v/>
      </c>
      <c r="J2640" s="91" t="str">
        <f t="shared" si="215"/>
        <v/>
      </c>
      <c r="K2640" s="91" t="str">
        <f t="shared" si="213"/>
        <v/>
      </c>
      <c r="L2640" s="116" t="str">
        <f t="shared" si="216"/>
        <v/>
      </c>
      <c r="M2640" s="116" t="str">
        <f t="shared" si="217"/>
        <v/>
      </c>
    </row>
    <row r="2641" spans="2:13" x14ac:dyDescent="0.3">
      <c r="B2641" s="126"/>
      <c r="C2641" s="128"/>
      <c r="D2641" s="126"/>
      <c r="E2641" s="128"/>
      <c r="F2641" s="128"/>
      <c r="G2641" s="128"/>
      <c r="I2641" s="91" t="str">
        <f t="shared" si="214"/>
        <v/>
      </c>
      <c r="J2641" s="91" t="str">
        <f t="shared" si="215"/>
        <v/>
      </c>
      <c r="K2641" s="91" t="str">
        <f t="shared" si="213"/>
        <v/>
      </c>
      <c r="L2641" s="116" t="str">
        <f t="shared" si="216"/>
        <v/>
      </c>
      <c r="M2641" s="116" t="str">
        <f t="shared" si="217"/>
        <v/>
      </c>
    </row>
    <row r="2642" spans="2:13" x14ac:dyDescent="0.3">
      <c r="B2642" s="126"/>
      <c r="C2642" s="128"/>
      <c r="D2642" s="126"/>
      <c r="E2642" s="128"/>
      <c r="F2642" s="128"/>
      <c r="G2642" s="128"/>
      <c r="I2642" s="91" t="str">
        <f t="shared" si="214"/>
        <v/>
      </c>
      <c r="J2642" s="91" t="str">
        <f t="shared" si="215"/>
        <v/>
      </c>
      <c r="K2642" s="91" t="str">
        <f t="shared" si="213"/>
        <v/>
      </c>
      <c r="L2642" s="116" t="str">
        <f t="shared" si="216"/>
        <v/>
      </c>
      <c r="M2642" s="116" t="str">
        <f t="shared" si="217"/>
        <v/>
      </c>
    </row>
    <row r="2643" spans="2:13" x14ac:dyDescent="0.3">
      <c r="B2643" s="126"/>
      <c r="C2643" s="128"/>
      <c r="D2643" s="126"/>
      <c r="E2643" s="128"/>
      <c r="F2643" s="128"/>
      <c r="G2643" s="128"/>
      <c r="I2643" s="91" t="str">
        <f t="shared" si="214"/>
        <v/>
      </c>
      <c r="J2643" s="91" t="str">
        <f t="shared" si="215"/>
        <v/>
      </c>
      <c r="K2643" s="91" t="str">
        <f t="shared" si="213"/>
        <v/>
      </c>
      <c r="L2643" s="116" t="str">
        <f t="shared" si="216"/>
        <v/>
      </c>
      <c r="M2643" s="116" t="str">
        <f t="shared" si="217"/>
        <v/>
      </c>
    </row>
    <row r="2644" spans="2:13" x14ac:dyDescent="0.3">
      <c r="B2644" s="126"/>
      <c r="C2644" s="128"/>
      <c r="D2644" s="126"/>
      <c r="E2644" s="128"/>
      <c r="F2644" s="128"/>
      <c r="G2644" s="128"/>
      <c r="I2644" s="91" t="str">
        <f t="shared" si="214"/>
        <v/>
      </c>
      <c r="J2644" s="91" t="str">
        <f t="shared" si="215"/>
        <v/>
      </c>
      <c r="K2644" s="91" t="str">
        <f t="shared" si="213"/>
        <v/>
      </c>
      <c r="L2644" s="116" t="str">
        <f t="shared" si="216"/>
        <v/>
      </c>
      <c r="M2644" s="116" t="str">
        <f t="shared" si="217"/>
        <v/>
      </c>
    </row>
    <row r="2645" spans="2:13" x14ac:dyDescent="0.3">
      <c r="B2645" s="126"/>
      <c r="C2645" s="128"/>
      <c r="D2645" s="126"/>
      <c r="E2645" s="128"/>
      <c r="F2645" s="128"/>
      <c r="G2645" s="128"/>
      <c r="I2645" s="91" t="str">
        <f t="shared" si="214"/>
        <v/>
      </c>
      <c r="J2645" s="91" t="str">
        <f t="shared" si="215"/>
        <v/>
      </c>
      <c r="K2645" s="91" t="str">
        <f t="shared" si="213"/>
        <v/>
      </c>
      <c r="L2645" s="116" t="str">
        <f t="shared" si="216"/>
        <v/>
      </c>
      <c r="M2645" s="116" t="str">
        <f t="shared" si="217"/>
        <v/>
      </c>
    </row>
    <row r="2646" spans="2:13" x14ac:dyDescent="0.3">
      <c r="B2646" s="126"/>
      <c r="C2646" s="128"/>
      <c r="D2646" s="126"/>
      <c r="E2646" s="128"/>
      <c r="F2646" s="128"/>
      <c r="G2646" s="128"/>
      <c r="I2646" s="91" t="str">
        <f t="shared" si="214"/>
        <v/>
      </c>
      <c r="J2646" s="91" t="str">
        <f t="shared" si="215"/>
        <v/>
      </c>
      <c r="K2646" s="91" t="str">
        <f t="shared" si="213"/>
        <v/>
      </c>
      <c r="L2646" s="116" t="str">
        <f t="shared" si="216"/>
        <v/>
      </c>
      <c r="M2646" s="116" t="str">
        <f t="shared" si="217"/>
        <v/>
      </c>
    </row>
    <row r="2647" spans="2:13" x14ac:dyDescent="0.3">
      <c r="B2647" s="126"/>
      <c r="C2647" s="128"/>
      <c r="D2647" s="126"/>
      <c r="E2647" s="128"/>
      <c r="F2647" s="128"/>
      <c r="G2647" s="128"/>
      <c r="I2647" s="91" t="str">
        <f t="shared" si="214"/>
        <v/>
      </c>
      <c r="J2647" s="91" t="str">
        <f t="shared" si="215"/>
        <v/>
      </c>
      <c r="K2647" s="91" t="str">
        <f t="shared" si="213"/>
        <v/>
      </c>
      <c r="L2647" s="116" t="str">
        <f t="shared" si="216"/>
        <v/>
      </c>
      <c r="M2647" s="116" t="str">
        <f t="shared" si="217"/>
        <v/>
      </c>
    </row>
    <row r="2648" spans="2:13" x14ac:dyDescent="0.3">
      <c r="B2648" s="126"/>
      <c r="C2648" s="128"/>
      <c r="D2648" s="126"/>
      <c r="E2648" s="128"/>
      <c r="F2648" s="128"/>
      <c r="G2648" s="128"/>
      <c r="I2648" s="91" t="str">
        <f t="shared" si="214"/>
        <v/>
      </c>
      <c r="J2648" s="91" t="str">
        <f t="shared" si="215"/>
        <v/>
      </c>
      <c r="K2648" s="91" t="str">
        <f t="shared" si="213"/>
        <v/>
      </c>
      <c r="L2648" s="116" t="str">
        <f t="shared" si="216"/>
        <v/>
      </c>
      <c r="M2648" s="116" t="str">
        <f t="shared" si="217"/>
        <v/>
      </c>
    </row>
    <row r="2649" spans="2:13" x14ac:dyDescent="0.3">
      <c r="B2649" s="126"/>
      <c r="C2649" s="128"/>
      <c r="D2649" s="126"/>
      <c r="E2649" s="128"/>
      <c r="F2649" s="128"/>
      <c r="G2649" s="128"/>
      <c r="I2649" s="91" t="str">
        <f t="shared" si="214"/>
        <v/>
      </c>
      <c r="J2649" s="91" t="str">
        <f t="shared" si="215"/>
        <v/>
      </c>
      <c r="K2649" s="91" t="str">
        <f t="shared" si="213"/>
        <v/>
      </c>
      <c r="L2649" s="116" t="str">
        <f t="shared" si="216"/>
        <v/>
      </c>
      <c r="M2649" s="116" t="str">
        <f t="shared" si="217"/>
        <v/>
      </c>
    </row>
    <row r="2650" spans="2:13" x14ac:dyDescent="0.3">
      <c r="B2650" s="126"/>
      <c r="C2650" s="128"/>
      <c r="D2650" s="126"/>
      <c r="E2650" s="128"/>
      <c r="F2650" s="128"/>
      <c r="G2650" s="128"/>
      <c r="I2650" s="91" t="str">
        <f t="shared" si="214"/>
        <v/>
      </c>
      <c r="J2650" s="91" t="str">
        <f t="shared" si="215"/>
        <v/>
      </c>
      <c r="K2650" s="91" t="str">
        <f t="shared" si="213"/>
        <v/>
      </c>
      <c r="L2650" s="116" t="str">
        <f t="shared" si="216"/>
        <v/>
      </c>
      <c r="M2650" s="116" t="str">
        <f t="shared" si="217"/>
        <v/>
      </c>
    </row>
    <row r="2651" spans="2:13" x14ac:dyDescent="0.3">
      <c r="B2651" s="126"/>
      <c r="C2651" s="128"/>
      <c r="D2651" s="126"/>
      <c r="E2651" s="128"/>
      <c r="F2651" s="128"/>
      <c r="G2651" s="128"/>
      <c r="I2651" s="91" t="str">
        <f t="shared" si="214"/>
        <v/>
      </c>
      <c r="J2651" s="91" t="str">
        <f t="shared" si="215"/>
        <v/>
      </c>
      <c r="K2651" s="91" t="str">
        <f t="shared" si="213"/>
        <v/>
      </c>
      <c r="L2651" s="116" t="str">
        <f t="shared" si="216"/>
        <v/>
      </c>
      <c r="M2651" s="116" t="str">
        <f t="shared" si="217"/>
        <v/>
      </c>
    </row>
    <row r="2652" spans="2:13" x14ac:dyDescent="0.3">
      <c r="B2652" s="126"/>
      <c r="C2652" s="128"/>
      <c r="D2652" s="126"/>
      <c r="E2652" s="128"/>
      <c r="F2652" s="128"/>
      <c r="G2652" s="128"/>
      <c r="I2652" s="91" t="str">
        <f t="shared" si="214"/>
        <v/>
      </c>
      <c r="J2652" s="91" t="str">
        <f t="shared" si="215"/>
        <v/>
      </c>
      <c r="K2652" s="91" t="str">
        <f t="shared" si="213"/>
        <v/>
      </c>
      <c r="L2652" s="116" t="str">
        <f t="shared" si="216"/>
        <v/>
      </c>
      <c r="M2652" s="116" t="str">
        <f t="shared" si="217"/>
        <v/>
      </c>
    </row>
    <row r="2653" spans="2:13" x14ac:dyDescent="0.3">
      <c r="B2653" s="126"/>
      <c r="C2653" s="128"/>
      <c r="D2653" s="126"/>
      <c r="E2653" s="128"/>
      <c r="F2653" s="128"/>
      <c r="G2653" s="128"/>
      <c r="I2653" s="91" t="str">
        <f t="shared" si="214"/>
        <v/>
      </c>
      <c r="J2653" s="91" t="str">
        <f t="shared" si="215"/>
        <v/>
      </c>
      <c r="K2653" s="91" t="str">
        <f t="shared" si="213"/>
        <v/>
      </c>
      <c r="L2653" s="116" t="str">
        <f t="shared" si="216"/>
        <v/>
      </c>
      <c r="M2653" s="116" t="str">
        <f t="shared" si="217"/>
        <v/>
      </c>
    </row>
    <row r="2654" spans="2:13" x14ac:dyDescent="0.3">
      <c r="B2654" s="126"/>
      <c r="C2654" s="128"/>
      <c r="D2654" s="126"/>
      <c r="E2654" s="128"/>
      <c r="F2654" s="128"/>
      <c r="G2654" s="128"/>
      <c r="I2654" s="91" t="str">
        <f t="shared" si="214"/>
        <v/>
      </c>
      <c r="J2654" s="91" t="str">
        <f t="shared" si="215"/>
        <v/>
      </c>
      <c r="K2654" s="91" t="str">
        <f t="shared" si="213"/>
        <v/>
      </c>
      <c r="L2654" s="116" t="str">
        <f t="shared" si="216"/>
        <v/>
      </c>
      <c r="M2654" s="116" t="str">
        <f t="shared" si="217"/>
        <v/>
      </c>
    </row>
    <row r="2655" spans="2:13" x14ac:dyDescent="0.3">
      <c r="B2655" s="126"/>
      <c r="C2655" s="128"/>
      <c r="D2655" s="126"/>
      <c r="E2655" s="128"/>
      <c r="F2655" s="128"/>
      <c r="G2655" s="128"/>
      <c r="I2655" s="91" t="str">
        <f t="shared" si="214"/>
        <v/>
      </c>
      <c r="J2655" s="91" t="str">
        <f t="shared" si="215"/>
        <v/>
      </c>
      <c r="K2655" s="91" t="str">
        <f t="shared" si="213"/>
        <v/>
      </c>
      <c r="L2655" s="116" t="str">
        <f t="shared" si="216"/>
        <v/>
      </c>
      <c r="M2655" s="116" t="str">
        <f t="shared" si="217"/>
        <v/>
      </c>
    </row>
    <row r="2656" spans="2:13" x14ac:dyDescent="0.3">
      <c r="B2656" s="126"/>
      <c r="C2656" s="128"/>
      <c r="D2656" s="126"/>
      <c r="E2656" s="128"/>
      <c r="F2656" s="128"/>
      <c r="G2656" s="128"/>
      <c r="I2656" s="91" t="str">
        <f t="shared" si="214"/>
        <v/>
      </c>
      <c r="J2656" s="91" t="str">
        <f t="shared" si="215"/>
        <v/>
      </c>
      <c r="K2656" s="91" t="str">
        <f t="shared" si="213"/>
        <v/>
      </c>
      <c r="L2656" s="116" t="str">
        <f t="shared" si="216"/>
        <v/>
      </c>
      <c r="M2656" s="116" t="str">
        <f t="shared" si="217"/>
        <v/>
      </c>
    </row>
    <row r="2657" spans="2:13" x14ac:dyDescent="0.3">
      <c r="B2657" s="126"/>
      <c r="C2657" s="128"/>
      <c r="D2657" s="126"/>
      <c r="E2657" s="128"/>
      <c r="F2657" s="128"/>
      <c r="G2657" s="128"/>
      <c r="I2657" s="91" t="str">
        <f t="shared" si="214"/>
        <v/>
      </c>
      <c r="J2657" s="91" t="str">
        <f t="shared" si="215"/>
        <v/>
      </c>
      <c r="K2657" s="91" t="str">
        <f t="shared" si="213"/>
        <v/>
      </c>
      <c r="L2657" s="116" t="str">
        <f t="shared" si="216"/>
        <v/>
      </c>
      <c r="M2657" s="116" t="str">
        <f t="shared" si="217"/>
        <v/>
      </c>
    </row>
    <row r="2658" spans="2:13" x14ac:dyDescent="0.3">
      <c r="B2658" s="126"/>
      <c r="C2658" s="128"/>
      <c r="D2658" s="126"/>
      <c r="E2658" s="128"/>
      <c r="F2658" s="128"/>
      <c r="G2658" s="128"/>
      <c r="I2658" s="91" t="str">
        <f t="shared" si="214"/>
        <v/>
      </c>
      <c r="J2658" s="91" t="str">
        <f t="shared" si="215"/>
        <v/>
      </c>
      <c r="K2658" s="91" t="str">
        <f t="shared" si="213"/>
        <v/>
      </c>
      <c r="L2658" s="116" t="str">
        <f t="shared" si="216"/>
        <v/>
      </c>
      <c r="M2658" s="116" t="str">
        <f t="shared" si="217"/>
        <v/>
      </c>
    </row>
    <row r="2659" spans="2:13" x14ac:dyDescent="0.3">
      <c r="B2659" s="126"/>
      <c r="C2659" s="128"/>
      <c r="D2659" s="126"/>
      <c r="E2659" s="128"/>
      <c r="F2659" s="128"/>
      <c r="G2659" s="128"/>
      <c r="I2659" s="91" t="str">
        <f t="shared" si="214"/>
        <v/>
      </c>
      <c r="J2659" s="91" t="str">
        <f t="shared" si="215"/>
        <v/>
      </c>
      <c r="K2659" s="91" t="str">
        <f t="shared" si="213"/>
        <v/>
      </c>
      <c r="L2659" s="116" t="str">
        <f t="shared" si="216"/>
        <v/>
      </c>
      <c r="M2659" s="116" t="str">
        <f t="shared" si="217"/>
        <v/>
      </c>
    </row>
    <row r="2660" spans="2:13" x14ac:dyDescent="0.3">
      <c r="B2660" s="126"/>
      <c r="C2660" s="128"/>
      <c r="D2660" s="126"/>
      <c r="E2660" s="128"/>
      <c r="F2660" s="128"/>
      <c r="G2660" s="128"/>
      <c r="I2660" s="91" t="str">
        <f t="shared" si="214"/>
        <v/>
      </c>
      <c r="J2660" s="91" t="str">
        <f t="shared" si="215"/>
        <v/>
      </c>
      <c r="K2660" s="91" t="str">
        <f t="shared" si="213"/>
        <v/>
      </c>
      <c r="L2660" s="116" t="str">
        <f t="shared" si="216"/>
        <v/>
      </c>
      <c r="M2660" s="116" t="str">
        <f t="shared" si="217"/>
        <v/>
      </c>
    </row>
    <row r="2661" spans="2:13" x14ac:dyDescent="0.3">
      <c r="B2661" s="126"/>
      <c r="C2661" s="128"/>
      <c r="D2661" s="126"/>
      <c r="E2661" s="128"/>
      <c r="F2661" s="128"/>
      <c r="G2661" s="128"/>
      <c r="I2661" s="91" t="str">
        <f t="shared" si="214"/>
        <v/>
      </c>
      <c r="J2661" s="91" t="str">
        <f t="shared" si="215"/>
        <v/>
      </c>
      <c r="K2661" s="91" t="str">
        <f t="shared" si="213"/>
        <v/>
      </c>
      <c r="L2661" s="116" t="str">
        <f t="shared" si="216"/>
        <v/>
      </c>
      <c r="M2661" s="116" t="str">
        <f t="shared" si="217"/>
        <v/>
      </c>
    </row>
    <row r="2662" spans="2:13" x14ac:dyDescent="0.3">
      <c r="B2662" s="126"/>
      <c r="C2662" s="128"/>
      <c r="D2662" s="126"/>
      <c r="E2662" s="128"/>
      <c r="F2662" s="128"/>
      <c r="G2662" s="128"/>
      <c r="I2662" s="91" t="str">
        <f t="shared" si="214"/>
        <v/>
      </c>
      <c r="J2662" s="91" t="str">
        <f t="shared" si="215"/>
        <v/>
      </c>
      <c r="K2662" s="91" t="str">
        <f t="shared" si="213"/>
        <v/>
      </c>
      <c r="L2662" s="116" t="str">
        <f t="shared" si="216"/>
        <v/>
      </c>
      <c r="M2662" s="116" t="str">
        <f t="shared" si="217"/>
        <v/>
      </c>
    </row>
    <row r="2663" spans="2:13" x14ac:dyDescent="0.3">
      <c r="B2663" s="126"/>
      <c r="C2663" s="128"/>
      <c r="D2663" s="126"/>
      <c r="E2663" s="128"/>
      <c r="F2663" s="128"/>
      <c r="G2663" s="128"/>
      <c r="I2663" s="91" t="str">
        <f t="shared" si="214"/>
        <v/>
      </c>
      <c r="J2663" s="91" t="str">
        <f t="shared" si="215"/>
        <v/>
      </c>
      <c r="K2663" s="91" t="str">
        <f t="shared" si="213"/>
        <v/>
      </c>
      <c r="L2663" s="116" t="str">
        <f t="shared" si="216"/>
        <v/>
      </c>
      <c r="M2663" s="116" t="str">
        <f t="shared" si="217"/>
        <v/>
      </c>
    </row>
    <row r="2664" spans="2:13" x14ac:dyDescent="0.3">
      <c r="B2664" s="126"/>
      <c r="C2664" s="128"/>
      <c r="D2664" s="126"/>
      <c r="E2664" s="128"/>
      <c r="F2664" s="128"/>
      <c r="G2664" s="128"/>
      <c r="I2664" s="91" t="str">
        <f t="shared" si="214"/>
        <v/>
      </c>
      <c r="J2664" s="91" t="str">
        <f t="shared" si="215"/>
        <v/>
      </c>
      <c r="K2664" s="91" t="str">
        <f t="shared" si="213"/>
        <v/>
      </c>
      <c r="L2664" s="116" t="str">
        <f t="shared" si="216"/>
        <v/>
      </c>
      <c r="M2664" s="116" t="str">
        <f t="shared" si="217"/>
        <v/>
      </c>
    </row>
    <row r="2665" spans="2:13" x14ac:dyDescent="0.3">
      <c r="B2665" s="126"/>
      <c r="C2665" s="128"/>
      <c r="D2665" s="126"/>
      <c r="E2665" s="128"/>
      <c r="F2665" s="128"/>
      <c r="G2665" s="128"/>
      <c r="I2665" s="91" t="str">
        <f t="shared" si="214"/>
        <v/>
      </c>
      <c r="J2665" s="91" t="str">
        <f t="shared" si="215"/>
        <v/>
      </c>
      <c r="K2665" s="91" t="str">
        <f t="shared" si="213"/>
        <v/>
      </c>
      <c r="L2665" s="116" t="str">
        <f t="shared" si="216"/>
        <v/>
      </c>
      <c r="M2665" s="116" t="str">
        <f t="shared" si="217"/>
        <v/>
      </c>
    </row>
    <row r="2666" spans="2:13" x14ac:dyDescent="0.3">
      <c r="B2666" s="126"/>
      <c r="C2666" s="128"/>
      <c r="D2666" s="126"/>
      <c r="E2666" s="128"/>
      <c r="F2666" s="128"/>
      <c r="G2666" s="128"/>
      <c r="I2666" s="91" t="str">
        <f t="shared" si="214"/>
        <v/>
      </c>
      <c r="J2666" s="91" t="str">
        <f t="shared" si="215"/>
        <v/>
      </c>
      <c r="K2666" s="91" t="str">
        <f t="shared" si="213"/>
        <v/>
      </c>
      <c r="L2666" s="116" t="str">
        <f t="shared" si="216"/>
        <v/>
      </c>
      <c r="M2666" s="116" t="str">
        <f t="shared" si="217"/>
        <v/>
      </c>
    </row>
    <row r="2667" spans="2:13" x14ac:dyDescent="0.3">
      <c r="B2667" s="126"/>
      <c r="C2667" s="128"/>
      <c r="D2667" s="126"/>
      <c r="E2667" s="128"/>
      <c r="F2667" s="128"/>
      <c r="G2667" s="128"/>
      <c r="I2667" s="91" t="str">
        <f t="shared" si="214"/>
        <v/>
      </c>
      <c r="J2667" s="91" t="str">
        <f t="shared" si="215"/>
        <v/>
      </c>
      <c r="K2667" s="91" t="str">
        <f t="shared" si="213"/>
        <v/>
      </c>
      <c r="L2667" s="116" t="str">
        <f t="shared" si="216"/>
        <v/>
      </c>
      <c r="M2667" s="116" t="str">
        <f t="shared" si="217"/>
        <v/>
      </c>
    </row>
    <row r="2668" spans="2:13" x14ac:dyDescent="0.3">
      <c r="B2668" s="126"/>
      <c r="C2668" s="128"/>
      <c r="D2668" s="126"/>
      <c r="E2668" s="128"/>
      <c r="F2668" s="128"/>
      <c r="G2668" s="128"/>
      <c r="I2668" s="91" t="str">
        <f t="shared" si="214"/>
        <v/>
      </c>
      <c r="J2668" s="91" t="str">
        <f t="shared" si="215"/>
        <v/>
      </c>
      <c r="K2668" s="91" t="str">
        <f t="shared" si="213"/>
        <v/>
      </c>
      <c r="L2668" s="116" t="str">
        <f t="shared" si="216"/>
        <v/>
      </c>
      <c r="M2668" s="116" t="str">
        <f t="shared" si="217"/>
        <v/>
      </c>
    </row>
    <row r="2669" spans="2:13" x14ac:dyDescent="0.3">
      <c r="B2669" s="126"/>
      <c r="C2669" s="128"/>
      <c r="D2669" s="126"/>
      <c r="E2669" s="128"/>
      <c r="F2669" s="128"/>
      <c r="G2669" s="128"/>
      <c r="I2669" s="91" t="str">
        <f t="shared" si="214"/>
        <v/>
      </c>
      <c r="J2669" s="91" t="str">
        <f t="shared" si="215"/>
        <v/>
      </c>
      <c r="K2669" s="91" t="str">
        <f t="shared" si="213"/>
        <v/>
      </c>
      <c r="L2669" s="116" t="str">
        <f t="shared" si="216"/>
        <v/>
      </c>
      <c r="M2669" s="116" t="str">
        <f t="shared" si="217"/>
        <v/>
      </c>
    </row>
    <row r="2670" spans="2:13" x14ac:dyDescent="0.3">
      <c r="B2670" s="126"/>
      <c r="C2670" s="128"/>
      <c r="D2670" s="126"/>
      <c r="E2670" s="128"/>
      <c r="F2670" s="128"/>
      <c r="G2670" s="128"/>
      <c r="I2670" s="91" t="str">
        <f t="shared" si="214"/>
        <v/>
      </c>
      <c r="J2670" s="91" t="str">
        <f t="shared" si="215"/>
        <v/>
      </c>
      <c r="K2670" s="91" t="str">
        <f t="shared" si="213"/>
        <v/>
      </c>
      <c r="L2670" s="116" t="str">
        <f t="shared" si="216"/>
        <v/>
      </c>
      <c r="M2670" s="116" t="str">
        <f t="shared" si="217"/>
        <v/>
      </c>
    </row>
    <row r="2671" spans="2:13" x14ac:dyDescent="0.3">
      <c r="B2671" s="126"/>
      <c r="C2671" s="128"/>
      <c r="D2671" s="126"/>
      <c r="E2671" s="128"/>
      <c r="F2671" s="128"/>
      <c r="G2671" s="128"/>
      <c r="I2671" s="91" t="str">
        <f t="shared" si="214"/>
        <v/>
      </c>
      <c r="J2671" s="91" t="str">
        <f t="shared" si="215"/>
        <v/>
      </c>
      <c r="K2671" s="91" t="str">
        <f t="shared" si="213"/>
        <v/>
      </c>
      <c r="L2671" s="116" t="str">
        <f t="shared" si="216"/>
        <v/>
      </c>
      <c r="M2671" s="116" t="str">
        <f t="shared" si="217"/>
        <v/>
      </c>
    </row>
    <row r="2672" spans="2:13" x14ac:dyDescent="0.3">
      <c r="B2672" s="126"/>
      <c r="C2672" s="128"/>
      <c r="D2672" s="126"/>
      <c r="E2672" s="128"/>
      <c r="F2672" s="128"/>
      <c r="G2672" s="128"/>
      <c r="I2672" s="91" t="str">
        <f t="shared" si="214"/>
        <v/>
      </c>
      <c r="J2672" s="91" t="str">
        <f t="shared" si="215"/>
        <v/>
      </c>
      <c r="K2672" s="91" t="str">
        <f t="shared" si="213"/>
        <v/>
      </c>
      <c r="L2672" s="116" t="str">
        <f t="shared" si="216"/>
        <v/>
      </c>
      <c r="M2672" s="116" t="str">
        <f t="shared" si="217"/>
        <v/>
      </c>
    </row>
    <row r="2673" spans="2:13" x14ac:dyDescent="0.3">
      <c r="B2673" s="126"/>
      <c r="C2673" s="128"/>
      <c r="D2673" s="126"/>
      <c r="E2673" s="128"/>
      <c r="F2673" s="128"/>
      <c r="G2673" s="128"/>
      <c r="I2673" s="91" t="str">
        <f t="shared" si="214"/>
        <v/>
      </c>
      <c r="J2673" s="91" t="str">
        <f t="shared" si="215"/>
        <v/>
      </c>
      <c r="K2673" s="91" t="str">
        <f t="shared" si="213"/>
        <v/>
      </c>
      <c r="L2673" s="116" t="str">
        <f t="shared" si="216"/>
        <v/>
      </c>
      <c r="M2673" s="116" t="str">
        <f t="shared" si="217"/>
        <v/>
      </c>
    </row>
    <row r="2674" spans="2:13" x14ac:dyDescent="0.3">
      <c r="B2674" s="126"/>
      <c r="C2674" s="128"/>
      <c r="D2674" s="126"/>
      <c r="E2674" s="128"/>
      <c r="F2674" s="128"/>
      <c r="G2674" s="128"/>
      <c r="I2674" s="91" t="str">
        <f t="shared" si="214"/>
        <v/>
      </c>
      <c r="J2674" s="91" t="str">
        <f t="shared" si="215"/>
        <v/>
      </c>
      <c r="K2674" s="91" t="str">
        <f t="shared" si="213"/>
        <v/>
      </c>
      <c r="L2674" s="116" t="str">
        <f t="shared" si="216"/>
        <v/>
      </c>
      <c r="M2674" s="116" t="str">
        <f t="shared" si="217"/>
        <v/>
      </c>
    </row>
    <row r="2675" spans="2:13" x14ac:dyDescent="0.3">
      <c r="B2675" s="126"/>
      <c r="C2675" s="128"/>
      <c r="D2675" s="126"/>
      <c r="E2675" s="128"/>
      <c r="F2675" s="128"/>
      <c r="G2675" s="128"/>
      <c r="I2675" s="91" t="str">
        <f t="shared" si="214"/>
        <v/>
      </c>
      <c r="J2675" s="91" t="str">
        <f t="shared" si="215"/>
        <v/>
      </c>
      <c r="K2675" s="91" t="str">
        <f t="shared" si="213"/>
        <v/>
      </c>
      <c r="L2675" s="116" t="str">
        <f t="shared" si="216"/>
        <v/>
      </c>
      <c r="M2675" s="116" t="str">
        <f t="shared" si="217"/>
        <v/>
      </c>
    </row>
    <row r="2676" spans="2:13" x14ac:dyDescent="0.3">
      <c r="B2676" s="126"/>
      <c r="C2676" s="128"/>
      <c r="D2676" s="126"/>
      <c r="E2676" s="128"/>
      <c r="F2676" s="128"/>
      <c r="G2676" s="128"/>
      <c r="I2676" s="91" t="str">
        <f t="shared" si="214"/>
        <v/>
      </c>
      <c r="J2676" s="91" t="str">
        <f t="shared" si="215"/>
        <v/>
      </c>
      <c r="K2676" s="91" t="str">
        <f t="shared" si="213"/>
        <v/>
      </c>
      <c r="L2676" s="116" t="str">
        <f t="shared" si="216"/>
        <v/>
      </c>
      <c r="M2676" s="116" t="str">
        <f t="shared" si="217"/>
        <v/>
      </c>
    </row>
    <row r="2677" spans="2:13" x14ac:dyDescent="0.3">
      <c r="B2677" s="126"/>
      <c r="C2677" s="128"/>
      <c r="D2677" s="126"/>
      <c r="E2677" s="128"/>
      <c r="F2677" s="128"/>
      <c r="G2677" s="128"/>
      <c r="I2677" s="91" t="str">
        <f t="shared" si="214"/>
        <v/>
      </c>
      <c r="J2677" s="91" t="str">
        <f t="shared" si="215"/>
        <v/>
      </c>
      <c r="K2677" s="91" t="str">
        <f t="shared" si="213"/>
        <v/>
      </c>
      <c r="L2677" s="116" t="str">
        <f t="shared" si="216"/>
        <v/>
      </c>
      <c r="M2677" s="116" t="str">
        <f t="shared" si="217"/>
        <v/>
      </c>
    </row>
    <row r="2678" spans="2:13" x14ac:dyDescent="0.3">
      <c r="B2678" s="126"/>
      <c r="C2678" s="128"/>
      <c r="D2678" s="126"/>
      <c r="E2678" s="128"/>
      <c r="F2678" s="128"/>
      <c r="G2678" s="128"/>
      <c r="I2678" s="91" t="str">
        <f t="shared" si="214"/>
        <v/>
      </c>
      <c r="J2678" s="91" t="str">
        <f t="shared" si="215"/>
        <v/>
      </c>
      <c r="K2678" s="91" t="str">
        <f t="shared" si="213"/>
        <v/>
      </c>
      <c r="L2678" s="116" t="str">
        <f t="shared" si="216"/>
        <v/>
      </c>
      <c r="M2678" s="116" t="str">
        <f t="shared" si="217"/>
        <v/>
      </c>
    </row>
    <row r="2679" spans="2:13" x14ac:dyDescent="0.3">
      <c r="B2679" s="126"/>
      <c r="C2679" s="128"/>
      <c r="D2679" s="126"/>
      <c r="E2679" s="128"/>
      <c r="F2679" s="128"/>
      <c r="G2679" s="128"/>
      <c r="I2679" s="91" t="str">
        <f t="shared" si="214"/>
        <v/>
      </c>
      <c r="J2679" s="91" t="str">
        <f t="shared" si="215"/>
        <v/>
      </c>
      <c r="K2679" s="91" t="str">
        <f t="shared" si="213"/>
        <v/>
      </c>
      <c r="L2679" s="116" t="str">
        <f t="shared" si="216"/>
        <v/>
      </c>
      <c r="M2679" s="116" t="str">
        <f t="shared" si="217"/>
        <v/>
      </c>
    </row>
    <row r="2680" spans="2:13" x14ac:dyDescent="0.3">
      <c r="B2680" s="126"/>
      <c r="C2680" s="128"/>
      <c r="D2680" s="126"/>
      <c r="E2680" s="128"/>
      <c r="F2680" s="128"/>
      <c r="G2680" s="128"/>
      <c r="I2680" s="91" t="str">
        <f t="shared" si="214"/>
        <v/>
      </c>
      <c r="J2680" s="91" t="str">
        <f t="shared" si="215"/>
        <v/>
      </c>
      <c r="K2680" s="91" t="str">
        <f t="shared" si="213"/>
        <v/>
      </c>
      <c r="L2680" s="116" t="str">
        <f t="shared" si="216"/>
        <v/>
      </c>
      <c r="M2680" s="116" t="str">
        <f t="shared" si="217"/>
        <v/>
      </c>
    </row>
    <row r="2681" spans="2:13" x14ac:dyDescent="0.3">
      <c r="B2681" s="126"/>
      <c r="C2681" s="128"/>
      <c r="D2681" s="126"/>
      <c r="E2681" s="128"/>
      <c r="F2681" s="128"/>
      <c r="G2681" s="128"/>
      <c r="I2681" s="91" t="str">
        <f t="shared" si="214"/>
        <v/>
      </c>
      <c r="J2681" s="91" t="str">
        <f t="shared" si="215"/>
        <v/>
      </c>
      <c r="K2681" s="91" t="str">
        <f t="shared" si="213"/>
        <v/>
      </c>
      <c r="L2681" s="116" t="str">
        <f t="shared" si="216"/>
        <v/>
      </c>
      <c r="M2681" s="116" t="str">
        <f t="shared" si="217"/>
        <v/>
      </c>
    </row>
    <row r="2682" spans="2:13" x14ac:dyDescent="0.3">
      <c r="B2682" s="126"/>
      <c r="C2682" s="128"/>
      <c r="D2682" s="126"/>
      <c r="E2682" s="128"/>
      <c r="F2682" s="128"/>
      <c r="G2682" s="128"/>
      <c r="I2682" s="91" t="str">
        <f t="shared" si="214"/>
        <v/>
      </c>
      <c r="J2682" s="91" t="str">
        <f t="shared" si="215"/>
        <v/>
      </c>
      <c r="K2682" s="91" t="str">
        <f t="shared" si="213"/>
        <v/>
      </c>
      <c r="L2682" s="116" t="str">
        <f t="shared" si="216"/>
        <v/>
      </c>
      <c r="M2682" s="116" t="str">
        <f t="shared" si="217"/>
        <v/>
      </c>
    </row>
    <row r="2683" spans="2:13" x14ac:dyDescent="0.3">
      <c r="B2683" s="126"/>
      <c r="C2683" s="128"/>
      <c r="D2683" s="126"/>
      <c r="E2683" s="128"/>
      <c r="F2683" s="128"/>
      <c r="G2683" s="128"/>
      <c r="I2683" s="91" t="str">
        <f t="shared" si="214"/>
        <v/>
      </c>
      <c r="J2683" s="91" t="str">
        <f t="shared" si="215"/>
        <v/>
      </c>
      <c r="K2683" s="91" t="str">
        <f t="shared" si="213"/>
        <v/>
      </c>
      <c r="L2683" s="116" t="str">
        <f t="shared" si="216"/>
        <v/>
      </c>
      <c r="M2683" s="116" t="str">
        <f t="shared" si="217"/>
        <v/>
      </c>
    </row>
    <row r="2684" spans="2:13" x14ac:dyDescent="0.3">
      <c r="B2684" s="126"/>
      <c r="C2684" s="128"/>
      <c r="D2684" s="126"/>
      <c r="E2684" s="128"/>
      <c r="F2684" s="128"/>
      <c r="G2684" s="128"/>
      <c r="I2684" s="91" t="str">
        <f t="shared" si="214"/>
        <v/>
      </c>
      <c r="J2684" s="91" t="str">
        <f t="shared" si="215"/>
        <v/>
      </c>
      <c r="K2684" s="91" t="str">
        <f t="shared" si="213"/>
        <v/>
      </c>
      <c r="L2684" s="116" t="str">
        <f t="shared" si="216"/>
        <v/>
      </c>
      <c r="M2684" s="116" t="str">
        <f t="shared" si="217"/>
        <v/>
      </c>
    </row>
    <row r="2685" spans="2:13" x14ac:dyDescent="0.3">
      <c r="B2685" s="126"/>
      <c r="C2685" s="128"/>
      <c r="D2685" s="126"/>
      <c r="E2685" s="128"/>
      <c r="F2685" s="128"/>
      <c r="G2685" s="128"/>
      <c r="I2685" s="91" t="str">
        <f t="shared" si="214"/>
        <v/>
      </c>
      <c r="J2685" s="91" t="str">
        <f t="shared" si="215"/>
        <v/>
      </c>
      <c r="K2685" s="91" t="str">
        <f t="shared" si="213"/>
        <v/>
      </c>
      <c r="L2685" s="116" t="str">
        <f t="shared" si="216"/>
        <v/>
      </c>
      <c r="M2685" s="116" t="str">
        <f t="shared" si="217"/>
        <v/>
      </c>
    </row>
    <row r="2686" spans="2:13" x14ac:dyDescent="0.3">
      <c r="B2686" s="126"/>
      <c r="C2686" s="128"/>
      <c r="D2686" s="126"/>
      <c r="E2686" s="128"/>
      <c r="F2686" s="128"/>
      <c r="G2686" s="128"/>
      <c r="I2686" s="91" t="str">
        <f t="shared" si="214"/>
        <v/>
      </c>
      <c r="J2686" s="91" t="str">
        <f t="shared" si="215"/>
        <v/>
      </c>
      <c r="K2686" s="91" t="str">
        <f t="shared" si="213"/>
        <v/>
      </c>
      <c r="L2686" s="116" t="str">
        <f t="shared" si="216"/>
        <v/>
      </c>
      <c r="M2686" s="116" t="str">
        <f t="shared" si="217"/>
        <v/>
      </c>
    </row>
    <row r="2687" spans="2:13" x14ac:dyDescent="0.3">
      <c r="B2687" s="126"/>
      <c r="C2687" s="128"/>
      <c r="D2687" s="126"/>
      <c r="E2687" s="128"/>
      <c r="F2687" s="128"/>
      <c r="G2687" s="128"/>
      <c r="I2687" s="91" t="str">
        <f t="shared" si="214"/>
        <v/>
      </c>
      <c r="J2687" s="91" t="str">
        <f t="shared" si="215"/>
        <v/>
      </c>
      <c r="K2687" s="91" t="str">
        <f t="shared" si="213"/>
        <v/>
      </c>
      <c r="L2687" s="116" t="str">
        <f t="shared" si="216"/>
        <v/>
      </c>
      <c r="M2687" s="116" t="str">
        <f t="shared" si="217"/>
        <v/>
      </c>
    </row>
    <row r="2688" spans="2:13" x14ac:dyDescent="0.3">
      <c r="B2688" s="126"/>
      <c r="C2688" s="128"/>
      <c r="D2688" s="126"/>
      <c r="E2688" s="128"/>
      <c r="F2688" s="128"/>
      <c r="G2688" s="128"/>
      <c r="I2688" s="91" t="str">
        <f t="shared" si="214"/>
        <v/>
      </c>
      <c r="J2688" s="91" t="str">
        <f t="shared" si="215"/>
        <v/>
      </c>
      <c r="K2688" s="91" t="str">
        <f t="shared" si="213"/>
        <v/>
      </c>
      <c r="L2688" s="116" t="str">
        <f t="shared" si="216"/>
        <v/>
      </c>
      <c r="M2688" s="116" t="str">
        <f t="shared" si="217"/>
        <v/>
      </c>
    </row>
    <row r="2689" spans="2:13" x14ac:dyDescent="0.3">
      <c r="B2689" s="126"/>
      <c r="C2689" s="128"/>
      <c r="D2689" s="126"/>
      <c r="E2689" s="128"/>
      <c r="F2689" s="128"/>
      <c r="G2689" s="128"/>
      <c r="I2689" s="91" t="str">
        <f t="shared" si="214"/>
        <v/>
      </c>
      <c r="J2689" s="91" t="str">
        <f t="shared" si="215"/>
        <v/>
      </c>
      <c r="K2689" s="91" t="str">
        <f t="shared" si="213"/>
        <v/>
      </c>
      <c r="L2689" s="116" t="str">
        <f t="shared" si="216"/>
        <v/>
      </c>
      <c r="M2689" s="116" t="str">
        <f t="shared" si="217"/>
        <v/>
      </c>
    </row>
    <row r="2690" spans="2:13" x14ac:dyDescent="0.3">
      <c r="B2690" s="126"/>
      <c r="C2690" s="128"/>
      <c r="D2690" s="126"/>
      <c r="E2690" s="128"/>
      <c r="F2690" s="128"/>
      <c r="G2690" s="128"/>
      <c r="I2690" s="91" t="str">
        <f t="shared" si="214"/>
        <v/>
      </c>
      <c r="J2690" s="91" t="str">
        <f t="shared" si="215"/>
        <v/>
      </c>
      <c r="K2690" s="91" t="str">
        <f t="shared" si="213"/>
        <v/>
      </c>
      <c r="L2690" s="116" t="str">
        <f t="shared" si="216"/>
        <v/>
      </c>
      <c r="M2690" s="116" t="str">
        <f t="shared" si="217"/>
        <v/>
      </c>
    </row>
    <row r="2691" spans="2:13" x14ac:dyDescent="0.3">
      <c r="B2691" s="126"/>
      <c r="C2691" s="128"/>
      <c r="D2691" s="126"/>
      <c r="E2691" s="128"/>
      <c r="F2691" s="128"/>
      <c r="G2691" s="128"/>
      <c r="I2691" s="91" t="str">
        <f t="shared" si="214"/>
        <v/>
      </c>
      <c r="J2691" s="91" t="str">
        <f t="shared" si="215"/>
        <v/>
      </c>
      <c r="K2691" s="91" t="str">
        <f t="shared" si="213"/>
        <v/>
      </c>
      <c r="L2691" s="116" t="str">
        <f t="shared" si="216"/>
        <v/>
      </c>
      <c r="M2691" s="116" t="str">
        <f t="shared" si="217"/>
        <v/>
      </c>
    </row>
    <row r="2692" spans="2:13" x14ac:dyDescent="0.3">
      <c r="B2692" s="126"/>
      <c r="C2692" s="128"/>
      <c r="D2692" s="126"/>
      <c r="E2692" s="128"/>
      <c r="F2692" s="128"/>
      <c r="G2692" s="128"/>
      <c r="I2692" s="91" t="str">
        <f t="shared" si="214"/>
        <v/>
      </c>
      <c r="J2692" s="91" t="str">
        <f t="shared" si="215"/>
        <v/>
      </c>
      <c r="K2692" s="91" t="str">
        <f t="shared" si="213"/>
        <v/>
      </c>
      <c r="L2692" s="116" t="str">
        <f t="shared" si="216"/>
        <v/>
      </c>
      <c r="M2692" s="116" t="str">
        <f t="shared" si="217"/>
        <v/>
      </c>
    </row>
    <row r="2693" spans="2:13" x14ac:dyDescent="0.3">
      <c r="B2693" s="126"/>
      <c r="C2693" s="128"/>
      <c r="D2693" s="126"/>
      <c r="E2693" s="128"/>
      <c r="F2693" s="128"/>
      <c r="G2693" s="128"/>
      <c r="I2693" s="91" t="str">
        <f t="shared" si="214"/>
        <v/>
      </c>
      <c r="J2693" s="91" t="str">
        <f t="shared" si="215"/>
        <v/>
      </c>
      <c r="K2693" s="91" t="str">
        <f t="shared" si="213"/>
        <v/>
      </c>
      <c r="L2693" s="116" t="str">
        <f t="shared" si="216"/>
        <v/>
      </c>
      <c r="M2693" s="116" t="str">
        <f t="shared" si="217"/>
        <v/>
      </c>
    </row>
    <row r="2694" spans="2:13" x14ac:dyDescent="0.3">
      <c r="B2694" s="126"/>
      <c r="C2694" s="128"/>
      <c r="D2694" s="126"/>
      <c r="E2694" s="128"/>
      <c r="F2694" s="128"/>
      <c r="G2694" s="128"/>
      <c r="I2694" s="91" t="str">
        <f t="shared" si="214"/>
        <v/>
      </c>
      <c r="J2694" s="91" t="str">
        <f t="shared" si="215"/>
        <v/>
      </c>
      <c r="K2694" s="91" t="str">
        <f t="shared" si="213"/>
        <v/>
      </c>
      <c r="L2694" s="116" t="str">
        <f t="shared" si="216"/>
        <v/>
      </c>
      <c r="M2694" s="116" t="str">
        <f t="shared" si="217"/>
        <v/>
      </c>
    </row>
    <row r="2695" spans="2:13" x14ac:dyDescent="0.3">
      <c r="B2695" s="126"/>
      <c r="C2695" s="128"/>
      <c r="D2695" s="126"/>
      <c r="E2695" s="128"/>
      <c r="F2695" s="128"/>
      <c r="G2695" s="128"/>
      <c r="I2695" s="91" t="str">
        <f t="shared" si="214"/>
        <v/>
      </c>
      <c r="J2695" s="91" t="str">
        <f t="shared" si="215"/>
        <v/>
      </c>
      <c r="K2695" s="91" t="str">
        <f t="shared" ref="K2695:K2758" si="218">IF(I2695="","",SUMIF($B$7:$B$5003,B2695,$G$7:$G$5003))</f>
        <v/>
      </c>
      <c r="L2695" s="116" t="str">
        <f t="shared" si="216"/>
        <v/>
      </c>
      <c r="M2695" s="116" t="str">
        <f t="shared" si="217"/>
        <v/>
      </c>
    </row>
    <row r="2696" spans="2:13" x14ac:dyDescent="0.3">
      <c r="B2696" s="126"/>
      <c r="C2696" s="128"/>
      <c r="D2696" s="126"/>
      <c r="E2696" s="128"/>
      <c r="F2696" s="128"/>
      <c r="G2696" s="128"/>
      <c r="I2696" s="91" t="str">
        <f t="shared" ref="I2696:I2759" si="219">B2696&amp;D2696</f>
        <v/>
      </c>
      <c r="J2696" s="91" t="str">
        <f t="shared" ref="J2696:J2759" si="220">IF(I2696="","",SUMIFS($G$6:$G$5003,$B$6:$B$5003,B2696,$D$6:$D$5003,D2696))</f>
        <v/>
      </c>
      <c r="K2696" s="91" t="str">
        <f t="shared" si="218"/>
        <v/>
      </c>
      <c r="L2696" s="116" t="str">
        <f t="shared" ref="L2696:L2759" si="221">IF(OR(J2696="",K2696=""),"",J2696/K2696)</f>
        <v/>
      </c>
      <c r="M2696" s="116" t="str">
        <f t="shared" ref="M2696:M2759" si="222">IF(L2696="","",L2696^2)</f>
        <v/>
      </c>
    </row>
    <row r="2697" spans="2:13" x14ac:dyDescent="0.3">
      <c r="B2697" s="126"/>
      <c r="C2697" s="128"/>
      <c r="D2697" s="126"/>
      <c r="E2697" s="128"/>
      <c r="F2697" s="128"/>
      <c r="G2697" s="128"/>
      <c r="I2697" s="91" t="str">
        <f t="shared" si="219"/>
        <v/>
      </c>
      <c r="J2697" s="91" t="str">
        <f t="shared" si="220"/>
        <v/>
      </c>
      <c r="K2697" s="91" t="str">
        <f t="shared" si="218"/>
        <v/>
      </c>
      <c r="L2697" s="116" t="str">
        <f t="shared" si="221"/>
        <v/>
      </c>
      <c r="M2697" s="116" t="str">
        <f t="shared" si="222"/>
        <v/>
      </c>
    </row>
    <row r="2698" spans="2:13" x14ac:dyDescent="0.3">
      <c r="B2698" s="126"/>
      <c r="C2698" s="128"/>
      <c r="D2698" s="126"/>
      <c r="E2698" s="128"/>
      <c r="F2698" s="128"/>
      <c r="G2698" s="128"/>
      <c r="I2698" s="91" t="str">
        <f t="shared" si="219"/>
        <v/>
      </c>
      <c r="J2698" s="91" t="str">
        <f t="shared" si="220"/>
        <v/>
      </c>
      <c r="K2698" s="91" t="str">
        <f t="shared" si="218"/>
        <v/>
      </c>
      <c r="L2698" s="116" t="str">
        <f t="shared" si="221"/>
        <v/>
      </c>
      <c r="M2698" s="116" t="str">
        <f t="shared" si="222"/>
        <v/>
      </c>
    </row>
    <row r="2699" spans="2:13" x14ac:dyDescent="0.3">
      <c r="B2699" s="126"/>
      <c r="C2699" s="128"/>
      <c r="D2699" s="126"/>
      <c r="E2699" s="128"/>
      <c r="F2699" s="128"/>
      <c r="G2699" s="128"/>
      <c r="I2699" s="91" t="str">
        <f t="shared" si="219"/>
        <v/>
      </c>
      <c r="J2699" s="91" t="str">
        <f t="shared" si="220"/>
        <v/>
      </c>
      <c r="K2699" s="91" t="str">
        <f t="shared" si="218"/>
        <v/>
      </c>
      <c r="L2699" s="116" t="str">
        <f t="shared" si="221"/>
        <v/>
      </c>
      <c r="M2699" s="116" t="str">
        <f t="shared" si="222"/>
        <v/>
      </c>
    </row>
    <row r="2700" spans="2:13" x14ac:dyDescent="0.3">
      <c r="B2700" s="126"/>
      <c r="C2700" s="128"/>
      <c r="D2700" s="126"/>
      <c r="E2700" s="128"/>
      <c r="F2700" s="128"/>
      <c r="G2700" s="128"/>
      <c r="I2700" s="91" t="str">
        <f t="shared" si="219"/>
        <v/>
      </c>
      <c r="J2700" s="91" t="str">
        <f t="shared" si="220"/>
        <v/>
      </c>
      <c r="K2700" s="91" t="str">
        <f t="shared" si="218"/>
        <v/>
      </c>
      <c r="L2700" s="116" t="str">
        <f t="shared" si="221"/>
        <v/>
      </c>
      <c r="M2700" s="116" t="str">
        <f t="shared" si="222"/>
        <v/>
      </c>
    </row>
    <row r="2701" spans="2:13" x14ac:dyDescent="0.3">
      <c r="B2701" s="126"/>
      <c r="C2701" s="128"/>
      <c r="D2701" s="126"/>
      <c r="E2701" s="128"/>
      <c r="F2701" s="128"/>
      <c r="G2701" s="128"/>
      <c r="I2701" s="91" t="str">
        <f t="shared" si="219"/>
        <v/>
      </c>
      <c r="J2701" s="91" t="str">
        <f t="shared" si="220"/>
        <v/>
      </c>
      <c r="K2701" s="91" t="str">
        <f t="shared" si="218"/>
        <v/>
      </c>
      <c r="L2701" s="116" t="str">
        <f t="shared" si="221"/>
        <v/>
      </c>
      <c r="M2701" s="116" t="str">
        <f t="shared" si="222"/>
        <v/>
      </c>
    </row>
    <row r="2702" spans="2:13" x14ac:dyDescent="0.3">
      <c r="B2702" s="126"/>
      <c r="C2702" s="128"/>
      <c r="D2702" s="126"/>
      <c r="E2702" s="128"/>
      <c r="F2702" s="128"/>
      <c r="G2702" s="128"/>
      <c r="I2702" s="91" t="str">
        <f t="shared" si="219"/>
        <v/>
      </c>
      <c r="J2702" s="91" t="str">
        <f t="shared" si="220"/>
        <v/>
      </c>
      <c r="K2702" s="91" t="str">
        <f t="shared" si="218"/>
        <v/>
      </c>
      <c r="L2702" s="116" t="str">
        <f t="shared" si="221"/>
        <v/>
      </c>
      <c r="M2702" s="116" t="str">
        <f t="shared" si="222"/>
        <v/>
      </c>
    </row>
    <row r="2703" spans="2:13" x14ac:dyDescent="0.3">
      <c r="B2703" s="126"/>
      <c r="C2703" s="128"/>
      <c r="D2703" s="126"/>
      <c r="E2703" s="128"/>
      <c r="F2703" s="128"/>
      <c r="G2703" s="128"/>
      <c r="I2703" s="91" t="str">
        <f t="shared" si="219"/>
        <v/>
      </c>
      <c r="J2703" s="91" t="str">
        <f t="shared" si="220"/>
        <v/>
      </c>
      <c r="K2703" s="91" t="str">
        <f t="shared" si="218"/>
        <v/>
      </c>
      <c r="L2703" s="116" t="str">
        <f t="shared" si="221"/>
        <v/>
      </c>
      <c r="M2703" s="116" t="str">
        <f t="shared" si="222"/>
        <v/>
      </c>
    </row>
    <row r="2704" spans="2:13" x14ac:dyDescent="0.3">
      <c r="B2704" s="126"/>
      <c r="C2704" s="128"/>
      <c r="D2704" s="126"/>
      <c r="E2704" s="128"/>
      <c r="F2704" s="128"/>
      <c r="G2704" s="128"/>
      <c r="I2704" s="91" t="str">
        <f t="shared" si="219"/>
        <v/>
      </c>
      <c r="J2704" s="91" t="str">
        <f t="shared" si="220"/>
        <v/>
      </c>
      <c r="K2704" s="91" t="str">
        <f t="shared" si="218"/>
        <v/>
      </c>
      <c r="L2704" s="116" t="str">
        <f t="shared" si="221"/>
        <v/>
      </c>
      <c r="M2704" s="116" t="str">
        <f t="shared" si="222"/>
        <v/>
      </c>
    </row>
    <row r="2705" spans="2:13" x14ac:dyDescent="0.3">
      <c r="B2705" s="126"/>
      <c r="C2705" s="128"/>
      <c r="D2705" s="126"/>
      <c r="E2705" s="128"/>
      <c r="F2705" s="128"/>
      <c r="G2705" s="128"/>
      <c r="I2705" s="91" t="str">
        <f t="shared" si="219"/>
        <v/>
      </c>
      <c r="J2705" s="91" t="str">
        <f t="shared" si="220"/>
        <v/>
      </c>
      <c r="K2705" s="91" t="str">
        <f t="shared" si="218"/>
        <v/>
      </c>
      <c r="L2705" s="116" t="str">
        <f t="shared" si="221"/>
        <v/>
      </c>
      <c r="M2705" s="116" t="str">
        <f t="shared" si="222"/>
        <v/>
      </c>
    </row>
    <row r="2706" spans="2:13" x14ac:dyDescent="0.3">
      <c r="B2706" s="126"/>
      <c r="C2706" s="128"/>
      <c r="D2706" s="126"/>
      <c r="E2706" s="128"/>
      <c r="F2706" s="128"/>
      <c r="G2706" s="128"/>
      <c r="I2706" s="91" t="str">
        <f t="shared" si="219"/>
        <v/>
      </c>
      <c r="J2706" s="91" t="str">
        <f t="shared" si="220"/>
        <v/>
      </c>
      <c r="K2706" s="91" t="str">
        <f t="shared" si="218"/>
        <v/>
      </c>
      <c r="L2706" s="116" t="str">
        <f t="shared" si="221"/>
        <v/>
      </c>
      <c r="M2706" s="116" t="str">
        <f t="shared" si="222"/>
        <v/>
      </c>
    </row>
    <row r="2707" spans="2:13" x14ac:dyDescent="0.3">
      <c r="B2707" s="126"/>
      <c r="C2707" s="128"/>
      <c r="D2707" s="126"/>
      <c r="E2707" s="128"/>
      <c r="F2707" s="128"/>
      <c r="G2707" s="128"/>
      <c r="I2707" s="91" t="str">
        <f t="shared" si="219"/>
        <v/>
      </c>
      <c r="J2707" s="91" t="str">
        <f t="shared" si="220"/>
        <v/>
      </c>
      <c r="K2707" s="91" t="str">
        <f t="shared" si="218"/>
        <v/>
      </c>
      <c r="L2707" s="116" t="str">
        <f t="shared" si="221"/>
        <v/>
      </c>
      <c r="M2707" s="116" t="str">
        <f t="shared" si="222"/>
        <v/>
      </c>
    </row>
    <row r="2708" spans="2:13" x14ac:dyDescent="0.3">
      <c r="B2708" s="126"/>
      <c r="C2708" s="128"/>
      <c r="D2708" s="126"/>
      <c r="E2708" s="128"/>
      <c r="F2708" s="128"/>
      <c r="G2708" s="128"/>
      <c r="I2708" s="91" t="str">
        <f t="shared" si="219"/>
        <v/>
      </c>
      <c r="J2708" s="91" t="str">
        <f t="shared" si="220"/>
        <v/>
      </c>
      <c r="K2708" s="91" t="str">
        <f t="shared" si="218"/>
        <v/>
      </c>
      <c r="L2708" s="116" t="str">
        <f t="shared" si="221"/>
        <v/>
      </c>
      <c r="M2708" s="116" t="str">
        <f t="shared" si="222"/>
        <v/>
      </c>
    </row>
    <row r="2709" spans="2:13" x14ac:dyDescent="0.3">
      <c r="B2709" s="126"/>
      <c r="C2709" s="128"/>
      <c r="D2709" s="126"/>
      <c r="E2709" s="128"/>
      <c r="F2709" s="128"/>
      <c r="G2709" s="128"/>
      <c r="I2709" s="91" t="str">
        <f t="shared" si="219"/>
        <v/>
      </c>
      <c r="J2709" s="91" t="str">
        <f t="shared" si="220"/>
        <v/>
      </c>
      <c r="K2709" s="91" t="str">
        <f t="shared" si="218"/>
        <v/>
      </c>
      <c r="L2709" s="116" t="str">
        <f t="shared" si="221"/>
        <v/>
      </c>
      <c r="M2709" s="116" t="str">
        <f t="shared" si="222"/>
        <v/>
      </c>
    </row>
    <row r="2710" spans="2:13" x14ac:dyDescent="0.3">
      <c r="B2710" s="126"/>
      <c r="C2710" s="128"/>
      <c r="D2710" s="126"/>
      <c r="E2710" s="128"/>
      <c r="F2710" s="128"/>
      <c r="G2710" s="128"/>
      <c r="I2710" s="91" t="str">
        <f t="shared" si="219"/>
        <v/>
      </c>
      <c r="J2710" s="91" t="str">
        <f t="shared" si="220"/>
        <v/>
      </c>
      <c r="K2710" s="91" t="str">
        <f t="shared" si="218"/>
        <v/>
      </c>
      <c r="L2710" s="116" t="str">
        <f t="shared" si="221"/>
        <v/>
      </c>
      <c r="M2710" s="116" t="str">
        <f t="shared" si="222"/>
        <v/>
      </c>
    </row>
    <row r="2711" spans="2:13" x14ac:dyDescent="0.3">
      <c r="B2711" s="126"/>
      <c r="C2711" s="128"/>
      <c r="D2711" s="126"/>
      <c r="E2711" s="128"/>
      <c r="F2711" s="128"/>
      <c r="G2711" s="128"/>
      <c r="I2711" s="91" t="str">
        <f t="shared" si="219"/>
        <v/>
      </c>
      <c r="J2711" s="91" t="str">
        <f t="shared" si="220"/>
        <v/>
      </c>
      <c r="K2711" s="91" t="str">
        <f t="shared" si="218"/>
        <v/>
      </c>
      <c r="L2711" s="116" t="str">
        <f t="shared" si="221"/>
        <v/>
      </c>
      <c r="M2711" s="116" t="str">
        <f t="shared" si="222"/>
        <v/>
      </c>
    </row>
    <row r="2712" spans="2:13" x14ac:dyDescent="0.3">
      <c r="B2712" s="126"/>
      <c r="C2712" s="128"/>
      <c r="D2712" s="126"/>
      <c r="E2712" s="128"/>
      <c r="F2712" s="128"/>
      <c r="G2712" s="128"/>
      <c r="I2712" s="91" t="str">
        <f t="shared" si="219"/>
        <v/>
      </c>
      <c r="J2712" s="91" t="str">
        <f t="shared" si="220"/>
        <v/>
      </c>
      <c r="K2712" s="91" t="str">
        <f t="shared" si="218"/>
        <v/>
      </c>
      <c r="L2712" s="116" t="str">
        <f t="shared" si="221"/>
        <v/>
      </c>
      <c r="M2712" s="116" t="str">
        <f t="shared" si="222"/>
        <v/>
      </c>
    </row>
    <row r="2713" spans="2:13" x14ac:dyDescent="0.3">
      <c r="B2713" s="126"/>
      <c r="C2713" s="128"/>
      <c r="D2713" s="126"/>
      <c r="E2713" s="128"/>
      <c r="F2713" s="128"/>
      <c r="G2713" s="128"/>
      <c r="I2713" s="91" t="str">
        <f t="shared" si="219"/>
        <v/>
      </c>
      <c r="J2713" s="91" t="str">
        <f t="shared" si="220"/>
        <v/>
      </c>
      <c r="K2713" s="91" t="str">
        <f t="shared" si="218"/>
        <v/>
      </c>
      <c r="L2713" s="116" t="str">
        <f t="shared" si="221"/>
        <v/>
      </c>
      <c r="M2713" s="116" t="str">
        <f t="shared" si="222"/>
        <v/>
      </c>
    </row>
    <row r="2714" spans="2:13" x14ac:dyDescent="0.3">
      <c r="B2714" s="126"/>
      <c r="C2714" s="128"/>
      <c r="D2714" s="126"/>
      <c r="E2714" s="128"/>
      <c r="F2714" s="128"/>
      <c r="G2714" s="128"/>
      <c r="I2714" s="91" t="str">
        <f t="shared" si="219"/>
        <v/>
      </c>
      <c r="J2714" s="91" t="str">
        <f t="shared" si="220"/>
        <v/>
      </c>
      <c r="K2714" s="91" t="str">
        <f t="shared" si="218"/>
        <v/>
      </c>
      <c r="L2714" s="116" t="str">
        <f t="shared" si="221"/>
        <v/>
      </c>
      <c r="M2714" s="116" t="str">
        <f t="shared" si="222"/>
        <v/>
      </c>
    </row>
    <row r="2715" spans="2:13" x14ac:dyDescent="0.3">
      <c r="B2715" s="126"/>
      <c r="C2715" s="128"/>
      <c r="D2715" s="126"/>
      <c r="E2715" s="128"/>
      <c r="F2715" s="128"/>
      <c r="G2715" s="128"/>
      <c r="I2715" s="91" t="str">
        <f t="shared" si="219"/>
        <v/>
      </c>
      <c r="J2715" s="91" t="str">
        <f t="shared" si="220"/>
        <v/>
      </c>
      <c r="K2715" s="91" t="str">
        <f t="shared" si="218"/>
        <v/>
      </c>
      <c r="L2715" s="116" t="str">
        <f t="shared" si="221"/>
        <v/>
      </c>
      <c r="M2715" s="116" t="str">
        <f t="shared" si="222"/>
        <v/>
      </c>
    </row>
    <row r="2716" spans="2:13" x14ac:dyDescent="0.3">
      <c r="B2716" s="126"/>
      <c r="C2716" s="128"/>
      <c r="D2716" s="126"/>
      <c r="E2716" s="128"/>
      <c r="F2716" s="128"/>
      <c r="G2716" s="128"/>
      <c r="I2716" s="91" t="str">
        <f t="shared" si="219"/>
        <v/>
      </c>
      <c r="J2716" s="91" t="str">
        <f t="shared" si="220"/>
        <v/>
      </c>
      <c r="K2716" s="91" t="str">
        <f t="shared" si="218"/>
        <v/>
      </c>
      <c r="L2716" s="116" t="str">
        <f t="shared" si="221"/>
        <v/>
      </c>
      <c r="M2716" s="116" t="str">
        <f t="shared" si="222"/>
        <v/>
      </c>
    </row>
    <row r="2717" spans="2:13" x14ac:dyDescent="0.3">
      <c r="B2717" s="126"/>
      <c r="C2717" s="128"/>
      <c r="D2717" s="126"/>
      <c r="E2717" s="128"/>
      <c r="F2717" s="128"/>
      <c r="G2717" s="128"/>
      <c r="I2717" s="91" t="str">
        <f t="shared" si="219"/>
        <v/>
      </c>
      <c r="J2717" s="91" t="str">
        <f t="shared" si="220"/>
        <v/>
      </c>
      <c r="K2717" s="91" t="str">
        <f t="shared" si="218"/>
        <v/>
      </c>
      <c r="L2717" s="116" t="str">
        <f t="shared" si="221"/>
        <v/>
      </c>
      <c r="M2717" s="116" t="str">
        <f t="shared" si="222"/>
        <v/>
      </c>
    </row>
    <row r="2718" spans="2:13" x14ac:dyDescent="0.3">
      <c r="B2718" s="126"/>
      <c r="C2718" s="128"/>
      <c r="D2718" s="126"/>
      <c r="E2718" s="128"/>
      <c r="F2718" s="128"/>
      <c r="G2718" s="128"/>
      <c r="I2718" s="91" t="str">
        <f t="shared" si="219"/>
        <v/>
      </c>
      <c r="J2718" s="91" t="str">
        <f t="shared" si="220"/>
        <v/>
      </c>
      <c r="K2718" s="91" t="str">
        <f t="shared" si="218"/>
        <v/>
      </c>
      <c r="L2718" s="116" t="str">
        <f t="shared" si="221"/>
        <v/>
      </c>
      <c r="M2718" s="116" t="str">
        <f t="shared" si="222"/>
        <v/>
      </c>
    </row>
    <row r="2719" spans="2:13" x14ac:dyDescent="0.3">
      <c r="B2719" s="126"/>
      <c r="C2719" s="128"/>
      <c r="D2719" s="126"/>
      <c r="E2719" s="128"/>
      <c r="F2719" s="128"/>
      <c r="G2719" s="128"/>
      <c r="I2719" s="91" t="str">
        <f t="shared" si="219"/>
        <v/>
      </c>
      <c r="J2719" s="91" t="str">
        <f t="shared" si="220"/>
        <v/>
      </c>
      <c r="K2719" s="91" t="str">
        <f t="shared" si="218"/>
        <v/>
      </c>
      <c r="L2719" s="116" t="str">
        <f t="shared" si="221"/>
        <v/>
      </c>
      <c r="M2719" s="116" t="str">
        <f t="shared" si="222"/>
        <v/>
      </c>
    </row>
    <row r="2720" spans="2:13" x14ac:dyDescent="0.3">
      <c r="B2720" s="126"/>
      <c r="C2720" s="128"/>
      <c r="D2720" s="126"/>
      <c r="E2720" s="128"/>
      <c r="F2720" s="128"/>
      <c r="G2720" s="128"/>
      <c r="I2720" s="91" t="str">
        <f t="shared" si="219"/>
        <v/>
      </c>
      <c r="J2720" s="91" t="str">
        <f t="shared" si="220"/>
        <v/>
      </c>
      <c r="K2720" s="91" t="str">
        <f t="shared" si="218"/>
        <v/>
      </c>
      <c r="L2720" s="116" t="str">
        <f t="shared" si="221"/>
        <v/>
      </c>
      <c r="M2720" s="116" t="str">
        <f t="shared" si="222"/>
        <v/>
      </c>
    </row>
    <row r="2721" spans="2:13" x14ac:dyDescent="0.3">
      <c r="B2721" s="126"/>
      <c r="C2721" s="128"/>
      <c r="D2721" s="126"/>
      <c r="E2721" s="128"/>
      <c r="F2721" s="128"/>
      <c r="G2721" s="128"/>
      <c r="I2721" s="91" t="str">
        <f t="shared" si="219"/>
        <v/>
      </c>
      <c r="J2721" s="91" t="str">
        <f t="shared" si="220"/>
        <v/>
      </c>
      <c r="K2721" s="91" t="str">
        <f t="shared" si="218"/>
        <v/>
      </c>
      <c r="L2721" s="116" t="str">
        <f t="shared" si="221"/>
        <v/>
      </c>
      <c r="M2721" s="116" t="str">
        <f t="shared" si="222"/>
        <v/>
      </c>
    </row>
    <row r="2722" spans="2:13" x14ac:dyDescent="0.3">
      <c r="B2722" s="126"/>
      <c r="C2722" s="128"/>
      <c r="D2722" s="126"/>
      <c r="E2722" s="128"/>
      <c r="F2722" s="128"/>
      <c r="G2722" s="128"/>
      <c r="I2722" s="91" t="str">
        <f t="shared" si="219"/>
        <v/>
      </c>
      <c r="J2722" s="91" t="str">
        <f t="shared" si="220"/>
        <v/>
      </c>
      <c r="K2722" s="91" t="str">
        <f t="shared" si="218"/>
        <v/>
      </c>
      <c r="L2722" s="116" t="str">
        <f t="shared" si="221"/>
        <v/>
      </c>
      <c r="M2722" s="116" t="str">
        <f t="shared" si="222"/>
        <v/>
      </c>
    </row>
    <row r="2723" spans="2:13" x14ac:dyDescent="0.3">
      <c r="B2723" s="126"/>
      <c r="C2723" s="128"/>
      <c r="D2723" s="126"/>
      <c r="E2723" s="128"/>
      <c r="F2723" s="128"/>
      <c r="G2723" s="128"/>
      <c r="I2723" s="91" t="str">
        <f t="shared" si="219"/>
        <v/>
      </c>
      <c r="J2723" s="91" t="str">
        <f t="shared" si="220"/>
        <v/>
      </c>
      <c r="K2723" s="91" t="str">
        <f t="shared" si="218"/>
        <v/>
      </c>
      <c r="L2723" s="116" t="str">
        <f t="shared" si="221"/>
        <v/>
      </c>
      <c r="M2723" s="116" t="str">
        <f t="shared" si="222"/>
        <v/>
      </c>
    </row>
    <row r="2724" spans="2:13" x14ac:dyDescent="0.3">
      <c r="B2724" s="126"/>
      <c r="C2724" s="128"/>
      <c r="D2724" s="126"/>
      <c r="E2724" s="128"/>
      <c r="F2724" s="128"/>
      <c r="G2724" s="128"/>
      <c r="I2724" s="91" t="str">
        <f t="shared" si="219"/>
        <v/>
      </c>
      <c r="J2724" s="91" t="str">
        <f t="shared" si="220"/>
        <v/>
      </c>
      <c r="K2724" s="91" t="str">
        <f t="shared" si="218"/>
        <v/>
      </c>
      <c r="L2724" s="116" t="str">
        <f t="shared" si="221"/>
        <v/>
      </c>
      <c r="M2724" s="116" t="str">
        <f t="shared" si="222"/>
        <v/>
      </c>
    </row>
    <row r="2725" spans="2:13" x14ac:dyDescent="0.3">
      <c r="B2725" s="126"/>
      <c r="C2725" s="128"/>
      <c r="D2725" s="126"/>
      <c r="E2725" s="128"/>
      <c r="F2725" s="128"/>
      <c r="G2725" s="128"/>
      <c r="I2725" s="91" t="str">
        <f t="shared" si="219"/>
        <v/>
      </c>
      <c r="J2725" s="91" t="str">
        <f t="shared" si="220"/>
        <v/>
      </c>
      <c r="K2725" s="91" t="str">
        <f t="shared" si="218"/>
        <v/>
      </c>
      <c r="L2725" s="116" t="str">
        <f t="shared" si="221"/>
        <v/>
      </c>
      <c r="M2725" s="116" t="str">
        <f t="shared" si="222"/>
        <v/>
      </c>
    </row>
    <row r="2726" spans="2:13" x14ac:dyDescent="0.3">
      <c r="B2726" s="126"/>
      <c r="C2726" s="128"/>
      <c r="D2726" s="126"/>
      <c r="E2726" s="128"/>
      <c r="F2726" s="128"/>
      <c r="G2726" s="128"/>
      <c r="I2726" s="91" t="str">
        <f t="shared" si="219"/>
        <v/>
      </c>
      <c r="J2726" s="91" t="str">
        <f t="shared" si="220"/>
        <v/>
      </c>
      <c r="K2726" s="91" t="str">
        <f t="shared" si="218"/>
        <v/>
      </c>
      <c r="L2726" s="116" t="str">
        <f t="shared" si="221"/>
        <v/>
      </c>
      <c r="M2726" s="116" t="str">
        <f t="shared" si="222"/>
        <v/>
      </c>
    </row>
    <row r="2727" spans="2:13" x14ac:dyDescent="0.3">
      <c r="B2727" s="126"/>
      <c r="C2727" s="128"/>
      <c r="D2727" s="126"/>
      <c r="E2727" s="128"/>
      <c r="F2727" s="128"/>
      <c r="G2727" s="128"/>
      <c r="I2727" s="91" t="str">
        <f t="shared" si="219"/>
        <v/>
      </c>
      <c r="J2727" s="91" t="str">
        <f t="shared" si="220"/>
        <v/>
      </c>
      <c r="K2727" s="91" t="str">
        <f t="shared" si="218"/>
        <v/>
      </c>
      <c r="L2727" s="116" t="str">
        <f t="shared" si="221"/>
        <v/>
      </c>
      <c r="M2727" s="116" t="str">
        <f t="shared" si="222"/>
        <v/>
      </c>
    </row>
    <row r="2728" spans="2:13" x14ac:dyDescent="0.3">
      <c r="B2728" s="126"/>
      <c r="C2728" s="128"/>
      <c r="D2728" s="126"/>
      <c r="E2728" s="128"/>
      <c r="F2728" s="128"/>
      <c r="G2728" s="128"/>
      <c r="I2728" s="91" t="str">
        <f t="shared" si="219"/>
        <v/>
      </c>
      <c r="J2728" s="91" t="str">
        <f t="shared" si="220"/>
        <v/>
      </c>
      <c r="K2728" s="91" t="str">
        <f t="shared" si="218"/>
        <v/>
      </c>
      <c r="L2728" s="116" t="str">
        <f t="shared" si="221"/>
        <v/>
      </c>
      <c r="M2728" s="116" t="str">
        <f t="shared" si="222"/>
        <v/>
      </c>
    </row>
    <row r="2729" spans="2:13" x14ac:dyDescent="0.3">
      <c r="B2729" s="126"/>
      <c r="C2729" s="128"/>
      <c r="D2729" s="126"/>
      <c r="E2729" s="128"/>
      <c r="F2729" s="128"/>
      <c r="G2729" s="128"/>
      <c r="I2729" s="91" t="str">
        <f t="shared" si="219"/>
        <v/>
      </c>
      <c r="J2729" s="91" t="str">
        <f t="shared" si="220"/>
        <v/>
      </c>
      <c r="K2729" s="91" t="str">
        <f t="shared" si="218"/>
        <v/>
      </c>
      <c r="L2729" s="116" t="str">
        <f t="shared" si="221"/>
        <v/>
      </c>
      <c r="M2729" s="116" t="str">
        <f t="shared" si="222"/>
        <v/>
      </c>
    </row>
    <row r="2730" spans="2:13" x14ac:dyDescent="0.3">
      <c r="B2730" s="126"/>
      <c r="C2730" s="128"/>
      <c r="D2730" s="126"/>
      <c r="E2730" s="128"/>
      <c r="F2730" s="128"/>
      <c r="G2730" s="128"/>
      <c r="I2730" s="91" t="str">
        <f t="shared" si="219"/>
        <v/>
      </c>
      <c r="J2730" s="91" t="str">
        <f t="shared" si="220"/>
        <v/>
      </c>
      <c r="K2730" s="91" t="str">
        <f t="shared" si="218"/>
        <v/>
      </c>
      <c r="L2730" s="116" t="str">
        <f t="shared" si="221"/>
        <v/>
      </c>
      <c r="M2730" s="116" t="str">
        <f t="shared" si="222"/>
        <v/>
      </c>
    </row>
    <row r="2731" spans="2:13" x14ac:dyDescent="0.3">
      <c r="B2731" s="126"/>
      <c r="C2731" s="128"/>
      <c r="D2731" s="126"/>
      <c r="E2731" s="128"/>
      <c r="F2731" s="128"/>
      <c r="G2731" s="128"/>
      <c r="I2731" s="91" t="str">
        <f t="shared" si="219"/>
        <v/>
      </c>
      <c r="J2731" s="91" t="str">
        <f t="shared" si="220"/>
        <v/>
      </c>
      <c r="K2731" s="91" t="str">
        <f t="shared" si="218"/>
        <v/>
      </c>
      <c r="L2731" s="116" t="str">
        <f t="shared" si="221"/>
        <v/>
      </c>
      <c r="M2731" s="116" t="str">
        <f t="shared" si="222"/>
        <v/>
      </c>
    </row>
    <row r="2732" spans="2:13" x14ac:dyDescent="0.3">
      <c r="B2732" s="126"/>
      <c r="C2732" s="128"/>
      <c r="D2732" s="126"/>
      <c r="E2732" s="128"/>
      <c r="F2732" s="128"/>
      <c r="G2732" s="128"/>
      <c r="I2732" s="91" t="str">
        <f t="shared" si="219"/>
        <v/>
      </c>
      <c r="J2732" s="91" t="str">
        <f t="shared" si="220"/>
        <v/>
      </c>
      <c r="K2732" s="91" t="str">
        <f t="shared" si="218"/>
        <v/>
      </c>
      <c r="L2732" s="116" t="str">
        <f t="shared" si="221"/>
        <v/>
      </c>
      <c r="M2732" s="116" t="str">
        <f t="shared" si="222"/>
        <v/>
      </c>
    </row>
    <row r="2733" spans="2:13" x14ac:dyDescent="0.3">
      <c r="B2733" s="126"/>
      <c r="C2733" s="128"/>
      <c r="D2733" s="126"/>
      <c r="E2733" s="128"/>
      <c r="F2733" s="128"/>
      <c r="G2733" s="128"/>
      <c r="I2733" s="91" t="str">
        <f t="shared" si="219"/>
        <v/>
      </c>
      <c r="J2733" s="91" t="str">
        <f t="shared" si="220"/>
        <v/>
      </c>
      <c r="K2733" s="91" t="str">
        <f t="shared" si="218"/>
        <v/>
      </c>
      <c r="L2733" s="116" t="str">
        <f t="shared" si="221"/>
        <v/>
      </c>
      <c r="M2733" s="116" t="str">
        <f t="shared" si="222"/>
        <v/>
      </c>
    </row>
    <row r="2734" spans="2:13" x14ac:dyDescent="0.3">
      <c r="B2734" s="126"/>
      <c r="C2734" s="128"/>
      <c r="D2734" s="126"/>
      <c r="E2734" s="128"/>
      <c r="F2734" s="128"/>
      <c r="G2734" s="128"/>
      <c r="I2734" s="91" t="str">
        <f t="shared" si="219"/>
        <v/>
      </c>
      <c r="J2734" s="91" t="str">
        <f t="shared" si="220"/>
        <v/>
      </c>
      <c r="K2734" s="91" t="str">
        <f t="shared" si="218"/>
        <v/>
      </c>
      <c r="L2734" s="116" t="str">
        <f t="shared" si="221"/>
        <v/>
      </c>
      <c r="M2734" s="116" t="str">
        <f t="shared" si="222"/>
        <v/>
      </c>
    </row>
    <row r="2735" spans="2:13" x14ac:dyDescent="0.3">
      <c r="B2735" s="126"/>
      <c r="C2735" s="128"/>
      <c r="D2735" s="126"/>
      <c r="E2735" s="128"/>
      <c r="F2735" s="128"/>
      <c r="G2735" s="128"/>
      <c r="I2735" s="91" t="str">
        <f t="shared" si="219"/>
        <v/>
      </c>
      <c r="J2735" s="91" t="str">
        <f t="shared" si="220"/>
        <v/>
      </c>
      <c r="K2735" s="91" t="str">
        <f t="shared" si="218"/>
        <v/>
      </c>
      <c r="L2735" s="116" t="str">
        <f t="shared" si="221"/>
        <v/>
      </c>
      <c r="M2735" s="116" t="str">
        <f t="shared" si="222"/>
        <v/>
      </c>
    </row>
    <row r="2736" spans="2:13" x14ac:dyDescent="0.3">
      <c r="B2736" s="126"/>
      <c r="C2736" s="128"/>
      <c r="D2736" s="126"/>
      <c r="E2736" s="128"/>
      <c r="F2736" s="128"/>
      <c r="G2736" s="128"/>
      <c r="I2736" s="91" t="str">
        <f t="shared" si="219"/>
        <v/>
      </c>
      <c r="J2736" s="91" t="str">
        <f t="shared" si="220"/>
        <v/>
      </c>
      <c r="K2736" s="91" t="str">
        <f t="shared" si="218"/>
        <v/>
      </c>
      <c r="L2736" s="116" t="str">
        <f t="shared" si="221"/>
        <v/>
      </c>
      <c r="M2736" s="116" t="str">
        <f t="shared" si="222"/>
        <v/>
      </c>
    </row>
    <row r="2737" spans="2:13" x14ac:dyDescent="0.3">
      <c r="B2737" s="126"/>
      <c r="C2737" s="128"/>
      <c r="D2737" s="126"/>
      <c r="E2737" s="128"/>
      <c r="F2737" s="128"/>
      <c r="G2737" s="128"/>
      <c r="I2737" s="91" t="str">
        <f t="shared" si="219"/>
        <v/>
      </c>
      <c r="J2737" s="91" t="str">
        <f t="shared" si="220"/>
        <v/>
      </c>
      <c r="K2737" s="91" t="str">
        <f t="shared" si="218"/>
        <v/>
      </c>
      <c r="L2737" s="116" t="str">
        <f t="shared" si="221"/>
        <v/>
      </c>
      <c r="M2737" s="116" t="str">
        <f t="shared" si="222"/>
        <v/>
      </c>
    </row>
    <row r="2738" spans="2:13" x14ac:dyDescent="0.3">
      <c r="B2738" s="126"/>
      <c r="C2738" s="128"/>
      <c r="D2738" s="126"/>
      <c r="E2738" s="128"/>
      <c r="F2738" s="128"/>
      <c r="G2738" s="128"/>
      <c r="I2738" s="91" t="str">
        <f t="shared" si="219"/>
        <v/>
      </c>
      <c r="J2738" s="91" t="str">
        <f t="shared" si="220"/>
        <v/>
      </c>
      <c r="K2738" s="91" t="str">
        <f t="shared" si="218"/>
        <v/>
      </c>
      <c r="L2738" s="116" t="str">
        <f t="shared" si="221"/>
        <v/>
      </c>
      <c r="M2738" s="116" t="str">
        <f t="shared" si="222"/>
        <v/>
      </c>
    </row>
    <row r="2739" spans="2:13" x14ac:dyDescent="0.3">
      <c r="B2739" s="126"/>
      <c r="C2739" s="128"/>
      <c r="D2739" s="126"/>
      <c r="E2739" s="128"/>
      <c r="F2739" s="128"/>
      <c r="G2739" s="128"/>
      <c r="I2739" s="91" t="str">
        <f t="shared" si="219"/>
        <v/>
      </c>
      <c r="J2739" s="91" t="str">
        <f t="shared" si="220"/>
        <v/>
      </c>
      <c r="K2739" s="91" t="str">
        <f t="shared" si="218"/>
        <v/>
      </c>
      <c r="L2739" s="116" t="str">
        <f t="shared" si="221"/>
        <v/>
      </c>
      <c r="M2739" s="116" t="str">
        <f t="shared" si="222"/>
        <v/>
      </c>
    </row>
    <row r="2740" spans="2:13" x14ac:dyDescent="0.3">
      <c r="B2740" s="126"/>
      <c r="C2740" s="128"/>
      <c r="D2740" s="126"/>
      <c r="E2740" s="128"/>
      <c r="F2740" s="128"/>
      <c r="G2740" s="128"/>
      <c r="I2740" s="91" t="str">
        <f t="shared" si="219"/>
        <v/>
      </c>
      <c r="J2740" s="91" t="str">
        <f t="shared" si="220"/>
        <v/>
      </c>
      <c r="K2740" s="91" t="str">
        <f t="shared" si="218"/>
        <v/>
      </c>
      <c r="L2740" s="116" t="str">
        <f t="shared" si="221"/>
        <v/>
      </c>
      <c r="M2740" s="116" t="str">
        <f t="shared" si="222"/>
        <v/>
      </c>
    </row>
    <row r="2741" spans="2:13" x14ac:dyDescent="0.3">
      <c r="B2741" s="126"/>
      <c r="C2741" s="128"/>
      <c r="D2741" s="126"/>
      <c r="E2741" s="128"/>
      <c r="F2741" s="128"/>
      <c r="G2741" s="128"/>
      <c r="I2741" s="91" t="str">
        <f t="shared" si="219"/>
        <v/>
      </c>
      <c r="J2741" s="91" t="str">
        <f t="shared" si="220"/>
        <v/>
      </c>
      <c r="K2741" s="91" t="str">
        <f t="shared" si="218"/>
        <v/>
      </c>
      <c r="L2741" s="116" t="str">
        <f t="shared" si="221"/>
        <v/>
      </c>
      <c r="M2741" s="116" t="str">
        <f t="shared" si="222"/>
        <v/>
      </c>
    </row>
    <row r="2742" spans="2:13" x14ac:dyDescent="0.3">
      <c r="B2742" s="126"/>
      <c r="C2742" s="128"/>
      <c r="D2742" s="126"/>
      <c r="E2742" s="128"/>
      <c r="F2742" s="128"/>
      <c r="G2742" s="128"/>
      <c r="I2742" s="91" t="str">
        <f t="shared" si="219"/>
        <v/>
      </c>
      <c r="J2742" s="91" t="str">
        <f t="shared" si="220"/>
        <v/>
      </c>
      <c r="K2742" s="91" t="str">
        <f t="shared" si="218"/>
        <v/>
      </c>
      <c r="L2742" s="116" t="str">
        <f t="shared" si="221"/>
        <v/>
      </c>
      <c r="M2742" s="116" t="str">
        <f t="shared" si="222"/>
        <v/>
      </c>
    </row>
    <row r="2743" spans="2:13" x14ac:dyDescent="0.3">
      <c r="B2743" s="126"/>
      <c r="C2743" s="128"/>
      <c r="D2743" s="126"/>
      <c r="E2743" s="128"/>
      <c r="F2743" s="128"/>
      <c r="G2743" s="128"/>
      <c r="I2743" s="91" t="str">
        <f t="shared" si="219"/>
        <v/>
      </c>
      <c r="J2743" s="91" t="str">
        <f t="shared" si="220"/>
        <v/>
      </c>
      <c r="K2743" s="91" t="str">
        <f t="shared" si="218"/>
        <v/>
      </c>
      <c r="L2743" s="116" t="str">
        <f t="shared" si="221"/>
        <v/>
      </c>
      <c r="M2743" s="116" t="str">
        <f t="shared" si="222"/>
        <v/>
      </c>
    </row>
    <row r="2744" spans="2:13" x14ac:dyDescent="0.3">
      <c r="B2744" s="126"/>
      <c r="C2744" s="128"/>
      <c r="D2744" s="126"/>
      <c r="E2744" s="128"/>
      <c r="F2744" s="128"/>
      <c r="G2744" s="128"/>
      <c r="I2744" s="91" t="str">
        <f t="shared" si="219"/>
        <v/>
      </c>
      <c r="J2744" s="91" t="str">
        <f t="shared" si="220"/>
        <v/>
      </c>
      <c r="K2744" s="91" t="str">
        <f t="shared" si="218"/>
        <v/>
      </c>
      <c r="L2744" s="116" t="str">
        <f t="shared" si="221"/>
        <v/>
      </c>
      <c r="M2744" s="116" t="str">
        <f t="shared" si="222"/>
        <v/>
      </c>
    </row>
    <row r="2745" spans="2:13" x14ac:dyDescent="0.3">
      <c r="B2745" s="126"/>
      <c r="C2745" s="128"/>
      <c r="D2745" s="126"/>
      <c r="E2745" s="128"/>
      <c r="F2745" s="128"/>
      <c r="G2745" s="128"/>
      <c r="I2745" s="91" t="str">
        <f t="shared" si="219"/>
        <v/>
      </c>
      <c r="J2745" s="91" t="str">
        <f t="shared" si="220"/>
        <v/>
      </c>
      <c r="K2745" s="91" t="str">
        <f t="shared" si="218"/>
        <v/>
      </c>
      <c r="L2745" s="116" t="str">
        <f t="shared" si="221"/>
        <v/>
      </c>
      <c r="M2745" s="116" t="str">
        <f t="shared" si="222"/>
        <v/>
      </c>
    </row>
    <row r="2746" spans="2:13" x14ac:dyDescent="0.3">
      <c r="B2746" s="126"/>
      <c r="C2746" s="128"/>
      <c r="D2746" s="126"/>
      <c r="E2746" s="128"/>
      <c r="F2746" s="128"/>
      <c r="G2746" s="128"/>
      <c r="I2746" s="91" t="str">
        <f t="shared" si="219"/>
        <v/>
      </c>
      <c r="J2746" s="91" t="str">
        <f t="shared" si="220"/>
        <v/>
      </c>
      <c r="K2746" s="91" t="str">
        <f t="shared" si="218"/>
        <v/>
      </c>
      <c r="L2746" s="116" t="str">
        <f t="shared" si="221"/>
        <v/>
      </c>
      <c r="M2746" s="116" t="str">
        <f t="shared" si="222"/>
        <v/>
      </c>
    </row>
    <row r="2747" spans="2:13" x14ac:dyDescent="0.3">
      <c r="B2747" s="126"/>
      <c r="C2747" s="128"/>
      <c r="D2747" s="126"/>
      <c r="E2747" s="128"/>
      <c r="F2747" s="128"/>
      <c r="G2747" s="128"/>
      <c r="I2747" s="91" t="str">
        <f t="shared" si="219"/>
        <v/>
      </c>
      <c r="J2747" s="91" t="str">
        <f t="shared" si="220"/>
        <v/>
      </c>
      <c r="K2747" s="91" t="str">
        <f t="shared" si="218"/>
        <v/>
      </c>
      <c r="L2747" s="116" t="str">
        <f t="shared" si="221"/>
        <v/>
      </c>
      <c r="M2747" s="116" t="str">
        <f t="shared" si="222"/>
        <v/>
      </c>
    </row>
    <row r="2748" spans="2:13" x14ac:dyDescent="0.3">
      <c r="B2748" s="126"/>
      <c r="C2748" s="128"/>
      <c r="D2748" s="126"/>
      <c r="E2748" s="128"/>
      <c r="F2748" s="128"/>
      <c r="G2748" s="128"/>
      <c r="I2748" s="91" t="str">
        <f t="shared" si="219"/>
        <v/>
      </c>
      <c r="J2748" s="91" t="str">
        <f t="shared" si="220"/>
        <v/>
      </c>
      <c r="K2748" s="91" t="str">
        <f t="shared" si="218"/>
        <v/>
      </c>
      <c r="L2748" s="116" t="str">
        <f t="shared" si="221"/>
        <v/>
      </c>
      <c r="M2748" s="116" t="str">
        <f t="shared" si="222"/>
        <v/>
      </c>
    </row>
    <row r="2749" spans="2:13" x14ac:dyDescent="0.3">
      <c r="B2749" s="126"/>
      <c r="C2749" s="128"/>
      <c r="D2749" s="126"/>
      <c r="E2749" s="128"/>
      <c r="F2749" s="128"/>
      <c r="G2749" s="128"/>
      <c r="I2749" s="91" t="str">
        <f t="shared" si="219"/>
        <v/>
      </c>
      <c r="J2749" s="91" t="str">
        <f t="shared" si="220"/>
        <v/>
      </c>
      <c r="K2749" s="91" t="str">
        <f t="shared" si="218"/>
        <v/>
      </c>
      <c r="L2749" s="116" t="str">
        <f t="shared" si="221"/>
        <v/>
      </c>
      <c r="M2749" s="116" t="str">
        <f t="shared" si="222"/>
        <v/>
      </c>
    </row>
    <row r="2750" spans="2:13" x14ac:dyDescent="0.3">
      <c r="B2750" s="126"/>
      <c r="C2750" s="128"/>
      <c r="D2750" s="126"/>
      <c r="E2750" s="128"/>
      <c r="F2750" s="128"/>
      <c r="G2750" s="128"/>
      <c r="I2750" s="91" t="str">
        <f t="shared" si="219"/>
        <v/>
      </c>
      <c r="J2750" s="91" t="str">
        <f t="shared" si="220"/>
        <v/>
      </c>
      <c r="K2750" s="91" t="str">
        <f t="shared" si="218"/>
        <v/>
      </c>
      <c r="L2750" s="116" t="str">
        <f t="shared" si="221"/>
        <v/>
      </c>
      <c r="M2750" s="116" t="str">
        <f t="shared" si="222"/>
        <v/>
      </c>
    </row>
    <row r="2751" spans="2:13" x14ac:dyDescent="0.3">
      <c r="B2751" s="126"/>
      <c r="C2751" s="128"/>
      <c r="D2751" s="126"/>
      <c r="E2751" s="128"/>
      <c r="F2751" s="128"/>
      <c r="G2751" s="128"/>
      <c r="I2751" s="91" t="str">
        <f t="shared" si="219"/>
        <v/>
      </c>
      <c r="J2751" s="91" t="str">
        <f t="shared" si="220"/>
        <v/>
      </c>
      <c r="K2751" s="91" t="str">
        <f t="shared" si="218"/>
        <v/>
      </c>
      <c r="L2751" s="116" t="str">
        <f t="shared" si="221"/>
        <v/>
      </c>
      <c r="M2751" s="116" t="str">
        <f t="shared" si="222"/>
        <v/>
      </c>
    </row>
    <row r="2752" spans="2:13" x14ac:dyDescent="0.3">
      <c r="B2752" s="126"/>
      <c r="C2752" s="128"/>
      <c r="D2752" s="126"/>
      <c r="E2752" s="128"/>
      <c r="F2752" s="128"/>
      <c r="G2752" s="128"/>
      <c r="I2752" s="91" t="str">
        <f t="shared" si="219"/>
        <v/>
      </c>
      <c r="J2752" s="91" t="str">
        <f t="shared" si="220"/>
        <v/>
      </c>
      <c r="K2752" s="91" t="str">
        <f t="shared" si="218"/>
        <v/>
      </c>
      <c r="L2752" s="116" t="str">
        <f t="shared" si="221"/>
        <v/>
      </c>
      <c r="M2752" s="116" t="str">
        <f t="shared" si="222"/>
        <v/>
      </c>
    </row>
    <row r="2753" spans="2:13" x14ac:dyDescent="0.3">
      <c r="B2753" s="126"/>
      <c r="C2753" s="128"/>
      <c r="D2753" s="126"/>
      <c r="E2753" s="128"/>
      <c r="F2753" s="128"/>
      <c r="G2753" s="128"/>
      <c r="I2753" s="91" t="str">
        <f t="shared" si="219"/>
        <v/>
      </c>
      <c r="J2753" s="91" t="str">
        <f t="shared" si="220"/>
        <v/>
      </c>
      <c r="K2753" s="91" t="str">
        <f t="shared" si="218"/>
        <v/>
      </c>
      <c r="L2753" s="116" t="str">
        <f t="shared" si="221"/>
        <v/>
      </c>
      <c r="M2753" s="116" t="str">
        <f t="shared" si="222"/>
        <v/>
      </c>
    </row>
    <row r="2754" spans="2:13" x14ac:dyDescent="0.3">
      <c r="B2754" s="126"/>
      <c r="C2754" s="128"/>
      <c r="D2754" s="126"/>
      <c r="E2754" s="128"/>
      <c r="F2754" s="128"/>
      <c r="G2754" s="128"/>
      <c r="I2754" s="91" t="str">
        <f t="shared" si="219"/>
        <v/>
      </c>
      <c r="J2754" s="91" t="str">
        <f t="shared" si="220"/>
        <v/>
      </c>
      <c r="K2754" s="91" t="str">
        <f t="shared" si="218"/>
        <v/>
      </c>
      <c r="L2754" s="116" t="str">
        <f t="shared" si="221"/>
        <v/>
      </c>
      <c r="M2754" s="116" t="str">
        <f t="shared" si="222"/>
        <v/>
      </c>
    </row>
    <row r="2755" spans="2:13" x14ac:dyDescent="0.3">
      <c r="B2755" s="126"/>
      <c r="C2755" s="128"/>
      <c r="D2755" s="126"/>
      <c r="E2755" s="128"/>
      <c r="F2755" s="128"/>
      <c r="G2755" s="128"/>
      <c r="I2755" s="91" t="str">
        <f t="shared" si="219"/>
        <v/>
      </c>
      <c r="J2755" s="91" t="str">
        <f t="shared" si="220"/>
        <v/>
      </c>
      <c r="K2755" s="91" t="str">
        <f t="shared" si="218"/>
        <v/>
      </c>
      <c r="L2755" s="116" t="str">
        <f t="shared" si="221"/>
        <v/>
      </c>
      <c r="M2755" s="116" t="str">
        <f t="shared" si="222"/>
        <v/>
      </c>
    </row>
    <row r="2756" spans="2:13" x14ac:dyDescent="0.3">
      <c r="B2756" s="126"/>
      <c r="C2756" s="128"/>
      <c r="D2756" s="126"/>
      <c r="E2756" s="128"/>
      <c r="F2756" s="128"/>
      <c r="G2756" s="128"/>
      <c r="I2756" s="91" t="str">
        <f t="shared" si="219"/>
        <v/>
      </c>
      <c r="J2756" s="91" t="str">
        <f t="shared" si="220"/>
        <v/>
      </c>
      <c r="K2756" s="91" t="str">
        <f t="shared" si="218"/>
        <v/>
      </c>
      <c r="L2756" s="116" t="str">
        <f t="shared" si="221"/>
        <v/>
      </c>
      <c r="M2756" s="116" t="str">
        <f t="shared" si="222"/>
        <v/>
      </c>
    </row>
    <row r="2757" spans="2:13" x14ac:dyDescent="0.3">
      <c r="B2757" s="126"/>
      <c r="C2757" s="128"/>
      <c r="D2757" s="126"/>
      <c r="E2757" s="128"/>
      <c r="F2757" s="128"/>
      <c r="G2757" s="128"/>
      <c r="I2757" s="91" t="str">
        <f t="shared" si="219"/>
        <v/>
      </c>
      <c r="J2757" s="91" t="str">
        <f t="shared" si="220"/>
        <v/>
      </c>
      <c r="K2757" s="91" t="str">
        <f t="shared" si="218"/>
        <v/>
      </c>
      <c r="L2757" s="116" t="str">
        <f t="shared" si="221"/>
        <v/>
      </c>
      <c r="M2757" s="116" t="str">
        <f t="shared" si="222"/>
        <v/>
      </c>
    </row>
    <row r="2758" spans="2:13" x14ac:dyDescent="0.3">
      <c r="B2758" s="126"/>
      <c r="C2758" s="128"/>
      <c r="D2758" s="126"/>
      <c r="E2758" s="128"/>
      <c r="F2758" s="128"/>
      <c r="G2758" s="128"/>
      <c r="I2758" s="91" t="str">
        <f t="shared" si="219"/>
        <v/>
      </c>
      <c r="J2758" s="91" t="str">
        <f t="shared" si="220"/>
        <v/>
      </c>
      <c r="K2758" s="91" t="str">
        <f t="shared" si="218"/>
        <v/>
      </c>
      <c r="L2758" s="116" t="str">
        <f t="shared" si="221"/>
        <v/>
      </c>
      <c r="M2758" s="116" t="str">
        <f t="shared" si="222"/>
        <v/>
      </c>
    </row>
    <row r="2759" spans="2:13" x14ac:dyDescent="0.3">
      <c r="B2759" s="126"/>
      <c r="C2759" s="128"/>
      <c r="D2759" s="126"/>
      <c r="E2759" s="128"/>
      <c r="F2759" s="128"/>
      <c r="G2759" s="128"/>
      <c r="I2759" s="91" t="str">
        <f t="shared" si="219"/>
        <v/>
      </c>
      <c r="J2759" s="91" t="str">
        <f t="shared" si="220"/>
        <v/>
      </c>
      <c r="K2759" s="91" t="str">
        <f t="shared" ref="K2759:K2822" si="223">IF(I2759="","",SUMIF($B$7:$B$5003,B2759,$G$7:$G$5003))</f>
        <v/>
      </c>
      <c r="L2759" s="116" t="str">
        <f t="shared" si="221"/>
        <v/>
      </c>
      <c r="M2759" s="116" t="str">
        <f t="shared" si="222"/>
        <v/>
      </c>
    </row>
    <row r="2760" spans="2:13" x14ac:dyDescent="0.3">
      <c r="B2760" s="126"/>
      <c r="C2760" s="128"/>
      <c r="D2760" s="126"/>
      <c r="E2760" s="128"/>
      <c r="F2760" s="128"/>
      <c r="G2760" s="128"/>
      <c r="I2760" s="91" t="str">
        <f t="shared" ref="I2760:I2823" si="224">B2760&amp;D2760</f>
        <v/>
      </c>
      <c r="J2760" s="91" t="str">
        <f t="shared" ref="J2760:J2823" si="225">IF(I2760="","",SUMIFS($G$6:$G$5003,$B$6:$B$5003,B2760,$D$6:$D$5003,D2760))</f>
        <v/>
      </c>
      <c r="K2760" s="91" t="str">
        <f t="shared" si="223"/>
        <v/>
      </c>
      <c r="L2760" s="116" t="str">
        <f t="shared" ref="L2760:L2823" si="226">IF(OR(J2760="",K2760=""),"",J2760/K2760)</f>
        <v/>
      </c>
      <c r="M2760" s="116" t="str">
        <f t="shared" ref="M2760:M2823" si="227">IF(L2760="","",L2760^2)</f>
        <v/>
      </c>
    </row>
    <row r="2761" spans="2:13" x14ac:dyDescent="0.3">
      <c r="B2761" s="126"/>
      <c r="C2761" s="128"/>
      <c r="D2761" s="126"/>
      <c r="E2761" s="128"/>
      <c r="F2761" s="128"/>
      <c r="G2761" s="128"/>
      <c r="I2761" s="91" t="str">
        <f t="shared" si="224"/>
        <v/>
      </c>
      <c r="J2761" s="91" t="str">
        <f t="shared" si="225"/>
        <v/>
      </c>
      <c r="K2761" s="91" t="str">
        <f t="shared" si="223"/>
        <v/>
      </c>
      <c r="L2761" s="116" t="str">
        <f t="shared" si="226"/>
        <v/>
      </c>
      <c r="M2761" s="116" t="str">
        <f t="shared" si="227"/>
        <v/>
      </c>
    </row>
    <row r="2762" spans="2:13" x14ac:dyDescent="0.3">
      <c r="B2762" s="126"/>
      <c r="C2762" s="128"/>
      <c r="D2762" s="126"/>
      <c r="E2762" s="128"/>
      <c r="F2762" s="128"/>
      <c r="G2762" s="128"/>
      <c r="I2762" s="91" t="str">
        <f t="shared" si="224"/>
        <v/>
      </c>
      <c r="J2762" s="91" t="str">
        <f t="shared" si="225"/>
        <v/>
      </c>
      <c r="K2762" s="91" t="str">
        <f t="shared" si="223"/>
        <v/>
      </c>
      <c r="L2762" s="116" t="str">
        <f t="shared" si="226"/>
        <v/>
      </c>
      <c r="M2762" s="116" t="str">
        <f t="shared" si="227"/>
        <v/>
      </c>
    </row>
    <row r="2763" spans="2:13" x14ac:dyDescent="0.3">
      <c r="B2763" s="126"/>
      <c r="C2763" s="128"/>
      <c r="D2763" s="126"/>
      <c r="E2763" s="128"/>
      <c r="F2763" s="128"/>
      <c r="G2763" s="128"/>
      <c r="I2763" s="91" t="str">
        <f t="shared" si="224"/>
        <v/>
      </c>
      <c r="J2763" s="91" t="str">
        <f t="shared" si="225"/>
        <v/>
      </c>
      <c r="K2763" s="91" t="str">
        <f t="shared" si="223"/>
        <v/>
      </c>
      <c r="L2763" s="116" t="str">
        <f t="shared" si="226"/>
        <v/>
      </c>
      <c r="M2763" s="116" t="str">
        <f t="shared" si="227"/>
        <v/>
      </c>
    </row>
    <row r="2764" spans="2:13" x14ac:dyDescent="0.3">
      <c r="B2764" s="126"/>
      <c r="C2764" s="128"/>
      <c r="D2764" s="126"/>
      <c r="E2764" s="128"/>
      <c r="F2764" s="128"/>
      <c r="G2764" s="128"/>
      <c r="I2764" s="91" t="str">
        <f t="shared" si="224"/>
        <v/>
      </c>
      <c r="J2764" s="91" t="str">
        <f t="shared" si="225"/>
        <v/>
      </c>
      <c r="K2764" s="91" t="str">
        <f t="shared" si="223"/>
        <v/>
      </c>
      <c r="L2764" s="116" t="str">
        <f t="shared" si="226"/>
        <v/>
      </c>
      <c r="M2764" s="116" t="str">
        <f t="shared" si="227"/>
        <v/>
      </c>
    </row>
    <row r="2765" spans="2:13" x14ac:dyDescent="0.3">
      <c r="B2765" s="126"/>
      <c r="C2765" s="128"/>
      <c r="D2765" s="126"/>
      <c r="E2765" s="128"/>
      <c r="F2765" s="128"/>
      <c r="G2765" s="128"/>
      <c r="I2765" s="91" t="str">
        <f t="shared" si="224"/>
        <v/>
      </c>
      <c r="J2765" s="91" t="str">
        <f t="shared" si="225"/>
        <v/>
      </c>
      <c r="K2765" s="91" t="str">
        <f t="shared" si="223"/>
        <v/>
      </c>
      <c r="L2765" s="116" t="str">
        <f t="shared" si="226"/>
        <v/>
      </c>
      <c r="M2765" s="116" t="str">
        <f t="shared" si="227"/>
        <v/>
      </c>
    </row>
    <row r="2766" spans="2:13" x14ac:dyDescent="0.3">
      <c r="B2766" s="126"/>
      <c r="C2766" s="128"/>
      <c r="D2766" s="126"/>
      <c r="E2766" s="128"/>
      <c r="F2766" s="128"/>
      <c r="G2766" s="128"/>
      <c r="I2766" s="91" t="str">
        <f t="shared" si="224"/>
        <v/>
      </c>
      <c r="J2766" s="91" t="str">
        <f t="shared" si="225"/>
        <v/>
      </c>
      <c r="K2766" s="91" t="str">
        <f t="shared" si="223"/>
        <v/>
      </c>
      <c r="L2766" s="116" t="str">
        <f t="shared" si="226"/>
        <v/>
      </c>
      <c r="M2766" s="116" t="str">
        <f t="shared" si="227"/>
        <v/>
      </c>
    </row>
    <row r="2767" spans="2:13" x14ac:dyDescent="0.3">
      <c r="B2767" s="126"/>
      <c r="C2767" s="128"/>
      <c r="D2767" s="126"/>
      <c r="E2767" s="128"/>
      <c r="F2767" s="128"/>
      <c r="G2767" s="128"/>
      <c r="I2767" s="91" t="str">
        <f t="shared" si="224"/>
        <v/>
      </c>
      <c r="J2767" s="91" t="str">
        <f t="shared" si="225"/>
        <v/>
      </c>
      <c r="K2767" s="91" t="str">
        <f t="shared" si="223"/>
        <v/>
      </c>
      <c r="L2767" s="116" t="str">
        <f t="shared" si="226"/>
        <v/>
      </c>
      <c r="M2767" s="116" t="str">
        <f t="shared" si="227"/>
        <v/>
      </c>
    </row>
    <row r="2768" spans="2:13" x14ac:dyDescent="0.3">
      <c r="B2768" s="126"/>
      <c r="C2768" s="128"/>
      <c r="D2768" s="126"/>
      <c r="E2768" s="128"/>
      <c r="F2768" s="128"/>
      <c r="G2768" s="128"/>
      <c r="I2768" s="91" t="str">
        <f t="shared" si="224"/>
        <v/>
      </c>
      <c r="J2768" s="91" t="str">
        <f t="shared" si="225"/>
        <v/>
      </c>
      <c r="K2768" s="91" t="str">
        <f t="shared" si="223"/>
        <v/>
      </c>
      <c r="L2768" s="116" t="str">
        <f t="shared" si="226"/>
        <v/>
      </c>
      <c r="M2768" s="116" t="str">
        <f t="shared" si="227"/>
        <v/>
      </c>
    </row>
    <row r="2769" spans="2:13" x14ac:dyDescent="0.3">
      <c r="B2769" s="126"/>
      <c r="C2769" s="128"/>
      <c r="D2769" s="126"/>
      <c r="E2769" s="128"/>
      <c r="F2769" s="128"/>
      <c r="G2769" s="128"/>
      <c r="I2769" s="91" t="str">
        <f t="shared" si="224"/>
        <v/>
      </c>
      <c r="J2769" s="91" t="str">
        <f t="shared" si="225"/>
        <v/>
      </c>
      <c r="K2769" s="91" t="str">
        <f t="shared" si="223"/>
        <v/>
      </c>
      <c r="L2769" s="116" t="str">
        <f t="shared" si="226"/>
        <v/>
      </c>
      <c r="M2769" s="116" t="str">
        <f t="shared" si="227"/>
        <v/>
      </c>
    </row>
    <row r="2770" spans="2:13" x14ac:dyDescent="0.3">
      <c r="B2770" s="126"/>
      <c r="C2770" s="128"/>
      <c r="D2770" s="126"/>
      <c r="E2770" s="128"/>
      <c r="F2770" s="128"/>
      <c r="G2770" s="128"/>
      <c r="I2770" s="91" t="str">
        <f t="shared" si="224"/>
        <v/>
      </c>
      <c r="J2770" s="91" t="str">
        <f t="shared" si="225"/>
        <v/>
      </c>
      <c r="K2770" s="91" t="str">
        <f t="shared" si="223"/>
        <v/>
      </c>
      <c r="L2770" s="116" t="str">
        <f t="shared" si="226"/>
        <v/>
      </c>
      <c r="M2770" s="116" t="str">
        <f t="shared" si="227"/>
        <v/>
      </c>
    </row>
    <row r="2771" spans="2:13" x14ac:dyDescent="0.3">
      <c r="B2771" s="126"/>
      <c r="C2771" s="128"/>
      <c r="D2771" s="126"/>
      <c r="E2771" s="128"/>
      <c r="F2771" s="128"/>
      <c r="G2771" s="128"/>
      <c r="I2771" s="91" t="str">
        <f t="shared" si="224"/>
        <v/>
      </c>
      <c r="J2771" s="91" t="str">
        <f t="shared" si="225"/>
        <v/>
      </c>
      <c r="K2771" s="91" t="str">
        <f t="shared" si="223"/>
        <v/>
      </c>
      <c r="L2771" s="116" t="str">
        <f t="shared" si="226"/>
        <v/>
      </c>
      <c r="M2771" s="116" t="str">
        <f t="shared" si="227"/>
        <v/>
      </c>
    </row>
    <row r="2772" spans="2:13" x14ac:dyDescent="0.3">
      <c r="B2772" s="126"/>
      <c r="C2772" s="128"/>
      <c r="D2772" s="126"/>
      <c r="E2772" s="128"/>
      <c r="F2772" s="128"/>
      <c r="G2772" s="128"/>
      <c r="I2772" s="91" t="str">
        <f t="shared" si="224"/>
        <v/>
      </c>
      <c r="J2772" s="91" t="str">
        <f t="shared" si="225"/>
        <v/>
      </c>
      <c r="K2772" s="91" t="str">
        <f t="shared" si="223"/>
        <v/>
      </c>
      <c r="L2772" s="116" t="str">
        <f t="shared" si="226"/>
        <v/>
      </c>
      <c r="M2772" s="116" t="str">
        <f t="shared" si="227"/>
        <v/>
      </c>
    </row>
    <row r="2773" spans="2:13" x14ac:dyDescent="0.3">
      <c r="B2773" s="126"/>
      <c r="C2773" s="128"/>
      <c r="D2773" s="126"/>
      <c r="E2773" s="128"/>
      <c r="F2773" s="128"/>
      <c r="G2773" s="128"/>
      <c r="I2773" s="91" t="str">
        <f t="shared" si="224"/>
        <v/>
      </c>
      <c r="J2773" s="91" t="str">
        <f t="shared" si="225"/>
        <v/>
      </c>
      <c r="K2773" s="91" t="str">
        <f t="shared" si="223"/>
        <v/>
      </c>
      <c r="L2773" s="116" t="str">
        <f t="shared" si="226"/>
        <v/>
      </c>
      <c r="M2773" s="116" t="str">
        <f t="shared" si="227"/>
        <v/>
      </c>
    </row>
    <row r="2774" spans="2:13" x14ac:dyDescent="0.3">
      <c r="B2774" s="126"/>
      <c r="C2774" s="128"/>
      <c r="D2774" s="126"/>
      <c r="E2774" s="128"/>
      <c r="F2774" s="128"/>
      <c r="G2774" s="128"/>
      <c r="I2774" s="91" t="str">
        <f t="shared" si="224"/>
        <v/>
      </c>
      <c r="J2774" s="91" t="str">
        <f t="shared" si="225"/>
        <v/>
      </c>
      <c r="K2774" s="91" t="str">
        <f t="shared" si="223"/>
        <v/>
      </c>
      <c r="L2774" s="116" t="str">
        <f t="shared" si="226"/>
        <v/>
      </c>
      <c r="M2774" s="116" t="str">
        <f t="shared" si="227"/>
        <v/>
      </c>
    </row>
    <row r="2775" spans="2:13" x14ac:dyDescent="0.3">
      <c r="B2775" s="126"/>
      <c r="C2775" s="128"/>
      <c r="D2775" s="126"/>
      <c r="E2775" s="128"/>
      <c r="F2775" s="128"/>
      <c r="G2775" s="128"/>
      <c r="I2775" s="91" t="str">
        <f t="shared" si="224"/>
        <v/>
      </c>
      <c r="J2775" s="91" t="str">
        <f t="shared" si="225"/>
        <v/>
      </c>
      <c r="K2775" s="91" t="str">
        <f t="shared" si="223"/>
        <v/>
      </c>
      <c r="L2775" s="116" t="str">
        <f t="shared" si="226"/>
        <v/>
      </c>
      <c r="M2775" s="116" t="str">
        <f t="shared" si="227"/>
        <v/>
      </c>
    </row>
    <row r="2776" spans="2:13" x14ac:dyDescent="0.3">
      <c r="B2776" s="126"/>
      <c r="C2776" s="128"/>
      <c r="D2776" s="126"/>
      <c r="E2776" s="128"/>
      <c r="F2776" s="128"/>
      <c r="G2776" s="128"/>
      <c r="I2776" s="91" t="str">
        <f t="shared" si="224"/>
        <v/>
      </c>
      <c r="J2776" s="91" t="str">
        <f t="shared" si="225"/>
        <v/>
      </c>
      <c r="K2776" s="91" t="str">
        <f t="shared" si="223"/>
        <v/>
      </c>
      <c r="L2776" s="116" t="str">
        <f t="shared" si="226"/>
        <v/>
      </c>
      <c r="M2776" s="116" t="str">
        <f t="shared" si="227"/>
        <v/>
      </c>
    </row>
    <row r="2777" spans="2:13" x14ac:dyDescent="0.3">
      <c r="B2777" s="126"/>
      <c r="C2777" s="128"/>
      <c r="D2777" s="126"/>
      <c r="E2777" s="128"/>
      <c r="F2777" s="128"/>
      <c r="G2777" s="128"/>
      <c r="I2777" s="91" t="str">
        <f t="shared" si="224"/>
        <v/>
      </c>
      <c r="J2777" s="91" t="str">
        <f t="shared" si="225"/>
        <v/>
      </c>
      <c r="K2777" s="91" t="str">
        <f t="shared" si="223"/>
        <v/>
      </c>
      <c r="L2777" s="116" t="str">
        <f t="shared" si="226"/>
        <v/>
      </c>
      <c r="M2777" s="116" t="str">
        <f t="shared" si="227"/>
        <v/>
      </c>
    </row>
    <row r="2778" spans="2:13" x14ac:dyDescent="0.3">
      <c r="B2778" s="126"/>
      <c r="C2778" s="128"/>
      <c r="D2778" s="126"/>
      <c r="E2778" s="128"/>
      <c r="F2778" s="128"/>
      <c r="G2778" s="128"/>
      <c r="I2778" s="91" t="str">
        <f t="shared" si="224"/>
        <v/>
      </c>
      <c r="J2778" s="91" t="str">
        <f t="shared" si="225"/>
        <v/>
      </c>
      <c r="K2778" s="91" t="str">
        <f t="shared" si="223"/>
        <v/>
      </c>
      <c r="L2778" s="116" t="str">
        <f t="shared" si="226"/>
        <v/>
      </c>
      <c r="M2778" s="116" t="str">
        <f t="shared" si="227"/>
        <v/>
      </c>
    </row>
    <row r="2779" spans="2:13" x14ac:dyDescent="0.3">
      <c r="B2779" s="126"/>
      <c r="C2779" s="128"/>
      <c r="D2779" s="126"/>
      <c r="E2779" s="128"/>
      <c r="F2779" s="128"/>
      <c r="G2779" s="128"/>
      <c r="I2779" s="91" t="str">
        <f t="shared" si="224"/>
        <v/>
      </c>
      <c r="J2779" s="91" t="str">
        <f t="shared" si="225"/>
        <v/>
      </c>
      <c r="K2779" s="91" t="str">
        <f t="shared" si="223"/>
        <v/>
      </c>
      <c r="L2779" s="116" t="str">
        <f t="shared" si="226"/>
        <v/>
      </c>
      <c r="M2779" s="116" t="str">
        <f t="shared" si="227"/>
        <v/>
      </c>
    </row>
    <row r="2780" spans="2:13" x14ac:dyDescent="0.3">
      <c r="B2780" s="126"/>
      <c r="C2780" s="128"/>
      <c r="D2780" s="126"/>
      <c r="E2780" s="128"/>
      <c r="F2780" s="128"/>
      <c r="G2780" s="128"/>
      <c r="I2780" s="91" t="str">
        <f t="shared" si="224"/>
        <v/>
      </c>
      <c r="J2780" s="91" t="str">
        <f t="shared" si="225"/>
        <v/>
      </c>
      <c r="K2780" s="91" t="str">
        <f t="shared" si="223"/>
        <v/>
      </c>
      <c r="L2780" s="116" t="str">
        <f t="shared" si="226"/>
        <v/>
      </c>
      <c r="M2780" s="116" t="str">
        <f t="shared" si="227"/>
        <v/>
      </c>
    </row>
    <row r="2781" spans="2:13" x14ac:dyDescent="0.3">
      <c r="B2781" s="126"/>
      <c r="C2781" s="128"/>
      <c r="D2781" s="126"/>
      <c r="E2781" s="128"/>
      <c r="F2781" s="128"/>
      <c r="G2781" s="128"/>
      <c r="I2781" s="91" t="str">
        <f t="shared" si="224"/>
        <v/>
      </c>
      <c r="J2781" s="91" t="str">
        <f t="shared" si="225"/>
        <v/>
      </c>
      <c r="K2781" s="91" t="str">
        <f t="shared" si="223"/>
        <v/>
      </c>
      <c r="L2781" s="116" t="str">
        <f t="shared" si="226"/>
        <v/>
      </c>
      <c r="M2781" s="116" t="str">
        <f t="shared" si="227"/>
        <v/>
      </c>
    </row>
    <row r="2782" spans="2:13" x14ac:dyDescent="0.3">
      <c r="B2782" s="126"/>
      <c r="C2782" s="128"/>
      <c r="D2782" s="126"/>
      <c r="E2782" s="128"/>
      <c r="F2782" s="128"/>
      <c r="G2782" s="128"/>
      <c r="I2782" s="91" t="str">
        <f t="shared" si="224"/>
        <v/>
      </c>
      <c r="J2782" s="91" t="str">
        <f t="shared" si="225"/>
        <v/>
      </c>
      <c r="K2782" s="91" t="str">
        <f t="shared" si="223"/>
        <v/>
      </c>
      <c r="L2782" s="116" t="str">
        <f t="shared" si="226"/>
        <v/>
      </c>
      <c r="M2782" s="116" t="str">
        <f t="shared" si="227"/>
        <v/>
      </c>
    </row>
    <row r="2783" spans="2:13" x14ac:dyDescent="0.3">
      <c r="B2783" s="126"/>
      <c r="C2783" s="128"/>
      <c r="D2783" s="126"/>
      <c r="E2783" s="128"/>
      <c r="F2783" s="128"/>
      <c r="G2783" s="128"/>
      <c r="I2783" s="91" t="str">
        <f t="shared" si="224"/>
        <v/>
      </c>
      <c r="J2783" s="91" t="str">
        <f t="shared" si="225"/>
        <v/>
      </c>
      <c r="K2783" s="91" t="str">
        <f t="shared" si="223"/>
        <v/>
      </c>
      <c r="L2783" s="116" t="str">
        <f t="shared" si="226"/>
        <v/>
      </c>
      <c r="M2783" s="116" t="str">
        <f t="shared" si="227"/>
        <v/>
      </c>
    </row>
    <row r="2784" spans="2:13" x14ac:dyDescent="0.3">
      <c r="B2784" s="126"/>
      <c r="C2784" s="128"/>
      <c r="D2784" s="126"/>
      <c r="E2784" s="128"/>
      <c r="F2784" s="128"/>
      <c r="G2784" s="128"/>
      <c r="I2784" s="91" t="str">
        <f t="shared" si="224"/>
        <v/>
      </c>
      <c r="J2784" s="91" t="str">
        <f t="shared" si="225"/>
        <v/>
      </c>
      <c r="K2784" s="91" t="str">
        <f t="shared" si="223"/>
        <v/>
      </c>
      <c r="L2784" s="116" t="str">
        <f t="shared" si="226"/>
        <v/>
      </c>
      <c r="M2784" s="116" t="str">
        <f t="shared" si="227"/>
        <v/>
      </c>
    </row>
    <row r="2785" spans="2:13" x14ac:dyDescent="0.3">
      <c r="B2785" s="126"/>
      <c r="C2785" s="128"/>
      <c r="D2785" s="126"/>
      <c r="E2785" s="128"/>
      <c r="F2785" s="128"/>
      <c r="G2785" s="128"/>
      <c r="I2785" s="91" t="str">
        <f t="shared" si="224"/>
        <v/>
      </c>
      <c r="J2785" s="91" t="str">
        <f t="shared" si="225"/>
        <v/>
      </c>
      <c r="K2785" s="91" t="str">
        <f t="shared" si="223"/>
        <v/>
      </c>
      <c r="L2785" s="116" t="str">
        <f t="shared" si="226"/>
        <v/>
      </c>
      <c r="M2785" s="116" t="str">
        <f t="shared" si="227"/>
        <v/>
      </c>
    </row>
    <row r="2786" spans="2:13" x14ac:dyDescent="0.3">
      <c r="B2786" s="126"/>
      <c r="C2786" s="128"/>
      <c r="D2786" s="126"/>
      <c r="E2786" s="128"/>
      <c r="F2786" s="128"/>
      <c r="G2786" s="128"/>
      <c r="I2786" s="91" t="str">
        <f t="shared" si="224"/>
        <v/>
      </c>
      <c r="J2786" s="91" t="str">
        <f t="shared" si="225"/>
        <v/>
      </c>
      <c r="K2786" s="91" t="str">
        <f t="shared" si="223"/>
        <v/>
      </c>
      <c r="L2786" s="116" t="str">
        <f t="shared" si="226"/>
        <v/>
      </c>
      <c r="M2786" s="116" t="str">
        <f t="shared" si="227"/>
        <v/>
      </c>
    </row>
    <row r="2787" spans="2:13" x14ac:dyDescent="0.3">
      <c r="B2787" s="126"/>
      <c r="C2787" s="128"/>
      <c r="D2787" s="126"/>
      <c r="E2787" s="128"/>
      <c r="F2787" s="128"/>
      <c r="G2787" s="128"/>
      <c r="I2787" s="91" t="str">
        <f t="shared" si="224"/>
        <v/>
      </c>
      <c r="J2787" s="91" t="str">
        <f t="shared" si="225"/>
        <v/>
      </c>
      <c r="K2787" s="91" t="str">
        <f t="shared" si="223"/>
        <v/>
      </c>
      <c r="L2787" s="116" t="str">
        <f t="shared" si="226"/>
        <v/>
      </c>
      <c r="M2787" s="116" t="str">
        <f t="shared" si="227"/>
        <v/>
      </c>
    </row>
    <row r="2788" spans="2:13" x14ac:dyDescent="0.3">
      <c r="B2788" s="126"/>
      <c r="C2788" s="128"/>
      <c r="D2788" s="126"/>
      <c r="E2788" s="128"/>
      <c r="F2788" s="128"/>
      <c r="G2788" s="128"/>
      <c r="I2788" s="91" t="str">
        <f t="shared" si="224"/>
        <v/>
      </c>
      <c r="J2788" s="91" t="str">
        <f t="shared" si="225"/>
        <v/>
      </c>
      <c r="K2788" s="91" t="str">
        <f t="shared" si="223"/>
        <v/>
      </c>
      <c r="L2788" s="116" t="str">
        <f t="shared" si="226"/>
        <v/>
      </c>
      <c r="M2788" s="116" t="str">
        <f t="shared" si="227"/>
        <v/>
      </c>
    </row>
    <row r="2789" spans="2:13" x14ac:dyDescent="0.3">
      <c r="B2789" s="126"/>
      <c r="C2789" s="128"/>
      <c r="D2789" s="126"/>
      <c r="E2789" s="128"/>
      <c r="F2789" s="128"/>
      <c r="G2789" s="128"/>
      <c r="I2789" s="91" t="str">
        <f t="shared" si="224"/>
        <v/>
      </c>
      <c r="J2789" s="91" t="str">
        <f t="shared" si="225"/>
        <v/>
      </c>
      <c r="K2789" s="91" t="str">
        <f t="shared" si="223"/>
        <v/>
      </c>
      <c r="L2789" s="116" t="str">
        <f t="shared" si="226"/>
        <v/>
      </c>
      <c r="M2789" s="116" t="str">
        <f t="shared" si="227"/>
        <v/>
      </c>
    </row>
    <row r="2790" spans="2:13" x14ac:dyDescent="0.3">
      <c r="B2790" s="126"/>
      <c r="C2790" s="128"/>
      <c r="D2790" s="126"/>
      <c r="E2790" s="128"/>
      <c r="F2790" s="128"/>
      <c r="G2790" s="128"/>
      <c r="I2790" s="91" t="str">
        <f t="shared" si="224"/>
        <v/>
      </c>
      <c r="J2790" s="91" t="str">
        <f t="shared" si="225"/>
        <v/>
      </c>
      <c r="K2790" s="91" t="str">
        <f t="shared" si="223"/>
        <v/>
      </c>
      <c r="L2790" s="116" t="str">
        <f t="shared" si="226"/>
        <v/>
      </c>
      <c r="M2790" s="116" t="str">
        <f t="shared" si="227"/>
        <v/>
      </c>
    </row>
    <row r="2791" spans="2:13" x14ac:dyDescent="0.3">
      <c r="B2791" s="126"/>
      <c r="C2791" s="128"/>
      <c r="D2791" s="126"/>
      <c r="E2791" s="128"/>
      <c r="F2791" s="128"/>
      <c r="G2791" s="128"/>
      <c r="I2791" s="91" t="str">
        <f t="shared" si="224"/>
        <v/>
      </c>
      <c r="J2791" s="91" t="str">
        <f t="shared" si="225"/>
        <v/>
      </c>
      <c r="K2791" s="91" t="str">
        <f t="shared" si="223"/>
        <v/>
      </c>
      <c r="L2791" s="116" t="str">
        <f t="shared" si="226"/>
        <v/>
      </c>
      <c r="M2791" s="116" t="str">
        <f t="shared" si="227"/>
        <v/>
      </c>
    </row>
    <row r="2792" spans="2:13" x14ac:dyDescent="0.3">
      <c r="B2792" s="126"/>
      <c r="C2792" s="128"/>
      <c r="D2792" s="126"/>
      <c r="E2792" s="128"/>
      <c r="F2792" s="128"/>
      <c r="G2792" s="128"/>
      <c r="I2792" s="91" t="str">
        <f t="shared" si="224"/>
        <v/>
      </c>
      <c r="J2792" s="91" t="str">
        <f t="shared" si="225"/>
        <v/>
      </c>
      <c r="K2792" s="91" t="str">
        <f t="shared" si="223"/>
        <v/>
      </c>
      <c r="L2792" s="116" t="str">
        <f t="shared" si="226"/>
        <v/>
      </c>
      <c r="M2792" s="116" t="str">
        <f t="shared" si="227"/>
        <v/>
      </c>
    </row>
    <row r="2793" spans="2:13" x14ac:dyDescent="0.3">
      <c r="B2793" s="126"/>
      <c r="C2793" s="128"/>
      <c r="D2793" s="126"/>
      <c r="E2793" s="128"/>
      <c r="F2793" s="128"/>
      <c r="G2793" s="128"/>
      <c r="I2793" s="91" t="str">
        <f t="shared" si="224"/>
        <v/>
      </c>
      <c r="J2793" s="91" t="str">
        <f t="shared" si="225"/>
        <v/>
      </c>
      <c r="K2793" s="91" t="str">
        <f t="shared" si="223"/>
        <v/>
      </c>
      <c r="L2793" s="116" t="str">
        <f t="shared" si="226"/>
        <v/>
      </c>
      <c r="M2793" s="116" t="str">
        <f t="shared" si="227"/>
        <v/>
      </c>
    </row>
    <row r="2794" spans="2:13" x14ac:dyDescent="0.3">
      <c r="B2794" s="126"/>
      <c r="C2794" s="128"/>
      <c r="D2794" s="126"/>
      <c r="E2794" s="128"/>
      <c r="F2794" s="128"/>
      <c r="G2794" s="128"/>
      <c r="I2794" s="91" t="str">
        <f t="shared" si="224"/>
        <v/>
      </c>
      <c r="J2794" s="91" t="str">
        <f t="shared" si="225"/>
        <v/>
      </c>
      <c r="K2794" s="91" t="str">
        <f t="shared" si="223"/>
        <v/>
      </c>
      <c r="L2794" s="116" t="str">
        <f t="shared" si="226"/>
        <v/>
      </c>
      <c r="M2794" s="116" t="str">
        <f t="shared" si="227"/>
        <v/>
      </c>
    </row>
    <row r="2795" spans="2:13" x14ac:dyDescent="0.3">
      <c r="B2795" s="126"/>
      <c r="C2795" s="128"/>
      <c r="D2795" s="126"/>
      <c r="E2795" s="128"/>
      <c r="F2795" s="128"/>
      <c r="G2795" s="128"/>
      <c r="I2795" s="91" t="str">
        <f t="shared" si="224"/>
        <v/>
      </c>
      <c r="J2795" s="91" t="str">
        <f t="shared" si="225"/>
        <v/>
      </c>
      <c r="K2795" s="91" t="str">
        <f t="shared" si="223"/>
        <v/>
      </c>
      <c r="L2795" s="116" t="str">
        <f t="shared" si="226"/>
        <v/>
      </c>
      <c r="M2795" s="116" t="str">
        <f t="shared" si="227"/>
        <v/>
      </c>
    </row>
    <row r="2796" spans="2:13" x14ac:dyDescent="0.3">
      <c r="B2796" s="126"/>
      <c r="C2796" s="128"/>
      <c r="D2796" s="126"/>
      <c r="E2796" s="128"/>
      <c r="F2796" s="128"/>
      <c r="G2796" s="128"/>
      <c r="I2796" s="91" t="str">
        <f t="shared" si="224"/>
        <v/>
      </c>
      <c r="J2796" s="91" t="str">
        <f t="shared" si="225"/>
        <v/>
      </c>
      <c r="K2796" s="91" t="str">
        <f t="shared" si="223"/>
        <v/>
      </c>
      <c r="L2796" s="116" t="str">
        <f t="shared" si="226"/>
        <v/>
      </c>
      <c r="M2796" s="116" t="str">
        <f t="shared" si="227"/>
        <v/>
      </c>
    </row>
    <row r="2797" spans="2:13" x14ac:dyDescent="0.3">
      <c r="B2797" s="126"/>
      <c r="C2797" s="128"/>
      <c r="D2797" s="126"/>
      <c r="E2797" s="128"/>
      <c r="F2797" s="128"/>
      <c r="G2797" s="128"/>
      <c r="I2797" s="91" t="str">
        <f t="shared" si="224"/>
        <v/>
      </c>
      <c r="J2797" s="91" t="str">
        <f t="shared" si="225"/>
        <v/>
      </c>
      <c r="K2797" s="91" t="str">
        <f t="shared" si="223"/>
        <v/>
      </c>
      <c r="L2797" s="116" t="str">
        <f t="shared" si="226"/>
        <v/>
      </c>
      <c r="M2797" s="116" t="str">
        <f t="shared" si="227"/>
        <v/>
      </c>
    </row>
    <row r="2798" spans="2:13" x14ac:dyDescent="0.3">
      <c r="B2798" s="126"/>
      <c r="C2798" s="128"/>
      <c r="D2798" s="126"/>
      <c r="E2798" s="128"/>
      <c r="F2798" s="128"/>
      <c r="G2798" s="128"/>
      <c r="I2798" s="91" t="str">
        <f t="shared" si="224"/>
        <v/>
      </c>
      <c r="J2798" s="91" t="str">
        <f t="shared" si="225"/>
        <v/>
      </c>
      <c r="K2798" s="91" t="str">
        <f t="shared" si="223"/>
        <v/>
      </c>
      <c r="L2798" s="116" t="str">
        <f t="shared" si="226"/>
        <v/>
      </c>
      <c r="M2798" s="116" t="str">
        <f t="shared" si="227"/>
        <v/>
      </c>
    </row>
    <row r="2799" spans="2:13" x14ac:dyDescent="0.3">
      <c r="B2799" s="126"/>
      <c r="C2799" s="128"/>
      <c r="D2799" s="126"/>
      <c r="E2799" s="128"/>
      <c r="F2799" s="128"/>
      <c r="G2799" s="128"/>
      <c r="I2799" s="91" t="str">
        <f t="shared" si="224"/>
        <v/>
      </c>
      <c r="J2799" s="91" t="str">
        <f t="shared" si="225"/>
        <v/>
      </c>
      <c r="K2799" s="91" t="str">
        <f t="shared" si="223"/>
        <v/>
      </c>
      <c r="L2799" s="116" t="str">
        <f t="shared" si="226"/>
        <v/>
      </c>
      <c r="M2799" s="116" t="str">
        <f t="shared" si="227"/>
        <v/>
      </c>
    </row>
    <row r="2800" spans="2:13" x14ac:dyDescent="0.3">
      <c r="B2800" s="126"/>
      <c r="C2800" s="128"/>
      <c r="D2800" s="126"/>
      <c r="E2800" s="128"/>
      <c r="F2800" s="128"/>
      <c r="G2800" s="128"/>
      <c r="I2800" s="91" t="str">
        <f t="shared" si="224"/>
        <v/>
      </c>
      <c r="J2800" s="91" t="str">
        <f t="shared" si="225"/>
        <v/>
      </c>
      <c r="K2800" s="91" t="str">
        <f t="shared" si="223"/>
        <v/>
      </c>
      <c r="L2800" s="116" t="str">
        <f t="shared" si="226"/>
        <v/>
      </c>
      <c r="M2800" s="116" t="str">
        <f t="shared" si="227"/>
        <v/>
      </c>
    </row>
    <row r="2801" spans="2:13" x14ac:dyDescent="0.3">
      <c r="B2801" s="126"/>
      <c r="C2801" s="128"/>
      <c r="D2801" s="126"/>
      <c r="E2801" s="128"/>
      <c r="F2801" s="128"/>
      <c r="G2801" s="128"/>
      <c r="I2801" s="91" t="str">
        <f t="shared" si="224"/>
        <v/>
      </c>
      <c r="J2801" s="91" t="str">
        <f t="shared" si="225"/>
        <v/>
      </c>
      <c r="K2801" s="91" t="str">
        <f t="shared" si="223"/>
        <v/>
      </c>
      <c r="L2801" s="116" t="str">
        <f t="shared" si="226"/>
        <v/>
      </c>
      <c r="M2801" s="116" t="str">
        <f t="shared" si="227"/>
        <v/>
      </c>
    </row>
    <row r="2802" spans="2:13" x14ac:dyDescent="0.3">
      <c r="B2802" s="126"/>
      <c r="C2802" s="128"/>
      <c r="D2802" s="126"/>
      <c r="E2802" s="128"/>
      <c r="F2802" s="128"/>
      <c r="G2802" s="128"/>
      <c r="I2802" s="91" t="str">
        <f t="shared" si="224"/>
        <v/>
      </c>
      <c r="J2802" s="91" t="str">
        <f t="shared" si="225"/>
        <v/>
      </c>
      <c r="K2802" s="91" t="str">
        <f t="shared" si="223"/>
        <v/>
      </c>
      <c r="L2802" s="116" t="str">
        <f t="shared" si="226"/>
        <v/>
      </c>
      <c r="M2802" s="116" t="str">
        <f t="shared" si="227"/>
        <v/>
      </c>
    </row>
    <row r="2803" spans="2:13" x14ac:dyDescent="0.3">
      <c r="B2803" s="126"/>
      <c r="C2803" s="128"/>
      <c r="D2803" s="126"/>
      <c r="E2803" s="128"/>
      <c r="F2803" s="128"/>
      <c r="G2803" s="128"/>
      <c r="I2803" s="91" t="str">
        <f t="shared" si="224"/>
        <v/>
      </c>
      <c r="J2803" s="91" t="str">
        <f t="shared" si="225"/>
        <v/>
      </c>
      <c r="K2803" s="91" t="str">
        <f t="shared" si="223"/>
        <v/>
      </c>
      <c r="L2803" s="116" t="str">
        <f t="shared" si="226"/>
        <v/>
      </c>
      <c r="M2803" s="116" t="str">
        <f t="shared" si="227"/>
        <v/>
      </c>
    </row>
    <row r="2804" spans="2:13" x14ac:dyDescent="0.3">
      <c r="B2804" s="126"/>
      <c r="C2804" s="128"/>
      <c r="D2804" s="126"/>
      <c r="E2804" s="128"/>
      <c r="F2804" s="128"/>
      <c r="G2804" s="128"/>
      <c r="I2804" s="91" t="str">
        <f t="shared" si="224"/>
        <v/>
      </c>
      <c r="J2804" s="91" t="str">
        <f t="shared" si="225"/>
        <v/>
      </c>
      <c r="K2804" s="91" t="str">
        <f t="shared" si="223"/>
        <v/>
      </c>
      <c r="L2804" s="116" t="str">
        <f t="shared" si="226"/>
        <v/>
      </c>
      <c r="M2804" s="116" t="str">
        <f t="shared" si="227"/>
        <v/>
      </c>
    </row>
    <row r="2805" spans="2:13" x14ac:dyDescent="0.3">
      <c r="B2805" s="126"/>
      <c r="C2805" s="128"/>
      <c r="D2805" s="126"/>
      <c r="E2805" s="128"/>
      <c r="F2805" s="128"/>
      <c r="G2805" s="128"/>
      <c r="I2805" s="91" t="str">
        <f t="shared" si="224"/>
        <v/>
      </c>
      <c r="J2805" s="91" t="str">
        <f t="shared" si="225"/>
        <v/>
      </c>
      <c r="K2805" s="91" t="str">
        <f t="shared" si="223"/>
        <v/>
      </c>
      <c r="L2805" s="116" t="str">
        <f t="shared" si="226"/>
        <v/>
      </c>
      <c r="M2805" s="116" t="str">
        <f t="shared" si="227"/>
        <v/>
      </c>
    </row>
    <row r="2806" spans="2:13" x14ac:dyDescent="0.3">
      <c r="B2806" s="126"/>
      <c r="C2806" s="128"/>
      <c r="D2806" s="126"/>
      <c r="E2806" s="128"/>
      <c r="F2806" s="128"/>
      <c r="G2806" s="128"/>
      <c r="I2806" s="91" t="str">
        <f t="shared" si="224"/>
        <v/>
      </c>
      <c r="J2806" s="91" t="str">
        <f t="shared" si="225"/>
        <v/>
      </c>
      <c r="K2806" s="91" t="str">
        <f t="shared" si="223"/>
        <v/>
      </c>
      <c r="L2806" s="116" t="str">
        <f t="shared" si="226"/>
        <v/>
      </c>
      <c r="M2806" s="116" t="str">
        <f t="shared" si="227"/>
        <v/>
      </c>
    </row>
    <row r="2807" spans="2:13" x14ac:dyDescent="0.3">
      <c r="B2807" s="126"/>
      <c r="C2807" s="128"/>
      <c r="D2807" s="126"/>
      <c r="E2807" s="128"/>
      <c r="F2807" s="128"/>
      <c r="G2807" s="128"/>
      <c r="I2807" s="91" t="str">
        <f t="shared" si="224"/>
        <v/>
      </c>
      <c r="J2807" s="91" t="str">
        <f t="shared" si="225"/>
        <v/>
      </c>
      <c r="K2807" s="91" t="str">
        <f t="shared" si="223"/>
        <v/>
      </c>
      <c r="L2807" s="116" t="str">
        <f t="shared" si="226"/>
        <v/>
      </c>
      <c r="M2807" s="116" t="str">
        <f t="shared" si="227"/>
        <v/>
      </c>
    </row>
    <row r="2808" spans="2:13" x14ac:dyDescent="0.3">
      <c r="B2808" s="126"/>
      <c r="C2808" s="128"/>
      <c r="D2808" s="126"/>
      <c r="E2808" s="128"/>
      <c r="F2808" s="128"/>
      <c r="G2808" s="128"/>
      <c r="I2808" s="91" t="str">
        <f t="shared" si="224"/>
        <v/>
      </c>
      <c r="J2808" s="91" t="str">
        <f t="shared" si="225"/>
        <v/>
      </c>
      <c r="K2808" s="91" t="str">
        <f t="shared" si="223"/>
        <v/>
      </c>
      <c r="L2808" s="116" t="str">
        <f t="shared" si="226"/>
        <v/>
      </c>
      <c r="M2808" s="116" t="str">
        <f t="shared" si="227"/>
        <v/>
      </c>
    </row>
    <row r="2809" spans="2:13" x14ac:dyDescent="0.3">
      <c r="B2809" s="126"/>
      <c r="C2809" s="128"/>
      <c r="D2809" s="126"/>
      <c r="E2809" s="128"/>
      <c r="F2809" s="128"/>
      <c r="G2809" s="128"/>
      <c r="I2809" s="91" t="str">
        <f t="shared" si="224"/>
        <v/>
      </c>
      <c r="J2809" s="91" t="str">
        <f t="shared" si="225"/>
        <v/>
      </c>
      <c r="K2809" s="91" t="str">
        <f t="shared" si="223"/>
        <v/>
      </c>
      <c r="L2809" s="116" t="str">
        <f t="shared" si="226"/>
        <v/>
      </c>
      <c r="M2809" s="116" t="str">
        <f t="shared" si="227"/>
        <v/>
      </c>
    </row>
    <row r="2810" spans="2:13" x14ac:dyDescent="0.3">
      <c r="B2810" s="126"/>
      <c r="C2810" s="128"/>
      <c r="D2810" s="126"/>
      <c r="E2810" s="128"/>
      <c r="F2810" s="128"/>
      <c r="G2810" s="128"/>
      <c r="I2810" s="91" t="str">
        <f t="shared" si="224"/>
        <v/>
      </c>
      <c r="J2810" s="91" t="str">
        <f t="shared" si="225"/>
        <v/>
      </c>
      <c r="K2810" s="91" t="str">
        <f t="shared" si="223"/>
        <v/>
      </c>
      <c r="L2810" s="116" t="str">
        <f t="shared" si="226"/>
        <v/>
      </c>
      <c r="M2810" s="116" t="str">
        <f t="shared" si="227"/>
        <v/>
      </c>
    </row>
    <row r="2811" spans="2:13" x14ac:dyDescent="0.3">
      <c r="B2811" s="126"/>
      <c r="C2811" s="128"/>
      <c r="D2811" s="126"/>
      <c r="E2811" s="128"/>
      <c r="F2811" s="128"/>
      <c r="G2811" s="128"/>
      <c r="I2811" s="91" t="str">
        <f t="shared" si="224"/>
        <v/>
      </c>
      <c r="J2811" s="91" t="str">
        <f t="shared" si="225"/>
        <v/>
      </c>
      <c r="K2811" s="91" t="str">
        <f t="shared" si="223"/>
        <v/>
      </c>
      <c r="L2811" s="116" t="str">
        <f t="shared" si="226"/>
        <v/>
      </c>
      <c r="M2811" s="116" t="str">
        <f t="shared" si="227"/>
        <v/>
      </c>
    </row>
    <row r="2812" spans="2:13" x14ac:dyDescent="0.3">
      <c r="B2812" s="126"/>
      <c r="C2812" s="128"/>
      <c r="D2812" s="126"/>
      <c r="E2812" s="128"/>
      <c r="F2812" s="128"/>
      <c r="G2812" s="128"/>
      <c r="I2812" s="91" t="str">
        <f t="shared" si="224"/>
        <v/>
      </c>
      <c r="J2812" s="91" t="str">
        <f t="shared" si="225"/>
        <v/>
      </c>
      <c r="K2812" s="91" t="str">
        <f t="shared" si="223"/>
        <v/>
      </c>
      <c r="L2812" s="116" t="str">
        <f t="shared" si="226"/>
        <v/>
      </c>
      <c r="M2812" s="116" t="str">
        <f t="shared" si="227"/>
        <v/>
      </c>
    </row>
    <row r="2813" spans="2:13" x14ac:dyDescent="0.3">
      <c r="B2813" s="126"/>
      <c r="C2813" s="128"/>
      <c r="D2813" s="126"/>
      <c r="E2813" s="128"/>
      <c r="F2813" s="128"/>
      <c r="G2813" s="128"/>
      <c r="I2813" s="91" t="str">
        <f t="shared" si="224"/>
        <v/>
      </c>
      <c r="J2813" s="91" t="str">
        <f t="shared" si="225"/>
        <v/>
      </c>
      <c r="K2813" s="91" t="str">
        <f t="shared" si="223"/>
        <v/>
      </c>
      <c r="L2813" s="116" t="str">
        <f t="shared" si="226"/>
        <v/>
      </c>
      <c r="M2813" s="116" t="str">
        <f t="shared" si="227"/>
        <v/>
      </c>
    </row>
    <row r="2814" spans="2:13" x14ac:dyDescent="0.3">
      <c r="B2814" s="126"/>
      <c r="C2814" s="128"/>
      <c r="D2814" s="126"/>
      <c r="E2814" s="128"/>
      <c r="F2814" s="128"/>
      <c r="G2814" s="128"/>
      <c r="I2814" s="91" t="str">
        <f t="shared" si="224"/>
        <v/>
      </c>
      <c r="J2814" s="91" t="str">
        <f t="shared" si="225"/>
        <v/>
      </c>
      <c r="K2814" s="91" t="str">
        <f t="shared" si="223"/>
        <v/>
      </c>
      <c r="L2814" s="116" t="str">
        <f t="shared" si="226"/>
        <v/>
      </c>
      <c r="M2814" s="116" t="str">
        <f t="shared" si="227"/>
        <v/>
      </c>
    </row>
    <row r="2815" spans="2:13" x14ac:dyDescent="0.3">
      <c r="B2815" s="126"/>
      <c r="C2815" s="128"/>
      <c r="D2815" s="126"/>
      <c r="E2815" s="128"/>
      <c r="F2815" s="128"/>
      <c r="G2815" s="128"/>
      <c r="I2815" s="91" t="str">
        <f t="shared" si="224"/>
        <v/>
      </c>
      <c r="J2815" s="91" t="str">
        <f t="shared" si="225"/>
        <v/>
      </c>
      <c r="K2815" s="91" t="str">
        <f t="shared" si="223"/>
        <v/>
      </c>
      <c r="L2815" s="116" t="str">
        <f t="shared" si="226"/>
        <v/>
      </c>
      <c r="M2815" s="116" t="str">
        <f t="shared" si="227"/>
        <v/>
      </c>
    </row>
    <row r="2816" spans="2:13" x14ac:dyDescent="0.3">
      <c r="B2816" s="126"/>
      <c r="C2816" s="128"/>
      <c r="D2816" s="126"/>
      <c r="E2816" s="128"/>
      <c r="F2816" s="128"/>
      <c r="G2816" s="128"/>
      <c r="I2816" s="91" t="str">
        <f t="shared" si="224"/>
        <v/>
      </c>
      <c r="J2816" s="91" t="str">
        <f t="shared" si="225"/>
        <v/>
      </c>
      <c r="K2816" s="91" t="str">
        <f t="shared" si="223"/>
        <v/>
      </c>
      <c r="L2816" s="116" t="str">
        <f t="shared" si="226"/>
        <v/>
      </c>
      <c r="M2816" s="116" t="str">
        <f t="shared" si="227"/>
        <v/>
      </c>
    </row>
    <row r="2817" spans="2:13" x14ac:dyDescent="0.3">
      <c r="B2817" s="126"/>
      <c r="C2817" s="128"/>
      <c r="D2817" s="126"/>
      <c r="E2817" s="128"/>
      <c r="F2817" s="128"/>
      <c r="G2817" s="128"/>
      <c r="I2817" s="91" t="str">
        <f t="shared" si="224"/>
        <v/>
      </c>
      <c r="J2817" s="91" t="str">
        <f t="shared" si="225"/>
        <v/>
      </c>
      <c r="K2817" s="91" t="str">
        <f t="shared" si="223"/>
        <v/>
      </c>
      <c r="L2817" s="116" t="str">
        <f t="shared" si="226"/>
        <v/>
      </c>
      <c r="M2817" s="116" t="str">
        <f t="shared" si="227"/>
        <v/>
      </c>
    </row>
    <row r="2818" spans="2:13" x14ac:dyDescent="0.3">
      <c r="B2818" s="126"/>
      <c r="C2818" s="128"/>
      <c r="D2818" s="126"/>
      <c r="E2818" s="128"/>
      <c r="F2818" s="128"/>
      <c r="G2818" s="128"/>
      <c r="I2818" s="91" t="str">
        <f t="shared" si="224"/>
        <v/>
      </c>
      <c r="J2818" s="91" t="str">
        <f t="shared" si="225"/>
        <v/>
      </c>
      <c r="K2818" s="91" t="str">
        <f t="shared" si="223"/>
        <v/>
      </c>
      <c r="L2818" s="116" t="str">
        <f t="shared" si="226"/>
        <v/>
      </c>
      <c r="M2818" s="116" t="str">
        <f t="shared" si="227"/>
        <v/>
      </c>
    </row>
    <row r="2819" spans="2:13" x14ac:dyDescent="0.3">
      <c r="B2819" s="126"/>
      <c r="C2819" s="128"/>
      <c r="D2819" s="126"/>
      <c r="E2819" s="128"/>
      <c r="F2819" s="128"/>
      <c r="G2819" s="128"/>
      <c r="I2819" s="91" t="str">
        <f t="shared" si="224"/>
        <v/>
      </c>
      <c r="J2819" s="91" t="str">
        <f t="shared" si="225"/>
        <v/>
      </c>
      <c r="K2819" s="91" t="str">
        <f t="shared" si="223"/>
        <v/>
      </c>
      <c r="L2819" s="116" t="str">
        <f t="shared" si="226"/>
        <v/>
      </c>
      <c r="M2819" s="116" t="str">
        <f t="shared" si="227"/>
        <v/>
      </c>
    </row>
    <row r="2820" spans="2:13" x14ac:dyDescent="0.3">
      <c r="B2820" s="126"/>
      <c r="C2820" s="128"/>
      <c r="D2820" s="126"/>
      <c r="E2820" s="128"/>
      <c r="F2820" s="128"/>
      <c r="G2820" s="128"/>
      <c r="I2820" s="91" t="str">
        <f t="shared" si="224"/>
        <v/>
      </c>
      <c r="J2820" s="91" t="str">
        <f t="shared" si="225"/>
        <v/>
      </c>
      <c r="K2820" s="91" t="str">
        <f t="shared" si="223"/>
        <v/>
      </c>
      <c r="L2820" s="116" t="str">
        <f t="shared" si="226"/>
        <v/>
      </c>
      <c r="M2820" s="116" t="str">
        <f t="shared" si="227"/>
        <v/>
      </c>
    </row>
    <row r="2821" spans="2:13" x14ac:dyDescent="0.3">
      <c r="B2821" s="126"/>
      <c r="C2821" s="128"/>
      <c r="D2821" s="126"/>
      <c r="E2821" s="128"/>
      <c r="F2821" s="128"/>
      <c r="G2821" s="128"/>
      <c r="I2821" s="91" t="str">
        <f t="shared" si="224"/>
        <v/>
      </c>
      <c r="J2821" s="91" t="str">
        <f t="shared" si="225"/>
        <v/>
      </c>
      <c r="K2821" s="91" t="str">
        <f t="shared" si="223"/>
        <v/>
      </c>
      <c r="L2821" s="116" t="str">
        <f t="shared" si="226"/>
        <v/>
      </c>
      <c r="M2821" s="116" t="str">
        <f t="shared" si="227"/>
        <v/>
      </c>
    </row>
    <row r="2822" spans="2:13" x14ac:dyDescent="0.3">
      <c r="B2822" s="126"/>
      <c r="C2822" s="128"/>
      <c r="D2822" s="126"/>
      <c r="E2822" s="128"/>
      <c r="F2822" s="128"/>
      <c r="G2822" s="128"/>
      <c r="I2822" s="91" t="str">
        <f t="shared" si="224"/>
        <v/>
      </c>
      <c r="J2822" s="91" t="str">
        <f t="shared" si="225"/>
        <v/>
      </c>
      <c r="K2822" s="91" t="str">
        <f t="shared" si="223"/>
        <v/>
      </c>
      <c r="L2822" s="116" t="str">
        <f t="shared" si="226"/>
        <v/>
      </c>
      <c r="M2822" s="116" t="str">
        <f t="shared" si="227"/>
        <v/>
      </c>
    </row>
    <row r="2823" spans="2:13" x14ac:dyDescent="0.3">
      <c r="B2823" s="126"/>
      <c r="C2823" s="128"/>
      <c r="D2823" s="126"/>
      <c r="E2823" s="128"/>
      <c r="F2823" s="128"/>
      <c r="G2823" s="128"/>
      <c r="I2823" s="91" t="str">
        <f t="shared" si="224"/>
        <v/>
      </c>
      <c r="J2823" s="91" t="str">
        <f t="shared" si="225"/>
        <v/>
      </c>
      <c r="K2823" s="91" t="str">
        <f t="shared" ref="K2823:K2886" si="228">IF(I2823="","",SUMIF($B$7:$B$5003,B2823,$G$7:$G$5003))</f>
        <v/>
      </c>
      <c r="L2823" s="116" t="str">
        <f t="shared" si="226"/>
        <v/>
      </c>
      <c r="M2823" s="116" t="str">
        <f t="shared" si="227"/>
        <v/>
      </c>
    </row>
    <row r="2824" spans="2:13" x14ac:dyDescent="0.3">
      <c r="B2824" s="126"/>
      <c r="C2824" s="128"/>
      <c r="D2824" s="126"/>
      <c r="E2824" s="128"/>
      <c r="F2824" s="128"/>
      <c r="G2824" s="128"/>
      <c r="I2824" s="91" t="str">
        <f t="shared" ref="I2824:I2887" si="229">B2824&amp;D2824</f>
        <v/>
      </c>
      <c r="J2824" s="91" t="str">
        <f t="shared" ref="J2824:J2887" si="230">IF(I2824="","",SUMIFS($G$6:$G$5003,$B$6:$B$5003,B2824,$D$6:$D$5003,D2824))</f>
        <v/>
      </c>
      <c r="K2824" s="91" t="str">
        <f t="shared" si="228"/>
        <v/>
      </c>
      <c r="L2824" s="116" t="str">
        <f t="shared" ref="L2824:L2887" si="231">IF(OR(J2824="",K2824=""),"",J2824/K2824)</f>
        <v/>
      </c>
      <c r="M2824" s="116" t="str">
        <f t="shared" ref="M2824:M2887" si="232">IF(L2824="","",L2824^2)</f>
        <v/>
      </c>
    </row>
    <row r="2825" spans="2:13" x14ac:dyDescent="0.3">
      <c r="B2825" s="126"/>
      <c r="C2825" s="128"/>
      <c r="D2825" s="126"/>
      <c r="E2825" s="128"/>
      <c r="F2825" s="128"/>
      <c r="G2825" s="128"/>
      <c r="I2825" s="91" t="str">
        <f t="shared" si="229"/>
        <v/>
      </c>
      <c r="J2825" s="91" t="str">
        <f t="shared" si="230"/>
        <v/>
      </c>
      <c r="K2825" s="91" t="str">
        <f t="shared" si="228"/>
        <v/>
      </c>
      <c r="L2825" s="116" t="str">
        <f t="shared" si="231"/>
        <v/>
      </c>
      <c r="M2825" s="116" t="str">
        <f t="shared" si="232"/>
        <v/>
      </c>
    </row>
    <row r="2826" spans="2:13" x14ac:dyDescent="0.3">
      <c r="B2826" s="126"/>
      <c r="C2826" s="128"/>
      <c r="D2826" s="126"/>
      <c r="E2826" s="128"/>
      <c r="F2826" s="128"/>
      <c r="G2826" s="128"/>
      <c r="I2826" s="91" t="str">
        <f t="shared" si="229"/>
        <v/>
      </c>
      <c r="J2826" s="91" t="str">
        <f t="shared" si="230"/>
        <v/>
      </c>
      <c r="K2826" s="91" t="str">
        <f t="shared" si="228"/>
        <v/>
      </c>
      <c r="L2826" s="116" t="str">
        <f t="shared" si="231"/>
        <v/>
      </c>
      <c r="M2826" s="116" t="str">
        <f t="shared" si="232"/>
        <v/>
      </c>
    </row>
    <row r="2827" spans="2:13" x14ac:dyDescent="0.3">
      <c r="B2827" s="126"/>
      <c r="C2827" s="128"/>
      <c r="D2827" s="126"/>
      <c r="E2827" s="128"/>
      <c r="F2827" s="128"/>
      <c r="G2827" s="128"/>
      <c r="I2827" s="91" t="str">
        <f t="shared" si="229"/>
        <v/>
      </c>
      <c r="J2827" s="91" t="str">
        <f t="shared" si="230"/>
        <v/>
      </c>
      <c r="K2827" s="91" t="str">
        <f t="shared" si="228"/>
        <v/>
      </c>
      <c r="L2827" s="116" t="str">
        <f t="shared" si="231"/>
        <v/>
      </c>
      <c r="M2827" s="116" t="str">
        <f t="shared" si="232"/>
        <v/>
      </c>
    </row>
    <row r="2828" spans="2:13" x14ac:dyDescent="0.3">
      <c r="B2828" s="126"/>
      <c r="C2828" s="128"/>
      <c r="D2828" s="126"/>
      <c r="E2828" s="128"/>
      <c r="F2828" s="128"/>
      <c r="G2828" s="128"/>
      <c r="I2828" s="91" t="str">
        <f t="shared" si="229"/>
        <v/>
      </c>
      <c r="J2828" s="91" t="str">
        <f t="shared" si="230"/>
        <v/>
      </c>
      <c r="K2828" s="91" t="str">
        <f t="shared" si="228"/>
        <v/>
      </c>
      <c r="L2828" s="116" t="str">
        <f t="shared" si="231"/>
        <v/>
      </c>
      <c r="M2828" s="116" t="str">
        <f t="shared" si="232"/>
        <v/>
      </c>
    </row>
    <row r="2829" spans="2:13" x14ac:dyDescent="0.3">
      <c r="B2829" s="126"/>
      <c r="C2829" s="128"/>
      <c r="D2829" s="126"/>
      <c r="E2829" s="128"/>
      <c r="F2829" s="128"/>
      <c r="G2829" s="128"/>
      <c r="I2829" s="91" t="str">
        <f t="shared" si="229"/>
        <v/>
      </c>
      <c r="J2829" s="91" t="str">
        <f t="shared" si="230"/>
        <v/>
      </c>
      <c r="K2829" s="91" t="str">
        <f t="shared" si="228"/>
        <v/>
      </c>
      <c r="L2829" s="116" t="str">
        <f t="shared" si="231"/>
        <v/>
      </c>
      <c r="M2829" s="116" t="str">
        <f t="shared" si="232"/>
        <v/>
      </c>
    </row>
    <row r="2830" spans="2:13" x14ac:dyDescent="0.3">
      <c r="B2830" s="126"/>
      <c r="C2830" s="128"/>
      <c r="D2830" s="126"/>
      <c r="E2830" s="128"/>
      <c r="F2830" s="128"/>
      <c r="G2830" s="128"/>
      <c r="I2830" s="91" t="str">
        <f t="shared" si="229"/>
        <v/>
      </c>
      <c r="J2830" s="91" t="str">
        <f t="shared" si="230"/>
        <v/>
      </c>
      <c r="K2830" s="91" t="str">
        <f t="shared" si="228"/>
        <v/>
      </c>
      <c r="L2830" s="116" t="str">
        <f t="shared" si="231"/>
        <v/>
      </c>
      <c r="M2830" s="116" t="str">
        <f t="shared" si="232"/>
        <v/>
      </c>
    </row>
    <row r="2831" spans="2:13" x14ac:dyDescent="0.3">
      <c r="B2831" s="126"/>
      <c r="C2831" s="128"/>
      <c r="D2831" s="126"/>
      <c r="E2831" s="128"/>
      <c r="F2831" s="128"/>
      <c r="G2831" s="128"/>
      <c r="I2831" s="91" t="str">
        <f t="shared" si="229"/>
        <v/>
      </c>
      <c r="J2831" s="91" t="str">
        <f t="shared" si="230"/>
        <v/>
      </c>
      <c r="K2831" s="91" t="str">
        <f t="shared" si="228"/>
        <v/>
      </c>
      <c r="L2831" s="116" t="str">
        <f t="shared" si="231"/>
        <v/>
      </c>
      <c r="M2831" s="116" t="str">
        <f t="shared" si="232"/>
        <v/>
      </c>
    </row>
    <row r="2832" spans="2:13" x14ac:dyDescent="0.3">
      <c r="B2832" s="126"/>
      <c r="C2832" s="128"/>
      <c r="D2832" s="126"/>
      <c r="E2832" s="128"/>
      <c r="F2832" s="128"/>
      <c r="G2832" s="128"/>
      <c r="I2832" s="91" t="str">
        <f t="shared" si="229"/>
        <v/>
      </c>
      <c r="J2832" s="91" t="str">
        <f t="shared" si="230"/>
        <v/>
      </c>
      <c r="K2832" s="91" t="str">
        <f t="shared" si="228"/>
        <v/>
      </c>
      <c r="L2832" s="116" t="str">
        <f t="shared" si="231"/>
        <v/>
      </c>
      <c r="M2832" s="116" t="str">
        <f t="shared" si="232"/>
        <v/>
      </c>
    </row>
    <row r="2833" spans="2:13" x14ac:dyDescent="0.3">
      <c r="B2833" s="126"/>
      <c r="C2833" s="128"/>
      <c r="D2833" s="126"/>
      <c r="E2833" s="128"/>
      <c r="F2833" s="128"/>
      <c r="G2833" s="128"/>
      <c r="I2833" s="91" t="str">
        <f t="shared" si="229"/>
        <v/>
      </c>
      <c r="J2833" s="91" t="str">
        <f t="shared" si="230"/>
        <v/>
      </c>
      <c r="K2833" s="91" t="str">
        <f t="shared" si="228"/>
        <v/>
      </c>
      <c r="L2833" s="116" t="str">
        <f t="shared" si="231"/>
        <v/>
      </c>
      <c r="M2833" s="116" t="str">
        <f t="shared" si="232"/>
        <v/>
      </c>
    </row>
    <row r="2834" spans="2:13" x14ac:dyDescent="0.3">
      <c r="B2834" s="126"/>
      <c r="C2834" s="128"/>
      <c r="D2834" s="126"/>
      <c r="E2834" s="128"/>
      <c r="F2834" s="128"/>
      <c r="G2834" s="128"/>
      <c r="I2834" s="91" t="str">
        <f t="shared" si="229"/>
        <v/>
      </c>
      <c r="J2834" s="91" t="str">
        <f t="shared" si="230"/>
        <v/>
      </c>
      <c r="K2834" s="91" t="str">
        <f t="shared" si="228"/>
        <v/>
      </c>
      <c r="L2834" s="116" t="str">
        <f t="shared" si="231"/>
        <v/>
      </c>
      <c r="M2834" s="116" t="str">
        <f t="shared" si="232"/>
        <v/>
      </c>
    </row>
    <row r="2835" spans="2:13" x14ac:dyDescent="0.3">
      <c r="B2835" s="126"/>
      <c r="C2835" s="128"/>
      <c r="D2835" s="126"/>
      <c r="E2835" s="128"/>
      <c r="F2835" s="128"/>
      <c r="G2835" s="128"/>
      <c r="I2835" s="91" t="str">
        <f t="shared" si="229"/>
        <v/>
      </c>
      <c r="J2835" s="91" t="str">
        <f t="shared" si="230"/>
        <v/>
      </c>
      <c r="K2835" s="91" t="str">
        <f t="shared" si="228"/>
        <v/>
      </c>
      <c r="L2835" s="116" t="str">
        <f t="shared" si="231"/>
        <v/>
      </c>
      <c r="M2835" s="116" t="str">
        <f t="shared" si="232"/>
        <v/>
      </c>
    </row>
    <row r="2836" spans="2:13" x14ac:dyDescent="0.3">
      <c r="B2836" s="126"/>
      <c r="C2836" s="128"/>
      <c r="D2836" s="126"/>
      <c r="E2836" s="128"/>
      <c r="F2836" s="128"/>
      <c r="G2836" s="128"/>
      <c r="I2836" s="91" t="str">
        <f t="shared" si="229"/>
        <v/>
      </c>
      <c r="J2836" s="91" t="str">
        <f t="shared" si="230"/>
        <v/>
      </c>
      <c r="K2836" s="91" t="str">
        <f t="shared" si="228"/>
        <v/>
      </c>
      <c r="L2836" s="116" t="str">
        <f t="shared" si="231"/>
        <v/>
      </c>
      <c r="M2836" s="116" t="str">
        <f t="shared" si="232"/>
        <v/>
      </c>
    </row>
    <row r="2837" spans="2:13" x14ac:dyDescent="0.3">
      <c r="B2837" s="126"/>
      <c r="C2837" s="128"/>
      <c r="D2837" s="126"/>
      <c r="E2837" s="128"/>
      <c r="F2837" s="128"/>
      <c r="G2837" s="128"/>
      <c r="I2837" s="91" t="str">
        <f t="shared" si="229"/>
        <v/>
      </c>
      <c r="J2837" s="91" t="str">
        <f t="shared" si="230"/>
        <v/>
      </c>
      <c r="K2837" s="91" t="str">
        <f t="shared" si="228"/>
        <v/>
      </c>
      <c r="L2837" s="116" t="str">
        <f t="shared" si="231"/>
        <v/>
      </c>
      <c r="M2837" s="116" t="str">
        <f t="shared" si="232"/>
        <v/>
      </c>
    </row>
    <row r="2838" spans="2:13" x14ac:dyDescent="0.3">
      <c r="B2838" s="126"/>
      <c r="C2838" s="128"/>
      <c r="D2838" s="126"/>
      <c r="E2838" s="128"/>
      <c r="F2838" s="128"/>
      <c r="G2838" s="128"/>
      <c r="I2838" s="91" t="str">
        <f t="shared" si="229"/>
        <v/>
      </c>
      <c r="J2838" s="91" t="str">
        <f t="shared" si="230"/>
        <v/>
      </c>
      <c r="K2838" s="91" t="str">
        <f t="shared" si="228"/>
        <v/>
      </c>
      <c r="L2838" s="116" t="str">
        <f t="shared" si="231"/>
        <v/>
      </c>
      <c r="M2838" s="116" t="str">
        <f t="shared" si="232"/>
        <v/>
      </c>
    </row>
    <row r="2839" spans="2:13" x14ac:dyDescent="0.3">
      <c r="B2839" s="126"/>
      <c r="C2839" s="128"/>
      <c r="D2839" s="126"/>
      <c r="E2839" s="128"/>
      <c r="F2839" s="128"/>
      <c r="G2839" s="128"/>
      <c r="I2839" s="91" t="str">
        <f t="shared" si="229"/>
        <v/>
      </c>
      <c r="J2839" s="91" t="str">
        <f t="shared" si="230"/>
        <v/>
      </c>
      <c r="K2839" s="91" t="str">
        <f t="shared" si="228"/>
        <v/>
      </c>
      <c r="L2839" s="116" t="str">
        <f t="shared" si="231"/>
        <v/>
      </c>
      <c r="M2839" s="116" t="str">
        <f t="shared" si="232"/>
        <v/>
      </c>
    </row>
    <row r="2840" spans="2:13" x14ac:dyDescent="0.3">
      <c r="B2840" s="126"/>
      <c r="C2840" s="128"/>
      <c r="D2840" s="126"/>
      <c r="E2840" s="128"/>
      <c r="F2840" s="128"/>
      <c r="G2840" s="128"/>
      <c r="I2840" s="91" t="str">
        <f t="shared" si="229"/>
        <v/>
      </c>
      <c r="J2840" s="91" t="str">
        <f t="shared" si="230"/>
        <v/>
      </c>
      <c r="K2840" s="91" t="str">
        <f t="shared" si="228"/>
        <v/>
      </c>
      <c r="L2840" s="116" t="str">
        <f t="shared" si="231"/>
        <v/>
      </c>
      <c r="M2840" s="116" t="str">
        <f t="shared" si="232"/>
        <v/>
      </c>
    </row>
    <row r="2841" spans="2:13" x14ac:dyDescent="0.3">
      <c r="B2841" s="126"/>
      <c r="C2841" s="128"/>
      <c r="D2841" s="126"/>
      <c r="E2841" s="128"/>
      <c r="F2841" s="128"/>
      <c r="G2841" s="128"/>
      <c r="I2841" s="91" t="str">
        <f t="shared" si="229"/>
        <v/>
      </c>
      <c r="J2841" s="91" t="str">
        <f t="shared" si="230"/>
        <v/>
      </c>
      <c r="K2841" s="91" t="str">
        <f t="shared" si="228"/>
        <v/>
      </c>
      <c r="L2841" s="116" t="str">
        <f t="shared" si="231"/>
        <v/>
      </c>
      <c r="M2841" s="116" t="str">
        <f t="shared" si="232"/>
        <v/>
      </c>
    </row>
    <row r="2842" spans="2:13" x14ac:dyDescent="0.3">
      <c r="B2842" s="126"/>
      <c r="C2842" s="128"/>
      <c r="D2842" s="126"/>
      <c r="E2842" s="128"/>
      <c r="F2842" s="128"/>
      <c r="G2842" s="128"/>
      <c r="I2842" s="91" t="str">
        <f t="shared" si="229"/>
        <v/>
      </c>
      <c r="J2842" s="91" t="str">
        <f t="shared" si="230"/>
        <v/>
      </c>
      <c r="K2842" s="91" t="str">
        <f t="shared" si="228"/>
        <v/>
      </c>
      <c r="L2842" s="116" t="str">
        <f t="shared" si="231"/>
        <v/>
      </c>
      <c r="M2842" s="116" t="str">
        <f t="shared" si="232"/>
        <v/>
      </c>
    </row>
    <row r="2843" spans="2:13" x14ac:dyDescent="0.3">
      <c r="B2843" s="126"/>
      <c r="C2843" s="128"/>
      <c r="D2843" s="126"/>
      <c r="E2843" s="128"/>
      <c r="F2843" s="128"/>
      <c r="G2843" s="128"/>
      <c r="I2843" s="91" t="str">
        <f t="shared" si="229"/>
        <v/>
      </c>
      <c r="J2843" s="91" t="str">
        <f t="shared" si="230"/>
        <v/>
      </c>
      <c r="K2843" s="91" t="str">
        <f t="shared" si="228"/>
        <v/>
      </c>
      <c r="L2843" s="116" t="str">
        <f t="shared" si="231"/>
        <v/>
      </c>
      <c r="M2843" s="116" t="str">
        <f t="shared" si="232"/>
        <v/>
      </c>
    </row>
    <row r="2844" spans="2:13" x14ac:dyDescent="0.3">
      <c r="B2844" s="126"/>
      <c r="C2844" s="128"/>
      <c r="D2844" s="126"/>
      <c r="E2844" s="128"/>
      <c r="F2844" s="128"/>
      <c r="G2844" s="128"/>
      <c r="I2844" s="91" t="str">
        <f t="shared" si="229"/>
        <v/>
      </c>
      <c r="J2844" s="91" t="str">
        <f t="shared" si="230"/>
        <v/>
      </c>
      <c r="K2844" s="91" t="str">
        <f t="shared" si="228"/>
        <v/>
      </c>
      <c r="L2844" s="116" t="str">
        <f t="shared" si="231"/>
        <v/>
      </c>
      <c r="M2844" s="116" t="str">
        <f t="shared" si="232"/>
        <v/>
      </c>
    </row>
    <row r="2845" spans="2:13" x14ac:dyDescent="0.3">
      <c r="B2845" s="126"/>
      <c r="C2845" s="128"/>
      <c r="D2845" s="126"/>
      <c r="E2845" s="128"/>
      <c r="F2845" s="128"/>
      <c r="G2845" s="128"/>
      <c r="I2845" s="91" t="str">
        <f t="shared" si="229"/>
        <v/>
      </c>
      <c r="J2845" s="91" t="str">
        <f t="shared" si="230"/>
        <v/>
      </c>
      <c r="K2845" s="91" t="str">
        <f t="shared" si="228"/>
        <v/>
      </c>
      <c r="L2845" s="116" t="str">
        <f t="shared" si="231"/>
        <v/>
      </c>
      <c r="M2845" s="116" t="str">
        <f t="shared" si="232"/>
        <v/>
      </c>
    </row>
    <row r="2846" spans="2:13" x14ac:dyDescent="0.3">
      <c r="B2846" s="126"/>
      <c r="C2846" s="128"/>
      <c r="D2846" s="126"/>
      <c r="E2846" s="128"/>
      <c r="F2846" s="128"/>
      <c r="G2846" s="128"/>
      <c r="I2846" s="91" t="str">
        <f t="shared" si="229"/>
        <v/>
      </c>
      <c r="J2846" s="91" t="str">
        <f t="shared" si="230"/>
        <v/>
      </c>
      <c r="K2846" s="91" t="str">
        <f t="shared" si="228"/>
        <v/>
      </c>
      <c r="L2846" s="116" t="str">
        <f t="shared" si="231"/>
        <v/>
      </c>
      <c r="M2846" s="116" t="str">
        <f t="shared" si="232"/>
        <v/>
      </c>
    </row>
    <row r="2847" spans="2:13" x14ac:dyDescent="0.3">
      <c r="B2847" s="126"/>
      <c r="C2847" s="128"/>
      <c r="D2847" s="126"/>
      <c r="E2847" s="128"/>
      <c r="F2847" s="128"/>
      <c r="G2847" s="128"/>
      <c r="I2847" s="91" t="str">
        <f t="shared" si="229"/>
        <v/>
      </c>
      <c r="J2847" s="91" t="str">
        <f t="shared" si="230"/>
        <v/>
      </c>
      <c r="K2847" s="91" t="str">
        <f t="shared" si="228"/>
        <v/>
      </c>
      <c r="L2847" s="116" t="str">
        <f t="shared" si="231"/>
        <v/>
      </c>
      <c r="M2847" s="116" t="str">
        <f t="shared" si="232"/>
        <v/>
      </c>
    </row>
    <row r="2848" spans="2:13" x14ac:dyDescent="0.3">
      <c r="B2848" s="126"/>
      <c r="C2848" s="128"/>
      <c r="D2848" s="126"/>
      <c r="E2848" s="128"/>
      <c r="F2848" s="128"/>
      <c r="G2848" s="128"/>
      <c r="I2848" s="91" t="str">
        <f t="shared" si="229"/>
        <v/>
      </c>
      <c r="J2848" s="91" t="str">
        <f t="shared" si="230"/>
        <v/>
      </c>
      <c r="K2848" s="91" t="str">
        <f t="shared" si="228"/>
        <v/>
      </c>
      <c r="L2848" s="116" t="str">
        <f t="shared" si="231"/>
        <v/>
      </c>
      <c r="M2848" s="116" t="str">
        <f t="shared" si="232"/>
        <v/>
      </c>
    </row>
    <row r="2849" spans="2:13" x14ac:dyDescent="0.3">
      <c r="B2849" s="126"/>
      <c r="C2849" s="128"/>
      <c r="D2849" s="126"/>
      <c r="E2849" s="128"/>
      <c r="F2849" s="128"/>
      <c r="G2849" s="128"/>
      <c r="I2849" s="91" t="str">
        <f t="shared" si="229"/>
        <v/>
      </c>
      <c r="J2849" s="91" t="str">
        <f t="shared" si="230"/>
        <v/>
      </c>
      <c r="K2849" s="91" t="str">
        <f t="shared" si="228"/>
        <v/>
      </c>
      <c r="L2849" s="116" t="str">
        <f t="shared" si="231"/>
        <v/>
      </c>
      <c r="M2849" s="116" t="str">
        <f t="shared" si="232"/>
        <v/>
      </c>
    </row>
    <row r="2850" spans="2:13" x14ac:dyDescent="0.3">
      <c r="B2850" s="126"/>
      <c r="C2850" s="128"/>
      <c r="D2850" s="126"/>
      <c r="E2850" s="128"/>
      <c r="F2850" s="128"/>
      <c r="G2850" s="128"/>
      <c r="I2850" s="91" t="str">
        <f t="shared" si="229"/>
        <v/>
      </c>
      <c r="J2850" s="91" t="str">
        <f t="shared" si="230"/>
        <v/>
      </c>
      <c r="K2850" s="91" t="str">
        <f t="shared" si="228"/>
        <v/>
      </c>
      <c r="L2850" s="116" t="str">
        <f t="shared" si="231"/>
        <v/>
      </c>
      <c r="M2850" s="116" t="str">
        <f t="shared" si="232"/>
        <v/>
      </c>
    </row>
    <row r="2851" spans="2:13" x14ac:dyDescent="0.3">
      <c r="B2851" s="126"/>
      <c r="C2851" s="128"/>
      <c r="D2851" s="126"/>
      <c r="E2851" s="128"/>
      <c r="F2851" s="128"/>
      <c r="G2851" s="128"/>
      <c r="I2851" s="91" t="str">
        <f t="shared" si="229"/>
        <v/>
      </c>
      <c r="J2851" s="91" t="str">
        <f t="shared" si="230"/>
        <v/>
      </c>
      <c r="K2851" s="91" t="str">
        <f t="shared" si="228"/>
        <v/>
      </c>
      <c r="L2851" s="116" t="str">
        <f t="shared" si="231"/>
        <v/>
      </c>
      <c r="M2851" s="116" t="str">
        <f t="shared" si="232"/>
        <v/>
      </c>
    </row>
    <row r="2852" spans="2:13" x14ac:dyDescent="0.3">
      <c r="B2852" s="126"/>
      <c r="C2852" s="128"/>
      <c r="D2852" s="126"/>
      <c r="E2852" s="128"/>
      <c r="F2852" s="128"/>
      <c r="G2852" s="128"/>
      <c r="I2852" s="91" t="str">
        <f t="shared" si="229"/>
        <v/>
      </c>
      <c r="J2852" s="91" t="str">
        <f t="shared" si="230"/>
        <v/>
      </c>
      <c r="K2852" s="91" t="str">
        <f t="shared" si="228"/>
        <v/>
      </c>
      <c r="L2852" s="116" t="str">
        <f t="shared" si="231"/>
        <v/>
      </c>
      <c r="M2852" s="116" t="str">
        <f t="shared" si="232"/>
        <v/>
      </c>
    </row>
    <row r="2853" spans="2:13" x14ac:dyDescent="0.3">
      <c r="B2853" s="126"/>
      <c r="C2853" s="128"/>
      <c r="D2853" s="126"/>
      <c r="E2853" s="128"/>
      <c r="F2853" s="128"/>
      <c r="G2853" s="128"/>
      <c r="I2853" s="91" t="str">
        <f t="shared" si="229"/>
        <v/>
      </c>
      <c r="J2853" s="91" t="str">
        <f t="shared" si="230"/>
        <v/>
      </c>
      <c r="K2853" s="91" t="str">
        <f t="shared" si="228"/>
        <v/>
      </c>
      <c r="L2853" s="116" t="str">
        <f t="shared" si="231"/>
        <v/>
      </c>
      <c r="M2853" s="116" t="str">
        <f t="shared" si="232"/>
        <v/>
      </c>
    </row>
    <row r="2854" spans="2:13" x14ac:dyDescent="0.3">
      <c r="B2854" s="126"/>
      <c r="C2854" s="128"/>
      <c r="D2854" s="126"/>
      <c r="E2854" s="128"/>
      <c r="F2854" s="128"/>
      <c r="G2854" s="128"/>
      <c r="I2854" s="91" t="str">
        <f t="shared" si="229"/>
        <v/>
      </c>
      <c r="J2854" s="91" t="str">
        <f t="shared" si="230"/>
        <v/>
      </c>
      <c r="K2854" s="91" t="str">
        <f t="shared" si="228"/>
        <v/>
      </c>
      <c r="L2854" s="116" t="str">
        <f t="shared" si="231"/>
        <v/>
      </c>
      <c r="M2854" s="116" t="str">
        <f t="shared" si="232"/>
        <v/>
      </c>
    </row>
    <row r="2855" spans="2:13" x14ac:dyDescent="0.3">
      <c r="B2855" s="126"/>
      <c r="C2855" s="128"/>
      <c r="D2855" s="126"/>
      <c r="E2855" s="128"/>
      <c r="F2855" s="128"/>
      <c r="G2855" s="128"/>
      <c r="I2855" s="91" t="str">
        <f t="shared" si="229"/>
        <v/>
      </c>
      <c r="J2855" s="91" t="str">
        <f t="shared" si="230"/>
        <v/>
      </c>
      <c r="K2855" s="91" t="str">
        <f t="shared" si="228"/>
        <v/>
      </c>
      <c r="L2855" s="116" t="str">
        <f t="shared" si="231"/>
        <v/>
      </c>
      <c r="M2855" s="116" t="str">
        <f t="shared" si="232"/>
        <v/>
      </c>
    </row>
    <row r="2856" spans="2:13" x14ac:dyDescent="0.3">
      <c r="B2856" s="126"/>
      <c r="C2856" s="128"/>
      <c r="D2856" s="126"/>
      <c r="E2856" s="128"/>
      <c r="F2856" s="128"/>
      <c r="G2856" s="128"/>
      <c r="I2856" s="91" t="str">
        <f t="shared" si="229"/>
        <v/>
      </c>
      <c r="J2856" s="91" t="str">
        <f t="shared" si="230"/>
        <v/>
      </c>
      <c r="K2856" s="91" t="str">
        <f t="shared" si="228"/>
        <v/>
      </c>
      <c r="L2856" s="116" t="str">
        <f t="shared" si="231"/>
        <v/>
      </c>
      <c r="M2856" s="116" t="str">
        <f t="shared" si="232"/>
        <v/>
      </c>
    </row>
    <row r="2857" spans="2:13" x14ac:dyDescent="0.3">
      <c r="B2857" s="126"/>
      <c r="C2857" s="128"/>
      <c r="D2857" s="126"/>
      <c r="E2857" s="128"/>
      <c r="F2857" s="128"/>
      <c r="G2857" s="128"/>
      <c r="I2857" s="91" t="str">
        <f t="shared" si="229"/>
        <v/>
      </c>
      <c r="J2857" s="91" t="str">
        <f t="shared" si="230"/>
        <v/>
      </c>
      <c r="K2857" s="91" t="str">
        <f t="shared" si="228"/>
        <v/>
      </c>
      <c r="L2857" s="116" t="str">
        <f t="shared" si="231"/>
        <v/>
      </c>
      <c r="M2857" s="116" t="str">
        <f t="shared" si="232"/>
        <v/>
      </c>
    </row>
    <row r="2858" spans="2:13" x14ac:dyDescent="0.3">
      <c r="B2858" s="126"/>
      <c r="C2858" s="128"/>
      <c r="D2858" s="126"/>
      <c r="E2858" s="128"/>
      <c r="F2858" s="128"/>
      <c r="G2858" s="128"/>
      <c r="I2858" s="91" t="str">
        <f t="shared" si="229"/>
        <v/>
      </c>
      <c r="J2858" s="91" t="str">
        <f t="shared" si="230"/>
        <v/>
      </c>
      <c r="K2858" s="91" t="str">
        <f t="shared" si="228"/>
        <v/>
      </c>
      <c r="L2858" s="116" t="str">
        <f t="shared" si="231"/>
        <v/>
      </c>
      <c r="M2858" s="116" t="str">
        <f t="shared" si="232"/>
        <v/>
      </c>
    </row>
    <row r="2859" spans="2:13" x14ac:dyDescent="0.3">
      <c r="B2859" s="126"/>
      <c r="C2859" s="128"/>
      <c r="D2859" s="126"/>
      <c r="E2859" s="128"/>
      <c r="F2859" s="128"/>
      <c r="G2859" s="128"/>
      <c r="I2859" s="91" t="str">
        <f t="shared" si="229"/>
        <v/>
      </c>
      <c r="J2859" s="91" t="str">
        <f t="shared" si="230"/>
        <v/>
      </c>
      <c r="K2859" s="91" t="str">
        <f t="shared" si="228"/>
        <v/>
      </c>
      <c r="L2859" s="116" t="str">
        <f t="shared" si="231"/>
        <v/>
      </c>
      <c r="M2859" s="116" t="str">
        <f t="shared" si="232"/>
        <v/>
      </c>
    </row>
    <row r="2860" spans="2:13" x14ac:dyDescent="0.3">
      <c r="B2860" s="126"/>
      <c r="C2860" s="128"/>
      <c r="D2860" s="126"/>
      <c r="E2860" s="128"/>
      <c r="F2860" s="128"/>
      <c r="G2860" s="128"/>
      <c r="I2860" s="91" t="str">
        <f t="shared" si="229"/>
        <v/>
      </c>
      <c r="J2860" s="91" t="str">
        <f t="shared" si="230"/>
        <v/>
      </c>
      <c r="K2860" s="91" t="str">
        <f t="shared" si="228"/>
        <v/>
      </c>
      <c r="L2860" s="116" t="str">
        <f t="shared" si="231"/>
        <v/>
      </c>
      <c r="M2860" s="116" t="str">
        <f t="shared" si="232"/>
        <v/>
      </c>
    </row>
    <row r="2861" spans="2:13" x14ac:dyDescent="0.3">
      <c r="B2861" s="126"/>
      <c r="C2861" s="128"/>
      <c r="D2861" s="126"/>
      <c r="E2861" s="128"/>
      <c r="F2861" s="128"/>
      <c r="G2861" s="128"/>
      <c r="I2861" s="91" t="str">
        <f t="shared" si="229"/>
        <v/>
      </c>
      <c r="J2861" s="91" t="str">
        <f t="shared" si="230"/>
        <v/>
      </c>
      <c r="K2861" s="91" t="str">
        <f t="shared" si="228"/>
        <v/>
      </c>
      <c r="L2861" s="116" t="str">
        <f t="shared" si="231"/>
        <v/>
      </c>
      <c r="M2861" s="116" t="str">
        <f t="shared" si="232"/>
        <v/>
      </c>
    </row>
    <row r="2862" spans="2:13" x14ac:dyDescent="0.3">
      <c r="B2862" s="126"/>
      <c r="C2862" s="128"/>
      <c r="D2862" s="126"/>
      <c r="E2862" s="128"/>
      <c r="F2862" s="128"/>
      <c r="G2862" s="128"/>
      <c r="I2862" s="91" t="str">
        <f t="shared" si="229"/>
        <v/>
      </c>
      <c r="J2862" s="91" t="str">
        <f t="shared" si="230"/>
        <v/>
      </c>
      <c r="K2862" s="91" t="str">
        <f t="shared" si="228"/>
        <v/>
      </c>
      <c r="L2862" s="116" t="str">
        <f t="shared" si="231"/>
        <v/>
      </c>
      <c r="M2862" s="116" t="str">
        <f t="shared" si="232"/>
        <v/>
      </c>
    </row>
    <row r="2863" spans="2:13" x14ac:dyDescent="0.3">
      <c r="B2863" s="126"/>
      <c r="C2863" s="128"/>
      <c r="D2863" s="126"/>
      <c r="E2863" s="128"/>
      <c r="F2863" s="128"/>
      <c r="G2863" s="128"/>
      <c r="I2863" s="91" t="str">
        <f t="shared" si="229"/>
        <v/>
      </c>
      <c r="J2863" s="91" t="str">
        <f t="shared" si="230"/>
        <v/>
      </c>
      <c r="K2863" s="91" t="str">
        <f t="shared" si="228"/>
        <v/>
      </c>
      <c r="L2863" s="116" t="str">
        <f t="shared" si="231"/>
        <v/>
      </c>
      <c r="M2863" s="116" t="str">
        <f t="shared" si="232"/>
        <v/>
      </c>
    </row>
    <row r="2864" spans="2:13" x14ac:dyDescent="0.3">
      <c r="B2864" s="126"/>
      <c r="C2864" s="128"/>
      <c r="D2864" s="126"/>
      <c r="E2864" s="128"/>
      <c r="F2864" s="128"/>
      <c r="G2864" s="128"/>
      <c r="I2864" s="91" t="str">
        <f t="shared" si="229"/>
        <v/>
      </c>
      <c r="J2864" s="91" t="str">
        <f t="shared" si="230"/>
        <v/>
      </c>
      <c r="K2864" s="91" t="str">
        <f t="shared" si="228"/>
        <v/>
      </c>
      <c r="L2864" s="116" t="str">
        <f t="shared" si="231"/>
        <v/>
      </c>
      <c r="M2864" s="116" t="str">
        <f t="shared" si="232"/>
        <v/>
      </c>
    </row>
    <row r="2865" spans="2:13" x14ac:dyDescent="0.3">
      <c r="B2865" s="126"/>
      <c r="C2865" s="128"/>
      <c r="D2865" s="126"/>
      <c r="E2865" s="128"/>
      <c r="F2865" s="128"/>
      <c r="G2865" s="128"/>
      <c r="I2865" s="91" t="str">
        <f t="shared" si="229"/>
        <v/>
      </c>
      <c r="J2865" s="91" t="str">
        <f t="shared" si="230"/>
        <v/>
      </c>
      <c r="K2865" s="91" t="str">
        <f t="shared" si="228"/>
        <v/>
      </c>
      <c r="L2865" s="116" t="str">
        <f t="shared" si="231"/>
        <v/>
      </c>
      <c r="M2865" s="116" t="str">
        <f t="shared" si="232"/>
        <v/>
      </c>
    </row>
    <row r="2866" spans="2:13" x14ac:dyDescent="0.3">
      <c r="B2866" s="126"/>
      <c r="C2866" s="128"/>
      <c r="D2866" s="126"/>
      <c r="E2866" s="128"/>
      <c r="F2866" s="128"/>
      <c r="G2866" s="128"/>
      <c r="I2866" s="91" t="str">
        <f t="shared" si="229"/>
        <v/>
      </c>
      <c r="J2866" s="91" t="str">
        <f t="shared" si="230"/>
        <v/>
      </c>
      <c r="K2866" s="91" t="str">
        <f t="shared" si="228"/>
        <v/>
      </c>
      <c r="L2866" s="116" t="str">
        <f t="shared" si="231"/>
        <v/>
      </c>
      <c r="M2866" s="116" t="str">
        <f t="shared" si="232"/>
        <v/>
      </c>
    </row>
    <row r="2867" spans="2:13" x14ac:dyDescent="0.3">
      <c r="B2867" s="126"/>
      <c r="C2867" s="128"/>
      <c r="D2867" s="126"/>
      <c r="E2867" s="128"/>
      <c r="F2867" s="128"/>
      <c r="G2867" s="128"/>
      <c r="I2867" s="91" t="str">
        <f t="shared" si="229"/>
        <v/>
      </c>
      <c r="J2867" s="91" t="str">
        <f t="shared" si="230"/>
        <v/>
      </c>
      <c r="K2867" s="91" t="str">
        <f t="shared" si="228"/>
        <v/>
      </c>
      <c r="L2867" s="116" t="str">
        <f t="shared" si="231"/>
        <v/>
      </c>
      <c r="M2867" s="116" t="str">
        <f t="shared" si="232"/>
        <v/>
      </c>
    </row>
    <row r="2868" spans="2:13" x14ac:dyDescent="0.3">
      <c r="B2868" s="126"/>
      <c r="C2868" s="128"/>
      <c r="D2868" s="126"/>
      <c r="E2868" s="128"/>
      <c r="F2868" s="128"/>
      <c r="G2868" s="128"/>
      <c r="I2868" s="91" t="str">
        <f t="shared" si="229"/>
        <v/>
      </c>
      <c r="J2868" s="91" t="str">
        <f t="shared" si="230"/>
        <v/>
      </c>
      <c r="K2868" s="91" t="str">
        <f t="shared" si="228"/>
        <v/>
      </c>
      <c r="L2868" s="116" t="str">
        <f t="shared" si="231"/>
        <v/>
      </c>
      <c r="M2868" s="116" t="str">
        <f t="shared" si="232"/>
        <v/>
      </c>
    </row>
    <row r="2869" spans="2:13" x14ac:dyDescent="0.3">
      <c r="B2869" s="126"/>
      <c r="C2869" s="128"/>
      <c r="D2869" s="126"/>
      <c r="E2869" s="128"/>
      <c r="F2869" s="128"/>
      <c r="G2869" s="128"/>
      <c r="I2869" s="91" t="str">
        <f t="shared" si="229"/>
        <v/>
      </c>
      <c r="J2869" s="91" t="str">
        <f t="shared" si="230"/>
        <v/>
      </c>
      <c r="K2869" s="91" t="str">
        <f t="shared" si="228"/>
        <v/>
      </c>
      <c r="L2869" s="116" t="str">
        <f t="shared" si="231"/>
        <v/>
      </c>
      <c r="M2869" s="116" t="str">
        <f t="shared" si="232"/>
        <v/>
      </c>
    </row>
    <row r="2870" spans="2:13" x14ac:dyDescent="0.3">
      <c r="B2870" s="126"/>
      <c r="C2870" s="128"/>
      <c r="D2870" s="126"/>
      <c r="E2870" s="128"/>
      <c r="F2870" s="128"/>
      <c r="G2870" s="128"/>
      <c r="I2870" s="91" t="str">
        <f t="shared" si="229"/>
        <v/>
      </c>
      <c r="J2870" s="91" t="str">
        <f t="shared" si="230"/>
        <v/>
      </c>
      <c r="K2870" s="91" t="str">
        <f t="shared" si="228"/>
        <v/>
      </c>
      <c r="L2870" s="116" t="str">
        <f t="shared" si="231"/>
        <v/>
      </c>
      <c r="M2870" s="116" t="str">
        <f t="shared" si="232"/>
        <v/>
      </c>
    </row>
    <row r="2871" spans="2:13" x14ac:dyDescent="0.3">
      <c r="B2871" s="126"/>
      <c r="C2871" s="128"/>
      <c r="D2871" s="126"/>
      <c r="E2871" s="128"/>
      <c r="F2871" s="128"/>
      <c r="G2871" s="128"/>
      <c r="I2871" s="91" t="str">
        <f t="shared" si="229"/>
        <v/>
      </c>
      <c r="J2871" s="91" t="str">
        <f t="shared" si="230"/>
        <v/>
      </c>
      <c r="K2871" s="91" t="str">
        <f t="shared" si="228"/>
        <v/>
      </c>
      <c r="L2871" s="116" t="str">
        <f t="shared" si="231"/>
        <v/>
      </c>
      <c r="M2871" s="116" t="str">
        <f t="shared" si="232"/>
        <v/>
      </c>
    </row>
    <row r="2872" spans="2:13" x14ac:dyDescent="0.3">
      <c r="B2872" s="126"/>
      <c r="C2872" s="128"/>
      <c r="D2872" s="126"/>
      <c r="E2872" s="128"/>
      <c r="F2872" s="128"/>
      <c r="G2872" s="128"/>
      <c r="I2872" s="91" t="str">
        <f t="shared" si="229"/>
        <v/>
      </c>
      <c r="J2872" s="91" t="str">
        <f t="shared" si="230"/>
        <v/>
      </c>
      <c r="K2872" s="91" t="str">
        <f t="shared" si="228"/>
        <v/>
      </c>
      <c r="L2872" s="116" t="str">
        <f t="shared" si="231"/>
        <v/>
      </c>
      <c r="M2872" s="116" t="str">
        <f t="shared" si="232"/>
        <v/>
      </c>
    </row>
    <row r="2873" spans="2:13" x14ac:dyDescent="0.3">
      <c r="B2873" s="126"/>
      <c r="C2873" s="128"/>
      <c r="D2873" s="126"/>
      <c r="E2873" s="128"/>
      <c r="F2873" s="128"/>
      <c r="G2873" s="128"/>
      <c r="I2873" s="91" t="str">
        <f t="shared" si="229"/>
        <v/>
      </c>
      <c r="J2873" s="91" t="str">
        <f t="shared" si="230"/>
        <v/>
      </c>
      <c r="K2873" s="91" t="str">
        <f t="shared" si="228"/>
        <v/>
      </c>
      <c r="L2873" s="116" t="str">
        <f t="shared" si="231"/>
        <v/>
      </c>
      <c r="M2873" s="116" t="str">
        <f t="shared" si="232"/>
        <v/>
      </c>
    </row>
    <row r="2874" spans="2:13" x14ac:dyDescent="0.3">
      <c r="B2874" s="126"/>
      <c r="C2874" s="128"/>
      <c r="D2874" s="126"/>
      <c r="E2874" s="128"/>
      <c r="F2874" s="128"/>
      <c r="G2874" s="128"/>
      <c r="I2874" s="91" t="str">
        <f t="shared" si="229"/>
        <v/>
      </c>
      <c r="J2874" s="91" t="str">
        <f t="shared" si="230"/>
        <v/>
      </c>
      <c r="K2874" s="91" t="str">
        <f t="shared" si="228"/>
        <v/>
      </c>
      <c r="L2874" s="116" t="str">
        <f t="shared" si="231"/>
        <v/>
      </c>
      <c r="M2874" s="116" t="str">
        <f t="shared" si="232"/>
        <v/>
      </c>
    </row>
    <row r="2875" spans="2:13" x14ac:dyDescent="0.3">
      <c r="B2875" s="126"/>
      <c r="C2875" s="128"/>
      <c r="D2875" s="126"/>
      <c r="E2875" s="128"/>
      <c r="F2875" s="128"/>
      <c r="G2875" s="128"/>
      <c r="I2875" s="91" t="str">
        <f t="shared" si="229"/>
        <v/>
      </c>
      <c r="J2875" s="91" t="str">
        <f t="shared" si="230"/>
        <v/>
      </c>
      <c r="K2875" s="91" t="str">
        <f t="shared" si="228"/>
        <v/>
      </c>
      <c r="L2875" s="116" t="str">
        <f t="shared" si="231"/>
        <v/>
      </c>
      <c r="M2875" s="116" t="str">
        <f t="shared" si="232"/>
        <v/>
      </c>
    </row>
    <row r="2876" spans="2:13" x14ac:dyDescent="0.3">
      <c r="B2876" s="126"/>
      <c r="C2876" s="128"/>
      <c r="D2876" s="126"/>
      <c r="E2876" s="128"/>
      <c r="F2876" s="128"/>
      <c r="G2876" s="128"/>
      <c r="I2876" s="91" t="str">
        <f t="shared" si="229"/>
        <v/>
      </c>
      <c r="J2876" s="91" t="str">
        <f t="shared" si="230"/>
        <v/>
      </c>
      <c r="K2876" s="91" t="str">
        <f t="shared" si="228"/>
        <v/>
      </c>
      <c r="L2876" s="116" t="str">
        <f t="shared" si="231"/>
        <v/>
      </c>
      <c r="M2876" s="116" t="str">
        <f t="shared" si="232"/>
        <v/>
      </c>
    </row>
    <row r="2877" spans="2:13" x14ac:dyDescent="0.3">
      <c r="B2877" s="126"/>
      <c r="C2877" s="128"/>
      <c r="D2877" s="126"/>
      <c r="E2877" s="128"/>
      <c r="F2877" s="128"/>
      <c r="G2877" s="128"/>
      <c r="I2877" s="91" t="str">
        <f t="shared" si="229"/>
        <v/>
      </c>
      <c r="J2877" s="91" t="str">
        <f t="shared" si="230"/>
        <v/>
      </c>
      <c r="K2877" s="91" t="str">
        <f t="shared" si="228"/>
        <v/>
      </c>
      <c r="L2877" s="116" t="str">
        <f t="shared" si="231"/>
        <v/>
      </c>
      <c r="M2877" s="116" t="str">
        <f t="shared" si="232"/>
        <v/>
      </c>
    </row>
    <row r="2878" spans="2:13" x14ac:dyDescent="0.3">
      <c r="B2878" s="126"/>
      <c r="C2878" s="128"/>
      <c r="D2878" s="126"/>
      <c r="E2878" s="128"/>
      <c r="F2878" s="128"/>
      <c r="G2878" s="128"/>
      <c r="I2878" s="91" t="str">
        <f t="shared" si="229"/>
        <v/>
      </c>
      <c r="J2878" s="91" t="str">
        <f t="shared" si="230"/>
        <v/>
      </c>
      <c r="K2878" s="91" t="str">
        <f t="shared" si="228"/>
        <v/>
      </c>
      <c r="L2878" s="116" t="str">
        <f t="shared" si="231"/>
        <v/>
      </c>
      <c r="M2878" s="116" t="str">
        <f t="shared" si="232"/>
        <v/>
      </c>
    </row>
    <row r="2879" spans="2:13" x14ac:dyDescent="0.3">
      <c r="B2879" s="126"/>
      <c r="C2879" s="128"/>
      <c r="D2879" s="126"/>
      <c r="E2879" s="128"/>
      <c r="F2879" s="128"/>
      <c r="G2879" s="128"/>
      <c r="I2879" s="91" t="str">
        <f t="shared" si="229"/>
        <v/>
      </c>
      <c r="J2879" s="91" t="str">
        <f t="shared" si="230"/>
        <v/>
      </c>
      <c r="K2879" s="91" t="str">
        <f t="shared" si="228"/>
        <v/>
      </c>
      <c r="L2879" s="116" t="str">
        <f t="shared" si="231"/>
        <v/>
      </c>
      <c r="M2879" s="116" t="str">
        <f t="shared" si="232"/>
        <v/>
      </c>
    </row>
    <row r="2880" spans="2:13" x14ac:dyDescent="0.3">
      <c r="B2880" s="126"/>
      <c r="C2880" s="128"/>
      <c r="D2880" s="126"/>
      <c r="E2880" s="128"/>
      <c r="F2880" s="128"/>
      <c r="G2880" s="128"/>
      <c r="I2880" s="91" t="str">
        <f t="shared" si="229"/>
        <v/>
      </c>
      <c r="J2880" s="91" t="str">
        <f t="shared" si="230"/>
        <v/>
      </c>
      <c r="K2880" s="91" t="str">
        <f t="shared" si="228"/>
        <v/>
      </c>
      <c r="L2880" s="116" t="str">
        <f t="shared" si="231"/>
        <v/>
      </c>
      <c r="M2880" s="116" t="str">
        <f t="shared" si="232"/>
        <v/>
      </c>
    </row>
    <row r="2881" spans="2:13" x14ac:dyDescent="0.3">
      <c r="B2881" s="126"/>
      <c r="C2881" s="128"/>
      <c r="D2881" s="126"/>
      <c r="E2881" s="128"/>
      <c r="F2881" s="128"/>
      <c r="G2881" s="128"/>
      <c r="I2881" s="91" t="str">
        <f t="shared" si="229"/>
        <v/>
      </c>
      <c r="J2881" s="91" t="str">
        <f t="shared" si="230"/>
        <v/>
      </c>
      <c r="K2881" s="91" t="str">
        <f t="shared" si="228"/>
        <v/>
      </c>
      <c r="L2881" s="116" t="str">
        <f t="shared" si="231"/>
        <v/>
      </c>
      <c r="M2881" s="116" t="str">
        <f t="shared" si="232"/>
        <v/>
      </c>
    </row>
    <row r="2882" spans="2:13" x14ac:dyDescent="0.3">
      <c r="B2882" s="126"/>
      <c r="C2882" s="128"/>
      <c r="D2882" s="126"/>
      <c r="E2882" s="128"/>
      <c r="F2882" s="128"/>
      <c r="G2882" s="128"/>
      <c r="I2882" s="91" t="str">
        <f t="shared" si="229"/>
        <v/>
      </c>
      <c r="J2882" s="91" t="str">
        <f t="shared" si="230"/>
        <v/>
      </c>
      <c r="K2882" s="91" t="str">
        <f t="shared" si="228"/>
        <v/>
      </c>
      <c r="L2882" s="116" t="str">
        <f t="shared" si="231"/>
        <v/>
      </c>
      <c r="M2882" s="116" t="str">
        <f t="shared" si="232"/>
        <v/>
      </c>
    </row>
    <row r="2883" spans="2:13" x14ac:dyDescent="0.3">
      <c r="B2883" s="126"/>
      <c r="C2883" s="128"/>
      <c r="D2883" s="126"/>
      <c r="E2883" s="128"/>
      <c r="F2883" s="128"/>
      <c r="G2883" s="128"/>
      <c r="I2883" s="91" t="str">
        <f t="shared" si="229"/>
        <v/>
      </c>
      <c r="J2883" s="91" t="str">
        <f t="shared" si="230"/>
        <v/>
      </c>
      <c r="K2883" s="91" t="str">
        <f t="shared" si="228"/>
        <v/>
      </c>
      <c r="L2883" s="116" t="str">
        <f t="shared" si="231"/>
        <v/>
      </c>
      <c r="M2883" s="116" t="str">
        <f t="shared" si="232"/>
        <v/>
      </c>
    </row>
    <row r="2884" spans="2:13" x14ac:dyDescent="0.3">
      <c r="B2884" s="126"/>
      <c r="C2884" s="128"/>
      <c r="D2884" s="126"/>
      <c r="E2884" s="128"/>
      <c r="F2884" s="128"/>
      <c r="G2884" s="128"/>
      <c r="I2884" s="91" t="str">
        <f t="shared" si="229"/>
        <v/>
      </c>
      <c r="J2884" s="91" t="str">
        <f t="shared" si="230"/>
        <v/>
      </c>
      <c r="K2884" s="91" t="str">
        <f t="shared" si="228"/>
        <v/>
      </c>
      <c r="L2884" s="116" t="str">
        <f t="shared" si="231"/>
        <v/>
      </c>
      <c r="M2884" s="116" t="str">
        <f t="shared" si="232"/>
        <v/>
      </c>
    </row>
    <row r="2885" spans="2:13" x14ac:dyDescent="0.3">
      <c r="B2885" s="126"/>
      <c r="C2885" s="128"/>
      <c r="D2885" s="126"/>
      <c r="E2885" s="128"/>
      <c r="F2885" s="128"/>
      <c r="G2885" s="128"/>
      <c r="I2885" s="91" t="str">
        <f t="shared" si="229"/>
        <v/>
      </c>
      <c r="J2885" s="91" t="str">
        <f t="shared" si="230"/>
        <v/>
      </c>
      <c r="K2885" s="91" t="str">
        <f t="shared" si="228"/>
        <v/>
      </c>
      <c r="L2885" s="116" t="str">
        <f t="shared" si="231"/>
        <v/>
      </c>
      <c r="M2885" s="116" t="str">
        <f t="shared" si="232"/>
        <v/>
      </c>
    </row>
    <row r="2886" spans="2:13" x14ac:dyDescent="0.3">
      <c r="B2886" s="126"/>
      <c r="C2886" s="128"/>
      <c r="D2886" s="126"/>
      <c r="E2886" s="128"/>
      <c r="F2886" s="128"/>
      <c r="G2886" s="128"/>
      <c r="I2886" s="91" t="str">
        <f t="shared" si="229"/>
        <v/>
      </c>
      <c r="J2886" s="91" t="str">
        <f t="shared" si="230"/>
        <v/>
      </c>
      <c r="K2886" s="91" t="str">
        <f t="shared" si="228"/>
        <v/>
      </c>
      <c r="L2886" s="116" t="str">
        <f t="shared" si="231"/>
        <v/>
      </c>
      <c r="M2886" s="116" t="str">
        <f t="shared" si="232"/>
        <v/>
      </c>
    </row>
    <row r="2887" spans="2:13" x14ac:dyDescent="0.3">
      <c r="B2887" s="126"/>
      <c r="C2887" s="128"/>
      <c r="D2887" s="126"/>
      <c r="E2887" s="128"/>
      <c r="F2887" s="128"/>
      <c r="G2887" s="128"/>
      <c r="I2887" s="91" t="str">
        <f t="shared" si="229"/>
        <v/>
      </c>
      <c r="J2887" s="91" t="str">
        <f t="shared" si="230"/>
        <v/>
      </c>
      <c r="K2887" s="91" t="str">
        <f t="shared" ref="K2887:K2950" si="233">IF(I2887="","",SUMIF($B$7:$B$5003,B2887,$G$7:$G$5003))</f>
        <v/>
      </c>
      <c r="L2887" s="116" t="str">
        <f t="shared" si="231"/>
        <v/>
      </c>
      <c r="M2887" s="116" t="str">
        <f t="shared" si="232"/>
        <v/>
      </c>
    </row>
    <row r="2888" spans="2:13" x14ac:dyDescent="0.3">
      <c r="B2888" s="126"/>
      <c r="C2888" s="128"/>
      <c r="D2888" s="126"/>
      <c r="E2888" s="128"/>
      <c r="F2888" s="128"/>
      <c r="G2888" s="128"/>
      <c r="I2888" s="91" t="str">
        <f t="shared" ref="I2888:I2951" si="234">B2888&amp;D2888</f>
        <v/>
      </c>
      <c r="J2888" s="91" t="str">
        <f t="shared" ref="J2888:J2951" si="235">IF(I2888="","",SUMIFS($G$6:$G$5003,$B$6:$B$5003,B2888,$D$6:$D$5003,D2888))</f>
        <v/>
      </c>
      <c r="K2888" s="91" t="str">
        <f t="shared" si="233"/>
        <v/>
      </c>
      <c r="L2888" s="116" t="str">
        <f t="shared" ref="L2888:L2951" si="236">IF(OR(J2888="",K2888=""),"",J2888/K2888)</f>
        <v/>
      </c>
      <c r="M2888" s="116" t="str">
        <f t="shared" ref="M2888:M2951" si="237">IF(L2888="","",L2888^2)</f>
        <v/>
      </c>
    </row>
    <row r="2889" spans="2:13" x14ac:dyDescent="0.3">
      <c r="B2889" s="126"/>
      <c r="C2889" s="128"/>
      <c r="D2889" s="126"/>
      <c r="E2889" s="128"/>
      <c r="F2889" s="128"/>
      <c r="G2889" s="128"/>
      <c r="I2889" s="91" t="str">
        <f t="shared" si="234"/>
        <v/>
      </c>
      <c r="J2889" s="91" t="str">
        <f t="shared" si="235"/>
        <v/>
      </c>
      <c r="K2889" s="91" t="str">
        <f t="shared" si="233"/>
        <v/>
      </c>
      <c r="L2889" s="116" t="str">
        <f t="shared" si="236"/>
        <v/>
      </c>
      <c r="M2889" s="116" t="str">
        <f t="shared" si="237"/>
        <v/>
      </c>
    </row>
    <row r="2890" spans="2:13" x14ac:dyDescent="0.3">
      <c r="B2890" s="126"/>
      <c r="C2890" s="128"/>
      <c r="D2890" s="126"/>
      <c r="E2890" s="128"/>
      <c r="F2890" s="128"/>
      <c r="G2890" s="128"/>
      <c r="I2890" s="91" t="str">
        <f t="shared" si="234"/>
        <v/>
      </c>
      <c r="J2890" s="91" t="str">
        <f t="shared" si="235"/>
        <v/>
      </c>
      <c r="K2890" s="91" t="str">
        <f t="shared" si="233"/>
        <v/>
      </c>
      <c r="L2890" s="116" t="str">
        <f t="shared" si="236"/>
        <v/>
      </c>
      <c r="M2890" s="116" t="str">
        <f t="shared" si="237"/>
        <v/>
      </c>
    </row>
    <row r="2891" spans="2:13" x14ac:dyDescent="0.3">
      <c r="B2891" s="126"/>
      <c r="C2891" s="128"/>
      <c r="D2891" s="126"/>
      <c r="E2891" s="128"/>
      <c r="F2891" s="128"/>
      <c r="G2891" s="128"/>
      <c r="I2891" s="91" t="str">
        <f t="shared" si="234"/>
        <v/>
      </c>
      <c r="J2891" s="91" t="str">
        <f t="shared" si="235"/>
        <v/>
      </c>
      <c r="K2891" s="91" t="str">
        <f t="shared" si="233"/>
        <v/>
      </c>
      <c r="L2891" s="116" t="str">
        <f t="shared" si="236"/>
        <v/>
      </c>
      <c r="M2891" s="116" t="str">
        <f t="shared" si="237"/>
        <v/>
      </c>
    </row>
    <row r="2892" spans="2:13" x14ac:dyDescent="0.3">
      <c r="B2892" s="126"/>
      <c r="C2892" s="128"/>
      <c r="D2892" s="126"/>
      <c r="E2892" s="128"/>
      <c r="F2892" s="128"/>
      <c r="G2892" s="128"/>
      <c r="I2892" s="91" t="str">
        <f t="shared" si="234"/>
        <v/>
      </c>
      <c r="J2892" s="91" t="str">
        <f t="shared" si="235"/>
        <v/>
      </c>
      <c r="K2892" s="91" t="str">
        <f t="shared" si="233"/>
        <v/>
      </c>
      <c r="L2892" s="116" t="str">
        <f t="shared" si="236"/>
        <v/>
      </c>
      <c r="M2892" s="116" t="str">
        <f t="shared" si="237"/>
        <v/>
      </c>
    </row>
    <row r="2893" spans="2:13" x14ac:dyDescent="0.3">
      <c r="B2893" s="126"/>
      <c r="C2893" s="128"/>
      <c r="D2893" s="126"/>
      <c r="E2893" s="128"/>
      <c r="F2893" s="128"/>
      <c r="G2893" s="128"/>
      <c r="I2893" s="91" t="str">
        <f t="shared" si="234"/>
        <v/>
      </c>
      <c r="J2893" s="91" t="str">
        <f t="shared" si="235"/>
        <v/>
      </c>
      <c r="K2893" s="91" t="str">
        <f t="shared" si="233"/>
        <v/>
      </c>
      <c r="L2893" s="116" t="str">
        <f t="shared" si="236"/>
        <v/>
      </c>
      <c r="M2893" s="116" t="str">
        <f t="shared" si="237"/>
        <v/>
      </c>
    </row>
    <row r="2894" spans="2:13" x14ac:dyDescent="0.3">
      <c r="B2894" s="126"/>
      <c r="C2894" s="128"/>
      <c r="D2894" s="126"/>
      <c r="E2894" s="128"/>
      <c r="F2894" s="128"/>
      <c r="G2894" s="128"/>
      <c r="I2894" s="91" t="str">
        <f t="shared" si="234"/>
        <v/>
      </c>
      <c r="J2894" s="91" t="str">
        <f t="shared" si="235"/>
        <v/>
      </c>
      <c r="K2894" s="91" t="str">
        <f t="shared" si="233"/>
        <v/>
      </c>
      <c r="L2894" s="116" t="str">
        <f t="shared" si="236"/>
        <v/>
      </c>
      <c r="M2894" s="116" t="str">
        <f t="shared" si="237"/>
        <v/>
      </c>
    </row>
    <row r="2895" spans="2:13" x14ac:dyDescent="0.3">
      <c r="B2895" s="126"/>
      <c r="C2895" s="128"/>
      <c r="D2895" s="126"/>
      <c r="E2895" s="128"/>
      <c r="F2895" s="128"/>
      <c r="G2895" s="128"/>
      <c r="I2895" s="91" t="str">
        <f t="shared" si="234"/>
        <v/>
      </c>
      <c r="J2895" s="91" t="str">
        <f t="shared" si="235"/>
        <v/>
      </c>
      <c r="K2895" s="91" t="str">
        <f t="shared" si="233"/>
        <v/>
      </c>
      <c r="L2895" s="116" t="str">
        <f t="shared" si="236"/>
        <v/>
      </c>
      <c r="M2895" s="116" t="str">
        <f t="shared" si="237"/>
        <v/>
      </c>
    </row>
    <row r="2896" spans="2:13" x14ac:dyDescent="0.3">
      <c r="B2896" s="126"/>
      <c r="C2896" s="128"/>
      <c r="D2896" s="126"/>
      <c r="E2896" s="128"/>
      <c r="F2896" s="128"/>
      <c r="G2896" s="128"/>
      <c r="I2896" s="91" t="str">
        <f t="shared" si="234"/>
        <v/>
      </c>
      <c r="J2896" s="91" t="str">
        <f t="shared" si="235"/>
        <v/>
      </c>
      <c r="K2896" s="91" t="str">
        <f t="shared" si="233"/>
        <v/>
      </c>
      <c r="L2896" s="116" t="str">
        <f t="shared" si="236"/>
        <v/>
      </c>
      <c r="M2896" s="116" t="str">
        <f t="shared" si="237"/>
        <v/>
      </c>
    </row>
    <row r="2897" spans="2:13" x14ac:dyDescent="0.3">
      <c r="B2897" s="126"/>
      <c r="C2897" s="128"/>
      <c r="D2897" s="126"/>
      <c r="E2897" s="128"/>
      <c r="F2897" s="128"/>
      <c r="G2897" s="128"/>
      <c r="I2897" s="91" t="str">
        <f t="shared" si="234"/>
        <v/>
      </c>
      <c r="J2897" s="91" t="str">
        <f t="shared" si="235"/>
        <v/>
      </c>
      <c r="K2897" s="91" t="str">
        <f t="shared" si="233"/>
        <v/>
      </c>
      <c r="L2897" s="116" t="str">
        <f t="shared" si="236"/>
        <v/>
      </c>
      <c r="M2897" s="116" t="str">
        <f t="shared" si="237"/>
        <v/>
      </c>
    </row>
    <row r="2898" spans="2:13" x14ac:dyDescent="0.3">
      <c r="B2898" s="126"/>
      <c r="C2898" s="128"/>
      <c r="D2898" s="126"/>
      <c r="E2898" s="128"/>
      <c r="F2898" s="128"/>
      <c r="G2898" s="128"/>
      <c r="I2898" s="91" t="str">
        <f t="shared" si="234"/>
        <v/>
      </c>
      <c r="J2898" s="91" t="str">
        <f t="shared" si="235"/>
        <v/>
      </c>
      <c r="K2898" s="91" t="str">
        <f t="shared" si="233"/>
        <v/>
      </c>
      <c r="L2898" s="116" t="str">
        <f t="shared" si="236"/>
        <v/>
      </c>
      <c r="M2898" s="116" t="str">
        <f t="shared" si="237"/>
        <v/>
      </c>
    </row>
    <row r="2899" spans="2:13" x14ac:dyDescent="0.3">
      <c r="B2899" s="126"/>
      <c r="C2899" s="128"/>
      <c r="D2899" s="126"/>
      <c r="E2899" s="128"/>
      <c r="F2899" s="128"/>
      <c r="G2899" s="128"/>
      <c r="I2899" s="91" t="str">
        <f t="shared" si="234"/>
        <v/>
      </c>
      <c r="J2899" s="91" t="str">
        <f t="shared" si="235"/>
        <v/>
      </c>
      <c r="K2899" s="91" t="str">
        <f t="shared" si="233"/>
        <v/>
      </c>
      <c r="L2899" s="116" t="str">
        <f t="shared" si="236"/>
        <v/>
      </c>
      <c r="M2899" s="116" t="str">
        <f t="shared" si="237"/>
        <v/>
      </c>
    </row>
    <row r="2900" spans="2:13" x14ac:dyDescent="0.3">
      <c r="B2900" s="126"/>
      <c r="C2900" s="128"/>
      <c r="D2900" s="126"/>
      <c r="E2900" s="128"/>
      <c r="F2900" s="128"/>
      <c r="G2900" s="128"/>
      <c r="I2900" s="91" t="str">
        <f t="shared" si="234"/>
        <v/>
      </c>
      <c r="J2900" s="91" t="str">
        <f t="shared" si="235"/>
        <v/>
      </c>
      <c r="K2900" s="91" t="str">
        <f t="shared" si="233"/>
        <v/>
      </c>
      <c r="L2900" s="116" t="str">
        <f t="shared" si="236"/>
        <v/>
      </c>
      <c r="M2900" s="116" t="str">
        <f t="shared" si="237"/>
        <v/>
      </c>
    </row>
    <row r="2901" spans="2:13" x14ac:dyDescent="0.3">
      <c r="B2901" s="126"/>
      <c r="C2901" s="128"/>
      <c r="D2901" s="126"/>
      <c r="E2901" s="128"/>
      <c r="F2901" s="128"/>
      <c r="G2901" s="128"/>
      <c r="I2901" s="91" t="str">
        <f t="shared" si="234"/>
        <v/>
      </c>
      <c r="J2901" s="91" t="str">
        <f t="shared" si="235"/>
        <v/>
      </c>
      <c r="K2901" s="91" t="str">
        <f t="shared" si="233"/>
        <v/>
      </c>
      <c r="L2901" s="116" t="str">
        <f t="shared" si="236"/>
        <v/>
      </c>
      <c r="M2901" s="116" t="str">
        <f t="shared" si="237"/>
        <v/>
      </c>
    </row>
    <row r="2902" spans="2:13" x14ac:dyDescent="0.3">
      <c r="B2902" s="126"/>
      <c r="C2902" s="128"/>
      <c r="D2902" s="126"/>
      <c r="E2902" s="128"/>
      <c r="F2902" s="128"/>
      <c r="G2902" s="128"/>
      <c r="I2902" s="91" t="str">
        <f t="shared" si="234"/>
        <v/>
      </c>
      <c r="J2902" s="91" t="str">
        <f t="shared" si="235"/>
        <v/>
      </c>
      <c r="K2902" s="91" t="str">
        <f t="shared" si="233"/>
        <v/>
      </c>
      <c r="L2902" s="116" t="str">
        <f t="shared" si="236"/>
        <v/>
      </c>
      <c r="M2902" s="116" t="str">
        <f t="shared" si="237"/>
        <v/>
      </c>
    </row>
    <row r="2903" spans="2:13" x14ac:dyDescent="0.3">
      <c r="B2903" s="126"/>
      <c r="C2903" s="128"/>
      <c r="D2903" s="126"/>
      <c r="E2903" s="128"/>
      <c r="F2903" s="128"/>
      <c r="G2903" s="128"/>
      <c r="I2903" s="91" t="str">
        <f t="shared" si="234"/>
        <v/>
      </c>
      <c r="J2903" s="91" t="str">
        <f t="shared" si="235"/>
        <v/>
      </c>
      <c r="K2903" s="91" t="str">
        <f t="shared" si="233"/>
        <v/>
      </c>
      <c r="L2903" s="116" t="str">
        <f t="shared" si="236"/>
        <v/>
      </c>
      <c r="M2903" s="116" t="str">
        <f t="shared" si="237"/>
        <v/>
      </c>
    </row>
    <row r="2904" spans="2:13" x14ac:dyDescent="0.3">
      <c r="B2904" s="126"/>
      <c r="C2904" s="128"/>
      <c r="D2904" s="126"/>
      <c r="E2904" s="128"/>
      <c r="F2904" s="128"/>
      <c r="G2904" s="128"/>
      <c r="I2904" s="91" t="str">
        <f t="shared" si="234"/>
        <v/>
      </c>
      <c r="J2904" s="91" t="str">
        <f t="shared" si="235"/>
        <v/>
      </c>
      <c r="K2904" s="91" t="str">
        <f t="shared" si="233"/>
        <v/>
      </c>
      <c r="L2904" s="116" t="str">
        <f t="shared" si="236"/>
        <v/>
      </c>
      <c r="M2904" s="116" t="str">
        <f t="shared" si="237"/>
        <v/>
      </c>
    </row>
    <row r="2905" spans="2:13" x14ac:dyDescent="0.3">
      <c r="B2905" s="126"/>
      <c r="C2905" s="128"/>
      <c r="D2905" s="126"/>
      <c r="E2905" s="128"/>
      <c r="F2905" s="128"/>
      <c r="G2905" s="128"/>
      <c r="I2905" s="91" t="str">
        <f t="shared" si="234"/>
        <v/>
      </c>
      <c r="J2905" s="91" t="str">
        <f t="shared" si="235"/>
        <v/>
      </c>
      <c r="K2905" s="91" t="str">
        <f t="shared" si="233"/>
        <v/>
      </c>
      <c r="L2905" s="116" t="str">
        <f t="shared" si="236"/>
        <v/>
      </c>
      <c r="M2905" s="116" t="str">
        <f t="shared" si="237"/>
        <v/>
      </c>
    </row>
    <row r="2906" spans="2:13" x14ac:dyDescent="0.3">
      <c r="B2906" s="126"/>
      <c r="C2906" s="128"/>
      <c r="D2906" s="126"/>
      <c r="E2906" s="128"/>
      <c r="F2906" s="128"/>
      <c r="G2906" s="128"/>
      <c r="I2906" s="91" t="str">
        <f t="shared" si="234"/>
        <v/>
      </c>
      <c r="J2906" s="91" t="str">
        <f t="shared" si="235"/>
        <v/>
      </c>
      <c r="K2906" s="91" t="str">
        <f t="shared" si="233"/>
        <v/>
      </c>
      <c r="L2906" s="116" t="str">
        <f t="shared" si="236"/>
        <v/>
      </c>
      <c r="M2906" s="116" t="str">
        <f t="shared" si="237"/>
        <v/>
      </c>
    </row>
    <row r="2907" spans="2:13" x14ac:dyDescent="0.3">
      <c r="B2907" s="126"/>
      <c r="C2907" s="128"/>
      <c r="D2907" s="126"/>
      <c r="E2907" s="128"/>
      <c r="F2907" s="128"/>
      <c r="G2907" s="128"/>
      <c r="I2907" s="91" t="str">
        <f t="shared" si="234"/>
        <v/>
      </c>
      <c r="J2907" s="91" t="str">
        <f t="shared" si="235"/>
        <v/>
      </c>
      <c r="K2907" s="91" t="str">
        <f t="shared" si="233"/>
        <v/>
      </c>
      <c r="L2907" s="116" t="str">
        <f t="shared" si="236"/>
        <v/>
      </c>
      <c r="M2907" s="116" t="str">
        <f t="shared" si="237"/>
        <v/>
      </c>
    </row>
    <row r="2908" spans="2:13" x14ac:dyDescent="0.3">
      <c r="B2908" s="126"/>
      <c r="C2908" s="128"/>
      <c r="D2908" s="126"/>
      <c r="E2908" s="128"/>
      <c r="F2908" s="128"/>
      <c r="G2908" s="128"/>
      <c r="I2908" s="91" t="str">
        <f t="shared" si="234"/>
        <v/>
      </c>
      <c r="J2908" s="91" t="str">
        <f t="shared" si="235"/>
        <v/>
      </c>
      <c r="K2908" s="91" t="str">
        <f t="shared" si="233"/>
        <v/>
      </c>
      <c r="L2908" s="116" t="str">
        <f t="shared" si="236"/>
        <v/>
      </c>
      <c r="M2908" s="116" t="str">
        <f t="shared" si="237"/>
        <v/>
      </c>
    </row>
    <row r="2909" spans="2:13" x14ac:dyDescent="0.3">
      <c r="B2909" s="126"/>
      <c r="C2909" s="128"/>
      <c r="D2909" s="126"/>
      <c r="E2909" s="128"/>
      <c r="F2909" s="128"/>
      <c r="G2909" s="128"/>
      <c r="I2909" s="91" t="str">
        <f t="shared" si="234"/>
        <v/>
      </c>
      <c r="J2909" s="91" t="str">
        <f t="shared" si="235"/>
        <v/>
      </c>
      <c r="K2909" s="91" t="str">
        <f t="shared" si="233"/>
        <v/>
      </c>
      <c r="L2909" s="116" t="str">
        <f t="shared" si="236"/>
        <v/>
      </c>
      <c r="M2909" s="116" t="str">
        <f t="shared" si="237"/>
        <v/>
      </c>
    </row>
    <row r="2910" spans="2:13" x14ac:dyDescent="0.3">
      <c r="B2910" s="126"/>
      <c r="C2910" s="128"/>
      <c r="D2910" s="126"/>
      <c r="E2910" s="128"/>
      <c r="F2910" s="128"/>
      <c r="G2910" s="128"/>
      <c r="I2910" s="91" t="str">
        <f t="shared" si="234"/>
        <v/>
      </c>
      <c r="J2910" s="91" t="str">
        <f t="shared" si="235"/>
        <v/>
      </c>
      <c r="K2910" s="91" t="str">
        <f t="shared" si="233"/>
        <v/>
      </c>
      <c r="L2910" s="116" t="str">
        <f t="shared" si="236"/>
        <v/>
      </c>
      <c r="M2910" s="116" t="str">
        <f t="shared" si="237"/>
        <v/>
      </c>
    </row>
    <row r="2911" spans="2:13" x14ac:dyDescent="0.3">
      <c r="B2911" s="126"/>
      <c r="C2911" s="128"/>
      <c r="D2911" s="126"/>
      <c r="E2911" s="128"/>
      <c r="F2911" s="128"/>
      <c r="G2911" s="128"/>
      <c r="I2911" s="91" t="str">
        <f t="shared" si="234"/>
        <v/>
      </c>
      <c r="J2911" s="91" t="str">
        <f t="shared" si="235"/>
        <v/>
      </c>
      <c r="K2911" s="91" t="str">
        <f t="shared" si="233"/>
        <v/>
      </c>
      <c r="L2911" s="116" t="str">
        <f t="shared" si="236"/>
        <v/>
      </c>
      <c r="M2911" s="116" t="str">
        <f t="shared" si="237"/>
        <v/>
      </c>
    </row>
    <row r="2912" spans="2:13" x14ac:dyDescent="0.3">
      <c r="B2912" s="126"/>
      <c r="C2912" s="128"/>
      <c r="D2912" s="126"/>
      <c r="E2912" s="128"/>
      <c r="F2912" s="128"/>
      <c r="G2912" s="128"/>
      <c r="I2912" s="91" t="str">
        <f t="shared" si="234"/>
        <v/>
      </c>
      <c r="J2912" s="91" t="str">
        <f t="shared" si="235"/>
        <v/>
      </c>
      <c r="K2912" s="91" t="str">
        <f t="shared" si="233"/>
        <v/>
      </c>
      <c r="L2912" s="116" t="str">
        <f t="shared" si="236"/>
        <v/>
      </c>
      <c r="M2912" s="116" t="str">
        <f t="shared" si="237"/>
        <v/>
      </c>
    </row>
    <row r="2913" spans="2:13" x14ac:dyDescent="0.3">
      <c r="B2913" s="126"/>
      <c r="C2913" s="128"/>
      <c r="D2913" s="126"/>
      <c r="E2913" s="128"/>
      <c r="F2913" s="128"/>
      <c r="G2913" s="128"/>
      <c r="I2913" s="91" t="str">
        <f t="shared" si="234"/>
        <v/>
      </c>
      <c r="J2913" s="91" t="str">
        <f t="shared" si="235"/>
        <v/>
      </c>
      <c r="K2913" s="91" t="str">
        <f t="shared" si="233"/>
        <v/>
      </c>
      <c r="L2913" s="116" t="str">
        <f t="shared" si="236"/>
        <v/>
      </c>
      <c r="M2913" s="116" t="str">
        <f t="shared" si="237"/>
        <v/>
      </c>
    </row>
    <row r="2914" spans="2:13" x14ac:dyDescent="0.3">
      <c r="B2914" s="126"/>
      <c r="C2914" s="128"/>
      <c r="D2914" s="126"/>
      <c r="E2914" s="128"/>
      <c r="F2914" s="128"/>
      <c r="G2914" s="128"/>
      <c r="I2914" s="91" t="str">
        <f t="shared" si="234"/>
        <v/>
      </c>
      <c r="J2914" s="91" t="str">
        <f t="shared" si="235"/>
        <v/>
      </c>
      <c r="K2914" s="91" t="str">
        <f t="shared" si="233"/>
        <v/>
      </c>
      <c r="L2914" s="116" t="str">
        <f t="shared" si="236"/>
        <v/>
      </c>
      <c r="M2914" s="116" t="str">
        <f t="shared" si="237"/>
        <v/>
      </c>
    </row>
    <row r="2915" spans="2:13" x14ac:dyDescent="0.3">
      <c r="B2915" s="126"/>
      <c r="C2915" s="128"/>
      <c r="D2915" s="126"/>
      <c r="E2915" s="128"/>
      <c r="F2915" s="128"/>
      <c r="G2915" s="128"/>
      <c r="I2915" s="91" t="str">
        <f t="shared" si="234"/>
        <v/>
      </c>
      <c r="J2915" s="91" t="str">
        <f t="shared" si="235"/>
        <v/>
      </c>
      <c r="K2915" s="91" t="str">
        <f t="shared" si="233"/>
        <v/>
      </c>
      <c r="L2915" s="116" t="str">
        <f t="shared" si="236"/>
        <v/>
      </c>
      <c r="M2915" s="116" t="str">
        <f t="shared" si="237"/>
        <v/>
      </c>
    </row>
    <row r="2916" spans="2:13" x14ac:dyDescent="0.3">
      <c r="B2916" s="126"/>
      <c r="C2916" s="128"/>
      <c r="D2916" s="126"/>
      <c r="E2916" s="128"/>
      <c r="F2916" s="128"/>
      <c r="G2916" s="128"/>
      <c r="I2916" s="91" t="str">
        <f t="shared" si="234"/>
        <v/>
      </c>
      <c r="J2916" s="91" t="str">
        <f t="shared" si="235"/>
        <v/>
      </c>
      <c r="K2916" s="91" t="str">
        <f t="shared" si="233"/>
        <v/>
      </c>
      <c r="L2916" s="116" t="str">
        <f t="shared" si="236"/>
        <v/>
      </c>
      <c r="M2916" s="116" t="str">
        <f t="shared" si="237"/>
        <v/>
      </c>
    </row>
    <row r="2917" spans="2:13" x14ac:dyDescent="0.3">
      <c r="B2917" s="126"/>
      <c r="C2917" s="128"/>
      <c r="D2917" s="126"/>
      <c r="E2917" s="128"/>
      <c r="F2917" s="128"/>
      <c r="G2917" s="128"/>
      <c r="I2917" s="91" t="str">
        <f t="shared" si="234"/>
        <v/>
      </c>
      <c r="J2917" s="91" t="str">
        <f t="shared" si="235"/>
        <v/>
      </c>
      <c r="K2917" s="91" t="str">
        <f t="shared" si="233"/>
        <v/>
      </c>
      <c r="L2917" s="116" t="str">
        <f t="shared" si="236"/>
        <v/>
      </c>
      <c r="M2917" s="116" t="str">
        <f t="shared" si="237"/>
        <v/>
      </c>
    </row>
    <row r="2918" spans="2:13" x14ac:dyDescent="0.3">
      <c r="B2918" s="126"/>
      <c r="C2918" s="128"/>
      <c r="D2918" s="126"/>
      <c r="E2918" s="128"/>
      <c r="F2918" s="128"/>
      <c r="G2918" s="128"/>
      <c r="I2918" s="91" t="str">
        <f t="shared" si="234"/>
        <v/>
      </c>
      <c r="J2918" s="91" t="str">
        <f t="shared" si="235"/>
        <v/>
      </c>
      <c r="K2918" s="91" t="str">
        <f t="shared" si="233"/>
        <v/>
      </c>
      <c r="L2918" s="116" t="str">
        <f t="shared" si="236"/>
        <v/>
      </c>
      <c r="M2918" s="116" t="str">
        <f t="shared" si="237"/>
        <v/>
      </c>
    </row>
    <row r="2919" spans="2:13" x14ac:dyDescent="0.3">
      <c r="B2919" s="126"/>
      <c r="C2919" s="128"/>
      <c r="D2919" s="126"/>
      <c r="E2919" s="128"/>
      <c r="F2919" s="128"/>
      <c r="G2919" s="128"/>
      <c r="I2919" s="91" t="str">
        <f t="shared" si="234"/>
        <v/>
      </c>
      <c r="J2919" s="91" t="str">
        <f t="shared" si="235"/>
        <v/>
      </c>
      <c r="K2919" s="91" t="str">
        <f t="shared" si="233"/>
        <v/>
      </c>
      <c r="L2919" s="116" t="str">
        <f t="shared" si="236"/>
        <v/>
      </c>
      <c r="M2919" s="116" t="str">
        <f t="shared" si="237"/>
        <v/>
      </c>
    </row>
    <row r="2920" spans="2:13" x14ac:dyDescent="0.3">
      <c r="B2920" s="126"/>
      <c r="C2920" s="128"/>
      <c r="D2920" s="126"/>
      <c r="E2920" s="128"/>
      <c r="F2920" s="128"/>
      <c r="G2920" s="128"/>
      <c r="I2920" s="91" t="str">
        <f t="shared" si="234"/>
        <v/>
      </c>
      <c r="J2920" s="91" t="str">
        <f t="shared" si="235"/>
        <v/>
      </c>
      <c r="K2920" s="91" t="str">
        <f t="shared" si="233"/>
        <v/>
      </c>
      <c r="L2920" s="116" t="str">
        <f t="shared" si="236"/>
        <v/>
      </c>
      <c r="M2920" s="116" t="str">
        <f t="shared" si="237"/>
        <v/>
      </c>
    </row>
    <row r="2921" spans="2:13" x14ac:dyDescent="0.3">
      <c r="B2921" s="126"/>
      <c r="C2921" s="128"/>
      <c r="D2921" s="126"/>
      <c r="E2921" s="128"/>
      <c r="F2921" s="128"/>
      <c r="G2921" s="128"/>
      <c r="I2921" s="91" t="str">
        <f t="shared" si="234"/>
        <v/>
      </c>
      <c r="J2921" s="91" t="str">
        <f t="shared" si="235"/>
        <v/>
      </c>
      <c r="K2921" s="91" t="str">
        <f t="shared" si="233"/>
        <v/>
      </c>
      <c r="L2921" s="116" t="str">
        <f t="shared" si="236"/>
        <v/>
      </c>
      <c r="M2921" s="116" t="str">
        <f t="shared" si="237"/>
        <v/>
      </c>
    </row>
    <row r="2922" spans="2:13" x14ac:dyDescent="0.3">
      <c r="B2922" s="126"/>
      <c r="C2922" s="128"/>
      <c r="D2922" s="126"/>
      <c r="E2922" s="128"/>
      <c r="F2922" s="128"/>
      <c r="G2922" s="128"/>
      <c r="I2922" s="91" t="str">
        <f t="shared" si="234"/>
        <v/>
      </c>
      <c r="J2922" s="91" t="str">
        <f t="shared" si="235"/>
        <v/>
      </c>
      <c r="K2922" s="91" t="str">
        <f t="shared" si="233"/>
        <v/>
      </c>
      <c r="L2922" s="116" t="str">
        <f t="shared" si="236"/>
        <v/>
      </c>
      <c r="M2922" s="116" t="str">
        <f t="shared" si="237"/>
        <v/>
      </c>
    </row>
    <row r="2923" spans="2:13" x14ac:dyDescent="0.3">
      <c r="B2923" s="126"/>
      <c r="C2923" s="128"/>
      <c r="D2923" s="126"/>
      <c r="E2923" s="128"/>
      <c r="F2923" s="128"/>
      <c r="G2923" s="128"/>
      <c r="I2923" s="91" t="str">
        <f t="shared" si="234"/>
        <v/>
      </c>
      <c r="J2923" s="91" t="str">
        <f t="shared" si="235"/>
        <v/>
      </c>
      <c r="K2923" s="91" t="str">
        <f t="shared" si="233"/>
        <v/>
      </c>
      <c r="L2923" s="116" t="str">
        <f t="shared" si="236"/>
        <v/>
      </c>
      <c r="M2923" s="116" t="str">
        <f t="shared" si="237"/>
        <v/>
      </c>
    </row>
    <row r="2924" spans="2:13" x14ac:dyDescent="0.3">
      <c r="B2924" s="126"/>
      <c r="C2924" s="128"/>
      <c r="D2924" s="126"/>
      <c r="E2924" s="128"/>
      <c r="F2924" s="128"/>
      <c r="G2924" s="128"/>
      <c r="I2924" s="91" t="str">
        <f t="shared" si="234"/>
        <v/>
      </c>
      <c r="J2924" s="91" t="str">
        <f t="shared" si="235"/>
        <v/>
      </c>
      <c r="K2924" s="91" t="str">
        <f t="shared" si="233"/>
        <v/>
      </c>
      <c r="L2924" s="116" t="str">
        <f t="shared" si="236"/>
        <v/>
      </c>
      <c r="M2924" s="116" t="str">
        <f t="shared" si="237"/>
        <v/>
      </c>
    </row>
    <row r="2925" spans="2:13" x14ac:dyDescent="0.3">
      <c r="B2925" s="126"/>
      <c r="C2925" s="128"/>
      <c r="D2925" s="126"/>
      <c r="E2925" s="128"/>
      <c r="F2925" s="128"/>
      <c r="G2925" s="128"/>
      <c r="I2925" s="91" t="str">
        <f t="shared" si="234"/>
        <v/>
      </c>
      <c r="J2925" s="91" t="str">
        <f t="shared" si="235"/>
        <v/>
      </c>
      <c r="K2925" s="91" t="str">
        <f t="shared" si="233"/>
        <v/>
      </c>
      <c r="L2925" s="116" t="str">
        <f t="shared" si="236"/>
        <v/>
      </c>
      <c r="M2925" s="116" t="str">
        <f t="shared" si="237"/>
        <v/>
      </c>
    </row>
    <row r="2926" spans="2:13" x14ac:dyDescent="0.3">
      <c r="B2926" s="126"/>
      <c r="C2926" s="128"/>
      <c r="D2926" s="126"/>
      <c r="E2926" s="128"/>
      <c r="F2926" s="128"/>
      <c r="G2926" s="128"/>
      <c r="I2926" s="91" t="str">
        <f t="shared" si="234"/>
        <v/>
      </c>
      <c r="J2926" s="91" t="str">
        <f t="shared" si="235"/>
        <v/>
      </c>
      <c r="K2926" s="91" t="str">
        <f t="shared" si="233"/>
        <v/>
      </c>
      <c r="L2926" s="116" t="str">
        <f t="shared" si="236"/>
        <v/>
      </c>
      <c r="M2926" s="116" t="str">
        <f t="shared" si="237"/>
        <v/>
      </c>
    </row>
    <row r="2927" spans="2:13" x14ac:dyDescent="0.3">
      <c r="B2927" s="126"/>
      <c r="C2927" s="128"/>
      <c r="D2927" s="126"/>
      <c r="E2927" s="128"/>
      <c r="F2927" s="128"/>
      <c r="G2927" s="128"/>
      <c r="I2927" s="91" t="str">
        <f t="shared" si="234"/>
        <v/>
      </c>
      <c r="J2927" s="91" t="str">
        <f t="shared" si="235"/>
        <v/>
      </c>
      <c r="K2927" s="91" t="str">
        <f t="shared" si="233"/>
        <v/>
      </c>
      <c r="L2927" s="116" t="str">
        <f t="shared" si="236"/>
        <v/>
      </c>
      <c r="M2927" s="116" t="str">
        <f t="shared" si="237"/>
        <v/>
      </c>
    </row>
    <row r="2928" spans="2:13" x14ac:dyDescent="0.3">
      <c r="B2928" s="126"/>
      <c r="C2928" s="128"/>
      <c r="D2928" s="126"/>
      <c r="E2928" s="128"/>
      <c r="F2928" s="128"/>
      <c r="G2928" s="128"/>
      <c r="I2928" s="91" t="str">
        <f t="shared" si="234"/>
        <v/>
      </c>
      <c r="J2928" s="91" t="str">
        <f t="shared" si="235"/>
        <v/>
      </c>
      <c r="K2928" s="91" t="str">
        <f t="shared" si="233"/>
        <v/>
      </c>
      <c r="L2928" s="116" t="str">
        <f t="shared" si="236"/>
        <v/>
      </c>
      <c r="M2928" s="116" t="str">
        <f t="shared" si="237"/>
        <v/>
      </c>
    </row>
    <row r="2929" spans="2:13" x14ac:dyDescent="0.3">
      <c r="B2929" s="126"/>
      <c r="C2929" s="128"/>
      <c r="D2929" s="126"/>
      <c r="E2929" s="128"/>
      <c r="F2929" s="128"/>
      <c r="G2929" s="128"/>
      <c r="I2929" s="91" t="str">
        <f t="shared" si="234"/>
        <v/>
      </c>
      <c r="J2929" s="91" t="str">
        <f t="shared" si="235"/>
        <v/>
      </c>
      <c r="K2929" s="91" t="str">
        <f t="shared" si="233"/>
        <v/>
      </c>
      <c r="L2929" s="116" t="str">
        <f t="shared" si="236"/>
        <v/>
      </c>
      <c r="M2929" s="116" t="str">
        <f t="shared" si="237"/>
        <v/>
      </c>
    </row>
    <row r="2930" spans="2:13" x14ac:dyDescent="0.3">
      <c r="B2930" s="126"/>
      <c r="C2930" s="128"/>
      <c r="D2930" s="126"/>
      <c r="E2930" s="128"/>
      <c r="F2930" s="128"/>
      <c r="G2930" s="128"/>
      <c r="I2930" s="91" t="str">
        <f t="shared" si="234"/>
        <v/>
      </c>
      <c r="J2930" s="91" t="str">
        <f t="shared" si="235"/>
        <v/>
      </c>
      <c r="K2930" s="91" t="str">
        <f t="shared" si="233"/>
        <v/>
      </c>
      <c r="L2930" s="116" t="str">
        <f t="shared" si="236"/>
        <v/>
      </c>
      <c r="M2930" s="116" t="str">
        <f t="shared" si="237"/>
        <v/>
      </c>
    </row>
    <row r="2931" spans="2:13" x14ac:dyDescent="0.3">
      <c r="B2931" s="126"/>
      <c r="C2931" s="128"/>
      <c r="D2931" s="126"/>
      <c r="E2931" s="128"/>
      <c r="F2931" s="128"/>
      <c r="G2931" s="128"/>
      <c r="I2931" s="91" t="str">
        <f t="shared" si="234"/>
        <v/>
      </c>
      <c r="J2931" s="91" t="str">
        <f t="shared" si="235"/>
        <v/>
      </c>
      <c r="K2931" s="91" t="str">
        <f t="shared" si="233"/>
        <v/>
      </c>
      <c r="L2931" s="116" t="str">
        <f t="shared" si="236"/>
        <v/>
      </c>
      <c r="M2931" s="116" t="str">
        <f t="shared" si="237"/>
        <v/>
      </c>
    </row>
    <row r="2932" spans="2:13" x14ac:dyDescent="0.3">
      <c r="B2932" s="126"/>
      <c r="C2932" s="128"/>
      <c r="D2932" s="126"/>
      <c r="E2932" s="128"/>
      <c r="F2932" s="128"/>
      <c r="G2932" s="128"/>
      <c r="I2932" s="91" t="str">
        <f t="shared" si="234"/>
        <v/>
      </c>
      <c r="J2932" s="91" t="str">
        <f t="shared" si="235"/>
        <v/>
      </c>
      <c r="K2932" s="91" t="str">
        <f t="shared" si="233"/>
        <v/>
      </c>
      <c r="L2932" s="116" t="str">
        <f t="shared" si="236"/>
        <v/>
      </c>
      <c r="M2932" s="116" t="str">
        <f t="shared" si="237"/>
        <v/>
      </c>
    </row>
    <row r="2933" spans="2:13" x14ac:dyDescent="0.3">
      <c r="B2933" s="126"/>
      <c r="C2933" s="128"/>
      <c r="D2933" s="126"/>
      <c r="E2933" s="128"/>
      <c r="F2933" s="128"/>
      <c r="G2933" s="128"/>
      <c r="I2933" s="91" t="str">
        <f t="shared" si="234"/>
        <v/>
      </c>
      <c r="J2933" s="91" t="str">
        <f t="shared" si="235"/>
        <v/>
      </c>
      <c r="K2933" s="91" t="str">
        <f t="shared" si="233"/>
        <v/>
      </c>
      <c r="L2933" s="116" t="str">
        <f t="shared" si="236"/>
        <v/>
      </c>
      <c r="M2933" s="116" t="str">
        <f t="shared" si="237"/>
        <v/>
      </c>
    </row>
    <row r="2934" spans="2:13" x14ac:dyDescent="0.3">
      <c r="B2934" s="126"/>
      <c r="C2934" s="128"/>
      <c r="D2934" s="126"/>
      <c r="E2934" s="128"/>
      <c r="F2934" s="128"/>
      <c r="G2934" s="128"/>
      <c r="I2934" s="91" t="str">
        <f t="shared" si="234"/>
        <v/>
      </c>
      <c r="J2934" s="91" t="str">
        <f t="shared" si="235"/>
        <v/>
      </c>
      <c r="K2934" s="91" t="str">
        <f t="shared" si="233"/>
        <v/>
      </c>
      <c r="L2934" s="116" t="str">
        <f t="shared" si="236"/>
        <v/>
      </c>
      <c r="M2934" s="116" t="str">
        <f t="shared" si="237"/>
        <v/>
      </c>
    </row>
    <row r="2935" spans="2:13" x14ac:dyDescent="0.3">
      <c r="B2935" s="126"/>
      <c r="C2935" s="128"/>
      <c r="D2935" s="126"/>
      <c r="E2935" s="128"/>
      <c r="F2935" s="128"/>
      <c r="G2935" s="128"/>
      <c r="I2935" s="91" t="str">
        <f t="shared" si="234"/>
        <v/>
      </c>
      <c r="J2935" s="91" t="str">
        <f t="shared" si="235"/>
        <v/>
      </c>
      <c r="K2935" s="91" t="str">
        <f t="shared" si="233"/>
        <v/>
      </c>
      <c r="L2935" s="116" t="str">
        <f t="shared" si="236"/>
        <v/>
      </c>
      <c r="M2935" s="116" t="str">
        <f t="shared" si="237"/>
        <v/>
      </c>
    </row>
    <row r="2936" spans="2:13" x14ac:dyDescent="0.3">
      <c r="B2936" s="126"/>
      <c r="C2936" s="128"/>
      <c r="D2936" s="126"/>
      <c r="E2936" s="128"/>
      <c r="F2936" s="128"/>
      <c r="G2936" s="128"/>
      <c r="I2936" s="91" t="str">
        <f t="shared" si="234"/>
        <v/>
      </c>
      <c r="J2936" s="91" t="str">
        <f t="shared" si="235"/>
        <v/>
      </c>
      <c r="K2936" s="91" t="str">
        <f t="shared" si="233"/>
        <v/>
      </c>
      <c r="L2936" s="116" t="str">
        <f t="shared" si="236"/>
        <v/>
      </c>
      <c r="M2936" s="116" t="str">
        <f t="shared" si="237"/>
        <v/>
      </c>
    </row>
    <row r="2937" spans="2:13" x14ac:dyDescent="0.3">
      <c r="B2937" s="126"/>
      <c r="C2937" s="128"/>
      <c r="D2937" s="126"/>
      <c r="E2937" s="128"/>
      <c r="F2937" s="128"/>
      <c r="G2937" s="128"/>
      <c r="I2937" s="91" t="str">
        <f t="shared" si="234"/>
        <v/>
      </c>
      <c r="J2937" s="91" t="str">
        <f t="shared" si="235"/>
        <v/>
      </c>
      <c r="K2937" s="91" t="str">
        <f t="shared" si="233"/>
        <v/>
      </c>
      <c r="L2937" s="116" t="str">
        <f t="shared" si="236"/>
        <v/>
      </c>
      <c r="M2937" s="116" t="str">
        <f t="shared" si="237"/>
        <v/>
      </c>
    </row>
    <row r="2938" spans="2:13" x14ac:dyDescent="0.3">
      <c r="B2938" s="126"/>
      <c r="C2938" s="128"/>
      <c r="D2938" s="126"/>
      <c r="E2938" s="128"/>
      <c r="F2938" s="128"/>
      <c r="G2938" s="128"/>
      <c r="I2938" s="91" t="str">
        <f t="shared" si="234"/>
        <v/>
      </c>
      <c r="J2938" s="91" t="str">
        <f t="shared" si="235"/>
        <v/>
      </c>
      <c r="K2938" s="91" t="str">
        <f t="shared" si="233"/>
        <v/>
      </c>
      <c r="L2938" s="116" t="str">
        <f t="shared" si="236"/>
        <v/>
      </c>
      <c r="M2938" s="116" t="str">
        <f t="shared" si="237"/>
        <v/>
      </c>
    </row>
    <row r="2939" spans="2:13" x14ac:dyDescent="0.3">
      <c r="B2939" s="126"/>
      <c r="C2939" s="128"/>
      <c r="D2939" s="126"/>
      <c r="E2939" s="128"/>
      <c r="F2939" s="128"/>
      <c r="G2939" s="128"/>
      <c r="I2939" s="91" t="str">
        <f t="shared" si="234"/>
        <v/>
      </c>
      <c r="J2939" s="91" t="str">
        <f t="shared" si="235"/>
        <v/>
      </c>
      <c r="K2939" s="91" t="str">
        <f t="shared" si="233"/>
        <v/>
      </c>
      <c r="L2939" s="116" t="str">
        <f t="shared" si="236"/>
        <v/>
      </c>
      <c r="M2939" s="116" t="str">
        <f t="shared" si="237"/>
        <v/>
      </c>
    </row>
    <row r="2940" spans="2:13" x14ac:dyDescent="0.3">
      <c r="B2940" s="126"/>
      <c r="C2940" s="128"/>
      <c r="D2940" s="126"/>
      <c r="E2940" s="128"/>
      <c r="F2940" s="128"/>
      <c r="G2940" s="128"/>
      <c r="I2940" s="91" t="str">
        <f t="shared" si="234"/>
        <v/>
      </c>
      <c r="J2940" s="91" t="str">
        <f t="shared" si="235"/>
        <v/>
      </c>
      <c r="K2940" s="91" t="str">
        <f t="shared" si="233"/>
        <v/>
      </c>
      <c r="L2940" s="116" t="str">
        <f t="shared" si="236"/>
        <v/>
      </c>
      <c r="M2940" s="116" t="str">
        <f t="shared" si="237"/>
        <v/>
      </c>
    </row>
    <row r="2941" spans="2:13" x14ac:dyDescent="0.3">
      <c r="B2941" s="126"/>
      <c r="C2941" s="128"/>
      <c r="D2941" s="126"/>
      <c r="E2941" s="128"/>
      <c r="F2941" s="128"/>
      <c r="G2941" s="128"/>
      <c r="I2941" s="91" t="str">
        <f t="shared" si="234"/>
        <v/>
      </c>
      <c r="J2941" s="91" t="str">
        <f t="shared" si="235"/>
        <v/>
      </c>
      <c r="K2941" s="91" t="str">
        <f t="shared" si="233"/>
        <v/>
      </c>
      <c r="L2941" s="116" t="str">
        <f t="shared" si="236"/>
        <v/>
      </c>
      <c r="M2941" s="116" t="str">
        <f t="shared" si="237"/>
        <v/>
      </c>
    </row>
    <row r="2942" spans="2:13" x14ac:dyDescent="0.3">
      <c r="B2942" s="126"/>
      <c r="C2942" s="128"/>
      <c r="D2942" s="126"/>
      <c r="E2942" s="128"/>
      <c r="F2942" s="128"/>
      <c r="G2942" s="128"/>
      <c r="I2942" s="91" t="str">
        <f t="shared" si="234"/>
        <v/>
      </c>
      <c r="J2942" s="91" t="str">
        <f t="shared" si="235"/>
        <v/>
      </c>
      <c r="K2942" s="91" t="str">
        <f t="shared" si="233"/>
        <v/>
      </c>
      <c r="L2942" s="116" t="str">
        <f t="shared" si="236"/>
        <v/>
      </c>
      <c r="M2942" s="116" t="str">
        <f t="shared" si="237"/>
        <v/>
      </c>
    </row>
    <row r="2943" spans="2:13" x14ac:dyDescent="0.3">
      <c r="B2943" s="126"/>
      <c r="C2943" s="128"/>
      <c r="D2943" s="126"/>
      <c r="E2943" s="128"/>
      <c r="F2943" s="128"/>
      <c r="G2943" s="128"/>
      <c r="I2943" s="91" t="str">
        <f t="shared" si="234"/>
        <v/>
      </c>
      <c r="J2943" s="91" t="str">
        <f t="shared" si="235"/>
        <v/>
      </c>
      <c r="K2943" s="91" t="str">
        <f t="shared" si="233"/>
        <v/>
      </c>
      <c r="L2943" s="116" t="str">
        <f t="shared" si="236"/>
        <v/>
      </c>
      <c r="M2943" s="116" t="str">
        <f t="shared" si="237"/>
        <v/>
      </c>
    </row>
    <row r="2944" spans="2:13" x14ac:dyDescent="0.3">
      <c r="B2944" s="126"/>
      <c r="C2944" s="128"/>
      <c r="D2944" s="126"/>
      <c r="E2944" s="128"/>
      <c r="F2944" s="128"/>
      <c r="G2944" s="128"/>
      <c r="I2944" s="91" t="str">
        <f t="shared" si="234"/>
        <v/>
      </c>
      <c r="J2944" s="91" t="str">
        <f t="shared" si="235"/>
        <v/>
      </c>
      <c r="K2944" s="91" t="str">
        <f t="shared" si="233"/>
        <v/>
      </c>
      <c r="L2944" s="116" t="str">
        <f t="shared" si="236"/>
        <v/>
      </c>
      <c r="M2944" s="116" t="str">
        <f t="shared" si="237"/>
        <v/>
      </c>
    </row>
    <row r="2945" spans="2:13" x14ac:dyDescent="0.3">
      <c r="B2945" s="126"/>
      <c r="C2945" s="128"/>
      <c r="D2945" s="126"/>
      <c r="E2945" s="128"/>
      <c r="F2945" s="128"/>
      <c r="G2945" s="128"/>
      <c r="I2945" s="91" t="str">
        <f t="shared" si="234"/>
        <v/>
      </c>
      <c r="J2945" s="91" t="str">
        <f t="shared" si="235"/>
        <v/>
      </c>
      <c r="K2945" s="91" t="str">
        <f t="shared" si="233"/>
        <v/>
      </c>
      <c r="L2945" s="116" t="str">
        <f t="shared" si="236"/>
        <v/>
      </c>
      <c r="M2945" s="116" t="str">
        <f t="shared" si="237"/>
        <v/>
      </c>
    </row>
    <row r="2946" spans="2:13" x14ac:dyDescent="0.3">
      <c r="B2946" s="126"/>
      <c r="C2946" s="128"/>
      <c r="D2946" s="126"/>
      <c r="E2946" s="128"/>
      <c r="F2946" s="128"/>
      <c r="G2946" s="128"/>
      <c r="I2946" s="91" t="str">
        <f t="shared" si="234"/>
        <v/>
      </c>
      <c r="J2946" s="91" t="str">
        <f t="shared" si="235"/>
        <v/>
      </c>
      <c r="K2946" s="91" t="str">
        <f t="shared" si="233"/>
        <v/>
      </c>
      <c r="L2946" s="116" t="str">
        <f t="shared" si="236"/>
        <v/>
      </c>
      <c r="M2946" s="116" t="str">
        <f t="shared" si="237"/>
        <v/>
      </c>
    </row>
    <row r="2947" spans="2:13" x14ac:dyDescent="0.3">
      <c r="B2947" s="126"/>
      <c r="C2947" s="128"/>
      <c r="D2947" s="126"/>
      <c r="E2947" s="128"/>
      <c r="F2947" s="128"/>
      <c r="G2947" s="128"/>
      <c r="I2947" s="91" t="str">
        <f t="shared" si="234"/>
        <v/>
      </c>
      <c r="J2947" s="91" t="str">
        <f t="shared" si="235"/>
        <v/>
      </c>
      <c r="K2947" s="91" t="str">
        <f t="shared" si="233"/>
        <v/>
      </c>
      <c r="L2947" s="116" t="str">
        <f t="shared" si="236"/>
        <v/>
      </c>
      <c r="M2947" s="116" t="str">
        <f t="shared" si="237"/>
        <v/>
      </c>
    </row>
    <row r="2948" spans="2:13" x14ac:dyDescent="0.3">
      <c r="B2948" s="126"/>
      <c r="C2948" s="128"/>
      <c r="D2948" s="126"/>
      <c r="E2948" s="128"/>
      <c r="F2948" s="128"/>
      <c r="G2948" s="128"/>
      <c r="I2948" s="91" t="str">
        <f t="shared" si="234"/>
        <v/>
      </c>
      <c r="J2948" s="91" t="str">
        <f t="shared" si="235"/>
        <v/>
      </c>
      <c r="K2948" s="91" t="str">
        <f t="shared" si="233"/>
        <v/>
      </c>
      <c r="L2948" s="116" t="str">
        <f t="shared" si="236"/>
        <v/>
      </c>
      <c r="M2948" s="116" t="str">
        <f t="shared" si="237"/>
        <v/>
      </c>
    </row>
    <row r="2949" spans="2:13" x14ac:dyDescent="0.3">
      <c r="B2949" s="126"/>
      <c r="C2949" s="128"/>
      <c r="D2949" s="126"/>
      <c r="E2949" s="128"/>
      <c r="F2949" s="128"/>
      <c r="G2949" s="128"/>
      <c r="I2949" s="91" t="str">
        <f t="shared" si="234"/>
        <v/>
      </c>
      <c r="J2949" s="91" t="str">
        <f t="shared" si="235"/>
        <v/>
      </c>
      <c r="K2949" s="91" t="str">
        <f t="shared" si="233"/>
        <v/>
      </c>
      <c r="L2949" s="116" t="str">
        <f t="shared" si="236"/>
        <v/>
      </c>
      <c r="M2949" s="116" t="str">
        <f t="shared" si="237"/>
        <v/>
      </c>
    </row>
    <row r="2950" spans="2:13" x14ac:dyDescent="0.3">
      <c r="B2950" s="126"/>
      <c r="C2950" s="128"/>
      <c r="D2950" s="126"/>
      <c r="E2950" s="128"/>
      <c r="F2950" s="128"/>
      <c r="G2950" s="128"/>
      <c r="I2950" s="91" t="str">
        <f t="shared" si="234"/>
        <v/>
      </c>
      <c r="J2950" s="91" t="str">
        <f t="shared" si="235"/>
        <v/>
      </c>
      <c r="K2950" s="91" t="str">
        <f t="shared" si="233"/>
        <v/>
      </c>
      <c r="L2950" s="116" t="str">
        <f t="shared" si="236"/>
        <v/>
      </c>
      <c r="M2950" s="116" t="str">
        <f t="shared" si="237"/>
        <v/>
      </c>
    </row>
    <row r="2951" spans="2:13" x14ac:dyDescent="0.3">
      <c r="B2951" s="126"/>
      <c r="C2951" s="128"/>
      <c r="D2951" s="126"/>
      <c r="E2951" s="128"/>
      <c r="F2951" s="128"/>
      <c r="G2951" s="128"/>
      <c r="I2951" s="91" t="str">
        <f t="shared" si="234"/>
        <v/>
      </c>
      <c r="J2951" s="91" t="str">
        <f t="shared" si="235"/>
        <v/>
      </c>
      <c r="K2951" s="91" t="str">
        <f t="shared" ref="K2951:K3014" si="238">IF(I2951="","",SUMIF($B$7:$B$5003,B2951,$G$7:$G$5003))</f>
        <v/>
      </c>
      <c r="L2951" s="116" t="str">
        <f t="shared" si="236"/>
        <v/>
      </c>
      <c r="M2951" s="116" t="str">
        <f t="shared" si="237"/>
        <v/>
      </c>
    </row>
    <row r="2952" spans="2:13" x14ac:dyDescent="0.3">
      <c r="B2952" s="126"/>
      <c r="C2952" s="128"/>
      <c r="D2952" s="126"/>
      <c r="E2952" s="128"/>
      <c r="F2952" s="128"/>
      <c r="G2952" s="128"/>
      <c r="I2952" s="91" t="str">
        <f t="shared" ref="I2952:I3015" si="239">B2952&amp;D2952</f>
        <v/>
      </c>
      <c r="J2952" s="91" t="str">
        <f t="shared" ref="J2952:J3015" si="240">IF(I2952="","",SUMIFS($G$6:$G$5003,$B$6:$B$5003,B2952,$D$6:$D$5003,D2952))</f>
        <v/>
      </c>
      <c r="K2952" s="91" t="str">
        <f t="shared" si="238"/>
        <v/>
      </c>
      <c r="L2952" s="116" t="str">
        <f t="shared" ref="L2952:L3015" si="241">IF(OR(J2952="",K2952=""),"",J2952/K2952)</f>
        <v/>
      </c>
      <c r="M2952" s="116" t="str">
        <f t="shared" ref="M2952:M3015" si="242">IF(L2952="","",L2952^2)</f>
        <v/>
      </c>
    </row>
    <row r="2953" spans="2:13" x14ac:dyDescent="0.3">
      <c r="B2953" s="126"/>
      <c r="C2953" s="128"/>
      <c r="D2953" s="126"/>
      <c r="E2953" s="128"/>
      <c r="F2953" s="128"/>
      <c r="G2953" s="128"/>
      <c r="I2953" s="91" t="str">
        <f t="shared" si="239"/>
        <v/>
      </c>
      <c r="J2953" s="91" t="str">
        <f t="shared" si="240"/>
        <v/>
      </c>
      <c r="K2953" s="91" t="str">
        <f t="shared" si="238"/>
        <v/>
      </c>
      <c r="L2953" s="116" t="str">
        <f t="shared" si="241"/>
        <v/>
      </c>
      <c r="M2953" s="116" t="str">
        <f t="shared" si="242"/>
        <v/>
      </c>
    </row>
    <row r="2954" spans="2:13" x14ac:dyDescent="0.3">
      <c r="B2954" s="126"/>
      <c r="C2954" s="128"/>
      <c r="D2954" s="126"/>
      <c r="E2954" s="128"/>
      <c r="F2954" s="128"/>
      <c r="G2954" s="128"/>
      <c r="I2954" s="91" t="str">
        <f t="shared" si="239"/>
        <v/>
      </c>
      <c r="J2954" s="91" t="str">
        <f t="shared" si="240"/>
        <v/>
      </c>
      <c r="K2954" s="91" t="str">
        <f t="shared" si="238"/>
        <v/>
      </c>
      <c r="L2954" s="116" t="str">
        <f t="shared" si="241"/>
        <v/>
      </c>
      <c r="M2954" s="116" t="str">
        <f t="shared" si="242"/>
        <v/>
      </c>
    </row>
    <row r="2955" spans="2:13" x14ac:dyDescent="0.3">
      <c r="B2955" s="126"/>
      <c r="C2955" s="128"/>
      <c r="D2955" s="126"/>
      <c r="E2955" s="128"/>
      <c r="F2955" s="128"/>
      <c r="G2955" s="128"/>
      <c r="I2955" s="91" t="str">
        <f t="shared" si="239"/>
        <v/>
      </c>
      <c r="J2955" s="91" t="str">
        <f t="shared" si="240"/>
        <v/>
      </c>
      <c r="K2955" s="91" t="str">
        <f t="shared" si="238"/>
        <v/>
      </c>
      <c r="L2955" s="116" t="str">
        <f t="shared" si="241"/>
        <v/>
      </c>
      <c r="M2955" s="116" t="str">
        <f t="shared" si="242"/>
        <v/>
      </c>
    </row>
    <row r="2956" spans="2:13" x14ac:dyDescent="0.3">
      <c r="B2956" s="126"/>
      <c r="C2956" s="128"/>
      <c r="D2956" s="126"/>
      <c r="E2956" s="128"/>
      <c r="F2956" s="128"/>
      <c r="G2956" s="128"/>
      <c r="I2956" s="91" t="str">
        <f t="shared" si="239"/>
        <v/>
      </c>
      <c r="J2956" s="91" t="str">
        <f t="shared" si="240"/>
        <v/>
      </c>
      <c r="K2956" s="91" t="str">
        <f t="shared" si="238"/>
        <v/>
      </c>
      <c r="L2956" s="116" t="str">
        <f t="shared" si="241"/>
        <v/>
      </c>
      <c r="M2956" s="116" t="str">
        <f t="shared" si="242"/>
        <v/>
      </c>
    </row>
    <row r="2957" spans="2:13" x14ac:dyDescent="0.3">
      <c r="B2957" s="126"/>
      <c r="C2957" s="128"/>
      <c r="D2957" s="126"/>
      <c r="E2957" s="128"/>
      <c r="F2957" s="128"/>
      <c r="G2957" s="128"/>
      <c r="I2957" s="91" t="str">
        <f t="shared" si="239"/>
        <v/>
      </c>
      <c r="J2957" s="91" t="str">
        <f t="shared" si="240"/>
        <v/>
      </c>
      <c r="K2957" s="91" t="str">
        <f t="shared" si="238"/>
        <v/>
      </c>
      <c r="L2957" s="116" t="str">
        <f t="shared" si="241"/>
        <v/>
      </c>
      <c r="M2957" s="116" t="str">
        <f t="shared" si="242"/>
        <v/>
      </c>
    </row>
    <row r="2958" spans="2:13" x14ac:dyDescent="0.3">
      <c r="B2958" s="126"/>
      <c r="C2958" s="128"/>
      <c r="D2958" s="126"/>
      <c r="E2958" s="128"/>
      <c r="F2958" s="128"/>
      <c r="G2958" s="128"/>
      <c r="I2958" s="91" t="str">
        <f t="shared" si="239"/>
        <v/>
      </c>
      <c r="J2958" s="91" t="str">
        <f t="shared" si="240"/>
        <v/>
      </c>
      <c r="K2958" s="91" t="str">
        <f t="shared" si="238"/>
        <v/>
      </c>
      <c r="L2958" s="116" t="str">
        <f t="shared" si="241"/>
        <v/>
      </c>
      <c r="M2958" s="116" t="str">
        <f t="shared" si="242"/>
        <v/>
      </c>
    </row>
    <row r="2959" spans="2:13" x14ac:dyDescent="0.3">
      <c r="B2959" s="126"/>
      <c r="C2959" s="128"/>
      <c r="D2959" s="126"/>
      <c r="E2959" s="128"/>
      <c r="F2959" s="128"/>
      <c r="G2959" s="128"/>
      <c r="I2959" s="91" t="str">
        <f t="shared" si="239"/>
        <v/>
      </c>
      <c r="J2959" s="91" t="str">
        <f t="shared" si="240"/>
        <v/>
      </c>
      <c r="K2959" s="91" t="str">
        <f t="shared" si="238"/>
        <v/>
      </c>
      <c r="L2959" s="116" t="str">
        <f t="shared" si="241"/>
        <v/>
      </c>
      <c r="M2959" s="116" t="str">
        <f t="shared" si="242"/>
        <v/>
      </c>
    </row>
    <row r="2960" spans="2:13" x14ac:dyDescent="0.3">
      <c r="B2960" s="126"/>
      <c r="C2960" s="128"/>
      <c r="D2960" s="126"/>
      <c r="E2960" s="128"/>
      <c r="F2960" s="128"/>
      <c r="G2960" s="128"/>
      <c r="I2960" s="91" t="str">
        <f t="shared" si="239"/>
        <v/>
      </c>
      <c r="J2960" s="91" t="str">
        <f t="shared" si="240"/>
        <v/>
      </c>
      <c r="K2960" s="91" t="str">
        <f t="shared" si="238"/>
        <v/>
      </c>
      <c r="L2960" s="116" t="str">
        <f t="shared" si="241"/>
        <v/>
      </c>
      <c r="M2960" s="116" t="str">
        <f t="shared" si="242"/>
        <v/>
      </c>
    </row>
    <row r="2961" spans="2:13" x14ac:dyDescent="0.3">
      <c r="B2961" s="126"/>
      <c r="C2961" s="128"/>
      <c r="D2961" s="126"/>
      <c r="E2961" s="128"/>
      <c r="F2961" s="128"/>
      <c r="G2961" s="128"/>
      <c r="I2961" s="91" t="str">
        <f t="shared" si="239"/>
        <v/>
      </c>
      <c r="J2961" s="91" t="str">
        <f t="shared" si="240"/>
        <v/>
      </c>
      <c r="K2961" s="91" t="str">
        <f t="shared" si="238"/>
        <v/>
      </c>
      <c r="L2961" s="116" t="str">
        <f t="shared" si="241"/>
        <v/>
      </c>
      <c r="M2961" s="116" t="str">
        <f t="shared" si="242"/>
        <v/>
      </c>
    </row>
    <row r="2962" spans="2:13" x14ac:dyDescent="0.3">
      <c r="B2962" s="126"/>
      <c r="C2962" s="128"/>
      <c r="D2962" s="126"/>
      <c r="E2962" s="128"/>
      <c r="F2962" s="128"/>
      <c r="G2962" s="128"/>
      <c r="I2962" s="91" t="str">
        <f t="shared" si="239"/>
        <v/>
      </c>
      <c r="J2962" s="91" t="str">
        <f t="shared" si="240"/>
        <v/>
      </c>
      <c r="K2962" s="91" t="str">
        <f t="shared" si="238"/>
        <v/>
      </c>
      <c r="L2962" s="116" t="str">
        <f t="shared" si="241"/>
        <v/>
      </c>
      <c r="M2962" s="116" t="str">
        <f t="shared" si="242"/>
        <v/>
      </c>
    </row>
    <row r="2963" spans="2:13" x14ac:dyDescent="0.3">
      <c r="B2963" s="126"/>
      <c r="C2963" s="128"/>
      <c r="D2963" s="126"/>
      <c r="E2963" s="128"/>
      <c r="F2963" s="128"/>
      <c r="G2963" s="128"/>
      <c r="I2963" s="91" t="str">
        <f t="shared" si="239"/>
        <v/>
      </c>
      <c r="J2963" s="91" t="str">
        <f t="shared" si="240"/>
        <v/>
      </c>
      <c r="K2963" s="91" t="str">
        <f t="shared" si="238"/>
        <v/>
      </c>
      <c r="L2963" s="116" t="str">
        <f t="shared" si="241"/>
        <v/>
      </c>
      <c r="M2963" s="116" t="str">
        <f t="shared" si="242"/>
        <v/>
      </c>
    </row>
    <row r="2964" spans="2:13" x14ac:dyDescent="0.3">
      <c r="B2964" s="126"/>
      <c r="C2964" s="128"/>
      <c r="D2964" s="126"/>
      <c r="E2964" s="128"/>
      <c r="F2964" s="128"/>
      <c r="G2964" s="128"/>
      <c r="I2964" s="91" t="str">
        <f t="shared" si="239"/>
        <v/>
      </c>
      <c r="J2964" s="91" t="str">
        <f t="shared" si="240"/>
        <v/>
      </c>
      <c r="K2964" s="91" t="str">
        <f t="shared" si="238"/>
        <v/>
      </c>
      <c r="L2964" s="116" t="str">
        <f t="shared" si="241"/>
        <v/>
      </c>
      <c r="M2964" s="116" t="str">
        <f t="shared" si="242"/>
        <v/>
      </c>
    </row>
    <row r="2965" spans="2:13" x14ac:dyDescent="0.3">
      <c r="B2965" s="126"/>
      <c r="C2965" s="128"/>
      <c r="D2965" s="126"/>
      <c r="E2965" s="128"/>
      <c r="F2965" s="128"/>
      <c r="G2965" s="128"/>
      <c r="I2965" s="91" t="str">
        <f t="shared" si="239"/>
        <v/>
      </c>
      <c r="J2965" s="91" t="str">
        <f t="shared" si="240"/>
        <v/>
      </c>
      <c r="K2965" s="91" t="str">
        <f t="shared" si="238"/>
        <v/>
      </c>
      <c r="L2965" s="116" t="str">
        <f t="shared" si="241"/>
        <v/>
      </c>
      <c r="M2965" s="116" t="str">
        <f t="shared" si="242"/>
        <v/>
      </c>
    </row>
    <row r="2966" spans="2:13" x14ac:dyDescent="0.3">
      <c r="B2966" s="126"/>
      <c r="C2966" s="128"/>
      <c r="D2966" s="126"/>
      <c r="E2966" s="128"/>
      <c r="F2966" s="128"/>
      <c r="G2966" s="128"/>
      <c r="I2966" s="91" t="str">
        <f t="shared" si="239"/>
        <v/>
      </c>
      <c r="J2966" s="91" t="str">
        <f t="shared" si="240"/>
        <v/>
      </c>
      <c r="K2966" s="91" t="str">
        <f t="shared" si="238"/>
        <v/>
      </c>
      <c r="L2966" s="116" t="str">
        <f t="shared" si="241"/>
        <v/>
      </c>
      <c r="M2966" s="116" t="str">
        <f t="shared" si="242"/>
        <v/>
      </c>
    </row>
    <row r="2967" spans="2:13" x14ac:dyDescent="0.3">
      <c r="B2967" s="126"/>
      <c r="C2967" s="128"/>
      <c r="D2967" s="126"/>
      <c r="E2967" s="128"/>
      <c r="F2967" s="128"/>
      <c r="G2967" s="128"/>
      <c r="I2967" s="91" t="str">
        <f t="shared" si="239"/>
        <v/>
      </c>
      <c r="J2967" s="91" t="str">
        <f t="shared" si="240"/>
        <v/>
      </c>
      <c r="K2967" s="91" t="str">
        <f t="shared" si="238"/>
        <v/>
      </c>
      <c r="L2967" s="116" t="str">
        <f t="shared" si="241"/>
        <v/>
      </c>
      <c r="M2967" s="116" t="str">
        <f t="shared" si="242"/>
        <v/>
      </c>
    </row>
    <row r="2968" spans="2:13" x14ac:dyDescent="0.3">
      <c r="B2968" s="126"/>
      <c r="C2968" s="128"/>
      <c r="D2968" s="126"/>
      <c r="E2968" s="128"/>
      <c r="F2968" s="128"/>
      <c r="G2968" s="128"/>
      <c r="I2968" s="91" t="str">
        <f t="shared" si="239"/>
        <v/>
      </c>
      <c r="J2968" s="91" t="str">
        <f t="shared" si="240"/>
        <v/>
      </c>
      <c r="K2968" s="91" t="str">
        <f t="shared" si="238"/>
        <v/>
      </c>
      <c r="L2968" s="116" t="str">
        <f t="shared" si="241"/>
        <v/>
      </c>
      <c r="M2968" s="116" t="str">
        <f t="shared" si="242"/>
        <v/>
      </c>
    </row>
    <row r="2969" spans="2:13" x14ac:dyDescent="0.3">
      <c r="B2969" s="126"/>
      <c r="C2969" s="128"/>
      <c r="D2969" s="126"/>
      <c r="E2969" s="128"/>
      <c r="F2969" s="128"/>
      <c r="G2969" s="128"/>
      <c r="I2969" s="91" t="str">
        <f t="shared" si="239"/>
        <v/>
      </c>
      <c r="J2969" s="91" t="str">
        <f t="shared" si="240"/>
        <v/>
      </c>
      <c r="K2969" s="91" t="str">
        <f t="shared" si="238"/>
        <v/>
      </c>
      <c r="L2969" s="116" t="str">
        <f t="shared" si="241"/>
        <v/>
      </c>
      <c r="M2969" s="116" t="str">
        <f t="shared" si="242"/>
        <v/>
      </c>
    </row>
    <row r="2970" spans="2:13" x14ac:dyDescent="0.3">
      <c r="B2970" s="126"/>
      <c r="C2970" s="128"/>
      <c r="D2970" s="126"/>
      <c r="E2970" s="128"/>
      <c r="F2970" s="128"/>
      <c r="G2970" s="128"/>
      <c r="I2970" s="91" t="str">
        <f t="shared" si="239"/>
        <v/>
      </c>
      <c r="J2970" s="91" t="str">
        <f t="shared" si="240"/>
        <v/>
      </c>
      <c r="K2970" s="91" t="str">
        <f t="shared" si="238"/>
        <v/>
      </c>
      <c r="L2970" s="116" t="str">
        <f t="shared" si="241"/>
        <v/>
      </c>
      <c r="M2970" s="116" t="str">
        <f t="shared" si="242"/>
        <v/>
      </c>
    </row>
    <row r="2971" spans="2:13" x14ac:dyDescent="0.3">
      <c r="B2971" s="126"/>
      <c r="C2971" s="128"/>
      <c r="D2971" s="126"/>
      <c r="E2971" s="128"/>
      <c r="F2971" s="128"/>
      <c r="G2971" s="128"/>
      <c r="I2971" s="91" t="str">
        <f t="shared" si="239"/>
        <v/>
      </c>
      <c r="J2971" s="91" t="str">
        <f t="shared" si="240"/>
        <v/>
      </c>
      <c r="K2971" s="91" t="str">
        <f t="shared" si="238"/>
        <v/>
      </c>
      <c r="L2971" s="116" t="str">
        <f t="shared" si="241"/>
        <v/>
      </c>
      <c r="M2971" s="116" t="str">
        <f t="shared" si="242"/>
        <v/>
      </c>
    </row>
    <row r="2972" spans="2:13" x14ac:dyDescent="0.3">
      <c r="B2972" s="126"/>
      <c r="C2972" s="128"/>
      <c r="D2972" s="126"/>
      <c r="E2972" s="128"/>
      <c r="F2972" s="128"/>
      <c r="G2972" s="128"/>
      <c r="I2972" s="91" t="str">
        <f t="shared" si="239"/>
        <v/>
      </c>
      <c r="J2972" s="91" t="str">
        <f t="shared" si="240"/>
        <v/>
      </c>
      <c r="K2972" s="91" t="str">
        <f t="shared" si="238"/>
        <v/>
      </c>
      <c r="L2972" s="116" t="str">
        <f t="shared" si="241"/>
        <v/>
      </c>
      <c r="M2972" s="116" t="str">
        <f t="shared" si="242"/>
        <v/>
      </c>
    </row>
    <row r="2973" spans="2:13" x14ac:dyDescent="0.3">
      <c r="B2973" s="126"/>
      <c r="C2973" s="128"/>
      <c r="D2973" s="126"/>
      <c r="E2973" s="128"/>
      <c r="F2973" s="128"/>
      <c r="G2973" s="128"/>
      <c r="I2973" s="91" t="str">
        <f t="shared" si="239"/>
        <v/>
      </c>
      <c r="J2973" s="91" t="str">
        <f t="shared" si="240"/>
        <v/>
      </c>
      <c r="K2973" s="91" t="str">
        <f t="shared" si="238"/>
        <v/>
      </c>
      <c r="L2973" s="116" t="str">
        <f t="shared" si="241"/>
        <v/>
      </c>
      <c r="M2973" s="116" t="str">
        <f t="shared" si="242"/>
        <v/>
      </c>
    </row>
    <row r="2974" spans="2:13" x14ac:dyDescent="0.3">
      <c r="B2974" s="126"/>
      <c r="C2974" s="128"/>
      <c r="D2974" s="126"/>
      <c r="E2974" s="128"/>
      <c r="F2974" s="128"/>
      <c r="G2974" s="128"/>
      <c r="I2974" s="91" t="str">
        <f t="shared" si="239"/>
        <v/>
      </c>
      <c r="J2974" s="91" t="str">
        <f t="shared" si="240"/>
        <v/>
      </c>
      <c r="K2974" s="91" t="str">
        <f t="shared" si="238"/>
        <v/>
      </c>
      <c r="L2974" s="116" t="str">
        <f t="shared" si="241"/>
        <v/>
      </c>
      <c r="M2974" s="116" t="str">
        <f t="shared" si="242"/>
        <v/>
      </c>
    </row>
    <row r="2975" spans="2:13" x14ac:dyDescent="0.3">
      <c r="B2975" s="126"/>
      <c r="C2975" s="128"/>
      <c r="D2975" s="126"/>
      <c r="E2975" s="128"/>
      <c r="F2975" s="128"/>
      <c r="G2975" s="128"/>
      <c r="I2975" s="91" t="str">
        <f t="shared" si="239"/>
        <v/>
      </c>
      <c r="J2975" s="91" t="str">
        <f t="shared" si="240"/>
        <v/>
      </c>
      <c r="K2975" s="91" t="str">
        <f t="shared" si="238"/>
        <v/>
      </c>
      <c r="L2975" s="116" t="str">
        <f t="shared" si="241"/>
        <v/>
      </c>
      <c r="M2975" s="116" t="str">
        <f t="shared" si="242"/>
        <v/>
      </c>
    </row>
    <row r="2976" spans="2:13" x14ac:dyDescent="0.3">
      <c r="B2976" s="126"/>
      <c r="C2976" s="128"/>
      <c r="D2976" s="126"/>
      <c r="E2976" s="128"/>
      <c r="F2976" s="128"/>
      <c r="G2976" s="128"/>
      <c r="I2976" s="91" t="str">
        <f t="shared" si="239"/>
        <v/>
      </c>
      <c r="J2976" s="91" t="str">
        <f t="shared" si="240"/>
        <v/>
      </c>
      <c r="K2976" s="91" t="str">
        <f t="shared" si="238"/>
        <v/>
      </c>
      <c r="L2976" s="116" t="str">
        <f t="shared" si="241"/>
        <v/>
      </c>
      <c r="M2976" s="116" t="str">
        <f t="shared" si="242"/>
        <v/>
      </c>
    </row>
    <row r="2977" spans="2:13" x14ac:dyDescent="0.3">
      <c r="B2977" s="126"/>
      <c r="C2977" s="128"/>
      <c r="D2977" s="126"/>
      <c r="E2977" s="128"/>
      <c r="F2977" s="128"/>
      <c r="G2977" s="128"/>
      <c r="I2977" s="91" t="str">
        <f t="shared" si="239"/>
        <v/>
      </c>
      <c r="J2977" s="91" t="str">
        <f t="shared" si="240"/>
        <v/>
      </c>
      <c r="K2977" s="91" t="str">
        <f t="shared" si="238"/>
        <v/>
      </c>
      <c r="L2977" s="116" t="str">
        <f t="shared" si="241"/>
        <v/>
      </c>
      <c r="M2977" s="116" t="str">
        <f t="shared" si="242"/>
        <v/>
      </c>
    </row>
    <row r="2978" spans="2:13" x14ac:dyDescent="0.3">
      <c r="B2978" s="126"/>
      <c r="C2978" s="128"/>
      <c r="D2978" s="126"/>
      <c r="E2978" s="128"/>
      <c r="F2978" s="128"/>
      <c r="G2978" s="128"/>
      <c r="I2978" s="91" t="str">
        <f t="shared" si="239"/>
        <v/>
      </c>
      <c r="J2978" s="91" t="str">
        <f t="shared" si="240"/>
        <v/>
      </c>
      <c r="K2978" s="91" t="str">
        <f t="shared" si="238"/>
        <v/>
      </c>
      <c r="L2978" s="116" t="str">
        <f t="shared" si="241"/>
        <v/>
      </c>
      <c r="M2978" s="116" t="str">
        <f t="shared" si="242"/>
        <v/>
      </c>
    </row>
    <row r="2979" spans="2:13" x14ac:dyDescent="0.3">
      <c r="B2979" s="126"/>
      <c r="C2979" s="128"/>
      <c r="D2979" s="126"/>
      <c r="E2979" s="128"/>
      <c r="F2979" s="128"/>
      <c r="G2979" s="128"/>
      <c r="I2979" s="91" t="str">
        <f t="shared" si="239"/>
        <v/>
      </c>
      <c r="J2979" s="91" t="str">
        <f t="shared" si="240"/>
        <v/>
      </c>
      <c r="K2979" s="91" t="str">
        <f t="shared" si="238"/>
        <v/>
      </c>
      <c r="L2979" s="116" t="str">
        <f t="shared" si="241"/>
        <v/>
      </c>
      <c r="M2979" s="116" t="str">
        <f t="shared" si="242"/>
        <v/>
      </c>
    </row>
    <row r="2980" spans="2:13" x14ac:dyDescent="0.3">
      <c r="B2980" s="126"/>
      <c r="C2980" s="128"/>
      <c r="D2980" s="126"/>
      <c r="E2980" s="128"/>
      <c r="F2980" s="128"/>
      <c r="G2980" s="128"/>
      <c r="I2980" s="91" t="str">
        <f t="shared" si="239"/>
        <v/>
      </c>
      <c r="J2980" s="91" t="str">
        <f t="shared" si="240"/>
        <v/>
      </c>
      <c r="K2980" s="91" t="str">
        <f t="shared" si="238"/>
        <v/>
      </c>
      <c r="L2980" s="116" t="str">
        <f t="shared" si="241"/>
        <v/>
      </c>
      <c r="M2980" s="116" t="str">
        <f t="shared" si="242"/>
        <v/>
      </c>
    </row>
    <row r="2981" spans="2:13" x14ac:dyDescent="0.3">
      <c r="B2981" s="126"/>
      <c r="C2981" s="128"/>
      <c r="D2981" s="126"/>
      <c r="E2981" s="128"/>
      <c r="F2981" s="128"/>
      <c r="G2981" s="128"/>
      <c r="I2981" s="91" t="str">
        <f t="shared" si="239"/>
        <v/>
      </c>
      <c r="J2981" s="91" t="str">
        <f t="shared" si="240"/>
        <v/>
      </c>
      <c r="K2981" s="91" t="str">
        <f t="shared" si="238"/>
        <v/>
      </c>
      <c r="L2981" s="116" t="str">
        <f t="shared" si="241"/>
        <v/>
      </c>
      <c r="M2981" s="116" t="str">
        <f t="shared" si="242"/>
        <v/>
      </c>
    </row>
    <row r="2982" spans="2:13" x14ac:dyDescent="0.3">
      <c r="B2982" s="126"/>
      <c r="C2982" s="128"/>
      <c r="D2982" s="126"/>
      <c r="E2982" s="128"/>
      <c r="F2982" s="128"/>
      <c r="G2982" s="128"/>
      <c r="I2982" s="91" t="str">
        <f t="shared" si="239"/>
        <v/>
      </c>
      <c r="J2982" s="91" t="str">
        <f t="shared" si="240"/>
        <v/>
      </c>
      <c r="K2982" s="91" t="str">
        <f t="shared" si="238"/>
        <v/>
      </c>
      <c r="L2982" s="116" t="str">
        <f t="shared" si="241"/>
        <v/>
      </c>
      <c r="M2982" s="116" t="str">
        <f t="shared" si="242"/>
        <v/>
      </c>
    </row>
    <row r="2983" spans="2:13" x14ac:dyDescent="0.3">
      <c r="B2983" s="126"/>
      <c r="C2983" s="128"/>
      <c r="D2983" s="126"/>
      <c r="E2983" s="128"/>
      <c r="F2983" s="128"/>
      <c r="G2983" s="128"/>
      <c r="I2983" s="91" t="str">
        <f t="shared" si="239"/>
        <v/>
      </c>
      <c r="J2983" s="91" t="str">
        <f t="shared" si="240"/>
        <v/>
      </c>
      <c r="K2983" s="91" t="str">
        <f t="shared" si="238"/>
        <v/>
      </c>
      <c r="L2983" s="116" t="str">
        <f t="shared" si="241"/>
        <v/>
      </c>
      <c r="M2983" s="116" t="str">
        <f t="shared" si="242"/>
        <v/>
      </c>
    </row>
    <row r="2984" spans="2:13" x14ac:dyDescent="0.3">
      <c r="B2984" s="126"/>
      <c r="C2984" s="128"/>
      <c r="D2984" s="126"/>
      <c r="E2984" s="128"/>
      <c r="F2984" s="128"/>
      <c r="G2984" s="128"/>
      <c r="I2984" s="91" t="str">
        <f t="shared" si="239"/>
        <v/>
      </c>
      <c r="J2984" s="91" t="str">
        <f t="shared" si="240"/>
        <v/>
      </c>
      <c r="K2984" s="91" t="str">
        <f t="shared" si="238"/>
        <v/>
      </c>
      <c r="L2984" s="116" t="str">
        <f t="shared" si="241"/>
        <v/>
      </c>
      <c r="M2984" s="116" t="str">
        <f t="shared" si="242"/>
        <v/>
      </c>
    </row>
    <row r="2985" spans="2:13" x14ac:dyDescent="0.3">
      <c r="B2985" s="126"/>
      <c r="C2985" s="128"/>
      <c r="D2985" s="126"/>
      <c r="E2985" s="128"/>
      <c r="F2985" s="128"/>
      <c r="G2985" s="128"/>
      <c r="I2985" s="91" t="str">
        <f t="shared" si="239"/>
        <v/>
      </c>
      <c r="J2985" s="91" t="str">
        <f t="shared" si="240"/>
        <v/>
      </c>
      <c r="K2985" s="91" t="str">
        <f t="shared" si="238"/>
        <v/>
      </c>
      <c r="L2985" s="116" t="str">
        <f t="shared" si="241"/>
        <v/>
      </c>
      <c r="M2985" s="116" t="str">
        <f t="shared" si="242"/>
        <v/>
      </c>
    </row>
    <row r="2986" spans="2:13" x14ac:dyDescent="0.3">
      <c r="B2986" s="126"/>
      <c r="C2986" s="128"/>
      <c r="D2986" s="126"/>
      <c r="E2986" s="128"/>
      <c r="F2986" s="128"/>
      <c r="G2986" s="128"/>
      <c r="I2986" s="91" t="str">
        <f t="shared" si="239"/>
        <v/>
      </c>
      <c r="J2986" s="91" t="str">
        <f t="shared" si="240"/>
        <v/>
      </c>
      <c r="K2986" s="91" t="str">
        <f t="shared" si="238"/>
        <v/>
      </c>
      <c r="L2986" s="116" t="str">
        <f t="shared" si="241"/>
        <v/>
      </c>
      <c r="M2986" s="116" t="str">
        <f t="shared" si="242"/>
        <v/>
      </c>
    </row>
    <row r="2987" spans="2:13" x14ac:dyDescent="0.3">
      <c r="B2987" s="126"/>
      <c r="C2987" s="128"/>
      <c r="D2987" s="126"/>
      <c r="E2987" s="128"/>
      <c r="F2987" s="128"/>
      <c r="G2987" s="128"/>
      <c r="I2987" s="91" t="str">
        <f t="shared" si="239"/>
        <v/>
      </c>
      <c r="J2987" s="91" t="str">
        <f t="shared" si="240"/>
        <v/>
      </c>
      <c r="K2987" s="91" t="str">
        <f t="shared" si="238"/>
        <v/>
      </c>
      <c r="L2987" s="116" t="str">
        <f t="shared" si="241"/>
        <v/>
      </c>
      <c r="M2987" s="116" t="str">
        <f t="shared" si="242"/>
        <v/>
      </c>
    </row>
    <row r="2988" spans="2:13" x14ac:dyDescent="0.3">
      <c r="B2988" s="126"/>
      <c r="C2988" s="128"/>
      <c r="D2988" s="126"/>
      <c r="E2988" s="128"/>
      <c r="F2988" s="128"/>
      <c r="G2988" s="128"/>
      <c r="I2988" s="91" t="str">
        <f t="shared" si="239"/>
        <v/>
      </c>
      <c r="J2988" s="91" t="str">
        <f t="shared" si="240"/>
        <v/>
      </c>
      <c r="K2988" s="91" t="str">
        <f t="shared" si="238"/>
        <v/>
      </c>
      <c r="L2988" s="116" t="str">
        <f t="shared" si="241"/>
        <v/>
      </c>
      <c r="M2988" s="116" t="str">
        <f t="shared" si="242"/>
        <v/>
      </c>
    </row>
    <row r="2989" spans="2:13" x14ac:dyDescent="0.3">
      <c r="B2989" s="126"/>
      <c r="C2989" s="128"/>
      <c r="D2989" s="126"/>
      <c r="E2989" s="128"/>
      <c r="F2989" s="128"/>
      <c r="G2989" s="128"/>
      <c r="I2989" s="91" t="str">
        <f t="shared" si="239"/>
        <v/>
      </c>
      <c r="J2989" s="91" t="str">
        <f t="shared" si="240"/>
        <v/>
      </c>
      <c r="K2989" s="91" t="str">
        <f t="shared" si="238"/>
        <v/>
      </c>
      <c r="L2989" s="116" t="str">
        <f t="shared" si="241"/>
        <v/>
      </c>
      <c r="M2989" s="116" t="str">
        <f t="shared" si="242"/>
        <v/>
      </c>
    </row>
    <row r="2990" spans="2:13" x14ac:dyDescent="0.3">
      <c r="B2990" s="126"/>
      <c r="C2990" s="128"/>
      <c r="D2990" s="126"/>
      <c r="E2990" s="128"/>
      <c r="F2990" s="128"/>
      <c r="G2990" s="128"/>
      <c r="I2990" s="91" t="str">
        <f t="shared" si="239"/>
        <v/>
      </c>
      <c r="J2990" s="91" t="str">
        <f t="shared" si="240"/>
        <v/>
      </c>
      <c r="K2990" s="91" t="str">
        <f t="shared" si="238"/>
        <v/>
      </c>
      <c r="L2990" s="116" t="str">
        <f t="shared" si="241"/>
        <v/>
      </c>
      <c r="M2990" s="116" t="str">
        <f t="shared" si="242"/>
        <v/>
      </c>
    </row>
    <row r="2991" spans="2:13" x14ac:dyDescent="0.3">
      <c r="B2991" s="126"/>
      <c r="C2991" s="128"/>
      <c r="D2991" s="126"/>
      <c r="E2991" s="128"/>
      <c r="F2991" s="128"/>
      <c r="G2991" s="128"/>
      <c r="I2991" s="91" t="str">
        <f t="shared" si="239"/>
        <v/>
      </c>
      <c r="J2991" s="91" t="str">
        <f t="shared" si="240"/>
        <v/>
      </c>
      <c r="K2991" s="91" t="str">
        <f t="shared" si="238"/>
        <v/>
      </c>
      <c r="L2991" s="116" t="str">
        <f t="shared" si="241"/>
        <v/>
      </c>
      <c r="M2991" s="116" t="str">
        <f t="shared" si="242"/>
        <v/>
      </c>
    </row>
    <row r="2992" spans="2:13" x14ac:dyDescent="0.3">
      <c r="B2992" s="126"/>
      <c r="C2992" s="128"/>
      <c r="D2992" s="126"/>
      <c r="E2992" s="128"/>
      <c r="F2992" s="128"/>
      <c r="G2992" s="128"/>
      <c r="I2992" s="91" t="str">
        <f t="shared" si="239"/>
        <v/>
      </c>
      <c r="J2992" s="91" t="str">
        <f t="shared" si="240"/>
        <v/>
      </c>
      <c r="K2992" s="91" t="str">
        <f t="shared" si="238"/>
        <v/>
      </c>
      <c r="L2992" s="116" t="str">
        <f t="shared" si="241"/>
        <v/>
      </c>
      <c r="M2992" s="116" t="str">
        <f t="shared" si="242"/>
        <v/>
      </c>
    </row>
    <row r="2993" spans="2:13" x14ac:dyDescent="0.3">
      <c r="B2993" s="126"/>
      <c r="C2993" s="128"/>
      <c r="D2993" s="126"/>
      <c r="E2993" s="128"/>
      <c r="F2993" s="128"/>
      <c r="G2993" s="128"/>
      <c r="I2993" s="91" t="str">
        <f t="shared" si="239"/>
        <v/>
      </c>
      <c r="J2993" s="91" t="str">
        <f t="shared" si="240"/>
        <v/>
      </c>
      <c r="K2993" s="91" t="str">
        <f t="shared" si="238"/>
        <v/>
      </c>
      <c r="L2993" s="116" t="str">
        <f t="shared" si="241"/>
        <v/>
      </c>
      <c r="M2993" s="116" t="str">
        <f t="shared" si="242"/>
        <v/>
      </c>
    </row>
    <row r="2994" spans="2:13" x14ac:dyDescent="0.3">
      <c r="B2994" s="126"/>
      <c r="C2994" s="128"/>
      <c r="D2994" s="126"/>
      <c r="E2994" s="128"/>
      <c r="F2994" s="128"/>
      <c r="G2994" s="128"/>
      <c r="I2994" s="91" t="str">
        <f t="shared" si="239"/>
        <v/>
      </c>
      <c r="J2994" s="91" t="str">
        <f t="shared" si="240"/>
        <v/>
      </c>
      <c r="K2994" s="91" t="str">
        <f t="shared" si="238"/>
        <v/>
      </c>
      <c r="L2994" s="116" t="str">
        <f t="shared" si="241"/>
        <v/>
      </c>
      <c r="M2994" s="116" t="str">
        <f t="shared" si="242"/>
        <v/>
      </c>
    </row>
    <row r="2995" spans="2:13" x14ac:dyDescent="0.3">
      <c r="B2995" s="126"/>
      <c r="C2995" s="128"/>
      <c r="D2995" s="126"/>
      <c r="E2995" s="128"/>
      <c r="F2995" s="128"/>
      <c r="G2995" s="128"/>
      <c r="I2995" s="91" t="str">
        <f t="shared" si="239"/>
        <v/>
      </c>
      <c r="J2995" s="91" t="str">
        <f t="shared" si="240"/>
        <v/>
      </c>
      <c r="K2995" s="91" t="str">
        <f t="shared" si="238"/>
        <v/>
      </c>
      <c r="L2995" s="116" t="str">
        <f t="shared" si="241"/>
        <v/>
      </c>
      <c r="M2995" s="116" t="str">
        <f t="shared" si="242"/>
        <v/>
      </c>
    </row>
    <row r="2996" spans="2:13" x14ac:dyDescent="0.3">
      <c r="B2996" s="126"/>
      <c r="C2996" s="128"/>
      <c r="D2996" s="126"/>
      <c r="E2996" s="128"/>
      <c r="F2996" s="128"/>
      <c r="G2996" s="128"/>
      <c r="I2996" s="91" t="str">
        <f t="shared" si="239"/>
        <v/>
      </c>
      <c r="J2996" s="91" t="str">
        <f t="shared" si="240"/>
        <v/>
      </c>
      <c r="K2996" s="91" t="str">
        <f t="shared" si="238"/>
        <v/>
      </c>
      <c r="L2996" s="116" t="str">
        <f t="shared" si="241"/>
        <v/>
      </c>
      <c r="M2996" s="116" t="str">
        <f t="shared" si="242"/>
        <v/>
      </c>
    </row>
    <row r="2997" spans="2:13" x14ac:dyDescent="0.3">
      <c r="B2997" s="126"/>
      <c r="C2997" s="128"/>
      <c r="D2997" s="126"/>
      <c r="E2997" s="128"/>
      <c r="F2997" s="128"/>
      <c r="G2997" s="128"/>
      <c r="I2997" s="91" t="str">
        <f t="shared" si="239"/>
        <v/>
      </c>
      <c r="J2997" s="91" t="str">
        <f t="shared" si="240"/>
        <v/>
      </c>
      <c r="K2997" s="91" t="str">
        <f t="shared" si="238"/>
        <v/>
      </c>
      <c r="L2997" s="116" t="str">
        <f t="shared" si="241"/>
        <v/>
      </c>
      <c r="M2997" s="116" t="str">
        <f t="shared" si="242"/>
        <v/>
      </c>
    </row>
    <row r="2998" spans="2:13" x14ac:dyDescent="0.3">
      <c r="B2998" s="126"/>
      <c r="C2998" s="128"/>
      <c r="D2998" s="126"/>
      <c r="E2998" s="128"/>
      <c r="F2998" s="128"/>
      <c r="G2998" s="128"/>
      <c r="I2998" s="91" t="str">
        <f t="shared" si="239"/>
        <v/>
      </c>
      <c r="J2998" s="91" t="str">
        <f t="shared" si="240"/>
        <v/>
      </c>
      <c r="K2998" s="91" t="str">
        <f t="shared" si="238"/>
        <v/>
      </c>
      <c r="L2998" s="116" t="str">
        <f t="shared" si="241"/>
        <v/>
      </c>
      <c r="M2998" s="116" t="str">
        <f t="shared" si="242"/>
        <v/>
      </c>
    </row>
    <row r="2999" spans="2:13" x14ac:dyDescent="0.3">
      <c r="B2999" s="126"/>
      <c r="C2999" s="128"/>
      <c r="D2999" s="126"/>
      <c r="E2999" s="128"/>
      <c r="F2999" s="128"/>
      <c r="G2999" s="128"/>
      <c r="I2999" s="91" t="str">
        <f t="shared" si="239"/>
        <v/>
      </c>
      <c r="J2999" s="91" t="str">
        <f t="shared" si="240"/>
        <v/>
      </c>
      <c r="K2999" s="91" t="str">
        <f t="shared" si="238"/>
        <v/>
      </c>
      <c r="L2999" s="116" t="str">
        <f t="shared" si="241"/>
        <v/>
      </c>
      <c r="M2999" s="116" t="str">
        <f t="shared" si="242"/>
        <v/>
      </c>
    </row>
    <row r="3000" spans="2:13" x14ac:dyDescent="0.3">
      <c r="B3000" s="126"/>
      <c r="C3000" s="128"/>
      <c r="D3000" s="126"/>
      <c r="E3000" s="128"/>
      <c r="F3000" s="128"/>
      <c r="G3000" s="128"/>
      <c r="I3000" s="91" t="str">
        <f t="shared" si="239"/>
        <v/>
      </c>
      <c r="J3000" s="91" t="str">
        <f t="shared" si="240"/>
        <v/>
      </c>
      <c r="K3000" s="91" t="str">
        <f t="shared" si="238"/>
        <v/>
      </c>
      <c r="L3000" s="116" t="str">
        <f t="shared" si="241"/>
        <v/>
      </c>
      <c r="M3000" s="116" t="str">
        <f t="shared" si="242"/>
        <v/>
      </c>
    </row>
    <row r="3001" spans="2:13" x14ac:dyDescent="0.3">
      <c r="B3001" s="126"/>
      <c r="C3001" s="128"/>
      <c r="D3001" s="126"/>
      <c r="E3001" s="128"/>
      <c r="F3001" s="128"/>
      <c r="G3001" s="128"/>
      <c r="I3001" s="91" t="str">
        <f t="shared" si="239"/>
        <v/>
      </c>
      <c r="J3001" s="91" t="str">
        <f t="shared" si="240"/>
        <v/>
      </c>
      <c r="K3001" s="91" t="str">
        <f t="shared" si="238"/>
        <v/>
      </c>
      <c r="L3001" s="116" t="str">
        <f t="shared" si="241"/>
        <v/>
      </c>
      <c r="M3001" s="116" t="str">
        <f t="shared" si="242"/>
        <v/>
      </c>
    </row>
    <row r="3002" spans="2:13" x14ac:dyDescent="0.3">
      <c r="B3002" s="126"/>
      <c r="C3002" s="128"/>
      <c r="D3002" s="126"/>
      <c r="E3002" s="128"/>
      <c r="F3002" s="128"/>
      <c r="G3002" s="128"/>
      <c r="I3002" s="91" t="str">
        <f t="shared" si="239"/>
        <v/>
      </c>
      <c r="J3002" s="91" t="str">
        <f t="shared" si="240"/>
        <v/>
      </c>
      <c r="K3002" s="91" t="str">
        <f t="shared" si="238"/>
        <v/>
      </c>
      <c r="L3002" s="116" t="str">
        <f t="shared" si="241"/>
        <v/>
      </c>
      <c r="M3002" s="116" t="str">
        <f t="shared" si="242"/>
        <v/>
      </c>
    </row>
    <row r="3003" spans="2:13" x14ac:dyDescent="0.3">
      <c r="B3003" s="126"/>
      <c r="C3003" s="128"/>
      <c r="D3003" s="126"/>
      <c r="E3003" s="128"/>
      <c r="F3003" s="128"/>
      <c r="G3003" s="128"/>
      <c r="I3003" s="91" t="str">
        <f t="shared" si="239"/>
        <v/>
      </c>
      <c r="J3003" s="91" t="str">
        <f t="shared" si="240"/>
        <v/>
      </c>
      <c r="K3003" s="91" t="str">
        <f t="shared" si="238"/>
        <v/>
      </c>
      <c r="L3003" s="116" t="str">
        <f t="shared" si="241"/>
        <v/>
      </c>
      <c r="M3003" s="116" t="str">
        <f t="shared" si="242"/>
        <v/>
      </c>
    </row>
    <row r="3004" spans="2:13" x14ac:dyDescent="0.3">
      <c r="B3004" s="126"/>
      <c r="C3004" s="128"/>
      <c r="D3004" s="126"/>
      <c r="E3004" s="128"/>
      <c r="F3004" s="128"/>
      <c r="G3004" s="128"/>
      <c r="I3004" s="91" t="str">
        <f t="shared" si="239"/>
        <v/>
      </c>
      <c r="J3004" s="91" t="str">
        <f t="shared" si="240"/>
        <v/>
      </c>
      <c r="K3004" s="91" t="str">
        <f t="shared" si="238"/>
        <v/>
      </c>
      <c r="L3004" s="116" t="str">
        <f t="shared" si="241"/>
        <v/>
      </c>
      <c r="M3004" s="116" t="str">
        <f t="shared" si="242"/>
        <v/>
      </c>
    </row>
    <row r="3005" spans="2:13" x14ac:dyDescent="0.3">
      <c r="B3005" s="126"/>
      <c r="C3005" s="128"/>
      <c r="D3005" s="126"/>
      <c r="E3005" s="128"/>
      <c r="F3005" s="128"/>
      <c r="G3005" s="128"/>
      <c r="I3005" s="91" t="str">
        <f t="shared" si="239"/>
        <v/>
      </c>
      <c r="J3005" s="91" t="str">
        <f t="shared" si="240"/>
        <v/>
      </c>
      <c r="K3005" s="91" t="str">
        <f t="shared" si="238"/>
        <v/>
      </c>
      <c r="L3005" s="116" t="str">
        <f t="shared" si="241"/>
        <v/>
      </c>
      <c r="M3005" s="116" t="str">
        <f t="shared" si="242"/>
        <v/>
      </c>
    </row>
    <row r="3006" spans="2:13" x14ac:dyDescent="0.3">
      <c r="B3006" s="126"/>
      <c r="C3006" s="128"/>
      <c r="D3006" s="126"/>
      <c r="E3006" s="128"/>
      <c r="F3006" s="128"/>
      <c r="G3006" s="128"/>
      <c r="I3006" s="91" t="str">
        <f t="shared" si="239"/>
        <v/>
      </c>
      <c r="J3006" s="91" t="str">
        <f t="shared" si="240"/>
        <v/>
      </c>
      <c r="K3006" s="91" t="str">
        <f t="shared" si="238"/>
        <v/>
      </c>
      <c r="L3006" s="116" t="str">
        <f t="shared" si="241"/>
        <v/>
      </c>
      <c r="M3006" s="116" t="str">
        <f t="shared" si="242"/>
        <v/>
      </c>
    </row>
    <row r="3007" spans="2:13" x14ac:dyDescent="0.3">
      <c r="B3007" s="126"/>
      <c r="C3007" s="128"/>
      <c r="D3007" s="126"/>
      <c r="E3007" s="128"/>
      <c r="F3007" s="128"/>
      <c r="G3007" s="128"/>
      <c r="I3007" s="91" t="str">
        <f t="shared" si="239"/>
        <v/>
      </c>
      <c r="J3007" s="91" t="str">
        <f t="shared" si="240"/>
        <v/>
      </c>
      <c r="K3007" s="91" t="str">
        <f t="shared" si="238"/>
        <v/>
      </c>
      <c r="L3007" s="116" t="str">
        <f t="shared" si="241"/>
        <v/>
      </c>
      <c r="M3007" s="116" t="str">
        <f t="shared" si="242"/>
        <v/>
      </c>
    </row>
    <row r="3008" spans="2:13" x14ac:dyDescent="0.3">
      <c r="B3008" s="126"/>
      <c r="C3008" s="128"/>
      <c r="D3008" s="126"/>
      <c r="E3008" s="128"/>
      <c r="F3008" s="128"/>
      <c r="G3008" s="128"/>
      <c r="I3008" s="91" t="str">
        <f t="shared" si="239"/>
        <v/>
      </c>
      <c r="J3008" s="91" t="str">
        <f t="shared" si="240"/>
        <v/>
      </c>
      <c r="K3008" s="91" t="str">
        <f t="shared" si="238"/>
        <v/>
      </c>
      <c r="L3008" s="116" t="str">
        <f t="shared" si="241"/>
        <v/>
      </c>
      <c r="M3008" s="116" t="str">
        <f t="shared" si="242"/>
        <v/>
      </c>
    </row>
    <row r="3009" spans="2:13" x14ac:dyDescent="0.3">
      <c r="B3009" s="126"/>
      <c r="C3009" s="128"/>
      <c r="D3009" s="126"/>
      <c r="E3009" s="128"/>
      <c r="F3009" s="128"/>
      <c r="G3009" s="128"/>
      <c r="I3009" s="91" t="str">
        <f t="shared" si="239"/>
        <v/>
      </c>
      <c r="J3009" s="91" t="str">
        <f t="shared" si="240"/>
        <v/>
      </c>
      <c r="K3009" s="91" t="str">
        <f t="shared" si="238"/>
        <v/>
      </c>
      <c r="L3009" s="116" t="str">
        <f t="shared" si="241"/>
        <v/>
      </c>
      <c r="M3009" s="116" t="str">
        <f t="shared" si="242"/>
        <v/>
      </c>
    </row>
    <row r="3010" spans="2:13" x14ac:dyDescent="0.3">
      <c r="B3010" s="126"/>
      <c r="C3010" s="128"/>
      <c r="D3010" s="126"/>
      <c r="E3010" s="128"/>
      <c r="F3010" s="128"/>
      <c r="G3010" s="128"/>
      <c r="I3010" s="91" t="str">
        <f t="shared" si="239"/>
        <v/>
      </c>
      <c r="J3010" s="91" t="str">
        <f t="shared" si="240"/>
        <v/>
      </c>
      <c r="K3010" s="91" t="str">
        <f t="shared" si="238"/>
        <v/>
      </c>
      <c r="L3010" s="116" t="str">
        <f t="shared" si="241"/>
        <v/>
      </c>
      <c r="M3010" s="116" t="str">
        <f t="shared" si="242"/>
        <v/>
      </c>
    </row>
    <row r="3011" spans="2:13" x14ac:dyDescent="0.3">
      <c r="B3011" s="126"/>
      <c r="C3011" s="128"/>
      <c r="D3011" s="126"/>
      <c r="E3011" s="128"/>
      <c r="F3011" s="128"/>
      <c r="G3011" s="128"/>
      <c r="I3011" s="91" t="str">
        <f t="shared" si="239"/>
        <v/>
      </c>
      <c r="J3011" s="91" t="str">
        <f t="shared" si="240"/>
        <v/>
      </c>
      <c r="K3011" s="91" t="str">
        <f t="shared" si="238"/>
        <v/>
      </c>
      <c r="L3011" s="116" t="str">
        <f t="shared" si="241"/>
        <v/>
      </c>
      <c r="M3011" s="116" t="str">
        <f t="shared" si="242"/>
        <v/>
      </c>
    </row>
    <row r="3012" spans="2:13" x14ac:dyDescent="0.3">
      <c r="B3012" s="126"/>
      <c r="C3012" s="128"/>
      <c r="D3012" s="126"/>
      <c r="E3012" s="128"/>
      <c r="F3012" s="128"/>
      <c r="G3012" s="128"/>
      <c r="I3012" s="91" t="str">
        <f t="shared" si="239"/>
        <v/>
      </c>
      <c r="J3012" s="91" t="str">
        <f t="shared" si="240"/>
        <v/>
      </c>
      <c r="K3012" s="91" t="str">
        <f t="shared" si="238"/>
        <v/>
      </c>
      <c r="L3012" s="116" t="str">
        <f t="shared" si="241"/>
        <v/>
      </c>
      <c r="M3012" s="116" t="str">
        <f t="shared" si="242"/>
        <v/>
      </c>
    </row>
    <row r="3013" spans="2:13" x14ac:dyDescent="0.3">
      <c r="B3013" s="126"/>
      <c r="C3013" s="128"/>
      <c r="D3013" s="126"/>
      <c r="E3013" s="128"/>
      <c r="F3013" s="128"/>
      <c r="G3013" s="128"/>
      <c r="I3013" s="91" t="str">
        <f t="shared" si="239"/>
        <v/>
      </c>
      <c r="J3013" s="91" t="str">
        <f t="shared" si="240"/>
        <v/>
      </c>
      <c r="K3013" s="91" t="str">
        <f t="shared" si="238"/>
        <v/>
      </c>
      <c r="L3013" s="116" t="str">
        <f t="shared" si="241"/>
        <v/>
      </c>
      <c r="M3013" s="116" t="str">
        <f t="shared" si="242"/>
        <v/>
      </c>
    </row>
    <row r="3014" spans="2:13" x14ac:dyDescent="0.3">
      <c r="B3014" s="126"/>
      <c r="C3014" s="128"/>
      <c r="D3014" s="126"/>
      <c r="E3014" s="128"/>
      <c r="F3014" s="128"/>
      <c r="G3014" s="128"/>
      <c r="I3014" s="91" t="str">
        <f t="shared" si="239"/>
        <v/>
      </c>
      <c r="J3014" s="91" t="str">
        <f t="shared" si="240"/>
        <v/>
      </c>
      <c r="K3014" s="91" t="str">
        <f t="shared" si="238"/>
        <v/>
      </c>
      <c r="L3014" s="116" t="str">
        <f t="shared" si="241"/>
        <v/>
      </c>
      <c r="M3014" s="116" t="str">
        <f t="shared" si="242"/>
        <v/>
      </c>
    </row>
    <row r="3015" spans="2:13" x14ac:dyDescent="0.3">
      <c r="B3015" s="126"/>
      <c r="C3015" s="128"/>
      <c r="D3015" s="126"/>
      <c r="E3015" s="128"/>
      <c r="F3015" s="128"/>
      <c r="G3015" s="128"/>
      <c r="I3015" s="91" t="str">
        <f t="shared" si="239"/>
        <v/>
      </c>
      <c r="J3015" s="91" t="str">
        <f t="shared" si="240"/>
        <v/>
      </c>
      <c r="K3015" s="91" t="str">
        <f t="shared" ref="K3015:K3078" si="243">IF(I3015="","",SUMIF($B$7:$B$5003,B3015,$G$7:$G$5003))</f>
        <v/>
      </c>
      <c r="L3015" s="116" t="str">
        <f t="shared" si="241"/>
        <v/>
      </c>
      <c r="M3015" s="116" t="str">
        <f t="shared" si="242"/>
        <v/>
      </c>
    </row>
    <row r="3016" spans="2:13" x14ac:dyDescent="0.3">
      <c r="B3016" s="126"/>
      <c r="C3016" s="128"/>
      <c r="D3016" s="126"/>
      <c r="E3016" s="128"/>
      <c r="F3016" s="128"/>
      <c r="G3016" s="128"/>
      <c r="I3016" s="91" t="str">
        <f t="shared" ref="I3016:I3079" si="244">B3016&amp;D3016</f>
        <v/>
      </c>
      <c r="J3016" s="91" t="str">
        <f t="shared" ref="J3016:J3079" si="245">IF(I3016="","",SUMIFS($G$6:$G$5003,$B$6:$B$5003,B3016,$D$6:$D$5003,D3016))</f>
        <v/>
      </c>
      <c r="K3016" s="91" t="str">
        <f t="shared" si="243"/>
        <v/>
      </c>
      <c r="L3016" s="116" t="str">
        <f t="shared" ref="L3016:L3079" si="246">IF(OR(J3016="",K3016=""),"",J3016/K3016)</f>
        <v/>
      </c>
      <c r="M3016" s="116" t="str">
        <f t="shared" ref="M3016:M3079" si="247">IF(L3016="","",L3016^2)</f>
        <v/>
      </c>
    </row>
    <row r="3017" spans="2:13" x14ac:dyDescent="0.3">
      <c r="B3017" s="126"/>
      <c r="C3017" s="128"/>
      <c r="D3017" s="126"/>
      <c r="E3017" s="128"/>
      <c r="F3017" s="128"/>
      <c r="G3017" s="128"/>
      <c r="I3017" s="91" t="str">
        <f t="shared" si="244"/>
        <v/>
      </c>
      <c r="J3017" s="91" t="str">
        <f t="shared" si="245"/>
        <v/>
      </c>
      <c r="K3017" s="91" t="str">
        <f t="shared" si="243"/>
        <v/>
      </c>
      <c r="L3017" s="116" t="str">
        <f t="shared" si="246"/>
        <v/>
      </c>
      <c r="M3017" s="116" t="str">
        <f t="shared" si="247"/>
        <v/>
      </c>
    </row>
    <row r="3018" spans="2:13" x14ac:dyDescent="0.3">
      <c r="B3018" s="126"/>
      <c r="C3018" s="128"/>
      <c r="D3018" s="126"/>
      <c r="E3018" s="128"/>
      <c r="F3018" s="128"/>
      <c r="G3018" s="128"/>
      <c r="I3018" s="91" t="str">
        <f t="shared" si="244"/>
        <v/>
      </c>
      <c r="J3018" s="91" t="str">
        <f t="shared" si="245"/>
        <v/>
      </c>
      <c r="K3018" s="91" t="str">
        <f t="shared" si="243"/>
        <v/>
      </c>
      <c r="L3018" s="116" t="str">
        <f t="shared" si="246"/>
        <v/>
      </c>
      <c r="M3018" s="116" t="str">
        <f t="shared" si="247"/>
        <v/>
      </c>
    </row>
    <row r="3019" spans="2:13" x14ac:dyDescent="0.3">
      <c r="B3019" s="126"/>
      <c r="C3019" s="128"/>
      <c r="D3019" s="126"/>
      <c r="E3019" s="128"/>
      <c r="F3019" s="128"/>
      <c r="G3019" s="128"/>
      <c r="I3019" s="91" t="str">
        <f t="shared" si="244"/>
        <v/>
      </c>
      <c r="J3019" s="91" t="str">
        <f t="shared" si="245"/>
        <v/>
      </c>
      <c r="K3019" s="91" t="str">
        <f t="shared" si="243"/>
        <v/>
      </c>
      <c r="L3019" s="116" t="str">
        <f t="shared" si="246"/>
        <v/>
      </c>
      <c r="M3019" s="116" t="str">
        <f t="shared" si="247"/>
        <v/>
      </c>
    </row>
    <row r="3020" spans="2:13" x14ac:dyDescent="0.3">
      <c r="B3020" s="126"/>
      <c r="C3020" s="128"/>
      <c r="D3020" s="126"/>
      <c r="E3020" s="128"/>
      <c r="F3020" s="128"/>
      <c r="G3020" s="128"/>
      <c r="I3020" s="91" t="str">
        <f t="shared" si="244"/>
        <v/>
      </c>
      <c r="J3020" s="91" t="str">
        <f t="shared" si="245"/>
        <v/>
      </c>
      <c r="K3020" s="91" t="str">
        <f t="shared" si="243"/>
        <v/>
      </c>
      <c r="L3020" s="116" t="str">
        <f t="shared" si="246"/>
        <v/>
      </c>
      <c r="M3020" s="116" t="str">
        <f t="shared" si="247"/>
        <v/>
      </c>
    </row>
    <row r="3021" spans="2:13" x14ac:dyDescent="0.3">
      <c r="B3021" s="126"/>
      <c r="C3021" s="128"/>
      <c r="D3021" s="126"/>
      <c r="E3021" s="128"/>
      <c r="F3021" s="128"/>
      <c r="G3021" s="128"/>
      <c r="I3021" s="91" t="str">
        <f t="shared" si="244"/>
        <v/>
      </c>
      <c r="J3021" s="91" t="str">
        <f t="shared" si="245"/>
        <v/>
      </c>
      <c r="K3021" s="91" t="str">
        <f t="shared" si="243"/>
        <v/>
      </c>
      <c r="L3021" s="116" t="str">
        <f t="shared" si="246"/>
        <v/>
      </c>
      <c r="M3021" s="116" t="str">
        <f t="shared" si="247"/>
        <v/>
      </c>
    </row>
    <row r="3022" spans="2:13" x14ac:dyDescent="0.3">
      <c r="B3022" s="126"/>
      <c r="C3022" s="128"/>
      <c r="D3022" s="126"/>
      <c r="E3022" s="128"/>
      <c r="F3022" s="128"/>
      <c r="G3022" s="128"/>
      <c r="I3022" s="91" t="str">
        <f t="shared" si="244"/>
        <v/>
      </c>
      <c r="J3022" s="91" t="str">
        <f t="shared" si="245"/>
        <v/>
      </c>
      <c r="K3022" s="91" t="str">
        <f t="shared" si="243"/>
        <v/>
      </c>
      <c r="L3022" s="116" t="str">
        <f t="shared" si="246"/>
        <v/>
      </c>
      <c r="M3022" s="116" t="str">
        <f t="shared" si="247"/>
        <v/>
      </c>
    </row>
    <row r="3023" spans="2:13" x14ac:dyDescent="0.3">
      <c r="B3023" s="126"/>
      <c r="C3023" s="128"/>
      <c r="D3023" s="126"/>
      <c r="E3023" s="128"/>
      <c r="F3023" s="128"/>
      <c r="G3023" s="128"/>
      <c r="I3023" s="91" t="str">
        <f t="shared" si="244"/>
        <v/>
      </c>
      <c r="J3023" s="91" t="str">
        <f t="shared" si="245"/>
        <v/>
      </c>
      <c r="K3023" s="91" t="str">
        <f t="shared" si="243"/>
        <v/>
      </c>
      <c r="L3023" s="116" t="str">
        <f t="shared" si="246"/>
        <v/>
      </c>
      <c r="M3023" s="116" t="str">
        <f t="shared" si="247"/>
        <v/>
      </c>
    </row>
    <row r="3024" spans="2:13" x14ac:dyDescent="0.3">
      <c r="B3024" s="126"/>
      <c r="C3024" s="128"/>
      <c r="D3024" s="126"/>
      <c r="E3024" s="128"/>
      <c r="F3024" s="128"/>
      <c r="G3024" s="128"/>
      <c r="I3024" s="91" t="str">
        <f t="shared" si="244"/>
        <v/>
      </c>
      <c r="J3024" s="91" t="str">
        <f t="shared" si="245"/>
        <v/>
      </c>
      <c r="K3024" s="91" t="str">
        <f t="shared" si="243"/>
        <v/>
      </c>
      <c r="L3024" s="116" t="str">
        <f t="shared" si="246"/>
        <v/>
      </c>
      <c r="M3024" s="116" t="str">
        <f t="shared" si="247"/>
        <v/>
      </c>
    </row>
    <row r="3025" spans="2:13" x14ac:dyDescent="0.3">
      <c r="B3025" s="126"/>
      <c r="C3025" s="128"/>
      <c r="D3025" s="126"/>
      <c r="E3025" s="128"/>
      <c r="F3025" s="128"/>
      <c r="G3025" s="128"/>
      <c r="I3025" s="91" t="str">
        <f t="shared" si="244"/>
        <v/>
      </c>
      <c r="J3025" s="91" t="str">
        <f t="shared" si="245"/>
        <v/>
      </c>
      <c r="K3025" s="91" t="str">
        <f t="shared" si="243"/>
        <v/>
      </c>
      <c r="L3025" s="116" t="str">
        <f t="shared" si="246"/>
        <v/>
      </c>
      <c r="M3025" s="116" t="str">
        <f t="shared" si="247"/>
        <v/>
      </c>
    </row>
    <row r="3026" spans="2:13" x14ac:dyDescent="0.3">
      <c r="B3026" s="126"/>
      <c r="C3026" s="128"/>
      <c r="D3026" s="126"/>
      <c r="E3026" s="128"/>
      <c r="F3026" s="128"/>
      <c r="G3026" s="128"/>
      <c r="I3026" s="91" t="str">
        <f t="shared" si="244"/>
        <v/>
      </c>
      <c r="J3026" s="91" t="str">
        <f t="shared" si="245"/>
        <v/>
      </c>
      <c r="K3026" s="91" t="str">
        <f t="shared" si="243"/>
        <v/>
      </c>
      <c r="L3026" s="116" t="str">
        <f t="shared" si="246"/>
        <v/>
      </c>
      <c r="M3026" s="116" t="str">
        <f t="shared" si="247"/>
        <v/>
      </c>
    </row>
    <row r="3027" spans="2:13" x14ac:dyDescent="0.3">
      <c r="B3027" s="126"/>
      <c r="C3027" s="128"/>
      <c r="D3027" s="126"/>
      <c r="E3027" s="128"/>
      <c r="F3027" s="128"/>
      <c r="G3027" s="128"/>
      <c r="I3027" s="91" t="str">
        <f t="shared" si="244"/>
        <v/>
      </c>
      <c r="J3027" s="91" t="str">
        <f t="shared" si="245"/>
        <v/>
      </c>
      <c r="K3027" s="91" t="str">
        <f t="shared" si="243"/>
        <v/>
      </c>
      <c r="L3027" s="116" t="str">
        <f t="shared" si="246"/>
        <v/>
      </c>
      <c r="M3027" s="116" t="str">
        <f t="shared" si="247"/>
        <v/>
      </c>
    </row>
    <row r="3028" spans="2:13" x14ac:dyDescent="0.3">
      <c r="B3028" s="126"/>
      <c r="C3028" s="128"/>
      <c r="D3028" s="126"/>
      <c r="E3028" s="128"/>
      <c r="F3028" s="128"/>
      <c r="G3028" s="128"/>
      <c r="I3028" s="91" t="str">
        <f t="shared" si="244"/>
        <v/>
      </c>
      <c r="J3028" s="91" t="str">
        <f t="shared" si="245"/>
        <v/>
      </c>
      <c r="K3028" s="91" t="str">
        <f t="shared" si="243"/>
        <v/>
      </c>
      <c r="L3028" s="116" t="str">
        <f t="shared" si="246"/>
        <v/>
      </c>
      <c r="M3028" s="116" t="str">
        <f t="shared" si="247"/>
        <v/>
      </c>
    </row>
    <row r="3029" spans="2:13" x14ac:dyDescent="0.3">
      <c r="B3029" s="126"/>
      <c r="C3029" s="128"/>
      <c r="D3029" s="126"/>
      <c r="E3029" s="128"/>
      <c r="F3029" s="128"/>
      <c r="G3029" s="128"/>
      <c r="I3029" s="91" t="str">
        <f t="shared" si="244"/>
        <v/>
      </c>
      <c r="J3029" s="91" t="str">
        <f t="shared" si="245"/>
        <v/>
      </c>
      <c r="K3029" s="91" t="str">
        <f t="shared" si="243"/>
        <v/>
      </c>
      <c r="L3029" s="116" t="str">
        <f t="shared" si="246"/>
        <v/>
      </c>
      <c r="M3029" s="116" t="str">
        <f t="shared" si="247"/>
        <v/>
      </c>
    </row>
    <row r="3030" spans="2:13" x14ac:dyDescent="0.3">
      <c r="B3030" s="126"/>
      <c r="C3030" s="128"/>
      <c r="D3030" s="126"/>
      <c r="E3030" s="128"/>
      <c r="F3030" s="128"/>
      <c r="G3030" s="128"/>
      <c r="I3030" s="91" t="str">
        <f t="shared" si="244"/>
        <v/>
      </c>
      <c r="J3030" s="91" t="str">
        <f t="shared" si="245"/>
        <v/>
      </c>
      <c r="K3030" s="91" t="str">
        <f t="shared" si="243"/>
        <v/>
      </c>
      <c r="L3030" s="116" t="str">
        <f t="shared" si="246"/>
        <v/>
      </c>
      <c r="M3030" s="116" t="str">
        <f t="shared" si="247"/>
        <v/>
      </c>
    </row>
    <row r="3031" spans="2:13" x14ac:dyDescent="0.3">
      <c r="B3031" s="126"/>
      <c r="C3031" s="128"/>
      <c r="D3031" s="126"/>
      <c r="E3031" s="128"/>
      <c r="F3031" s="128"/>
      <c r="G3031" s="128"/>
      <c r="I3031" s="91" t="str">
        <f t="shared" si="244"/>
        <v/>
      </c>
      <c r="J3031" s="91" t="str">
        <f t="shared" si="245"/>
        <v/>
      </c>
      <c r="K3031" s="91" t="str">
        <f t="shared" si="243"/>
        <v/>
      </c>
      <c r="L3031" s="116" t="str">
        <f t="shared" si="246"/>
        <v/>
      </c>
      <c r="M3031" s="116" t="str">
        <f t="shared" si="247"/>
        <v/>
      </c>
    </row>
    <row r="3032" spans="2:13" x14ac:dyDescent="0.3">
      <c r="B3032" s="126"/>
      <c r="C3032" s="128"/>
      <c r="D3032" s="126"/>
      <c r="E3032" s="128"/>
      <c r="F3032" s="128"/>
      <c r="G3032" s="128"/>
      <c r="I3032" s="91" t="str">
        <f t="shared" si="244"/>
        <v/>
      </c>
      <c r="J3032" s="91" t="str">
        <f t="shared" si="245"/>
        <v/>
      </c>
      <c r="K3032" s="91" t="str">
        <f t="shared" si="243"/>
        <v/>
      </c>
      <c r="L3032" s="116" t="str">
        <f t="shared" si="246"/>
        <v/>
      </c>
      <c r="M3032" s="116" t="str">
        <f t="shared" si="247"/>
        <v/>
      </c>
    </row>
    <row r="3033" spans="2:13" x14ac:dyDescent="0.3">
      <c r="B3033" s="126"/>
      <c r="C3033" s="128"/>
      <c r="D3033" s="126"/>
      <c r="E3033" s="128"/>
      <c r="F3033" s="128"/>
      <c r="G3033" s="128"/>
      <c r="I3033" s="91" t="str">
        <f t="shared" si="244"/>
        <v/>
      </c>
      <c r="J3033" s="91" t="str">
        <f t="shared" si="245"/>
        <v/>
      </c>
      <c r="K3033" s="91" t="str">
        <f t="shared" si="243"/>
        <v/>
      </c>
      <c r="L3033" s="116" t="str">
        <f t="shared" si="246"/>
        <v/>
      </c>
      <c r="M3033" s="116" t="str">
        <f t="shared" si="247"/>
        <v/>
      </c>
    </row>
    <row r="3034" spans="2:13" x14ac:dyDescent="0.3">
      <c r="B3034" s="126"/>
      <c r="C3034" s="128"/>
      <c r="D3034" s="126"/>
      <c r="E3034" s="128"/>
      <c r="F3034" s="128"/>
      <c r="G3034" s="128"/>
      <c r="I3034" s="91" t="str">
        <f t="shared" si="244"/>
        <v/>
      </c>
      <c r="J3034" s="91" t="str">
        <f t="shared" si="245"/>
        <v/>
      </c>
      <c r="K3034" s="91" t="str">
        <f t="shared" si="243"/>
        <v/>
      </c>
      <c r="L3034" s="116" t="str">
        <f t="shared" si="246"/>
        <v/>
      </c>
      <c r="M3034" s="116" t="str">
        <f t="shared" si="247"/>
        <v/>
      </c>
    </row>
    <row r="3035" spans="2:13" x14ac:dyDescent="0.3">
      <c r="B3035" s="126"/>
      <c r="C3035" s="128"/>
      <c r="D3035" s="126"/>
      <c r="E3035" s="128"/>
      <c r="F3035" s="128"/>
      <c r="G3035" s="128"/>
      <c r="I3035" s="91" t="str">
        <f t="shared" si="244"/>
        <v/>
      </c>
      <c r="J3035" s="91" t="str">
        <f t="shared" si="245"/>
        <v/>
      </c>
      <c r="K3035" s="91" t="str">
        <f t="shared" si="243"/>
        <v/>
      </c>
      <c r="L3035" s="116" t="str">
        <f t="shared" si="246"/>
        <v/>
      </c>
      <c r="M3035" s="116" t="str">
        <f t="shared" si="247"/>
        <v/>
      </c>
    </row>
    <row r="3036" spans="2:13" x14ac:dyDescent="0.3">
      <c r="B3036" s="126"/>
      <c r="C3036" s="128"/>
      <c r="D3036" s="126"/>
      <c r="E3036" s="128"/>
      <c r="F3036" s="128"/>
      <c r="G3036" s="128"/>
      <c r="I3036" s="91" t="str">
        <f t="shared" si="244"/>
        <v/>
      </c>
      <c r="J3036" s="91" t="str">
        <f t="shared" si="245"/>
        <v/>
      </c>
      <c r="K3036" s="91" t="str">
        <f t="shared" si="243"/>
        <v/>
      </c>
      <c r="L3036" s="116" t="str">
        <f t="shared" si="246"/>
        <v/>
      </c>
      <c r="M3036" s="116" t="str">
        <f t="shared" si="247"/>
        <v/>
      </c>
    </row>
    <row r="3037" spans="2:13" x14ac:dyDescent="0.3">
      <c r="B3037" s="126"/>
      <c r="C3037" s="128"/>
      <c r="D3037" s="126"/>
      <c r="E3037" s="128"/>
      <c r="F3037" s="128"/>
      <c r="G3037" s="128"/>
      <c r="I3037" s="91" t="str">
        <f t="shared" si="244"/>
        <v/>
      </c>
      <c r="J3037" s="91" t="str">
        <f t="shared" si="245"/>
        <v/>
      </c>
      <c r="K3037" s="91" t="str">
        <f t="shared" si="243"/>
        <v/>
      </c>
      <c r="L3037" s="116" t="str">
        <f t="shared" si="246"/>
        <v/>
      </c>
      <c r="M3037" s="116" t="str">
        <f t="shared" si="247"/>
        <v/>
      </c>
    </row>
    <row r="3038" spans="2:13" x14ac:dyDescent="0.3">
      <c r="B3038" s="126"/>
      <c r="C3038" s="128"/>
      <c r="D3038" s="126"/>
      <c r="E3038" s="128"/>
      <c r="F3038" s="128"/>
      <c r="G3038" s="128"/>
      <c r="I3038" s="91" t="str">
        <f t="shared" si="244"/>
        <v/>
      </c>
      <c r="J3038" s="91" t="str">
        <f t="shared" si="245"/>
        <v/>
      </c>
      <c r="K3038" s="91" t="str">
        <f t="shared" si="243"/>
        <v/>
      </c>
      <c r="L3038" s="116" t="str">
        <f t="shared" si="246"/>
        <v/>
      </c>
      <c r="M3038" s="116" t="str">
        <f t="shared" si="247"/>
        <v/>
      </c>
    </row>
    <row r="3039" spans="2:13" x14ac:dyDescent="0.3">
      <c r="B3039" s="126"/>
      <c r="C3039" s="128"/>
      <c r="D3039" s="126"/>
      <c r="E3039" s="128"/>
      <c r="F3039" s="128"/>
      <c r="G3039" s="128"/>
      <c r="I3039" s="91" t="str">
        <f t="shared" si="244"/>
        <v/>
      </c>
      <c r="J3039" s="91" t="str">
        <f t="shared" si="245"/>
        <v/>
      </c>
      <c r="K3039" s="91" t="str">
        <f t="shared" si="243"/>
        <v/>
      </c>
      <c r="L3039" s="116" t="str">
        <f t="shared" si="246"/>
        <v/>
      </c>
      <c r="M3039" s="116" t="str">
        <f t="shared" si="247"/>
        <v/>
      </c>
    </row>
    <row r="3040" spans="2:13" x14ac:dyDescent="0.3">
      <c r="B3040" s="126"/>
      <c r="C3040" s="128"/>
      <c r="D3040" s="126"/>
      <c r="E3040" s="128"/>
      <c r="F3040" s="128"/>
      <c r="G3040" s="128"/>
      <c r="I3040" s="91" t="str">
        <f t="shared" si="244"/>
        <v/>
      </c>
      <c r="J3040" s="91" t="str">
        <f t="shared" si="245"/>
        <v/>
      </c>
      <c r="K3040" s="91" t="str">
        <f t="shared" si="243"/>
        <v/>
      </c>
      <c r="L3040" s="116" t="str">
        <f t="shared" si="246"/>
        <v/>
      </c>
      <c r="M3040" s="116" t="str">
        <f t="shared" si="247"/>
        <v/>
      </c>
    </row>
    <row r="3041" spans="2:13" x14ac:dyDescent="0.3">
      <c r="B3041" s="126"/>
      <c r="C3041" s="128"/>
      <c r="D3041" s="126"/>
      <c r="E3041" s="128"/>
      <c r="F3041" s="128"/>
      <c r="G3041" s="128"/>
      <c r="I3041" s="91" t="str">
        <f t="shared" si="244"/>
        <v/>
      </c>
      <c r="J3041" s="91" t="str">
        <f t="shared" si="245"/>
        <v/>
      </c>
      <c r="K3041" s="91" t="str">
        <f t="shared" si="243"/>
        <v/>
      </c>
      <c r="L3041" s="116" t="str">
        <f t="shared" si="246"/>
        <v/>
      </c>
      <c r="M3041" s="116" t="str">
        <f t="shared" si="247"/>
        <v/>
      </c>
    </row>
    <row r="3042" spans="2:13" x14ac:dyDescent="0.3">
      <c r="B3042" s="126"/>
      <c r="C3042" s="128"/>
      <c r="D3042" s="126"/>
      <c r="E3042" s="128"/>
      <c r="F3042" s="128"/>
      <c r="G3042" s="128"/>
      <c r="I3042" s="91" t="str">
        <f t="shared" si="244"/>
        <v/>
      </c>
      <c r="J3042" s="91" t="str">
        <f t="shared" si="245"/>
        <v/>
      </c>
      <c r="K3042" s="91" t="str">
        <f t="shared" si="243"/>
        <v/>
      </c>
      <c r="L3042" s="116" t="str">
        <f t="shared" si="246"/>
        <v/>
      </c>
      <c r="M3042" s="116" t="str">
        <f t="shared" si="247"/>
        <v/>
      </c>
    </row>
    <row r="3043" spans="2:13" x14ac:dyDescent="0.3">
      <c r="B3043" s="126"/>
      <c r="C3043" s="128"/>
      <c r="D3043" s="126"/>
      <c r="E3043" s="128"/>
      <c r="F3043" s="128"/>
      <c r="G3043" s="128"/>
      <c r="I3043" s="91" t="str">
        <f t="shared" si="244"/>
        <v/>
      </c>
      <c r="J3043" s="91" t="str">
        <f t="shared" si="245"/>
        <v/>
      </c>
      <c r="K3043" s="91" t="str">
        <f t="shared" si="243"/>
        <v/>
      </c>
      <c r="L3043" s="116" t="str">
        <f t="shared" si="246"/>
        <v/>
      </c>
      <c r="M3043" s="116" t="str">
        <f t="shared" si="247"/>
        <v/>
      </c>
    </row>
    <row r="3044" spans="2:13" x14ac:dyDescent="0.3">
      <c r="B3044" s="126"/>
      <c r="C3044" s="128"/>
      <c r="D3044" s="126"/>
      <c r="E3044" s="128"/>
      <c r="F3044" s="128"/>
      <c r="G3044" s="128"/>
      <c r="I3044" s="91" t="str">
        <f t="shared" si="244"/>
        <v/>
      </c>
      <c r="J3044" s="91" t="str">
        <f t="shared" si="245"/>
        <v/>
      </c>
      <c r="K3044" s="91" t="str">
        <f t="shared" si="243"/>
        <v/>
      </c>
      <c r="L3044" s="116" t="str">
        <f t="shared" si="246"/>
        <v/>
      </c>
      <c r="M3044" s="116" t="str">
        <f t="shared" si="247"/>
        <v/>
      </c>
    </row>
    <row r="3045" spans="2:13" x14ac:dyDescent="0.3">
      <c r="B3045" s="126"/>
      <c r="C3045" s="128"/>
      <c r="D3045" s="126"/>
      <c r="E3045" s="128"/>
      <c r="F3045" s="128"/>
      <c r="G3045" s="128"/>
      <c r="I3045" s="91" t="str">
        <f t="shared" si="244"/>
        <v/>
      </c>
      <c r="J3045" s="91" t="str">
        <f t="shared" si="245"/>
        <v/>
      </c>
      <c r="K3045" s="91" t="str">
        <f t="shared" si="243"/>
        <v/>
      </c>
      <c r="L3045" s="116" t="str">
        <f t="shared" si="246"/>
        <v/>
      </c>
      <c r="M3045" s="116" t="str">
        <f t="shared" si="247"/>
        <v/>
      </c>
    </row>
    <row r="3046" spans="2:13" x14ac:dyDescent="0.3">
      <c r="B3046" s="126"/>
      <c r="C3046" s="128"/>
      <c r="D3046" s="126"/>
      <c r="E3046" s="128"/>
      <c r="F3046" s="128"/>
      <c r="G3046" s="128"/>
      <c r="I3046" s="91" t="str">
        <f t="shared" si="244"/>
        <v/>
      </c>
      <c r="J3046" s="91" t="str">
        <f t="shared" si="245"/>
        <v/>
      </c>
      <c r="K3046" s="91" t="str">
        <f t="shared" si="243"/>
        <v/>
      </c>
      <c r="L3046" s="116" t="str">
        <f t="shared" si="246"/>
        <v/>
      </c>
      <c r="M3046" s="116" t="str">
        <f t="shared" si="247"/>
        <v/>
      </c>
    </row>
    <row r="3047" spans="2:13" x14ac:dyDescent="0.3">
      <c r="B3047" s="126"/>
      <c r="C3047" s="128"/>
      <c r="D3047" s="126"/>
      <c r="E3047" s="128"/>
      <c r="F3047" s="128"/>
      <c r="G3047" s="128"/>
      <c r="I3047" s="91" t="str">
        <f t="shared" si="244"/>
        <v/>
      </c>
      <c r="J3047" s="91" t="str">
        <f t="shared" si="245"/>
        <v/>
      </c>
      <c r="K3047" s="91" t="str">
        <f t="shared" si="243"/>
        <v/>
      </c>
      <c r="L3047" s="116" t="str">
        <f t="shared" si="246"/>
        <v/>
      </c>
      <c r="M3047" s="116" t="str">
        <f t="shared" si="247"/>
        <v/>
      </c>
    </row>
    <row r="3048" spans="2:13" x14ac:dyDescent="0.3">
      <c r="B3048" s="126"/>
      <c r="C3048" s="128"/>
      <c r="D3048" s="126"/>
      <c r="E3048" s="128"/>
      <c r="F3048" s="128"/>
      <c r="G3048" s="128"/>
      <c r="I3048" s="91" t="str">
        <f t="shared" si="244"/>
        <v/>
      </c>
      <c r="J3048" s="91" t="str">
        <f t="shared" si="245"/>
        <v/>
      </c>
      <c r="K3048" s="91" t="str">
        <f t="shared" si="243"/>
        <v/>
      </c>
      <c r="L3048" s="116" t="str">
        <f t="shared" si="246"/>
        <v/>
      </c>
      <c r="M3048" s="116" t="str">
        <f t="shared" si="247"/>
        <v/>
      </c>
    </row>
    <row r="3049" spans="2:13" x14ac:dyDescent="0.3">
      <c r="B3049" s="126"/>
      <c r="C3049" s="128"/>
      <c r="D3049" s="126"/>
      <c r="E3049" s="128"/>
      <c r="F3049" s="128"/>
      <c r="G3049" s="128"/>
      <c r="I3049" s="91" t="str">
        <f t="shared" si="244"/>
        <v/>
      </c>
      <c r="J3049" s="91" t="str">
        <f t="shared" si="245"/>
        <v/>
      </c>
      <c r="K3049" s="91" t="str">
        <f t="shared" si="243"/>
        <v/>
      </c>
      <c r="L3049" s="116" t="str">
        <f t="shared" si="246"/>
        <v/>
      </c>
      <c r="M3049" s="116" t="str">
        <f t="shared" si="247"/>
        <v/>
      </c>
    </row>
    <row r="3050" spans="2:13" x14ac:dyDescent="0.3">
      <c r="B3050" s="126"/>
      <c r="C3050" s="128"/>
      <c r="D3050" s="126"/>
      <c r="E3050" s="128"/>
      <c r="F3050" s="128"/>
      <c r="G3050" s="128"/>
      <c r="I3050" s="91" t="str">
        <f t="shared" si="244"/>
        <v/>
      </c>
      <c r="J3050" s="91" t="str">
        <f t="shared" si="245"/>
        <v/>
      </c>
      <c r="K3050" s="91" t="str">
        <f t="shared" si="243"/>
        <v/>
      </c>
      <c r="L3050" s="116" t="str">
        <f t="shared" si="246"/>
        <v/>
      </c>
      <c r="M3050" s="116" t="str">
        <f t="shared" si="247"/>
        <v/>
      </c>
    </row>
    <row r="3051" spans="2:13" x14ac:dyDescent="0.3">
      <c r="B3051" s="126"/>
      <c r="C3051" s="128"/>
      <c r="D3051" s="126"/>
      <c r="E3051" s="128"/>
      <c r="F3051" s="128"/>
      <c r="G3051" s="128"/>
      <c r="I3051" s="91" t="str">
        <f t="shared" si="244"/>
        <v/>
      </c>
      <c r="J3051" s="91" t="str">
        <f t="shared" si="245"/>
        <v/>
      </c>
      <c r="K3051" s="91" t="str">
        <f t="shared" si="243"/>
        <v/>
      </c>
      <c r="L3051" s="116" t="str">
        <f t="shared" si="246"/>
        <v/>
      </c>
      <c r="M3051" s="116" t="str">
        <f t="shared" si="247"/>
        <v/>
      </c>
    </row>
    <row r="3052" spans="2:13" x14ac:dyDescent="0.3">
      <c r="B3052" s="126"/>
      <c r="C3052" s="128"/>
      <c r="D3052" s="126"/>
      <c r="E3052" s="128"/>
      <c r="F3052" s="128"/>
      <c r="G3052" s="128"/>
      <c r="I3052" s="91" t="str">
        <f t="shared" si="244"/>
        <v/>
      </c>
      <c r="J3052" s="91" t="str">
        <f t="shared" si="245"/>
        <v/>
      </c>
      <c r="K3052" s="91" t="str">
        <f t="shared" si="243"/>
        <v/>
      </c>
      <c r="L3052" s="116" t="str">
        <f t="shared" si="246"/>
        <v/>
      </c>
      <c r="M3052" s="116" t="str">
        <f t="shared" si="247"/>
        <v/>
      </c>
    </row>
    <row r="3053" spans="2:13" x14ac:dyDescent="0.3">
      <c r="B3053" s="126"/>
      <c r="C3053" s="128"/>
      <c r="D3053" s="126"/>
      <c r="E3053" s="128"/>
      <c r="F3053" s="128"/>
      <c r="G3053" s="128"/>
      <c r="I3053" s="91" t="str">
        <f t="shared" si="244"/>
        <v/>
      </c>
      <c r="J3053" s="91" t="str">
        <f t="shared" si="245"/>
        <v/>
      </c>
      <c r="K3053" s="91" t="str">
        <f t="shared" si="243"/>
        <v/>
      </c>
      <c r="L3053" s="116" t="str">
        <f t="shared" si="246"/>
        <v/>
      </c>
      <c r="M3053" s="116" t="str">
        <f t="shared" si="247"/>
        <v/>
      </c>
    </row>
    <row r="3054" spans="2:13" x14ac:dyDescent="0.3">
      <c r="B3054" s="126"/>
      <c r="C3054" s="128"/>
      <c r="D3054" s="126"/>
      <c r="E3054" s="128"/>
      <c r="F3054" s="128"/>
      <c r="G3054" s="128"/>
      <c r="I3054" s="91" t="str">
        <f t="shared" si="244"/>
        <v/>
      </c>
      <c r="J3054" s="91" t="str">
        <f t="shared" si="245"/>
        <v/>
      </c>
      <c r="K3054" s="91" t="str">
        <f t="shared" si="243"/>
        <v/>
      </c>
      <c r="L3054" s="116" t="str">
        <f t="shared" si="246"/>
        <v/>
      </c>
      <c r="M3054" s="116" t="str">
        <f t="shared" si="247"/>
        <v/>
      </c>
    </row>
    <row r="3055" spans="2:13" x14ac:dyDescent="0.3">
      <c r="B3055" s="126"/>
      <c r="C3055" s="128"/>
      <c r="D3055" s="126"/>
      <c r="E3055" s="128"/>
      <c r="F3055" s="128"/>
      <c r="G3055" s="128"/>
      <c r="I3055" s="91" t="str">
        <f t="shared" si="244"/>
        <v/>
      </c>
      <c r="J3055" s="91" t="str">
        <f t="shared" si="245"/>
        <v/>
      </c>
      <c r="K3055" s="91" t="str">
        <f t="shared" si="243"/>
        <v/>
      </c>
      <c r="L3055" s="116" t="str">
        <f t="shared" si="246"/>
        <v/>
      </c>
      <c r="M3055" s="116" t="str">
        <f t="shared" si="247"/>
        <v/>
      </c>
    </row>
    <row r="3056" spans="2:13" x14ac:dyDescent="0.3">
      <c r="B3056" s="126"/>
      <c r="C3056" s="128"/>
      <c r="D3056" s="126"/>
      <c r="E3056" s="128"/>
      <c r="F3056" s="128"/>
      <c r="G3056" s="128"/>
      <c r="I3056" s="91" t="str">
        <f t="shared" si="244"/>
        <v/>
      </c>
      <c r="J3056" s="91" t="str">
        <f t="shared" si="245"/>
        <v/>
      </c>
      <c r="K3056" s="91" t="str">
        <f t="shared" si="243"/>
        <v/>
      </c>
      <c r="L3056" s="116" t="str">
        <f t="shared" si="246"/>
        <v/>
      </c>
      <c r="M3056" s="116" t="str">
        <f t="shared" si="247"/>
        <v/>
      </c>
    </row>
    <row r="3057" spans="2:13" x14ac:dyDescent="0.3">
      <c r="B3057" s="126"/>
      <c r="C3057" s="128"/>
      <c r="D3057" s="126"/>
      <c r="E3057" s="128"/>
      <c r="F3057" s="128"/>
      <c r="G3057" s="128"/>
      <c r="I3057" s="91" t="str">
        <f t="shared" si="244"/>
        <v/>
      </c>
      <c r="J3057" s="91" t="str">
        <f t="shared" si="245"/>
        <v/>
      </c>
      <c r="K3057" s="91" t="str">
        <f t="shared" si="243"/>
        <v/>
      </c>
      <c r="L3057" s="116" t="str">
        <f t="shared" si="246"/>
        <v/>
      </c>
      <c r="M3057" s="116" t="str">
        <f t="shared" si="247"/>
        <v/>
      </c>
    </row>
    <row r="3058" spans="2:13" x14ac:dyDescent="0.3">
      <c r="B3058" s="126"/>
      <c r="C3058" s="128"/>
      <c r="D3058" s="126"/>
      <c r="E3058" s="128"/>
      <c r="F3058" s="128"/>
      <c r="G3058" s="128"/>
      <c r="I3058" s="91" t="str">
        <f t="shared" si="244"/>
        <v/>
      </c>
      <c r="J3058" s="91" t="str">
        <f t="shared" si="245"/>
        <v/>
      </c>
      <c r="K3058" s="91" t="str">
        <f t="shared" si="243"/>
        <v/>
      </c>
      <c r="L3058" s="116" t="str">
        <f t="shared" si="246"/>
        <v/>
      </c>
      <c r="M3058" s="116" t="str">
        <f t="shared" si="247"/>
        <v/>
      </c>
    </row>
    <row r="3059" spans="2:13" x14ac:dyDescent="0.3">
      <c r="B3059" s="126"/>
      <c r="C3059" s="128"/>
      <c r="D3059" s="126"/>
      <c r="E3059" s="128"/>
      <c r="F3059" s="128"/>
      <c r="G3059" s="128"/>
      <c r="I3059" s="91" t="str">
        <f t="shared" si="244"/>
        <v/>
      </c>
      <c r="J3059" s="91" t="str">
        <f t="shared" si="245"/>
        <v/>
      </c>
      <c r="K3059" s="91" t="str">
        <f t="shared" si="243"/>
        <v/>
      </c>
      <c r="L3059" s="116" t="str">
        <f t="shared" si="246"/>
        <v/>
      </c>
      <c r="M3059" s="116" t="str">
        <f t="shared" si="247"/>
        <v/>
      </c>
    </row>
    <row r="3060" spans="2:13" x14ac:dyDescent="0.3">
      <c r="B3060" s="126"/>
      <c r="C3060" s="128"/>
      <c r="D3060" s="126"/>
      <c r="E3060" s="128"/>
      <c r="F3060" s="128"/>
      <c r="G3060" s="128"/>
      <c r="I3060" s="91" t="str">
        <f t="shared" si="244"/>
        <v/>
      </c>
      <c r="J3060" s="91" t="str">
        <f t="shared" si="245"/>
        <v/>
      </c>
      <c r="K3060" s="91" t="str">
        <f t="shared" si="243"/>
        <v/>
      </c>
      <c r="L3060" s="116" t="str">
        <f t="shared" si="246"/>
        <v/>
      </c>
      <c r="M3060" s="116" t="str">
        <f t="shared" si="247"/>
        <v/>
      </c>
    </row>
    <row r="3061" spans="2:13" x14ac:dyDescent="0.3">
      <c r="B3061" s="126"/>
      <c r="C3061" s="128"/>
      <c r="D3061" s="126"/>
      <c r="E3061" s="128"/>
      <c r="F3061" s="128"/>
      <c r="G3061" s="128"/>
      <c r="I3061" s="91" t="str">
        <f t="shared" si="244"/>
        <v/>
      </c>
      <c r="J3061" s="91" t="str">
        <f t="shared" si="245"/>
        <v/>
      </c>
      <c r="K3061" s="91" t="str">
        <f t="shared" si="243"/>
        <v/>
      </c>
      <c r="L3061" s="116" t="str">
        <f t="shared" si="246"/>
        <v/>
      </c>
      <c r="M3061" s="116" t="str">
        <f t="shared" si="247"/>
        <v/>
      </c>
    </row>
    <row r="3062" spans="2:13" x14ac:dyDescent="0.3">
      <c r="B3062" s="126"/>
      <c r="C3062" s="128"/>
      <c r="D3062" s="126"/>
      <c r="E3062" s="128"/>
      <c r="F3062" s="128"/>
      <c r="G3062" s="128"/>
      <c r="I3062" s="91" t="str">
        <f t="shared" si="244"/>
        <v/>
      </c>
      <c r="J3062" s="91" t="str">
        <f t="shared" si="245"/>
        <v/>
      </c>
      <c r="K3062" s="91" t="str">
        <f t="shared" si="243"/>
        <v/>
      </c>
      <c r="L3062" s="116" t="str">
        <f t="shared" si="246"/>
        <v/>
      </c>
      <c r="M3062" s="116" t="str">
        <f t="shared" si="247"/>
        <v/>
      </c>
    </row>
    <row r="3063" spans="2:13" x14ac:dyDescent="0.3">
      <c r="B3063" s="126"/>
      <c r="C3063" s="128"/>
      <c r="D3063" s="126"/>
      <c r="E3063" s="128"/>
      <c r="F3063" s="128"/>
      <c r="G3063" s="128"/>
      <c r="I3063" s="91" t="str">
        <f t="shared" si="244"/>
        <v/>
      </c>
      <c r="J3063" s="91" t="str">
        <f t="shared" si="245"/>
        <v/>
      </c>
      <c r="K3063" s="91" t="str">
        <f t="shared" si="243"/>
        <v/>
      </c>
      <c r="L3063" s="116" t="str">
        <f t="shared" si="246"/>
        <v/>
      </c>
      <c r="M3063" s="116" t="str">
        <f t="shared" si="247"/>
        <v/>
      </c>
    </row>
    <row r="3064" spans="2:13" x14ac:dyDescent="0.3">
      <c r="B3064" s="126"/>
      <c r="C3064" s="128"/>
      <c r="D3064" s="126"/>
      <c r="E3064" s="128"/>
      <c r="F3064" s="128"/>
      <c r="G3064" s="128"/>
      <c r="I3064" s="91" t="str">
        <f t="shared" si="244"/>
        <v/>
      </c>
      <c r="J3064" s="91" t="str">
        <f t="shared" si="245"/>
        <v/>
      </c>
      <c r="K3064" s="91" t="str">
        <f t="shared" si="243"/>
        <v/>
      </c>
      <c r="L3064" s="116" t="str">
        <f t="shared" si="246"/>
        <v/>
      </c>
      <c r="M3064" s="116" t="str">
        <f t="shared" si="247"/>
        <v/>
      </c>
    </row>
    <row r="3065" spans="2:13" x14ac:dyDescent="0.3">
      <c r="B3065" s="126"/>
      <c r="C3065" s="128"/>
      <c r="D3065" s="126"/>
      <c r="E3065" s="128"/>
      <c r="F3065" s="128"/>
      <c r="G3065" s="128"/>
      <c r="I3065" s="91" t="str">
        <f t="shared" si="244"/>
        <v/>
      </c>
      <c r="J3065" s="91" t="str">
        <f t="shared" si="245"/>
        <v/>
      </c>
      <c r="K3065" s="91" t="str">
        <f t="shared" si="243"/>
        <v/>
      </c>
      <c r="L3065" s="116" t="str">
        <f t="shared" si="246"/>
        <v/>
      </c>
      <c r="M3065" s="116" t="str">
        <f t="shared" si="247"/>
        <v/>
      </c>
    </row>
    <row r="3066" spans="2:13" x14ac:dyDescent="0.3">
      <c r="B3066" s="126"/>
      <c r="C3066" s="128"/>
      <c r="D3066" s="126"/>
      <c r="E3066" s="128"/>
      <c r="F3066" s="128"/>
      <c r="G3066" s="128"/>
      <c r="I3066" s="91" t="str">
        <f t="shared" si="244"/>
        <v/>
      </c>
      <c r="J3066" s="91" t="str">
        <f t="shared" si="245"/>
        <v/>
      </c>
      <c r="K3066" s="91" t="str">
        <f t="shared" si="243"/>
        <v/>
      </c>
      <c r="L3066" s="116" t="str">
        <f t="shared" si="246"/>
        <v/>
      </c>
      <c r="M3066" s="116" t="str">
        <f t="shared" si="247"/>
        <v/>
      </c>
    </row>
    <row r="3067" spans="2:13" x14ac:dyDescent="0.3">
      <c r="B3067" s="126"/>
      <c r="C3067" s="128"/>
      <c r="D3067" s="126"/>
      <c r="E3067" s="128"/>
      <c r="F3067" s="128"/>
      <c r="G3067" s="128"/>
      <c r="I3067" s="91" t="str">
        <f t="shared" si="244"/>
        <v/>
      </c>
      <c r="J3067" s="91" t="str">
        <f t="shared" si="245"/>
        <v/>
      </c>
      <c r="K3067" s="91" t="str">
        <f t="shared" si="243"/>
        <v/>
      </c>
      <c r="L3067" s="116" t="str">
        <f t="shared" si="246"/>
        <v/>
      </c>
      <c r="M3067" s="116" t="str">
        <f t="shared" si="247"/>
        <v/>
      </c>
    </row>
    <row r="3068" spans="2:13" x14ac:dyDescent="0.3">
      <c r="B3068" s="126"/>
      <c r="C3068" s="128"/>
      <c r="D3068" s="126"/>
      <c r="E3068" s="128"/>
      <c r="F3068" s="128"/>
      <c r="G3068" s="128"/>
      <c r="I3068" s="91" t="str">
        <f t="shared" si="244"/>
        <v/>
      </c>
      <c r="J3068" s="91" t="str">
        <f t="shared" si="245"/>
        <v/>
      </c>
      <c r="K3068" s="91" t="str">
        <f t="shared" si="243"/>
        <v/>
      </c>
      <c r="L3068" s="116" t="str">
        <f t="shared" si="246"/>
        <v/>
      </c>
      <c r="M3068" s="116" t="str">
        <f t="shared" si="247"/>
        <v/>
      </c>
    </row>
    <row r="3069" spans="2:13" x14ac:dyDescent="0.3">
      <c r="B3069" s="126"/>
      <c r="C3069" s="128"/>
      <c r="D3069" s="126"/>
      <c r="E3069" s="128"/>
      <c r="F3069" s="128"/>
      <c r="G3069" s="128"/>
      <c r="I3069" s="91" t="str">
        <f t="shared" si="244"/>
        <v/>
      </c>
      <c r="J3069" s="91" t="str">
        <f t="shared" si="245"/>
        <v/>
      </c>
      <c r="K3069" s="91" t="str">
        <f t="shared" si="243"/>
        <v/>
      </c>
      <c r="L3069" s="116" t="str">
        <f t="shared" si="246"/>
        <v/>
      </c>
      <c r="M3069" s="116" t="str">
        <f t="shared" si="247"/>
        <v/>
      </c>
    </row>
    <row r="3070" spans="2:13" x14ac:dyDescent="0.3">
      <c r="B3070" s="126"/>
      <c r="C3070" s="128"/>
      <c r="D3070" s="126"/>
      <c r="E3070" s="128"/>
      <c r="F3070" s="128"/>
      <c r="G3070" s="128"/>
      <c r="I3070" s="91" t="str">
        <f t="shared" si="244"/>
        <v/>
      </c>
      <c r="J3070" s="91" t="str">
        <f t="shared" si="245"/>
        <v/>
      </c>
      <c r="K3070" s="91" t="str">
        <f t="shared" si="243"/>
        <v/>
      </c>
      <c r="L3070" s="116" t="str">
        <f t="shared" si="246"/>
        <v/>
      </c>
      <c r="M3070" s="116" t="str">
        <f t="shared" si="247"/>
        <v/>
      </c>
    </row>
    <row r="3071" spans="2:13" x14ac:dyDescent="0.3">
      <c r="B3071" s="126"/>
      <c r="C3071" s="128"/>
      <c r="D3071" s="126"/>
      <c r="E3071" s="128"/>
      <c r="F3071" s="128"/>
      <c r="G3071" s="128"/>
      <c r="I3071" s="91" t="str">
        <f t="shared" si="244"/>
        <v/>
      </c>
      <c r="J3071" s="91" t="str">
        <f t="shared" si="245"/>
        <v/>
      </c>
      <c r="K3071" s="91" t="str">
        <f t="shared" si="243"/>
        <v/>
      </c>
      <c r="L3071" s="116" t="str">
        <f t="shared" si="246"/>
        <v/>
      </c>
      <c r="M3071" s="116" t="str">
        <f t="shared" si="247"/>
        <v/>
      </c>
    </row>
    <row r="3072" spans="2:13" x14ac:dyDescent="0.3">
      <c r="B3072" s="126"/>
      <c r="C3072" s="128"/>
      <c r="D3072" s="126"/>
      <c r="E3072" s="128"/>
      <c r="F3072" s="128"/>
      <c r="G3072" s="128"/>
      <c r="I3072" s="91" t="str">
        <f t="shared" si="244"/>
        <v/>
      </c>
      <c r="J3072" s="91" t="str">
        <f t="shared" si="245"/>
        <v/>
      </c>
      <c r="K3072" s="91" t="str">
        <f t="shared" si="243"/>
        <v/>
      </c>
      <c r="L3072" s="116" t="str">
        <f t="shared" si="246"/>
        <v/>
      </c>
      <c r="M3072" s="116" t="str">
        <f t="shared" si="247"/>
        <v/>
      </c>
    </row>
    <row r="3073" spans="2:13" x14ac:dyDescent="0.3">
      <c r="B3073" s="126"/>
      <c r="C3073" s="128"/>
      <c r="D3073" s="126"/>
      <c r="E3073" s="128"/>
      <c r="F3073" s="128"/>
      <c r="G3073" s="128"/>
      <c r="I3073" s="91" t="str">
        <f t="shared" si="244"/>
        <v/>
      </c>
      <c r="J3073" s="91" t="str">
        <f t="shared" si="245"/>
        <v/>
      </c>
      <c r="K3073" s="91" t="str">
        <f t="shared" si="243"/>
        <v/>
      </c>
      <c r="L3073" s="116" t="str">
        <f t="shared" si="246"/>
        <v/>
      </c>
      <c r="M3073" s="116" t="str">
        <f t="shared" si="247"/>
        <v/>
      </c>
    </row>
    <row r="3074" spans="2:13" x14ac:dyDescent="0.3">
      <c r="B3074" s="126"/>
      <c r="C3074" s="128"/>
      <c r="D3074" s="126"/>
      <c r="E3074" s="128"/>
      <c r="F3074" s="128"/>
      <c r="G3074" s="128"/>
      <c r="I3074" s="91" t="str">
        <f t="shared" si="244"/>
        <v/>
      </c>
      <c r="J3074" s="91" t="str">
        <f t="shared" si="245"/>
        <v/>
      </c>
      <c r="K3074" s="91" t="str">
        <f t="shared" si="243"/>
        <v/>
      </c>
      <c r="L3074" s="116" t="str">
        <f t="shared" si="246"/>
        <v/>
      </c>
      <c r="M3074" s="116" t="str">
        <f t="shared" si="247"/>
        <v/>
      </c>
    </row>
    <row r="3075" spans="2:13" x14ac:dyDescent="0.3">
      <c r="B3075" s="126"/>
      <c r="C3075" s="128"/>
      <c r="D3075" s="126"/>
      <c r="E3075" s="128"/>
      <c r="F3075" s="128"/>
      <c r="G3075" s="128"/>
      <c r="I3075" s="91" t="str">
        <f t="shared" si="244"/>
        <v/>
      </c>
      <c r="J3075" s="91" t="str">
        <f t="shared" si="245"/>
        <v/>
      </c>
      <c r="K3075" s="91" t="str">
        <f t="shared" si="243"/>
        <v/>
      </c>
      <c r="L3075" s="116" t="str">
        <f t="shared" si="246"/>
        <v/>
      </c>
      <c r="M3075" s="116" t="str">
        <f t="shared" si="247"/>
        <v/>
      </c>
    </row>
    <row r="3076" spans="2:13" x14ac:dyDescent="0.3">
      <c r="B3076" s="126"/>
      <c r="C3076" s="128"/>
      <c r="D3076" s="126"/>
      <c r="E3076" s="128"/>
      <c r="F3076" s="128"/>
      <c r="G3076" s="128"/>
      <c r="I3076" s="91" t="str">
        <f t="shared" si="244"/>
        <v/>
      </c>
      <c r="J3076" s="91" t="str">
        <f t="shared" si="245"/>
        <v/>
      </c>
      <c r="K3076" s="91" t="str">
        <f t="shared" si="243"/>
        <v/>
      </c>
      <c r="L3076" s="116" t="str">
        <f t="shared" si="246"/>
        <v/>
      </c>
      <c r="M3076" s="116" t="str">
        <f t="shared" si="247"/>
        <v/>
      </c>
    </row>
    <row r="3077" spans="2:13" x14ac:dyDescent="0.3">
      <c r="B3077" s="126"/>
      <c r="C3077" s="128"/>
      <c r="D3077" s="126"/>
      <c r="E3077" s="128"/>
      <c r="F3077" s="128"/>
      <c r="G3077" s="128"/>
      <c r="I3077" s="91" t="str">
        <f t="shared" si="244"/>
        <v/>
      </c>
      <c r="J3077" s="91" t="str">
        <f t="shared" si="245"/>
        <v/>
      </c>
      <c r="K3077" s="91" t="str">
        <f t="shared" si="243"/>
        <v/>
      </c>
      <c r="L3077" s="116" t="str">
        <f t="shared" si="246"/>
        <v/>
      </c>
      <c r="M3077" s="116" t="str">
        <f t="shared" si="247"/>
        <v/>
      </c>
    </row>
    <row r="3078" spans="2:13" x14ac:dyDescent="0.3">
      <c r="B3078" s="126"/>
      <c r="C3078" s="128"/>
      <c r="D3078" s="126"/>
      <c r="E3078" s="128"/>
      <c r="F3078" s="128"/>
      <c r="G3078" s="128"/>
      <c r="I3078" s="91" t="str">
        <f t="shared" si="244"/>
        <v/>
      </c>
      <c r="J3078" s="91" t="str">
        <f t="shared" si="245"/>
        <v/>
      </c>
      <c r="K3078" s="91" t="str">
        <f t="shared" si="243"/>
        <v/>
      </c>
      <c r="L3078" s="116" t="str">
        <f t="shared" si="246"/>
        <v/>
      </c>
      <c r="M3078" s="116" t="str">
        <f t="shared" si="247"/>
        <v/>
      </c>
    </row>
    <row r="3079" spans="2:13" x14ac:dyDescent="0.3">
      <c r="B3079" s="126"/>
      <c r="C3079" s="128"/>
      <c r="D3079" s="126"/>
      <c r="E3079" s="128"/>
      <c r="F3079" s="128"/>
      <c r="G3079" s="128"/>
      <c r="I3079" s="91" t="str">
        <f t="shared" si="244"/>
        <v/>
      </c>
      <c r="J3079" s="91" t="str">
        <f t="shared" si="245"/>
        <v/>
      </c>
      <c r="K3079" s="91" t="str">
        <f t="shared" ref="K3079:K3142" si="248">IF(I3079="","",SUMIF($B$7:$B$5003,B3079,$G$7:$G$5003))</f>
        <v/>
      </c>
      <c r="L3079" s="116" t="str">
        <f t="shared" si="246"/>
        <v/>
      </c>
      <c r="M3079" s="116" t="str">
        <f t="shared" si="247"/>
        <v/>
      </c>
    </row>
    <row r="3080" spans="2:13" x14ac:dyDescent="0.3">
      <c r="B3080" s="126"/>
      <c r="C3080" s="128"/>
      <c r="D3080" s="126"/>
      <c r="E3080" s="128"/>
      <c r="F3080" s="128"/>
      <c r="G3080" s="128"/>
      <c r="I3080" s="91" t="str">
        <f t="shared" ref="I3080:I3143" si="249">B3080&amp;D3080</f>
        <v/>
      </c>
      <c r="J3080" s="91" t="str">
        <f t="shared" ref="J3080:J3143" si="250">IF(I3080="","",SUMIFS($G$6:$G$5003,$B$6:$B$5003,B3080,$D$6:$D$5003,D3080))</f>
        <v/>
      </c>
      <c r="K3080" s="91" t="str">
        <f t="shared" si="248"/>
        <v/>
      </c>
      <c r="L3080" s="116" t="str">
        <f t="shared" ref="L3080:L3143" si="251">IF(OR(J3080="",K3080=""),"",J3080/K3080)</f>
        <v/>
      </c>
      <c r="M3080" s="116" t="str">
        <f t="shared" ref="M3080:M3143" si="252">IF(L3080="","",L3080^2)</f>
        <v/>
      </c>
    </row>
    <row r="3081" spans="2:13" x14ac:dyDescent="0.3">
      <c r="B3081" s="126"/>
      <c r="C3081" s="128"/>
      <c r="D3081" s="126"/>
      <c r="E3081" s="128"/>
      <c r="F3081" s="128"/>
      <c r="G3081" s="128"/>
      <c r="I3081" s="91" t="str">
        <f t="shared" si="249"/>
        <v/>
      </c>
      <c r="J3081" s="91" t="str">
        <f t="shared" si="250"/>
        <v/>
      </c>
      <c r="K3081" s="91" t="str">
        <f t="shared" si="248"/>
        <v/>
      </c>
      <c r="L3081" s="116" t="str">
        <f t="shared" si="251"/>
        <v/>
      </c>
      <c r="M3081" s="116" t="str">
        <f t="shared" si="252"/>
        <v/>
      </c>
    </row>
    <row r="3082" spans="2:13" x14ac:dyDescent="0.3">
      <c r="B3082" s="126"/>
      <c r="C3082" s="128"/>
      <c r="D3082" s="126"/>
      <c r="E3082" s="128"/>
      <c r="F3082" s="128"/>
      <c r="G3082" s="128"/>
      <c r="I3082" s="91" t="str">
        <f t="shared" si="249"/>
        <v/>
      </c>
      <c r="J3082" s="91" t="str">
        <f t="shared" si="250"/>
        <v/>
      </c>
      <c r="K3082" s="91" t="str">
        <f t="shared" si="248"/>
        <v/>
      </c>
      <c r="L3082" s="116" t="str">
        <f t="shared" si="251"/>
        <v/>
      </c>
      <c r="M3082" s="116" t="str">
        <f t="shared" si="252"/>
        <v/>
      </c>
    </row>
    <row r="3083" spans="2:13" x14ac:dyDescent="0.3">
      <c r="B3083" s="126"/>
      <c r="C3083" s="128"/>
      <c r="D3083" s="126"/>
      <c r="E3083" s="128"/>
      <c r="F3083" s="128"/>
      <c r="G3083" s="128"/>
      <c r="I3083" s="91" t="str">
        <f t="shared" si="249"/>
        <v/>
      </c>
      <c r="J3083" s="91" t="str">
        <f t="shared" si="250"/>
        <v/>
      </c>
      <c r="K3083" s="91" t="str">
        <f t="shared" si="248"/>
        <v/>
      </c>
      <c r="L3083" s="116" t="str">
        <f t="shared" si="251"/>
        <v/>
      </c>
      <c r="M3083" s="116" t="str">
        <f t="shared" si="252"/>
        <v/>
      </c>
    </row>
    <row r="3084" spans="2:13" x14ac:dyDescent="0.3">
      <c r="B3084" s="126"/>
      <c r="C3084" s="128"/>
      <c r="D3084" s="126"/>
      <c r="E3084" s="128"/>
      <c r="F3084" s="128"/>
      <c r="G3084" s="128"/>
      <c r="I3084" s="91" t="str">
        <f t="shared" si="249"/>
        <v/>
      </c>
      <c r="J3084" s="91" t="str">
        <f t="shared" si="250"/>
        <v/>
      </c>
      <c r="K3084" s="91" t="str">
        <f t="shared" si="248"/>
        <v/>
      </c>
      <c r="L3084" s="116" t="str">
        <f t="shared" si="251"/>
        <v/>
      </c>
      <c r="M3084" s="116" t="str">
        <f t="shared" si="252"/>
        <v/>
      </c>
    </row>
    <row r="3085" spans="2:13" x14ac:dyDescent="0.3">
      <c r="B3085" s="126"/>
      <c r="C3085" s="128"/>
      <c r="D3085" s="126"/>
      <c r="E3085" s="128"/>
      <c r="F3085" s="128"/>
      <c r="G3085" s="128"/>
      <c r="I3085" s="91" t="str">
        <f t="shared" si="249"/>
        <v/>
      </c>
      <c r="J3085" s="91" t="str">
        <f t="shared" si="250"/>
        <v/>
      </c>
      <c r="K3085" s="91" t="str">
        <f t="shared" si="248"/>
        <v/>
      </c>
      <c r="L3085" s="116" t="str">
        <f t="shared" si="251"/>
        <v/>
      </c>
      <c r="M3085" s="116" t="str">
        <f t="shared" si="252"/>
        <v/>
      </c>
    </row>
    <row r="3086" spans="2:13" x14ac:dyDescent="0.3">
      <c r="B3086" s="126"/>
      <c r="C3086" s="128"/>
      <c r="D3086" s="126"/>
      <c r="E3086" s="128"/>
      <c r="F3086" s="128"/>
      <c r="G3086" s="128"/>
      <c r="I3086" s="91" t="str">
        <f t="shared" si="249"/>
        <v/>
      </c>
      <c r="J3086" s="91" t="str">
        <f t="shared" si="250"/>
        <v/>
      </c>
      <c r="K3086" s="91" t="str">
        <f t="shared" si="248"/>
        <v/>
      </c>
      <c r="L3086" s="116" t="str">
        <f t="shared" si="251"/>
        <v/>
      </c>
      <c r="M3086" s="116" t="str">
        <f t="shared" si="252"/>
        <v/>
      </c>
    </row>
    <row r="3087" spans="2:13" x14ac:dyDescent="0.3">
      <c r="B3087" s="126"/>
      <c r="C3087" s="128"/>
      <c r="D3087" s="126"/>
      <c r="E3087" s="128"/>
      <c r="F3087" s="128"/>
      <c r="G3087" s="128"/>
      <c r="I3087" s="91" t="str">
        <f t="shared" si="249"/>
        <v/>
      </c>
      <c r="J3087" s="91" t="str">
        <f t="shared" si="250"/>
        <v/>
      </c>
      <c r="K3087" s="91" t="str">
        <f t="shared" si="248"/>
        <v/>
      </c>
      <c r="L3087" s="116" t="str">
        <f t="shared" si="251"/>
        <v/>
      </c>
      <c r="M3087" s="116" t="str">
        <f t="shared" si="252"/>
        <v/>
      </c>
    </row>
    <row r="3088" spans="2:13" x14ac:dyDescent="0.3">
      <c r="B3088" s="126"/>
      <c r="C3088" s="128"/>
      <c r="D3088" s="126"/>
      <c r="E3088" s="128"/>
      <c r="F3088" s="128"/>
      <c r="G3088" s="128"/>
      <c r="I3088" s="91" t="str">
        <f t="shared" si="249"/>
        <v/>
      </c>
      <c r="J3088" s="91" t="str">
        <f t="shared" si="250"/>
        <v/>
      </c>
      <c r="K3088" s="91" t="str">
        <f t="shared" si="248"/>
        <v/>
      </c>
      <c r="L3088" s="116" t="str">
        <f t="shared" si="251"/>
        <v/>
      </c>
      <c r="M3088" s="116" t="str">
        <f t="shared" si="252"/>
        <v/>
      </c>
    </row>
    <row r="3089" spans="2:13" x14ac:dyDescent="0.3">
      <c r="B3089" s="126"/>
      <c r="C3089" s="128"/>
      <c r="D3089" s="126"/>
      <c r="E3089" s="128"/>
      <c r="F3089" s="128"/>
      <c r="G3089" s="128"/>
      <c r="I3089" s="91" t="str">
        <f t="shared" si="249"/>
        <v/>
      </c>
      <c r="J3089" s="91" t="str">
        <f t="shared" si="250"/>
        <v/>
      </c>
      <c r="K3089" s="91" t="str">
        <f t="shared" si="248"/>
        <v/>
      </c>
      <c r="L3089" s="116" t="str">
        <f t="shared" si="251"/>
        <v/>
      </c>
      <c r="M3089" s="116" t="str">
        <f t="shared" si="252"/>
        <v/>
      </c>
    </row>
    <row r="3090" spans="2:13" x14ac:dyDescent="0.3">
      <c r="B3090" s="126"/>
      <c r="C3090" s="128"/>
      <c r="D3090" s="126"/>
      <c r="E3090" s="128"/>
      <c r="F3090" s="128"/>
      <c r="G3090" s="128"/>
      <c r="I3090" s="91" t="str">
        <f t="shared" si="249"/>
        <v/>
      </c>
      <c r="J3090" s="91" t="str">
        <f t="shared" si="250"/>
        <v/>
      </c>
      <c r="K3090" s="91" t="str">
        <f t="shared" si="248"/>
        <v/>
      </c>
      <c r="L3090" s="116" t="str">
        <f t="shared" si="251"/>
        <v/>
      </c>
      <c r="M3090" s="116" t="str">
        <f t="shared" si="252"/>
        <v/>
      </c>
    </row>
    <row r="3091" spans="2:13" x14ac:dyDescent="0.3">
      <c r="B3091" s="126"/>
      <c r="C3091" s="128"/>
      <c r="D3091" s="126"/>
      <c r="E3091" s="128"/>
      <c r="F3091" s="128"/>
      <c r="G3091" s="128"/>
      <c r="I3091" s="91" t="str">
        <f t="shared" si="249"/>
        <v/>
      </c>
      <c r="J3091" s="91" t="str">
        <f t="shared" si="250"/>
        <v/>
      </c>
      <c r="K3091" s="91" t="str">
        <f t="shared" si="248"/>
        <v/>
      </c>
      <c r="L3091" s="116" t="str">
        <f t="shared" si="251"/>
        <v/>
      </c>
      <c r="M3091" s="116" t="str">
        <f t="shared" si="252"/>
        <v/>
      </c>
    </row>
    <row r="3092" spans="2:13" x14ac:dyDescent="0.3">
      <c r="B3092" s="126"/>
      <c r="C3092" s="128"/>
      <c r="D3092" s="126"/>
      <c r="E3092" s="128"/>
      <c r="F3092" s="128"/>
      <c r="G3092" s="128"/>
      <c r="I3092" s="91" t="str">
        <f t="shared" si="249"/>
        <v/>
      </c>
      <c r="J3092" s="91" t="str">
        <f t="shared" si="250"/>
        <v/>
      </c>
      <c r="K3092" s="91" t="str">
        <f t="shared" si="248"/>
        <v/>
      </c>
      <c r="L3092" s="116" t="str">
        <f t="shared" si="251"/>
        <v/>
      </c>
      <c r="M3092" s="116" t="str">
        <f t="shared" si="252"/>
        <v/>
      </c>
    </row>
    <row r="3093" spans="2:13" x14ac:dyDescent="0.3">
      <c r="B3093" s="126"/>
      <c r="C3093" s="128"/>
      <c r="D3093" s="126"/>
      <c r="E3093" s="128"/>
      <c r="F3093" s="128"/>
      <c r="G3093" s="128"/>
      <c r="I3093" s="91" t="str">
        <f t="shared" si="249"/>
        <v/>
      </c>
      <c r="J3093" s="91" t="str">
        <f t="shared" si="250"/>
        <v/>
      </c>
      <c r="K3093" s="91" t="str">
        <f t="shared" si="248"/>
        <v/>
      </c>
      <c r="L3093" s="116" t="str">
        <f t="shared" si="251"/>
        <v/>
      </c>
      <c r="M3093" s="116" t="str">
        <f t="shared" si="252"/>
        <v/>
      </c>
    </row>
    <row r="3094" spans="2:13" x14ac:dyDescent="0.3">
      <c r="B3094" s="126"/>
      <c r="C3094" s="128"/>
      <c r="D3094" s="126"/>
      <c r="E3094" s="128"/>
      <c r="F3094" s="128"/>
      <c r="G3094" s="128"/>
      <c r="I3094" s="91" t="str">
        <f t="shared" si="249"/>
        <v/>
      </c>
      <c r="J3094" s="91" t="str">
        <f t="shared" si="250"/>
        <v/>
      </c>
      <c r="K3094" s="91" t="str">
        <f t="shared" si="248"/>
        <v/>
      </c>
      <c r="L3094" s="116" t="str">
        <f t="shared" si="251"/>
        <v/>
      </c>
      <c r="M3094" s="116" t="str">
        <f t="shared" si="252"/>
        <v/>
      </c>
    </row>
    <row r="3095" spans="2:13" x14ac:dyDescent="0.3">
      <c r="B3095" s="126"/>
      <c r="C3095" s="128"/>
      <c r="D3095" s="126"/>
      <c r="E3095" s="128"/>
      <c r="F3095" s="128"/>
      <c r="G3095" s="128"/>
      <c r="I3095" s="91" t="str">
        <f t="shared" si="249"/>
        <v/>
      </c>
      <c r="J3095" s="91" t="str">
        <f t="shared" si="250"/>
        <v/>
      </c>
      <c r="K3095" s="91" t="str">
        <f t="shared" si="248"/>
        <v/>
      </c>
      <c r="L3095" s="116" t="str">
        <f t="shared" si="251"/>
        <v/>
      </c>
      <c r="M3095" s="116" t="str">
        <f t="shared" si="252"/>
        <v/>
      </c>
    </row>
    <row r="3096" spans="2:13" x14ac:dyDescent="0.3">
      <c r="B3096" s="126"/>
      <c r="C3096" s="128"/>
      <c r="D3096" s="126"/>
      <c r="E3096" s="128"/>
      <c r="F3096" s="128"/>
      <c r="G3096" s="128"/>
      <c r="I3096" s="91" t="str">
        <f t="shared" si="249"/>
        <v/>
      </c>
      <c r="J3096" s="91" t="str">
        <f t="shared" si="250"/>
        <v/>
      </c>
      <c r="K3096" s="91" t="str">
        <f t="shared" si="248"/>
        <v/>
      </c>
      <c r="L3096" s="116" t="str">
        <f t="shared" si="251"/>
        <v/>
      </c>
      <c r="M3096" s="116" t="str">
        <f t="shared" si="252"/>
        <v/>
      </c>
    </row>
    <row r="3097" spans="2:13" x14ac:dyDescent="0.3">
      <c r="B3097" s="126"/>
      <c r="C3097" s="128"/>
      <c r="D3097" s="126"/>
      <c r="E3097" s="128"/>
      <c r="F3097" s="128"/>
      <c r="G3097" s="128"/>
      <c r="I3097" s="91" t="str">
        <f t="shared" si="249"/>
        <v/>
      </c>
      <c r="J3097" s="91" t="str">
        <f t="shared" si="250"/>
        <v/>
      </c>
      <c r="K3097" s="91" t="str">
        <f t="shared" si="248"/>
        <v/>
      </c>
      <c r="L3097" s="116" t="str">
        <f t="shared" si="251"/>
        <v/>
      </c>
      <c r="M3097" s="116" t="str">
        <f t="shared" si="252"/>
        <v/>
      </c>
    </row>
    <row r="3098" spans="2:13" x14ac:dyDescent="0.3">
      <c r="B3098" s="126"/>
      <c r="C3098" s="128"/>
      <c r="D3098" s="126"/>
      <c r="E3098" s="128"/>
      <c r="F3098" s="128"/>
      <c r="G3098" s="128"/>
      <c r="I3098" s="91" t="str">
        <f t="shared" si="249"/>
        <v/>
      </c>
      <c r="J3098" s="91" t="str">
        <f t="shared" si="250"/>
        <v/>
      </c>
      <c r="K3098" s="91" t="str">
        <f t="shared" si="248"/>
        <v/>
      </c>
      <c r="L3098" s="116" t="str">
        <f t="shared" si="251"/>
        <v/>
      </c>
      <c r="M3098" s="116" t="str">
        <f t="shared" si="252"/>
        <v/>
      </c>
    </row>
    <row r="3099" spans="2:13" x14ac:dyDescent="0.3">
      <c r="B3099" s="126"/>
      <c r="C3099" s="128"/>
      <c r="D3099" s="126"/>
      <c r="E3099" s="128"/>
      <c r="F3099" s="128"/>
      <c r="G3099" s="128"/>
      <c r="I3099" s="91" t="str">
        <f t="shared" si="249"/>
        <v/>
      </c>
      <c r="J3099" s="91" t="str">
        <f t="shared" si="250"/>
        <v/>
      </c>
      <c r="K3099" s="91" t="str">
        <f t="shared" si="248"/>
        <v/>
      </c>
      <c r="L3099" s="116" t="str">
        <f t="shared" si="251"/>
        <v/>
      </c>
      <c r="M3099" s="116" t="str">
        <f t="shared" si="252"/>
        <v/>
      </c>
    </row>
    <row r="3100" spans="2:13" x14ac:dyDescent="0.3">
      <c r="B3100" s="126"/>
      <c r="C3100" s="128"/>
      <c r="D3100" s="126"/>
      <c r="E3100" s="128"/>
      <c r="F3100" s="128"/>
      <c r="G3100" s="128"/>
      <c r="I3100" s="91" t="str">
        <f t="shared" si="249"/>
        <v/>
      </c>
      <c r="J3100" s="91" t="str">
        <f t="shared" si="250"/>
        <v/>
      </c>
      <c r="K3100" s="91" t="str">
        <f t="shared" si="248"/>
        <v/>
      </c>
      <c r="L3100" s="116" t="str">
        <f t="shared" si="251"/>
        <v/>
      </c>
      <c r="M3100" s="116" t="str">
        <f t="shared" si="252"/>
        <v/>
      </c>
    </row>
    <row r="3101" spans="2:13" x14ac:dyDescent="0.3">
      <c r="B3101" s="126"/>
      <c r="C3101" s="128"/>
      <c r="D3101" s="126"/>
      <c r="E3101" s="128"/>
      <c r="F3101" s="128"/>
      <c r="G3101" s="128"/>
      <c r="I3101" s="91" t="str">
        <f t="shared" si="249"/>
        <v/>
      </c>
      <c r="J3101" s="91" t="str">
        <f t="shared" si="250"/>
        <v/>
      </c>
      <c r="K3101" s="91" t="str">
        <f t="shared" si="248"/>
        <v/>
      </c>
      <c r="L3101" s="116" t="str">
        <f t="shared" si="251"/>
        <v/>
      </c>
      <c r="M3101" s="116" t="str">
        <f t="shared" si="252"/>
        <v/>
      </c>
    </row>
    <row r="3102" spans="2:13" x14ac:dyDescent="0.3">
      <c r="B3102" s="126"/>
      <c r="C3102" s="128"/>
      <c r="D3102" s="126"/>
      <c r="E3102" s="128"/>
      <c r="F3102" s="128"/>
      <c r="G3102" s="128"/>
      <c r="I3102" s="91" t="str">
        <f t="shared" si="249"/>
        <v/>
      </c>
      <c r="J3102" s="91" t="str">
        <f t="shared" si="250"/>
        <v/>
      </c>
      <c r="K3102" s="91" t="str">
        <f t="shared" si="248"/>
        <v/>
      </c>
      <c r="L3102" s="116" t="str">
        <f t="shared" si="251"/>
        <v/>
      </c>
      <c r="M3102" s="116" t="str">
        <f t="shared" si="252"/>
        <v/>
      </c>
    </row>
    <row r="3103" spans="2:13" x14ac:dyDescent="0.3">
      <c r="B3103" s="126"/>
      <c r="C3103" s="128"/>
      <c r="D3103" s="126"/>
      <c r="E3103" s="128"/>
      <c r="F3103" s="128"/>
      <c r="G3103" s="128"/>
      <c r="I3103" s="91" t="str">
        <f t="shared" si="249"/>
        <v/>
      </c>
      <c r="J3103" s="91" t="str">
        <f t="shared" si="250"/>
        <v/>
      </c>
      <c r="K3103" s="91" t="str">
        <f t="shared" si="248"/>
        <v/>
      </c>
      <c r="L3103" s="116" t="str">
        <f t="shared" si="251"/>
        <v/>
      </c>
      <c r="M3103" s="116" t="str">
        <f t="shared" si="252"/>
        <v/>
      </c>
    </row>
    <row r="3104" spans="2:13" x14ac:dyDescent="0.3">
      <c r="B3104" s="126"/>
      <c r="C3104" s="128"/>
      <c r="D3104" s="126"/>
      <c r="E3104" s="128"/>
      <c r="F3104" s="128"/>
      <c r="G3104" s="128"/>
      <c r="I3104" s="91" t="str">
        <f t="shared" si="249"/>
        <v/>
      </c>
      <c r="J3104" s="91" t="str">
        <f t="shared" si="250"/>
        <v/>
      </c>
      <c r="K3104" s="91" t="str">
        <f t="shared" si="248"/>
        <v/>
      </c>
      <c r="L3104" s="116" t="str">
        <f t="shared" si="251"/>
        <v/>
      </c>
      <c r="M3104" s="116" t="str">
        <f t="shared" si="252"/>
        <v/>
      </c>
    </row>
    <row r="3105" spans="2:13" x14ac:dyDescent="0.3">
      <c r="B3105" s="126"/>
      <c r="C3105" s="128"/>
      <c r="D3105" s="126"/>
      <c r="E3105" s="128"/>
      <c r="F3105" s="128"/>
      <c r="G3105" s="128"/>
      <c r="I3105" s="91" t="str">
        <f t="shared" si="249"/>
        <v/>
      </c>
      <c r="J3105" s="91" t="str">
        <f t="shared" si="250"/>
        <v/>
      </c>
      <c r="K3105" s="91" t="str">
        <f t="shared" si="248"/>
        <v/>
      </c>
      <c r="L3105" s="116" t="str">
        <f t="shared" si="251"/>
        <v/>
      </c>
      <c r="M3105" s="116" t="str">
        <f t="shared" si="252"/>
        <v/>
      </c>
    </row>
    <row r="3106" spans="2:13" x14ac:dyDescent="0.3">
      <c r="B3106" s="126"/>
      <c r="C3106" s="128"/>
      <c r="D3106" s="126"/>
      <c r="E3106" s="128"/>
      <c r="F3106" s="128"/>
      <c r="G3106" s="128"/>
      <c r="I3106" s="91" t="str">
        <f t="shared" si="249"/>
        <v/>
      </c>
      <c r="J3106" s="91" t="str">
        <f t="shared" si="250"/>
        <v/>
      </c>
      <c r="K3106" s="91" t="str">
        <f t="shared" si="248"/>
        <v/>
      </c>
      <c r="L3106" s="116" t="str">
        <f t="shared" si="251"/>
        <v/>
      </c>
      <c r="M3106" s="116" t="str">
        <f t="shared" si="252"/>
        <v/>
      </c>
    </row>
    <row r="3107" spans="2:13" x14ac:dyDescent="0.3">
      <c r="B3107" s="126"/>
      <c r="C3107" s="128"/>
      <c r="D3107" s="126"/>
      <c r="E3107" s="128"/>
      <c r="F3107" s="128"/>
      <c r="G3107" s="128"/>
      <c r="I3107" s="91" t="str">
        <f t="shared" si="249"/>
        <v/>
      </c>
      <c r="J3107" s="91" t="str">
        <f t="shared" si="250"/>
        <v/>
      </c>
      <c r="K3107" s="91" t="str">
        <f t="shared" si="248"/>
        <v/>
      </c>
      <c r="L3107" s="116" t="str">
        <f t="shared" si="251"/>
        <v/>
      </c>
      <c r="M3107" s="116" t="str">
        <f t="shared" si="252"/>
        <v/>
      </c>
    </row>
    <row r="3108" spans="2:13" x14ac:dyDescent="0.3">
      <c r="B3108" s="126"/>
      <c r="C3108" s="128"/>
      <c r="D3108" s="126"/>
      <c r="E3108" s="128"/>
      <c r="F3108" s="128"/>
      <c r="G3108" s="128"/>
      <c r="I3108" s="91" t="str">
        <f t="shared" si="249"/>
        <v/>
      </c>
      <c r="J3108" s="91" t="str">
        <f t="shared" si="250"/>
        <v/>
      </c>
      <c r="K3108" s="91" t="str">
        <f t="shared" si="248"/>
        <v/>
      </c>
      <c r="L3108" s="116" t="str">
        <f t="shared" si="251"/>
        <v/>
      </c>
      <c r="M3108" s="116" t="str">
        <f t="shared" si="252"/>
        <v/>
      </c>
    </row>
    <row r="3109" spans="2:13" x14ac:dyDescent="0.3">
      <c r="B3109" s="126"/>
      <c r="C3109" s="128"/>
      <c r="D3109" s="126"/>
      <c r="E3109" s="128"/>
      <c r="F3109" s="128"/>
      <c r="G3109" s="128"/>
      <c r="I3109" s="91" t="str">
        <f t="shared" si="249"/>
        <v/>
      </c>
      <c r="J3109" s="91" t="str">
        <f t="shared" si="250"/>
        <v/>
      </c>
      <c r="K3109" s="91" t="str">
        <f t="shared" si="248"/>
        <v/>
      </c>
      <c r="L3109" s="116" t="str">
        <f t="shared" si="251"/>
        <v/>
      </c>
      <c r="M3109" s="116" t="str">
        <f t="shared" si="252"/>
        <v/>
      </c>
    </row>
    <row r="3110" spans="2:13" x14ac:dyDescent="0.3">
      <c r="B3110" s="126"/>
      <c r="C3110" s="128"/>
      <c r="D3110" s="126"/>
      <c r="E3110" s="128"/>
      <c r="F3110" s="128"/>
      <c r="G3110" s="128"/>
      <c r="I3110" s="91" t="str">
        <f t="shared" si="249"/>
        <v/>
      </c>
      <c r="J3110" s="91" t="str">
        <f t="shared" si="250"/>
        <v/>
      </c>
      <c r="K3110" s="91" t="str">
        <f t="shared" si="248"/>
        <v/>
      </c>
      <c r="L3110" s="116" t="str">
        <f t="shared" si="251"/>
        <v/>
      </c>
      <c r="M3110" s="116" t="str">
        <f t="shared" si="252"/>
        <v/>
      </c>
    </row>
    <row r="3111" spans="2:13" x14ac:dyDescent="0.3">
      <c r="B3111" s="126"/>
      <c r="C3111" s="128"/>
      <c r="D3111" s="126"/>
      <c r="E3111" s="128"/>
      <c r="F3111" s="128"/>
      <c r="G3111" s="128"/>
      <c r="I3111" s="91" t="str">
        <f t="shared" si="249"/>
        <v/>
      </c>
      <c r="J3111" s="91" t="str">
        <f t="shared" si="250"/>
        <v/>
      </c>
      <c r="K3111" s="91" t="str">
        <f t="shared" si="248"/>
        <v/>
      </c>
      <c r="L3111" s="116" t="str">
        <f t="shared" si="251"/>
        <v/>
      </c>
      <c r="M3111" s="116" t="str">
        <f t="shared" si="252"/>
        <v/>
      </c>
    </row>
    <row r="3112" spans="2:13" x14ac:dyDescent="0.3">
      <c r="B3112" s="126"/>
      <c r="C3112" s="128"/>
      <c r="D3112" s="126"/>
      <c r="E3112" s="128"/>
      <c r="F3112" s="128"/>
      <c r="G3112" s="128"/>
      <c r="I3112" s="91" t="str">
        <f t="shared" si="249"/>
        <v/>
      </c>
      <c r="J3112" s="91" t="str">
        <f t="shared" si="250"/>
        <v/>
      </c>
      <c r="K3112" s="91" t="str">
        <f t="shared" si="248"/>
        <v/>
      </c>
      <c r="L3112" s="116" t="str">
        <f t="shared" si="251"/>
        <v/>
      </c>
      <c r="M3112" s="116" t="str">
        <f t="shared" si="252"/>
        <v/>
      </c>
    </row>
    <row r="3113" spans="2:13" x14ac:dyDescent="0.3">
      <c r="B3113" s="126"/>
      <c r="C3113" s="128"/>
      <c r="D3113" s="126"/>
      <c r="E3113" s="128"/>
      <c r="F3113" s="128"/>
      <c r="G3113" s="128"/>
      <c r="I3113" s="91" t="str">
        <f t="shared" si="249"/>
        <v/>
      </c>
      <c r="J3113" s="91" t="str">
        <f t="shared" si="250"/>
        <v/>
      </c>
      <c r="K3113" s="91" t="str">
        <f t="shared" si="248"/>
        <v/>
      </c>
      <c r="L3113" s="116" t="str">
        <f t="shared" si="251"/>
        <v/>
      </c>
      <c r="M3113" s="116" t="str">
        <f t="shared" si="252"/>
        <v/>
      </c>
    </row>
    <row r="3114" spans="2:13" x14ac:dyDescent="0.3">
      <c r="B3114" s="126"/>
      <c r="C3114" s="128"/>
      <c r="D3114" s="126"/>
      <c r="E3114" s="128"/>
      <c r="F3114" s="128"/>
      <c r="G3114" s="128"/>
      <c r="I3114" s="91" t="str">
        <f t="shared" si="249"/>
        <v/>
      </c>
      <c r="J3114" s="91" t="str">
        <f t="shared" si="250"/>
        <v/>
      </c>
      <c r="K3114" s="91" t="str">
        <f t="shared" si="248"/>
        <v/>
      </c>
      <c r="L3114" s="116" t="str">
        <f t="shared" si="251"/>
        <v/>
      </c>
      <c r="M3114" s="116" t="str">
        <f t="shared" si="252"/>
        <v/>
      </c>
    </row>
    <row r="3115" spans="2:13" x14ac:dyDescent="0.3">
      <c r="B3115" s="126"/>
      <c r="C3115" s="128"/>
      <c r="D3115" s="126"/>
      <c r="E3115" s="128"/>
      <c r="F3115" s="128"/>
      <c r="G3115" s="128"/>
      <c r="I3115" s="91" t="str">
        <f t="shared" si="249"/>
        <v/>
      </c>
      <c r="J3115" s="91" t="str">
        <f t="shared" si="250"/>
        <v/>
      </c>
      <c r="K3115" s="91" t="str">
        <f t="shared" si="248"/>
        <v/>
      </c>
      <c r="L3115" s="116" t="str">
        <f t="shared" si="251"/>
        <v/>
      </c>
      <c r="M3115" s="116" t="str">
        <f t="shared" si="252"/>
        <v/>
      </c>
    </row>
    <row r="3116" spans="2:13" x14ac:dyDescent="0.3">
      <c r="B3116" s="126"/>
      <c r="C3116" s="128"/>
      <c r="D3116" s="126"/>
      <c r="E3116" s="128"/>
      <c r="F3116" s="128"/>
      <c r="G3116" s="128"/>
      <c r="I3116" s="91" t="str">
        <f t="shared" si="249"/>
        <v/>
      </c>
      <c r="J3116" s="91" t="str">
        <f t="shared" si="250"/>
        <v/>
      </c>
      <c r="K3116" s="91" t="str">
        <f t="shared" si="248"/>
        <v/>
      </c>
      <c r="L3116" s="116" t="str">
        <f t="shared" si="251"/>
        <v/>
      </c>
      <c r="M3116" s="116" t="str">
        <f t="shared" si="252"/>
        <v/>
      </c>
    </row>
    <row r="3117" spans="2:13" x14ac:dyDescent="0.3">
      <c r="B3117" s="126"/>
      <c r="C3117" s="128"/>
      <c r="D3117" s="126"/>
      <c r="E3117" s="128"/>
      <c r="F3117" s="128"/>
      <c r="G3117" s="128"/>
      <c r="I3117" s="91" t="str">
        <f t="shared" si="249"/>
        <v/>
      </c>
      <c r="J3117" s="91" t="str">
        <f t="shared" si="250"/>
        <v/>
      </c>
      <c r="K3117" s="91" t="str">
        <f t="shared" si="248"/>
        <v/>
      </c>
      <c r="L3117" s="116" t="str">
        <f t="shared" si="251"/>
        <v/>
      </c>
      <c r="M3117" s="116" t="str">
        <f t="shared" si="252"/>
        <v/>
      </c>
    </row>
    <row r="3118" spans="2:13" x14ac:dyDescent="0.3">
      <c r="B3118" s="126"/>
      <c r="C3118" s="128"/>
      <c r="D3118" s="126"/>
      <c r="E3118" s="128"/>
      <c r="F3118" s="128"/>
      <c r="G3118" s="128"/>
      <c r="I3118" s="91" t="str">
        <f t="shared" si="249"/>
        <v/>
      </c>
      <c r="J3118" s="91" t="str">
        <f t="shared" si="250"/>
        <v/>
      </c>
      <c r="K3118" s="91" t="str">
        <f t="shared" si="248"/>
        <v/>
      </c>
      <c r="L3118" s="116" t="str">
        <f t="shared" si="251"/>
        <v/>
      </c>
      <c r="M3118" s="116" t="str">
        <f t="shared" si="252"/>
        <v/>
      </c>
    </row>
    <row r="3119" spans="2:13" x14ac:dyDescent="0.3">
      <c r="B3119" s="126"/>
      <c r="C3119" s="128"/>
      <c r="D3119" s="126"/>
      <c r="E3119" s="128"/>
      <c r="F3119" s="128"/>
      <c r="G3119" s="128"/>
      <c r="I3119" s="91" t="str">
        <f t="shared" si="249"/>
        <v/>
      </c>
      <c r="J3119" s="91" t="str">
        <f t="shared" si="250"/>
        <v/>
      </c>
      <c r="K3119" s="91" t="str">
        <f t="shared" si="248"/>
        <v/>
      </c>
      <c r="L3119" s="116" t="str">
        <f t="shared" si="251"/>
        <v/>
      </c>
      <c r="M3119" s="116" t="str">
        <f t="shared" si="252"/>
        <v/>
      </c>
    </row>
    <row r="3120" spans="2:13" x14ac:dyDescent="0.3">
      <c r="B3120" s="126"/>
      <c r="C3120" s="128"/>
      <c r="D3120" s="126"/>
      <c r="E3120" s="128"/>
      <c r="F3120" s="128"/>
      <c r="G3120" s="128"/>
      <c r="I3120" s="91" t="str">
        <f t="shared" si="249"/>
        <v/>
      </c>
      <c r="J3120" s="91" t="str">
        <f t="shared" si="250"/>
        <v/>
      </c>
      <c r="K3120" s="91" t="str">
        <f t="shared" si="248"/>
        <v/>
      </c>
      <c r="L3120" s="116" t="str">
        <f t="shared" si="251"/>
        <v/>
      </c>
      <c r="M3120" s="116" t="str">
        <f t="shared" si="252"/>
        <v/>
      </c>
    </row>
    <row r="3121" spans="2:13" x14ac:dyDescent="0.3">
      <c r="B3121" s="126"/>
      <c r="C3121" s="128"/>
      <c r="D3121" s="126"/>
      <c r="E3121" s="128"/>
      <c r="F3121" s="128"/>
      <c r="G3121" s="128"/>
      <c r="I3121" s="91" t="str">
        <f t="shared" si="249"/>
        <v/>
      </c>
      <c r="J3121" s="91" t="str">
        <f t="shared" si="250"/>
        <v/>
      </c>
      <c r="K3121" s="91" t="str">
        <f t="shared" si="248"/>
        <v/>
      </c>
      <c r="L3121" s="116" t="str">
        <f t="shared" si="251"/>
        <v/>
      </c>
      <c r="M3121" s="116" t="str">
        <f t="shared" si="252"/>
        <v/>
      </c>
    </row>
    <row r="3122" spans="2:13" x14ac:dyDescent="0.3">
      <c r="B3122" s="126"/>
      <c r="C3122" s="128"/>
      <c r="D3122" s="126"/>
      <c r="E3122" s="128"/>
      <c r="F3122" s="128"/>
      <c r="G3122" s="128"/>
      <c r="I3122" s="91" t="str">
        <f t="shared" si="249"/>
        <v/>
      </c>
      <c r="J3122" s="91" t="str">
        <f t="shared" si="250"/>
        <v/>
      </c>
      <c r="K3122" s="91" t="str">
        <f t="shared" si="248"/>
        <v/>
      </c>
      <c r="L3122" s="116" t="str">
        <f t="shared" si="251"/>
        <v/>
      </c>
      <c r="M3122" s="116" t="str">
        <f t="shared" si="252"/>
        <v/>
      </c>
    </row>
    <row r="3123" spans="2:13" x14ac:dyDescent="0.3">
      <c r="B3123" s="126"/>
      <c r="C3123" s="128"/>
      <c r="D3123" s="126"/>
      <c r="E3123" s="128"/>
      <c r="F3123" s="128"/>
      <c r="G3123" s="128"/>
      <c r="I3123" s="91" t="str">
        <f t="shared" si="249"/>
        <v/>
      </c>
      <c r="J3123" s="91" t="str">
        <f t="shared" si="250"/>
        <v/>
      </c>
      <c r="K3123" s="91" t="str">
        <f t="shared" si="248"/>
        <v/>
      </c>
      <c r="L3123" s="116" t="str">
        <f t="shared" si="251"/>
        <v/>
      </c>
      <c r="M3123" s="116" t="str">
        <f t="shared" si="252"/>
        <v/>
      </c>
    </row>
    <row r="3124" spans="2:13" x14ac:dyDescent="0.3">
      <c r="B3124" s="126"/>
      <c r="C3124" s="128"/>
      <c r="D3124" s="126"/>
      <c r="E3124" s="128"/>
      <c r="F3124" s="128"/>
      <c r="G3124" s="128"/>
      <c r="I3124" s="91" t="str">
        <f t="shared" si="249"/>
        <v/>
      </c>
      <c r="J3124" s="91" t="str">
        <f t="shared" si="250"/>
        <v/>
      </c>
      <c r="K3124" s="91" t="str">
        <f t="shared" si="248"/>
        <v/>
      </c>
      <c r="L3124" s="116" t="str">
        <f t="shared" si="251"/>
        <v/>
      </c>
      <c r="M3124" s="116" t="str">
        <f t="shared" si="252"/>
        <v/>
      </c>
    </row>
    <row r="3125" spans="2:13" x14ac:dyDescent="0.3">
      <c r="B3125" s="126"/>
      <c r="C3125" s="128"/>
      <c r="D3125" s="126"/>
      <c r="E3125" s="128"/>
      <c r="F3125" s="128"/>
      <c r="G3125" s="128"/>
      <c r="I3125" s="91" t="str">
        <f t="shared" si="249"/>
        <v/>
      </c>
      <c r="J3125" s="91" t="str">
        <f t="shared" si="250"/>
        <v/>
      </c>
      <c r="K3125" s="91" t="str">
        <f t="shared" si="248"/>
        <v/>
      </c>
      <c r="L3125" s="116" t="str">
        <f t="shared" si="251"/>
        <v/>
      </c>
      <c r="M3125" s="116" t="str">
        <f t="shared" si="252"/>
        <v/>
      </c>
    </row>
    <row r="3126" spans="2:13" x14ac:dyDescent="0.3">
      <c r="B3126" s="126"/>
      <c r="C3126" s="128"/>
      <c r="D3126" s="126"/>
      <c r="E3126" s="128"/>
      <c r="F3126" s="128"/>
      <c r="G3126" s="128"/>
      <c r="I3126" s="91" t="str">
        <f t="shared" si="249"/>
        <v/>
      </c>
      <c r="J3126" s="91" t="str">
        <f t="shared" si="250"/>
        <v/>
      </c>
      <c r="K3126" s="91" t="str">
        <f t="shared" si="248"/>
        <v/>
      </c>
      <c r="L3126" s="116" t="str">
        <f t="shared" si="251"/>
        <v/>
      </c>
      <c r="M3126" s="116" t="str">
        <f t="shared" si="252"/>
        <v/>
      </c>
    </row>
    <row r="3127" spans="2:13" x14ac:dyDescent="0.3">
      <c r="B3127" s="126"/>
      <c r="C3127" s="128"/>
      <c r="D3127" s="126"/>
      <c r="E3127" s="128"/>
      <c r="F3127" s="128"/>
      <c r="G3127" s="128"/>
      <c r="I3127" s="91" t="str">
        <f t="shared" si="249"/>
        <v/>
      </c>
      <c r="J3127" s="91" t="str">
        <f t="shared" si="250"/>
        <v/>
      </c>
      <c r="K3127" s="91" t="str">
        <f t="shared" si="248"/>
        <v/>
      </c>
      <c r="L3127" s="116" t="str">
        <f t="shared" si="251"/>
        <v/>
      </c>
      <c r="M3127" s="116" t="str">
        <f t="shared" si="252"/>
        <v/>
      </c>
    </row>
    <row r="3128" spans="2:13" x14ac:dyDescent="0.3">
      <c r="B3128" s="126"/>
      <c r="C3128" s="128"/>
      <c r="D3128" s="126"/>
      <c r="E3128" s="128"/>
      <c r="F3128" s="128"/>
      <c r="G3128" s="128"/>
      <c r="I3128" s="91" t="str">
        <f t="shared" si="249"/>
        <v/>
      </c>
      <c r="J3128" s="91" t="str">
        <f t="shared" si="250"/>
        <v/>
      </c>
      <c r="K3128" s="91" t="str">
        <f t="shared" si="248"/>
        <v/>
      </c>
      <c r="L3128" s="116" t="str">
        <f t="shared" si="251"/>
        <v/>
      </c>
      <c r="M3128" s="116" t="str">
        <f t="shared" si="252"/>
        <v/>
      </c>
    </row>
    <row r="3129" spans="2:13" x14ac:dyDescent="0.3">
      <c r="B3129" s="126"/>
      <c r="C3129" s="128"/>
      <c r="D3129" s="126"/>
      <c r="E3129" s="128"/>
      <c r="F3129" s="128"/>
      <c r="G3129" s="128"/>
      <c r="I3129" s="91" t="str">
        <f t="shared" si="249"/>
        <v/>
      </c>
      <c r="J3129" s="91" t="str">
        <f t="shared" si="250"/>
        <v/>
      </c>
      <c r="K3129" s="91" t="str">
        <f t="shared" si="248"/>
        <v/>
      </c>
      <c r="L3129" s="116" t="str">
        <f t="shared" si="251"/>
        <v/>
      </c>
      <c r="M3129" s="116" t="str">
        <f t="shared" si="252"/>
        <v/>
      </c>
    </row>
    <row r="3130" spans="2:13" x14ac:dyDescent="0.3">
      <c r="B3130" s="126"/>
      <c r="C3130" s="128"/>
      <c r="D3130" s="126"/>
      <c r="E3130" s="128"/>
      <c r="F3130" s="128"/>
      <c r="G3130" s="128"/>
      <c r="I3130" s="91" t="str">
        <f t="shared" si="249"/>
        <v/>
      </c>
      <c r="J3130" s="91" t="str">
        <f t="shared" si="250"/>
        <v/>
      </c>
      <c r="K3130" s="91" t="str">
        <f t="shared" si="248"/>
        <v/>
      </c>
      <c r="L3130" s="116" t="str">
        <f t="shared" si="251"/>
        <v/>
      </c>
      <c r="M3130" s="116" t="str">
        <f t="shared" si="252"/>
        <v/>
      </c>
    </row>
    <row r="3131" spans="2:13" x14ac:dyDescent="0.3">
      <c r="B3131" s="126"/>
      <c r="C3131" s="128"/>
      <c r="D3131" s="126"/>
      <c r="E3131" s="128"/>
      <c r="F3131" s="128"/>
      <c r="G3131" s="128"/>
      <c r="I3131" s="91" t="str">
        <f t="shared" si="249"/>
        <v/>
      </c>
      <c r="J3131" s="91" t="str">
        <f t="shared" si="250"/>
        <v/>
      </c>
      <c r="K3131" s="91" t="str">
        <f t="shared" si="248"/>
        <v/>
      </c>
      <c r="L3131" s="116" t="str">
        <f t="shared" si="251"/>
        <v/>
      </c>
      <c r="M3131" s="116" t="str">
        <f t="shared" si="252"/>
        <v/>
      </c>
    </row>
    <row r="3132" spans="2:13" x14ac:dyDescent="0.3">
      <c r="B3132" s="126"/>
      <c r="C3132" s="128"/>
      <c r="D3132" s="126"/>
      <c r="E3132" s="128"/>
      <c r="F3132" s="128"/>
      <c r="G3132" s="128"/>
      <c r="I3132" s="91" t="str">
        <f t="shared" si="249"/>
        <v/>
      </c>
      <c r="J3132" s="91" t="str">
        <f t="shared" si="250"/>
        <v/>
      </c>
      <c r="K3132" s="91" t="str">
        <f t="shared" si="248"/>
        <v/>
      </c>
      <c r="L3132" s="116" t="str">
        <f t="shared" si="251"/>
        <v/>
      </c>
      <c r="M3132" s="116" t="str">
        <f t="shared" si="252"/>
        <v/>
      </c>
    </row>
    <row r="3133" spans="2:13" x14ac:dyDescent="0.3">
      <c r="B3133" s="126"/>
      <c r="C3133" s="128"/>
      <c r="D3133" s="126"/>
      <c r="E3133" s="128"/>
      <c r="F3133" s="128"/>
      <c r="G3133" s="128"/>
      <c r="I3133" s="91" t="str">
        <f t="shared" si="249"/>
        <v/>
      </c>
      <c r="J3133" s="91" t="str">
        <f t="shared" si="250"/>
        <v/>
      </c>
      <c r="K3133" s="91" t="str">
        <f t="shared" si="248"/>
        <v/>
      </c>
      <c r="L3133" s="116" t="str">
        <f t="shared" si="251"/>
        <v/>
      </c>
      <c r="M3133" s="116" t="str">
        <f t="shared" si="252"/>
        <v/>
      </c>
    </row>
    <row r="3134" spans="2:13" x14ac:dyDescent="0.3">
      <c r="B3134" s="126"/>
      <c r="C3134" s="128"/>
      <c r="D3134" s="126"/>
      <c r="E3134" s="128"/>
      <c r="F3134" s="128"/>
      <c r="G3134" s="128"/>
      <c r="I3134" s="91" t="str">
        <f t="shared" si="249"/>
        <v/>
      </c>
      <c r="J3134" s="91" t="str">
        <f t="shared" si="250"/>
        <v/>
      </c>
      <c r="K3134" s="91" t="str">
        <f t="shared" si="248"/>
        <v/>
      </c>
      <c r="L3134" s="116" t="str">
        <f t="shared" si="251"/>
        <v/>
      </c>
      <c r="M3134" s="116" t="str">
        <f t="shared" si="252"/>
        <v/>
      </c>
    </row>
    <row r="3135" spans="2:13" x14ac:dyDescent="0.3">
      <c r="B3135" s="126"/>
      <c r="C3135" s="128"/>
      <c r="D3135" s="126"/>
      <c r="E3135" s="128"/>
      <c r="F3135" s="128"/>
      <c r="G3135" s="128"/>
      <c r="I3135" s="91" t="str">
        <f t="shared" si="249"/>
        <v/>
      </c>
      <c r="J3135" s="91" t="str">
        <f t="shared" si="250"/>
        <v/>
      </c>
      <c r="K3135" s="91" t="str">
        <f t="shared" si="248"/>
        <v/>
      </c>
      <c r="L3135" s="116" t="str">
        <f t="shared" si="251"/>
        <v/>
      </c>
      <c r="M3135" s="116" t="str">
        <f t="shared" si="252"/>
        <v/>
      </c>
    </row>
    <row r="3136" spans="2:13" x14ac:dyDescent="0.3">
      <c r="B3136" s="126"/>
      <c r="C3136" s="128"/>
      <c r="D3136" s="126"/>
      <c r="E3136" s="128"/>
      <c r="F3136" s="128"/>
      <c r="G3136" s="128"/>
      <c r="I3136" s="91" t="str">
        <f t="shared" si="249"/>
        <v/>
      </c>
      <c r="J3136" s="91" t="str">
        <f t="shared" si="250"/>
        <v/>
      </c>
      <c r="K3136" s="91" t="str">
        <f t="shared" si="248"/>
        <v/>
      </c>
      <c r="L3136" s="116" t="str">
        <f t="shared" si="251"/>
        <v/>
      </c>
      <c r="M3136" s="116" t="str">
        <f t="shared" si="252"/>
        <v/>
      </c>
    </row>
    <row r="3137" spans="2:13" x14ac:dyDescent="0.3">
      <c r="B3137" s="126"/>
      <c r="C3137" s="128"/>
      <c r="D3137" s="126"/>
      <c r="E3137" s="128"/>
      <c r="F3137" s="128"/>
      <c r="G3137" s="128"/>
      <c r="I3137" s="91" t="str">
        <f t="shared" si="249"/>
        <v/>
      </c>
      <c r="J3137" s="91" t="str">
        <f t="shared" si="250"/>
        <v/>
      </c>
      <c r="K3137" s="91" t="str">
        <f t="shared" si="248"/>
        <v/>
      </c>
      <c r="L3137" s="116" t="str">
        <f t="shared" si="251"/>
        <v/>
      </c>
      <c r="M3137" s="116" t="str">
        <f t="shared" si="252"/>
        <v/>
      </c>
    </row>
    <row r="3138" spans="2:13" x14ac:dyDescent="0.3">
      <c r="B3138" s="126"/>
      <c r="C3138" s="128"/>
      <c r="D3138" s="126"/>
      <c r="E3138" s="128"/>
      <c r="F3138" s="128"/>
      <c r="G3138" s="128"/>
      <c r="I3138" s="91" t="str">
        <f t="shared" si="249"/>
        <v/>
      </c>
      <c r="J3138" s="91" t="str">
        <f t="shared" si="250"/>
        <v/>
      </c>
      <c r="K3138" s="91" t="str">
        <f t="shared" si="248"/>
        <v/>
      </c>
      <c r="L3138" s="116" t="str">
        <f t="shared" si="251"/>
        <v/>
      </c>
      <c r="M3138" s="116" t="str">
        <f t="shared" si="252"/>
        <v/>
      </c>
    </row>
    <row r="3139" spans="2:13" x14ac:dyDescent="0.3">
      <c r="B3139" s="126"/>
      <c r="C3139" s="128"/>
      <c r="D3139" s="126"/>
      <c r="E3139" s="128"/>
      <c r="F3139" s="128"/>
      <c r="G3139" s="128"/>
      <c r="I3139" s="91" t="str">
        <f t="shared" si="249"/>
        <v/>
      </c>
      <c r="J3139" s="91" t="str">
        <f t="shared" si="250"/>
        <v/>
      </c>
      <c r="K3139" s="91" t="str">
        <f t="shared" si="248"/>
        <v/>
      </c>
      <c r="L3139" s="116" t="str">
        <f t="shared" si="251"/>
        <v/>
      </c>
      <c r="M3139" s="116" t="str">
        <f t="shared" si="252"/>
        <v/>
      </c>
    </row>
    <row r="3140" spans="2:13" x14ac:dyDescent="0.3">
      <c r="B3140" s="126"/>
      <c r="C3140" s="128"/>
      <c r="D3140" s="126"/>
      <c r="E3140" s="128"/>
      <c r="F3140" s="128"/>
      <c r="G3140" s="128"/>
      <c r="I3140" s="91" t="str">
        <f t="shared" si="249"/>
        <v/>
      </c>
      <c r="J3140" s="91" t="str">
        <f t="shared" si="250"/>
        <v/>
      </c>
      <c r="K3140" s="91" t="str">
        <f t="shared" si="248"/>
        <v/>
      </c>
      <c r="L3140" s="116" t="str">
        <f t="shared" si="251"/>
        <v/>
      </c>
      <c r="M3140" s="116" t="str">
        <f t="shared" si="252"/>
        <v/>
      </c>
    </row>
    <row r="3141" spans="2:13" x14ac:dyDescent="0.3">
      <c r="B3141" s="126"/>
      <c r="C3141" s="128"/>
      <c r="D3141" s="126"/>
      <c r="E3141" s="128"/>
      <c r="F3141" s="128"/>
      <c r="G3141" s="128"/>
      <c r="I3141" s="91" t="str">
        <f t="shared" si="249"/>
        <v/>
      </c>
      <c r="J3141" s="91" t="str">
        <f t="shared" si="250"/>
        <v/>
      </c>
      <c r="K3141" s="91" t="str">
        <f t="shared" si="248"/>
        <v/>
      </c>
      <c r="L3141" s="116" t="str">
        <f t="shared" si="251"/>
        <v/>
      </c>
      <c r="M3141" s="116" t="str">
        <f t="shared" si="252"/>
        <v/>
      </c>
    </row>
    <row r="3142" spans="2:13" x14ac:dyDescent="0.3">
      <c r="B3142" s="126"/>
      <c r="C3142" s="128"/>
      <c r="D3142" s="126"/>
      <c r="E3142" s="128"/>
      <c r="F3142" s="128"/>
      <c r="G3142" s="128"/>
      <c r="I3142" s="91" t="str">
        <f t="shared" si="249"/>
        <v/>
      </c>
      <c r="J3142" s="91" t="str">
        <f t="shared" si="250"/>
        <v/>
      </c>
      <c r="K3142" s="91" t="str">
        <f t="shared" si="248"/>
        <v/>
      </c>
      <c r="L3142" s="116" t="str">
        <f t="shared" si="251"/>
        <v/>
      </c>
      <c r="M3142" s="116" t="str">
        <f t="shared" si="252"/>
        <v/>
      </c>
    </row>
    <row r="3143" spans="2:13" x14ac:dyDescent="0.3">
      <c r="B3143" s="126"/>
      <c r="C3143" s="128"/>
      <c r="D3143" s="126"/>
      <c r="E3143" s="128"/>
      <c r="F3143" s="128"/>
      <c r="G3143" s="128"/>
      <c r="I3143" s="91" t="str">
        <f t="shared" si="249"/>
        <v/>
      </c>
      <c r="J3143" s="91" t="str">
        <f t="shared" si="250"/>
        <v/>
      </c>
      <c r="K3143" s="91" t="str">
        <f t="shared" ref="K3143:K3206" si="253">IF(I3143="","",SUMIF($B$7:$B$5003,B3143,$G$7:$G$5003))</f>
        <v/>
      </c>
      <c r="L3143" s="116" t="str">
        <f t="shared" si="251"/>
        <v/>
      </c>
      <c r="M3143" s="116" t="str">
        <f t="shared" si="252"/>
        <v/>
      </c>
    </row>
    <row r="3144" spans="2:13" x14ac:dyDescent="0.3">
      <c r="B3144" s="126"/>
      <c r="C3144" s="128"/>
      <c r="D3144" s="126"/>
      <c r="E3144" s="128"/>
      <c r="F3144" s="128"/>
      <c r="G3144" s="128"/>
      <c r="I3144" s="91" t="str">
        <f t="shared" ref="I3144:I3207" si="254">B3144&amp;D3144</f>
        <v/>
      </c>
      <c r="J3144" s="91" t="str">
        <f t="shared" ref="J3144:J3207" si="255">IF(I3144="","",SUMIFS($G$6:$G$5003,$B$6:$B$5003,B3144,$D$6:$D$5003,D3144))</f>
        <v/>
      </c>
      <c r="K3144" s="91" t="str">
        <f t="shared" si="253"/>
        <v/>
      </c>
      <c r="L3144" s="116" t="str">
        <f t="shared" ref="L3144:L3207" si="256">IF(OR(J3144="",K3144=""),"",J3144/K3144)</f>
        <v/>
      </c>
      <c r="M3144" s="116" t="str">
        <f t="shared" ref="M3144:M3207" si="257">IF(L3144="","",L3144^2)</f>
        <v/>
      </c>
    </row>
    <row r="3145" spans="2:13" x14ac:dyDescent="0.3">
      <c r="B3145" s="126"/>
      <c r="C3145" s="128"/>
      <c r="D3145" s="126"/>
      <c r="E3145" s="128"/>
      <c r="F3145" s="128"/>
      <c r="G3145" s="128"/>
      <c r="I3145" s="91" t="str">
        <f t="shared" si="254"/>
        <v/>
      </c>
      <c r="J3145" s="91" t="str">
        <f t="shared" si="255"/>
        <v/>
      </c>
      <c r="K3145" s="91" t="str">
        <f t="shared" si="253"/>
        <v/>
      </c>
      <c r="L3145" s="116" t="str">
        <f t="shared" si="256"/>
        <v/>
      </c>
      <c r="M3145" s="116" t="str">
        <f t="shared" si="257"/>
        <v/>
      </c>
    </row>
    <row r="3146" spans="2:13" x14ac:dyDescent="0.3">
      <c r="B3146" s="126"/>
      <c r="C3146" s="128"/>
      <c r="D3146" s="126"/>
      <c r="E3146" s="128"/>
      <c r="F3146" s="128"/>
      <c r="G3146" s="128"/>
      <c r="I3146" s="91" t="str">
        <f t="shared" si="254"/>
        <v/>
      </c>
      <c r="J3146" s="91" t="str">
        <f t="shared" si="255"/>
        <v/>
      </c>
      <c r="K3146" s="91" t="str">
        <f t="shared" si="253"/>
        <v/>
      </c>
      <c r="L3146" s="116" t="str">
        <f t="shared" si="256"/>
        <v/>
      </c>
      <c r="M3146" s="116" t="str">
        <f t="shared" si="257"/>
        <v/>
      </c>
    </row>
    <row r="3147" spans="2:13" x14ac:dyDescent="0.3">
      <c r="B3147" s="126"/>
      <c r="C3147" s="128"/>
      <c r="D3147" s="126"/>
      <c r="E3147" s="128"/>
      <c r="F3147" s="128"/>
      <c r="G3147" s="128"/>
      <c r="I3147" s="91" t="str">
        <f t="shared" si="254"/>
        <v/>
      </c>
      <c r="J3147" s="91" t="str">
        <f t="shared" si="255"/>
        <v/>
      </c>
      <c r="K3147" s="91" t="str">
        <f t="shared" si="253"/>
        <v/>
      </c>
      <c r="L3147" s="116" t="str">
        <f t="shared" si="256"/>
        <v/>
      </c>
      <c r="M3147" s="116" t="str">
        <f t="shared" si="257"/>
        <v/>
      </c>
    </row>
    <row r="3148" spans="2:13" x14ac:dyDescent="0.3">
      <c r="B3148" s="126"/>
      <c r="C3148" s="128"/>
      <c r="D3148" s="126"/>
      <c r="E3148" s="128"/>
      <c r="F3148" s="128"/>
      <c r="G3148" s="128"/>
      <c r="I3148" s="91" t="str">
        <f t="shared" si="254"/>
        <v/>
      </c>
      <c r="J3148" s="91" t="str">
        <f t="shared" si="255"/>
        <v/>
      </c>
      <c r="K3148" s="91" t="str">
        <f t="shared" si="253"/>
        <v/>
      </c>
      <c r="L3148" s="116" t="str">
        <f t="shared" si="256"/>
        <v/>
      </c>
      <c r="M3148" s="116" t="str">
        <f t="shared" si="257"/>
        <v/>
      </c>
    </row>
    <row r="3149" spans="2:13" x14ac:dyDescent="0.3">
      <c r="B3149" s="126"/>
      <c r="C3149" s="128"/>
      <c r="D3149" s="126"/>
      <c r="E3149" s="128"/>
      <c r="F3149" s="128"/>
      <c r="G3149" s="128"/>
      <c r="I3149" s="91" t="str">
        <f t="shared" si="254"/>
        <v/>
      </c>
      <c r="J3149" s="91" t="str">
        <f t="shared" si="255"/>
        <v/>
      </c>
      <c r="K3149" s="91" t="str">
        <f t="shared" si="253"/>
        <v/>
      </c>
      <c r="L3149" s="116" t="str">
        <f t="shared" si="256"/>
        <v/>
      </c>
      <c r="M3149" s="116" t="str">
        <f t="shared" si="257"/>
        <v/>
      </c>
    </row>
    <row r="3150" spans="2:13" x14ac:dyDescent="0.3">
      <c r="B3150" s="126"/>
      <c r="C3150" s="128"/>
      <c r="D3150" s="126"/>
      <c r="E3150" s="128"/>
      <c r="F3150" s="128"/>
      <c r="G3150" s="128"/>
      <c r="I3150" s="91" t="str">
        <f t="shared" si="254"/>
        <v/>
      </c>
      <c r="J3150" s="91" t="str">
        <f t="shared" si="255"/>
        <v/>
      </c>
      <c r="K3150" s="91" t="str">
        <f t="shared" si="253"/>
        <v/>
      </c>
      <c r="L3150" s="116" t="str">
        <f t="shared" si="256"/>
        <v/>
      </c>
      <c r="M3150" s="116" t="str">
        <f t="shared" si="257"/>
        <v/>
      </c>
    </row>
    <row r="3151" spans="2:13" x14ac:dyDescent="0.3">
      <c r="B3151" s="126"/>
      <c r="C3151" s="128"/>
      <c r="D3151" s="126"/>
      <c r="E3151" s="128"/>
      <c r="F3151" s="128"/>
      <c r="G3151" s="128"/>
      <c r="I3151" s="91" t="str">
        <f t="shared" si="254"/>
        <v/>
      </c>
      <c r="J3151" s="91" t="str">
        <f t="shared" si="255"/>
        <v/>
      </c>
      <c r="K3151" s="91" t="str">
        <f t="shared" si="253"/>
        <v/>
      </c>
      <c r="L3151" s="116" t="str">
        <f t="shared" si="256"/>
        <v/>
      </c>
      <c r="M3151" s="116" t="str">
        <f t="shared" si="257"/>
        <v/>
      </c>
    </row>
    <row r="3152" spans="2:13" x14ac:dyDescent="0.3">
      <c r="B3152" s="126"/>
      <c r="C3152" s="128"/>
      <c r="D3152" s="126"/>
      <c r="E3152" s="128"/>
      <c r="F3152" s="128"/>
      <c r="G3152" s="128"/>
      <c r="I3152" s="91" t="str">
        <f t="shared" si="254"/>
        <v/>
      </c>
      <c r="J3152" s="91" t="str">
        <f t="shared" si="255"/>
        <v/>
      </c>
      <c r="K3152" s="91" t="str">
        <f t="shared" si="253"/>
        <v/>
      </c>
      <c r="L3152" s="116" t="str">
        <f t="shared" si="256"/>
        <v/>
      </c>
      <c r="M3152" s="116" t="str">
        <f t="shared" si="257"/>
        <v/>
      </c>
    </row>
    <row r="3153" spans="2:13" x14ac:dyDescent="0.3">
      <c r="B3153" s="126"/>
      <c r="C3153" s="128"/>
      <c r="D3153" s="126"/>
      <c r="E3153" s="128"/>
      <c r="F3153" s="128"/>
      <c r="G3153" s="128"/>
      <c r="I3153" s="91" t="str">
        <f t="shared" si="254"/>
        <v/>
      </c>
      <c r="J3153" s="91" t="str">
        <f t="shared" si="255"/>
        <v/>
      </c>
      <c r="K3153" s="91" t="str">
        <f t="shared" si="253"/>
        <v/>
      </c>
      <c r="L3153" s="116" t="str">
        <f t="shared" si="256"/>
        <v/>
      </c>
      <c r="M3153" s="116" t="str">
        <f t="shared" si="257"/>
        <v/>
      </c>
    </row>
    <row r="3154" spans="2:13" x14ac:dyDescent="0.3">
      <c r="B3154" s="126"/>
      <c r="C3154" s="128"/>
      <c r="D3154" s="126"/>
      <c r="E3154" s="128"/>
      <c r="F3154" s="128"/>
      <c r="G3154" s="128"/>
      <c r="I3154" s="91" t="str">
        <f t="shared" si="254"/>
        <v/>
      </c>
      <c r="J3154" s="91" t="str">
        <f t="shared" si="255"/>
        <v/>
      </c>
      <c r="K3154" s="91" t="str">
        <f t="shared" si="253"/>
        <v/>
      </c>
      <c r="L3154" s="116" t="str">
        <f t="shared" si="256"/>
        <v/>
      </c>
      <c r="M3154" s="116" t="str">
        <f t="shared" si="257"/>
        <v/>
      </c>
    </row>
    <row r="3155" spans="2:13" x14ac:dyDescent="0.3">
      <c r="B3155" s="126"/>
      <c r="C3155" s="128"/>
      <c r="D3155" s="126"/>
      <c r="E3155" s="128"/>
      <c r="F3155" s="128"/>
      <c r="G3155" s="128"/>
      <c r="I3155" s="91" t="str">
        <f t="shared" si="254"/>
        <v/>
      </c>
      <c r="J3155" s="91" t="str">
        <f t="shared" si="255"/>
        <v/>
      </c>
      <c r="K3155" s="91" t="str">
        <f t="shared" si="253"/>
        <v/>
      </c>
      <c r="L3155" s="116" t="str">
        <f t="shared" si="256"/>
        <v/>
      </c>
      <c r="M3155" s="116" t="str">
        <f t="shared" si="257"/>
        <v/>
      </c>
    </row>
    <row r="3156" spans="2:13" x14ac:dyDescent="0.3">
      <c r="B3156" s="126"/>
      <c r="C3156" s="128"/>
      <c r="D3156" s="126"/>
      <c r="E3156" s="128"/>
      <c r="F3156" s="128"/>
      <c r="G3156" s="128"/>
      <c r="I3156" s="91" t="str">
        <f t="shared" si="254"/>
        <v/>
      </c>
      <c r="J3156" s="91" t="str">
        <f t="shared" si="255"/>
        <v/>
      </c>
      <c r="K3156" s="91" t="str">
        <f t="shared" si="253"/>
        <v/>
      </c>
      <c r="L3156" s="116" t="str">
        <f t="shared" si="256"/>
        <v/>
      </c>
      <c r="M3156" s="116" t="str">
        <f t="shared" si="257"/>
        <v/>
      </c>
    </row>
    <row r="3157" spans="2:13" x14ac:dyDescent="0.3">
      <c r="B3157" s="126"/>
      <c r="C3157" s="128"/>
      <c r="D3157" s="126"/>
      <c r="E3157" s="128"/>
      <c r="F3157" s="128"/>
      <c r="G3157" s="128"/>
      <c r="I3157" s="91" t="str">
        <f t="shared" si="254"/>
        <v/>
      </c>
      <c r="J3157" s="91" t="str">
        <f t="shared" si="255"/>
        <v/>
      </c>
      <c r="K3157" s="91" t="str">
        <f t="shared" si="253"/>
        <v/>
      </c>
      <c r="L3157" s="116" t="str">
        <f t="shared" si="256"/>
        <v/>
      </c>
      <c r="M3157" s="116" t="str">
        <f t="shared" si="257"/>
        <v/>
      </c>
    </row>
    <row r="3158" spans="2:13" x14ac:dyDescent="0.3">
      <c r="B3158" s="126"/>
      <c r="C3158" s="128"/>
      <c r="D3158" s="126"/>
      <c r="E3158" s="128"/>
      <c r="F3158" s="128"/>
      <c r="G3158" s="128"/>
      <c r="I3158" s="91" t="str">
        <f t="shared" si="254"/>
        <v/>
      </c>
      <c r="J3158" s="91" t="str">
        <f t="shared" si="255"/>
        <v/>
      </c>
      <c r="K3158" s="91" t="str">
        <f t="shared" si="253"/>
        <v/>
      </c>
      <c r="L3158" s="116" t="str">
        <f t="shared" si="256"/>
        <v/>
      </c>
      <c r="M3158" s="116" t="str">
        <f t="shared" si="257"/>
        <v/>
      </c>
    </row>
    <row r="3159" spans="2:13" x14ac:dyDescent="0.3">
      <c r="B3159" s="126"/>
      <c r="C3159" s="128"/>
      <c r="D3159" s="126"/>
      <c r="E3159" s="128"/>
      <c r="F3159" s="128"/>
      <c r="G3159" s="128"/>
      <c r="I3159" s="91" t="str">
        <f t="shared" si="254"/>
        <v/>
      </c>
      <c r="J3159" s="91" t="str">
        <f t="shared" si="255"/>
        <v/>
      </c>
      <c r="K3159" s="91" t="str">
        <f t="shared" si="253"/>
        <v/>
      </c>
      <c r="L3159" s="116" t="str">
        <f t="shared" si="256"/>
        <v/>
      </c>
      <c r="M3159" s="116" t="str">
        <f t="shared" si="257"/>
        <v/>
      </c>
    </row>
    <row r="3160" spans="2:13" x14ac:dyDescent="0.3">
      <c r="B3160" s="126"/>
      <c r="C3160" s="128"/>
      <c r="D3160" s="126"/>
      <c r="E3160" s="128"/>
      <c r="F3160" s="128"/>
      <c r="G3160" s="128"/>
      <c r="I3160" s="91" t="str">
        <f t="shared" si="254"/>
        <v/>
      </c>
      <c r="J3160" s="91" t="str">
        <f t="shared" si="255"/>
        <v/>
      </c>
      <c r="K3160" s="91" t="str">
        <f t="shared" si="253"/>
        <v/>
      </c>
      <c r="L3160" s="116" t="str">
        <f t="shared" si="256"/>
        <v/>
      </c>
      <c r="M3160" s="116" t="str">
        <f t="shared" si="257"/>
        <v/>
      </c>
    </row>
    <row r="3161" spans="2:13" x14ac:dyDescent="0.3">
      <c r="B3161" s="126"/>
      <c r="C3161" s="128"/>
      <c r="D3161" s="126"/>
      <c r="E3161" s="128"/>
      <c r="F3161" s="128"/>
      <c r="G3161" s="128"/>
      <c r="I3161" s="91" t="str">
        <f t="shared" si="254"/>
        <v/>
      </c>
      <c r="J3161" s="91" t="str">
        <f t="shared" si="255"/>
        <v/>
      </c>
      <c r="K3161" s="91" t="str">
        <f t="shared" si="253"/>
        <v/>
      </c>
      <c r="L3161" s="116" t="str">
        <f t="shared" si="256"/>
        <v/>
      </c>
      <c r="M3161" s="116" t="str">
        <f t="shared" si="257"/>
        <v/>
      </c>
    </row>
    <row r="3162" spans="2:13" x14ac:dyDescent="0.3">
      <c r="B3162" s="126"/>
      <c r="C3162" s="128"/>
      <c r="D3162" s="126"/>
      <c r="E3162" s="128"/>
      <c r="F3162" s="128"/>
      <c r="G3162" s="128"/>
      <c r="I3162" s="91" t="str">
        <f t="shared" si="254"/>
        <v/>
      </c>
      <c r="J3162" s="91" t="str">
        <f t="shared" si="255"/>
        <v/>
      </c>
      <c r="K3162" s="91" t="str">
        <f t="shared" si="253"/>
        <v/>
      </c>
      <c r="L3162" s="116" t="str">
        <f t="shared" si="256"/>
        <v/>
      </c>
      <c r="M3162" s="116" t="str">
        <f t="shared" si="257"/>
        <v/>
      </c>
    </row>
    <row r="3163" spans="2:13" x14ac:dyDescent="0.3">
      <c r="B3163" s="126"/>
      <c r="C3163" s="128"/>
      <c r="D3163" s="126"/>
      <c r="E3163" s="128"/>
      <c r="F3163" s="128"/>
      <c r="G3163" s="128"/>
      <c r="I3163" s="91" t="str">
        <f t="shared" si="254"/>
        <v/>
      </c>
      <c r="J3163" s="91" t="str">
        <f t="shared" si="255"/>
        <v/>
      </c>
      <c r="K3163" s="91" t="str">
        <f t="shared" si="253"/>
        <v/>
      </c>
      <c r="L3163" s="116" t="str">
        <f t="shared" si="256"/>
        <v/>
      </c>
      <c r="M3163" s="116" t="str">
        <f t="shared" si="257"/>
        <v/>
      </c>
    </row>
    <row r="3164" spans="2:13" x14ac:dyDescent="0.3">
      <c r="B3164" s="126"/>
      <c r="C3164" s="128"/>
      <c r="D3164" s="126"/>
      <c r="E3164" s="128"/>
      <c r="F3164" s="128"/>
      <c r="G3164" s="128"/>
      <c r="I3164" s="91" t="str">
        <f t="shared" si="254"/>
        <v/>
      </c>
      <c r="J3164" s="91" t="str">
        <f t="shared" si="255"/>
        <v/>
      </c>
      <c r="K3164" s="91" t="str">
        <f t="shared" si="253"/>
        <v/>
      </c>
      <c r="L3164" s="116" t="str">
        <f t="shared" si="256"/>
        <v/>
      </c>
      <c r="M3164" s="116" t="str">
        <f t="shared" si="257"/>
        <v/>
      </c>
    </row>
    <row r="3165" spans="2:13" x14ac:dyDescent="0.3">
      <c r="B3165" s="126"/>
      <c r="C3165" s="128"/>
      <c r="D3165" s="126"/>
      <c r="E3165" s="128"/>
      <c r="F3165" s="128"/>
      <c r="G3165" s="128"/>
      <c r="I3165" s="91" t="str">
        <f t="shared" si="254"/>
        <v/>
      </c>
      <c r="J3165" s="91" t="str">
        <f t="shared" si="255"/>
        <v/>
      </c>
      <c r="K3165" s="91" t="str">
        <f t="shared" si="253"/>
        <v/>
      </c>
      <c r="L3165" s="116" t="str">
        <f t="shared" si="256"/>
        <v/>
      </c>
      <c r="M3165" s="116" t="str">
        <f t="shared" si="257"/>
        <v/>
      </c>
    </row>
    <row r="3166" spans="2:13" x14ac:dyDescent="0.3">
      <c r="B3166" s="126"/>
      <c r="C3166" s="128"/>
      <c r="D3166" s="126"/>
      <c r="E3166" s="128"/>
      <c r="F3166" s="128"/>
      <c r="G3166" s="128"/>
      <c r="I3166" s="91" t="str">
        <f t="shared" si="254"/>
        <v/>
      </c>
      <c r="J3166" s="91" t="str">
        <f t="shared" si="255"/>
        <v/>
      </c>
      <c r="K3166" s="91" t="str">
        <f t="shared" si="253"/>
        <v/>
      </c>
      <c r="L3166" s="116" t="str">
        <f t="shared" si="256"/>
        <v/>
      </c>
      <c r="M3166" s="116" t="str">
        <f t="shared" si="257"/>
        <v/>
      </c>
    </row>
    <row r="3167" spans="2:13" x14ac:dyDescent="0.3">
      <c r="B3167" s="126"/>
      <c r="C3167" s="128"/>
      <c r="D3167" s="126"/>
      <c r="E3167" s="128"/>
      <c r="F3167" s="128"/>
      <c r="G3167" s="128"/>
      <c r="I3167" s="91" t="str">
        <f t="shared" si="254"/>
        <v/>
      </c>
      <c r="J3167" s="91" t="str">
        <f t="shared" si="255"/>
        <v/>
      </c>
      <c r="K3167" s="91" t="str">
        <f t="shared" si="253"/>
        <v/>
      </c>
      <c r="L3167" s="116" t="str">
        <f t="shared" si="256"/>
        <v/>
      </c>
      <c r="M3167" s="116" t="str">
        <f t="shared" si="257"/>
        <v/>
      </c>
    </row>
    <row r="3168" spans="2:13" x14ac:dyDescent="0.3">
      <c r="B3168" s="126"/>
      <c r="C3168" s="128"/>
      <c r="D3168" s="126"/>
      <c r="E3168" s="128"/>
      <c r="F3168" s="128"/>
      <c r="G3168" s="128"/>
      <c r="I3168" s="91" t="str">
        <f t="shared" si="254"/>
        <v/>
      </c>
      <c r="J3168" s="91" t="str">
        <f t="shared" si="255"/>
        <v/>
      </c>
      <c r="K3168" s="91" t="str">
        <f t="shared" si="253"/>
        <v/>
      </c>
      <c r="L3168" s="116" t="str">
        <f t="shared" si="256"/>
        <v/>
      </c>
      <c r="M3168" s="116" t="str">
        <f t="shared" si="257"/>
        <v/>
      </c>
    </row>
    <row r="3169" spans="2:13" x14ac:dyDescent="0.3">
      <c r="B3169" s="126"/>
      <c r="C3169" s="128"/>
      <c r="D3169" s="126"/>
      <c r="E3169" s="128"/>
      <c r="F3169" s="128"/>
      <c r="G3169" s="128"/>
      <c r="I3169" s="91" t="str">
        <f t="shared" si="254"/>
        <v/>
      </c>
      <c r="J3169" s="91" t="str">
        <f t="shared" si="255"/>
        <v/>
      </c>
      <c r="K3169" s="91" t="str">
        <f t="shared" si="253"/>
        <v/>
      </c>
      <c r="L3169" s="116" t="str">
        <f t="shared" si="256"/>
        <v/>
      </c>
      <c r="M3169" s="116" t="str">
        <f t="shared" si="257"/>
        <v/>
      </c>
    </row>
    <row r="3170" spans="2:13" x14ac:dyDescent="0.3">
      <c r="B3170" s="126"/>
      <c r="C3170" s="128"/>
      <c r="D3170" s="126"/>
      <c r="E3170" s="128"/>
      <c r="F3170" s="128"/>
      <c r="G3170" s="128"/>
      <c r="I3170" s="91" t="str">
        <f t="shared" si="254"/>
        <v/>
      </c>
      <c r="J3170" s="91" t="str">
        <f t="shared" si="255"/>
        <v/>
      </c>
      <c r="K3170" s="91" t="str">
        <f t="shared" si="253"/>
        <v/>
      </c>
      <c r="L3170" s="116" t="str">
        <f t="shared" si="256"/>
        <v/>
      </c>
      <c r="M3170" s="116" t="str">
        <f t="shared" si="257"/>
        <v/>
      </c>
    </row>
    <row r="3171" spans="2:13" x14ac:dyDescent="0.3">
      <c r="B3171" s="126"/>
      <c r="C3171" s="128"/>
      <c r="D3171" s="126"/>
      <c r="E3171" s="128"/>
      <c r="F3171" s="128"/>
      <c r="G3171" s="128"/>
      <c r="I3171" s="91" t="str">
        <f t="shared" si="254"/>
        <v/>
      </c>
      <c r="J3171" s="91" t="str">
        <f t="shared" si="255"/>
        <v/>
      </c>
      <c r="K3171" s="91" t="str">
        <f t="shared" si="253"/>
        <v/>
      </c>
      <c r="L3171" s="116" t="str">
        <f t="shared" si="256"/>
        <v/>
      </c>
      <c r="M3171" s="116" t="str">
        <f t="shared" si="257"/>
        <v/>
      </c>
    </row>
    <row r="3172" spans="2:13" x14ac:dyDescent="0.3">
      <c r="B3172" s="126"/>
      <c r="C3172" s="128"/>
      <c r="D3172" s="126"/>
      <c r="E3172" s="128"/>
      <c r="F3172" s="128"/>
      <c r="G3172" s="128"/>
      <c r="I3172" s="91" t="str">
        <f t="shared" si="254"/>
        <v/>
      </c>
      <c r="J3172" s="91" t="str">
        <f t="shared" si="255"/>
        <v/>
      </c>
      <c r="K3172" s="91" t="str">
        <f t="shared" si="253"/>
        <v/>
      </c>
      <c r="L3172" s="116" t="str">
        <f t="shared" si="256"/>
        <v/>
      </c>
      <c r="M3172" s="116" t="str">
        <f t="shared" si="257"/>
        <v/>
      </c>
    </row>
    <row r="3173" spans="2:13" x14ac:dyDescent="0.3">
      <c r="B3173" s="126"/>
      <c r="C3173" s="128"/>
      <c r="D3173" s="126"/>
      <c r="E3173" s="128"/>
      <c r="F3173" s="128"/>
      <c r="G3173" s="128"/>
      <c r="I3173" s="91" t="str">
        <f t="shared" si="254"/>
        <v/>
      </c>
      <c r="J3173" s="91" t="str">
        <f t="shared" si="255"/>
        <v/>
      </c>
      <c r="K3173" s="91" t="str">
        <f t="shared" si="253"/>
        <v/>
      </c>
      <c r="L3173" s="116" t="str">
        <f t="shared" si="256"/>
        <v/>
      </c>
      <c r="M3173" s="116" t="str">
        <f t="shared" si="257"/>
        <v/>
      </c>
    </row>
    <row r="3174" spans="2:13" x14ac:dyDescent="0.3">
      <c r="B3174" s="126"/>
      <c r="C3174" s="128"/>
      <c r="D3174" s="126"/>
      <c r="E3174" s="128"/>
      <c r="F3174" s="128"/>
      <c r="G3174" s="128"/>
      <c r="I3174" s="91" t="str">
        <f t="shared" si="254"/>
        <v/>
      </c>
      <c r="J3174" s="91" t="str">
        <f t="shared" si="255"/>
        <v/>
      </c>
      <c r="K3174" s="91" t="str">
        <f t="shared" si="253"/>
        <v/>
      </c>
      <c r="L3174" s="116" t="str">
        <f t="shared" si="256"/>
        <v/>
      </c>
      <c r="M3174" s="116" t="str">
        <f t="shared" si="257"/>
        <v/>
      </c>
    </row>
    <row r="3175" spans="2:13" x14ac:dyDescent="0.3">
      <c r="B3175" s="126"/>
      <c r="C3175" s="128"/>
      <c r="D3175" s="126"/>
      <c r="E3175" s="128"/>
      <c r="F3175" s="128"/>
      <c r="G3175" s="128"/>
      <c r="I3175" s="91" t="str">
        <f t="shared" si="254"/>
        <v/>
      </c>
      <c r="J3175" s="91" t="str">
        <f t="shared" si="255"/>
        <v/>
      </c>
      <c r="K3175" s="91" t="str">
        <f t="shared" si="253"/>
        <v/>
      </c>
      <c r="L3175" s="116" t="str">
        <f t="shared" si="256"/>
        <v/>
      </c>
      <c r="M3175" s="116" t="str">
        <f t="shared" si="257"/>
        <v/>
      </c>
    </row>
    <row r="3176" spans="2:13" x14ac:dyDescent="0.3">
      <c r="B3176" s="126"/>
      <c r="C3176" s="128"/>
      <c r="D3176" s="126"/>
      <c r="E3176" s="128"/>
      <c r="F3176" s="128"/>
      <c r="G3176" s="128"/>
      <c r="I3176" s="91" t="str">
        <f t="shared" si="254"/>
        <v/>
      </c>
      <c r="J3176" s="91" t="str">
        <f t="shared" si="255"/>
        <v/>
      </c>
      <c r="K3176" s="91" t="str">
        <f t="shared" si="253"/>
        <v/>
      </c>
      <c r="L3176" s="116" t="str">
        <f t="shared" si="256"/>
        <v/>
      </c>
      <c r="M3176" s="116" t="str">
        <f t="shared" si="257"/>
        <v/>
      </c>
    </row>
    <row r="3177" spans="2:13" x14ac:dyDescent="0.3">
      <c r="B3177" s="126"/>
      <c r="C3177" s="128"/>
      <c r="D3177" s="126"/>
      <c r="E3177" s="128"/>
      <c r="F3177" s="128"/>
      <c r="G3177" s="128"/>
      <c r="I3177" s="91" t="str">
        <f t="shared" si="254"/>
        <v/>
      </c>
      <c r="J3177" s="91" t="str">
        <f t="shared" si="255"/>
        <v/>
      </c>
      <c r="K3177" s="91" t="str">
        <f t="shared" si="253"/>
        <v/>
      </c>
      <c r="L3177" s="116" t="str">
        <f t="shared" si="256"/>
        <v/>
      </c>
      <c r="M3177" s="116" t="str">
        <f t="shared" si="257"/>
        <v/>
      </c>
    </row>
    <row r="3178" spans="2:13" x14ac:dyDescent="0.3">
      <c r="B3178" s="126"/>
      <c r="C3178" s="128"/>
      <c r="D3178" s="126"/>
      <c r="E3178" s="128"/>
      <c r="F3178" s="128"/>
      <c r="G3178" s="128"/>
      <c r="I3178" s="91" t="str">
        <f t="shared" si="254"/>
        <v/>
      </c>
      <c r="J3178" s="91" t="str">
        <f t="shared" si="255"/>
        <v/>
      </c>
      <c r="K3178" s="91" t="str">
        <f t="shared" si="253"/>
        <v/>
      </c>
      <c r="L3178" s="116" t="str">
        <f t="shared" si="256"/>
        <v/>
      </c>
      <c r="M3178" s="116" t="str">
        <f t="shared" si="257"/>
        <v/>
      </c>
    </row>
    <row r="3179" spans="2:13" x14ac:dyDescent="0.3">
      <c r="B3179" s="126"/>
      <c r="C3179" s="128"/>
      <c r="D3179" s="126"/>
      <c r="E3179" s="128"/>
      <c r="F3179" s="128"/>
      <c r="G3179" s="128"/>
      <c r="I3179" s="91" t="str">
        <f t="shared" si="254"/>
        <v/>
      </c>
      <c r="J3179" s="91" t="str">
        <f t="shared" si="255"/>
        <v/>
      </c>
      <c r="K3179" s="91" t="str">
        <f t="shared" si="253"/>
        <v/>
      </c>
      <c r="L3179" s="116" t="str">
        <f t="shared" si="256"/>
        <v/>
      </c>
      <c r="M3179" s="116" t="str">
        <f t="shared" si="257"/>
        <v/>
      </c>
    </row>
    <row r="3180" spans="2:13" x14ac:dyDescent="0.3">
      <c r="B3180" s="126"/>
      <c r="C3180" s="128"/>
      <c r="D3180" s="126"/>
      <c r="E3180" s="128"/>
      <c r="F3180" s="128"/>
      <c r="G3180" s="128"/>
      <c r="I3180" s="91" t="str">
        <f t="shared" si="254"/>
        <v/>
      </c>
      <c r="J3180" s="91" t="str">
        <f t="shared" si="255"/>
        <v/>
      </c>
      <c r="K3180" s="91" t="str">
        <f t="shared" si="253"/>
        <v/>
      </c>
      <c r="L3180" s="116" t="str">
        <f t="shared" si="256"/>
        <v/>
      </c>
      <c r="M3180" s="116" t="str">
        <f t="shared" si="257"/>
        <v/>
      </c>
    </row>
    <row r="3181" spans="2:13" x14ac:dyDescent="0.3">
      <c r="B3181" s="126"/>
      <c r="C3181" s="128"/>
      <c r="D3181" s="126"/>
      <c r="E3181" s="128"/>
      <c r="F3181" s="128"/>
      <c r="G3181" s="128"/>
      <c r="I3181" s="91" t="str">
        <f t="shared" si="254"/>
        <v/>
      </c>
      <c r="J3181" s="91" t="str">
        <f t="shared" si="255"/>
        <v/>
      </c>
      <c r="K3181" s="91" t="str">
        <f t="shared" si="253"/>
        <v/>
      </c>
      <c r="L3181" s="116" t="str">
        <f t="shared" si="256"/>
        <v/>
      </c>
      <c r="M3181" s="116" t="str">
        <f t="shared" si="257"/>
        <v/>
      </c>
    </row>
    <row r="3182" spans="2:13" x14ac:dyDescent="0.3">
      <c r="B3182" s="126"/>
      <c r="C3182" s="128"/>
      <c r="D3182" s="126"/>
      <c r="E3182" s="128"/>
      <c r="F3182" s="128"/>
      <c r="G3182" s="128"/>
      <c r="I3182" s="91" t="str">
        <f t="shared" si="254"/>
        <v/>
      </c>
      <c r="J3182" s="91" t="str">
        <f t="shared" si="255"/>
        <v/>
      </c>
      <c r="K3182" s="91" t="str">
        <f t="shared" si="253"/>
        <v/>
      </c>
      <c r="L3182" s="116" t="str">
        <f t="shared" si="256"/>
        <v/>
      </c>
      <c r="M3182" s="116" t="str">
        <f t="shared" si="257"/>
        <v/>
      </c>
    </row>
    <row r="3183" spans="2:13" x14ac:dyDescent="0.3">
      <c r="B3183" s="126"/>
      <c r="C3183" s="128"/>
      <c r="D3183" s="126"/>
      <c r="E3183" s="128"/>
      <c r="F3183" s="128"/>
      <c r="G3183" s="128"/>
      <c r="I3183" s="91" t="str">
        <f t="shared" si="254"/>
        <v/>
      </c>
      <c r="J3183" s="91" t="str">
        <f t="shared" si="255"/>
        <v/>
      </c>
      <c r="K3183" s="91" t="str">
        <f t="shared" si="253"/>
        <v/>
      </c>
      <c r="L3183" s="116" t="str">
        <f t="shared" si="256"/>
        <v/>
      </c>
      <c r="M3183" s="116" t="str">
        <f t="shared" si="257"/>
        <v/>
      </c>
    </row>
    <row r="3184" spans="2:13" x14ac:dyDescent="0.3">
      <c r="B3184" s="126"/>
      <c r="C3184" s="128"/>
      <c r="D3184" s="126"/>
      <c r="E3184" s="128"/>
      <c r="F3184" s="128"/>
      <c r="G3184" s="128"/>
      <c r="I3184" s="91" t="str">
        <f t="shared" si="254"/>
        <v/>
      </c>
      <c r="J3184" s="91" t="str">
        <f t="shared" si="255"/>
        <v/>
      </c>
      <c r="K3184" s="91" t="str">
        <f t="shared" si="253"/>
        <v/>
      </c>
      <c r="L3184" s="116" t="str">
        <f t="shared" si="256"/>
        <v/>
      </c>
      <c r="M3184" s="116" t="str">
        <f t="shared" si="257"/>
        <v/>
      </c>
    </row>
    <row r="3185" spans="2:13" x14ac:dyDescent="0.3">
      <c r="B3185" s="126"/>
      <c r="C3185" s="128"/>
      <c r="D3185" s="126"/>
      <c r="E3185" s="128"/>
      <c r="F3185" s="128"/>
      <c r="G3185" s="128"/>
      <c r="I3185" s="91" t="str">
        <f t="shared" si="254"/>
        <v/>
      </c>
      <c r="J3185" s="91" t="str">
        <f t="shared" si="255"/>
        <v/>
      </c>
      <c r="K3185" s="91" t="str">
        <f t="shared" si="253"/>
        <v/>
      </c>
      <c r="L3185" s="116" t="str">
        <f t="shared" si="256"/>
        <v/>
      </c>
      <c r="M3185" s="116" t="str">
        <f t="shared" si="257"/>
        <v/>
      </c>
    </row>
    <row r="3186" spans="2:13" x14ac:dyDescent="0.3">
      <c r="B3186" s="126"/>
      <c r="C3186" s="128"/>
      <c r="D3186" s="126"/>
      <c r="E3186" s="128"/>
      <c r="F3186" s="128"/>
      <c r="G3186" s="128"/>
      <c r="I3186" s="91" t="str">
        <f t="shared" si="254"/>
        <v/>
      </c>
      <c r="J3186" s="91" t="str">
        <f t="shared" si="255"/>
        <v/>
      </c>
      <c r="K3186" s="91" t="str">
        <f t="shared" si="253"/>
        <v/>
      </c>
      <c r="L3186" s="116" t="str">
        <f t="shared" si="256"/>
        <v/>
      </c>
      <c r="M3186" s="116" t="str">
        <f t="shared" si="257"/>
        <v/>
      </c>
    </row>
    <row r="3187" spans="2:13" x14ac:dyDescent="0.3">
      <c r="B3187" s="126"/>
      <c r="C3187" s="128"/>
      <c r="D3187" s="126"/>
      <c r="E3187" s="128"/>
      <c r="F3187" s="128"/>
      <c r="G3187" s="128"/>
      <c r="I3187" s="91" t="str">
        <f t="shared" si="254"/>
        <v/>
      </c>
      <c r="J3187" s="91" t="str">
        <f t="shared" si="255"/>
        <v/>
      </c>
      <c r="K3187" s="91" t="str">
        <f t="shared" si="253"/>
        <v/>
      </c>
      <c r="L3187" s="116" t="str">
        <f t="shared" si="256"/>
        <v/>
      </c>
      <c r="M3187" s="116" t="str">
        <f t="shared" si="257"/>
        <v/>
      </c>
    </row>
    <row r="3188" spans="2:13" x14ac:dyDescent="0.3">
      <c r="B3188" s="126"/>
      <c r="C3188" s="128"/>
      <c r="D3188" s="126"/>
      <c r="E3188" s="128"/>
      <c r="F3188" s="128"/>
      <c r="G3188" s="128"/>
      <c r="I3188" s="91" t="str">
        <f t="shared" si="254"/>
        <v/>
      </c>
      <c r="J3188" s="91" t="str">
        <f t="shared" si="255"/>
        <v/>
      </c>
      <c r="K3188" s="91" t="str">
        <f t="shared" si="253"/>
        <v/>
      </c>
      <c r="L3188" s="116" t="str">
        <f t="shared" si="256"/>
        <v/>
      </c>
      <c r="M3188" s="116" t="str">
        <f t="shared" si="257"/>
        <v/>
      </c>
    </row>
    <row r="3189" spans="2:13" x14ac:dyDescent="0.3">
      <c r="B3189" s="126"/>
      <c r="C3189" s="128"/>
      <c r="D3189" s="126"/>
      <c r="E3189" s="128"/>
      <c r="F3189" s="128"/>
      <c r="G3189" s="128"/>
      <c r="I3189" s="91" t="str">
        <f t="shared" si="254"/>
        <v/>
      </c>
      <c r="J3189" s="91" t="str">
        <f t="shared" si="255"/>
        <v/>
      </c>
      <c r="K3189" s="91" t="str">
        <f t="shared" si="253"/>
        <v/>
      </c>
      <c r="L3189" s="116" t="str">
        <f t="shared" si="256"/>
        <v/>
      </c>
      <c r="M3189" s="116" t="str">
        <f t="shared" si="257"/>
        <v/>
      </c>
    </row>
    <row r="3190" spans="2:13" x14ac:dyDescent="0.3">
      <c r="B3190" s="126"/>
      <c r="C3190" s="128"/>
      <c r="D3190" s="126"/>
      <c r="E3190" s="128"/>
      <c r="F3190" s="128"/>
      <c r="G3190" s="128"/>
      <c r="I3190" s="91" t="str">
        <f t="shared" si="254"/>
        <v/>
      </c>
      <c r="J3190" s="91" t="str">
        <f t="shared" si="255"/>
        <v/>
      </c>
      <c r="K3190" s="91" t="str">
        <f t="shared" si="253"/>
        <v/>
      </c>
      <c r="L3190" s="116" t="str">
        <f t="shared" si="256"/>
        <v/>
      </c>
      <c r="M3190" s="116" t="str">
        <f t="shared" si="257"/>
        <v/>
      </c>
    </row>
    <row r="3191" spans="2:13" x14ac:dyDescent="0.3">
      <c r="B3191" s="126"/>
      <c r="C3191" s="128"/>
      <c r="D3191" s="126"/>
      <c r="E3191" s="128"/>
      <c r="F3191" s="128"/>
      <c r="G3191" s="128"/>
      <c r="I3191" s="91" t="str">
        <f t="shared" si="254"/>
        <v/>
      </c>
      <c r="J3191" s="91" t="str">
        <f t="shared" si="255"/>
        <v/>
      </c>
      <c r="K3191" s="91" t="str">
        <f t="shared" si="253"/>
        <v/>
      </c>
      <c r="L3191" s="116" t="str">
        <f t="shared" si="256"/>
        <v/>
      </c>
      <c r="M3191" s="116" t="str">
        <f t="shared" si="257"/>
        <v/>
      </c>
    </row>
    <row r="3192" spans="2:13" x14ac:dyDescent="0.3">
      <c r="B3192" s="126"/>
      <c r="C3192" s="128"/>
      <c r="D3192" s="126"/>
      <c r="E3192" s="128"/>
      <c r="F3192" s="128"/>
      <c r="G3192" s="128"/>
      <c r="I3192" s="91" t="str">
        <f t="shared" si="254"/>
        <v/>
      </c>
      <c r="J3192" s="91" t="str">
        <f t="shared" si="255"/>
        <v/>
      </c>
      <c r="K3192" s="91" t="str">
        <f t="shared" si="253"/>
        <v/>
      </c>
      <c r="L3192" s="116" t="str">
        <f t="shared" si="256"/>
        <v/>
      </c>
      <c r="M3192" s="116" t="str">
        <f t="shared" si="257"/>
        <v/>
      </c>
    </row>
    <row r="3193" spans="2:13" x14ac:dyDescent="0.3">
      <c r="B3193" s="126"/>
      <c r="C3193" s="128"/>
      <c r="D3193" s="126"/>
      <c r="E3193" s="128"/>
      <c r="F3193" s="128"/>
      <c r="G3193" s="128"/>
      <c r="I3193" s="91" t="str">
        <f t="shared" si="254"/>
        <v/>
      </c>
      <c r="J3193" s="91" t="str">
        <f t="shared" si="255"/>
        <v/>
      </c>
      <c r="K3193" s="91" t="str">
        <f t="shared" si="253"/>
        <v/>
      </c>
      <c r="L3193" s="116" t="str">
        <f t="shared" si="256"/>
        <v/>
      </c>
      <c r="M3193" s="116" t="str">
        <f t="shared" si="257"/>
        <v/>
      </c>
    </row>
    <row r="3194" spans="2:13" x14ac:dyDescent="0.3">
      <c r="B3194" s="126"/>
      <c r="C3194" s="128"/>
      <c r="D3194" s="126"/>
      <c r="E3194" s="128"/>
      <c r="F3194" s="128"/>
      <c r="G3194" s="128"/>
      <c r="I3194" s="91" t="str">
        <f t="shared" si="254"/>
        <v/>
      </c>
      <c r="J3194" s="91" t="str">
        <f t="shared" si="255"/>
        <v/>
      </c>
      <c r="K3194" s="91" t="str">
        <f t="shared" si="253"/>
        <v/>
      </c>
      <c r="L3194" s="116" t="str">
        <f t="shared" si="256"/>
        <v/>
      </c>
      <c r="M3194" s="116" t="str">
        <f t="shared" si="257"/>
        <v/>
      </c>
    </row>
    <row r="3195" spans="2:13" x14ac:dyDescent="0.3">
      <c r="B3195" s="126"/>
      <c r="C3195" s="128"/>
      <c r="D3195" s="126"/>
      <c r="E3195" s="128"/>
      <c r="F3195" s="128"/>
      <c r="G3195" s="128"/>
      <c r="I3195" s="91" t="str">
        <f t="shared" si="254"/>
        <v/>
      </c>
      <c r="J3195" s="91" t="str">
        <f t="shared" si="255"/>
        <v/>
      </c>
      <c r="K3195" s="91" t="str">
        <f t="shared" si="253"/>
        <v/>
      </c>
      <c r="L3195" s="116" t="str">
        <f t="shared" si="256"/>
        <v/>
      </c>
      <c r="M3195" s="116" t="str">
        <f t="shared" si="257"/>
        <v/>
      </c>
    </row>
    <row r="3196" spans="2:13" x14ac:dyDescent="0.3">
      <c r="B3196" s="126"/>
      <c r="C3196" s="128"/>
      <c r="D3196" s="126"/>
      <c r="E3196" s="128"/>
      <c r="F3196" s="128"/>
      <c r="G3196" s="128"/>
      <c r="I3196" s="91" t="str">
        <f t="shared" si="254"/>
        <v/>
      </c>
      <c r="J3196" s="91" t="str">
        <f t="shared" si="255"/>
        <v/>
      </c>
      <c r="K3196" s="91" t="str">
        <f t="shared" si="253"/>
        <v/>
      </c>
      <c r="L3196" s="116" t="str">
        <f t="shared" si="256"/>
        <v/>
      </c>
      <c r="M3196" s="116" t="str">
        <f t="shared" si="257"/>
        <v/>
      </c>
    </row>
    <row r="3197" spans="2:13" x14ac:dyDescent="0.3">
      <c r="B3197" s="126"/>
      <c r="C3197" s="128"/>
      <c r="D3197" s="126"/>
      <c r="E3197" s="128"/>
      <c r="F3197" s="128"/>
      <c r="G3197" s="128"/>
      <c r="I3197" s="91" t="str">
        <f t="shared" si="254"/>
        <v/>
      </c>
      <c r="J3197" s="91" t="str">
        <f t="shared" si="255"/>
        <v/>
      </c>
      <c r="K3197" s="91" t="str">
        <f t="shared" si="253"/>
        <v/>
      </c>
      <c r="L3197" s="116" t="str">
        <f t="shared" si="256"/>
        <v/>
      </c>
      <c r="M3197" s="116" t="str">
        <f t="shared" si="257"/>
        <v/>
      </c>
    </row>
    <row r="3198" spans="2:13" x14ac:dyDescent="0.3">
      <c r="B3198" s="126"/>
      <c r="C3198" s="128"/>
      <c r="D3198" s="126"/>
      <c r="E3198" s="128"/>
      <c r="F3198" s="128"/>
      <c r="G3198" s="128"/>
      <c r="I3198" s="91" t="str">
        <f t="shared" si="254"/>
        <v/>
      </c>
      <c r="J3198" s="91" t="str">
        <f t="shared" si="255"/>
        <v/>
      </c>
      <c r="K3198" s="91" t="str">
        <f t="shared" si="253"/>
        <v/>
      </c>
      <c r="L3198" s="116" t="str">
        <f t="shared" si="256"/>
        <v/>
      </c>
      <c r="M3198" s="116" t="str">
        <f t="shared" si="257"/>
        <v/>
      </c>
    </row>
    <row r="3199" spans="2:13" x14ac:dyDescent="0.3">
      <c r="B3199" s="126"/>
      <c r="C3199" s="128"/>
      <c r="D3199" s="126"/>
      <c r="E3199" s="128"/>
      <c r="F3199" s="128"/>
      <c r="G3199" s="128"/>
      <c r="I3199" s="91" t="str">
        <f t="shared" si="254"/>
        <v/>
      </c>
      <c r="J3199" s="91" t="str">
        <f t="shared" si="255"/>
        <v/>
      </c>
      <c r="K3199" s="91" t="str">
        <f t="shared" si="253"/>
        <v/>
      </c>
      <c r="L3199" s="116" t="str">
        <f t="shared" si="256"/>
        <v/>
      </c>
      <c r="M3199" s="116" t="str">
        <f t="shared" si="257"/>
        <v/>
      </c>
    </row>
    <row r="3200" spans="2:13" x14ac:dyDescent="0.3">
      <c r="B3200" s="126"/>
      <c r="C3200" s="128"/>
      <c r="D3200" s="126"/>
      <c r="E3200" s="128"/>
      <c r="F3200" s="128"/>
      <c r="G3200" s="128"/>
      <c r="I3200" s="91" t="str">
        <f t="shared" si="254"/>
        <v/>
      </c>
      <c r="J3200" s="91" t="str">
        <f t="shared" si="255"/>
        <v/>
      </c>
      <c r="K3200" s="91" t="str">
        <f t="shared" si="253"/>
        <v/>
      </c>
      <c r="L3200" s="116" t="str">
        <f t="shared" si="256"/>
        <v/>
      </c>
      <c r="M3200" s="116" t="str">
        <f t="shared" si="257"/>
        <v/>
      </c>
    </row>
    <row r="3201" spans="2:13" x14ac:dyDescent="0.3">
      <c r="B3201" s="126"/>
      <c r="C3201" s="128"/>
      <c r="D3201" s="126"/>
      <c r="E3201" s="128"/>
      <c r="F3201" s="128"/>
      <c r="G3201" s="128"/>
      <c r="I3201" s="91" t="str">
        <f t="shared" si="254"/>
        <v/>
      </c>
      <c r="J3201" s="91" t="str">
        <f t="shared" si="255"/>
        <v/>
      </c>
      <c r="K3201" s="91" t="str">
        <f t="shared" si="253"/>
        <v/>
      </c>
      <c r="L3201" s="116" t="str">
        <f t="shared" si="256"/>
        <v/>
      </c>
      <c r="M3201" s="116" t="str">
        <f t="shared" si="257"/>
        <v/>
      </c>
    </row>
    <row r="3202" spans="2:13" x14ac:dyDescent="0.3">
      <c r="B3202" s="126"/>
      <c r="C3202" s="128"/>
      <c r="D3202" s="126"/>
      <c r="E3202" s="128"/>
      <c r="F3202" s="128"/>
      <c r="G3202" s="128"/>
      <c r="I3202" s="91" t="str">
        <f t="shared" si="254"/>
        <v/>
      </c>
      <c r="J3202" s="91" t="str">
        <f t="shared" si="255"/>
        <v/>
      </c>
      <c r="K3202" s="91" t="str">
        <f t="shared" si="253"/>
        <v/>
      </c>
      <c r="L3202" s="116" t="str">
        <f t="shared" si="256"/>
        <v/>
      </c>
      <c r="M3202" s="116" t="str">
        <f t="shared" si="257"/>
        <v/>
      </c>
    </row>
    <row r="3203" spans="2:13" x14ac:dyDescent="0.3">
      <c r="B3203" s="126"/>
      <c r="C3203" s="128"/>
      <c r="D3203" s="126"/>
      <c r="E3203" s="128"/>
      <c r="F3203" s="128"/>
      <c r="G3203" s="128"/>
      <c r="I3203" s="91" t="str">
        <f t="shared" si="254"/>
        <v/>
      </c>
      <c r="J3203" s="91" t="str">
        <f t="shared" si="255"/>
        <v/>
      </c>
      <c r="K3203" s="91" t="str">
        <f t="shared" si="253"/>
        <v/>
      </c>
      <c r="L3203" s="116" t="str">
        <f t="shared" si="256"/>
        <v/>
      </c>
      <c r="M3203" s="116" t="str">
        <f t="shared" si="257"/>
        <v/>
      </c>
    </row>
    <row r="3204" spans="2:13" x14ac:dyDescent="0.3">
      <c r="B3204" s="126"/>
      <c r="C3204" s="128"/>
      <c r="D3204" s="126"/>
      <c r="E3204" s="128"/>
      <c r="F3204" s="128"/>
      <c r="G3204" s="128"/>
      <c r="I3204" s="91" t="str">
        <f t="shared" si="254"/>
        <v/>
      </c>
      <c r="J3204" s="91" t="str">
        <f t="shared" si="255"/>
        <v/>
      </c>
      <c r="K3204" s="91" t="str">
        <f t="shared" si="253"/>
        <v/>
      </c>
      <c r="L3204" s="116" t="str">
        <f t="shared" si="256"/>
        <v/>
      </c>
      <c r="M3204" s="116" t="str">
        <f t="shared" si="257"/>
        <v/>
      </c>
    </row>
    <row r="3205" spans="2:13" x14ac:dyDescent="0.3">
      <c r="B3205" s="126"/>
      <c r="C3205" s="128"/>
      <c r="D3205" s="126"/>
      <c r="E3205" s="128"/>
      <c r="F3205" s="128"/>
      <c r="G3205" s="128"/>
      <c r="I3205" s="91" t="str">
        <f t="shared" si="254"/>
        <v/>
      </c>
      <c r="J3205" s="91" t="str">
        <f t="shared" si="255"/>
        <v/>
      </c>
      <c r="K3205" s="91" t="str">
        <f t="shared" si="253"/>
        <v/>
      </c>
      <c r="L3205" s="116" t="str">
        <f t="shared" si="256"/>
        <v/>
      </c>
      <c r="M3205" s="116" t="str">
        <f t="shared" si="257"/>
        <v/>
      </c>
    </row>
    <row r="3206" spans="2:13" x14ac:dyDescent="0.3">
      <c r="B3206" s="126"/>
      <c r="C3206" s="128"/>
      <c r="D3206" s="126"/>
      <c r="E3206" s="128"/>
      <c r="F3206" s="128"/>
      <c r="G3206" s="128"/>
      <c r="I3206" s="91" t="str">
        <f t="shared" si="254"/>
        <v/>
      </c>
      <c r="J3206" s="91" t="str">
        <f t="shared" si="255"/>
        <v/>
      </c>
      <c r="K3206" s="91" t="str">
        <f t="shared" si="253"/>
        <v/>
      </c>
      <c r="L3206" s="116" t="str">
        <f t="shared" si="256"/>
        <v/>
      </c>
      <c r="M3206" s="116" t="str">
        <f t="shared" si="257"/>
        <v/>
      </c>
    </row>
    <row r="3207" spans="2:13" x14ac:dyDescent="0.3">
      <c r="B3207" s="126"/>
      <c r="C3207" s="128"/>
      <c r="D3207" s="126"/>
      <c r="E3207" s="128"/>
      <c r="F3207" s="128"/>
      <c r="G3207" s="128"/>
      <c r="I3207" s="91" t="str">
        <f t="shared" si="254"/>
        <v/>
      </c>
      <c r="J3207" s="91" t="str">
        <f t="shared" si="255"/>
        <v/>
      </c>
      <c r="K3207" s="91" t="str">
        <f t="shared" ref="K3207:K3270" si="258">IF(I3207="","",SUMIF($B$7:$B$5003,B3207,$G$7:$G$5003))</f>
        <v/>
      </c>
      <c r="L3207" s="116" t="str">
        <f t="shared" si="256"/>
        <v/>
      </c>
      <c r="M3207" s="116" t="str">
        <f t="shared" si="257"/>
        <v/>
      </c>
    </row>
    <row r="3208" spans="2:13" x14ac:dyDescent="0.3">
      <c r="B3208" s="126"/>
      <c r="C3208" s="128"/>
      <c r="D3208" s="126"/>
      <c r="E3208" s="128"/>
      <c r="F3208" s="128"/>
      <c r="G3208" s="128"/>
      <c r="I3208" s="91" t="str">
        <f t="shared" ref="I3208:I3271" si="259">B3208&amp;D3208</f>
        <v/>
      </c>
      <c r="J3208" s="91" t="str">
        <f t="shared" ref="J3208:J3271" si="260">IF(I3208="","",SUMIFS($G$6:$G$5003,$B$6:$B$5003,B3208,$D$6:$D$5003,D3208))</f>
        <v/>
      </c>
      <c r="K3208" s="91" t="str">
        <f t="shared" si="258"/>
        <v/>
      </c>
      <c r="L3208" s="116" t="str">
        <f t="shared" ref="L3208:L3271" si="261">IF(OR(J3208="",K3208=""),"",J3208/K3208)</f>
        <v/>
      </c>
      <c r="M3208" s="116" t="str">
        <f t="shared" ref="M3208:M3271" si="262">IF(L3208="","",L3208^2)</f>
        <v/>
      </c>
    </row>
    <row r="3209" spans="2:13" x14ac:dyDescent="0.3">
      <c r="B3209" s="126"/>
      <c r="C3209" s="128"/>
      <c r="D3209" s="126"/>
      <c r="E3209" s="128"/>
      <c r="F3209" s="128"/>
      <c r="G3209" s="128"/>
      <c r="I3209" s="91" t="str">
        <f t="shared" si="259"/>
        <v/>
      </c>
      <c r="J3209" s="91" t="str">
        <f t="shared" si="260"/>
        <v/>
      </c>
      <c r="K3209" s="91" t="str">
        <f t="shared" si="258"/>
        <v/>
      </c>
      <c r="L3209" s="116" t="str">
        <f t="shared" si="261"/>
        <v/>
      </c>
      <c r="M3209" s="116" t="str">
        <f t="shared" si="262"/>
        <v/>
      </c>
    </row>
    <row r="3210" spans="2:13" x14ac:dyDescent="0.3">
      <c r="B3210" s="126"/>
      <c r="C3210" s="128"/>
      <c r="D3210" s="126"/>
      <c r="E3210" s="128"/>
      <c r="F3210" s="128"/>
      <c r="G3210" s="128"/>
      <c r="I3210" s="91" t="str">
        <f t="shared" si="259"/>
        <v/>
      </c>
      <c r="J3210" s="91" t="str">
        <f t="shared" si="260"/>
        <v/>
      </c>
      <c r="K3210" s="91" t="str">
        <f t="shared" si="258"/>
        <v/>
      </c>
      <c r="L3210" s="116" t="str">
        <f t="shared" si="261"/>
        <v/>
      </c>
      <c r="M3210" s="116" t="str">
        <f t="shared" si="262"/>
        <v/>
      </c>
    </row>
    <row r="3211" spans="2:13" x14ac:dyDescent="0.3">
      <c r="B3211" s="126"/>
      <c r="C3211" s="128"/>
      <c r="D3211" s="126"/>
      <c r="E3211" s="128"/>
      <c r="F3211" s="128"/>
      <c r="G3211" s="128"/>
      <c r="I3211" s="91" t="str">
        <f t="shared" si="259"/>
        <v/>
      </c>
      <c r="J3211" s="91" t="str">
        <f t="shared" si="260"/>
        <v/>
      </c>
      <c r="K3211" s="91" t="str">
        <f t="shared" si="258"/>
        <v/>
      </c>
      <c r="L3211" s="116" t="str">
        <f t="shared" si="261"/>
        <v/>
      </c>
      <c r="M3211" s="116" t="str">
        <f t="shared" si="262"/>
        <v/>
      </c>
    </row>
    <row r="3212" spans="2:13" x14ac:dyDescent="0.3">
      <c r="B3212" s="126"/>
      <c r="C3212" s="128"/>
      <c r="D3212" s="126"/>
      <c r="E3212" s="128"/>
      <c r="F3212" s="128"/>
      <c r="G3212" s="128"/>
      <c r="I3212" s="91" t="str">
        <f t="shared" si="259"/>
        <v/>
      </c>
      <c r="J3212" s="91" t="str">
        <f t="shared" si="260"/>
        <v/>
      </c>
      <c r="K3212" s="91" t="str">
        <f t="shared" si="258"/>
        <v/>
      </c>
      <c r="L3212" s="116" t="str">
        <f t="shared" si="261"/>
        <v/>
      </c>
      <c r="M3212" s="116" t="str">
        <f t="shared" si="262"/>
        <v/>
      </c>
    </row>
    <row r="3213" spans="2:13" x14ac:dyDescent="0.3">
      <c r="B3213" s="126"/>
      <c r="C3213" s="128"/>
      <c r="D3213" s="126"/>
      <c r="E3213" s="128"/>
      <c r="F3213" s="128"/>
      <c r="G3213" s="128"/>
      <c r="I3213" s="91" t="str">
        <f t="shared" si="259"/>
        <v/>
      </c>
      <c r="J3213" s="91" t="str">
        <f t="shared" si="260"/>
        <v/>
      </c>
      <c r="K3213" s="91" t="str">
        <f t="shared" si="258"/>
        <v/>
      </c>
      <c r="L3213" s="116" t="str">
        <f t="shared" si="261"/>
        <v/>
      </c>
      <c r="M3213" s="116" t="str">
        <f t="shared" si="262"/>
        <v/>
      </c>
    </row>
    <row r="3214" spans="2:13" x14ac:dyDescent="0.3">
      <c r="B3214" s="126"/>
      <c r="C3214" s="128"/>
      <c r="D3214" s="126"/>
      <c r="E3214" s="128"/>
      <c r="F3214" s="128"/>
      <c r="G3214" s="128"/>
      <c r="I3214" s="91" t="str">
        <f t="shared" si="259"/>
        <v/>
      </c>
      <c r="J3214" s="91" t="str">
        <f t="shared" si="260"/>
        <v/>
      </c>
      <c r="K3214" s="91" t="str">
        <f t="shared" si="258"/>
        <v/>
      </c>
      <c r="L3214" s="116" t="str">
        <f t="shared" si="261"/>
        <v/>
      </c>
      <c r="M3214" s="116" t="str">
        <f t="shared" si="262"/>
        <v/>
      </c>
    </row>
    <row r="3215" spans="2:13" x14ac:dyDescent="0.3">
      <c r="B3215" s="126"/>
      <c r="C3215" s="128"/>
      <c r="D3215" s="126"/>
      <c r="E3215" s="128"/>
      <c r="F3215" s="128"/>
      <c r="G3215" s="128"/>
      <c r="I3215" s="91" t="str">
        <f t="shared" si="259"/>
        <v/>
      </c>
      <c r="J3215" s="91" t="str">
        <f t="shared" si="260"/>
        <v/>
      </c>
      <c r="K3215" s="91" t="str">
        <f t="shared" si="258"/>
        <v/>
      </c>
      <c r="L3215" s="116" t="str">
        <f t="shared" si="261"/>
        <v/>
      </c>
      <c r="M3215" s="116" t="str">
        <f t="shared" si="262"/>
        <v/>
      </c>
    </row>
    <row r="3216" spans="2:13" x14ac:dyDescent="0.3">
      <c r="B3216" s="126"/>
      <c r="C3216" s="128"/>
      <c r="D3216" s="126"/>
      <c r="E3216" s="128"/>
      <c r="F3216" s="128"/>
      <c r="G3216" s="128"/>
      <c r="I3216" s="91" t="str">
        <f t="shared" si="259"/>
        <v/>
      </c>
      <c r="J3216" s="91" t="str">
        <f t="shared" si="260"/>
        <v/>
      </c>
      <c r="K3216" s="91" t="str">
        <f t="shared" si="258"/>
        <v/>
      </c>
      <c r="L3216" s="116" t="str">
        <f t="shared" si="261"/>
        <v/>
      </c>
      <c r="M3216" s="116" t="str">
        <f t="shared" si="262"/>
        <v/>
      </c>
    </row>
    <row r="3217" spans="2:13" x14ac:dyDescent="0.3">
      <c r="B3217" s="126"/>
      <c r="C3217" s="128"/>
      <c r="D3217" s="126"/>
      <c r="E3217" s="128"/>
      <c r="F3217" s="128"/>
      <c r="G3217" s="128"/>
      <c r="I3217" s="91" t="str">
        <f t="shared" si="259"/>
        <v/>
      </c>
      <c r="J3217" s="91" t="str">
        <f t="shared" si="260"/>
        <v/>
      </c>
      <c r="K3217" s="91" t="str">
        <f t="shared" si="258"/>
        <v/>
      </c>
      <c r="L3217" s="116" t="str">
        <f t="shared" si="261"/>
        <v/>
      </c>
      <c r="M3217" s="116" t="str">
        <f t="shared" si="262"/>
        <v/>
      </c>
    </row>
    <row r="3218" spans="2:13" x14ac:dyDescent="0.3">
      <c r="B3218" s="126"/>
      <c r="C3218" s="128"/>
      <c r="D3218" s="126"/>
      <c r="E3218" s="128"/>
      <c r="F3218" s="128"/>
      <c r="G3218" s="128"/>
      <c r="I3218" s="91" t="str">
        <f t="shared" si="259"/>
        <v/>
      </c>
      <c r="J3218" s="91" t="str">
        <f t="shared" si="260"/>
        <v/>
      </c>
      <c r="K3218" s="91" t="str">
        <f t="shared" si="258"/>
        <v/>
      </c>
      <c r="L3218" s="116" t="str">
        <f t="shared" si="261"/>
        <v/>
      </c>
      <c r="M3218" s="116" t="str">
        <f t="shared" si="262"/>
        <v/>
      </c>
    </row>
    <row r="3219" spans="2:13" x14ac:dyDescent="0.3">
      <c r="B3219" s="126"/>
      <c r="C3219" s="128"/>
      <c r="D3219" s="126"/>
      <c r="E3219" s="128"/>
      <c r="F3219" s="128"/>
      <c r="G3219" s="128"/>
      <c r="I3219" s="91" t="str">
        <f t="shared" si="259"/>
        <v/>
      </c>
      <c r="J3219" s="91" t="str">
        <f t="shared" si="260"/>
        <v/>
      </c>
      <c r="K3219" s="91" t="str">
        <f t="shared" si="258"/>
        <v/>
      </c>
      <c r="L3219" s="116" t="str">
        <f t="shared" si="261"/>
        <v/>
      </c>
      <c r="M3219" s="116" t="str">
        <f t="shared" si="262"/>
        <v/>
      </c>
    </row>
    <row r="3220" spans="2:13" x14ac:dyDescent="0.3">
      <c r="B3220" s="126"/>
      <c r="C3220" s="128"/>
      <c r="D3220" s="126"/>
      <c r="E3220" s="128"/>
      <c r="F3220" s="128"/>
      <c r="G3220" s="128"/>
      <c r="I3220" s="91" t="str">
        <f t="shared" si="259"/>
        <v/>
      </c>
      <c r="J3220" s="91" t="str">
        <f t="shared" si="260"/>
        <v/>
      </c>
      <c r="K3220" s="91" t="str">
        <f t="shared" si="258"/>
        <v/>
      </c>
      <c r="L3220" s="116" t="str">
        <f t="shared" si="261"/>
        <v/>
      </c>
      <c r="M3220" s="116" t="str">
        <f t="shared" si="262"/>
        <v/>
      </c>
    </row>
    <row r="3221" spans="2:13" x14ac:dyDescent="0.3">
      <c r="B3221" s="126"/>
      <c r="C3221" s="128"/>
      <c r="D3221" s="126"/>
      <c r="E3221" s="128"/>
      <c r="F3221" s="128"/>
      <c r="G3221" s="128"/>
      <c r="I3221" s="91" t="str">
        <f t="shared" si="259"/>
        <v/>
      </c>
      <c r="J3221" s="91" t="str">
        <f t="shared" si="260"/>
        <v/>
      </c>
      <c r="K3221" s="91" t="str">
        <f t="shared" si="258"/>
        <v/>
      </c>
      <c r="L3221" s="116" t="str">
        <f t="shared" si="261"/>
        <v/>
      </c>
      <c r="M3221" s="116" t="str">
        <f t="shared" si="262"/>
        <v/>
      </c>
    </row>
    <row r="3222" spans="2:13" x14ac:dyDescent="0.3">
      <c r="B3222" s="126"/>
      <c r="C3222" s="128"/>
      <c r="D3222" s="126"/>
      <c r="E3222" s="128"/>
      <c r="F3222" s="128"/>
      <c r="G3222" s="128"/>
      <c r="I3222" s="91" t="str">
        <f t="shared" si="259"/>
        <v/>
      </c>
      <c r="J3222" s="91" t="str">
        <f t="shared" si="260"/>
        <v/>
      </c>
      <c r="K3222" s="91" t="str">
        <f t="shared" si="258"/>
        <v/>
      </c>
      <c r="L3222" s="116" t="str">
        <f t="shared" si="261"/>
        <v/>
      </c>
      <c r="M3222" s="116" t="str">
        <f t="shared" si="262"/>
        <v/>
      </c>
    </row>
    <row r="3223" spans="2:13" x14ac:dyDescent="0.3">
      <c r="B3223" s="126"/>
      <c r="C3223" s="128"/>
      <c r="D3223" s="126"/>
      <c r="E3223" s="128"/>
      <c r="F3223" s="128"/>
      <c r="G3223" s="128"/>
      <c r="I3223" s="91" t="str">
        <f t="shared" si="259"/>
        <v/>
      </c>
      <c r="J3223" s="91" t="str">
        <f t="shared" si="260"/>
        <v/>
      </c>
      <c r="K3223" s="91" t="str">
        <f t="shared" si="258"/>
        <v/>
      </c>
      <c r="L3223" s="116" t="str">
        <f t="shared" si="261"/>
        <v/>
      </c>
      <c r="M3223" s="116" t="str">
        <f t="shared" si="262"/>
        <v/>
      </c>
    </row>
    <row r="3224" spans="2:13" x14ac:dyDescent="0.3">
      <c r="B3224" s="126"/>
      <c r="C3224" s="128"/>
      <c r="D3224" s="126"/>
      <c r="E3224" s="128"/>
      <c r="F3224" s="128"/>
      <c r="G3224" s="128"/>
      <c r="I3224" s="91" t="str">
        <f t="shared" si="259"/>
        <v/>
      </c>
      <c r="J3224" s="91" t="str">
        <f t="shared" si="260"/>
        <v/>
      </c>
      <c r="K3224" s="91" t="str">
        <f t="shared" si="258"/>
        <v/>
      </c>
      <c r="L3224" s="116" t="str">
        <f t="shared" si="261"/>
        <v/>
      </c>
      <c r="M3224" s="116" t="str">
        <f t="shared" si="262"/>
        <v/>
      </c>
    </row>
    <row r="3225" spans="2:13" x14ac:dyDescent="0.3">
      <c r="B3225" s="126"/>
      <c r="C3225" s="128"/>
      <c r="D3225" s="126"/>
      <c r="E3225" s="128"/>
      <c r="F3225" s="128"/>
      <c r="G3225" s="128"/>
      <c r="I3225" s="91" t="str">
        <f t="shared" si="259"/>
        <v/>
      </c>
      <c r="J3225" s="91" t="str">
        <f t="shared" si="260"/>
        <v/>
      </c>
      <c r="K3225" s="91" t="str">
        <f t="shared" si="258"/>
        <v/>
      </c>
      <c r="L3225" s="116" t="str">
        <f t="shared" si="261"/>
        <v/>
      </c>
      <c r="M3225" s="116" t="str">
        <f t="shared" si="262"/>
        <v/>
      </c>
    </row>
    <row r="3226" spans="2:13" x14ac:dyDescent="0.3">
      <c r="B3226" s="126"/>
      <c r="C3226" s="128"/>
      <c r="D3226" s="126"/>
      <c r="E3226" s="128"/>
      <c r="F3226" s="128"/>
      <c r="G3226" s="128"/>
      <c r="I3226" s="91" t="str">
        <f t="shared" si="259"/>
        <v/>
      </c>
      <c r="J3226" s="91" t="str">
        <f t="shared" si="260"/>
        <v/>
      </c>
      <c r="K3226" s="91" t="str">
        <f t="shared" si="258"/>
        <v/>
      </c>
      <c r="L3226" s="116" t="str">
        <f t="shared" si="261"/>
        <v/>
      </c>
      <c r="M3226" s="116" t="str">
        <f t="shared" si="262"/>
        <v/>
      </c>
    </row>
    <row r="3227" spans="2:13" x14ac:dyDescent="0.3">
      <c r="B3227" s="126"/>
      <c r="C3227" s="128"/>
      <c r="D3227" s="126"/>
      <c r="E3227" s="128"/>
      <c r="F3227" s="128"/>
      <c r="G3227" s="128"/>
      <c r="I3227" s="91" t="str">
        <f t="shared" si="259"/>
        <v/>
      </c>
      <c r="J3227" s="91" t="str">
        <f t="shared" si="260"/>
        <v/>
      </c>
      <c r="K3227" s="91" t="str">
        <f t="shared" si="258"/>
        <v/>
      </c>
      <c r="L3227" s="116" t="str">
        <f t="shared" si="261"/>
        <v/>
      </c>
      <c r="M3227" s="116" t="str">
        <f t="shared" si="262"/>
        <v/>
      </c>
    </row>
    <row r="3228" spans="2:13" x14ac:dyDescent="0.3">
      <c r="B3228" s="126"/>
      <c r="C3228" s="128"/>
      <c r="D3228" s="126"/>
      <c r="E3228" s="128"/>
      <c r="F3228" s="128"/>
      <c r="G3228" s="128"/>
      <c r="I3228" s="91" t="str">
        <f t="shared" si="259"/>
        <v/>
      </c>
      <c r="J3228" s="91" t="str">
        <f t="shared" si="260"/>
        <v/>
      </c>
      <c r="K3228" s="91" t="str">
        <f t="shared" si="258"/>
        <v/>
      </c>
      <c r="L3228" s="116" t="str">
        <f t="shared" si="261"/>
        <v/>
      </c>
      <c r="M3228" s="116" t="str">
        <f t="shared" si="262"/>
        <v/>
      </c>
    </row>
    <row r="3229" spans="2:13" x14ac:dyDescent="0.3">
      <c r="B3229" s="126"/>
      <c r="C3229" s="128"/>
      <c r="D3229" s="126"/>
      <c r="E3229" s="128"/>
      <c r="F3229" s="128"/>
      <c r="G3229" s="128"/>
      <c r="I3229" s="91" t="str">
        <f t="shared" si="259"/>
        <v/>
      </c>
      <c r="J3229" s="91" t="str">
        <f t="shared" si="260"/>
        <v/>
      </c>
      <c r="K3229" s="91" t="str">
        <f t="shared" si="258"/>
        <v/>
      </c>
      <c r="L3229" s="116" t="str">
        <f t="shared" si="261"/>
        <v/>
      </c>
      <c r="M3229" s="116" t="str">
        <f t="shared" si="262"/>
        <v/>
      </c>
    </row>
    <row r="3230" spans="2:13" x14ac:dyDescent="0.3">
      <c r="B3230" s="126"/>
      <c r="C3230" s="128"/>
      <c r="D3230" s="126"/>
      <c r="E3230" s="128"/>
      <c r="F3230" s="128"/>
      <c r="G3230" s="128"/>
      <c r="I3230" s="91" t="str">
        <f t="shared" si="259"/>
        <v/>
      </c>
      <c r="J3230" s="91" t="str">
        <f t="shared" si="260"/>
        <v/>
      </c>
      <c r="K3230" s="91" t="str">
        <f t="shared" si="258"/>
        <v/>
      </c>
      <c r="L3230" s="116" t="str">
        <f t="shared" si="261"/>
        <v/>
      </c>
      <c r="M3230" s="116" t="str">
        <f t="shared" si="262"/>
        <v/>
      </c>
    </row>
    <row r="3231" spans="2:13" x14ac:dyDescent="0.3">
      <c r="B3231" s="126"/>
      <c r="C3231" s="128"/>
      <c r="D3231" s="126"/>
      <c r="E3231" s="128"/>
      <c r="F3231" s="128"/>
      <c r="G3231" s="128"/>
      <c r="I3231" s="91" t="str">
        <f t="shared" si="259"/>
        <v/>
      </c>
      <c r="J3231" s="91" t="str">
        <f t="shared" si="260"/>
        <v/>
      </c>
      <c r="K3231" s="91" t="str">
        <f t="shared" si="258"/>
        <v/>
      </c>
      <c r="L3231" s="116" t="str">
        <f t="shared" si="261"/>
        <v/>
      </c>
      <c r="M3231" s="116" t="str">
        <f t="shared" si="262"/>
        <v/>
      </c>
    </row>
    <row r="3232" spans="2:13" x14ac:dyDescent="0.3">
      <c r="B3232" s="126"/>
      <c r="C3232" s="128"/>
      <c r="D3232" s="126"/>
      <c r="E3232" s="128"/>
      <c r="F3232" s="128"/>
      <c r="G3232" s="128"/>
      <c r="I3232" s="91" t="str">
        <f t="shared" si="259"/>
        <v/>
      </c>
      <c r="J3232" s="91" t="str">
        <f t="shared" si="260"/>
        <v/>
      </c>
      <c r="K3232" s="91" t="str">
        <f t="shared" si="258"/>
        <v/>
      </c>
      <c r="L3232" s="116" t="str">
        <f t="shared" si="261"/>
        <v/>
      </c>
      <c r="M3232" s="116" t="str">
        <f t="shared" si="262"/>
        <v/>
      </c>
    </row>
    <row r="3233" spans="2:13" x14ac:dyDescent="0.3">
      <c r="B3233" s="126"/>
      <c r="C3233" s="128"/>
      <c r="D3233" s="126"/>
      <c r="E3233" s="128"/>
      <c r="F3233" s="128"/>
      <c r="G3233" s="128"/>
      <c r="I3233" s="91" t="str">
        <f t="shared" si="259"/>
        <v/>
      </c>
      <c r="J3233" s="91" t="str">
        <f t="shared" si="260"/>
        <v/>
      </c>
      <c r="K3233" s="91" t="str">
        <f t="shared" si="258"/>
        <v/>
      </c>
      <c r="L3233" s="116" t="str">
        <f t="shared" si="261"/>
        <v/>
      </c>
      <c r="M3233" s="116" t="str">
        <f t="shared" si="262"/>
        <v/>
      </c>
    </row>
    <row r="3234" spans="2:13" x14ac:dyDescent="0.3">
      <c r="B3234" s="126"/>
      <c r="C3234" s="128"/>
      <c r="D3234" s="126"/>
      <c r="E3234" s="128"/>
      <c r="F3234" s="128"/>
      <c r="G3234" s="128"/>
      <c r="I3234" s="91" t="str">
        <f t="shared" si="259"/>
        <v/>
      </c>
      <c r="J3234" s="91" t="str">
        <f t="shared" si="260"/>
        <v/>
      </c>
      <c r="K3234" s="91" t="str">
        <f t="shared" si="258"/>
        <v/>
      </c>
      <c r="L3234" s="116" t="str">
        <f t="shared" si="261"/>
        <v/>
      </c>
      <c r="M3234" s="116" t="str">
        <f t="shared" si="262"/>
        <v/>
      </c>
    </row>
    <row r="3235" spans="2:13" x14ac:dyDescent="0.3">
      <c r="B3235" s="126"/>
      <c r="C3235" s="128"/>
      <c r="D3235" s="126"/>
      <c r="E3235" s="128"/>
      <c r="F3235" s="128"/>
      <c r="G3235" s="128"/>
      <c r="I3235" s="91" t="str">
        <f t="shared" si="259"/>
        <v/>
      </c>
      <c r="J3235" s="91" t="str">
        <f t="shared" si="260"/>
        <v/>
      </c>
      <c r="K3235" s="91" t="str">
        <f t="shared" si="258"/>
        <v/>
      </c>
      <c r="L3235" s="116" t="str">
        <f t="shared" si="261"/>
        <v/>
      </c>
      <c r="M3235" s="116" t="str">
        <f t="shared" si="262"/>
        <v/>
      </c>
    </row>
    <row r="3236" spans="2:13" x14ac:dyDescent="0.3">
      <c r="B3236" s="126"/>
      <c r="C3236" s="128"/>
      <c r="D3236" s="126"/>
      <c r="E3236" s="128"/>
      <c r="F3236" s="128"/>
      <c r="G3236" s="128"/>
      <c r="I3236" s="91" t="str">
        <f t="shared" si="259"/>
        <v/>
      </c>
      <c r="J3236" s="91" t="str">
        <f t="shared" si="260"/>
        <v/>
      </c>
      <c r="K3236" s="91" t="str">
        <f t="shared" si="258"/>
        <v/>
      </c>
      <c r="L3236" s="116" t="str">
        <f t="shared" si="261"/>
        <v/>
      </c>
      <c r="M3236" s="116" t="str">
        <f t="shared" si="262"/>
        <v/>
      </c>
    </row>
    <row r="3237" spans="2:13" x14ac:dyDescent="0.3">
      <c r="B3237" s="126"/>
      <c r="C3237" s="128"/>
      <c r="D3237" s="126"/>
      <c r="E3237" s="128"/>
      <c r="F3237" s="128"/>
      <c r="G3237" s="128"/>
      <c r="I3237" s="91" t="str">
        <f t="shared" si="259"/>
        <v/>
      </c>
      <c r="J3237" s="91" t="str">
        <f t="shared" si="260"/>
        <v/>
      </c>
      <c r="K3237" s="91" t="str">
        <f t="shared" si="258"/>
        <v/>
      </c>
      <c r="L3237" s="116" t="str">
        <f t="shared" si="261"/>
        <v/>
      </c>
      <c r="M3237" s="116" t="str">
        <f t="shared" si="262"/>
        <v/>
      </c>
    </row>
    <row r="3238" spans="2:13" x14ac:dyDescent="0.3">
      <c r="B3238" s="126"/>
      <c r="C3238" s="128"/>
      <c r="D3238" s="126"/>
      <c r="E3238" s="128"/>
      <c r="F3238" s="128"/>
      <c r="G3238" s="128"/>
      <c r="I3238" s="91" t="str">
        <f t="shared" si="259"/>
        <v/>
      </c>
      <c r="J3238" s="91" t="str">
        <f t="shared" si="260"/>
        <v/>
      </c>
      <c r="K3238" s="91" t="str">
        <f t="shared" si="258"/>
        <v/>
      </c>
      <c r="L3238" s="116" t="str">
        <f t="shared" si="261"/>
        <v/>
      </c>
      <c r="M3238" s="116" t="str">
        <f t="shared" si="262"/>
        <v/>
      </c>
    </row>
    <row r="3239" spans="2:13" x14ac:dyDescent="0.3">
      <c r="B3239" s="126"/>
      <c r="C3239" s="128"/>
      <c r="D3239" s="126"/>
      <c r="E3239" s="128"/>
      <c r="F3239" s="128"/>
      <c r="G3239" s="128"/>
      <c r="I3239" s="91" t="str">
        <f t="shared" si="259"/>
        <v/>
      </c>
      <c r="J3239" s="91" t="str">
        <f t="shared" si="260"/>
        <v/>
      </c>
      <c r="K3239" s="91" t="str">
        <f t="shared" si="258"/>
        <v/>
      </c>
      <c r="L3239" s="116" t="str">
        <f t="shared" si="261"/>
        <v/>
      </c>
      <c r="M3239" s="116" t="str">
        <f t="shared" si="262"/>
        <v/>
      </c>
    </row>
    <row r="3240" spans="2:13" x14ac:dyDescent="0.3">
      <c r="B3240" s="126"/>
      <c r="C3240" s="128"/>
      <c r="D3240" s="126"/>
      <c r="E3240" s="128"/>
      <c r="F3240" s="128"/>
      <c r="G3240" s="128"/>
      <c r="I3240" s="91" t="str">
        <f t="shared" si="259"/>
        <v/>
      </c>
      <c r="J3240" s="91" t="str">
        <f t="shared" si="260"/>
        <v/>
      </c>
      <c r="K3240" s="91" t="str">
        <f t="shared" si="258"/>
        <v/>
      </c>
      <c r="L3240" s="116" t="str">
        <f t="shared" si="261"/>
        <v/>
      </c>
      <c r="M3240" s="116" t="str">
        <f t="shared" si="262"/>
        <v/>
      </c>
    </row>
    <row r="3241" spans="2:13" x14ac:dyDescent="0.3">
      <c r="B3241" s="126"/>
      <c r="C3241" s="128"/>
      <c r="D3241" s="126"/>
      <c r="E3241" s="128"/>
      <c r="F3241" s="128"/>
      <c r="G3241" s="128"/>
      <c r="I3241" s="91" t="str">
        <f t="shared" si="259"/>
        <v/>
      </c>
      <c r="J3241" s="91" t="str">
        <f t="shared" si="260"/>
        <v/>
      </c>
      <c r="K3241" s="91" t="str">
        <f t="shared" si="258"/>
        <v/>
      </c>
      <c r="L3241" s="116" t="str">
        <f t="shared" si="261"/>
        <v/>
      </c>
      <c r="M3241" s="116" t="str">
        <f t="shared" si="262"/>
        <v/>
      </c>
    </row>
    <row r="3242" spans="2:13" x14ac:dyDescent="0.3">
      <c r="B3242" s="126"/>
      <c r="C3242" s="128"/>
      <c r="D3242" s="126"/>
      <c r="E3242" s="128"/>
      <c r="F3242" s="128"/>
      <c r="G3242" s="128"/>
      <c r="I3242" s="91" t="str">
        <f t="shared" si="259"/>
        <v/>
      </c>
      <c r="J3242" s="91" t="str">
        <f t="shared" si="260"/>
        <v/>
      </c>
      <c r="K3242" s="91" t="str">
        <f t="shared" si="258"/>
        <v/>
      </c>
      <c r="L3242" s="116" t="str">
        <f t="shared" si="261"/>
        <v/>
      </c>
      <c r="M3242" s="116" t="str">
        <f t="shared" si="262"/>
        <v/>
      </c>
    </row>
    <row r="3243" spans="2:13" x14ac:dyDescent="0.3">
      <c r="B3243" s="126"/>
      <c r="C3243" s="128"/>
      <c r="D3243" s="126"/>
      <c r="E3243" s="128"/>
      <c r="F3243" s="128"/>
      <c r="G3243" s="128"/>
      <c r="I3243" s="91" t="str">
        <f t="shared" si="259"/>
        <v/>
      </c>
      <c r="J3243" s="91" t="str">
        <f t="shared" si="260"/>
        <v/>
      </c>
      <c r="K3243" s="91" t="str">
        <f t="shared" si="258"/>
        <v/>
      </c>
      <c r="L3243" s="116" t="str">
        <f t="shared" si="261"/>
        <v/>
      </c>
      <c r="M3243" s="116" t="str">
        <f t="shared" si="262"/>
        <v/>
      </c>
    </row>
    <row r="3244" spans="2:13" x14ac:dyDescent="0.3">
      <c r="B3244" s="126"/>
      <c r="C3244" s="128"/>
      <c r="D3244" s="126"/>
      <c r="E3244" s="128"/>
      <c r="F3244" s="128"/>
      <c r="G3244" s="128"/>
      <c r="I3244" s="91" t="str">
        <f t="shared" si="259"/>
        <v/>
      </c>
      <c r="J3244" s="91" t="str">
        <f t="shared" si="260"/>
        <v/>
      </c>
      <c r="K3244" s="91" t="str">
        <f t="shared" si="258"/>
        <v/>
      </c>
      <c r="L3244" s="116" t="str">
        <f t="shared" si="261"/>
        <v/>
      </c>
      <c r="M3244" s="116" t="str">
        <f t="shared" si="262"/>
        <v/>
      </c>
    </row>
    <row r="3245" spans="2:13" x14ac:dyDescent="0.3">
      <c r="B3245" s="126"/>
      <c r="C3245" s="128"/>
      <c r="D3245" s="126"/>
      <c r="E3245" s="128"/>
      <c r="F3245" s="128"/>
      <c r="G3245" s="128"/>
      <c r="I3245" s="91" t="str">
        <f t="shared" si="259"/>
        <v/>
      </c>
      <c r="J3245" s="91" t="str">
        <f t="shared" si="260"/>
        <v/>
      </c>
      <c r="K3245" s="91" t="str">
        <f t="shared" si="258"/>
        <v/>
      </c>
      <c r="L3245" s="116" t="str">
        <f t="shared" si="261"/>
        <v/>
      </c>
      <c r="M3245" s="116" t="str">
        <f t="shared" si="262"/>
        <v/>
      </c>
    </row>
    <row r="3246" spans="2:13" x14ac:dyDescent="0.3">
      <c r="B3246" s="126"/>
      <c r="C3246" s="128"/>
      <c r="D3246" s="126"/>
      <c r="E3246" s="128"/>
      <c r="F3246" s="128"/>
      <c r="G3246" s="128"/>
      <c r="I3246" s="91" t="str">
        <f t="shared" si="259"/>
        <v/>
      </c>
      <c r="J3246" s="91" t="str">
        <f t="shared" si="260"/>
        <v/>
      </c>
      <c r="K3246" s="91" t="str">
        <f t="shared" si="258"/>
        <v/>
      </c>
      <c r="L3246" s="116" t="str">
        <f t="shared" si="261"/>
        <v/>
      </c>
      <c r="M3246" s="116" t="str">
        <f t="shared" si="262"/>
        <v/>
      </c>
    </row>
    <row r="3247" spans="2:13" x14ac:dyDescent="0.3">
      <c r="B3247" s="126"/>
      <c r="C3247" s="128"/>
      <c r="D3247" s="126"/>
      <c r="E3247" s="128"/>
      <c r="F3247" s="128"/>
      <c r="G3247" s="128"/>
      <c r="I3247" s="91" t="str">
        <f t="shared" si="259"/>
        <v/>
      </c>
      <c r="J3247" s="91" t="str">
        <f t="shared" si="260"/>
        <v/>
      </c>
      <c r="K3247" s="91" t="str">
        <f t="shared" si="258"/>
        <v/>
      </c>
      <c r="L3247" s="116" t="str">
        <f t="shared" si="261"/>
        <v/>
      </c>
      <c r="M3247" s="116" t="str">
        <f t="shared" si="262"/>
        <v/>
      </c>
    </row>
    <row r="3248" spans="2:13" x14ac:dyDescent="0.3">
      <c r="B3248" s="126"/>
      <c r="C3248" s="128"/>
      <c r="D3248" s="126"/>
      <c r="E3248" s="128"/>
      <c r="F3248" s="128"/>
      <c r="G3248" s="128"/>
      <c r="I3248" s="91" t="str">
        <f t="shared" si="259"/>
        <v/>
      </c>
      <c r="J3248" s="91" t="str">
        <f t="shared" si="260"/>
        <v/>
      </c>
      <c r="K3248" s="91" t="str">
        <f t="shared" si="258"/>
        <v/>
      </c>
      <c r="L3248" s="116" t="str">
        <f t="shared" si="261"/>
        <v/>
      </c>
      <c r="M3248" s="116" t="str">
        <f t="shared" si="262"/>
        <v/>
      </c>
    </row>
    <row r="3249" spans="2:13" x14ac:dyDescent="0.3">
      <c r="B3249" s="126"/>
      <c r="C3249" s="128"/>
      <c r="D3249" s="126"/>
      <c r="E3249" s="128"/>
      <c r="F3249" s="128"/>
      <c r="G3249" s="128"/>
      <c r="I3249" s="91" t="str">
        <f t="shared" si="259"/>
        <v/>
      </c>
      <c r="J3249" s="91" t="str">
        <f t="shared" si="260"/>
        <v/>
      </c>
      <c r="K3249" s="91" t="str">
        <f t="shared" si="258"/>
        <v/>
      </c>
      <c r="L3249" s="116" t="str">
        <f t="shared" si="261"/>
        <v/>
      </c>
      <c r="M3249" s="116" t="str">
        <f t="shared" si="262"/>
        <v/>
      </c>
    </row>
    <row r="3250" spans="2:13" x14ac:dyDescent="0.3">
      <c r="B3250" s="126"/>
      <c r="C3250" s="128"/>
      <c r="D3250" s="126"/>
      <c r="E3250" s="128"/>
      <c r="F3250" s="128"/>
      <c r="G3250" s="128"/>
      <c r="I3250" s="91" t="str">
        <f t="shared" si="259"/>
        <v/>
      </c>
      <c r="J3250" s="91" t="str">
        <f t="shared" si="260"/>
        <v/>
      </c>
      <c r="K3250" s="91" t="str">
        <f t="shared" si="258"/>
        <v/>
      </c>
      <c r="L3250" s="116" t="str">
        <f t="shared" si="261"/>
        <v/>
      </c>
      <c r="M3250" s="116" t="str">
        <f t="shared" si="262"/>
        <v/>
      </c>
    </row>
    <row r="3251" spans="2:13" x14ac:dyDescent="0.3">
      <c r="B3251" s="126"/>
      <c r="C3251" s="128"/>
      <c r="D3251" s="126"/>
      <c r="E3251" s="128"/>
      <c r="F3251" s="128"/>
      <c r="G3251" s="128"/>
      <c r="I3251" s="91" t="str">
        <f t="shared" si="259"/>
        <v/>
      </c>
      <c r="J3251" s="91" t="str">
        <f t="shared" si="260"/>
        <v/>
      </c>
      <c r="K3251" s="91" t="str">
        <f t="shared" si="258"/>
        <v/>
      </c>
      <c r="L3251" s="116" t="str">
        <f t="shared" si="261"/>
        <v/>
      </c>
      <c r="M3251" s="116" t="str">
        <f t="shared" si="262"/>
        <v/>
      </c>
    </row>
    <row r="3252" spans="2:13" x14ac:dyDescent="0.3">
      <c r="B3252" s="126"/>
      <c r="C3252" s="128"/>
      <c r="D3252" s="126"/>
      <c r="E3252" s="128"/>
      <c r="F3252" s="128"/>
      <c r="G3252" s="128"/>
      <c r="I3252" s="91" t="str">
        <f t="shared" si="259"/>
        <v/>
      </c>
      <c r="J3252" s="91" t="str">
        <f t="shared" si="260"/>
        <v/>
      </c>
      <c r="K3252" s="91" t="str">
        <f t="shared" si="258"/>
        <v/>
      </c>
      <c r="L3252" s="116" t="str">
        <f t="shared" si="261"/>
        <v/>
      </c>
      <c r="M3252" s="116" t="str">
        <f t="shared" si="262"/>
        <v/>
      </c>
    </row>
    <row r="3253" spans="2:13" x14ac:dyDescent="0.3">
      <c r="B3253" s="126"/>
      <c r="C3253" s="128"/>
      <c r="D3253" s="126"/>
      <c r="E3253" s="128"/>
      <c r="F3253" s="128"/>
      <c r="G3253" s="128"/>
      <c r="I3253" s="91" t="str">
        <f t="shared" si="259"/>
        <v/>
      </c>
      <c r="J3253" s="91" t="str">
        <f t="shared" si="260"/>
        <v/>
      </c>
      <c r="K3253" s="91" t="str">
        <f t="shared" si="258"/>
        <v/>
      </c>
      <c r="L3253" s="116" t="str">
        <f t="shared" si="261"/>
        <v/>
      </c>
      <c r="M3253" s="116" t="str">
        <f t="shared" si="262"/>
        <v/>
      </c>
    </row>
    <row r="3254" spans="2:13" x14ac:dyDescent="0.3">
      <c r="B3254" s="126"/>
      <c r="C3254" s="128"/>
      <c r="D3254" s="126"/>
      <c r="E3254" s="128"/>
      <c r="F3254" s="128"/>
      <c r="G3254" s="128"/>
      <c r="I3254" s="91" t="str">
        <f t="shared" si="259"/>
        <v/>
      </c>
      <c r="J3254" s="91" t="str">
        <f t="shared" si="260"/>
        <v/>
      </c>
      <c r="K3254" s="91" t="str">
        <f t="shared" si="258"/>
        <v/>
      </c>
      <c r="L3254" s="116" t="str">
        <f t="shared" si="261"/>
        <v/>
      </c>
      <c r="M3254" s="116" t="str">
        <f t="shared" si="262"/>
        <v/>
      </c>
    </row>
    <row r="3255" spans="2:13" x14ac:dyDescent="0.3">
      <c r="B3255" s="126"/>
      <c r="C3255" s="128"/>
      <c r="D3255" s="126"/>
      <c r="E3255" s="128"/>
      <c r="F3255" s="128"/>
      <c r="G3255" s="128"/>
      <c r="I3255" s="91" t="str">
        <f t="shared" si="259"/>
        <v/>
      </c>
      <c r="J3255" s="91" t="str">
        <f t="shared" si="260"/>
        <v/>
      </c>
      <c r="K3255" s="91" t="str">
        <f t="shared" si="258"/>
        <v/>
      </c>
      <c r="L3255" s="116" t="str">
        <f t="shared" si="261"/>
        <v/>
      </c>
      <c r="M3255" s="116" t="str">
        <f t="shared" si="262"/>
        <v/>
      </c>
    </row>
    <row r="3256" spans="2:13" x14ac:dyDescent="0.3">
      <c r="B3256" s="126"/>
      <c r="C3256" s="128"/>
      <c r="D3256" s="126"/>
      <c r="E3256" s="128"/>
      <c r="F3256" s="128"/>
      <c r="G3256" s="128"/>
      <c r="I3256" s="91" t="str">
        <f t="shared" si="259"/>
        <v/>
      </c>
      <c r="J3256" s="91" t="str">
        <f t="shared" si="260"/>
        <v/>
      </c>
      <c r="K3256" s="91" t="str">
        <f t="shared" si="258"/>
        <v/>
      </c>
      <c r="L3256" s="116" t="str">
        <f t="shared" si="261"/>
        <v/>
      </c>
      <c r="M3256" s="116" t="str">
        <f t="shared" si="262"/>
        <v/>
      </c>
    </row>
    <row r="3257" spans="2:13" x14ac:dyDescent="0.3">
      <c r="B3257" s="126"/>
      <c r="C3257" s="128"/>
      <c r="D3257" s="126"/>
      <c r="E3257" s="128"/>
      <c r="F3257" s="128"/>
      <c r="G3257" s="128"/>
      <c r="I3257" s="91" t="str">
        <f t="shared" si="259"/>
        <v/>
      </c>
      <c r="J3257" s="91" t="str">
        <f t="shared" si="260"/>
        <v/>
      </c>
      <c r="K3257" s="91" t="str">
        <f t="shared" si="258"/>
        <v/>
      </c>
      <c r="L3257" s="116" t="str">
        <f t="shared" si="261"/>
        <v/>
      </c>
      <c r="M3257" s="116" t="str">
        <f t="shared" si="262"/>
        <v/>
      </c>
    </row>
    <row r="3258" spans="2:13" x14ac:dyDescent="0.3">
      <c r="B3258" s="126"/>
      <c r="C3258" s="128"/>
      <c r="D3258" s="126"/>
      <c r="E3258" s="128"/>
      <c r="F3258" s="128"/>
      <c r="G3258" s="128"/>
      <c r="I3258" s="91" t="str">
        <f t="shared" si="259"/>
        <v/>
      </c>
      <c r="J3258" s="91" t="str">
        <f t="shared" si="260"/>
        <v/>
      </c>
      <c r="K3258" s="91" t="str">
        <f t="shared" si="258"/>
        <v/>
      </c>
      <c r="L3258" s="116" t="str">
        <f t="shared" si="261"/>
        <v/>
      </c>
      <c r="M3258" s="116" t="str">
        <f t="shared" si="262"/>
        <v/>
      </c>
    </row>
    <row r="3259" spans="2:13" x14ac:dyDescent="0.3">
      <c r="B3259" s="126"/>
      <c r="C3259" s="128"/>
      <c r="D3259" s="126"/>
      <c r="E3259" s="128"/>
      <c r="F3259" s="128"/>
      <c r="G3259" s="128"/>
      <c r="I3259" s="91" t="str">
        <f t="shared" si="259"/>
        <v/>
      </c>
      <c r="J3259" s="91" t="str">
        <f t="shared" si="260"/>
        <v/>
      </c>
      <c r="K3259" s="91" t="str">
        <f t="shared" si="258"/>
        <v/>
      </c>
      <c r="L3259" s="116" t="str">
        <f t="shared" si="261"/>
        <v/>
      </c>
      <c r="M3259" s="116" t="str">
        <f t="shared" si="262"/>
        <v/>
      </c>
    </row>
    <row r="3260" spans="2:13" x14ac:dyDescent="0.3">
      <c r="B3260" s="126"/>
      <c r="C3260" s="128"/>
      <c r="D3260" s="126"/>
      <c r="E3260" s="128"/>
      <c r="F3260" s="128"/>
      <c r="G3260" s="128"/>
      <c r="I3260" s="91" t="str">
        <f t="shared" si="259"/>
        <v/>
      </c>
      <c r="J3260" s="91" t="str">
        <f t="shared" si="260"/>
        <v/>
      </c>
      <c r="K3260" s="91" t="str">
        <f t="shared" si="258"/>
        <v/>
      </c>
      <c r="L3260" s="116" t="str">
        <f t="shared" si="261"/>
        <v/>
      </c>
      <c r="M3260" s="116" t="str">
        <f t="shared" si="262"/>
        <v/>
      </c>
    </row>
    <row r="3261" spans="2:13" x14ac:dyDescent="0.3">
      <c r="B3261" s="126"/>
      <c r="C3261" s="128"/>
      <c r="D3261" s="126"/>
      <c r="E3261" s="128"/>
      <c r="F3261" s="128"/>
      <c r="G3261" s="128"/>
      <c r="I3261" s="91" t="str">
        <f t="shared" si="259"/>
        <v/>
      </c>
      <c r="J3261" s="91" t="str">
        <f t="shared" si="260"/>
        <v/>
      </c>
      <c r="K3261" s="91" t="str">
        <f t="shared" si="258"/>
        <v/>
      </c>
      <c r="L3261" s="116" t="str">
        <f t="shared" si="261"/>
        <v/>
      </c>
      <c r="M3261" s="116" t="str">
        <f t="shared" si="262"/>
        <v/>
      </c>
    </row>
    <row r="3262" spans="2:13" x14ac:dyDescent="0.3">
      <c r="B3262" s="126"/>
      <c r="C3262" s="128"/>
      <c r="D3262" s="126"/>
      <c r="E3262" s="128"/>
      <c r="F3262" s="128"/>
      <c r="G3262" s="128"/>
      <c r="I3262" s="91" t="str">
        <f t="shared" si="259"/>
        <v/>
      </c>
      <c r="J3262" s="91" t="str">
        <f t="shared" si="260"/>
        <v/>
      </c>
      <c r="K3262" s="91" t="str">
        <f t="shared" si="258"/>
        <v/>
      </c>
      <c r="L3262" s="116" t="str">
        <f t="shared" si="261"/>
        <v/>
      </c>
      <c r="M3262" s="116" t="str">
        <f t="shared" si="262"/>
        <v/>
      </c>
    </row>
    <row r="3263" spans="2:13" x14ac:dyDescent="0.3">
      <c r="B3263" s="126"/>
      <c r="C3263" s="128"/>
      <c r="D3263" s="126"/>
      <c r="E3263" s="128"/>
      <c r="F3263" s="128"/>
      <c r="G3263" s="128"/>
      <c r="I3263" s="91" t="str">
        <f t="shared" si="259"/>
        <v/>
      </c>
      <c r="J3263" s="91" t="str">
        <f t="shared" si="260"/>
        <v/>
      </c>
      <c r="K3263" s="91" t="str">
        <f t="shared" si="258"/>
        <v/>
      </c>
      <c r="L3263" s="116" t="str">
        <f t="shared" si="261"/>
        <v/>
      </c>
      <c r="M3263" s="116" t="str">
        <f t="shared" si="262"/>
        <v/>
      </c>
    </row>
    <row r="3264" spans="2:13" x14ac:dyDescent="0.3">
      <c r="B3264" s="126"/>
      <c r="C3264" s="128"/>
      <c r="D3264" s="126"/>
      <c r="E3264" s="128"/>
      <c r="F3264" s="128"/>
      <c r="G3264" s="128"/>
      <c r="I3264" s="91" t="str">
        <f t="shared" si="259"/>
        <v/>
      </c>
      <c r="J3264" s="91" t="str">
        <f t="shared" si="260"/>
        <v/>
      </c>
      <c r="K3264" s="91" t="str">
        <f t="shared" si="258"/>
        <v/>
      </c>
      <c r="L3264" s="116" t="str">
        <f t="shared" si="261"/>
        <v/>
      </c>
      <c r="M3264" s="116" t="str">
        <f t="shared" si="262"/>
        <v/>
      </c>
    </row>
    <row r="3265" spans="2:13" x14ac:dyDescent="0.3">
      <c r="B3265" s="126"/>
      <c r="C3265" s="128"/>
      <c r="D3265" s="126"/>
      <c r="E3265" s="128"/>
      <c r="F3265" s="128"/>
      <c r="G3265" s="128"/>
      <c r="I3265" s="91" t="str">
        <f t="shared" si="259"/>
        <v/>
      </c>
      <c r="J3265" s="91" t="str">
        <f t="shared" si="260"/>
        <v/>
      </c>
      <c r="K3265" s="91" t="str">
        <f t="shared" si="258"/>
        <v/>
      </c>
      <c r="L3265" s="116" t="str">
        <f t="shared" si="261"/>
        <v/>
      </c>
      <c r="M3265" s="116" t="str">
        <f t="shared" si="262"/>
        <v/>
      </c>
    </row>
    <row r="3266" spans="2:13" x14ac:dyDescent="0.3">
      <c r="B3266" s="126"/>
      <c r="C3266" s="128"/>
      <c r="D3266" s="126"/>
      <c r="E3266" s="128"/>
      <c r="F3266" s="128"/>
      <c r="G3266" s="128"/>
      <c r="I3266" s="91" t="str">
        <f t="shared" si="259"/>
        <v/>
      </c>
      <c r="J3266" s="91" t="str">
        <f t="shared" si="260"/>
        <v/>
      </c>
      <c r="K3266" s="91" t="str">
        <f t="shared" si="258"/>
        <v/>
      </c>
      <c r="L3266" s="116" t="str">
        <f t="shared" si="261"/>
        <v/>
      </c>
      <c r="M3266" s="116" t="str">
        <f t="shared" si="262"/>
        <v/>
      </c>
    </row>
    <row r="3267" spans="2:13" x14ac:dyDescent="0.3">
      <c r="B3267" s="126"/>
      <c r="C3267" s="128"/>
      <c r="D3267" s="126"/>
      <c r="E3267" s="128"/>
      <c r="F3267" s="128"/>
      <c r="G3267" s="128"/>
      <c r="I3267" s="91" t="str">
        <f t="shared" si="259"/>
        <v/>
      </c>
      <c r="J3267" s="91" t="str">
        <f t="shared" si="260"/>
        <v/>
      </c>
      <c r="K3267" s="91" t="str">
        <f t="shared" si="258"/>
        <v/>
      </c>
      <c r="L3267" s="116" t="str">
        <f t="shared" si="261"/>
        <v/>
      </c>
      <c r="M3267" s="116" t="str">
        <f t="shared" si="262"/>
        <v/>
      </c>
    </row>
    <row r="3268" spans="2:13" x14ac:dyDescent="0.3">
      <c r="B3268" s="126"/>
      <c r="C3268" s="128"/>
      <c r="D3268" s="126"/>
      <c r="E3268" s="128"/>
      <c r="F3268" s="128"/>
      <c r="G3268" s="128"/>
      <c r="I3268" s="91" t="str">
        <f t="shared" si="259"/>
        <v/>
      </c>
      <c r="J3268" s="91" t="str">
        <f t="shared" si="260"/>
        <v/>
      </c>
      <c r="K3268" s="91" t="str">
        <f t="shared" si="258"/>
        <v/>
      </c>
      <c r="L3268" s="116" t="str">
        <f t="shared" si="261"/>
        <v/>
      </c>
      <c r="M3268" s="116" t="str">
        <f t="shared" si="262"/>
        <v/>
      </c>
    </row>
    <row r="3269" spans="2:13" x14ac:dyDescent="0.3">
      <c r="B3269" s="126"/>
      <c r="C3269" s="128"/>
      <c r="D3269" s="126"/>
      <c r="E3269" s="128"/>
      <c r="F3269" s="128"/>
      <c r="G3269" s="128"/>
      <c r="I3269" s="91" t="str">
        <f t="shared" si="259"/>
        <v/>
      </c>
      <c r="J3269" s="91" t="str">
        <f t="shared" si="260"/>
        <v/>
      </c>
      <c r="K3269" s="91" t="str">
        <f t="shared" si="258"/>
        <v/>
      </c>
      <c r="L3269" s="116" t="str">
        <f t="shared" si="261"/>
        <v/>
      </c>
      <c r="M3269" s="116" t="str">
        <f t="shared" si="262"/>
        <v/>
      </c>
    </row>
    <row r="3270" spans="2:13" x14ac:dyDescent="0.3">
      <c r="B3270" s="126"/>
      <c r="C3270" s="128"/>
      <c r="D3270" s="126"/>
      <c r="E3270" s="128"/>
      <c r="F3270" s="128"/>
      <c r="G3270" s="128"/>
      <c r="I3270" s="91" t="str">
        <f t="shared" si="259"/>
        <v/>
      </c>
      <c r="J3270" s="91" t="str">
        <f t="shared" si="260"/>
        <v/>
      </c>
      <c r="K3270" s="91" t="str">
        <f t="shared" si="258"/>
        <v/>
      </c>
      <c r="L3270" s="116" t="str">
        <f t="shared" si="261"/>
        <v/>
      </c>
      <c r="M3270" s="116" t="str">
        <f t="shared" si="262"/>
        <v/>
      </c>
    </row>
    <row r="3271" spans="2:13" x14ac:dyDescent="0.3">
      <c r="B3271" s="126"/>
      <c r="C3271" s="128"/>
      <c r="D3271" s="126"/>
      <c r="E3271" s="128"/>
      <c r="F3271" s="128"/>
      <c r="G3271" s="128"/>
      <c r="I3271" s="91" t="str">
        <f t="shared" si="259"/>
        <v/>
      </c>
      <c r="J3271" s="91" t="str">
        <f t="shared" si="260"/>
        <v/>
      </c>
      <c r="K3271" s="91" t="str">
        <f t="shared" ref="K3271:K3334" si="263">IF(I3271="","",SUMIF($B$7:$B$5003,B3271,$G$7:$G$5003))</f>
        <v/>
      </c>
      <c r="L3271" s="116" t="str">
        <f t="shared" si="261"/>
        <v/>
      </c>
      <c r="M3271" s="116" t="str">
        <f t="shared" si="262"/>
        <v/>
      </c>
    </row>
    <row r="3272" spans="2:13" x14ac:dyDescent="0.3">
      <c r="B3272" s="126"/>
      <c r="C3272" s="128"/>
      <c r="D3272" s="126"/>
      <c r="E3272" s="128"/>
      <c r="F3272" s="128"/>
      <c r="G3272" s="128"/>
      <c r="I3272" s="91" t="str">
        <f t="shared" ref="I3272:I3335" si="264">B3272&amp;D3272</f>
        <v/>
      </c>
      <c r="J3272" s="91" t="str">
        <f t="shared" ref="J3272:J3335" si="265">IF(I3272="","",SUMIFS($G$6:$G$5003,$B$6:$B$5003,B3272,$D$6:$D$5003,D3272))</f>
        <v/>
      </c>
      <c r="K3272" s="91" t="str">
        <f t="shared" si="263"/>
        <v/>
      </c>
      <c r="L3272" s="116" t="str">
        <f t="shared" ref="L3272:L3335" si="266">IF(OR(J3272="",K3272=""),"",J3272/K3272)</f>
        <v/>
      </c>
      <c r="M3272" s="116" t="str">
        <f t="shared" ref="M3272:M3335" si="267">IF(L3272="","",L3272^2)</f>
        <v/>
      </c>
    </row>
    <row r="3273" spans="2:13" x14ac:dyDescent="0.3">
      <c r="B3273" s="126"/>
      <c r="C3273" s="128"/>
      <c r="D3273" s="126"/>
      <c r="E3273" s="128"/>
      <c r="F3273" s="128"/>
      <c r="G3273" s="128"/>
      <c r="I3273" s="91" t="str">
        <f t="shared" si="264"/>
        <v/>
      </c>
      <c r="J3273" s="91" t="str">
        <f t="shared" si="265"/>
        <v/>
      </c>
      <c r="K3273" s="91" t="str">
        <f t="shared" si="263"/>
        <v/>
      </c>
      <c r="L3273" s="116" t="str">
        <f t="shared" si="266"/>
        <v/>
      </c>
      <c r="M3273" s="116" t="str">
        <f t="shared" si="267"/>
        <v/>
      </c>
    </row>
    <row r="3274" spans="2:13" x14ac:dyDescent="0.3">
      <c r="B3274" s="126"/>
      <c r="C3274" s="128"/>
      <c r="D3274" s="126"/>
      <c r="E3274" s="128"/>
      <c r="F3274" s="128"/>
      <c r="G3274" s="128"/>
      <c r="I3274" s="91" t="str">
        <f t="shared" si="264"/>
        <v/>
      </c>
      <c r="J3274" s="91" t="str">
        <f t="shared" si="265"/>
        <v/>
      </c>
      <c r="K3274" s="91" t="str">
        <f t="shared" si="263"/>
        <v/>
      </c>
      <c r="L3274" s="116" t="str">
        <f t="shared" si="266"/>
        <v/>
      </c>
      <c r="M3274" s="116" t="str">
        <f t="shared" si="267"/>
        <v/>
      </c>
    </row>
    <row r="3275" spans="2:13" x14ac:dyDescent="0.3">
      <c r="B3275" s="126"/>
      <c r="C3275" s="128"/>
      <c r="D3275" s="126"/>
      <c r="E3275" s="128"/>
      <c r="F3275" s="128"/>
      <c r="G3275" s="128"/>
      <c r="I3275" s="91" t="str">
        <f t="shared" si="264"/>
        <v/>
      </c>
      <c r="J3275" s="91" t="str">
        <f t="shared" si="265"/>
        <v/>
      </c>
      <c r="K3275" s="91" t="str">
        <f t="shared" si="263"/>
        <v/>
      </c>
      <c r="L3275" s="116" t="str">
        <f t="shared" si="266"/>
        <v/>
      </c>
      <c r="M3275" s="116" t="str">
        <f t="shared" si="267"/>
        <v/>
      </c>
    </row>
    <row r="3276" spans="2:13" x14ac:dyDescent="0.3">
      <c r="B3276" s="126"/>
      <c r="C3276" s="128"/>
      <c r="D3276" s="126"/>
      <c r="E3276" s="128"/>
      <c r="F3276" s="128"/>
      <c r="G3276" s="128"/>
      <c r="I3276" s="91" t="str">
        <f t="shared" si="264"/>
        <v/>
      </c>
      <c r="J3276" s="91" t="str">
        <f t="shared" si="265"/>
        <v/>
      </c>
      <c r="K3276" s="91" t="str">
        <f t="shared" si="263"/>
        <v/>
      </c>
      <c r="L3276" s="116" t="str">
        <f t="shared" si="266"/>
        <v/>
      </c>
      <c r="M3276" s="116" t="str">
        <f t="shared" si="267"/>
        <v/>
      </c>
    </row>
    <row r="3277" spans="2:13" x14ac:dyDescent="0.3">
      <c r="B3277" s="126"/>
      <c r="C3277" s="128"/>
      <c r="D3277" s="126"/>
      <c r="E3277" s="128"/>
      <c r="F3277" s="128"/>
      <c r="G3277" s="128"/>
      <c r="I3277" s="91" t="str">
        <f t="shared" si="264"/>
        <v/>
      </c>
      <c r="J3277" s="91" t="str">
        <f t="shared" si="265"/>
        <v/>
      </c>
      <c r="K3277" s="91" t="str">
        <f t="shared" si="263"/>
        <v/>
      </c>
      <c r="L3277" s="116" t="str">
        <f t="shared" si="266"/>
        <v/>
      </c>
      <c r="M3277" s="116" t="str">
        <f t="shared" si="267"/>
        <v/>
      </c>
    </row>
    <row r="3278" spans="2:13" x14ac:dyDescent="0.3">
      <c r="B3278" s="126"/>
      <c r="C3278" s="128"/>
      <c r="D3278" s="126"/>
      <c r="E3278" s="128"/>
      <c r="F3278" s="128"/>
      <c r="G3278" s="128"/>
      <c r="I3278" s="91" t="str">
        <f t="shared" si="264"/>
        <v/>
      </c>
      <c r="J3278" s="91" t="str">
        <f t="shared" si="265"/>
        <v/>
      </c>
      <c r="K3278" s="91" t="str">
        <f t="shared" si="263"/>
        <v/>
      </c>
      <c r="L3278" s="116" t="str">
        <f t="shared" si="266"/>
        <v/>
      </c>
      <c r="M3278" s="116" t="str">
        <f t="shared" si="267"/>
        <v/>
      </c>
    </row>
    <row r="3279" spans="2:13" x14ac:dyDescent="0.3">
      <c r="B3279" s="126"/>
      <c r="C3279" s="128"/>
      <c r="D3279" s="126"/>
      <c r="E3279" s="128"/>
      <c r="F3279" s="128"/>
      <c r="G3279" s="128"/>
      <c r="I3279" s="91" t="str">
        <f t="shared" si="264"/>
        <v/>
      </c>
      <c r="J3279" s="91" t="str">
        <f t="shared" si="265"/>
        <v/>
      </c>
      <c r="K3279" s="91" t="str">
        <f t="shared" si="263"/>
        <v/>
      </c>
      <c r="L3279" s="116" t="str">
        <f t="shared" si="266"/>
        <v/>
      </c>
      <c r="M3279" s="116" t="str">
        <f t="shared" si="267"/>
        <v/>
      </c>
    </row>
    <row r="3280" spans="2:13" x14ac:dyDescent="0.3">
      <c r="B3280" s="126"/>
      <c r="C3280" s="128"/>
      <c r="D3280" s="126"/>
      <c r="E3280" s="128"/>
      <c r="F3280" s="128"/>
      <c r="G3280" s="128"/>
      <c r="I3280" s="91" t="str">
        <f t="shared" si="264"/>
        <v/>
      </c>
      <c r="J3280" s="91" t="str">
        <f t="shared" si="265"/>
        <v/>
      </c>
      <c r="K3280" s="91" t="str">
        <f t="shared" si="263"/>
        <v/>
      </c>
      <c r="L3280" s="116" t="str">
        <f t="shared" si="266"/>
        <v/>
      </c>
      <c r="M3280" s="116" t="str">
        <f t="shared" si="267"/>
        <v/>
      </c>
    </row>
    <row r="3281" spans="2:13" x14ac:dyDescent="0.3">
      <c r="B3281" s="126"/>
      <c r="C3281" s="128"/>
      <c r="D3281" s="126"/>
      <c r="E3281" s="128"/>
      <c r="F3281" s="128"/>
      <c r="G3281" s="128"/>
      <c r="I3281" s="91" t="str">
        <f t="shared" si="264"/>
        <v/>
      </c>
      <c r="J3281" s="91" t="str">
        <f t="shared" si="265"/>
        <v/>
      </c>
      <c r="K3281" s="91" t="str">
        <f t="shared" si="263"/>
        <v/>
      </c>
      <c r="L3281" s="116" t="str">
        <f t="shared" si="266"/>
        <v/>
      </c>
      <c r="M3281" s="116" t="str">
        <f t="shared" si="267"/>
        <v/>
      </c>
    </row>
    <row r="3282" spans="2:13" x14ac:dyDescent="0.3">
      <c r="B3282" s="126"/>
      <c r="C3282" s="128"/>
      <c r="D3282" s="126"/>
      <c r="E3282" s="128"/>
      <c r="F3282" s="128"/>
      <c r="G3282" s="128"/>
      <c r="I3282" s="91" t="str">
        <f t="shared" si="264"/>
        <v/>
      </c>
      <c r="J3282" s="91" t="str">
        <f t="shared" si="265"/>
        <v/>
      </c>
      <c r="K3282" s="91" t="str">
        <f t="shared" si="263"/>
        <v/>
      </c>
      <c r="L3282" s="116" t="str">
        <f t="shared" si="266"/>
        <v/>
      </c>
      <c r="M3282" s="116" t="str">
        <f t="shared" si="267"/>
        <v/>
      </c>
    </row>
    <row r="3283" spans="2:13" x14ac:dyDescent="0.3">
      <c r="B3283" s="126"/>
      <c r="C3283" s="128"/>
      <c r="D3283" s="126"/>
      <c r="E3283" s="128"/>
      <c r="F3283" s="128"/>
      <c r="G3283" s="128"/>
      <c r="I3283" s="91" t="str">
        <f t="shared" si="264"/>
        <v/>
      </c>
      <c r="J3283" s="91" t="str">
        <f t="shared" si="265"/>
        <v/>
      </c>
      <c r="K3283" s="91" t="str">
        <f t="shared" si="263"/>
        <v/>
      </c>
      <c r="L3283" s="116" t="str">
        <f t="shared" si="266"/>
        <v/>
      </c>
      <c r="M3283" s="116" t="str">
        <f t="shared" si="267"/>
        <v/>
      </c>
    </row>
    <row r="3284" spans="2:13" x14ac:dyDescent="0.3">
      <c r="B3284" s="126"/>
      <c r="C3284" s="128"/>
      <c r="D3284" s="126"/>
      <c r="E3284" s="128"/>
      <c r="F3284" s="128"/>
      <c r="G3284" s="128"/>
      <c r="I3284" s="91" t="str">
        <f t="shared" si="264"/>
        <v/>
      </c>
      <c r="J3284" s="91" t="str">
        <f t="shared" si="265"/>
        <v/>
      </c>
      <c r="K3284" s="91" t="str">
        <f t="shared" si="263"/>
        <v/>
      </c>
      <c r="L3284" s="116" t="str">
        <f t="shared" si="266"/>
        <v/>
      </c>
      <c r="M3284" s="116" t="str">
        <f t="shared" si="267"/>
        <v/>
      </c>
    </row>
    <row r="3285" spans="2:13" x14ac:dyDescent="0.3">
      <c r="B3285" s="126"/>
      <c r="C3285" s="128"/>
      <c r="D3285" s="126"/>
      <c r="E3285" s="128"/>
      <c r="F3285" s="128"/>
      <c r="G3285" s="128"/>
      <c r="I3285" s="91" t="str">
        <f t="shared" si="264"/>
        <v/>
      </c>
      <c r="J3285" s="91" t="str">
        <f t="shared" si="265"/>
        <v/>
      </c>
      <c r="K3285" s="91" t="str">
        <f t="shared" si="263"/>
        <v/>
      </c>
      <c r="L3285" s="116" t="str">
        <f t="shared" si="266"/>
        <v/>
      </c>
      <c r="M3285" s="116" t="str">
        <f t="shared" si="267"/>
        <v/>
      </c>
    </row>
    <row r="3286" spans="2:13" x14ac:dyDescent="0.3">
      <c r="B3286" s="126"/>
      <c r="C3286" s="128"/>
      <c r="D3286" s="126"/>
      <c r="E3286" s="128"/>
      <c r="F3286" s="128"/>
      <c r="G3286" s="128"/>
      <c r="I3286" s="91" t="str">
        <f t="shared" si="264"/>
        <v/>
      </c>
      <c r="J3286" s="91" t="str">
        <f t="shared" si="265"/>
        <v/>
      </c>
      <c r="K3286" s="91" t="str">
        <f t="shared" si="263"/>
        <v/>
      </c>
      <c r="L3286" s="116" t="str">
        <f t="shared" si="266"/>
        <v/>
      </c>
      <c r="M3286" s="116" t="str">
        <f t="shared" si="267"/>
        <v/>
      </c>
    </row>
    <row r="3287" spans="2:13" x14ac:dyDescent="0.3">
      <c r="B3287" s="126"/>
      <c r="C3287" s="128"/>
      <c r="D3287" s="126"/>
      <c r="E3287" s="128"/>
      <c r="F3287" s="128"/>
      <c r="G3287" s="128"/>
      <c r="I3287" s="91" t="str">
        <f t="shared" si="264"/>
        <v/>
      </c>
      <c r="J3287" s="91" t="str">
        <f t="shared" si="265"/>
        <v/>
      </c>
      <c r="K3287" s="91" t="str">
        <f t="shared" si="263"/>
        <v/>
      </c>
      <c r="L3287" s="116" t="str">
        <f t="shared" si="266"/>
        <v/>
      </c>
      <c r="M3287" s="116" t="str">
        <f t="shared" si="267"/>
        <v/>
      </c>
    </row>
    <row r="3288" spans="2:13" x14ac:dyDescent="0.3">
      <c r="B3288" s="126"/>
      <c r="C3288" s="128"/>
      <c r="D3288" s="126"/>
      <c r="E3288" s="128"/>
      <c r="F3288" s="128"/>
      <c r="G3288" s="128"/>
      <c r="I3288" s="91" t="str">
        <f t="shared" si="264"/>
        <v/>
      </c>
      <c r="J3288" s="91" t="str">
        <f t="shared" si="265"/>
        <v/>
      </c>
      <c r="K3288" s="91" t="str">
        <f t="shared" si="263"/>
        <v/>
      </c>
      <c r="L3288" s="116" t="str">
        <f t="shared" si="266"/>
        <v/>
      </c>
      <c r="M3288" s="116" t="str">
        <f t="shared" si="267"/>
        <v/>
      </c>
    </row>
    <row r="3289" spans="2:13" x14ac:dyDescent="0.3">
      <c r="B3289" s="126"/>
      <c r="C3289" s="128"/>
      <c r="D3289" s="126"/>
      <c r="E3289" s="128"/>
      <c r="F3289" s="128"/>
      <c r="G3289" s="128"/>
      <c r="I3289" s="91" t="str">
        <f t="shared" si="264"/>
        <v/>
      </c>
      <c r="J3289" s="91" t="str">
        <f t="shared" si="265"/>
        <v/>
      </c>
      <c r="K3289" s="91" t="str">
        <f t="shared" si="263"/>
        <v/>
      </c>
      <c r="L3289" s="116" t="str">
        <f t="shared" si="266"/>
        <v/>
      </c>
      <c r="M3289" s="116" t="str">
        <f t="shared" si="267"/>
        <v/>
      </c>
    </row>
    <row r="3290" spans="2:13" x14ac:dyDescent="0.3">
      <c r="B3290" s="126"/>
      <c r="C3290" s="128"/>
      <c r="D3290" s="126"/>
      <c r="E3290" s="128"/>
      <c r="F3290" s="128"/>
      <c r="G3290" s="128"/>
      <c r="I3290" s="91" t="str">
        <f t="shared" si="264"/>
        <v/>
      </c>
      <c r="J3290" s="91" t="str">
        <f t="shared" si="265"/>
        <v/>
      </c>
      <c r="K3290" s="91" t="str">
        <f t="shared" si="263"/>
        <v/>
      </c>
      <c r="L3290" s="116" t="str">
        <f t="shared" si="266"/>
        <v/>
      </c>
      <c r="M3290" s="116" t="str">
        <f t="shared" si="267"/>
        <v/>
      </c>
    </row>
    <row r="3291" spans="2:13" x14ac:dyDescent="0.3">
      <c r="B3291" s="126"/>
      <c r="C3291" s="128"/>
      <c r="D3291" s="126"/>
      <c r="E3291" s="128"/>
      <c r="F3291" s="128"/>
      <c r="G3291" s="128"/>
      <c r="I3291" s="91" t="str">
        <f t="shared" si="264"/>
        <v/>
      </c>
      <c r="J3291" s="91" t="str">
        <f t="shared" si="265"/>
        <v/>
      </c>
      <c r="K3291" s="91" t="str">
        <f t="shared" si="263"/>
        <v/>
      </c>
      <c r="L3291" s="116" t="str">
        <f t="shared" si="266"/>
        <v/>
      </c>
      <c r="M3291" s="116" t="str">
        <f t="shared" si="267"/>
        <v/>
      </c>
    </row>
    <row r="3292" spans="2:13" x14ac:dyDescent="0.3">
      <c r="B3292" s="126"/>
      <c r="C3292" s="128"/>
      <c r="D3292" s="126"/>
      <c r="E3292" s="128"/>
      <c r="F3292" s="128"/>
      <c r="G3292" s="128"/>
      <c r="I3292" s="91" t="str">
        <f t="shared" si="264"/>
        <v/>
      </c>
      <c r="J3292" s="91" t="str">
        <f t="shared" si="265"/>
        <v/>
      </c>
      <c r="K3292" s="91" t="str">
        <f t="shared" si="263"/>
        <v/>
      </c>
      <c r="L3292" s="116" t="str">
        <f t="shared" si="266"/>
        <v/>
      </c>
      <c r="M3292" s="116" t="str">
        <f t="shared" si="267"/>
        <v/>
      </c>
    </row>
    <row r="3293" spans="2:13" x14ac:dyDescent="0.3">
      <c r="B3293" s="126"/>
      <c r="C3293" s="128"/>
      <c r="D3293" s="126"/>
      <c r="E3293" s="128"/>
      <c r="F3293" s="128"/>
      <c r="G3293" s="128"/>
      <c r="I3293" s="91" t="str">
        <f t="shared" si="264"/>
        <v/>
      </c>
      <c r="J3293" s="91" t="str">
        <f t="shared" si="265"/>
        <v/>
      </c>
      <c r="K3293" s="91" t="str">
        <f t="shared" si="263"/>
        <v/>
      </c>
      <c r="L3293" s="116" t="str">
        <f t="shared" si="266"/>
        <v/>
      </c>
      <c r="M3293" s="116" t="str">
        <f t="shared" si="267"/>
        <v/>
      </c>
    </row>
    <row r="3294" spans="2:13" x14ac:dyDescent="0.3">
      <c r="B3294" s="126"/>
      <c r="C3294" s="128"/>
      <c r="D3294" s="126"/>
      <c r="E3294" s="128"/>
      <c r="F3294" s="128"/>
      <c r="G3294" s="128"/>
      <c r="I3294" s="91" t="str">
        <f t="shared" si="264"/>
        <v/>
      </c>
      <c r="J3294" s="91" t="str">
        <f t="shared" si="265"/>
        <v/>
      </c>
      <c r="K3294" s="91" t="str">
        <f t="shared" si="263"/>
        <v/>
      </c>
      <c r="L3294" s="116" t="str">
        <f t="shared" si="266"/>
        <v/>
      </c>
      <c r="M3294" s="116" t="str">
        <f t="shared" si="267"/>
        <v/>
      </c>
    </row>
    <row r="3295" spans="2:13" x14ac:dyDescent="0.3">
      <c r="B3295" s="126"/>
      <c r="C3295" s="128"/>
      <c r="D3295" s="126"/>
      <c r="E3295" s="128"/>
      <c r="F3295" s="128"/>
      <c r="G3295" s="128"/>
      <c r="I3295" s="91" t="str">
        <f t="shared" si="264"/>
        <v/>
      </c>
      <c r="J3295" s="91" t="str">
        <f t="shared" si="265"/>
        <v/>
      </c>
      <c r="K3295" s="91" t="str">
        <f t="shared" si="263"/>
        <v/>
      </c>
      <c r="L3295" s="116" t="str">
        <f t="shared" si="266"/>
        <v/>
      </c>
      <c r="M3295" s="116" t="str">
        <f t="shared" si="267"/>
        <v/>
      </c>
    </row>
    <row r="3296" spans="2:13" x14ac:dyDescent="0.3">
      <c r="B3296" s="126"/>
      <c r="C3296" s="128"/>
      <c r="D3296" s="126"/>
      <c r="E3296" s="128"/>
      <c r="F3296" s="128"/>
      <c r="G3296" s="128"/>
      <c r="I3296" s="91" t="str">
        <f t="shared" si="264"/>
        <v/>
      </c>
      <c r="J3296" s="91" t="str">
        <f t="shared" si="265"/>
        <v/>
      </c>
      <c r="K3296" s="91" t="str">
        <f t="shared" si="263"/>
        <v/>
      </c>
      <c r="L3296" s="116" t="str">
        <f t="shared" si="266"/>
        <v/>
      </c>
      <c r="M3296" s="116" t="str">
        <f t="shared" si="267"/>
        <v/>
      </c>
    </row>
    <row r="3297" spans="2:13" x14ac:dyDescent="0.3">
      <c r="B3297" s="126"/>
      <c r="C3297" s="128"/>
      <c r="D3297" s="126"/>
      <c r="E3297" s="128"/>
      <c r="F3297" s="128"/>
      <c r="G3297" s="128"/>
      <c r="I3297" s="91" t="str">
        <f t="shared" si="264"/>
        <v/>
      </c>
      <c r="J3297" s="91" t="str">
        <f t="shared" si="265"/>
        <v/>
      </c>
      <c r="K3297" s="91" t="str">
        <f t="shared" si="263"/>
        <v/>
      </c>
      <c r="L3297" s="116" t="str">
        <f t="shared" si="266"/>
        <v/>
      </c>
      <c r="M3297" s="116" t="str">
        <f t="shared" si="267"/>
        <v/>
      </c>
    </row>
    <row r="3298" spans="2:13" x14ac:dyDescent="0.3">
      <c r="B3298" s="126"/>
      <c r="C3298" s="128"/>
      <c r="D3298" s="126"/>
      <c r="E3298" s="128"/>
      <c r="F3298" s="128"/>
      <c r="G3298" s="128"/>
      <c r="I3298" s="91" t="str">
        <f t="shared" si="264"/>
        <v/>
      </c>
      <c r="J3298" s="91" t="str">
        <f t="shared" si="265"/>
        <v/>
      </c>
      <c r="K3298" s="91" t="str">
        <f t="shared" si="263"/>
        <v/>
      </c>
      <c r="L3298" s="116" t="str">
        <f t="shared" si="266"/>
        <v/>
      </c>
      <c r="M3298" s="116" t="str">
        <f t="shared" si="267"/>
        <v/>
      </c>
    </row>
    <row r="3299" spans="2:13" x14ac:dyDescent="0.3">
      <c r="B3299" s="126"/>
      <c r="C3299" s="128"/>
      <c r="D3299" s="126"/>
      <c r="E3299" s="128"/>
      <c r="F3299" s="128"/>
      <c r="G3299" s="128"/>
      <c r="I3299" s="91" t="str">
        <f t="shared" si="264"/>
        <v/>
      </c>
      <c r="J3299" s="91" t="str">
        <f t="shared" si="265"/>
        <v/>
      </c>
      <c r="K3299" s="91" t="str">
        <f t="shared" si="263"/>
        <v/>
      </c>
      <c r="L3299" s="116" t="str">
        <f t="shared" si="266"/>
        <v/>
      </c>
      <c r="M3299" s="116" t="str">
        <f t="shared" si="267"/>
        <v/>
      </c>
    </row>
    <row r="3300" spans="2:13" x14ac:dyDescent="0.3">
      <c r="B3300" s="126"/>
      <c r="C3300" s="128"/>
      <c r="D3300" s="126"/>
      <c r="E3300" s="128"/>
      <c r="F3300" s="128"/>
      <c r="G3300" s="128"/>
      <c r="I3300" s="91" t="str">
        <f t="shared" si="264"/>
        <v/>
      </c>
      <c r="J3300" s="91" t="str">
        <f t="shared" si="265"/>
        <v/>
      </c>
      <c r="K3300" s="91" t="str">
        <f t="shared" si="263"/>
        <v/>
      </c>
      <c r="L3300" s="116" t="str">
        <f t="shared" si="266"/>
        <v/>
      </c>
      <c r="M3300" s="116" t="str">
        <f t="shared" si="267"/>
        <v/>
      </c>
    </row>
    <row r="3301" spans="2:13" x14ac:dyDescent="0.3">
      <c r="B3301" s="126"/>
      <c r="C3301" s="128"/>
      <c r="D3301" s="126"/>
      <c r="E3301" s="128"/>
      <c r="F3301" s="128"/>
      <c r="G3301" s="128"/>
      <c r="I3301" s="91" t="str">
        <f t="shared" si="264"/>
        <v/>
      </c>
      <c r="J3301" s="91" t="str">
        <f t="shared" si="265"/>
        <v/>
      </c>
      <c r="K3301" s="91" t="str">
        <f t="shared" si="263"/>
        <v/>
      </c>
      <c r="L3301" s="116" t="str">
        <f t="shared" si="266"/>
        <v/>
      </c>
      <c r="M3301" s="116" t="str">
        <f t="shared" si="267"/>
        <v/>
      </c>
    </row>
    <row r="3302" spans="2:13" x14ac:dyDescent="0.3">
      <c r="B3302" s="126"/>
      <c r="C3302" s="128"/>
      <c r="D3302" s="126"/>
      <c r="E3302" s="128"/>
      <c r="F3302" s="128"/>
      <c r="G3302" s="128"/>
      <c r="I3302" s="91" t="str">
        <f t="shared" si="264"/>
        <v/>
      </c>
      <c r="J3302" s="91" t="str">
        <f t="shared" si="265"/>
        <v/>
      </c>
      <c r="K3302" s="91" t="str">
        <f t="shared" si="263"/>
        <v/>
      </c>
      <c r="L3302" s="116" t="str">
        <f t="shared" si="266"/>
        <v/>
      </c>
      <c r="M3302" s="116" t="str">
        <f t="shared" si="267"/>
        <v/>
      </c>
    </row>
    <row r="3303" spans="2:13" x14ac:dyDescent="0.3">
      <c r="B3303" s="126"/>
      <c r="C3303" s="128"/>
      <c r="D3303" s="126"/>
      <c r="E3303" s="128"/>
      <c r="F3303" s="128"/>
      <c r="G3303" s="128"/>
      <c r="I3303" s="91" t="str">
        <f t="shared" si="264"/>
        <v/>
      </c>
      <c r="J3303" s="91" t="str">
        <f t="shared" si="265"/>
        <v/>
      </c>
      <c r="K3303" s="91" t="str">
        <f t="shared" si="263"/>
        <v/>
      </c>
      <c r="L3303" s="116" t="str">
        <f t="shared" si="266"/>
        <v/>
      </c>
      <c r="M3303" s="116" t="str">
        <f t="shared" si="267"/>
        <v/>
      </c>
    </row>
    <row r="3304" spans="2:13" x14ac:dyDescent="0.3">
      <c r="B3304" s="126"/>
      <c r="C3304" s="128"/>
      <c r="D3304" s="126"/>
      <c r="E3304" s="128"/>
      <c r="F3304" s="128"/>
      <c r="G3304" s="128"/>
      <c r="I3304" s="91" t="str">
        <f t="shared" si="264"/>
        <v/>
      </c>
      <c r="J3304" s="91" t="str">
        <f t="shared" si="265"/>
        <v/>
      </c>
      <c r="K3304" s="91" t="str">
        <f t="shared" si="263"/>
        <v/>
      </c>
      <c r="L3304" s="116" t="str">
        <f t="shared" si="266"/>
        <v/>
      </c>
      <c r="M3304" s="116" t="str">
        <f t="shared" si="267"/>
        <v/>
      </c>
    </row>
    <row r="3305" spans="2:13" x14ac:dyDescent="0.3">
      <c r="B3305" s="126"/>
      <c r="C3305" s="128"/>
      <c r="D3305" s="126"/>
      <c r="E3305" s="128"/>
      <c r="F3305" s="128"/>
      <c r="G3305" s="128"/>
      <c r="I3305" s="91" t="str">
        <f t="shared" si="264"/>
        <v/>
      </c>
      <c r="J3305" s="91" t="str">
        <f t="shared" si="265"/>
        <v/>
      </c>
      <c r="K3305" s="91" t="str">
        <f t="shared" si="263"/>
        <v/>
      </c>
      <c r="L3305" s="116" t="str">
        <f t="shared" si="266"/>
        <v/>
      </c>
      <c r="M3305" s="116" t="str">
        <f t="shared" si="267"/>
        <v/>
      </c>
    </row>
    <row r="3306" spans="2:13" x14ac:dyDescent="0.3">
      <c r="B3306" s="126"/>
      <c r="C3306" s="128"/>
      <c r="D3306" s="126"/>
      <c r="E3306" s="128"/>
      <c r="F3306" s="128"/>
      <c r="G3306" s="128"/>
      <c r="I3306" s="91" t="str">
        <f t="shared" si="264"/>
        <v/>
      </c>
      <c r="J3306" s="91" t="str">
        <f t="shared" si="265"/>
        <v/>
      </c>
      <c r="K3306" s="91" t="str">
        <f t="shared" si="263"/>
        <v/>
      </c>
      <c r="L3306" s="116" t="str">
        <f t="shared" si="266"/>
        <v/>
      </c>
      <c r="M3306" s="116" t="str">
        <f t="shared" si="267"/>
        <v/>
      </c>
    </row>
    <row r="3307" spans="2:13" x14ac:dyDescent="0.3">
      <c r="B3307" s="126"/>
      <c r="C3307" s="128"/>
      <c r="D3307" s="126"/>
      <c r="E3307" s="128"/>
      <c r="F3307" s="128"/>
      <c r="G3307" s="128"/>
      <c r="I3307" s="91" t="str">
        <f t="shared" si="264"/>
        <v/>
      </c>
      <c r="J3307" s="91" t="str">
        <f t="shared" si="265"/>
        <v/>
      </c>
      <c r="K3307" s="91" t="str">
        <f t="shared" si="263"/>
        <v/>
      </c>
      <c r="L3307" s="116" t="str">
        <f t="shared" si="266"/>
        <v/>
      </c>
      <c r="M3307" s="116" t="str">
        <f t="shared" si="267"/>
        <v/>
      </c>
    </row>
    <row r="3308" spans="2:13" x14ac:dyDescent="0.3">
      <c r="B3308" s="126"/>
      <c r="C3308" s="128"/>
      <c r="D3308" s="126"/>
      <c r="E3308" s="128"/>
      <c r="F3308" s="128"/>
      <c r="G3308" s="128"/>
      <c r="I3308" s="91" t="str">
        <f t="shared" si="264"/>
        <v/>
      </c>
      <c r="J3308" s="91" t="str">
        <f t="shared" si="265"/>
        <v/>
      </c>
      <c r="K3308" s="91" t="str">
        <f t="shared" si="263"/>
        <v/>
      </c>
      <c r="L3308" s="116" t="str">
        <f t="shared" si="266"/>
        <v/>
      </c>
      <c r="M3308" s="116" t="str">
        <f t="shared" si="267"/>
        <v/>
      </c>
    </row>
    <row r="3309" spans="2:13" x14ac:dyDescent="0.3">
      <c r="B3309" s="126"/>
      <c r="C3309" s="128"/>
      <c r="D3309" s="126"/>
      <c r="E3309" s="128"/>
      <c r="F3309" s="128"/>
      <c r="G3309" s="128"/>
      <c r="I3309" s="91" t="str">
        <f t="shared" si="264"/>
        <v/>
      </c>
      <c r="J3309" s="91" t="str">
        <f t="shared" si="265"/>
        <v/>
      </c>
      <c r="K3309" s="91" t="str">
        <f t="shared" si="263"/>
        <v/>
      </c>
      <c r="L3309" s="116" t="str">
        <f t="shared" si="266"/>
        <v/>
      </c>
      <c r="M3309" s="116" t="str">
        <f t="shared" si="267"/>
        <v/>
      </c>
    </row>
    <row r="3310" spans="2:13" x14ac:dyDescent="0.3">
      <c r="B3310" s="126"/>
      <c r="C3310" s="128"/>
      <c r="D3310" s="126"/>
      <c r="E3310" s="128"/>
      <c r="F3310" s="128"/>
      <c r="G3310" s="128"/>
      <c r="I3310" s="91" t="str">
        <f t="shared" si="264"/>
        <v/>
      </c>
      <c r="J3310" s="91" t="str">
        <f t="shared" si="265"/>
        <v/>
      </c>
      <c r="K3310" s="91" t="str">
        <f t="shared" si="263"/>
        <v/>
      </c>
      <c r="L3310" s="116" t="str">
        <f t="shared" si="266"/>
        <v/>
      </c>
      <c r="M3310" s="116" t="str">
        <f t="shared" si="267"/>
        <v/>
      </c>
    </row>
    <row r="3311" spans="2:13" x14ac:dyDescent="0.3">
      <c r="B3311" s="126"/>
      <c r="C3311" s="128"/>
      <c r="D3311" s="126"/>
      <c r="E3311" s="128"/>
      <c r="F3311" s="128"/>
      <c r="G3311" s="128"/>
      <c r="I3311" s="91" t="str">
        <f t="shared" si="264"/>
        <v/>
      </c>
      <c r="J3311" s="91" t="str">
        <f t="shared" si="265"/>
        <v/>
      </c>
      <c r="K3311" s="91" t="str">
        <f t="shared" si="263"/>
        <v/>
      </c>
      <c r="L3311" s="116" t="str">
        <f t="shared" si="266"/>
        <v/>
      </c>
      <c r="M3311" s="116" t="str">
        <f t="shared" si="267"/>
        <v/>
      </c>
    </row>
    <row r="3312" spans="2:13" x14ac:dyDescent="0.3">
      <c r="B3312" s="126"/>
      <c r="C3312" s="128"/>
      <c r="D3312" s="126"/>
      <c r="E3312" s="128"/>
      <c r="F3312" s="128"/>
      <c r="G3312" s="128"/>
      <c r="I3312" s="91" t="str">
        <f t="shared" si="264"/>
        <v/>
      </c>
      <c r="J3312" s="91" t="str">
        <f t="shared" si="265"/>
        <v/>
      </c>
      <c r="K3312" s="91" t="str">
        <f t="shared" si="263"/>
        <v/>
      </c>
      <c r="L3312" s="116" t="str">
        <f t="shared" si="266"/>
        <v/>
      </c>
      <c r="M3312" s="116" t="str">
        <f t="shared" si="267"/>
        <v/>
      </c>
    </row>
    <row r="3313" spans="2:13" x14ac:dyDescent="0.3">
      <c r="B3313" s="126"/>
      <c r="C3313" s="128"/>
      <c r="D3313" s="126"/>
      <c r="E3313" s="128"/>
      <c r="F3313" s="128"/>
      <c r="G3313" s="128"/>
      <c r="I3313" s="91" t="str">
        <f t="shared" si="264"/>
        <v/>
      </c>
      <c r="J3313" s="91" t="str">
        <f t="shared" si="265"/>
        <v/>
      </c>
      <c r="K3313" s="91" t="str">
        <f t="shared" si="263"/>
        <v/>
      </c>
      <c r="L3313" s="116" t="str">
        <f t="shared" si="266"/>
        <v/>
      </c>
      <c r="M3313" s="116" t="str">
        <f t="shared" si="267"/>
        <v/>
      </c>
    </row>
    <row r="3314" spans="2:13" x14ac:dyDescent="0.3">
      <c r="B3314" s="126"/>
      <c r="C3314" s="128"/>
      <c r="D3314" s="126"/>
      <c r="E3314" s="128"/>
      <c r="F3314" s="128"/>
      <c r="G3314" s="128"/>
      <c r="I3314" s="91" t="str">
        <f t="shared" si="264"/>
        <v/>
      </c>
      <c r="J3314" s="91" t="str">
        <f t="shared" si="265"/>
        <v/>
      </c>
      <c r="K3314" s="91" t="str">
        <f t="shared" si="263"/>
        <v/>
      </c>
      <c r="L3314" s="116" t="str">
        <f t="shared" si="266"/>
        <v/>
      </c>
      <c r="M3314" s="116" t="str">
        <f t="shared" si="267"/>
        <v/>
      </c>
    </row>
    <row r="3315" spans="2:13" x14ac:dyDescent="0.3">
      <c r="B3315" s="126"/>
      <c r="C3315" s="128"/>
      <c r="D3315" s="126"/>
      <c r="E3315" s="128"/>
      <c r="F3315" s="128"/>
      <c r="G3315" s="128"/>
      <c r="I3315" s="91" t="str">
        <f t="shared" si="264"/>
        <v/>
      </c>
      <c r="J3315" s="91" t="str">
        <f t="shared" si="265"/>
        <v/>
      </c>
      <c r="K3315" s="91" t="str">
        <f t="shared" si="263"/>
        <v/>
      </c>
      <c r="L3315" s="116" t="str">
        <f t="shared" si="266"/>
        <v/>
      </c>
      <c r="M3315" s="116" t="str">
        <f t="shared" si="267"/>
        <v/>
      </c>
    </row>
    <row r="3316" spans="2:13" x14ac:dyDescent="0.3">
      <c r="B3316" s="126"/>
      <c r="C3316" s="128"/>
      <c r="D3316" s="126"/>
      <c r="E3316" s="128"/>
      <c r="F3316" s="128"/>
      <c r="G3316" s="128"/>
      <c r="I3316" s="91" t="str">
        <f t="shared" si="264"/>
        <v/>
      </c>
      <c r="J3316" s="91" t="str">
        <f t="shared" si="265"/>
        <v/>
      </c>
      <c r="K3316" s="91" t="str">
        <f t="shared" si="263"/>
        <v/>
      </c>
      <c r="L3316" s="116" t="str">
        <f t="shared" si="266"/>
        <v/>
      </c>
      <c r="M3316" s="116" t="str">
        <f t="shared" si="267"/>
        <v/>
      </c>
    </row>
    <row r="3317" spans="2:13" x14ac:dyDescent="0.3">
      <c r="B3317" s="126"/>
      <c r="C3317" s="128"/>
      <c r="D3317" s="126"/>
      <c r="E3317" s="128"/>
      <c r="F3317" s="128"/>
      <c r="G3317" s="128"/>
      <c r="I3317" s="91" t="str">
        <f t="shared" si="264"/>
        <v/>
      </c>
      <c r="J3317" s="91" t="str">
        <f t="shared" si="265"/>
        <v/>
      </c>
      <c r="K3317" s="91" t="str">
        <f t="shared" si="263"/>
        <v/>
      </c>
      <c r="L3317" s="116" t="str">
        <f t="shared" si="266"/>
        <v/>
      </c>
      <c r="M3317" s="116" t="str">
        <f t="shared" si="267"/>
        <v/>
      </c>
    </row>
    <row r="3318" spans="2:13" x14ac:dyDescent="0.3">
      <c r="B3318" s="126"/>
      <c r="C3318" s="128"/>
      <c r="D3318" s="126"/>
      <c r="E3318" s="128"/>
      <c r="F3318" s="128"/>
      <c r="G3318" s="128"/>
      <c r="I3318" s="91" t="str">
        <f t="shared" si="264"/>
        <v/>
      </c>
      <c r="J3318" s="91" t="str">
        <f t="shared" si="265"/>
        <v/>
      </c>
      <c r="K3318" s="91" t="str">
        <f t="shared" si="263"/>
        <v/>
      </c>
      <c r="L3318" s="116" t="str">
        <f t="shared" si="266"/>
        <v/>
      </c>
      <c r="M3318" s="116" t="str">
        <f t="shared" si="267"/>
        <v/>
      </c>
    </row>
    <row r="3319" spans="2:13" x14ac:dyDescent="0.3">
      <c r="B3319" s="126"/>
      <c r="C3319" s="128"/>
      <c r="D3319" s="126"/>
      <c r="E3319" s="128"/>
      <c r="F3319" s="128"/>
      <c r="G3319" s="128"/>
      <c r="I3319" s="91" t="str">
        <f t="shared" si="264"/>
        <v/>
      </c>
      <c r="J3319" s="91" t="str">
        <f t="shared" si="265"/>
        <v/>
      </c>
      <c r="K3319" s="91" t="str">
        <f t="shared" si="263"/>
        <v/>
      </c>
      <c r="L3319" s="116" t="str">
        <f t="shared" si="266"/>
        <v/>
      </c>
      <c r="M3319" s="116" t="str">
        <f t="shared" si="267"/>
        <v/>
      </c>
    </row>
    <row r="3320" spans="2:13" x14ac:dyDescent="0.3">
      <c r="B3320" s="126"/>
      <c r="C3320" s="128"/>
      <c r="D3320" s="126"/>
      <c r="E3320" s="128"/>
      <c r="F3320" s="128"/>
      <c r="G3320" s="128"/>
      <c r="I3320" s="91" t="str">
        <f t="shared" si="264"/>
        <v/>
      </c>
      <c r="J3320" s="91" t="str">
        <f t="shared" si="265"/>
        <v/>
      </c>
      <c r="K3320" s="91" t="str">
        <f t="shared" si="263"/>
        <v/>
      </c>
      <c r="L3320" s="116" t="str">
        <f t="shared" si="266"/>
        <v/>
      </c>
      <c r="M3320" s="116" t="str">
        <f t="shared" si="267"/>
        <v/>
      </c>
    </row>
    <row r="3321" spans="2:13" x14ac:dyDescent="0.3">
      <c r="B3321" s="126"/>
      <c r="C3321" s="128"/>
      <c r="D3321" s="126"/>
      <c r="E3321" s="128"/>
      <c r="F3321" s="128"/>
      <c r="G3321" s="128"/>
      <c r="I3321" s="91" t="str">
        <f t="shared" si="264"/>
        <v/>
      </c>
      <c r="J3321" s="91" t="str">
        <f t="shared" si="265"/>
        <v/>
      </c>
      <c r="K3321" s="91" t="str">
        <f t="shared" si="263"/>
        <v/>
      </c>
      <c r="L3321" s="116" t="str">
        <f t="shared" si="266"/>
        <v/>
      </c>
      <c r="M3321" s="116" t="str">
        <f t="shared" si="267"/>
        <v/>
      </c>
    </row>
    <row r="3322" spans="2:13" x14ac:dyDescent="0.3">
      <c r="B3322" s="126"/>
      <c r="C3322" s="128"/>
      <c r="D3322" s="126"/>
      <c r="E3322" s="128"/>
      <c r="F3322" s="128"/>
      <c r="G3322" s="128"/>
      <c r="I3322" s="91" t="str">
        <f t="shared" si="264"/>
        <v/>
      </c>
      <c r="J3322" s="91" t="str">
        <f t="shared" si="265"/>
        <v/>
      </c>
      <c r="K3322" s="91" t="str">
        <f t="shared" si="263"/>
        <v/>
      </c>
      <c r="L3322" s="116" t="str">
        <f t="shared" si="266"/>
        <v/>
      </c>
      <c r="M3322" s="116" t="str">
        <f t="shared" si="267"/>
        <v/>
      </c>
    </row>
    <row r="3323" spans="2:13" x14ac:dyDescent="0.3">
      <c r="B3323" s="126"/>
      <c r="C3323" s="128"/>
      <c r="D3323" s="126"/>
      <c r="E3323" s="128"/>
      <c r="F3323" s="128"/>
      <c r="G3323" s="128"/>
      <c r="I3323" s="91" t="str">
        <f t="shared" si="264"/>
        <v/>
      </c>
      <c r="J3323" s="91" t="str">
        <f t="shared" si="265"/>
        <v/>
      </c>
      <c r="K3323" s="91" t="str">
        <f t="shared" si="263"/>
        <v/>
      </c>
      <c r="L3323" s="116" t="str">
        <f t="shared" si="266"/>
        <v/>
      </c>
      <c r="M3323" s="116" t="str">
        <f t="shared" si="267"/>
        <v/>
      </c>
    </row>
    <row r="3324" spans="2:13" x14ac:dyDescent="0.3">
      <c r="B3324" s="126"/>
      <c r="C3324" s="128"/>
      <c r="D3324" s="126"/>
      <c r="E3324" s="128"/>
      <c r="F3324" s="128"/>
      <c r="G3324" s="128"/>
      <c r="I3324" s="91" t="str">
        <f t="shared" si="264"/>
        <v/>
      </c>
      <c r="J3324" s="91" t="str">
        <f t="shared" si="265"/>
        <v/>
      </c>
      <c r="K3324" s="91" t="str">
        <f t="shared" si="263"/>
        <v/>
      </c>
      <c r="L3324" s="116" t="str">
        <f t="shared" si="266"/>
        <v/>
      </c>
      <c r="M3324" s="116" t="str">
        <f t="shared" si="267"/>
        <v/>
      </c>
    </row>
    <row r="3325" spans="2:13" x14ac:dyDescent="0.3">
      <c r="B3325" s="126"/>
      <c r="C3325" s="128"/>
      <c r="D3325" s="126"/>
      <c r="E3325" s="128"/>
      <c r="F3325" s="128"/>
      <c r="G3325" s="128"/>
      <c r="I3325" s="91" t="str">
        <f t="shared" si="264"/>
        <v/>
      </c>
      <c r="J3325" s="91" t="str">
        <f t="shared" si="265"/>
        <v/>
      </c>
      <c r="K3325" s="91" t="str">
        <f t="shared" si="263"/>
        <v/>
      </c>
      <c r="L3325" s="116" t="str">
        <f t="shared" si="266"/>
        <v/>
      </c>
      <c r="M3325" s="116" t="str">
        <f t="shared" si="267"/>
        <v/>
      </c>
    </row>
    <row r="3326" spans="2:13" x14ac:dyDescent="0.3">
      <c r="B3326" s="126"/>
      <c r="C3326" s="128"/>
      <c r="D3326" s="126"/>
      <c r="E3326" s="128"/>
      <c r="F3326" s="128"/>
      <c r="G3326" s="128"/>
      <c r="I3326" s="91" t="str">
        <f t="shared" si="264"/>
        <v/>
      </c>
      <c r="J3326" s="91" t="str">
        <f t="shared" si="265"/>
        <v/>
      </c>
      <c r="K3326" s="91" t="str">
        <f t="shared" si="263"/>
        <v/>
      </c>
      <c r="L3326" s="116" t="str">
        <f t="shared" si="266"/>
        <v/>
      </c>
      <c r="M3326" s="116" t="str">
        <f t="shared" si="267"/>
        <v/>
      </c>
    </row>
    <row r="3327" spans="2:13" x14ac:dyDescent="0.3">
      <c r="B3327" s="126"/>
      <c r="C3327" s="128"/>
      <c r="D3327" s="126"/>
      <c r="E3327" s="128"/>
      <c r="F3327" s="128"/>
      <c r="G3327" s="128"/>
      <c r="I3327" s="91" t="str">
        <f t="shared" si="264"/>
        <v/>
      </c>
      <c r="J3327" s="91" t="str">
        <f t="shared" si="265"/>
        <v/>
      </c>
      <c r="K3327" s="91" t="str">
        <f t="shared" si="263"/>
        <v/>
      </c>
      <c r="L3327" s="116" t="str">
        <f t="shared" si="266"/>
        <v/>
      </c>
      <c r="M3327" s="116" t="str">
        <f t="shared" si="267"/>
        <v/>
      </c>
    </row>
    <row r="3328" spans="2:13" x14ac:dyDescent="0.3">
      <c r="B3328" s="126"/>
      <c r="C3328" s="128"/>
      <c r="D3328" s="126"/>
      <c r="E3328" s="128"/>
      <c r="F3328" s="128"/>
      <c r="G3328" s="128"/>
      <c r="I3328" s="91" t="str">
        <f t="shared" si="264"/>
        <v/>
      </c>
      <c r="J3328" s="91" t="str">
        <f t="shared" si="265"/>
        <v/>
      </c>
      <c r="K3328" s="91" t="str">
        <f t="shared" si="263"/>
        <v/>
      </c>
      <c r="L3328" s="116" t="str">
        <f t="shared" si="266"/>
        <v/>
      </c>
      <c r="M3328" s="116" t="str">
        <f t="shared" si="267"/>
        <v/>
      </c>
    </row>
    <row r="3329" spans="2:13" x14ac:dyDescent="0.3">
      <c r="B3329" s="126"/>
      <c r="C3329" s="128"/>
      <c r="D3329" s="126"/>
      <c r="E3329" s="128"/>
      <c r="F3329" s="128"/>
      <c r="G3329" s="128"/>
      <c r="I3329" s="91" t="str">
        <f t="shared" si="264"/>
        <v/>
      </c>
      <c r="J3329" s="91" t="str">
        <f t="shared" si="265"/>
        <v/>
      </c>
      <c r="K3329" s="91" t="str">
        <f t="shared" si="263"/>
        <v/>
      </c>
      <c r="L3329" s="116" t="str">
        <f t="shared" si="266"/>
        <v/>
      </c>
      <c r="M3329" s="116" t="str">
        <f t="shared" si="267"/>
        <v/>
      </c>
    </row>
    <row r="3330" spans="2:13" x14ac:dyDescent="0.3">
      <c r="B3330" s="126"/>
      <c r="C3330" s="128"/>
      <c r="D3330" s="126"/>
      <c r="E3330" s="128"/>
      <c r="F3330" s="128"/>
      <c r="G3330" s="128"/>
      <c r="I3330" s="91" t="str">
        <f t="shared" si="264"/>
        <v/>
      </c>
      <c r="J3330" s="91" t="str">
        <f t="shared" si="265"/>
        <v/>
      </c>
      <c r="K3330" s="91" t="str">
        <f t="shared" si="263"/>
        <v/>
      </c>
      <c r="L3330" s="116" t="str">
        <f t="shared" si="266"/>
        <v/>
      </c>
      <c r="M3330" s="116" t="str">
        <f t="shared" si="267"/>
        <v/>
      </c>
    </row>
    <row r="3331" spans="2:13" x14ac:dyDescent="0.3">
      <c r="B3331" s="126"/>
      <c r="C3331" s="128"/>
      <c r="D3331" s="126"/>
      <c r="E3331" s="128"/>
      <c r="F3331" s="128"/>
      <c r="G3331" s="128"/>
      <c r="I3331" s="91" t="str">
        <f t="shared" si="264"/>
        <v/>
      </c>
      <c r="J3331" s="91" t="str">
        <f t="shared" si="265"/>
        <v/>
      </c>
      <c r="K3331" s="91" t="str">
        <f t="shared" si="263"/>
        <v/>
      </c>
      <c r="L3331" s="116" t="str">
        <f t="shared" si="266"/>
        <v/>
      </c>
      <c r="M3331" s="116" t="str">
        <f t="shared" si="267"/>
        <v/>
      </c>
    </row>
    <row r="3332" spans="2:13" x14ac:dyDescent="0.3">
      <c r="B3332" s="126"/>
      <c r="C3332" s="128"/>
      <c r="D3332" s="126"/>
      <c r="E3332" s="128"/>
      <c r="F3332" s="128"/>
      <c r="G3332" s="128"/>
      <c r="I3332" s="91" t="str">
        <f t="shared" si="264"/>
        <v/>
      </c>
      <c r="J3332" s="91" t="str">
        <f t="shared" si="265"/>
        <v/>
      </c>
      <c r="K3332" s="91" t="str">
        <f t="shared" si="263"/>
        <v/>
      </c>
      <c r="L3332" s="116" t="str">
        <f t="shared" si="266"/>
        <v/>
      </c>
      <c r="M3332" s="116" t="str">
        <f t="shared" si="267"/>
        <v/>
      </c>
    </row>
    <row r="3333" spans="2:13" x14ac:dyDescent="0.3">
      <c r="B3333" s="126"/>
      <c r="C3333" s="128"/>
      <c r="D3333" s="126"/>
      <c r="E3333" s="128"/>
      <c r="F3333" s="128"/>
      <c r="G3333" s="128"/>
      <c r="I3333" s="91" t="str">
        <f t="shared" si="264"/>
        <v/>
      </c>
      <c r="J3333" s="91" t="str">
        <f t="shared" si="265"/>
        <v/>
      </c>
      <c r="K3333" s="91" t="str">
        <f t="shared" si="263"/>
        <v/>
      </c>
      <c r="L3333" s="116" t="str">
        <f t="shared" si="266"/>
        <v/>
      </c>
      <c r="M3333" s="116" t="str">
        <f t="shared" si="267"/>
        <v/>
      </c>
    </row>
    <row r="3334" spans="2:13" x14ac:dyDescent="0.3">
      <c r="B3334" s="126"/>
      <c r="C3334" s="128"/>
      <c r="D3334" s="126"/>
      <c r="E3334" s="128"/>
      <c r="F3334" s="128"/>
      <c r="G3334" s="128"/>
      <c r="I3334" s="91" t="str">
        <f t="shared" si="264"/>
        <v/>
      </c>
      <c r="J3334" s="91" t="str">
        <f t="shared" si="265"/>
        <v/>
      </c>
      <c r="K3334" s="91" t="str">
        <f t="shared" si="263"/>
        <v/>
      </c>
      <c r="L3334" s="116" t="str">
        <f t="shared" si="266"/>
        <v/>
      </c>
      <c r="M3334" s="116" t="str">
        <f t="shared" si="267"/>
        <v/>
      </c>
    </row>
    <row r="3335" spans="2:13" x14ac:dyDescent="0.3">
      <c r="B3335" s="126"/>
      <c r="C3335" s="128"/>
      <c r="D3335" s="126"/>
      <c r="E3335" s="128"/>
      <c r="F3335" s="128"/>
      <c r="G3335" s="128"/>
      <c r="I3335" s="91" t="str">
        <f t="shared" si="264"/>
        <v/>
      </c>
      <c r="J3335" s="91" t="str">
        <f t="shared" si="265"/>
        <v/>
      </c>
      <c r="K3335" s="91" t="str">
        <f t="shared" ref="K3335:K3398" si="268">IF(I3335="","",SUMIF($B$7:$B$5003,B3335,$G$7:$G$5003))</f>
        <v/>
      </c>
      <c r="L3335" s="116" t="str">
        <f t="shared" si="266"/>
        <v/>
      </c>
      <c r="M3335" s="116" t="str">
        <f t="shared" si="267"/>
        <v/>
      </c>
    </row>
    <row r="3336" spans="2:13" x14ac:dyDescent="0.3">
      <c r="B3336" s="126"/>
      <c r="C3336" s="128"/>
      <c r="D3336" s="126"/>
      <c r="E3336" s="128"/>
      <c r="F3336" s="128"/>
      <c r="G3336" s="128"/>
      <c r="I3336" s="91" t="str">
        <f t="shared" ref="I3336:I3399" si="269">B3336&amp;D3336</f>
        <v/>
      </c>
      <c r="J3336" s="91" t="str">
        <f t="shared" ref="J3336:J3399" si="270">IF(I3336="","",SUMIFS($G$6:$G$5003,$B$6:$B$5003,B3336,$D$6:$D$5003,D3336))</f>
        <v/>
      </c>
      <c r="K3336" s="91" t="str">
        <f t="shared" si="268"/>
        <v/>
      </c>
      <c r="L3336" s="116" t="str">
        <f t="shared" ref="L3336:L3399" si="271">IF(OR(J3336="",K3336=""),"",J3336/K3336)</f>
        <v/>
      </c>
      <c r="M3336" s="116" t="str">
        <f t="shared" ref="M3336:M3399" si="272">IF(L3336="","",L3336^2)</f>
        <v/>
      </c>
    </row>
    <row r="3337" spans="2:13" x14ac:dyDescent="0.3">
      <c r="B3337" s="126"/>
      <c r="C3337" s="128"/>
      <c r="D3337" s="126"/>
      <c r="E3337" s="128"/>
      <c r="F3337" s="128"/>
      <c r="G3337" s="128"/>
      <c r="I3337" s="91" t="str">
        <f t="shared" si="269"/>
        <v/>
      </c>
      <c r="J3337" s="91" t="str">
        <f t="shared" si="270"/>
        <v/>
      </c>
      <c r="K3337" s="91" t="str">
        <f t="shared" si="268"/>
        <v/>
      </c>
      <c r="L3337" s="116" t="str">
        <f t="shared" si="271"/>
        <v/>
      </c>
      <c r="M3337" s="116" t="str">
        <f t="shared" si="272"/>
        <v/>
      </c>
    </row>
    <row r="3338" spans="2:13" x14ac:dyDescent="0.3">
      <c r="B3338" s="126"/>
      <c r="C3338" s="128"/>
      <c r="D3338" s="126"/>
      <c r="E3338" s="128"/>
      <c r="F3338" s="128"/>
      <c r="G3338" s="128"/>
      <c r="I3338" s="91" t="str">
        <f t="shared" si="269"/>
        <v/>
      </c>
      <c r="J3338" s="91" t="str">
        <f t="shared" si="270"/>
        <v/>
      </c>
      <c r="K3338" s="91" t="str">
        <f t="shared" si="268"/>
        <v/>
      </c>
      <c r="L3338" s="116" t="str">
        <f t="shared" si="271"/>
        <v/>
      </c>
      <c r="M3338" s="116" t="str">
        <f t="shared" si="272"/>
        <v/>
      </c>
    </row>
    <row r="3339" spans="2:13" x14ac:dyDescent="0.3">
      <c r="B3339" s="126"/>
      <c r="C3339" s="128"/>
      <c r="D3339" s="126"/>
      <c r="E3339" s="128"/>
      <c r="F3339" s="128"/>
      <c r="G3339" s="128"/>
      <c r="I3339" s="91" t="str">
        <f t="shared" si="269"/>
        <v/>
      </c>
      <c r="J3339" s="91" t="str">
        <f t="shared" si="270"/>
        <v/>
      </c>
      <c r="K3339" s="91" t="str">
        <f t="shared" si="268"/>
        <v/>
      </c>
      <c r="L3339" s="116" t="str">
        <f t="shared" si="271"/>
        <v/>
      </c>
      <c r="M3339" s="116" t="str">
        <f t="shared" si="272"/>
        <v/>
      </c>
    </row>
    <row r="3340" spans="2:13" x14ac:dyDescent="0.3">
      <c r="B3340" s="126"/>
      <c r="C3340" s="128"/>
      <c r="D3340" s="126"/>
      <c r="E3340" s="128"/>
      <c r="F3340" s="128"/>
      <c r="G3340" s="128"/>
      <c r="I3340" s="91" t="str">
        <f t="shared" si="269"/>
        <v/>
      </c>
      <c r="J3340" s="91" t="str">
        <f t="shared" si="270"/>
        <v/>
      </c>
      <c r="K3340" s="91" t="str">
        <f t="shared" si="268"/>
        <v/>
      </c>
      <c r="L3340" s="116" t="str">
        <f t="shared" si="271"/>
        <v/>
      </c>
      <c r="M3340" s="116" t="str">
        <f t="shared" si="272"/>
        <v/>
      </c>
    </row>
    <row r="3341" spans="2:13" x14ac:dyDescent="0.3">
      <c r="B3341" s="126"/>
      <c r="C3341" s="128"/>
      <c r="D3341" s="126"/>
      <c r="E3341" s="128"/>
      <c r="F3341" s="128"/>
      <c r="G3341" s="128"/>
      <c r="I3341" s="91" t="str">
        <f t="shared" si="269"/>
        <v/>
      </c>
      <c r="J3341" s="91" t="str">
        <f t="shared" si="270"/>
        <v/>
      </c>
      <c r="K3341" s="91" t="str">
        <f t="shared" si="268"/>
        <v/>
      </c>
      <c r="L3341" s="116" t="str">
        <f t="shared" si="271"/>
        <v/>
      </c>
      <c r="M3341" s="116" t="str">
        <f t="shared" si="272"/>
        <v/>
      </c>
    </row>
    <row r="3342" spans="2:13" x14ac:dyDescent="0.3">
      <c r="B3342" s="126"/>
      <c r="C3342" s="128"/>
      <c r="D3342" s="126"/>
      <c r="E3342" s="128"/>
      <c r="F3342" s="128"/>
      <c r="G3342" s="128"/>
      <c r="I3342" s="91" t="str">
        <f t="shared" si="269"/>
        <v/>
      </c>
      <c r="J3342" s="91" t="str">
        <f t="shared" si="270"/>
        <v/>
      </c>
      <c r="K3342" s="91" t="str">
        <f t="shared" si="268"/>
        <v/>
      </c>
      <c r="L3342" s="116" t="str">
        <f t="shared" si="271"/>
        <v/>
      </c>
      <c r="M3342" s="116" t="str">
        <f t="shared" si="272"/>
        <v/>
      </c>
    </row>
    <row r="3343" spans="2:13" x14ac:dyDescent="0.3">
      <c r="B3343" s="126"/>
      <c r="C3343" s="128"/>
      <c r="D3343" s="126"/>
      <c r="E3343" s="128"/>
      <c r="F3343" s="128"/>
      <c r="G3343" s="128"/>
      <c r="I3343" s="91" t="str">
        <f t="shared" si="269"/>
        <v/>
      </c>
      <c r="J3343" s="91" t="str">
        <f t="shared" si="270"/>
        <v/>
      </c>
      <c r="K3343" s="91" t="str">
        <f t="shared" si="268"/>
        <v/>
      </c>
      <c r="L3343" s="116" t="str">
        <f t="shared" si="271"/>
        <v/>
      </c>
      <c r="M3343" s="116" t="str">
        <f t="shared" si="272"/>
        <v/>
      </c>
    </row>
    <row r="3344" spans="2:13" x14ac:dyDescent="0.3">
      <c r="B3344" s="126"/>
      <c r="C3344" s="128"/>
      <c r="D3344" s="126"/>
      <c r="E3344" s="128"/>
      <c r="F3344" s="128"/>
      <c r="G3344" s="128"/>
      <c r="I3344" s="91" t="str">
        <f t="shared" si="269"/>
        <v/>
      </c>
      <c r="J3344" s="91" t="str">
        <f t="shared" si="270"/>
        <v/>
      </c>
      <c r="K3344" s="91" t="str">
        <f t="shared" si="268"/>
        <v/>
      </c>
      <c r="L3344" s="116" t="str">
        <f t="shared" si="271"/>
        <v/>
      </c>
      <c r="M3344" s="116" t="str">
        <f t="shared" si="272"/>
        <v/>
      </c>
    </row>
    <row r="3345" spans="2:13" x14ac:dyDescent="0.3">
      <c r="B3345" s="126"/>
      <c r="C3345" s="128"/>
      <c r="D3345" s="126"/>
      <c r="E3345" s="128"/>
      <c r="F3345" s="128"/>
      <c r="G3345" s="128"/>
      <c r="I3345" s="91" t="str">
        <f t="shared" si="269"/>
        <v/>
      </c>
      <c r="J3345" s="91" t="str">
        <f t="shared" si="270"/>
        <v/>
      </c>
      <c r="K3345" s="91" t="str">
        <f t="shared" si="268"/>
        <v/>
      </c>
      <c r="L3345" s="116" t="str">
        <f t="shared" si="271"/>
        <v/>
      </c>
      <c r="M3345" s="116" t="str">
        <f t="shared" si="272"/>
        <v/>
      </c>
    </row>
    <row r="3346" spans="2:13" x14ac:dyDescent="0.3">
      <c r="B3346" s="126"/>
      <c r="C3346" s="128"/>
      <c r="D3346" s="126"/>
      <c r="E3346" s="128"/>
      <c r="F3346" s="128"/>
      <c r="G3346" s="128"/>
      <c r="I3346" s="91" t="str">
        <f t="shared" si="269"/>
        <v/>
      </c>
      <c r="J3346" s="91" t="str">
        <f t="shared" si="270"/>
        <v/>
      </c>
      <c r="K3346" s="91" t="str">
        <f t="shared" si="268"/>
        <v/>
      </c>
      <c r="L3346" s="116" t="str">
        <f t="shared" si="271"/>
        <v/>
      </c>
      <c r="M3346" s="116" t="str">
        <f t="shared" si="272"/>
        <v/>
      </c>
    </row>
    <row r="3347" spans="2:13" x14ac:dyDescent="0.3">
      <c r="B3347" s="126"/>
      <c r="C3347" s="128"/>
      <c r="D3347" s="126"/>
      <c r="E3347" s="128"/>
      <c r="F3347" s="128"/>
      <c r="G3347" s="128"/>
      <c r="I3347" s="91" t="str">
        <f t="shared" si="269"/>
        <v/>
      </c>
      <c r="J3347" s="91" t="str">
        <f t="shared" si="270"/>
        <v/>
      </c>
      <c r="K3347" s="91" t="str">
        <f t="shared" si="268"/>
        <v/>
      </c>
      <c r="L3347" s="116" t="str">
        <f t="shared" si="271"/>
        <v/>
      </c>
      <c r="M3347" s="116" t="str">
        <f t="shared" si="272"/>
        <v/>
      </c>
    </row>
    <row r="3348" spans="2:13" x14ac:dyDescent="0.3">
      <c r="B3348" s="126"/>
      <c r="C3348" s="128"/>
      <c r="D3348" s="126"/>
      <c r="E3348" s="128"/>
      <c r="F3348" s="128"/>
      <c r="G3348" s="128"/>
      <c r="I3348" s="91" t="str">
        <f t="shared" si="269"/>
        <v/>
      </c>
      <c r="J3348" s="91" t="str">
        <f t="shared" si="270"/>
        <v/>
      </c>
      <c r="K3348" s="91" t="str">
        <f t="shared" si="268"/>
        <v/>
      </c>
      <c r="L3348" s="116" t="str">
        <f t="shared" si="271"/>
        <v/>
      </c>
      <c r="M3348" s="116" t="str">
        <f t="shared" si="272"/>
        <v/>
      </c>
    </row>
    <row r="3349" spans="2:13" x14ac:dyDescent="0.3">
      <c r="B3349" s="126"/>
      <c r="C3349" s="128"/>
      <c r="D3349" s="126"/>
      <c r="E3349" s="128"/>
      <c r="F3349" s="128"/>
      <c r="G3349" s="128"/>
      <c r="I3349" s="91" t="str">
        <f t="shared" si="269"/>
        <v/>
      </c>
      <c r="J3349" s="91" t="str">
        <f t="shared" si="270"/>
        <v/>
      </c>
      <c r="K3349" s="91" t="str">
        <f t="shared" si="268"/>
        <v/>
      </c>
      <c r="L3349" s="116" t="str">
        <f t="shared" si="271"/>
        <v/>
      </c>
      <c r="M3349" s="116" t="str">
        <f t="shared" si="272"/>
        <v/>
      </c>
    </row>
    <row r="3350" spans="2:13" x14ac:dyDescent="0.3">
      <c r="B3350" s="126"/>
      <c r="C3350" s="128"/>
      <c r="D3350" s="126"/>
      <c r="E3350" s="128"/>
      <c r="F3350" s="128"/>
      <c r="G3350" s="128"/>
      <c r="I3350" s="91" t="str">
        <f t="shared" si="269"/>
        <v/>
      </c>
      <c r="J3350" s="91" t="str">
        <f t="shared" si="270"/>
        <v/>
      </c>
      <c r="K3350" s="91" t="str">
        <f t="shared" si="268"/>
        <v/>
      </c>
      <c r="L3350" s="116" t="str">
        <f t="shared" si="271"/>
        <v/>
      </c>
      <c r="M3350" s="116" t="str">
        <f t="shared" si="272"/>
        <v/>
      </c>
    </row>
    <row r="3351" spans="2:13" x14ac:dyDescent="0.3">
      <c r="B3351" s="126"/>
      <c r="C3351" s="128"/>
      <c r="D3351" s="126"/>
      <c r="E3351" s="128"/>
      <c r="F3351" s="128"/>
      <c r="G3351" s="128"/>
      <c r="I3351" s="91" t="str">
        <f t="shared" si="269"/>
        <v/>
      </c>
      <c r="J3351" s="91" t="str">
        <f t="shared" si="270"/>
        <v/>
      </c>
      <c r="K3351" s="91" t="str">
        <f t="shared" si="268"/>
        <v/>
      </c>
      <c r="L3351" s="116" t="str">
        <f t="shared" si="271"/>
        <v/>
      </c>
      <c r="M3351" s="116" t="str">
        <f t="shared" si="272"/>
        <v/>
      </c>
    </row>
    <row r="3352" spans="2:13" x14ac:dyDescent="0.3">
      <c r="B3352" s="126"/>
      <c r="C3352" s="128"/>
      <c r="D3352" s="126"/>
      <c r="E3352" s="128"/>
      <c r="F3352" s="128"/>
      <c r="G3352" s="128"/>
      <c r="I3352" s="91" t="str">
        <f t="shared" si="269"/>
        <v/>
      </c>
      <c r="J3352" s="91" t="str">
        <f t="shared" si="270"/>
        <v/>
      </c>
      <c r="K3352" s="91" t="str">
        <f t="shared" si="268"/>
        <v/>
      </c>
      <c r="L3352" s="116" t="str">
        <f t="shared" si="271"/>
        <v/>
      </c>
      <c r="M3352" s="116" t="str">
        <f t="shared" si="272"/>
        <v/>
      </c>
    </row>
    <row r="3353" spans="2:13" x14ac:dyDescent="0.3">
      <c r="B3353" s="126"/>
      <c r="C3353" s="128"/>
      <c r="D3353" s="126"/>
      <c r="E3353" s="128"/>
      <c r="F3353" s="128"/>
      <c r="G3353" s="128"/>
      <c r="I3353" s="91" t="str">
        <f t="shared" si="269"/>
        <v/>
      </c>
      <c r="J3353" s="91" t="str">
        <f t="shared" si="270"/>
        <v/>
      </c>
      <c r="K3353" s="91" t="str">
        <f t="shared" si="268"/>
        <v/>
      </c>
      <c r="L3353" s="116" t="str">
        <f t="shared" si="271"/>
        <v/>
      </c>
      <c r="M3353" s="116" t="str">
        <f t="shared" si="272"/>
        <v/>
      </c>
    </row>
    <row r="3354" spans="2:13" x14ac:dyDescent="0.3">
      <c r="B3354" s="126"/>
      <c r="C3354" s="128"/>
      <c r="D3354" s="126"/>
      <c r="E3354" s="128"/>
      <c r="F3354" s="128"/>
      <c r="G3354" s="128"/>
      <c r="I3354" s="91" t="str">
        <f t="shared" si="269"/>
        <v/>
      </c>
      <c r="J3354" s="91" t="str">
        <f t="shared" si="270"/>
        <v/>
      </c>
      <c r="K3354" s="91" t="str">
        <f t="shared" si="268"/>
        <v/>
      </c>
      <c r="L3354" s="116" t="str">
        <f t="shared" si="271"/>
        <v/>
      </c>
      <c r="M3354" s="116" t="str">
        <f t="shared" si="272"/>
        <v/>
      </c>
    </row>
    <row r="3355" spans="2:13" x14ac:dyDescent="0.3">
      <c r="B3355" s="126"/>
      <c r="C3355" s="128"/>
      <c r="D3355" s="126"/>
      <c r="E3355" s="128"/>
      <c r="F3355" s="128"/>
      <c r="G3355" s="128"/>
      <c r="I3355" s="91" t="str">
        <f t="shared" si="269"/>
        <v/>
      </c>
      <c r="J3355" s="91" t="str">
        <f t="shared" si="270"/>
        <v/>
      </c>
      <c r="K3355" s="91" t="str">
        <f t="shared" si="268"/>
        <v/>
      </c>
      <c r="L3355" s="116" t="str">
        <f t="shared" si="271"/>
        <v/>
      </c>
      <c r="M3355" s="116" t="str">
        <f t="shared" si="272"/>
        <v/>
      </c>
    </row>
    <row r="3356" spans="2:13" x14ac:dyDescent="0.3">
      <c r="B3356" s="126"/>
      <c r="C3356" s="128"/>
      <c r="D3356" s="126"/>
      <c r="E3356" s="128"/>
      <c r="F3356" s="128"/>
      <c r="G3356" s="128"/>
      <c r="I3356" s="91" t="str">
        <f t="shared" si="269"/>
        <v/>
      </c>
      <c r="J3356" s="91" t="str">
        <f t="shared" si="270"/>
        <v/>
      </c>
      <c r="K3356" s="91" t="str">
        <f t="shared" si="268"/>
        <v/>
      </c>
      <c r="L3356" s="116" t="str">
        <f t="shared" si="271"/>
        <v/>
      </c>
      <c r="M3356" s="116" t="str">
        <f t="shared" si="272"/>
        <v/>
      </c>
    </row>
    <row r="3357" spans="2:13" x14ac:dyDescent="0.3">
      <c r="B3357" s="126"/>
      <c r="C3357" s="128"/>
      <c r="D3357" s="126"/>
      <c r="E3357" s="128"/>
      <c r="F3357" s="128"/>
      <c r="G3357" s="128"/>
      <c r="I3357" s="91" t="str">
        <f t="shared" si="269"/>
        <v/>
      </c>
      <c r="J3357" s="91" t="str">
        <f t="shared" si="270"/>
        <v/>
      </c>
      <c r="K3357" s="91" t="str">
        <f t="shared" si="268"/>
        <v/>
      </c>
      <c r="L3357" s="116" t="str">
        <f t="shared" si="271"/>
        <v/>
      </c>
      <c r="M3357" s="116" t="str">
        <f t="shared" si="272"/>
        <v/>
      </c>
    </row>
    <row r="3358" spans="2:13" x14ac:dyDescent="0.3">
      <c r="B3358" s="126"/>
      <c r="C3358" s="128"/>
      <c r="D3358" s="126"/>
      <c r="E3358" s="128"/>
      <c r="F3358" s="128"/>
      <c r="G3358" s="128"/>
      <c r="I3358" s="91" t="str">
        <f t="shared" si="269"/>
        <v/>
      </c>
      <c r="J3358" s="91" t="str">
        <f t="shared" si="270"/>
        <v/>
      </c>
      <c r="K3358" s="91" t="str">
        <f t="shared" si="268"/>
        <v/>
      </c>
      <c r="L3358" s="116" t="str">
        <f t="shared" si="271"/>
        <v/>
      </c>
      <c r="M3358" s="116" t="str">
        <f t="shared" si="272"/>
        <v/>
      </c>
    </row>
    <row r="3359" spans="2:13" x14ac:dyDescent="0.3">
      <c r="B3359" s="126"/>
      <c r="C3359" s="128"/>
      <c r="D3359" s="126"/>
      <c r="E3359" s="128"/>
      <c r="F3359" s="128"/>
      <c r="G3359" s="128"/>
      <c r="I3359" s="91" t="str">
        <f t="shared" si="269"/>
        <v/>
      </c>
      <c r="J3359" s="91" t="str">
        <f t="shared" si="270"/>
        <v/>
      </c>
      <c r="K3359" s="91" t="str">
        <f t="shared" si="268"/>
        <v/>
      </c>
      <c r="L3359" s="116" t="str">
        <f t="shared" si="271"/>
        <v/>
      </c>
      <c r="M3359" s="116" t="str">
        <f t="shared" si="272"/>
        <v/>
      </c>
    </row>
    <row r="3360" spans="2:13" x14ac:dyDescent="0.3">
      <c r="B3360" s="126"/>
      <c r="C3360" s="128"/>
      <c r="D3360" s="126"/>
      <c r="E3360" s="128"/>
      <c r="F3360" s="128"/>
      <c r="G3360" s="128"/>
      <c r="I3360" s="91" t="str">
        <f t="shared" si="269"/>
        <v/>
      </c>
      <c r="J3360" s="91" t="str">
        <f t="shared" si="270"/>
        <v/>
      </c>
      <c r="K3360" s="91" t="str">
        <f t="shared" si="268"/>
        <v/>
      </c>
      <c r="L3360" s="116" t="str">
        <f t="shared" si="271"/>
        <v/>
      </c>
      <c r="M3360" s="116" t="str">
        <f t="shared" si="272"/>
        <v/>
      </c>
    </row>
    <row r="3361" spans="2:13" x14ac:dyDescent="0.3">
      <c r="B3361" s="126"/>
      <c r="C3361" s="128"/>
      <c r="D3361" s="126"/>
      <c r="E3361" s="128"/>
      <c r="F3361" s="128"/>
      <c r="G3361" s="128"/>
      <c r="I3361" s="91" t="str">
        <f t="shared" si="269"/>
        <v/>
      </c>
      <c r="J3361" s="91" t="str">
        <f t="shared" si="270"/>
        <v/>
      </c>
      <c r="K3361" s="91" t="str">
        <f t="shared" si="268"/>
        <v/>
      </c>
      <c r="L3361" s="116" t="str">
        <f t="shared" si="271"/>
        <v/>
      </c>
      <c r="M3361" s="116" t="str">
        <f t="shared" si="272"/>
        <v/>
      </c>
    </row>
    <row r="3362" spans="2:13" x14ac:dyDescent="0.3">
      <c r="B3362" s="126"/>
      <c r="C3362" s="128"/>
      <c r="D3362" s="126"/>
      <c r="E3362" s="128"/>
      <c r="F3362" s="128"/>
      <c r="G3362" s="128"/>
      <c r="I3362" s="91" t="str">
        <f t="shared" si="269"/>
        <v/>
      </c>
      <c r="J3362" s="91" t="str">
        <f t="shared" si="270"/>
        <v/>
      </c>
      <c r="K3362" s="91" t="str">
        <f t="shared" si="268"/>
        <v/>
      </c>
      <c r="L3362" s="116" t="str">
        <f t="shared" si="271"/>
        <v/>
      </c>
      <c r="M3362" s="116" t="str">
        <f t="shared" si="272"/>
        <v/>
      </c>
    </row>
    <row r="3363" spans="2:13" x14ac:dyDescent="0.3">
      <c r="B3363" s="126"/>
      <c r="C3363" s="128"/>
      <c r="D3363" s="126"/>
      <c r="E3363" s="128"/>
      <c r="F3363" s="128"/>
      <c r="G3363" s="128"/>
      <c r="I3363" s="91" t="str">
        <f t="shared" si="269"/>
        <v/>
      </c>
      <c r="J3363" s="91" t="str">
        <f t="shared" si="270"/>
        <v/>
      </c>
      <c r="K3363" s="91" t="str">
        <f t="shared" si="268"/>
        <v/>
      </c>
      <c r="L3363" s="116" t="str">
        <f t="shared" si="271"/>
        <v/>
      </c>
      <c r="M3363" s="116" t="str">
        <f t="shared" si="272"/>
        <v/>
      </c>
    </row>
    <row r="3364" spans="2:13" x14ac:dyDescent="0.3">
      <c r="B3364" s="126"/>
      <c r="C3364" s="128"/>
      <c r="D3364" s="126"/>
      <c r="E3364" s="128"/>
      <c r="F3364" s="128"/>
      <c r="G3364" s="128"/>
      <c r="I3364" s="91" t="str">
        <f t="shared" si="269"/>
        <v/>
      </c>
      <c r="J3364" s="91" t="str">
        <f t="shared" si="270"/>
        <v/>
      </c>
      <c r="K3364" s="91" t="str">
        <f t="shared" si="268"/>
        <v/>
      </c>
      <c r="L3364" s="116" t="str">
        <f t="shared" si="271"/>
        <v/>
      </c>
      <c r="M3364" s="116" t="str">
        <f t="shared" si="272"/>
        <v/>
      </c>
    </row>
    <row r="3365" spans="2:13" x14ac:dyDescent="0.3">
      <c r="B3365" s="126"/>
      <c r="C3365" s="128"/>
      <c r="D3365" s="126"/>
      <c r="E3365" s="128"/>
      <c r="F3365" s="128"/>
      <c r="G3365" s="128"/>
      <c r="I3365" s="91" t="str">
        <f t="shared" si="269"/>
        <v/>
      </c>
      <c r="J3365" s="91" t="str">
        <f t="shared" si="270"/>
        <v/>
      </c>
      <c r="K3365" s="91" t="str">
        <f t="shared" si="268"/>
        <v/>
      </c>
      <c r="L3365" s="116" t="str">
        <f t="shared" si="271"/>
        <v/>
      </c>
      <c r="M3365" s="116" t="str">
        <f t="shared" si="272"/>
        <v/>
      </c>
    </row>
    <row r="3366" spans="2:13" x14ac:dyDescent="0.3">
      <c r="B3366" s="126"/>
      <c r="C3366" s="128"/>
      <c r="D3366" s="126"/>
      <c r="E3366" s="128"/>
      <c r="F3366" s="128"/>
      <c r="G3366" s="128"/>
      <c r="I3366" s="91" t="str">
        <f t="shared" si="269"/>
        <v/>
      </c>
      <c r="J3366" s="91" t="str">
        <f t="shared" si="270"/>
        <v/>
      </c>
      <c r="K3366" s="91" t="str">
        <f t="shared" si="268"/>
        <v/>
      </c>
      <c r="L3366" s="116" t="str">
        <f t="shared" si="271"/>
        <v/>
      </c>
      <c r="M3366" s="116" t="str">
        <f t="shared" si="272"/>
        <v/>
      </c>
    </row>
    <row r="3367" spans="2:13" x14ac:dyDescent="0.3">
      <c r="B3367" s="126"/>
      <c r="C3367" s="128"/>
      <c r="D3367" s="126"/>
      <c r="E3367" s="128"/>
      <c r="F3367" s="128"/>
      <c r="G3367" s="128"/>
      <c r="I3367" s="91" t="str">
        <f t="shared" si="269"/>
        <v/>
      </c>
      <c r="J3367" s="91" t="str">
        <f t="shared" si="270"/>
        <v/>
      </c>
      <c r="K3367" s="91" t="str">
        <f t="shared" si="268"/>
        <v/>
      </c>
      <c r="L3367" s="116" t="str">
        <f t="shared" si="271"/>
        <v/>
      </c>
      <c r="M3367" s="116" t="str">
        <f t="shared" si="272"/>
        <v/>
      </c>
    </row>
    <row r="3368" spans="2:13" x14ac:dyDescent="0.3">
      <c r="B3368" s="126"/>
      <c r="C3368" s="128"/>
      <c r="D3368" s="126"/>
      <c r="E3368" s="128"/>
      <c r="F3368" s="128"/>
      <c r="G3368" s="128"/>
      <c r="I3368" s="91" t="str">
        <f t="shared" si="269"/>
        <v/>
      </c>
      <c r="J3368" s="91" t="str">
        <f t="shared" si="270"/>
        <v/>
      </c>
      <c r="K3368" s="91" t="str">
        <f t="shared" si="268"/>
        <v/>
      </c>
      <c r="L3368" s="116" t="str">
        <f t="shared" si="271"/>
        <v/>
      </c>
      <c r="M3368" s="116" t="str">
        <f t="shared" si="272"/>
        <v/>
      </c>
    </row>
    <row r="3369" spans="2:13" x14ac:dyDescent="0.3">
      <c r="B3369" s="126"/>
      <c r="C3369" s="128"/>
      <c r="D3369" s="126"/>
      <c r="E3369" s="128"/>
      <c r="F3369" s="128"/>
      <c r="G3369" s="128"/>
      <c r="I3369" s="91" t="str">
        <f t="shared" si="269"/>
        <v/>
      </c>
      <c r="J3369" s="91" t="str">
        <f t="shared" si="270"/>
        <v/>
      </c>
      <c r="K3369" s="91" t="str">
        <f t="shared" si="268"/>
        <v/>
      </c>
      <c r="L3369" s="116" t="str">
        <f t="shared" si="271"/>
        <v/>
      </c>
      <c r="M3369" s="116" t="str">
        <f t="shared" si="272"/>
        <v/>
      </c>
    </row>
    <row r="3370" spans="2:13" x14ac:dyDescent="0.3">
      <c r="B3370" s="126"/>
      <c r="C3370" s="128"/>
      <c r="D3370" s="126"/>
      <c r="E3370" s="128"/>
      <c r="F3370" s="128"/>
      <c r="G3370" s="128"/>
      <c r="I3370" s="91" t="str">
        <f t="shared" si="269"/>
        <v/>
      </c>
      <c r="J3370" s="91" t="str">
        <f t="shared" si="270"/>
        <v/>
      </c>
      <c r="K3370" s="91" t="str">
        <f t="shared" si="268"/>
        <v/>
      </c>
      <c r="L3370" s="116" t="str">
        <f t="shared" si="271"/>
        <v/>
      </c>
      <c r="M3370" s="116" t="str">
        <f t="shared" si="272"/>
        <v/>
      </c>
    </row>
    <row r="3371" spans="2:13" x14ac:dyDescent="0.3">
      <c r="B3371" s="126"/>
      <c r="C3371" s="128"/>
      <c r="D3371" s="126"/>
      <c r="E3371" s="128"/>
      <c r="F3371" s="128"/>
      <c r="G3371" s="128"/>
      <c r="I3371" s="91" t="str">
        <f t="shared" si="269"/>
        <v/>
      </c>
      <c r="J3371" s="91" t="str">
        <f t="shared" si="270"/>
        <v/>
      </c>
      <c r="K3371" s="91" t="str">
        <f t="shared" si="268"/>
        <v/>
      </c>
      <c r="L3371" s="116" t="str">
        <f t="shared" si="271"/>
        <v/>
      </c>
      <c r="M3371" s="116" t="str">
        <f t="shared" si="272"/>
        <v/>
      </c>
    </row>
    <row r="3372" spans="2:13" x14ac:dyDescent="0.3">
      <c r="B3372" s="126"/>
      <c r="C3372" s="128"/>
      <c r="D3372" s="126"/>
      <c r="E3372" s="128"/>
      <c r="F3372" s="128"/>
      <c r="G3372" s="128"/>
      <c r="I3372" s="91" t="str">
        <f t="shared" si="269"/>
        <v/>
      </c>
      <c r="J3372" s="91" t="str">
        <f t="shared" si="270"/>
        <v/>
      </c>
      <c r="K3372" s="91" t="str">
        <f t="shared" si="268"/>
        <v/>
      </c>
      <c r="L3372" s="116" t="str">
        <f t="shared" si="271"/>
        <v/>
      </c>
      <c r="M3372" s="116" t="str">
        <f t="shared" si="272"/>
        <v/>
      </c>
    </row>
    <row r="3373" spans="2:13" x14ac:dyDescent="0.3">
      <c r="B3373" s="126"/>
      <c r="C3373" s="128"/>
      <c r="D3373" s="126"/>
      <c r="E3373" s="128"/>
      <c r="F3373" s="128"/>
      <c r="G3373" s="128"/>
      <c r="I3373" s="91" t="str">
        <f t="shared" si="269"/>
        <v/>
      </c>
      <c r="J3373" s="91" t="str">
        <f t="shared" si="270"/>
        <v/>
      </c>
      <c r="K3373" s="91" t="str">
        <f t="shared" si="268"/>
        <v/>
      </c>
      <c r="L3373" s="116" t="str">
        <f t="shared" si="271"/>
        <v/>
      </c>
      <c r="M3373" s="116" t="str">
        <f t="shared" si="272"/>
        <v/>
      </c>
    </row>
    <row r="3374" spans="2:13" x14ac:dyDescent="0.3">
      <c r="B3374" s="126"/>
      <c r="C3374" s="128"/>
      <c r="D3374" s="126"/>
      <c r="E3374" s="128"/>
      <c r="F3374" s="128"/>
      <c r="G3374" s="128"/>
      <c r="I3374" s="91" t="str">
        <f t="shared" si="269"/>
        <v/>
      </c>
      <c r="J3374" s="91" t="str">
        <f t="shared" si="270"/>
        <v/>
      </c>
      <c r="K3374" s="91" t="str">
        <f t="shared" si="268"/>
        <v/>
      </c>
      <c r="L3374" s="116" t="str">
        <f t="shared" si="271"/>
        <v/>
      </c>
      <c r="M3374" s="116" t="str">
        <f t="shared" si="272"/>
        <v/>
      </c>
    </row>
    <row r="3375" spans="2:13" x14ac:dyDescent="0.3">
      <c r="B3375" s="126"/>
      <c r="C3375" s="128"/>
      <c r="D3375" s="126"/>
      <c r="E3375" s="128"/>
      <c r="F3375" s="128"/>
      <c r="G3375" s="128"/>
      <c r="I3375" s="91" t="str">
        <f t="shared" si="269"/>
        <v/>
      </c>
      <c r="J3375" s="91" t="str">
        <f t="shared" si="270"/>
        <v/>
      </c>
      <c r="K3375" s="91" t="str">
        <f t="shared" si="268"/>
        <v/>
      </c>
      <c r="L3375" s="116" t="str">
        <f t="shared" si="271"/>
        <v/>
      </c>
      <c r="M3375" s="116" t="str">
        <f t="shared" si="272"/>
        <v/>
      </c>
    </row>
    <row r="3376" spans="2:13" x14ac:dyDescent="0.3">
      <c r="B3376" s="126"/>
      <c r="C3376" s="128"/>
      <c r="D3376" s="126"/>
      <c r="E3376" s="128"/>
      <c r="F3376" s="128"/>
      <c r="G3376" s="128"/>
      <c r="I3376" s="91" t="str">
        <f t="shared" si="269"/>
        <v/>
      </c>
      <c r="J3376" s="91" t="str">
        <f t="shared" si="270"/>
        <v/>
      </c>
      <c r="K3376" s="91" t="str">
        <f t="shared" si="268"/>
        <v/>
      </c>
      <c r="L3376" s="116" t="str">
        <f t="shared" si="271"/>
        <v/>
      </c>
      <c r="M3376" s="116" t="str">
        <f t="shared" si="272"/>
        <v/>
      </c>
    </row>
    <row r="3377" spans="2:13" x14ac:dyDescent="0.3">
      <c r="B3377" s="126"/>
      <c r="C3377" s="128"/>
      <c r="D3377" s="126"/>
      <c r="E3377" s="128"/>
      <c r="F3377" s="128"/>
      <c r="G3377" s="128"/>
      <c r="I3377" s="91" t="str">
        <f t="shared" si="269"/>
        <v/>
      </c>
      <c r="J3377" s="91" t="str">
        <f t="shared" si="270"/>
        <v/>
      </c>
      <c r="K3377" s="91" t="str">
        <f t="shared" si="268"/>
        <v/>
      </c>
      <c r="L3377" s="116" t="str">
        <f t="shared" si="271"/>
        <v/>
      </c>
      <c r="M3377" s="116" t="str">
        <f t="shared" si="272"/>
        <v/>
      </c>
    </row>
    <row r="3378" spans="2:13" x14ac:dyDescent="0.3">
      <c r="B3378" s="126"/>
      <c r="C3378" s="128"/>
      <c r="D3378" s="126"/>
      <c r="E3378" s="128"/>
      <c r="F3378" s="128"/>
      <c r="G3378" s="128"/>
      <c r="I3378" s="91" t="str">
        <f t="shared" si="269"/>
        <v/>
      </c>
      <c r="J3378" s="91" t="str">
        <f t="shared" si="270"/>
        <v/>
      </c>
      <c r="K3378" s="91" t="str">
        <f t="shared" si="268"/>
        <v/>
      </c>
      <c r="L3378" s="116" t="str">
        <f t="shared" si="271"/>
        <v/>
      </c>
      <c r="M3378" s="116" t="str">
        <f t="shared" si="272"/>
        <v/>
      </c>
    </row>
    <row r="3379" spans="2:13" x14ac:dyDescent="0.3">
      <c r="B3379" s="126"/>
      <c r="C3379" s="128"/>
      <c r="D3379" s="126"/>
      <c r="E3379" s="128"/>
      <c r="F3379" s="128"/>
      <c r="G3379" s="128"/>
      <c r="I3379" s="91" t="str">
        <f t="shared" si="269"/>
        <v/>
      </c>
      <c r="J3379" s="91" t="str">
        <f t="shared" si="270"/>
        <v/>
      </c>
      <c r="K3379" s="91" t="str">
        <f t="shared" si="268"/>
        <v/>
      </c>
      <c r="L3379" s="116" t="str">
        <f t="shared" si="271"/>
        <v/>
      </c>
      <c r="M3379" s="116" t="str">
        <f t="shared" si="272"/>
        <v/>
      </c>
    </row>
    <row r="3380" spans="2:13" x14ac:dyDescent="0.3">
      <c r="B3380" s="126"/>
      <c r="C3380" s="128"/>
      <c r="D3380" s="126"/>
      <c r="E3380" s="128"/>
      <c r="F3380" s="128"/>
      <c r="G3380" s="128"/>
      <c r="I3380" s="91" t="str">
        <f t="shared" si="269"/>
        <v/>
      </c>
      <c r="J3380" s="91" t="str">
        <f t="shared" si="270"/>
        <v/>
      </c>
      <c r="K3380" s="91" t="str">
        <f t="shared" si="268"/>
        <v/>
      </c>
      <c r="L3380" s="116" t="str">
        <f t="shared" si="271"/>
        <v/>
      </c>
      <c r="M3380" s="116" t="str">
        <f t="shared" si="272"/>
        <v/>
      </c>
    </row>
    <row r="3381" spans="2:13" x14ac:dyDescent="0.3">
      <c r="B3381" s="126"/>
      <c r="C3381" s="128"/>
      <c r="D3381" s="126"/>
      <c r="E3381" s="128"/>
      <c r="F3381" s="128"/>
      <c r="G3381" s="128"/>
      <c r="I3381" s="91" t="str">
        <f t="shared" si="269"/>
        <v/>
      </c>
      <c r="J3381" s="91" t="str">
        <f t="shared" si="270"/>
        <v/>
      </c>
      <c r="K3381" s="91" t="str">
        <f t="shared" si="268"/>
        <v/>
      </c>
      <c r="L3381" s="116" t="str">
        <f t="shared" si="271"/>
        <v/>
      </c>
      <c r="M3381" s="116" t="str">
        <f t="shared" si="272"/>
        <v/>
      </c>
    </row>
    <row r="3382" spans="2:13" x14ac:dyDescent="0.3">
      <c r="B3382" s="126"/>
      <c r="C3382" s="128"/>
      <c r="D3382" s="126"/>
      <c r="E3382" s="128"/>
      <c r="F3382" s="128"/>
      <c r="G3382" s="128"/>
      <c r="I3382" s="91" t="str">
        <f t="shared" si="269"/>
        <v/>
      </c>
      <c r="J3382" s="91" t="str">
        <f t="shared" si="270"/>
        <v/>
      </c>
      <c r="K3382" s="91" t="str">
        <f t="shared" si="268"/>
        <v/>
      </c>
      <c r="L3382" s="116" t="str">
        <f t="shared" si="271"/>
        <v/>
      </c>
      <c r="M3382" s="116" t="str">
        <f t="shared" si="272"/>
        <v/>
      </c>
    </row>
    <row r="3383" spans="2:13" x14ac:dyDescent="0.3">
      <c r="B3383" s="126"/>
      <c r="C3383" s="128"/>
      <c r="D3383" s="126"/>
      <c r="E3383" s="128"/>
      <c r="F3383" s="128"/>
      <c r="G3383" s="128"/>
      <c r="I3383" s="91" t="str">
        <f t="shared" si="269"/>
        <v/>
      </c>
      <c r="J3383" s="91" t="str">
        <f t="shared" si="270"/>
        <v/>
      </c>
      <c r="K3383" s="91" t="str">
        <f t="shared" si="268"/>
        <v/>
      </c>
      <c r="L3383" s="116" t="str">
        <f t="shared" si="271"/>
        <v/>
      </c>
      <c r="M3383" s="116" t="str">
        <f t="shared" si="272"/>
        <v/>
      </c>
    </row>
    <row r="3384" spans="2:13" x14ac:dyDescent="0.3">
      <c r="B3384" s="126"/>
      <c r="C3384" s="128"/>
      <c r="D3384" s="126"/>
      <c r="E3384" s="128"/>
      <c r="F3384" s="128"/>
      <c r="G3384" s="128"/>
      <c r="I3384" s="91" t="str">
        <f t="shared" si="269"/>
        <v/>
      </c>
      <c r="J3384" s="91" t="str">
        <f t="shared" si="270"/>
        <v/>
      </c>
      <c r="K3384" s="91" t="str">
        <f t="shared" si="268"/>
        <v/>
      </c>
      <c r="L3384" s="116" t="str">
        <f t="shared" si="271"/>
        <v/>
      </c>
      <c r="M3384" s="116" t="str">
        <f t="shared" si="272"/>
        <v/>
      </c>
    </row>
    <row r="3385" spans="2:13" x14ac:dyDescent="0.3">
      <c r="B3385" s="126"/>
      <c r="C3385" s="128"/>
      <c r="D3385" s="126"/>
      <c r="E3385" s="128"/>
      <c r="F3385" s="128"/>
      <c r="G3385" s="128"/>
      <c r="I3385" s="91" t="str">
        <f t="shared" si="269"/>
        <v/>
      </c>
      <c r="J3385" s="91" t="str">
        <f t="shared" si="270"/>
        <v/>
      </c>
      <c r="K3385" s="91" t="str">
        <f t="shared" si="268"/>
        <v/>
      </c>
      <c r="L3385" s="116" t="str">
        <f t="shared" si="271"/>
        <v/>
      </c>
      <c r="M3385" s="116" t="str">
        <f t="shared" si="272"/>
        <v/>
      </c>
    </row>
    <row r="3386" spans="2:13" x14ac:dyDescent="0.3">
      <c r="B3386" s="126"/>
      <c r="C3386" s="128"/>
      <c r="D3386" s="126"/>
      <c r="E3386" s="128"/>
      <c r="F3386" s="128"/>
      <c r="G3386" s="128"/>
      <c r="I3386" s="91" t="str">
        <f t="shared" si="269"/>
        <v/>
      </c>
      <c r="J3386" s="91" t="str">
        <f t="shared" si="270"/>
        <v/>
      </c>
      <c r="K3386" s="91" t="str">
        <f t="shared" si="268"/>
        <v/>
      </c>
      <c r="L3386" s="116" t="str">
        <f t="shared" si="271"/>
        <v/>
      </c>
      <c r="M3386" s="116" t="str">
        <f t="shared" si="272"/>
        <v/>
      </c>
    </row>
    <row r="3387" spans="2:13" x14ac:dyDescent="0.3">
      <c r="B3387" s="126"/>
      <c r="C3387" s="128"/>
      <c r="D3387" s="126"/>
      <c r="E3387" s="128"/>
      <c r="F3387" s="128"/>
      <c r="G3387" s="128"/>
      <c r="I3387" s="91" t="str">
        <f t="shared" si="269"/>
        <v/>
      </c>
      <c r="J3387" s="91" t="str">
        <f t="shared" si="270"/>
        <v/>
      </c>
      <c r="K3387" s="91" t="str">
        <f t="shared" si="268"/>
        <v/>
      </c>
      <c r="L3387" s="116" t="str">
        <f t="shared" si="271"/>
        <v/>
      </c>
      <c r="M3387" s="116" t="str">
        <f t="shared" si="272"/>
        <v/>
      </c>
    </row>
    <row r="3388" spans="2:13" x14ac:dyDescent="0.3">
      <c r="B3388" s="126"/>
      <c r="C3388" s="128"/>
      <c r="D3388" s="126"/>
      <c r="E3388" s="128"/>
      <c r="F3388" s="128"/>
      <c r="G3388" s="128"/>
      <c r="I3388" s="91" t="str">
        <f t="shared" si="269"/>
        <v/>
      </c>
      <c r="J3388" s="91" t="str">
        <f t="shared" si="270"/>
        <v/>
      </c>
      <c r="K3388" s="91" t="str">
        <f t="shared" si="268"/>
        <v/>
      </c>
      <c r="L3388" s="116" t="str">
        <f t="shared" si="271"/>
        <v/>
      </c>
      <c r="M3388" s="116" t="str">
        <f t="shared" si="272"/>
        <v/>
      </c>
    </row>
    <row r="3389" spans="2:13" x14ac:dyDescent="0.3">
      <c r="B3389" s="126"/>
      <c r="C3389" s="128"/>
      <c r="D3389" s="126"/>
      <c r="E3389" s="128"/>
      <c r="F3389" s="128"/>
      <c r="G3389" s="128"/>
      <c r="I3389" s="91" t="str">
        <f t="shared" si="269"/>
        <v/>
      </c>
      <c r="J3389" s="91" t="str">
        <f t="shared" si="270"/>
        <v/>
      </c>
      <c r="K3389" s="91" t="str">
        <f t="shared" si="268"/>
        <v/>
      </c>
      <c r="L3389" s="116" t="str">
        <f t="shared" si="271"/>
        <v/>
      </c>
      <c r="M3389" s="116" t="str">
        <f t="shared" si="272"/>
        <v/>
      </c>
    </row>
    <row r="3390" spans="2:13" x14ac:dyDescent="0.3">
      <c r="B3390" s="126"/>
      <c r="C3390" s="128"/>
      <c r="D3390" s="126"/>
      <c r="E3390" s="128"/>
      <c r="F3390" s="128"/>
      <c r="G3390" s="128"/>
      <c r="I3390" s="91" t="str">
        <f t="shared" si="269"/>
        <v/>
      </c>
      <c r="J3390" s="91" t="str">
        <f t="shared" si="270"/>
        <v/>
      </c>
      <c r="K3390" s="91" t="str">
        <f t="shared" si="268"/>
        <v/>
      </c>
      <c r="L3390" s="116" t="str">
        <f t="shared" si="271"/>
        <v/>
      </c>
      <c r="M3390" s="116" t="str">
        <f t="shared" si="272"/>
        <v/>
      </c>
    </row>
    <row r="3391" spans="2:13" x14ac:dyDescent="0.3">
      <c r="B3391" s="126"/>
      <c r="C3391" s="128"/>
      <c r="D3391" s="126"/>
      <c r="E3391" s="128"/>
      <c r="F3391" s="128"/>
      <c r="G3391" s="128"/>
      <c r="I3391" s="91" t="str">
        <f t="shared" si="269"/>
        <v/>
      </c>
      <c r="J3391" s="91" t="str">
        <f t="shared" si="270"/>
        <v/>
      </c>
      <c r="K3391" s="91" t="str">
        <f t="shared" si="268"/>
        <v/>
      </c>
      <c r="L3391" s="116" t="str">
        <f t="shared" si="271"/>
        <v/>
      </c>
      <c r="M3391" s="116" t="str">
        <f t="shared" si="272"/>
        <v/>
      </c>
    </row>
    <row r="3392" spans="2:13" x14ac:dyDescent="0.3">
      <c r="B3392" s="126"/>
      <c r="C3392" s="128"/>
      <c r="D3392" s="126"/>
      <c r="E3392" s="128"/>
      <c r="F3392" s="128"/>
      <c r="G3392" s="128"/>
      <c r="I3392" s="91" t="str">
        <f t="shared" si="269"/>
        <v/>
      </c>
      <c r="J3392" s="91" t="str">
        <f t="shared" si="270"/>
        <v/>
      </c>
      <c r="K3392" s="91" t="str">
        <f t="shared" si="268"/>
        <v/>
      </c>
      <c r="L3392" s="116" t="str">
        <f t="shared" si="271"/>
        <v/>
      </c>
      <c r="M3392" s="116" t="str">
        <f t="shared" si="272"/>
        <v/>
      </c>
    </row>
    <row r="3393" spans="2:13" x14ac:dyDescent="0.3">
      <c r="B3393" s="126"/>
      <c r="C3393" s="128"/>
      <c r="D3393" s="126"/>
      <c r="E3393" s="128"/>
      <c r="F3393" s="128"/>
      <c r="G3393" s="128"/>
      <c r="I3393" s="91" t="str">
        <f t="shared" si="269"/>
        <v/>
      </c>
      <c r="J3393" s="91" t="str">
        <f t="shared" si="270"/>
        <v/>
      </c>
      <c r="K3393" s="91" t="str">
        <f t="shared" si="268"/>
        <v/>
      </c>
      <c r="L3393" s="116" t="str">
        <f t="shared" si="271"/>
        <v/>
      </c>
      <c r="M3393" s="116" t="str">
        <f t="shared" si="272"/>
        <v/>
      </c>
    </row>
    <row r="3394" spans="2:13" x14ac:dyDescent="0.3">
      <c r="B3394" s="126"/>
      <c r="C3394" s="128"/>
      <c r="D3394" s="126"/>
      <c r="E3394" s="128"/>
      <c r="F3394" s="128"/>
      <c r="G3394" s="128"/>
      <c r="I3394" s="91" t="str">
        <f t="shared" si="269"/>
        <v/>
      </c>
      <c r="J3394" s="91" t="str">
        <f t="shared" si="270"/>
        <v/>
      </c>
      <c r="K3394" s="91" t="str">
        <f t="shared" si="268"/>
        <v/>
      </c>
      <c r="L3394" s="116" t="str">
        <f t="shared" si="271"/>
        <v/>
      </c>
      <c r="M3394" s="116" t="str">
        <f t="shared" si="272"/>
        <v/>
      </c>
    </row>
    <row r="3395" spans="2:13" x14ac:dyDescent="0.3">
      <c r="B3395" s="126"/>
      <c r="C3395" s="128"/>
      <c r="D3395" s="126"/>
      <c r="E3395" s="128"/>
      <c r="F3395" s="128"/>
      <c r="G3395" s="128"/>
      <c r="I3395" s="91" t="str">
        <f t="shared" si="269"/>
        <v/>
      </c>
      <c r="J3395" s="91" t="str">
        <f t="shared" si="270"/>
        <v/>
      </c>
      <c r="K3395" s="91" t="str">
        <f t="shared" si="268"/>
        <v/>
      </c>
      <c r="L3395" s="116" t="str">
        <f t="shared" si="271"/>
        <v/>
      </c>
      <c r="M3395" s="116" t="str">
        <f t="shared" si="272"/>
        <v/>
      </c>
    </row>
    <row r="3396" spans="2:13" x14ac:dyDescent="0.3">
      <c r="B3396" s="126"/>
      <c r="C3396" s="128"/>
      <c r="D3396" s="126"/>
      <c r="E3396" s="128"/>
      <c r="F3396" s="128"/>
      <c r="G3396" s="128"/>
      <c r="I3396" s="91" t="str">
        <f t="shared" si="269"/>
        <v/>
      </c>
      <c r="J3396" s="91" t="str">
        <f t="shared" si="270"/>
        <v/>
      </c>
      <c r="K3396" s="91" t="str">
        <f t="shared" si="268"/>
        <v/>
      </c>
      <c r="L3396" s="116" t="str">
        <f t="shared" si="271"/>
        <v/>
      </c>
      <c r="M3396" s="116" t="str">
        <f t="shared" si="272"/>
        <v/>
      </c>
    </row>
    <row r="3397" spans="2:13" x14ac:dyDescent="0.3">
      <c r="B3397" s="126"/>
      <c r="C3397" s="128"/>
      <c r="D3397" s="126"/>
      <c r="E3397" s="128"/>
      <c r="F3397" s="128"/>
      <c r="G3397" s="128"/>
      <c r="I3397" s="91" t="str">
        <f t="shared" si="269"/>
        <v/>
      </c>
      <c r="J3397" s="91" t="str">
        <f t="shared" si="270"/>
        <v/>
      </c>
      <c r="K3397" s="91" t="str">
        <f t="shared" si="268"/>
        <v/>
      </c>
      <c r="L3397" s="116" t="str">
        <f t="shared" si="271"/>
        <v/>
      </c>
      <c r="M3397" s="116" t="str">
        <f t="shared" si="272"/>
        <v/>
      </c>
    </row>
    <row r="3398" spans="2:13" x14ac:dyDescent="0.3">
      <c r="B3398" s="126"/>
      <c r="C3398" s="128"/>
      <c r="D3398" s="126"/>
      <c r="E3398" s="128"/>
      <c r="F3398" s="128"/>
      <c r="G3398" s="128"/>
      <c r="I3398" s="91" t="str">
        <f t="shared" si="269"/>
        <v/>
      </c>
      <c r="J3398" s="91" t="str">
        <f t="shared" si="270"/>
        <v/>
      </c>
      <c r="K3398" s="91" t="str">
        <f t="shared" si="268"/>
        <v/>
      </c>
      <c r="L3398" s="116" t="str">
        <f t="shared" si="271"/>
        <v/>
      </c>
      <c r="M3398" s="116" t="str">
        <f t="shared" si="272"/>
        <v/>
      </c>
    </row>
    <row r="3399" spans="2:13" x14ac:dyDescent="0.3">
      <c r="B3399" s="126"/>
      <c r="C3399" s="128"/>
      <c r="D3399" s="126"/>
      <c r="E3399" s="128"/>
      <c r="F3399" s="128"/>
      <c r="G3399" s="128"/>
      <c r="I3399" s="91" t="str">
        <f t="shared" si="269"/>
        <v/>
      </c>
      <c r="J3399" s="91" t="str">
        <f t="shared" si="270"/>
        <v/>
      </c>
      <c r="K3399" s="91" t="str">
        <f t="shared" ref="K3399:K3462" si="273">IF(I3399="","",SUMIF($B$7:$B$5003,B3399,$G$7:$G$5003))</f>
        <v/>
      </c>
      <c r="L3399" s="116" t="str">
        <f t="shared" si="271"/>
        <v/>
      </c>
      <c r="M3399" s="116" t="str">
        <f t="shared" si="272"/>
        <v/>
      </c>
    </row>
    <row r="3400" spans="2:13" x14ac:dyDescent="0.3">
      <c r="B3400" s="126"/>
      <c r="C3400" s="128"/>
      <c r="D3400" s="126"/>
      <c r="E3400" s="128"/>
      <c r="F3400" s="128"/>
      <c r="G3400" s="128"/>
      <c r="I3400" s="91" t="str">
        <f t="shared" ref="I3400:I3463" si="274">B3400&amp;D3400</f>
        <v/>
      </c>
      <c r="J3400" s="91" t="str">
        <f t="shared" ref="J3400:J3463" si="275">IF(I3400="","",SUMIFS($G$6:$G$5003,$B$6:$B$5003,B3400,$D$6:$D$5003,D3400))</f>
        <v/>
      </c>
      <c r="K3400" s="91" t="str">
        <f t="shared" si="273"/>
        <v/>
      </c>
      <c r="L3400" s="116" t="str">
        <f t="shared" ref="L3400:L3463" si="276">IF(OR(J3400="",K3400=""),"",J3400/K3400)</f>
        <v/>
      </c>
      <c r="M3400" s="116" t="str">
        <f t="shared" ref="M3400:M3463" si="277">IF(L3400="","",L3400^2)</f>
        <v/>
      </c>
    </row>
    <row r="3401" spans="2:13" x14ac:dyDescent="0.3">
      <c r="B3401" s="126"/>
      <c r="C3401" s="128"/>
      <c r="D3401" s="126"/>
      <c r="E3401" s="128"/>
      <c r="F3401" s="128"/>
      <c r="G3401" s="128"/>
      <c r="I3401" s="91" t="str">
        <f t="shared" si="274"/>
        <v/>
      </c>
      <c r="J3401" s="91" t="str">
        <f t="shared" si="275"/>
        <v/>
      </c>
      <c r="K3401" s="91" t="str">
        <f t="shared" si="273"/>
        <v/>
      </c>
      <c r="L3401" s="116" t="str">
        <f t="shared" si="276"/>
        <v/>
      </c>
      <c r="M3401" s="116" t="str">
        <f t="shared" si="277"/>
        <v/>
      </c>
    </row>
    <row r="3402" spans="2:13" x14ac:dyDescent="0.3">
      <c r="B3402" s="126"/>
      <c r="C3402" s="128"/>
      <c r="D3402" s="126"/>
      <c r="E3402" s="128"/>
      <c r="F3402" s="128"/>
      <c r="G3402" s="128"/>
      <c r="I3402" s="91" t="str">
        <f t="shared" si="274"/>
        <v/>
      </c>
      <c r="J3402" s="91" t="str">
        <f t="shared" si="275"/>
        <v/>
      </c>
      <c r="K3402" s="91" t="str">
        <f t="shared" si="273"/>
        <v/>
      </c>
      <c r="L3402" s="116" t="str">
        <f t="shared" si="276"/>
        <v/>
      </c>
      <c r="M3402" s="116" t="str">
        <f t="shared" si="277"/>
        <v/>
      </c>
    </row>
    <row r="3403" spans="2:13" x14ac:dyDescent="0.3">
      <c r="B3403" s="126"/>
      <c r="C3403" s="128"/>
      <c r="D3403" s="126"/>
      <c r="E3403" s="128"/>
      <c r="F3403" s="128"/>
      <c r="G3403" s="128"/>
      <c r="I3403" s="91" t="str">
        <f t="shared" si="274"/>
        <v/>
      </c>
      <c r="J3403" s="91" t="str">
        <f t="shared" si="275"/>
        <v/>
      </c>
      <c r="K3403" s="91" t="str">
        <f t="shared" si="273"/>
        <v/>
      </c>
      <c r="L3403" s="116" t="str">
        <f t="shared" si="276"/>
        <v/>
      </c>
      <c r="M3403" s="116" t="str">
        <f t="shared" si="277"/>
        <v/>
      </c>
    </row>
    <row r="3404" spans="2:13" x14ac:dyDescent="0.3">
      <c r="B3404" s="126"/>
      <c r="C3404" s="128"/>
      <c r="D3404" s="126"/>
      <c r="E3404" s="128"/>
      <c r="F3404" s="128"/>
      <c r="G3404" s="128"/>
      <c r="I3404" s="91" t="str">
        <f t="shared" si="274"/>
        <v/>
      </c>
      <c r="J3404" s="91" t="str">
        <f t="shared" si="275"/>
        <v/>
      </c>
      <c r="K3404" s="91" t="str">
        <f t="shared" si="273"/>
        <v/>
      </c>
      <c r="L3404" s="116" t="str">
        <f t="shared" si="276"/>
        <v/>
      </c>
      <c r="M3404" s="116" t="str">
        <f t="shared" si="277"/>
        <v/>
      </c>
    </row>
    <row r="3405" spans="2:13" x14ac:dyDescent="0.3">
      <c r="B3405" s="126"/>
      <c r="C3405" s="128"/>
      <c r="D3405" s="126"/>
      <c r="E3405" s="128"/>
      <c r="F3405" s="128"/>
      <c r="G3405" s="128"/>
      <c r="I3405" s="91" t="str">
        <f t="shared" si="274"/>
        <v/>
      </c>
      <c r="J3405" s="91" t="str">
        <f t="shared" si="275"/>
        <v/>
      </c>
      <c r="K3405" s="91" t="str">
        <f t="shared" si="273"/>
        <v/>
      </c>
      <c r="L3405" s="116" t="str">
        <f t="shared" si="276"/>
        <v/>
      </c>
      <c r="M3405" s="116" t="str">
        <f t="shared" si="277"/>
        <v/>
      </c>
    </row>
    <row r="3406" spans="2:13" x14ac:dyDescent="0.3">
      <c r="B3406" s="126"/>
      <c r="C3406" s="128"/>
      <c r="D3406" s="126"/>
      <c r="E3406" s="128"/>
      <c r="F3406" s="128"/>
      <c r="G3406" s="128"/>
      <c r="I3406" s="91" t="str">
        <f t="shared" si="274"/>
        <v/>
      </c>
      <c r="J3406" s="91" t="str">
        <f t="shared" si="275"/>
        <v/>
      </c>
      <c r="K3406" s="91" t="str">
        <f t="shared" si="273"/>
        <v/>
      </c>
      <c r="L3406" s="116" t="str">
        <f t="shared" si="276"/>
        <v/>
      </c>
      <c r="M3406" s="116" t="str">
        <f t="shared" si="277"/>
        <v/>
      </c>
    </row>
    <row r="3407" spans="2:13" x14ac:dyDescent="0.3">
      <c r="B3407" s="126"/>
      <c r="C3407" s="128"/>
      <c r="D3407" s="126"/>
      <c r="E3407" s="128"/>
      <c r="F3407" s="128"/>
      <c r="G3407" s="128"/>
      <c r="I3407" s="91" t="str">
        <f t="shared" si="274"/>
        <v/>
      </c>
      <c r="J3407" s="91" t="str">
        <f t="shared" si="275"/>
        <v/>
      </c>
      <c r="K3407" s="91" t="str">
        <f t="shared" si="273"/>
        <v/>
      </c>
      <c r="L3407" s="116" t="str">
        <f t="shared" si="276"/>
        <v/>
      </c>
      <c r="M3407" s="116" t="str">
        <f t="shared" si="277"/>
        <v/>
      </c>
    </row>
    <row r="3408" spans="2:13" x14ac:dyDescent="0.3">
      <c r="B3408" s="126"/>
      <c r="C3408" s="128"/>
      <c r="D3408" s="126"/>
      <c r="E3408" s="128"/>
      <c r="F3408" s="128"/>
      <c r="G3408" s="128"/>
      <c r="I3408" s="91" t="str">
        <f t="shared" si="274"/>
        <v/>
      </c>
      <c r="J3408" s="91" t="str">
        <f t="shared" si="275"/>
        <v/>
      </c>
      <c r="K3408" s="91" t="str">
        <f t="shared" si="273"/>
        <v/>
      </c>
      <c r="L3408" s="116" t="str">
        <f t="shared" si="276"/>
        <v/>
      </c>
      <c r="M3408" s="116" t="str">
        <f t="shared" si="277"/>
        <v/>
      </c>
    </row>
    <row r="3409" spans="2:13" x14ac:dyDescent="0.3">
      <c r="B3409" s="126"/>
      <c r="C3409" s="128"/>
      <c r="D3409" s="126"/>
      <c r="E3409" s="128"/>
      <c r="F3409" s="128"/>
      <c r="G3409" s="128"/>
      <c r="I3409" s="91" t="str">
        <f t="shared" si="274"/>
        <v/>
      </c>
      <c r="J3409" s="91" t="str">
        <f t="shared" si="275"/>
        <v/>
      </c>
      <c r="K3409" s="91" t="str">
        <f t="shared" si="273"/>
        <v/>
      </c>
      <c r="L3409" s="116" t="str">
        <f t="shared" si="276"/>
        <v/>
      </c>
      <c r="M3409" s="116" t="str">
        <f t="shared" si="277"/>
        <v/>
      </c>
    </row>
    <row r="3410" spans="2:13" x14ac:dyDescent="0.3">
      <c r="B3410" s="126"/>
      <c r="C3410" s="128"/>
      <c r="D3410" s="126"/>
      <c r="E3410" s="128"/>
      <c r="F3410" s="128"/>
      <c r="G3410" s="128"/>
      <c r="I3410" s="91" t="str">
        <f t="shared" si="274"/>
        <v/>
      </c>
      <c r="J3410" s="91" t="str">
        <f t="shared" si="275"/>
        <v/>
      </c>
      <c r="K3410" s="91" t="str">
        <f t="shared" si="273"/>
        <v/>
      </c>
      <c r="L3410" s="116" t="str">
        <f t="shared" si="276"/>
        <v/>
      </c>
      <c r="M3410" s="116" t="str">
        <f t="shared" si="277"/>
        <v/>
      </c>
    </row>
    <row r="3411" spans="2:13" x14ac:dyDescent="0.3">
      <c r="B3411" s="126"/>
      <c r="C3411" s="128"/>
      <c r="D3411" s="126"/>
      <c r="E3411" s="128"/>
      <c r="F3411" s="128"/>
      <c r="G3411" s="128"/>
      <c r="I3411" s="91" t="str">
        <f t="shared" si="274"/>
        <v/>
      </c>
      <c r="J3411" s="91" t="str">
        <f t="shared" si="275"/>
        <v/>
      </c>
      <c r="K3411" s="91" t="str">
        <f t="shared" si="273"/>
        <v/>
      </c>
      <c r="L3411" s="116" t="str">
        <f t="shared" si="276"/>
        <v/>
      </c>
      <c r="M3411" s="116" t="str">
        <f t="shared" si="277"/>
        <v/>
      </c>
    </row>
    <row r="3412" spans="2:13" x14ac:dyDescent="0.3">
      <c r="B3412" s="126"/>
      <c r="C3412" s="128"/>
      <c r="D3412" s="126"/>
      <c r="E3412" s="128"/>
      <c r="F3412" s="128"/>
      <c r="G3412" s="128"/>
      <c r="I3412" s="91" t="str">
        <f t="shared" si="274"/>
        <v/>
      </c>
      <c r="J3412" s="91" t="str">
        <f t="shared" si="275"/>
        <v/>
      </c>
      <c r="K3412" s="91" t="str">
        <f t="shared" si="273"/>
        <v/>
      </c>
      <c r="L3412" s="116" t="str">
        <f t="shared" si="276"/>
        <v/>
      </c>
      <c r="M3412" s="116" t="str">
        <f t="shared" si="277"/>
        <v/>
      </c>
    </row>
    <row r="3413" spans="2:13" x14ac:dyDescent="0.3">
      <c r="B3413" s="126"/>
      <c r="C3413" s="128"/>
      <c r="D3413" s="126"/>
      <c r="E3413" s="128"/>
      <c r="F3413" s="128"/>
      <c r="G3413" s="128"/>
      <c r="I3413" s="91" t="str">
        <f t="shared" si="274"/>
        <v/>
      </c>
      <c r="J3413" s="91" t="str">
        <f t="shared" si="275"/>
        <v/>
      </c>
      <c r="K3413" s="91" t="str">
        <f t="shared" si="273"/>
        <v/>
      </c>
      <c r="L3413" s="116" t="str">
        <f t="shared" si="276"/>
        <v/>
      </c>
      <c r="M3413" s="116" t="str">
        <f t="shared" si="277"/>
        <v/>
      </c>
    </row>
    <row r="3414" spans="2:13" x14ac:dyDescent="0.3">
      <c r="B3414" s="126"/>
      <c r="C3414" s="128"/>
      <c r="D3414" s="126"/>
      <c r="E3414" s="128"/>
      <c r="F3414" s="128"/>
      <c r="G3414" s="128"/>
      <c r="I3414" s="91" t="str">
        <f t="shared" si="274"/>
        <v/>
      </c>
      <c r="J3414" s="91" t="str">
        <f t="shared" si="275"/>
        <v/>
      </c>
      <c r="K3414" s="91" t="str">
        <f t="shared" si="273"/>
        <v/>
      </c>
      <c r="L3414" s="116" t="str">
        <f t="shared" si="276"/>
        <v/>
      </c>
      <c r="M3414" s="116" t="str">
        <f t="shared" si="277"/>
        <v/>
      </c>
    </row>
    <row r="3415" spans="2:13" x14ac:dyDescent="0.3">
      <c r="B3415" s="126"/>
      <c r="C3415" s="128"/>
      <c r="D3415" s="126"/>
      <c r="E3415" s="128"/>
      <c r="F3415" s="128"/>
      <c r="G3415" s="128"/>
      <c r="I3415" s="91" t="str">
        <f t="shared" si="274"/>
        <v/>
      </c>
      <c r="J3415" s="91" t="str">
        <f t="shared" si="275"/>
        <v/>
      </c>
      <c r="K3415" s="91" t="str">
        <f t="shared" si="273"/>
        <v/>
      </c>
      <c r="L3415" s="116" t="str">
        <f t="shared" si="276"/>
        <v/>
      </c>
      <c r="M3415" s="116" t="str">
        <f t="shared" si="277"/>
        <v/>
      </c>
    </row>
    <row r="3416" spans="2:13" x14ac:dyDescent="0.3">
      <c r="B3416" s="126"/>
      <c r="C3416" s="128"/>
      <c r="D3416" s="126"/>
      <c r="E3416" s="128"/>
      <c r="F3416" s="128"/>
      <c r="G3416" s="128"/>
      <c r="I3416" s="91" t="str">
        <f t="shared" si="274"/>
        <v/>
      </c>
      <c r="J3416" s="91" t="str">
        <f t="shared" si="275"/>
        <v/>
      </c>
      <c r="K3416" s="91" t="str">
        <f t="shared" si="273"/>
        <v/>
      </c>
      <c r="L3416" s="116" t="str">
        <f t="shared" si="276"/>
        <v/>
      </c>
      <c r="M3416" s="116" t="str">
        <f t="shared" si="277"/>
        <v/>
      </c>
    </row>
    <row r="3417" spans="2:13" x14ac:dyDescent="0.3">
      <c r="B3417" s="126"/>
      <c r="C3417" s="128"/>
      <c r="D3417" s="126"/>
      <c r="E3417" s="128"/>
      <c r="F3417" s="128"/>
      <c r="G3417" s="128"/>
      <c r="I3417" s="91" t="str">
        <f t="shared" si="274"/>
        <v/>
      </c>
      <c r="J3417" s="91" t="str">
        <f t="shared" si="275"/>
        <v/>
      </c>
      <c r="K3417" s="91" t="str">
        <f t="shared" si="273"/>
        <v/>
      </c>
      <c r="L3417" s="116" t="str">
        <f t="shared" si="276"/>
        <v/>
      </c>
      <c r="M3417" s="116" t="str">
        <f t="shared" si="277"/>
        <v/>
      </c>
    </row>
    <row r="3418" spans="2:13" x14ac:dyDescent="0.3">
      <c r="B3418" s="126"/>
      <c r="C3418" s="128"/>
      <c r="D3418" s="126"/>
      <c r="E3418" s="128"/>
      <c r="F3418" s="128"/>
      <c r="G3418" s="128"/>
      <c r="I3418" s="91" t="str">
        <f t="shared" si="274"/>
        <v/>
      </c>
      <c r="J3418" s="91" t="str">
        <f t="shared" si="275"/>
        <v/>
      </c>
      <c r="K3418" s="91" t="str">
        <f t="shared" si="273"/>
        <v/>
      </c>
      <c r="L3418" s="116" t="str">
        <f t="shared" si="276"/>
        <v/>
      </c>
      <c r="M3418" s="116" t="str">
        <f t="shared" si="277"/>
        <v/>
      </c>
    </row>
    <row r="3419" spans="2:13" x14ac:dyDescent="0.3">
      <c r="B3419" s="126"/>
      <c r="C3419" s="128"/>
      <c r="D3419" s="126"/>
      <c r="E3419" s="128"/>
      <c r="F3419" s="128"/>
      <c r="G3419" s="128"/>
      <c r="I3419" s="91" t="str">
        <f t="shared" si="274"/>
        <v/>
      </c>
      <c r="J3419" s="91" t="str">
        <f t="shared" si="275"/>
        <v/>
      </c>
      <c r="K3419" s="91" t="str">
        <f t="shared" si="273"/>
        <v/>
      </c>
      <c r="L3419" s="116" t="str">
        <f t="shared" si="276"/>
        <v/>
      </c>
      <c r="M3419" s="116" t="str">
        <f t="shared" si="277"/>
        <v/>
      </c>
    </row>
    <row r="3420" spans="2:13" x14ac:dyDescent="0.3">
      <c r="B3420" s="126"/>
      <c r="C3420" s="128"/>
      <c r="D3420" s="126"/>
      <c r="E3420" s="128"/>
      <c r="F3420" s="128"/>
      <c r="G3420" s="128"/>
      <c r="I3420" s="91" t="str">
        <f t="shared" si="274"/>
        <v/>
      </c>
      <c r="J3420" s="91" t="str">
        <f t="shared" si="275"/>
        <v/>
      </c>
      <c r="K3420" s="91" t="str">
        <f t="shared" si="273"/>
        <v/>
      </c>
      <c r="L3420" s="116" t="str">
        <f t="shared" si="276"/>
        <v/>
      </c>
      <c r="M3420" s="116" t="str">
        <f t="shared" si="277"/>
        <v/>
      </c>
    </row>
    <row r="3421" spans="2:13" x14ac:dyDescent="0.3">
      <c r="B3421" s="126"/>
      <c r="C3421" s="128"/>
      <c r="D3421" s="126"/>
      <c r="E3421" s="128"/>
      <c r="F3421" s="128"/>
      <c r="G3421" s="128"/>
      <c r="I3421" s="91" t="str">
        <f t="shared" si="274"/>
        <v/>
      </c>
      <c r="J3421" s="91" t="str">
        <f t="shared" si="275"/>
        <v/>
      </c>
      <c r="K3421" s="91" t="str">
        <f t="shared" si="273"/>
        <v/>
      </c>
      <c r="L3421" s="116" t="str">
        <f t="shared" si="276"/>
        <v/>
      </c>
      <c r="M3421" s="116" t="str">
        <f t="shared" si="277"/>
        <v/>
      </c>
    </row>
    <row r="3422" spans="2:13" x14ac:dyDescent="0.3">
      <c r="B3422" s="126"/>
      <c r="C3422" s="128"/>
      <c r="D3422" s="126"/>
      <c r="E3422" s="128"/>
      <c r="F3422" s="128"/>
      <c r="G3422" s="128"/>
      <c r="I3422" s="91" t="str">
        <f t="shared" si="274"/>
        <v/>
      </c>
      <c r="J3422" s="91" t="str">
        <f t="shared" si="275"/>
        <v/>
      </c>
      <c r="K3422" s="91" t="str">
        <f t="shared" si="273"/>
        <v/>
      </c>
      <c r="L3422" s="116" t="str">
        <f t="shared" si="276"/>
        <v/>
      </c>
      <c r="M3422" s="116" t="str">
        <f t="shared" si="277"/>
        <v/>
      </c>
    </row>
    <row r="3423" spans="2:13" x14ac:dyDescent="0.3">
      <c r="B3423" s="126"/>
      <c r="C3423" s="128"/>
      <c r="D3423" s="126"/>
      <c r="E3423" s="128"/>
      <c r="F3423" s="128"/>
      <c r="G3423" s="128"/>
      <c r="I3423" s="91" t="str">
        <f t="shared" si="274"/>
        <v/>
      </c>
      <c r="J3423" s="91" t="str">
        <f t="shared" si="275"/>
        <v/>
      </c>
      <c r="K3423" s="91" t="str">
        <f t="shared" si="273"/>
        <v/>
      </c>
      <c r="L3423" s="116" t="str">
        <f t="shared" si="276"/>
        <v/>
      </c>
      <c r="M3423" s="116" t="str">
        <f t="shared" si="277"/>
        <v/>
      </c>
    </row>
    <row r="3424" spans="2:13" x14ac:dyDescent="0.3">
      <c r="B3424" s="126"/>
      <c r="C3424" s="128"/>
      <c r="D3424" s="126"/>
      <c r="E3424" s="128"/>
      <c r="F3424" s="128"/>
      <c r="G3424" s="128"/>
      <c r="I3424" s="91" t="str">
        <f t="shared" si="274"/>
        <v/>
      </c>
      <c r="J3424" s="91" t="str">
        <f t="shared" si="275"/>
        <v/>
      </c>
      <c r="K3424" s="91" t="str">
        <f t="shared" si="273"/>
        <v/>
      </c>
      <c r="L3424" s="116" t="str">
        <f t="shared" si="276"/>
        <v/>
      </c>
      <c r="M3424" s="116" t="str">
        <f t="shared" si="277"/>
        <v/>
      </c>
    </row>
    <row r="3425" spans="2:13" x14ac:dyDescent="0.3">
      <c r="B3425" s="126"/>
      <c r="C3425" s="128"/>
      <c r="D3425" s="126"/>
      <c r="E3425" s="128"/>
      <c r="F3425" s="128"/>
      <c r="G3425" s="128"/>
      <c r="I3425" s="91" t="str">
        <f t="shared" si="274"/>
        <v/>
      </c>
      <c r="J3425" s="91" t="str">
        <f t="shared" si="275"/>
        <v/>
      </c>
      <c r="K3425" s="91" t="str">
        <f t="shared" si="273"/>
        <v/>
      </c>
      <c r="L3425" s="116" t="str">
        <f t="shared" si="276"/>
        <v/>
      </c>
      <c r="M3425" s="116" t="str">
        <f t="shared" si="277"/>
        <v/>
      </c>
    </row>
    <row r="3426" spans="2:13" x14ac:dyDescent="0.3">
      <c r="B3426" s="126"/>
      <c r="C3426" s="128"/>
      <c r="D3426" s="126"/>
      <c r="E3426" s="128"/>
      <c r="F3426" s="128"/>
      <c r="G3426" s="128"/>
      <c r="I3426" s="91" t="str">
        <f t="shared" si="274"/>
        <v/>
      </c>
      <c r="J3426" s="91" t="str">
        <f t="shared" si="275"/>
        <v/>
      </c>
      <c r="K3426" s="91" t="str">
        <f t="shared" si="273"/>
        <v/>
      </c>
      <c r="L3426" s="116" t="str">
        <f t="shared" si="276"/>
        <v/>
      </c>
      <c r="M3426" s="116" t="str">
        <f t="shared" si="277"/>
        <v/>
      </c>
    </row>
    <row r="3427" spans="2:13" x14ac:dyDescent="0.3">
      <c r="B3427" s="126"/>
      <c r="C3427" s="128"/>
      <c r="D3427" s="126"/>
      <c r="E3427" s="128"/>
      <c r="F3427" s="128"/>
      <c r="G3427" s="128"/>
      <c r="I3427" s="91" t="str">
        <f t="shared" si="274"/>
        <v/>
      </c>
      <c r="J3427" s="91" t="str">
        <f t="shared" si="275"/>
        <v/>
      </c>
      <c r="K3427" s="91" t="str">
        <f t="shared" si="273"/>
        <v/>
      </c>
      <c r="L3427" s="116" t="str">
        <f t="shared" si="276"/>
        <v/>
      </c>
      <c r="M3427" s="116" t="str">
        <f t="shared" si="277"/>
        <v/>
      </c>
    </row>
    <row r="3428" spans="2:13" x14ac:dyDescent="0.3">
      <c r="B3428" s="126"/>
      <c r="C3428" s="128"/>
      <c r="D3428" s="126"/>
      <c r="E3428" s="128"/>
      <c r="F3428" s="128"/>
      <c r="G3428" s="128"/>
      <c r="I3428" s="91" t="str">
        <f t="shared" si="274"/>
        <v/>
      </c>
      <c r="J3428" s="91" t="str">
        <f t="shared" si="275"/>
        <v/>
      </c>
      <c r="K3428" s="91" t="str">
        <f t="shared" si="273"/>
        <v/>
      </c>
      <c r="L3428" s="116" t="str">
        <f t="shared" si="276"/>
        <v/>
      </c>
      <c r="M3428" s="116" t="str">
        <f t="shared" si="277"/>
        <v/>
      </c>
    </row>
    <row r="3429" spans="2:13" x14ac:dyDescent="0.3">
      <c r="B3429" s="126"/>
      <c r="C3429" s="128"/>
      <c r="D3429" s="126"/>
      <c r="E3429" s="128"/>
      <c r="F3429" s="128"/>
      <c r="G3429" s="128"/>
      <c r="I3429" s="91" t="str">
        <f t="shared" si="274"/>
        <v/>
      </c>
      <c r="J3429" s="91" t="str">
        <f t="shared" si="275"/>
        <v/>
      </c>
      <c r="K3429" s="91" t="str">
        <f t="shared" si="273"/>
        <v/>
      </c>
      <c r="L3429" s="116" t="str">
        <f t="shared" si="276"/>
        <v/>
      </c>
      <c r="M3429" s="116" t="str">
        <f t="shared" si="277"/>
        <v/>
      </c>
    </row>
    <row r="3430" spans="2:13" x14ac:dyDescent="0.3">
      <c r="B3430" s="126"/>
      <c r="C3430" s="128"/>
      <c r="D3430" s="126"/>
      <c r="E3430" s="128"/>
      <c r="F3430" s="128"/>
      <c r="G3430" s="128"/>
      <c r="I3430" s="91" t="str">
        <f t="shared" si="274"/>
        <v/>
      </c>
      <c r="J3430" s="91" t="str">
        <f t="shared" si="275"/>
        <v/>
      </c>
      <c r="K3430" s="91" t="str">
        <f t="shared" si="273"/>
        <v/>
      </c>
      <c r="L3430" s="116" t="str">
        <f t="shared" si="276"/>
        <v/>
      </c>
      <c r="M3430" s="116" t="str">
        <f t="shared" si="277"/>
        <v/>
      </c>
    </row>
    <row r="3431" spans="2:13" x14ac:dyDescent="0.3">
      <c r="B3431" s="126"/>
      <c r="C3431" s="128"/>
      <c r="D3431" s="126"/>
      <c r="E3431" s="128"/>
      <c r="F3431" s="128"/>
      <c r="G3431" s="128"/>
      <c r="I3431" s="91" t="str">
        <f t="shared" si="274"/>
        <v/>
      </c>
      <c r="J3431" s="91" t="str">
        <f t="shared" si="275"/>
        <v/>
      </c>
      <c r="K3431" s="91" t="str">
        <f t="shared" si="273"/>
        <v/>
      </c>
      <c r="L3431" s="116" t="str">
        <f t="shared" si="276"/>
        <v/>
      </c>
      <c r="M3431" s="116" t="str">
        <f t="shared" si="277"/>
        <v/>
      </c>
    </row>
    <row r="3432" spans="2:13" x14ac:dyDescent="0.3">
      <c r="B3432" s="126"/>
      <c r="C3432" s="128"/>
      <c r="D3432" s="126"/>
      <c r="E3432" s="128"/>
      <c r="F3432" s="128"/>
      <c r="G3432" s="128"/>
      <c r="I3432" s="91" t="str">
        <f t="shared" si="274"/>
        <v/>
      </c>
      <c r="J3432" s="91" t="str">
        <f t="shared" si="275"/>
        <v/>
      </c>
      <c r="K3432" s="91" t="str">
        <f t="shared" si="273"/>
        <v/>
      </c>
      <c r="L3432" s="116" t="str">
        <f t="shared" si="276"/>
        <v/>
      </c>
      <c r="M3432" s="116" t="str">
        <f t="shared" si="277"/>
        <v/>
      </c>
    </row>
    <row r="3433" spans="2:13" x14ac:dyDescent="0.3">
      <c r="B3433" s="126"/>
      <c r="C3433" s="128"/>
      <c r="D3433" s="126"/>
      <c r="E3433" s="128"/>
      <c r="F3433" s="128"/>
      <c r="G3433" s="128"/>
      <c r="I3433" s="91" t="str">
        <f t="shared" si="274"/>
        <v/>
      </c>
      <c r="J3433" s="91" t="str">
        <f t="shared" si="275"/>
        <v/>
      </c>
      <c r="K3433" s="91" t="str">
        <f t="shared" si="273"/>
        <v/>
      </c>
      <c r="L3433" s="116" t="str">
        <f t="shared" si="276"/>
        <v/>
      </c>
      <c r="M3433" s="116" t="str">
        <f t="shared" si="277"/>
        <v/>
      </c>
    </row>
    <row r="3434" spans="2:13" x14ac:dyDescent="0.3">
      <c r="B3434" s="126"/>
      <c r="C3434" s="128"/>
      <c r="D3434" s="126"/>
      <c r="E3434" s="128"/>
      <c r="F3434" s="128"/>
      <c r="G3434" s="128"/>
      <c r="I3434" s="91" t="str">
        <f t="shared" si="274"/>
        <v/>
      </c>
      <c r="J3434" s="91" t="str">
        <f t="shared" si="275"/>
        <v/>
      </c>
      <c r="K3434" s="91" t="str">
        <f t="shared" si="273"/>
        <v/>
      </c>
      <c r="L3434" s="116" t="str">
        <f t="shared" si="276"/>
        <v/>
      </c>
      <c r="M3434" s="116" t="str">
        <f t="shared" si="277"/>
        <v/>
      </c>
    </row>
    <row r="3435" spans="2:13" x14ac:dyDescent="0.3">
      <c r="B3435" s="126"/>
      <c r="C3435" s="128"/>
      <c r="D3435" s="126"/>
      <c r="E3435" s="128"/>
      <c r="F3435" s="128"/>
      <c r="G3435" s="128"/>
      <c r="I3435" s="91" t="str">
        <f t="shared" si="274"/>
        <v/>
      </c>
      <c r="J3435" s="91" t="str">
        <f t="shared" si="275"/>
        <v/>
      </c>
      <c r="K3435" s="91" t="str">
        <f t="shared" si="273"/>
        <v/>
      </c>
      <c r="L3435" s="116" t="str">
        <f t="shared" si="276"/>
        <v/>
      </c>
      <c r="M3435" s="116" t="str">
        <f t="shared" si="277"/>
        <v/>
      </c>
    </row>
    <row r="3436" spans="2:13" x14ac:dyDescent="0.3">
      <c r="B3436" s="126"/>
      <c r="C3436" s="128"/>
      <c r="D3436" s="126"/>
      <c r="E3436" s="128"/>
      <c r="F3436" s="128"/>
      <c r="G3436" s="128"/>
      <c r="I3436" s="91" t="str">
        <f t="shared" si="274"/>
        <v/>
      </c>
      <c r="J3436" s="91" t="str">
        <f t="shared" si="275"/>
        <v/>
      </c>
      <c r="K3436" s="91" t="str">
        <f t="shared" si="273"/>
        <v/>
      </c>
      <c r="L3436" s="116" t="str">
        <f t="shared" si="276"/>
        <v/>
      </c>
      <c r="M3436" s="116" t="str">
        <f t="shared" si="277"/>
        <v/>
      </c>
    </row>
    <row r="3437" spans="2:13" x14ac:dyDescent="0.3">
      <c r="B3437" s="126"/>
      <c r="C3437" s="128"/>
      <c r="D3437" s="126"/>
      <c r="E3437" s="128"/>
      <c r="F3437" s="128"/>
      <c r="G3437" s="128"/>
      <c r="I3437" s="91" t="str">
        <f t="shared" si="274"/>
        <v/>
      </c>
      <c r="J3437" s="91" t="str">
        <f t="shared" si="275"/>
        <v/>
      </c>
      <c r="K3437" s="91" t="str">
        <f t="shared" si="273"/>
        <v/>
      </c>
      <c r="L3437" s="116" t="str">
        <f t="shared" si="276"/>
        <v/>
      </c>
      <c r="M3437" s="116" t="str">
        <f t="shared" si="277"/>
        <v/>
      </c>
    </row>
    <row r="3438" spans="2:13" x14ac:dyDescent="0.3">
      <c r="B3438" s="126"/>
      <c r="C3438" s="128"/>
      <c r="D3438" s="126"/>
      <c r="E3438" s="128"/>
      <c r="F3438" s="128"/>
      <c r="G3438" s="128"/>
      <c r="I3438" s="91" t="str">
        <f t="shared" si="274"/>
        <v/>
      </c>
      <c r="J3438" s="91" t="str">
        <f t="shared" si="275"/>
        <v/>
      </c>
      <c r="K3438" s="91" t="str">
        <f t="shared" si="273"/>
        <v/>
      </c>
      <c r="L3438" s="116" t="str">
        <f t="shared" si="276"/>
        <v/>
      </c>
      <c r="M3438" s="116" t="str">
        <f t="shared" si="277"/>
        <v/>
      </c>
    </row>
    <row r="3439" spans="2:13" x14ac:dyDescent="0.3">
      <c r="B3439" s="126"/>
      <c r="C3439" s="128"/>
      <c r="D3439" s="126"/>
      <c r="E3439" s="128"/>
      <c r="F3439" s="128"/>
      <c r="G3439" s="128"/>
      <c r="I3439" s="91" t="str">
        <f t="shared" si="274"/>
        <v/>
      </c>
      <c r="J3439" s="91" t="str">
        <f t="shared" si="275"/>
        <v/>
      </c>
      <c r="K3439" s="91" t="str">
        <f t="shared" si="273"/>
        <v/>
      </c>
      <c r="L3439" s="116" t="str">
        <f t="shared" si="276"/>
        <v/>
      </c>
      <c r="M3439" s="116" t="str">
        <f t="shared" si="277"/>
        <v/>
      </c>
    </row>
    <row r="3440" spans="2:13" x14ac:dyDescent="0.3">
      <c r="B3440" s="126"/>
      <c r="C3440" s="128"/>
      <c r="D3440" s="126"/>
      <c r="E3440" s="128"/>
      <c r="F3440" s="128"/>
      <c r="G3440" s="128"/>
      <c r="I3440" s="91" t="str">
        <f t="shared" si="274"/>
        <v/>
      </c>
      <c r="J3440" s="91" t="str">
        <f t="shared" si="275"/>
        <v/>
      </c>
      <c r="K3440" s="91" t="str">
        <f t="shared" si="273"/>
        <v/>
      </c>
      <c r="L3440" s="116" t="str">
        <f t="shared" si="276"/>
        <v/>
      </c>
      <c r="M3440" s="116" t="str">
        <f t="shared" si="277"/>
        <v/>
      </c>
    </row>
    <row r="3441" spans="2:13" x14ac:dyDescent="0.3">
      <c r="B3441" s="126"/>
      <c r="C3441" s="128"/>
      <c r="D3441" s="126"/>
      <c r="E3441" s="128"/>
      <c r="F3441" s="128"/>
      <c r="G3441" s="128"/>
      <c r="I3441" s="91" t="str">
        <f t="shared" si="274"/>
        <v/>
      </c>
      <c r="J3441" s="91" t="str">
        <f t="shared" si="275"/>
        <v/>
      </c>
      <c r="K3441" s="91" t="str">
        <f t="shared" si="273"/>
        <v/>
      </c>
      <c r="L3441" s="116" t="str">
        <f t="shared" si="276"/>
        <v/>
      </c>
      <c r="M3441" s="116" t="str">
        <f t="shared" si="277"/>
        <v/>
      </c>
    </row>
    <row r="3442" spans="2:13" x14ac:dyDescent="0.3">
      <c r="B3442" s="126"/>
      <c r="C3442" s="128"/>
      <c r="D3442" s="126"/>
      <c r="E3442" s="128"/>
      <c r="F3442" s="128"/>
      <c r="G3442" s="128"/>
      <c r="I3442" s="91" t="str">
        <f t="shared" si="274"/>
        <v/>
      </c>
      <c r="J3442" s="91" t="str">
        <f t="shared" si="275"/>
        <v/>
      </c>
      <c r="K3442" s="91" t="str">
        <f t="shared" si="273"/>
        <v/>
      </c>
      <c r="L3442" s="116" t="str">
        <f t="shared" si="276"/>
        <v/>
      </c>
      <c r="M3442" s="116" t="str">
        <f t="shared" si="277"/>
        <v/>
      </c>
    </row>
    <row r="3443" spans="2:13" x14ac:dyDescent="0.3">
      <c r="B3443" s="126"/>
      <c r="C3443" s="128"/>
      <c r="D3443" s="126"/>
      <c r="E3443" s="128"/>
      <c r="F3443" s="128"/>
      <c r="G3443" s="128"/>
      <c r="I3443" s="91" t="str">
        <f t="shared" si="274"/>
        <v/>
      </c>
      <c r="J3443" s="91" t="str">
        <f t="shared" si="275"/>
        <v/>
      </c>
      <c r="K3443" s="91" t="str">
        <f t="shared" si="273"/>
        <v/>
      </c>
      <c r="L3443" s="116" t="str">
        <f t="shared" si="276"/>
        <v/>
      </c>
      <c r="M3443" s="116" t="str">
        <f t="shared" si="277"/>
        <v/>
      </c>
    </row>
    <row r="3444" spans="2:13" x14ac:dyDescent="0.3">
      <c r="B3444" s="126"/>
      <c r="C3444" s="128"/>
      <c r="D3444" s="126"/>
      <c r="E3444" s="128"/>
      <c r="F3444" s="128"/>
      <c r="G3444" s="128"/>
      <c r="I3444" s="91" t="str">
        <f t="shared" si="274"/>
        <v/>
      </c>
      <c r="J3444" s="91" t="str">
        <f t="shared" si="275"/>
        <v/>
      </c>
      <c r="K3444" s="91" t="str">
        <f t="shared" si="273"/>
        <v/>
      </c>
      <c r="L3444" s="116" t="str">
        <f t="shared" si="276"/>
        <v/>
      </c>
      <c r="M3444" s="116" t="str">
        <f t="shared" si="277"/>
        <v/>
      </c>
    </row>
    <row r="3445" spans="2:13" x14ac:dyDescent="0.3">
      <c r="B3445" s="126"/>
      <c r="C3445" s="128"/>
      <c r="D3445" s="126"/>
      <c r="E3445" s="128"/>
      <c r="F3445" s="128"/>
      <c r="G3445" s="128"/>
      <c r="I3445" s="91" t="str">
        <f t="shared" si="274"/>
        <v/>
      </c>
      <c r="J3445" s="91" t="str">
        <f t="shared" si="275"/>
        <v/>
      </c>
      <c r="K3445" s="91" t="str">
        <f t="shared" si="273"/>
        <v/>
      </c>
      <c r="L3445" s="116" t="str">
        <f t="shared" si="276"/>
        <v/>
      </c>
      <c r="M3445" s="116" t="str">
        <f t="shared" si="277"/>
        <v/>
      </c>
    </row>
    <row r="3446" spans="2:13" x14ac:dyDescent="0.3">
      <c r="B3446" s="126"/>
      <c r="C3446" s="128"/>
      <c r="D3446" s="126"/>
      <c r="E3446" s="128"/>
      <c r="F3446" s="128"/>
      <c r="G3446" s="128"/>
      <c r="I3446" s="91" t="str">
        <f t="shared" si="274"/>
        <v/>
      </c>
      <c r="J3446" s="91" t="str">
        <f t="shared" si="275"/>
        <v/>
      </c>
      <c r="K3446" s="91" t="str">
        <f t="shared" si="273"/>
        <v/>
      </c>
      <c r="L3446" s="116" t="str">
        <f t="shared" si="276"/>
        <v/>
      </c>
      <c r="M3446" s="116" t="str">
        <f t="shared" si="277"/>
        <v/>
      </c>
    </row>
    <row r="3447" spans="2:13" x14ac:dyDescent="0.3">
      <c r="B3447" s="126"/>
      <c r="C3447" s="128"/>
      <c r="D3447" s="126"/>
      <c r="E3447" s="128"/>
      <c r="F3447" s="128"/>
      <c r="G3447" s="128"/>
      <c r="I3447" s="91" t="str">
        <f t="shared" si="274"/>
        <v/>
      </c>
      <c r="J3447" s="91" t="str">
        <f t="shared" si="275"/>
        <v/>
      </c>
      <c r="K3447" s="91" t="str">
        <f t="shared" si="273"/>
        <v/>
      </c>
      <c r="L3447" s="116" t="str">
        <f t="shared" si="276"/>
        <v/>
      </c>
      <c r="M3447" s="116" t="str">
        <f t="shared" si="277"/>
        <v/>
      </c>
    </row>
    <row r="3448" spans="2:13" x14ac:dyDescent="0.3">
      <c r="B3448" s="126"/>
      <c r="C3448" s="128"/>
      <c r="D3448" s="126"/>
      <c r="E3448" s="128"/>
      <c r="F3448" s="128"/>
      <c r="G3448" s="128"/>
      <c r="I3448" s="91" t="str">
        <f t="shared" si="274"/>
        <v/>
      </c>
      <c r="J3448" s="91" t="str">
        <f t="shared" si="275"/>
        <v/>
      </c>
      <c r="K3448" s="91" t="str">
        <f t="shared" si="273"/>
        <v/>
      </c>
      <c r="L3448" s="116" t="str">
        <f t="shared" si="276"/>
        <v/>
      </c>
      <c r="M3448" s="116" t="str">
        <f t="shared" si="277"/>
        <v/>
      </c>
    </row>
    <row r="3449" spans="2:13" x14ac:dyDescent="0.3">
      <c r="B3449" s="126"/>
      <c r="C3449" s="128"/>
      <c r="D3449" s="126"/>
      <c r="E3449" s="128"/>
      <c r="F3449" s="128"/>
      <c r="G3449" s="128"/>
      <c r="I3449" s="91" t="str">
        <f t="shared" si="274"/>
        <v/>
      </c>
      <c r="J3449" s="91" t="str">
        <f t="shared" si="275"/>
        <v/>
      </c>
      <c r="K3449" s="91" t="str">
        <f t="shared" si="273"/>
        <v/>
      </c>
      <c r="L3449" s="116" t="str">
        <f t="shared" si="276"/>
        <v/>
      </c>
      <c r="M3449" s="116" t="str">
        <f t="shared" si="277"/>
        <v/>
      </c>
    </row>
    <row r="3450" spans="2:13" x14ac:dyDescent="0.3">
      <c r="B3450" s="126"/>
      <c r="C3450" s="128"/>
      <c r="D3450" s="126"/>
      <c r="E3450" s="128"/>
      <c r="F3450" s="128"/>
      <c r="G3450" s="128"/>
      <c r="I3450" s="91" t="str">
        <f t="shared" si="274"/>
        <v/>
      </c>
      <c r="J3450" s="91" t="str">
        <f t="shared" si="275"/>
        <v/>
      </c>
      <c r="K3450" s="91" t="str">
        <f t="shared" si="273"/>
        <v/>
      </c>
      <c r="L3450" s="116" t="str">
        <f t="shared" si="276"/>
        <v/>
      </c>
      <c r="M3450" s="116" t="str">
        <f t="shared" si="277"/>
        <v/>
      </c>
    </row>
    <row r="3451" spans="2:13" x14ac:dyDescent="0.3">
      <c r="B3451" s="126"/>
      <c r="C3451" s="128"/>
      <c r="D3451" s="126"/>
      <c r="E3451" s="128"/>
      <c r="F3451" s="128"/>
      <c r="G3451" s="128"/>
      <c r="I3451" s="91" t="str">
        <f t="shared" si="274"/>
        <v/>
      </c>
      <c r="J3451" s="91" t="str">
        <f t="shared" si="275"/>
        <v/>
      </c>
      <c r="K3451" s="91" t="str">
        <f t="shared" si="273"/>
        <v/>
      </c>
      <c r="L3451" s="116" t="str">
        <f t="shared" si="276"/>
        <v/>
      </c>
      <c r="M3451" s="116" t="str">
        <f t="shared" si="277"/>
        <v/>
      </c>
    </row>
    <row r="3452" spans="2:13" x14ac:dyDescent="0.3">
      <c r="B3452" s="126"/>
      <c r="C3452" s="128"/>
      <c r="D3452" s="126"/>
      <c r="E3452" s="128"/>
      <c r="F3452" s="128"/>
      <c r="G3452" s="128"/>
      <c r="I3452" s="91" t="str">
        <f t="shared" si="274"/>
        <v/>
      </c>
      <c r="J3452" s="91" t="str">
        <f t="shared" si="275"/>
        <v/>
      </c>
      <c r="K3452" s="91" t="str">
        <f t="shared" si="273"/>
        <v/>
      </c>
      <c r="L3452" s="116" t="str">
        <f t="shared" si="276"/>
        <v/>
      </c>
      <c r="M3452" s="116" t="str">
        <f t="shared" si="277"/>
        <v/>
      </c>
    </row>
    <row r="3453" spans="2:13" x14ac:dyDescent="0.3">
      <c r="B3453" s="126"/>
      <c r="C3453" s="128"/>
      <c r="D3453" s="126"/>
      <c r="E3453" s="128"/>
      <c r="F3453" s="128"/>
      <c r="G3453" s="128"/>
      <c r="I3453" s="91" t="str">
        <f t="shared" si="274"/>
        <v/>
      </c>
      <c r="J3453" s="91" t="str">
        <f t="shared" si="275"/>
        <v/>
      </c>
      <c r="K3453" s="91" t="str">
        <f t="shared" si="273"/>
        <v/>
      </c>
      <c r="L3453" s="116" t="str">
        <f t="shared" si="276"/>
        <v/>
      </c>
      <c r="M3453" s="116" t="str">
        <f t="shared" si="277"/>
        <v/>
      </c>
    </row>
    <row r="3454" spans="2:13" x14ac:dyDescent="0.3">
      <c r="B3454" s="126"/>
      <c r="C3454" s="128"/>
      <c r="D3454" s="126"/>
      <c r="E3454" s="128"/>
      <c r="F3454" s="128"/>
      <c r="G3454" s="128"/>
      <c r="I3454" s="91" t="str">
        <f t="shared" si="274"/>
        <v/>
      </c>
      <c r="J3454" s="91" t="str">
        <f t="shared" si="275"/>
        <v/>
      </c>
      <c r="K3454" s="91" t="str">
        <f t="shared" si="273"/>
        <v/>
      </c>
      <c r="L3454" s="116" t="str">
        <f t="shared" si="276"/>
        <v/>
      </c>
      <c r="M3454" s="116" t="str">
        <f t="shared" si="277"/>
        <v/>
      </c>
    </row>
    <row r="3455" spans="2:13" x14ac:dyDescent="0.3">
      <c r="B3455" s="126"/>
      <c r="C3455" s="128"/>
      <c r="D3455" s="126"/>
      <c r="E3455" s="128"/>
      <c r="F3455" s="128"/>
      <c r="G3455" s="128"/>
      <c r="I3455" s="91" t="str">
        <f t="shared" si="274"/>
        <v/>
      </c>
      <c r="J3455" s="91" t="str">
        <f t="shared" si="275"/>
        <v/>
      </c>
      <c r="K3455" s="91" t="str">
        <f t="shared" si="273"/>
        <v/>
      </c>
      <c r="L3455" s="116" t="str">
        <f t="shared" si="276"/>
        <v/>
      </c>
      <c r="M3455" s="116" t="str">
        <f t="shared" si="277"/>
        <v/>
      </c>
    </row>
    <row r="3456" spans="2:13" x14ac:dyDescent="0.3">
      <c r="B3456" s="126"/>
      <c r="C3456" s="128"/>
      <c r="D3456" s="126"/>
      <c r="E3456" s="128"/>
      <c r="F3456" s="128"/>
      <c r="G3456" s="128"/>
      <c r="I3456" s="91" t="str">
        <f t="shared" si="274"/>
        <v/>
      </c>
      <c r="J3456" s="91" t="str">
        <f t="shared" si="275"/>
        <v/>
      </c>
      <c r="K3456" s="91" t="str">
        <f t="shared" si="273"/>
        <v/>
      </c>
      <c r="L3456" s="116" t="str">
        <f t="shared" si="276"/>
        <v/>
      </c>
      <c r="M3456" s="116" t="str">
        <f t="shared" si="277"/>
        <v/>
      </c>
    </row>
    <row r="3457" spans="2:13" x14ac:dyDescent="0.3">
      <c r="B3457" s="126"/>
      <c r="C3457" s="128"/>
      <c r="D3457" s="126"/>
      <c r="E3457" s="128"/>
      <c r="F3457" s="128"/>
      <c r="G3457" s="128"/>
      <c r="I3457" s="91" t="str">
        <f t="shared" si="274"/>
        <v/>
      </c>
      <c r="J3457" s="91" t="str">
        <f t="shared" si="275"/>
        <v/>
      </c>
      <c r="K3457" s="91" t="str">
        <f t="shared" si="273"/>
        <v/>
      </c>
      <c r="L3457" s="116" t="str">
        <f t="shared" si="276"/>
        <v/>
      </c>
      <c r="M3457" s="116" t="str">
        <f t="shared" si="277"/>
        <v/>
      </c>
    </row>
    <row r="3458" spans="2:13" x14ac:dyDescent="0.3">
      <c r="B3458" s="126"/>
      <c r="C3458" s="128"/>
      <c r="D3458" s="126"/>
      <c r="E3458" s="128"/>
      <c r="F3458" s="128"/>
      <c r="G3458" s="128"/>
      <c r="I3458" s="91" t="str">
        <f t="shared" si="274"/>
        <v/>
      </c>
      <c r="J3458" s="91" t="str">
        <f t="shared" si="275"/>
        <v/>
      </c>
      <c r="K3458" s="91" t="str">
        <f t="shared" si="273"/>
        <v/>
      </c>
      <c r="L3458" s="116" t="str">
        <f t="shared" si="276"/>
        <v/>
      </c>
      <c r="M3458" s="116" t="str">
        <f t="shared" si="277"/>
        <v/>
      </c>
    </row>
    <row r="3459" spans="2:13" x14ac:dyDescent="0.3">
      <c r="B3459" s="126"/>
      <c r="C3459" s="128"/>
      <c r="D3459" s="126"/>
      <c r="E3459" s="128"/>
      <c r="F3459" s="128"/>
      <c r="G3459" s="128"/>
      <c r="I3459" s="91" t="str">
        <f t="shared" si="274"/>
        <v/>
      </c>
      <c r="J3459" s="91" t="str">
        <f t="shared" si="275"/>
        <v/>
      </c>
      <c r="K3459" s="91" t="str">
        <f t="shared" si="273"/>
        <v/>
      </c>
      <c r="L3459" s="116" t="str">
        <f t="shared" si="276"/>
        <v/>
      </c>
      <c r="M3459" s="116" t="str">
        <f t="shared" si="277"/>
        <v/>
      </c>
    </row>
    <row r="3460" spans="2:13" x14ac:dyDescent="0.3">
      <c r="B3460" s="126"/>
      <c r="C3460" s="128"/>
      <c r="D3460" s="126"/>
      <c r="E3460" s="128"/>
      <c r="F3460" s="128"/>
      <c r="G3460" s="128"/>
      <c r="I3460" s="91" t="str">
        <f t="shared" si="274"/>
        <v/>
      </c>
      <c r="J3460" s="91" t="str">
        <f t="shared" si="275"/>
        <v/>
      </c>
      <c r="K3460" s="91" t="str">
        <f t="shared" si="273"/>
        <v/>
      </c>
      <c r="L3460" s="116" t="str">
        <f t="shared" si="276"/>
        <v/>
      </c>
      <c r="M3460" s="116" t="str">
        <f t="shared" si="277"/>
        <v/>
      </c>
    </row>
    <row r="3461" spans="2:13" x14ac:dyDescent="0.3">
      <c r="B3461" s="126"/>
      <c r="C3461" s="128"/>
      <c r="D3461" s="126"/>
      <c r="E3461" s="128"/>
      <c r="F3461" s="128"/>
      <c r="G3461" s="128"/>
      <c r="I3461" s="91" t="str">
        <f t="shared" si="274"/>
        <v/>
      </c>
      <c r="J3461" s="91" t="str">
        <f t="shared" si="275"/>
        <v/>
      </c>
      <c r="K3461" s="91" t="str">
        <f t="shared" si="273"/>
        <v/>
      </c>
      <c r="L3461" s="116" t="str">
        <f t="shared" si="276"/>
        <v/>
      </c>
      <c r="M3461" s="116" t="str">
        <f t="shared" si="277"/>
        <v/>
      </c>
    </row>
    <row r="3462" spans="2:13" x14ac:dyDescent="0.3">
      <c r="B3462" s="126"/>
      <c r="C3462" s="128"/>
      <c r="D3462" s="126"/>
      <c r="E3462" s="128"/>
      <c r="F3462" s="128"/>
      <c r="G3462" s="128"/>
      <c r="I3462" s="91" t="str">
        <f t="shared" si="274"/>
        <v/>
      </c>
      <c r="J3462" s="91" t="str">
        <f t="shared" si="275"/>
        <v/>
      </c>
      <c r="K3462" s="91" t="str">
        <f t="shared" si="273"/>
        <v/>
      </c>
      <c r="L3462" s="116" t="str">
        <f t="shared" si="276"/>
        <v/>
      </c>
      <c r="M3462" s="116" t="str">
        <f t="shared" si="277"/>
        <v/>
      </c>
    </row>
    <row r="3463" spans="2:13" x14ac:dyDescent="0.3">
      <c r="B3463" s="126"/>
      <c r="C3463" s="128"/>
      <c r="D3463" s="126"/>
      <c r="E3463" s="128"/>
      <c r="F3463" s="128"/>
      <c r="G3463" s="128"/>
      <c r="I3463" s="91" t="str">
        <f t="shared" si="274"/>
        <v/>
      </c>
      <c r="J3463" s="91" t="str">
        <f t="shared" si="275"/>
        <v/>
      </c>
      <c r="K3463" s="91" t="str">
        <f t="shared" ref="K3463:K3526" si="278">IF(I3463="","",SUMIF($B$7:$B$5003,B3463,$G$7:$G$5003))</f>
        <v/>
      </c>
      <c r="L3463" s="116" t="str">
        <f t="shared" si="276"/>
        <v/>
      </c>
      <c r="M3463" s="116" t="str">
        <f t="shared" si="277"/>
        <v/>
      </c>
    </row>
    <row r="3464" spans="2:13" x14ac:dyDescent="0.3">
      <c r="B3464" s="126"/>
      <c r="C3464" s="128"/>
      <c r="D3464" s="126"/>
      <c r="E3464" s="128"/>
      <c r="F3464" s="128"/>
      <c r="G3464" s="128"/>
      <c r="I3464" s="91" t="str">
        <f t="shared" ref="I3464:I3527" si="279">B3464&amp;D3464</f>
        <v/>
      </c>
      <c r="J3464" s="91" t="str">
        <f t="shared" ref="J3464:J3527" si="280">IF(I3464="","",SUMIFS($G$6:$G$5003,$B$6:$B$5003,B3464,$D$6:$D$5003,D3464))</f>
        <v/>
      </c>
      <c r="K3464" s="91" t="str">
        <f t="shared" si="278"/>
        <v/>
      </c>
      <c r="L3464" s="116" t="str">
        <f t="shared" ref="L3464:L3527" si="281">IF(OR(J3464="",K3464=""),"",J3464/K3464)</f>
        <v/>
      </c>
      <c r="M3464" s="116" t="str">
        <f t="shared" ref="M3464:M3527" si="282">IF(L3464="","",L3464^2)</f>
        <v/>
      </c>
    </row>
    <row r="3465" spans="2:13" x14ac:dyDescent="0.3">
      <c r="B3465" s="126"/>
      <c r="C3465" s="128"/>
      <c r="D3465" s="126"/>
      <c r="E3465" s="128"/>
      <c r="F3465" s="128"/>
      <c r="G3465" s="128"/>
      <c r="I3465" s="91" t="str">
        <f t="shared" si="279"/>
        <v/>
      </c>
      <c r="J3465" s="91" t="str">
        <f t="shared" si="280"/>
        <v/>
      </c>
      <c r="K3465" s="91" t="str">
        <f t="shared" si="278"/>
        <v/>
      </c>
      <c r="L3465" s="116" t="str">
        <f t="shared" si="281"/>
        <v/>
      </c>
      <c r="M3465" s="116" t="str">
        <f t="shared" si="282"/>
        <v/>
      </c>
    </row>
    <row r="3466" spans="2:13" x14ac:dyDescent="0.3">
      <c r="B3466" s="126"/>
      <c r="C3466" s="128"/>
      <c r="D3466" s="126"/>
      <c r="E3466" s="128"/>
      <c r="F3466" s="128"/>
      <c r="G3466" s="128"/>
      <c r="I3466" s="91" t="str">
        <f t="shared" si="279"/>
        <v/>
      </c>
      <c r="J3466" s="91" t="str">
        <f t="shared" si="280"/>
        <v/>
      </c>
      <c r="K3466" s="91" t="str">
        <f t="shared" si="278"/>
        <v/>
      </c>
      <c r="L3466" s="116" t="str">
        <f t="shared" si="281"/>
        <v/>
      </c>
      <c r="M3466" s="116" t="str">
        <f t="shared" si="282"/>
        <v/>
      </c>
    </row>
    <row r="3467" spans="2:13" x14ac:dyDescent="0.3">
      <c r="B3467" s="126"/>
      <c r="C3467" s="128"/>
      <c r="D3467" s="126"/>
      <c r="E3467" s="128"/>
      <c r="F3467" s="128"/>
      <c r="G3467" s="128"/>
      <c r="I3467" s="91" t="str">
        <f t="shared" si="279"/>
        <v/>
      </c>
      <c r="J3467" s="91" t="str">
        <f t="shared" si="280"/>
        <v/>
      </c>
      <c r="K3467" s="91" t="str">
        <f t="shared" si="278"/>
        <v/>
      </c>
      <c r="L3467" s="116" t="str">
        <f t="shared" si="281"/>
        <v/>
      </c>
      <c r="M3467" s="116" t="str">
        <f t="shared" si="282"/>
        <v/>
      </c>
    </row>
    <row r="3468" spans="2:13" x14ac:dyDescent="0.3">
      <c r="B3468" s="126"/>
      <c r="C3468" s="128"/>
      <c r="D3468" s="126"/>
      <c r="E3468" s="128"/>
      <c r="F3468" s="128"/>
      <c r="G3468" s="128"/>
      <c r="I3468" s="91" t="str">
        <f t="shared" si="279"/>
        <v/>
      </c>
      <c r="J3468" s="91" t="str">
        <f t="shared" si="280"/>
        <v/>
      </c>
      <c r="K3468" s="91" t="str">
        <f t="shared" si="278"/>
        <v/>
      </c>
      <c r="L3468" s="116" t="str">
        <f t="shared" si="281"/>
        <v/>
      </c>
      <c r="M3468" s="116" t="str">
        <f t="shared" si="282"/>
        <v/>
      </c>
    </row>
    <row r="3469" spans="2:13" x14ac:dyDescent="0.3">
      <c r="B3469" s="126"/>
      <c r="C3469" s="128"/>
      <c r="D3469" s="126"/>
      <c r="E3469" s="128"/>
      <c r="F3469" s="128"/>
      <c r="G3469" s="128"/>
      <c r="I3469" s="91" t="str">
        <f t="shared" si="279"/>
        <v/>
      </c>
      <c r="J3469" s="91" t="str">
        <f t="shared" si="280"/>
        <v/>
      </c>
      <c r="K3469" s="91" t="str">
        <f t="shared" si="278"/>
        <v/>
      </c>
      <c r="L3469" s="116" t="str">
        <f t="shared" si="281"/>
        <v/>
      </c>
      <c r="M3469" s="116" t="str">
        <f t="shared" si="282"/>
        <v/>
      </c>
    </row>
    <row r="3470" spans="2:13" x14ac:dyDescent="0.3">
      <c r="B3470" s="126"/>
      <c r="C3470" s="128"/>
      <c r="D3470" s="126"/>
      <c r="E3470" s="128"/>
      <c r="F3470" s="128"/>
      <c r="G3470" s="128"/>
      <c r="I3470" s="91" t="str">
        <f t="shared" si="279"/>
        <v/>
      </c>
      <c r="J3470" s="91" t="str">
        <f t="shared" si="280"/>
        <v/>
      </c>
      <c r="K3470" s="91" t="str">
        <f t="shared" si="278"/>
        <v/>
      </c>
      <c r="L3470" s="116" t="str">
        <f t="shared" si="281"/>
        <v/>
      </c>
      <c r="M3470" s="116" t="str">
        <f t="shared" si="282"/>
        <v/>
      </c>
    </row>
    <row r="3471" spans="2:13" x14ac:dyDescent="0.3">
      <c r="B3471" s="126"/>
      <c r="C3471" s="128"/>
      <c r="D3471" s="126"/>
      <c r="E3471" s="128"/>
      <c r="F3471" s="128"/>
      <c r="G3471" s="128"/>
      <c r="I3471" s="91" t="str">
        <f t="shared" si="279"/>
        <v/>
      </c>
      <c r="J3471" s="91" t="str">
        <f t="shared" si="280"/>
        <v/>
      </c>
      <c r="K3471" s="91" t="str">
        <f t="shared" si="278"/>
        <v/>
      </c>
      <c r="L3471" s="116" t="str">
        <f t="shared" si="281"/>
        <v/>
      </c>
      <c r="M3471" s="116" t="str">
        <f t="shared" si="282"/>
        <v/>
      </c>
    </row>
    <row r="3472" spans="2:13" x14ac:dyDescent="0.3">
      <c r="B3472" s="126"/>
      <c r="C3472" s="128"/>
      <c r="D3472" s="126"/>
      <c r="E3472" s="128"/>
      <c r="F3472" s="128"/>
      <c r="G3472" s="128"/>
      <c r="I3472" s="91" t="str">
        <f t="shared" si="279"/>
        <v/>
      </c>
      <c r="J3472" s="91" t="str">
        <f t="shared" si="280"/>
        <v/>
      </c>
      <c r="K3472" s="91" t="str">
        <f t="shared" si="278"/>
        <v/>
      </c>
      <c r="L3472" s="116" t="str">
        <f t="shared" si="281"/>
        <v/>
      </c>
      <c r="M3472" s="116" t="str">
        <f t="shared" si="282"/>
        <v/>
      </c>
    </row>
    <row r="3473" spans="2:13" x14ac:dyDescent="0.3">
      <c r="B3473" s="126"/>
      <c r="C3473" s="128"/>
      <c r="D3473" s="126"/>
      <c r="E3473" s="128"/>
      <c r="F3473" s="128"/>
      <c r="G3473" s="128"/>
      <c r="I3473" s="91" t="str">
        <f t="shared" si="279"/>
        <v/>
      </c>
      <c r="J3473" s="91" t="str">
        <f t="shared" si="280"/>
        <v/>
      </c>
      <c r="K3473" s="91" t="str">
        <f t="shared" si="278"/>
        <v/>
      </c>
      <c r="L3473" s="116" t="str">
        <f t="shared" si="281"/>
        <v/>
      </c>
      <c r="M3473" s="116" t="str">
        <f t="shared" si="282"/>
        <v/>
      </c>
    </row>
    <row r="3474" spans="2:13" x14ac:dyDescent="0.3">
      <c r="B3474" s="126"/>
      <c r="C3474" s="128"/>
      <c r="D3474" s="126"/>
      <c r="E3474" s="128"/>
      <c r="F3474" s="128"/>
      <c r="G3474" s="128"/>
      <c r="I3474" s="91" t="str">
        <f t="shared" si="279"/>
        <v/>
      </c>
      <c r="J3474" s="91" t="str">
        <f t="shared" si="280"/>
        <v/>
      </c>
      <c r="K3474" s="91" t="str">
        <f t="shared" si="278"/>
        <v/>
      </c>
      <c r="L3474" s="116" t="str">
        <f t="shared" si="281"/>
        <v/>
      </c>
      <c r="M3474" s="116" t="str">
        <f t="shared" si="282"/>
        <v/>
      </c>
    </row>
    <row r="3475" spans="2:13" x14ac:dyDescent="0.3">
      <c r="B3475" s="126"/>
      <c r="C3475" s="128"/>
      <c r="D3475" s="126"/>
      <c r="E3475" s="128"/>
      <c r="F3475" s="128"/>
      <c r="G3475" s="128"/>
      <c r="I3475" s="91" t="str">
        <f t="shared" si="279"/>
        <v/>
      </c>
      <c r="J3475" s="91" t="str">
        <f t="shared" si="280"/>
        <v/>
      </c>
      <c r="K3475" s="91" t="str">
        <f t="shared" si="278"/>
        <v/>
      </c>
      <c r="L3475" s="116" t="str">
        <f t="shared" si="281"/>
        <v/>
      </c>
      <c r="M3475" s="116" t="str">
        <f t="shared" si="282"/>
        <v/>
      </c>
    </row>
    <row r="3476" spans="2:13" x14ac:dyDescent="0.3">
      <c r="B3476" s="126"/>
      <c r="C3476" s="128"/>
      <c r="D3476" s="126"/>
      <c r="E3476" s="128"/>
      <c r="F3476" s="128"/>
      <c r="G3476" s="128"/>
      <c r="I3476" s="91" t="str">
        <f t="shared" si="279"/>
        <v/>
      </c>
      <c r="J3476" s="91" t="str">
        <f t="shared" si="280"/>
        <v/>
      </c>
      <c r="K3476" s="91" t="str">
        <f t="shared" si="278"/>
        <v/>
      </c>
      <c r="L3476" s="116" t="str">
        <f t="shared" si="281"/>
        <v/>
      </c>
      <c r="M3476" s="116" t="str">
        <f t="shared" si="282"/>
        <v/>
      </c>
    </row>
    <row r="3477" spans="2:13" x14ac:dyDescent="0.3">
      <c r="B3477" s="126"/>
      <c r="C3477" s="128"/>
      <c r="D3477" s="126"/>
      <c r="E3477" s="128"/>
      <c r="F3477" s="128"/>
      <c r="G3477" s="128"/>
      <c r="I3477" s="91" t="str">
        <f t="shared" si="279"/>
        <v/>
      </c>
      <c r="J3477" s="91" t="str">
        <f t="shared" si="280"/>
        <v/>
      </c>
      <c r="K3477" s="91" t="str">
        <f t="shared" si="278"/>
        <v/>
      </c>
      <c r="L3477" s="116" t="str">
        <f t="shared" si="281"/>
        <v/>
      </c>
      <c r="M3477" s="116" t="str">
        <f t="shared" si="282"/>
        <v/>
      </c>
    </row>
    <row r="3478" spans="2:13" x14ac:dyDescent="0.3">
      <c r="B3478" s="126"/>
      <c r="C3478" s="128"/>
      <c r="D3478" s="126"/>
      <c r="E3478" s="128"/>
      <c r="F3478" s="128"/>
      <c r="G3478" s="128"/>
      <c r="I3478" s="91" t="str">
        <f t="shared" si="279"/>
        <v/>
      </c>
      <c r="J3478" s="91" t="str">
        <f t="shared" si="280"/>
        <v/>
      </c>
      <c r="K3478" s="91" t="str">
        <f t="shared" si="278"/>
        <v/>
      </c>
      <c r="L3478" s="116" t="str">
        <f t="shared" si="281"/>
        <v/>
      </c>
      <c r="M3478" s="116" t="str">
        <f t="shared" si="282"/>
        <v/>
      </c>
    </row>
    <row r="3479" spans="2:13" x14ac:dyDescent="0.3">
      <c r="B3479" s="126"/>
      <c r="C3479" s="128"/>
      <c r="D3479" s="126"/>
      <c r="E3479" s="128"/>
      <c r="F3479" s="128"/>
      <c r="G3479" s="128"/>
      <c r="I3479" s="91" t="str">
        <f t="shared" si="279"/>
        <v/>
      </c>
      <c r="J3479" s="91" t="str">
        <f t="shared" si="280"/>
        <v/>
      </c>
      <c r="K3479" s="91" t="str">
        <f t="shared" si="278"/>
        <v/>
      </c>
      <c r="L3479" s="116" t="str">
        <f t="shared" si="281"/>
        <v/>
      </c>
      <c r="M3479" s="116" t="str">
        <f t="shared" si="282"/>
        <v/>
      </c>
    </row>
    <row r="3480" spans="2:13" x14ac:dyDescent="0.3">
      <c r="B3480" s="126"/>
      <c r="C3480" s="128"/>
      <c r="D3480" s="126"/>
      <c r="E3480" s="128"/>
      <c r="F3480" s="128"/>
      <c r="G3480" s="128"/>
      <c r="I3480" s="91" t="str">
        <f t="shared" si="279"/>
        <v/>
      </c>
      <c r="J3480" s="91" t="str">
        <f t="shared" si="280"/>
        <v/>
      </c>
      <c r="K3480" s="91" t="str">
        <f t="shared" si="278"/>
        <v/>
      </c>
      <c r="L3480" s="116" t="str">
        <f t="shared" si="281"/>
        <v/>
      </c>
      <c r="M3480" s="116" t="str">
        <f t="shared" si="282"/>
        <v/>
      </c>
    </row>
    <row r="3481" spans="2:13" x14ac:dyDescent="0.3">
      <c r="B3481" s="126"/>
      <c r="C3481" s="128"/>
      <c r="D3481" s="126"/>
      <c r="E3481" s="128"/>
      <c r="F3481" s="128"/>
      <c r="G3481" s="128"/>
      <c r="I3481" s="91" t="str">
        <f t="shared" si="279"/>
        <v/>
      </c>
      <c r="J3481" s="91" t="str">
        <f t="shared" si="280"/>
        <v/>
      </c>
      <c r="K3481" s="91" t="str">
        <f t="shared" si="278"/>
        <v/>
      </c>
      <c r="L3481" s="116" t="str">
        <f t="shared" si="281"/>
        <v/>
      </c>
      <c r="M3481" s="116" t="str">
        <f t="shared" si="282"/>
        <v/>
      </c>
    </row>
    <row r="3482" spans="2:13" x14ac:dyDescent="0.3">
      <c r="B3482" s="126"/>
      <c r="C3482" s="128"/>
      <c r="D3482" s="126"/>
      <c r="E3482" s="128"/>
      <c r="F3482" s="128"/>
      <c r="G3482" s="128"/>
      <c r="I3482" s="91" t="str">
        <f t="shared" si="279"/>
        <v/>
      </c>
      <c r="J3482" s="91" t="str">
        <f t="shared" si="280"/>
        <v/>
      </c>
      <c r="K3482" s="91" t="str">
        <f t="shared" si="278"/>
        <v/>
      </c>
      <c r="L3482" s="116" t="str">
        <f t="shared" si="281"/>
        <v/>
      </c>
      <c r="M3482" s="116" t="str">
        <f t="shared" si="282"/>
        <v/>
      </c>
    </row>
    <row r="3483" spans="2:13" x14ac:dyDescent="0.3">
      <c r="B3483" s="126"/>
      <c r="C3483" s="128"/>
      <c r="D3483" s="126"/>
      <c r="E3483" s="128"/>
      <c r="F3483" s="128"/>
      <c r="G3483" s="128"/>
      <c r="I3483" s="91" t="str">
        <f t="shared" si="279"/>
        <v/>
      </c>
      <c r="J3483" s="91" t="str">
        <f t="shared" si="280"/>
        <v/>
      </c>
      <c r="K3483" s="91" t="str">
        <f t="shared" si="278"/>
        <v/>
      </c>
      <c r="L3483" s="116" t="str">
        <f t="shared" si="281"/>
        <v/>
      </c>
      <c r="M3483" s="116" t="str">
        <f t="shared" si="282"/>
        <v/>
      </c>
    </row>
    <row r="3484" spans="2:13" x14ac:dyDescent="0.3">
      <c r="B3484" s="126"/>
      <c r="C3484" s="128"/>
      <c r="D3484" s="126"/>
      <c r="E3484" s="128"/>
      <c r="F3484" s="128"/>
      <c r="G3484" s="128"/>
      <c r="I3484" s="91" t="str">
        <f t="shared" si="279"/>
        <v/>
      </c>
      <c r="J3484" s="91" t="str">
        <f t="shared" si="280"/>
        <v/>
      </c>
      <c r="K3484" s="91" t="str">
        <f t="shared" si="278"/>
        <v/>
      </c>
      <c r="L3484" s="116" t="str">
        <f t="shared" si="281"/>
        <v/>
      </c>
      <c r="M3484" s="116" t="str">
        <f t="shared" si="282"/>
        <v/>
      </c>
    </row>
    <row r="3485" spans="2:13" x14ac:dyDescent="0.3">
      <c r="B3485" s="126"/>
      <c r="C3485" s="128"/>
      <c r="D3485" s="126"/>
      <c r="E3485" s="128"/>
      <c r="F3485" s="128"/>
      <c r="G3485" s="128"/>
      <c r="I3485" s="91" t="str">
        <f t="shared" si="279"/>
        <v/>
      </c>
      <c r="J3485" s="91" t="str">
        <f t="shared" si="280"/>
        <v/>
      </c>
      <c r="K3485" s="91" t="str">
        <f t="shared" si="278"/>
        <v/>
      </c>
      <c r="L3485" s="116" t="str">
        <f t="shared" si="281"/>
        <v/>
      </c>
      <c r="M3485" s="116" t="str">
        <f t="shared" si="282"/>
        <v/>
      </c>
    </row>
    <row r="3486" spans="2:13" x14ac:dyDescent="0.3">
      <c r="B3486" s="126"/>
      <c r="C3486" s="128"/>
      <c r="D3486" s="126"/>
      <c r="E3486" s="128"/>
      <c r="F3486" s="128"/>
      <c r="G3486" s="128"/>
      <c r="I3486" s="91" t="str">
        <f t="shared" si="279"/>
        <v/>
      </c>
      <c r="J3486" s="91" t="str">
        <f t="shared" si="280"/>
        <v/>
      </c>
      <c r="K3486" s="91" t="str">
        <f t="shared" si="278"/>
        <v/>
      </c>
      <c r="L3486" s="116" t="str">
        <f t="shared" si="281"/>
        <v/>
      </c>
      <c r="M3486" s="116" t="str">
        <f t="shared" si="282"/>
        <v/>
      </c>
    </row>
    <row r="3487" spans="2:13" x14ac:dyDescent="0.3">
      <c r="B3487" s="126"/>
      <c r="C3487" s="128"/>
      <c r="D3487" s="126"/>
      <c r="E3487" s="128"/>
      <c r="F3487" s="128"/>
      <c r="G3487" s="128"/>
      <c r="I3487" s="91" t="str">
        <f t="shared" si="279"/>
        <v/>
      </c>
      <c r="J3487" s="91" t="str">
        <f t="shared" si="280"/>
        <v/>
      </c>
      <c r="K3487" s="91" t="str">
        <f t="shared" si="278"/>
        <v/>
      </c>
      <c r="L3487" s="116" t="str">
        <f t="shared" si="281"/>
        <v/>
      </c>
      <c r="M3487" s="116" t="str">
        <f t="shared" si="282"/>
        <v/>
      </c>
    </row>
    <row r="3488" spans="2:13" x14ac:dyDescent="0.3">
      <c r="B3488" s="126"/>
      <c r="C3488" s="128"/>
      <c r="D3488" s="126"/>
      <c r="E3488" s="128"/>
      <c r="F3488" s="128"/>
      <c r="G3488" s="128"/>
      <c r="I3488" s="91" t="str">
        <f t="shared" si="279"/>
        <v/>
      </c>
      <c r="J3488" s="91" t="str">
        <f t="shared" si="280"/>
        <v/>
      </c>
      <c r="K3488" s="91" t="str">
        <f t="shared" si="278"/>
        <v/>
      </c>
      <c r="L3488" s="116" t="str">
        <f t="shared" si="281"/>
        <v/>
      </c>
      <c r="M3488" s="116" t="str">
        <f t="shared" si="282"/>
        <v/>
      </c>
    </row>
    <row r="3489" spans="2:13" x14ac:dyDescent="0.3">
      <c r="B3489" s="126"/>
      <c r="C3489" s="128"/>
      <c r="D3489" s="126"/>
      <c r="E3489" s="128"/>
      <c r="F3489" s="128"/>
      <c r="G3489" s="128"/>
      <c r="I3489" s="91" t="str">
        <f t="shared" si="279"/>
        <v/>
      </c>
      <c r="J3489" s="91" t="str">
        <f t="shared" si="280"/>
        <v/>
      </c>
      <c r="K3489" s="91" t="str">
        <f t="shared" si="278"/>
        <v/>
      </c>
      <c r="L3489" s="116" t="str">
        <f t="shared" si="281"/>
        <v/>
      </c>
      <c r="M3489" s="116" t="str">
        <f t="shared" si="282"/>
        <v/>
      </c>
    </row>
    <row r="3490" spans="2:13" x14ac:dyDescent="0.3">
      <c r="B3490" s="126"/>
      <c r="C3490" s="128"/>
      <c r="D3490" s="126"/>
      <c r="E3490" s="128"/>
      <c r="F3490" s="128"/>
      <c r="G3490" s="128"/>
      <c r="I3490" s="91" t="str">
        <f t="shared" si="279"/>
        <v/>
      </c>
      <c r="J3490" s="91" t="str">
        <f t="shared" si="280"/>
        <v/>
      </c>
      <c r="K3490" s="91" t="str">
        <f t="shared" si="278"/>
        <v/>
      </c>
      <c r="L3490" s="116" t="str">
        <f t="shared" si="281"/>
        <v/>
      </c>
      <c r="M3490" s="116" t="str">
        <f t="shared" si="282"/>
        <v/>
      </c>
    </row>
    <row r="3491" spans="2:13" x14ac:dyDescent="0.3">
      <c r="B3491" s="126"/>
      <c r="C3491" s="128"/>
      <c r="D3491" s="126"/>
      <c r="E3491" s="128"/>
      <c r="F3491" s="128"/>
      <c r="G3491" s="128"/>
      <c r="I3491" s="91" t="str">
        <f t="shared" si="279"/>
        <v/>
      </c>
      <c r="J3491" s="91" t="str">
        <f t="shared" si="280"/>
        <v/>
      </c>
      <c r="K3491" s="91" t="str">
        <f t="shared" si="278"/>
        <v/>
      </c>
      <c r="L3491" s="116" t="str">
        <f t="shared" si="281"/>
        <v/>
      </c>
      <c r="M3491" s="116" t="str">
        <f t="shared" si="282"/>
        <v/>
      </c>
    </row>
    <row r="3492" spans="2:13" x14ac:dyDescent="0.3">
      <c r="B3492" s="126"/>
      <c r="C3492" s="128"/>
      <c r="D3492" s="126"/>
      <c r="E3492" s="128"/>
      <c r="F3492" s="128"/>
      <c r="G3492" s="128"/>
      <c r="I3492" s="91" t="str">
        <f t="shared" si="279"/>
        <v/>
      </c>
      <c r="J3492" s="91" t="str">
        <f t="shared" si="280"/>
        <v/>
      </c>
      <c r="K3492" s="91" t="str">
        <f t="shared" si="278"/>
        <v/>
      </c>
      <c r="L3492" s="116" t="str">
        <f t="shared" si="281"/>
        <v/>
      </c>
      <c r="M3492" s="116" t="str">
        <f t="shared" si="282"/>
        <v/>
      </c>
    </row>
    <row r="3493" spans="2:13" x14ac:dyDescent="0.3">
      <c r="B3493" s="126"/>
      <c r="C3493" s="128"/>
      <c r="D3493" s="126"/>
      <c r="E3493" s="128"/>
      <c r="F3493" s="128"/>
      <c r="G3493" s="128"/>
      <c r="I3493" s="91" t="str">
        <f t="shared" si="279"/>
        <v/>
      </c>
      <c r="J3493" s="91" t="str">
        <f t="shared" si="280"/>
        <v/>
      </c>
      <c r="K3493" s="91" t="str">
        <f t="shared" si="278"/>
        <v/>
      </c>
      <c r="L3493" s="116" t="str">
        <f t="shared" si="281"/>
        <v/>
      </c>
      <c r="M3493" s="116" t="str">
        <f t="shared" si="282"/>
        <v/>
      </c>
    </row>
    <row r="3494" spans="2:13" x14ac:dyDescent="0.3">
      <c r="B3494" s="126"/>
      <c r="C3494" s="128"/>
      <c r="D3494" s="126"/>
      <c r="E3494" s="128"/>
      <c r="F3494" s="128"/>
      <c r="G3494" s="128"/>
      <c r="I3494" s="91" t="str">
        <f t="shared" si="279"/>
        <v/>
      </c>
      <c r="J3494" s="91" t="str">
        <f t="shared" si="280"/>
        <v/>
      </c>
      <c r="K3494" s="91" t="str">
        <f t="shared" si="278"/>
        <v/>
      </c>
      <c r="L3494" s="116" t="str">
        <f t="shared" si="281"/>
        <v/>
      </c>
      <c r="M3494" s="116" t="str">
        <f t="shared" si="282"/>
        <v/>
      </c>
    </row>
    <row r="3495" spans="2:13" x14ac:dyDescent="0.3">
      <c r="B3495" s="126"/>
      <c r="C3495" s="128"/>
      <c r="D3495" s="126"/>
      <c r="E3495" s="128"/>
      <c r="F3495" s="128"/>
      <c r="G3495" s="128"/>
      <c r="I3495" s="91" t="str">
        <f t="shared" si="279"/>
        <v/>
      </c>
      <c r="J3495" s="91" t="str">
        <f t="shared" si="280"/>
        <v/>
      </c>
      <c r="K3495" s="91" t="str">
        <f t="shared" si="278"/>
        <v/>
      </c>
      <c r="L3495" s="116" t="str">
        <f t="shared" si="281"/>
        <v/>
      </c>
      <c r="M3495" s="116" t="str">
        <f t="shared" si="282"/>
        <v/>
      </c>
    </row>
    <row r="3496" spans="2:13" x14ac:dyDescent="0.3">
      <c r="B3496" s="126"/>
      <c r="C3496" s="128"/>
      <c r="D3496" s="126"/>
      <c r="E3496" s="128"/>
      <c r="F3496" s="128"/>
      <c r="G3496" s="128"/>
      <c r="I3496" s="91" t="str">
        <f t="shared" si="279"/>
        <v/>
      </c>
      <c r="J3496" s="91" t="str">
        <f t="shared" si="280"/>
        <v/>
      </c>
      <c r="K3496" s="91" t="str">
        <f t="shared" si="278"/>
        <v/>
      </c>
      <c r="L3496" s="116" t="str">
        <f t="shared" si="281"/>
        <v/>
      </c>
      <c r="M3496" s="116" t="str">
        <f t="shared" si="282"/>
        <v/>
      </c>
    </row>
    <row r="3497" spans="2:13" x14ac:dyDescent="0.3">
      <c r="B3497" s="126"/>
      <c r="C3497" s="128"/>
      <c r="D3497" s="126"/>
      <c r="E3497" s="128"/>
      <c r="F3497" s="128"/>
      <c r="G3497" s="128"/>
      <c r="I3497" s="91" t="str">
        <f t="shared" si="279"/>
        <v/>
      </c>
      <c r="J3497" s="91" t="str">
        <f t="shared" si="280"/>
        <v/>
      </c>
      <c r="K3497" s="91" t="str">
        <f t="shared" si="278"/>
        <v/>
      </c>
      <c r="L3497" s="116" t="str">
        <f t="shared" si="281"/>
        <v/>
      </c>
      <c r="M3497" s="116" t="str">
        <f t="shared" si="282"/>
        <v/>
      </c>
    </row>
    <row r="3498" spans="2:13" x14ac:dyDescent="0.3">
      <c r="B3498" s="126"/>
      <c r="C3498" s="128"/>
      <c r="D3498" s="126"/>
      <c r="E3498" s="128"/>
      <c r="F3498" s="128"/>
      <c r="G3498" s="128"/>
      <c r="I3498" s="91" t="str">
        <f t="shared" si="279"/>
        <v/>
      </c>
      <c r="J3498" s="91" t="str">
        <f t="shared" si="280"/>
        <v/>
      </c>
      <c r="K3498" s="91" t="str">
        <f t="shared" si="278"/>
        <v/>
      </c>
      <c r="L3498" s="116" t="str">
        <f t="shared" si="281"/>
        <v/>
      </c>
      <c r="M3498" s="116" t="str">
        <f t="shared" si="282"/>
        <v/>
      </c>
    </row>
    <row r="3499" spans="2:13" x14ac:dyDescent="0.3">
      <c r="B3499" s="126"/>
      <c r="C3499" s="128"/>
      <c r="D3499" s="126"/>
      <c r="E3499" s="128"/>
      <c r="F3499" s="128"/>
      <c r="G3499" s="128"/>
      <c r="I3499" s="91" t="str">
        <f t="shared" si="279"/>
        <v/>
      </c>
      <c r="J3499" s="91" t="str">
        <f t="shared" si="280"/>
        <v/>
      </c>
      <c r="K3499" s="91" t="str">
        <f t="shared" si="278"/>
        <v/>
      </c>
      <c r="L3499" s="116" t="str">
        <f t="shared" si="281"/>
        <v/>
      </c>
      <c r="M3499" s="116" t="str">
        <f t="shared" si="282"/>
        <v/>
      </c>
    </row>
    <row r="3500" spans="2:13" x14ac:dyDescent="0.3">
      <c r="B3500" s="126"/>
      <c r="C3500" s="128"/>
      <c r="D3500" s="126"/>
      <c r="E3500" s="128"/>
      <c r="F3500" s="128"/>
      <c r="G3500" s="128"/>
      <c r="I3500" s="91" t="str">
        <f t="shared" si="279"/>
        <v/>
      </c>
      <c r="J3500" s="91" t="str">
        <f t="shared" si="280"/>
        <v/>
      </c>
      <c r="K3500" s="91" t="str">
        <f t="shared" si="278"/>
        <v/>
      </c>
      <c r="L3500" s="116" t="str">
        <f t="shared" si="281"/>
        <v/>
      </c>
      <c r="M3500" s="116" t="str">
        <f t="shared" si="282"/>
        <v/>
      </c>
    </row>
    <row r="3501" spans="2:13" x14ac:dyDescent="0.3">
      <c r="B3501" s="126"/>
      <c r="C3501" s="128"/>
      <c r="D3501" s="126"/>
      <c r="E3501" s="128"/>
      <c r="F3501" s="128"/>
      <c r="G3501" s="128"/>
      <c r="I3501" s="91" t="str">
        <f t="shared" si="279"/>
        <v/>
      </c>
      <c r="J3501" s="91" t="str">
        <f t="shared" si="280"/>
        <v/>
      </c>
      <c r="K3501" s="91" t="str">
        <f t="shared" si="278"/>
        <v/>
      </c>
      <c r="L3501" s="116" t="str">
        <f t="shared" si="281"/>
        <v/>
      </c>
      <c r="M3501" s="116" t="str">
        <f t="shared" si="282"/>
        <v/>
      </c>
    </row>
    <row r="3502" spans="2:13" x14ac:dyDescent="0.3">
      <c r="B3502" s="126"/>
      <c r="C3502" s="128"/>
      <c r="D3502" s="126"/>
      <c r="E3502" s="128"/>
      <c r="F3502" s="128"/>
      <c r="G3502" s="128"/>
      <c r="I3502" s="91" t="str">
        <f t="shared" si="279"/>
        <v/>
      </c>
      <c r="J3502" s="91" t="str">
        <f t="shared" si="280"/>
        <v/>
      </c>
      <c r="K3502" s="91" t="str">
        <f t="shared" si="278"/>
        <v/>
      </c>
      <c r="L3502" s="116" t="str">
        <f t="shared" si="281"/>
        <v/>
      </c>
      <c r="M3502" s="116" t="str">
        <f t="shared" si="282"/>
        <v/>
      </c>
    </row>
    <row r="3503" spans="2:13" x14ac:dyDescent="0.3">
      <c r="B3503" s="126"/>
      <c r="C3503" s="128"/>
      <c r="D3503" s="126"/>
      <c r="E3503" s="128"/>
      <c r="F3503" s="128"/>
      <c r="G3503" s="128"/>
      <c r="I3503" s="91" t="str">
        <f t="shared" si="279"/>
        <v/>
      </c>
      <c r="J3503" s="91" t="str">
        <f t="shared" si="280"/>
        <v/>
      </c>
      <c r="K3503" s="91" t="str">
        <f t="shared" si="278"/>
        <v/>
      </c>
      <c r="L3503" s="116" t="str">
        <f t="shared" si="281"/>
        <v/>
      </c>
      <c r="M3503" s="116" t="str">
        <f t="shared" si="282"/>
        <v/>
      </c>
    </row>
    <row r="3504" spans="2:13" x14ac:dyDescent="0.3">
      <c r="B3504" s="126"/>
      <c r="C3504" s="128"/>
      <c r="D3504" s="126"/>
      <c r="E3504" s="128"/>
      <c r="F3504" s="128"/>
      <c r="G3504" s="128"/>
      <c r="I3504" s="91" t="str">
        <f t="shared" si="279"/>
        <v/>
      </c>
      <c r="J3504" s="91" t="str">
        <f t="shared" si="280"/>
        <v/>
      </c>
      <c r="K3504" s="91" t="str">
        <f t="shared" si="278"/>
        <v/>
      </c>
      <c r="L3504" s="116" t="str">
        <f t="shared" si="281"/>
        <v/>
      </c>
      <c r="M3504" s="116" t="str">
        <f t="shared" si="282"/>
        <v/>
      </c>
    </row>
    <row r="3505" spans="2:13" x14ac:dyDescent="0.3">
      <c r="B3505" s="126"/>
      <c r="C3505" s="128"/>
      <c r="D3505" s="126"/>
      <c r="E3505" s="128"/>
      <c r="F3505" s="128"/>
      <c r="G3505" s="128"/>
      <c r="I3505" s="91" t="str">
        <f t="shared" si="279"/>
        <v/>
      </c>
      <c r="J3505" s="91" t="str">
        <f t="shared" si="280"/>
        <v/>
      </c>
      <c r="K3505" s="91" t="str">
        <f t="shared" si="278"/>
        <v/>
      </c>
      <c r="L3505" s="116" t="str">
        <f t="shared" si="281"/>
        <v/>
      </c>
      <c r="M3505" s="116" t="str">
        <f t="shared" si="282"/>
        <v/>
      </c>
    </row>
    <row r="3506" spans="2:13" x14ac:dyDescent="0.3">
      <c r="B3506" s="126"/>
      <c r="C3506" s="128"/>
      <c r="D3506" s="126"/>
      <c r="E3506" s="128"/>
      <c r="F3506" s="128"/>
      <c r="G3506" s="128"/>
      <c r="I3506" s="91" t="str">
        <f t="shared" si="279"/>
        <v/>
      </c>
      <c r="J3506" s="91" t="str">
        <f t="shared" si="280"/>
        <v/>
      </c>
      <c r="K3506" s="91" t="str">
        <f t="shared" si="278"/>
        <v/>
      </c>
      <c r="L3506" s="116" t="str">
        <f t="shared" si="281"/>
        <v/>
      </c>
      <c r="M3506" s="116" t="str">
        <f t="shared" si="282"/>
        <v/>
      </c>
    </row>
    <row r="3507" spans="2:13" x14ac:dyDescent="0.3">
      <c r="B3507" s="126"/>
      <c r="C3507" s="128"/>
      <c r="D3507" s="126"/>
      <c r="E3507" s="128"/>
      <c r="F3507" s="128"/>
      <c r="G3507" s="128"/>
      <c r="I3507" s="91" t="str">
        <f t="shared" si="279"/>
        <v/>
      </c>
      <c r="J3507" s="91" t="str">
        <f t="shared" si="280"/>
        <v/>
      </c>
      <c r="K3507" s="91" t="str">
        <f t="shared" si="278"/>
        <v/>
      </c>
      <c r="L3507" s="116" t="str">
        <f t="shared" si="281"/>
        <v/>
      </c>
      <c r="M3507" s="116" t="str">
        <f t="shared" si="282"/>
        <v/>
      </c>
    </row>
    <row r="3508" spans="2:13" x14ac:dyDescent="0.3">
      <c r="B3508" s="126"/>
      <c r="C3508" s="128"/>
      <c r="D3508" s="126"/>
      <c r="E3508" s="128"/>
      <c r="F3508" s="128"/>
      <c r="G3508" s="128"/>
      <c r="I3508" s="91" t="str">
        <f t="shared" si="279"/>
        <v/>
      </c>
      <c r="J3508" s="91" t="str">
        <f t="shared" si="280"/>
        <v/>
      </c>
      <c r="K3508" s="91" t="str">
        <f t="shared" si="278"/>
        <v/>
      </c>
      <c r="L3508" s="116" t="str">
        <f t="shared" si="281"/>
        <v/>
      </c>
      <c r="M3508" s="116" t="str">
        <f t="shared" si="282"/>
        <v/>
      </c>
    </row>
    <row r="3509" spans="2:13" x14ac:dyDescent="0.3">
      <c r="B3509" s="126"/>
      <c r="C3509" s="128"/>
      <c r="D3509" s="126"/>
      <c r="E3509" s="128"/>
      <c r="F3509" s="128"/>
      <c r="G3509" s="128"/>
      <c r="I3509" s="91" t="str">
        <f t="shared" si="279"/>
        <v/>
      </c>
      <c r="J3509" s="91" t="str">
        <f t="shared" si="280"/>
        <v/>
      </c>
      <c r="K3509" s="91" t="str">
        <f t="shared" si="278"/>
        <v/>
      </c>
      <c r="L3509" s="116" t="str">
        <f t="shared" si="281"/>
        <v/>
      </c>
      <c r="M3509" s="116" t="str">
        <f t="shared" si="282"/>
        <v/>
      </c>
    </row>
    <row r="3510" spans="2:13" x14ac:dyDescent="0.3">
      <c r="B3510" s="126"/>
      <c r="C3510" s="128"/>
      <c r="D3510" s="126"/>
      <c r="E3510" s="128"/>
      <c r="F3510" s="128"/>
      <c r="G3510" s="128"/>
      <c r="I3510" s="91" t="str">
        <f t="shared" si="279"/>
        <v/>
      </c>
      <c r="J3510" s="91" t="str">
        <f t="shared" si="280"/>
        <v/>
      </c>
      <c r="K3510" s="91" t="str">
        <f t="shared" si="278"/>
        <v/>
      </c>
      <c r="L3510" s="116" t="str">
        <f t="shared" si="281"/>
        <v/>
      </c>
      <c r="M3510" s="116" t="str">
        <f t="shared" si="282"/>
        <v/>
      </c>
    </row>
    <row r="3511" spans="2:13" x14ac:dyDescent="0.3">
      <c r="B3511" s="126"/>
      <c r="C3511" s="128"/>
      <c r="D3511" s="126"/>
      <c r="E3511" s="128"/>
      <c r="F3511" s="128"/>
      <c r="G3511" s="128"/>
      <c r="I3511" s="91" t="str">
        <f t="shared" si="279"/>
        <v/>
      </c>
      <c r="J3511" s="91" t="str">
        <f t="shared" si="280"/>
        <v/>
      </c>
      <c r="K3511" s="91" t="str">
        <f t="shared" si="278"/>
        <v/>
      </c>
      <c r="L3511" s="116" t="str">
        <f t="shared" si="281"/>
        <v/>
      </c>
      <c r="M3511" s="116" t="str">
        <f t="shared" si="282"/>
        <v/>
      </c>
    </row>
    <row r="3512" spans="2:13" x14ac:dyDescent="0.3">
      <c r="B3512" s="126"/>
      <c r="C3512" s="128"/>
      <c r="D3512" s="126"/>
      <c r="E3512" s="128"/>
      <c r="F3512" s="128"/>
      <c r="G3512" s="128"/>
      <c r="I3512" s="91" t="str">
        <f t="shared" si="279"/>
        <v/>
      </c>
      <c r="J3512" s="91" t="str">
        <f t="shared" si="280"/>
        <v/>
      </c>
      <c r="K3512" s="91" t="str">
        <f t="shared" si="278"/>
        <v/>
      </c>
      <c r="L3512" s="116" t="str">
        <f t="shared" si="281"/>
        <v/>
      </c>
      <c r="M3512" s="116" t="str">
        <f t="shared" si="282"/>
        <v/>
      </c>
    </row>
    <row r="3513" spans="2:13" x14ac:dyDescent="0.3">
      <c r="B3513" s="126"/>
      <c r="C3513" s="128"/>
      <c r="D3513" s="126"/>
      <c r="E3513" s="128"/>
      <c r="F3513" s="128"/>
      <c r="G3513" s="128"/>
      <c r="I3513" s="91" t="str">
        <f t="shared" si="279"/>
        <v/>
      </c>
      <c r="J3513" s="91" t="str">
        <f t="shared" si="280"/>
        <v/>
      </c>
      <c r="K3513" s="91" t="str">
        <f t="shared" si="278"/>
        <v/>
      </c>
      <c r="L3513" s="116" t="str">
        <f t="shared" si="281"/>
        <v/>
      </c>
      <c r="M3513" s="116" t="str">
        <f t="shared" si="282"/>
        <v/>
      </c>
    </row>
    <row r="3514" spans="2:13" x14ac:dyDescent="0.3">
      <c r="B3514" s="126"/>
      <c r="C3514" s="128"/>
      <c r="D3514" s="126"/>
      <c r="E3514" s="128"/>
      <c r="F3514" s="128"/>
      <c r="G3514" s="128"/>
      <c r="I3514" s="91" t="str">
        <f t="shared" si="279"/>
        <v/>
      </c>
      <c r="J3514" s="91" t="str">
        <f t="shared" si="280"/>
        <v/>
      </c>
      <c r="K3514" s="91" t="str">
        <f t="shared" si="278"/>
        <v/>
      </c>
      <c r="L3514" s="116" t="str">
        <f t="shared" si="281"/>
        <v/>
      </c>
      <c r="M3514" s="116" t="str">
        <f t="shared" si="282"/>
        <v/>
      </c>
    </row>
    <row r="3515" spans="2:13" x14ac:dyDescent="0.3">
      <c r="B3515" s="126"/>
      <c r="C3515" s="128"/>
      <c r="D3515" s="126"/>
      <c r="E3515" s="128"/>
      <c r="F3515" s="128"/>
      <c r="G3515" s="128"/>
      <c r="I3515" s="91" t="str">
        <f t="shared" si="279"/>
        <v/>
      </c>
      <c r="J3515" s="91" t="str">
        <f t="shared" si="280"/>
        <v/>
      </c>
      <c r="K3515" s="91" t="str">
        <f t="shared" si="278"/>
        <v/>
      </c>
      <c r="L3515" s="116" t="str">
        <f t="shared" si="281"/>
        <v/>
      </c>
      <c r="M3515" s="116" t="str">
        <f t="shared" si="282"/>
        <v/>
      </c>
    </row>
    <row r="3516" spans="2:13" x14ac:dyDescent="0.3">
      <c r="B3516" s="126"/>
      <c r="C3516" s="128"/>
      <c r="D3516" s="126"/>
      <c r="E3516" s="128"/>
      <c r="F3516" s="128"/>
      <c r="G3516" s="128"/>
      <c r="I3516" s="91" t="str">
        <f t="shared" si="279"/>
        <v/>
      </c>
      <c r="J3516" s="91" t="str">
        <f t="shared" si="280"/>
        <v/>
      </c>
      <c r="K3516" s="91" t="str">
        <f t="shared" si="278"/>
        <v/>
      </c>
      <c r="L3516" s="116" t="str">
        <f t="shared" si="281"/>
        <v/>
      </c>
      <c r="M3516" s="116" t="str">
        <f t="shared" si="282"/>
        <v/>
      </c>
    </row>
    <row r="3517" spans="2:13" x14ac:dyDescent="0.3">
      <c r="B3517" s="126"/>
      <c r="C3517" s="128"/>
      <c r="D3517" s="126"/>
      <c r="E3517" s="128"/>
      <c r="F3517" s="128"/>
      <c r="G3517" s="128"/>
      <c r="I3517" s="91" t="str">
        <f t="shared" si="279"/>
        <v/>
      </c>
      <c r="J3517" s="91" t="str">
        <f t="shared" si="280"/>
        <v/>
      </c>
      <c r="K3517" s="91" t="str">
        <f t="shared" si="278"/>
        <v/>
      </c>
      <c r="L3517" s="116" t="str">
        <f t="shared" si="281"/>
        <v/>
      </c>
      <c r="M3517" s="116" t="str">
        <f t="shared" si="282"/>
        <v/>
      </c>
    </row>
    <row r="3518" spans="2:13" x14ac:dyDescent="0.3">
      <c r="B3518" s="126"/>
      <c r="C3518" s="128"/>
      <c r="D3518" s="126"/>
      <c r="E3518" s="128"/>
      <c r="F3518" s="128"/>
      <c r="G3518" s="128"/>
      <c r="I3518" s="91" t="str">
        <f t="shared" si="279"/>
        <v/>
      </c>
      <c r="J3518" s="91" t="str">
        <f t="shared" si="280"/>
        <v/>
      </c>
      <c r="K3518" s="91" t="str">
        <f t="shared" si="278"/>
        <v/>
      </c>
      <c r="L3518" s="116" t="str">
        <f t="shared" si="281"/>
        <v/>
      </c>
      <c r="M3518" s="116" t="str">
        <f t="shared" si="282"/>
        <v/>
      </c>
    </row>
    <row r="3519" spans="2:13" x14ac:dyDescent="0.3">
      <c r="B3519" s="126"/>
      <c r="C3519" s="128"/>
      <c r="D3519" s="126"/>
      <c r="E3519" s="128"/>
      <c r="F3519" s="128"/>
      <c r="G3519" s="128"/>
      <c r="I3519" s="91" t="str">
        <f t="shared" si="279"/>
        <v/>
      </c>
      <c r="J3519" s="91" t="str">
        <f t="shared" si="280"/>
        <v/>
      </c>
      <c r="K3519" s="91" t="str">
        <f t="shared" si="278"/>
        <v/>
      </c>
      <c r="L3519" s="116" t="str">
        <f t="shared" si="281"/>
        <v/>
      </c>
      <c r="M3519" s="116" t="str">
        <f t="shared" si="282"/>
        <v/>
      </c>
    </row>
    <row r="3520" spans="2:13" x14ac:dyDescent="0.3">
      <c r="B3520" s="126"/>
      <c r="C3520" s="128"/>
      <c r="D3520" s="126"/>
      <c r="E3520" s="128"/>
      <c r="F3520" s="128"/>
      <c r="G3520" s="128"/>
      <c r="I3520" s="91" t="str">
        <f t="shared" si="279"/>
        <v/>
      </c>
      <c r="J3520" s="91" t="str">
        <f t="shared" si="280"/>
        <v/>
      </c>
      <c r="K3520" s="91" t="str">
        <f t="shared" si="278"/>
        <v/>
      </c>
      <c r="L3520" s="116" t="str">
        <f t="shared" si="281"/>
        <v/>
      </c>
      <c r="M3520" s="116" t="str">
        <f t="shared" si="282"/>
        <v/>
      </c>
    </row>
    <row r="3521" spans="2:13" x14ac:dyDescent="0.3">
      <c r="B3521" s="126"/>
      <c r="C3521" s="128"/>
      <c r="D3521" s="126"/>
      <c r="E3521" s="128"/>
      <c r="F3521" s="128"/>
      <c r="G3521" s="128"/>
      <c r="I3521" s="91" t="str">
        <f t="shared" si="279"/>
        <v/>
      </c>
      <c r="J3521" s="91" t="str">
        <f t="shared" si="280"/>
        <v/>
      </c>
      <c r="K3521" s="91" t="str">
        <f t="shared" si="278"/>
        <v/>
      </c>
      <c r="L3521" s="116" t="str">
        <f t="shared" si="281"/>
        <v/>
      </c>
      <c r="M3521" s="116" t="str">
        <f t="shared" si="282"/>
        <v/>
      </c>
    </row>
    <row r="3522" spans="2:13" x14ac:dyDescent="0.3">
      <c r="B3522" s="126"/>
      <c r="C3522" s="128"/>
      <c r="D3522" s="126"/>
      <c r="E3522" s="128"/>
      <c r="F3522" s="128"/>
      <c r="G3522" s="128"/>
      <c r="I3522" s="91" t="str">
        <f t="shared" si="279"/>
        <v/>
      </c>
      <c r="J3522" s="91" t="str">
        <f t="shared" si="280"/>
        <v/>
      </c>
      <c r="K3522" s="91" t="str">
        <f t="shared" si="278"/>
        <v/>
      </c>
      <c r="L3522" s="116" t="str">
        <f t="shared" si="281"/>
        <v/>
      </c>
      <c r="M3522" s="116" t="str">
        <f t="shared" si="282"/>
        <v/>
      </c>
    </row>
    <row r="3523" spans="2:13" x14ac:dyDescent="0.3">
      <c r="B3523" s="126"/>
      <c r="C3523" s="128"/>
      <c r="D3523" s="126"/>
      <c r="E3523" s="128"/>
      <c r="F3523" s="128"/>
      <c r="G3523" s="128"/>
      <c r="I3523" s="91" t="str">
        <f t="shared" si="279"/>
        <v/>
      </c>
      <c r="J3523" s="91" t="str">
        <f t="shared" si="280"/>
        <v/>
      </c>
      <c r="K3523" s="91" t="str">
        <f t="shared" si="278"/>
        <v/>
      </c>
      <c r="L3523" s="116" t="str">
        <f t="shared" si="281"/>
        <v/>
      </c>
      <c r="M3523" s="116" t="str">
        <f t="shared" si="282"/>
        <v/>
      </c>
    </row>
    <row r="3524" spans="2:13" x14ac:dyDescent="0.3">
      <c r="B3524" s="126"/>
      <c r="C3524" s="128"/>
      <c r="D3524" s="126"/>
      <c r="E3524" s="128"/>
      <c r="F3524" s="128"/>
      <c r="G3524" s="128"/>
      <c r="I3524" s="91" t="str">
        <f t="shared" si="279"/>
        <v/>
      </c>
      <c r="J3524" s="91" t="str">
        <f t="shared" si="280"/>
        <v/>
      </c>
      <c r="K3524" s="91" t="str">
        <f t="shared" si="278"/>
        <v/>
      </c>
      <c r="L3524" s="116" t="str">
        <f t="shared" si="281"/>
        <v/>
      </c>
      <c r="M3524" s="116" t="str">
        <f t="shared" si="282"/>
        <v/>
      </c>
    </row>
    <row r="3525" spans="2:13" x14ac:dyDescent="0.3">
      <c r="B3525" s="126"/>
      <c r="C3525" s="128"/>
      <c r="D3525" s="126"/>
      <c r="E3525" s="128"/>
      <c r="F3525" s="128"/>
      <c r="G3525" s="128"/>
      <c r="I3525" s="91" t="str">
        <f t="shared" si="279"/>
        <v/>
      </c>
      <c r="J3525" s="91" t="str">
        <f t="shared" si="280"/>
        <v/>
      </c>
      <c r="K3525" s="91" t="str">
        <f t="shared" si="278"/>
        <v/>
      </c>
      <c r="L3525" s="116" t="str">
        <f t="shared" si="281"/>
        <v/>
      </c>
      <c r="M3525" s="116" t="str">
        <f t="shared" si="282"/>
        <v/>
      </c>
    </row>
    <row r="3526" spans="2:13" x14ac:dyDescent="0.3">
      <c r="B3526" s="126"/>
      <c r="C3526" s="128"/>
      <c r="D3526" s="126"/>
      <c r="E3526" s="128"/>
      <c r="F3526" s="128"/>
      <c r="G3526" s="128"/>
      <c r="I3526" s="91" t="str">
        <f t="shared" si="279"/>
        <v/>
      </c>
      <c r="J3526" s="91" t="str">
        <f t="shared" si="280"/>
        <v/>
      </c>
      <c r="K3526" s="91" t="str">
        <f t="shared" si="278"/>
        <v/>
      </c>
      <c r="L3526" s="116" t="str">
        <f t="shared" si="281"/>
        <v/>
      </c>
      <c r="M3526" s="116" t="str">
        <f t="shared" si="282"/>
        <v/>
      </c>
    </row>
    <row r="3527" spans="2:13" x14ac:dyDescent="0.3">
      <c r="B3527" s="126"/>
      <c r="C3527" s="128"/>
      <c r="D3527" s="126"/>
      <c r="E3527" s="128"/>
      <c r="F3527" s="128"/>
      <c r="G3527" s="128"/>
      <c r="I3527" s="91" t="str">
        <f t="shared" si="279"/>
        <v/>
      </c>
      <c r="J3527" s="91" t="str">
        <f t="shared" si="280"/>
        <v/>
      </c>
      <c r="K3527" s="91" t="str">
        <f t="shared" ref="K3527:K3590" si="283">IF(I3527="","",SUMIF($B$7:$B$5003,B3527,$G$7:$G$5003))</f>
        <v/>
      </c>
      <c r="L3527" s="116" t="str">
        <f t="shared" si="281"/>
        <v/>
      </c>
      <c r="M3527" s="116" t="str">
        <f t="shared" si="282"/>
        <v/>
      </c>
    </row>
    <row r="3528" spans="2:13" x14ac:dyDescent="0.3">
      <c r="B3528" s="126"/>
      <c r="C3528" s="128"/>
      <c r="D3528" s="126"/>
      <c r="E3528" s="128"/>
      <c r="F3528" s="128"/>
      <c r="G3528" s="128"/>
      <c r="I3528" s="91" t="str">
        <f t="shared" ref="I3528:I3591" si="284">B3528&amp;D3528</f>
        <v/>
      </c>
      <c r="J3528" s="91" t="str">
        <f t="shared" ref="J3528:J3591" si="285">IF(I3528="","",SUMIFS($G$6:$G$5003,$B$6:$B$5003,B3528,$D$6:$D$5003,D3528))</f>
        <v/>
      </c>
      <c r="K3528" s="91" t="str">
        <f t="shared" si="283"/>
        <v/>
      </c>
      <c r="L3528" s="116" t="str">
        <f t="shared" ref="L3528:L3591" si="286">IF(OR(J3528="",K3528=""),"",J3528/K3528)</f>
        <v/>
      </c>
      <c r="M3528" s="116" t="str">
        <f t="shared" ref="M3528:M3591" si="287">IF(L3528="","",L3528^2)</f>
        <v/>
      </c>
    </row>
    <row r="3529" spans="2:13" x14ac:dyDescent="0.3">
      <c r="B3529" s="126"/>
      <c r="C3529" s="128"/>
      <c r="D3529" s="126"/>
      <c r="E3529" s="128"/>
      <c r="F3529" s="128"/>
      <c r="G3529" s="128"/>
      <c r="I3529" s="91" t="str">
        <f t="shared" si="284"/>
        <v/>
      </c>
      <c r="J3529" s="91" t="str">
        <f t="shared" si="285"/>
        <v/>
      </c>
      <c r="K3529" s="91" t="str">
        <f t="shared" si="283"/>
        <v/>
      </c>
      <c r="L3529" s="116" t="str">
        <f t="shared" si="286"/>
        <v/>
      </c>
      <c r="M3529" s="116" t="str">
        <f t="shared" si="287"/>
        <v/>
      </c>
    </row>
    <row r="3530" spans="2:13" x14ac:dyDescent="0.3">
      <c r="B3530" s="126"/>
      <c r="C3530" s="128"/>
      <c r="D3530" s="126"/>
      <c r="E3530" s="128"/>
      <c r="F3530" s="128"/>
      <c r="G3530" s="128"/>
      <c r="I3530" s="91" t="str">
        <f t="shared" si="284"/>
        <v/>
      </c>
      <c r="J3530" s="91" t="str">
        <f t="shared" si="285"/>
        <v/>
      </c>
      <c r="K3530" s="91" t="str">
        <f t="shared" si="283"/>
        <v/>
      </c>
      <c r="L3530" s="116" t="str">
        <f t="shared" si="286"/>
        <v/>
      </c>
      <c r="M3530" s="116" t="str">
        <f t="shared" si="287"/>
        <v/>
      </c>
    </row>
    <row r="3531" spans="2:13" x14ac:dyDescent="0.3">
      <c r="B3531" s="126"/>
      <c r="C3531" s="128"/>
      <c r="D3531" s="126"/>
      <c r="E3531" s="128"/>
      <c r="F3531" s="128"/>
      <c r="G3531" s="128"/>
      <c r="I3531" s="91" t="str">
        <f t="shared" si="284"/>
        <v/>
      </c>
      <c r="J3531" s="91" t="str">
        <f t="shared" si="285"/>
        <v/>
      </c>
      <c r="K3531" s="91" t="str">
        <f t="shared" si="283"/>
        <v/>
      </c>
      <c r="L3531" s="116" t="str">
        <f t="shared" si="286"/>
        <v/>
      </c>
      <c r="M3531" s="116" t="str">
        <f t="shared" si="287"/>
        <v/>
      </c>
    </row>
    <row r="3532" spans="2:13" x14ac:dyDescent="0.3">
      <c r="B3532" s="126"/>
      <c r="C3532" s="128"/>
      <c r="D3532" s="126"/>
      <c r="E3532" s="128"/>
      <c r="F3532" s="128"/>
      <c r="G3532" s="128"/>
      <c r="I3532" s="91" t="str">
        <f t="shared" si="284"/>
        <v/>
      </c>
      <c r="J3532" s="91" t="str">
        <f t="shared" si="285"/>
        <v/>
      </c>
      <c r="K3532" s="91" t="str">
        <f t="shared" si="283"/>
        <v/>
      </c>
      <c r="L3532" s="116" t="str">
        <f t="shared" si="286"/>
        <v/>
      </c>
      <c r="M3532" s="116" t="str">
        <f t="shared" si="287"/>
        <v/>
      </c>
    </row>
    <row r="3533" spans="2:13" x14ac:dyDescent="0.3">
      <c r="B3533" s="126"/>
      <c r="C3533" s="128"/>
      <c r="D3533" s="126"/>
      <c r="E3533" s="128"/>
      <c r="F3533" s="128"/>
      <c r="G3533" s="128"/>
      <c r="I3533" s="91" t="str">
        <f t="shared" si="284"/>
        <v/>
      </c>
      <c r="J3533" s="91" t="str">
        <f t="shared" si="285"/>
        <v/>
      </c>
      <c r="K3533" s="91" t="str">
        <f t="shared" si="283"/>
        <v/>
      </c>
      <c r="L3533" s="116" t="str">
        <f t="shared" si="286"/>
        <v/>
      </c>
      <c r="M3533" s="116" t="str">
        <f t="shared" si="287"/>
        <v/>
      </c>
    </row>
    <row r="3534" spans="2:13" x14ac:dyDescent="0.3">
      <c r="B3534" s="126"/>
      <c r="C3534" s="128"/>
      <c r="D3534" s="126"/>
      <c r="E3534" s="128"/>
      <c r="F3534" s="128"/>
      <c r="G3534" s="128"/>
      <c r="I3534" s="91" t="str">
        <f t="shared" si="284"/>
        <v/>
      </c>
      <c r="J3534" s="91" t="str">
        <f t="shared" si="285"/>
        <v/>
      </c>
      <c r="K3534" s="91" t="str">
        <f t="shared" si="283"/>
        <v/>
      </c>
      <c r="L3534" s="116" t="str">
        <f t="shared" si="286"/>
        <v/>
      </c>
      <c r="M3534" s="116" t="str">
        <f t="shared" si="287"/>
        <v/>
      </c>
    </row>
    <row r="3535" spans="2:13" x14ac:dyDescent="0.3">
      <c r="B3535" s="126"/>
      <c r="C3535" s="128"/>
      <c r="D3535" s="126"/>
      <c r="E3535" s="128"/>
      <c r="F3535" s="128"/>
      <c r="G3535" s="128"/>
      <c r="I3535" s="91" t="str">
        <f t="shared" si="284"/>
        <v/>
      </c>
      <c r="J3535" s="91" t="str">
        <f t="shared" si="285"/>
        <v/>
      </c>
      <c r="K3535" s="91" t="str">
        <f t="shared" si="283"/>
        <v/>
      </c>
      <c r="L3535" s="116" t="str">
        <f t="shared" si="286"/>
        <v/>
      </c>
      <c r="M3535" s="116" t="str">
        <f t="shared" si="287"/>
        <v/>
      </c>
    </row>
    <row r="3536" spans="2:13" x14ac:dyDescent="0.3">
      <c r="B3536" s="126"/>
      <c r="C3536" s="128"/>
      <c r="D3536" s="126"/>
      <c r="E3536" s="128"/>
      <c r="F3536" s="128"/>
      <c r="G3536" s="128"/>
      <c r="I3536" s="91" t="str">
        <f t="shared" si="284"/>
        <v/>
      </c>
      <c r="J3536" s="91" t="str">
        <f t="shared" si="285"/>
        <v/>
      </c>
      <c r="K3536" s="91" t="str">
        <f t="shared" si="283"/>
        <v/>
      </c>
      <c r="L3536" s="116" t="str">
        <f t="shared" si="286"/>
        <v/>
      </c>
      <c r="M3536" s="116" t="str">
        <f t="shared" si="287"/>
        <v/>
      </c>
    </row>
    <row r="3537" spans="2:13" x14ac:dyDescent="0.3">
      <c r="B3537" s="126"/>
      <c r="C3537" s="128"/>
      <c r="D3537" s="126"/>
      <c r="E3537" s="128"/>
      <c r="F3537" s="128"/>
      <c r="G3537" s="128"/>
      <c r="I3537" s="91" t="str">
        <f t="shared" si="284"/>
        <v/>
      </c>
      <c r="J3537" s="91" t="str">
        <f t="shared" si="285"/>
        <v/>
      </c>
      <c r="K3537" s="91" t="str">
        <f t="shared" si="283"/>
        <v/>
      </c>
      <c r="L3537" s="116" t="str">
        <f t="shared" si="286"/>
        <v/>
      </c>
      <c r="M3537" s="116" t="str">
        <f t="shared" si="287"/>
        <v/>
      </c>
    </row>
    <row r="3538" spans="2:13" x14ac:dyDescent="0.3">
      <c r="B3538" s="126"/>
      <c r="C3538" s="128"/>
      <c r="D3538" s="126"/>
      <c r="E3538" s="128"/>
      <c r="F3538" s="128"/>
      <c r="G3538" s="128"/>
      <c r="I3538" s="91" t="str">
        <f t="shared" si="284"/>
        <v/>
      </c>
      <c r="J3538" s="91" t="str">
        <f t="shared" si="285"/>
        <v/>
      </c>
      <c r="K3538" s="91" t="str">
        <f t="shared" si="283"/>
        <v/>
      </c>
      <c r="L3538" s="116" t="str">
        <f t="shared" si="286"/>
        <v/>
      </c>
      <c r="M3538" s="116" t="str">
        <f t="shared" si="287"/>
        <v/>
      </c>
    </row>
    <row r="3539" spans="2:13" x14ac:dyDescent="0.3">
      <c r="B3539" s="126"/>
      <c r="C3539" s="128"/>
      <c r="D3539" s="126"/>
      <c r="E3539" s="128"/>
      <c r="F3539" s="128"/>
      <c r="G3539" s="128"/>
      <c r="I3539" s="91" t="str">
        <f t="shared" si="284"/>
        <v/>
      </c>
      <c r="J3539" s="91" t="str">
        <f t="shared" si="285"/>
        <v/>
      </c>
      <c r="K3539" s="91" t="str">
        <f t="shared" si="283"/>
        <v/>
      </c>
      <c r="L3539" s="116" t="str">
        <f t="shared" si="286"/>
        <v/>
      </c>
      <c r="M3539" s="116" t="str">
        <f t="shared" si="287"/>
        <v/>
      </c>
    </row>
    <row r="3540" spans="2:13" x14ac:dyDescent="0.3">
      <c r="B3540" s="126"/>
      <c r="C3540" s="128"/>
      <c r="D3540" s="126"/>
      <c r="E3540" s="128"/>
      <c r="F3540" s="128"/>
      <c r="G3540" s="128"/>
      <c r="I3540" s="91" t="str">
        <f t="shared" si="284"/>
        <v/>
      </c>
      <c r="J3540" s="91" t="str">
        <f t="shared" si="285"/>
        <v/>
      </c>
      <c r="K3540" s="91" t="str">
        <f t="shared" si="283"/>
        <v/>
      </c>
      <c r="L3540" s="116" t="str">
        <f t="shared" si="286"/>
        <v/>
      </c>
      <c r="M3540" s="116" t="str">
        <f t="shared" si="287"/>
        <v/>
      </c>
    </row>
    <row r="3541" spans="2:13" x14ac:dyDescent="0.3">
      <c r="B3541" s="126"/>
      <c r="C3541" s="128"/>
      <c r="D3541" s="126"/>
      <c r="E3541" s="128"/>
      <c r="F3541" s="128"/>
      <c r="G3541" s="128"/>
      <c r="I3541" s="91" t="str">
        <f t="shared" si="284"/>
        <v/>
      </c>
      <c r="J3541" s="91" t="str">
        <f t="shared" si="285"/>
        <v/>
      </c>
      <c r="K3541" s="91" t="str">
        <f t="shared" si="283"/>
        <v/>
      </c>
      <c r="L3541" s="116" t="str">
        <f t="shared" si="286"/>
        <v/>
      </c>
      <c r="M3541" s="116" t="str">
        <f t="shared" si="287"/>
        <v/>
      </c>
    </row>
    <row r="3542" spans="2:13" x14ac:dyDescent="0.3">
      <c r="B3542" s="126"/>
      <c r="C3542" s="128"/>
      <c r="D3542" s="126"/>
      <c r="E3542" s="128"/>
      <c r="F3542" s="128"/>
      <c r="G3542" s="128"/>
      <c r="I3542" s="91" t="str">
        <f t="shared" si="284"/>
        <v/>
      </c>
      <c r="J3542" s="91" t="str">
        <f t="shared" si="285"/>
        <v/>
      </c>
      <c r="K3542" s="91" t="str">
        <f t="shared" si="283"/>
        <v/>
      </c>
      <c r="L3542" s="116" t="str">
        <f t="shared" si="286"/>
        <v/>
      </c>
      <c r="M3542" s="116" t="str">
        <f t="shared" si="287"/>
        <v/>
      </c>
    </row>
    <row r="3543" spans="2:13" x14ac:dyDescent="0.3">
      <c r="B3543" s="126"/>
      <c r="C3543" s="128"/>
      <c r="D3543" s="126"/>
      <c r="E3543" s="128"/>
      <c r="F3543" s="128"/>
      <c r="G3543" s="128"/>
      <c r="I3543" s="91" t="str">
        <f t="shared" si="284"/>
        <v/>
      </c>
      <c r="J3543" s="91" t="str">
        <f t="shared" si="285"/>
        <v/>
      </c>
      <c r="K3543" s="91" t="str">
        <f t="shared" si="283"/>
        <v/>
      </c>
      <c r="L3543" s="116" t="str">
        <f t="shared" si="286"/>
        <v/>
      </c>
      <c r="M3543" s="116" t="str">
        <f t="shared" si="287"/>
        <v/>
      </c>
    </row>
    <row r="3544" spans="2:13" x14ac:dyDescent="0.3">
      <c r="B3544" s="126"/>
      <c r="C3544" s="128"/>
      <c r="D3544" s="126"/>
      <c r="E3544" s="128"/>
      <c r="F3544" s="128"/>
      <c r="G3544" s="128"/>
      <c r="I3544" s="91" t="str">
        <f t="shared" si="284"/>
        <v/>
      </c>
      <c r="J3544" s="91" t="str">
        <f t="shared" si="285"/>
        <v/>
      </c>
      <c r="K3544" s="91" t="str">
        <f t="shared" si="283"/>
        <v/>
      </c>
      <c r="L3544" s="116" t="str">
        <f t="shared" si="286"/>
        <v/>
      </c>
      <c r="M3544" s="116" t="str">
        <f t="shared" si="287"/>
        <v/>
      </c>
    </row>
    <row r="3545" spans="2:13" x14ac:dyDescent="0.3">
      <c r="B3545" s="126"/>
      <c r="C3545" s="128"/>
      <c r="D3545" s="126"/>
      <c r="E3545" s="128"/>
      <c r="F3545" s="128"/>
      <c r="G3545" s="128"/>
      <c r="I3545" s="91" t="str">
        <f t="shared" si="284"/>
        <v/>
      </c>
      <c r="J3545" s="91" t="str">
        <f t="shared" si="285"/>
        <v/>
      </c>
      <c r="K3545" s="91" t="str">
        <f t="shared" si="283"/>
        <v/>
      </c>
      <c r="L3545" s="116" t="str">
        <f t="shared" si="286"/>
        <v/>
      </c>
      <c r="M3545" s="116" t="str">
        <f t="shared" si="287"/>
        <v/>
      </c>
    </row>
    <row r="3546" spans="2:13" x14ac:dyDescent="0.3">
      <c r="B3546" s="126"/>
      <c r="C3546" s="128"/>
      <c r="D3546" s="126"/>
      <c r="E3546" s="128"/>
      <c r="F3546" s="128"/>
      <c r="G3546" s="128"/>
      <c r="I3546" s="91" t="str">
        <f t="shared" si="284"/>
        <v/>
      </c>
      <c r="J3546" s="91" t="str">
        <f t="shared" si="285"/>
        <v/>
      </c>
      <c r="K3546" s="91" t="str">
        <f t="shared" si="283"/>
        <v/>
      </c>
      <c r="L3546" s="116" t="str">
        <f t="shared" si="286"/>
        <v/>
      </c>
      <c r="M3546" s="116" t="str">
        <f t="shared" si="287"/>
        <v/>
      </c>
    </row>
    <row r="3547" spans="2:13" x14ac:dyDescent="0.3">
      <c r="B3547" s="126"/>
      <c r="C3547" s="128"/>
      <c r="D3547" s="126"/>
      <c r="E3547" s="128"/>
      <c r="F3547" s="128"/>
      <c r="G3547" s="128"/>
      <c r="I3547" s="91" t="str">
        <f t="shared" si="284"/>
        <v/>
      </c>
      <c r="J3547" s="91" t="str">
        <f t="shared" si="285"/>
        <v/>
      </c>
      <c r="K3547" s="91" t="str">
        <f t="shared" si="283"/>
        <v/>
      </c>
      <c r="L3547" s="116" t="str">
        <f t="shared" si="286"/>
        <v/>
      </c>
      <c r="M3547" s="116" t="str">
        <f t="shared" si="287"/>
        <v/>
      </c>
    </row>
    <row r="3548" spans="2:13" x14ac:dyDescent="0.3">
      <c r="B3548" s="126"/>
      <c r="C3548" s="128"/>
      <c r="D3548" s="126"/>
      <c r="E3548" s="128"/>
      <c r="F3548" s="128"/>
      <c r="G3548" s="128"/>
      <c r="I3548" s="91" t="str">
        <f t="shared" si="284"/>
        <v/>
      </c>
      <c r="J3548" s="91" t="str">
        <f t="shared" si="285"/>
        <v/>
      </c>
      <c r="K3548" s="91" t="str">
        <f t="shared" si="283"/>
        <v/>
      </c>
      <c r="L3548" s="116" t="str">
        <f t="shared" si="286"/>
        <v/>
      </c>
      <c r="M3548" s="116" t="str">
        <f t="shared" si="287"/>
        <v/>
      </c>
    </row>
    <row r="3549" spans="2:13" x14ac:dyDescent="0.3">
      <c r="B3549" s="126"/>
      <c r="C3549" s="128"/>
      <c r="D3549" s="126"/>
      <c r="E3549" s="128"/>
      <c r="F3549" s="128"/>
      <c r="G3549" s="128"/>
      <c r="I3549" s="91" t="str">
        <f t="shared" si="284"/>
        <v/>
      </c>
      <c r="J3549" s="91" t="str">
        <f t="shared" si="285"/>
        <v/>
      </c>
      <c r="K3549" s="91" t="str">
        <f t="shared" si="283"/>
        <v/>
      </c>
      <c r="L3549" s="116" t="str">
        <f t="shared" si="286"/>
        <v/>
      </c>
      <c r="M3549" s="116" t="str">
        <f t="shared" si="287"/>
        <v/>
      </c>
    </row>
    <row r="3550" spans="2:13" x14ac:dyDescent="0.3">
      <c r="B3550" s="126"/>
      <c r="C3550" s="128"/>
      <c r="D3550" s="126"/>
      <c r="E3550" s="128"/>
      <c r="F3550" s="128"/>
      <c r="G3550" s="128"/>
      <c r="I3550" s="91" t="str">
        <f t="shared" si="284"/>
        <v/>
      </c>
      <c r="J3550" s="91" t="str">
        <f t="shared" si="285"/>
        <v/>
      </c>
      <c r="K3550" s="91" t="str">
        <f t="shared" si="283"/>
        <v/>
      </c>
      <c r="L3550" s="116" t="str">
        <f t="shared" si="286"/>
        <v/>
      </c>
      <c r="M3550" s="116" t="str">
        <f t="shared" si="287"/>
        <v/>
      </c>
    </row>
    <row r="3551" spans="2:13" x14ac:dyDescent="0.3">
      <c r="B3551" s="126"/>
      <c r="C3551" s="128"/>
      <c r="D3551" s="126"/>
      <c r="E3551" s="128"/>
      <c r="F3551" s="128"/>
      <c r="G3551" s="128"/>
      <c r="I3551" s="91" t="str">
        <f t="shared" si="284"/>
        <v/>
      </c>
      <c r="J3551" s="91" t="str">
        <f t="shared" si="285"/>
        <v/>
      </c>
      <c r="K3551" s="91" t="str">
        <f t="shared" si="283"/>
        <v/>
      </c>
      <c r="L3551" s="116" t="str">
        <f t="shared" si="286"/>
        <v/>
      </c>
      <c r="M3551" s="116" t="str">
        <f t="shared" si="287"/>
        <v/>
      </c>
    </row>
    <row r="3552" spans="2:13" x14ac:dyDescent="0.3">
      <c r="B3552" s="126"/>
      <c r="C3552" s="128"/>
      <c r="D3552" s="126"/>
      <c r="E3552" s="128"/>
      <c r="F3552" s="128"/>
      <c r="G3552" s="128"/>
      <c r="I3552" s="91" t="str">
        <f t="shared" si="284"/>
        <v/>
      </c>
      <c r="J3552" s="91" t="str">
        <f t="shared" si="285"/>
        <v/>
      </c>
      <c r="K3552" s="91" t="str">
        <f t="shared" si="283"/>
        <v/>
      </c>
      <c r="L3552" s="116" t="str">
        <f t="shared" si="286"/>
        <v/>
      </c>
      <c r="M3552" s="116" t="str">
        <f t="shared" si="287"/>
        <v/>
      </c>
    </row>
    <row r="3553" spans="2:13" x14ac:dyDescent="0.3">
      <c r="B3553" s="126"/>
      <c r="C3553" s="128"/>
      <c r="D3553" s="126"/>
      <c r="E3553" s="128"/>
      <c r="F3553" s="128"/>
      <c r="G3553" s="128"/>
      <c r="I3553" s="91" t="str">
        <f t="shared" si="284"/>
        <v/>
      </c>
      <c r="J3553" s="91" t="str">
        <f t="shared" si="285"/>
        <v/>
      </c>
      <c r="K3553" s="91" t="str">
        <f t="shared" si="283"/>
        <v/>
      </c>
      <c r="L3553" s="116" t="str">
        <f t="shared" si="286"/>
        <v/>
      </c>
      <c r="M3553" s="116" t="str">
        <f t="shared" si="287"/>
        <v/>
      </c>
    </row>
    <row r="3554" spans="2:13" x14ac:dyDescent="0.3">
      <c r="B3554" s="126"/>
      <c r="C3554" s="128"/>
      <c r="D3554" s="126"/>
      <c r="E3554" s="128"/>
      <c r="F3554" s="128"/>
      <c r="G3554" s="128"/>
      <c r="I3554" s="91" t="str">
        <f t="shared" si="284"/>
        <v/>
      </c>
      <c r="J3554" s="91" t="str">
        <f t="shared" si="285"/>
        <v/>
      </c>
      <c r="K3554" s="91" t="str">
        <f t="shared" si="283"/>
        <v/>
      </c>
      <c r="L3554" s="116" t="str">
        <f t="shared" si="286"/>
        <v/>
      </c>
      <c r="M3554" s="116" t="str">
        <f t="shared" si="287"/>
        <v/>
      </c>
    </row>
    <row r="3555" spans="2:13" x14ac:dyDescent="0.3">
      <c r="B3555" s="126"/>
      <c r="C3555" s="128"/>
      <c r="D3555" s="126"/>
      <c r="E3555" s="128"/>
      <c r="F3555" s="128"/>
      <c r="G3555" s="128"/>
      <c r="I3555" s="91" t="str">
        <f t="shared" si="284"/>
        <v/>
      </c>
      <c r="J3555" s="91" t="str">
        <f t="shared" si="285"/>
        <v/>
      </c>
      <c r="K3555" s="91" t="str">
        <f t="shared" si="283"/>
        <v/>
      </c>
      <c r="L3555" s="116" t="str">
        <f t="shared" si="286"/>
        <v/>
      </c>
      <c r="M3555" s="116" t="str">
        <f t="shared" si="287"/>
        <v/>
      </c>
    </row>
    <row r="3556" spans="2:13" x14ac:dyDescent="0.3">
      <c r="B3556" s="126"/>
      <c r="C3556" s="128"/>
      <c r="D3556" s="126"/>
      <c r="E3556" s="128"/>
      <c r="F3556" s="128"/>
      <c r="G3556" s="128"/>
      <c r="I3556" s="91" t="str">
        <f t="shared" si="284"/>
        <v/>
      </c>
      <c r="J3556" s="91" t="str">
        <f t="shared" si="285"/>
        <v/>
      </c>
      <c r="K3556" s="91" t="str">
        <f t="shared" si="283"/>
        <v/>
      </c>
      <c r="L3556" s="116" t="str">
        <f t="shared" si="286"/>
        <v/>
      </c>
      <c r="M3556" s="116" t="str">
        <f t="shared" si="287"/>
        <v/>
      </c>
    </row>
    <row r="3557" spans="2:13" x14ac:dyDescent="0.3">
      <c r="B3557" s="126"/>
      <c r="C3557" s="128"/>
      <c r="D3557" s="126"/>
      <c r="E3557" s="128"/>
      <c r="F3557" s="128"/>
      <c r="G3557" s="128"/>
      <c r="I3557" s="91" t="str">
        <f t="shared" si="284"/>
        <v/>
      </c>
      <c r="J3557" s="91" t="str">
        <f t="shared" si="285"/>
        <v/>
      </c>
      <c r="K3557" s="91" t="str">
        <f t="shared" si="283"/>
        <v/>
      </c>
      <c r="L3557" s="116" t="str">
        <f t="shared" si="286"/>
        <v/>
      </c>
      <c r="M3557" s="116" t="str">
        <f t="shared" si="287"/>
        <v/>
      </c>
    </row>
    <row r="3558" spans="2:13" x14ac:dyDescent="0.3">
      <c r="B3558" s="126"/>
      <c r="C3558" s="128"/>
      <c r="D3558" s="126"/>
      <c r="E3558" s="128"/>
      <c r="F3558" s="128"/>
      <c r="G3558" s="128"/>
      <c r="I3558" s="91" t="str">
        <f t="shared" si="284"/>
        <v/>
      </c>
      <c r="J3558" s="91" t="str">
        <f t="shared" si="285"/>
        <v/>
      </c>
      <c r="K3558" s="91" t="str">
        <f t="shared" si="283"/>
        <v/>
      </c>
      <c r="L3558" s="116" t="str">
        <f t="shared" si="286"/>
        <v/>
      </c>
      <c r="M3558" s="116" t="str">
        <f t="shared" si="287"/>
        <v/>
      </c>
    </row>
    <row r="3559" spans="2:13" x14ac:dyDescent="0.3">
      <c r="B3559" s="126"/>
      <c r="C3559" s="128"/>
      <c r="D3559" s="126"/>
      <c r="E3559" s="128"/>
      <c r="F3559" s="128"/>
      <c r="G3559" s="128"/>
      <c r="I3559" s="91" t="str">
        <f t="shared" si="284"/>
        <v/>
      </c>
      <c r="J3559" s="91" t="str">
        <f t="shared" si="285"/>
        <v/>
      </c>
      <c r="K3559" s="91" t="str">
        <f t="shared" si="283"/>
        <v/>
      </c>
      <c r="L3559" s="116" t="str">
        <f t="shared" si="286"/>
        <v/>
      </c>
      <c r="M3559" s="116" t="str">
        <f t="shared" si="287"/>
        <v/>
      </c>
    </row>
    <row r="3560" spans="2:13" x14ac:dyDescent="0.3">
      <c r="B3560" s="126"/>
      <c r="C3560" s="128"/>
      <c r="D3560" s="126"/>
      <c r="E3560" s="128"/>
      <c r="F3560" s="128"/>
      <c r="G3560" s="128"/>
      <c r="I3560" s="91" t="str">
        <f t="shared" si="284"/>
        <v/>
      </c>
      <c r="J3560" s="91" t="str">
        <f t="shared" si="285"/>
        <v/>
      </c>
      <c r="K3560" s="91" t="str">
        <f t="shared" si="283"/>
        <v/>
      </c>
      <c r="L3560" s="116" t="str">
        <f t="shared" si="286"/>
        <v/>
      </c>
      <c r="M3560" s="116" t="str">
        <f t="shared" si="287"/>
        <v/>
      </c>
    </row>
    <row r="3561" spans="2:13" x14ac:dyDescent="0.3">
      <c r="B3561" s="126"/>
      <c r="C3561" s="128"/>
      <c r="D3561" s="126"/>
      <c r="E3561" s="128"/>
      <c r="F3561" s="128"/>
      <c r="G3561" s="128"/>
      <c r="I3561" s="91" t="str">
        <f t="shared" si="284"/>
        <v/>
      </c>
      <c r="J3561" s="91" t="str">
        <f t="shared" si="285"/>
        <v/>
      </c>
      <c r="K3561" s="91" t="str">
        <f t="shared" si="283"/>
        <v/>
      </c>
      <c r="L3561" s="116" t="str">
        <f t="shared" si="286"/>
        <v/>
      </c>
      <c r="M3561" s="116" t="str">
        <f t="shared" si="287"/>
        <v/>
      </c>
    </row>
    <row r="3562" spans="2:13" x14ac:dyDescent="0.3">
      <c r="B3562" s="126"/>
      <c r="C3562" s="128"/>
      <c r="D3562" s="126"/>
      <c r="E3562" s="128"/>
      <c r="F3562" s="128"/>
      <c r="G3562" s="128"/>
      <c r="I3562" s="91" t="str">
        <f t="shared" si="284"/>
        <v/>
      </c>
      <c r="J3562" s="91" t="str">
        <f t="shared" si="285"/>
        <v/>
      </c>
      <c r="K3562" s="91" t="str">
        <f t="shared" si="283"/>
        <v/>
      </c>
      <c r="L3562" s="116" t="str">
        <f t="shared" si="286"/>
        <v/>
      </c>
      <c r="M3562" s="116" t="str">
        <f t="shared" si="287"/>
        <v/>
      </c>
    </row>
    <row r="3563" spans="2:13" x14ac:dyDescent="0.3">
      <c r="B3563" s="126"/>
      <c r="C3563" s="128"/>
      <c r="D3563" s="126"/>
      <c r="E3563" s="128"/>
      <c r="F3563" s="128"/>
      <c r="G3563" s="128"/>
      <c r="I3563" s="91" t="str">
        <f t="shared" si="284"/>
        <v/>
      </c>
      <c r="J3563" s="91" t="str">
        <f t="shared" si="285"/>
        <v/>
      </c>
      <c r="K3563" s="91" t="str">
        <f t="shared" si="283"/>
        <v/>
      </c>
      <c r="L3563" s="116" t="str">
        <f t="shared" si="286"/>
        <v/>
      </c>
      <c r="M3563" s="116" t="str">
        <f t="shared" si="287"/>
        <v/>
      </c>
    </row>
    <row r="3564" spans="2:13" x14ac:dyDescent="0.3">
      <c r="B3564" s="126"/>
      <c r="C3564" s="128"/>
      <c r="D3564" s="126"/>
      <c r="E3564" s="128"/>
      <c r="F3564" s="128"/>
      <c r="G3564" s="128"/>
      <c r="I3564" s="91" t="str">
        <f t="shared" si="284"/>
        <v/>
      </c>
      <c r="J3564" s="91" t="str">
        <f t="shared" si="285"/>
        <v/>
      </c>
      <c r="K3564" s="91" t="str">
        <f t="shared" si="283"/>
        <v/>
      </c>
      <c r="L3564" s="116" t="str">
        <f t="shared" si="286"/>
        <v/>
      </c>
      <c r="M3564" s="116" t="str">
        <f t="shared" si="287"/>
        <v/>
      </c>
    </row>
    <row r="3565" spans="2:13" x14ac:dyDescent="0.3">
      <c r="B3565" s="126"/>
      <c r="C3565" s="128"/>
      <c r="D3565" s="126"/>
      <c r="E3565" s="128"/>
      <c r="F3565" s="128"/>
      <c r="G3565" s="128"/>
      <c r="I3565" s="91" t="str">
        <f t="shared" si="284"/>
        <v/>
      </c>
      <c r="J3565" s="91" t="str">
        <f t="shared" si="285"/>
        <v/>
      </c>
      <c r="K3565" s="91" t="str">
        <f t="shared" si="283"/>
        <v/>
      </c>
      <c r="L3565" s="116" t="str">
        <f t="shared" si="286"/>
        <v/>
      </c>
      <c r="M3565" s="116" t="str">
        <f t="shared" si="287"/>
        <v/>
      </c>
    </row>
    <row r="3566" spans="2:13" x14ac:dyDescent="0.3">
      <c r="B3566" s="126"/>
      <c r="C3566" s="128"/>
      <c r="D3566" s="126"/>
      <c r="E3566" s="128"/>
      <c r="F3566" s="128"/>
      <c r="G3566" s="128"/>
      <c r="I3566" s="91" t="str">
        <f t="shared" si="284"/>
        <v/>
      </c>
      <c r="J3566" s="91" t="str">
        <f t="shared" si="285"/>
        <v/>
      </c>
      <c r="K3566" s="91" t="str">
        <f t="shared" si="283"/>
        <v/>
      </c>
      <c r="L3566" s="116" t="str">
        <f t="shared" si="286"/>
        <v/>
      </c>
      <c r="M3566" s="116" t="str">
        <f t="shared" si="287"/>
        <v/>
      </c>
    </row>
    <row r="3567" spans="2:13" x14ac:dyDescent="0.3">
      <c r="B3567" s="126"/>
      <c r="C3567" s="128"/>
      <c r="D3567" s="126"/>
      <c r="E3567" s="128"/>
      <c r="F3567" s="128"/>
      <c r="G3567" s="128"/>
      <c r="I3567" s="91" t="str">
        <f t="shared" si="284"/>
        <v/>
      </c>
      <c r="J3567" s="91" t="str">
        <f t="shared" si="285"/>
        <v/>
      </c>
      <c r="K3567" s="91" t="str">
        <f t="shared" si="283"/>
        <v/>
      </c>
      <c r="L3567" s="116" t="str">
        <f t="shared" si="286"/>
        <v/>
      </c>
      <c r="M3567" s="116" t="str">
        <f t="shared" si="287"/>
        <v/>
      </c>
    </row>
    <row r="3568" spans="2:13" x14ac:dyDescent="0.3">
      <c r="B3568" s="126"/>
      <c r="C3568" s="128"/>
      <c r="D3568" s="126"/>
      <c r="E3568" s="128"/>
      <c r="F3568" s="128"/>
      <c r="G3568" s="128"/>
      <c r="I3568" s="91" t="str">
        <f t="shared" si="284"/>
        <v/>
      </c>
      <c r="J3568" s="91" t="str">
        <f t="shared" si="285"/>
        <v/>
      </c>
      <c r="K3568" s="91" t="str">
        <f t="shared" si="283"/>
        <v/>
      </c>
      <c r="L3568" s="116" t="str">
        <f t="shared" si="286"/>
        <v/>
      </c>
      <c r="M3568" s="116" t="str">
        <f t="shared" si="287"/>
        <v/>
      </c>
    </row>
    <row r="3569" spans="2:13" x14ac:dyDescent="0.3">
      <c r="B3569" s="126"/>
      <c r="C3569" s="128"/>
      <c r="D3569" s="126"/>
      <c r="E3569" s="128"/>
      <c r="F3569" s="128"/>
      <c r="G3569" s="128"/>
      <c r="I3569" s="91" t="str">
        <f t="shared" si="284"/>
        <v/>
      </c>
      <c r="J3569" s="91" t="str">
        <f t="shared" si="285"/>
        <v/>
      </c>
      <c r="K3569" s="91" t="str">
        <f t="shared" si="283"/>
        <v/>
      </c>
      <c r="L3569" s="116" t="str">
        <f t="shared" si="286"/>
        <v/>
      </c>
      <c r="M3569" s="116" t="str">
        <f t="shared" si="287"/>
        <v/>
      </c>
    </row>
    <row r="3570" spans="2:13" x14ac:dyDescent="0.3">
      <c r="B3570" s="126"/>
      <c r="C3570" s="128"/>
      <c r="D3570" s="126"/>
      <c r="E3570" s="128"/>
      <c r="F3570" s="128"/>
      <c r="G3570" s="128"/>
      <c r="I3570" s="91" t="str">
        <f t="shared" si="284"/>
        <v/>
      </c>
      <c r="J3570" s="91" t="str">
        <f t="shared" si="285"/>
        <v/>
      </c>
      <c r="K3570" s="91" t="str">
        <f t="shared" si="283"/>
        <v/>
      </c>
      <c r="L3570" s="116" t="str">
        <f t="shared" si="286"/>
        <v/>
      </c>
      <c r="M3570" s="116" t="str">
        <f t="shared" si="287"/>
        <v/>
      </c>
    </row>
    <row r="3571" spans="2:13" x14ac:dyDescent="0.3">
      <c r="B3571" s="126"/>
      <c r="C3571" s="128"/>
      <c r="D3571" s="126"/>
      <c r="E3571" s="128"/>
      <c r="F3571" s="128"/>
      <c r="G3571" s="128"/>
      <c r="I3571" s="91" t="str">
        <f t="shared" si="284"/>
        <v/>
      </c>
      <c r="J3571" s="91" t="str">
        <f t="shared" si="285"/>
        <v/>
      </c>
      <c r="K3571" s="91" t="str">
        <f t="shared" si="283"/>
        <v/>
      </c>
      <c r="L3571" s="116" t="str">
        <f t="shared" si="286"/>
        <v/>
      </c>
      <c r="M3571" s="116" t="str">
        <f t="shared" si="287"/>
        <v/>
      </c>
    </row>
    <row r="3572" spans="2:13" x14ac:dyDescent="0.3">
      <c r="B3572" s="126"/>
      <c r="C3572" s="128"/>
      <c r="D3572" s="126"/>
      <c r="E3572" s="128"/>
      <c r="F3572" s="128"/>
      <c r="G3572" s="128"/>
      <c r="I3572" s="91" t="str">
        <f t="shared" si="284"/>
        <v/>
      </c>
      <c r="J3572" s="91" t="str">
        <f t="shared" si="285"/>
        <v/>
      </c>
      <c r="K3572" s="91" t="str">
        <f t="shared" si="283"/>
        <v/>
      </c>
      <c r="L3572" s="116" t="str">
        <f t="shared" si="286"/>
        <v/>
      </c>
      <c r="M3572" s="116" t="str">
        <f t="shared" si="287"/>
        <v/>
      </c>
    </row>
    <row r="3573" spans="2:13" x14ac:dyDescent="0.3">
      <c r="B3573" s="126"/>
      <c r="C3573" s="128"/>
      <c r="D3573" s="126"/>
      <c r="E3573" s="128"/>
      <c r="F3573" s="128"/>
      <c r="G3573" s="128"/>
      <c r="I3573" s="91" t="str">
        <f t="shared" si="284"/>
        <v/>
      </c>
      <c r="J3573" s="91" t="str">
        <f t="shared" si="285"/>
        <v/>
      </c>
      <c r="K3573" s="91" t="str">
        <f t="shared" si="283"/>
        <v/>
      </c>
      <c r="L3573" s="116" t="str">
        <f t="shared" si="286"/>
        <v/>
      </c>
      <c r="M3573" s="116" t="str">
        <f t="shared" si="287"/>
        <v/>
      </c>
    </row>
    <row r="3574" spans="2:13" x14ac:dyDescent="0.3">
      <c r="B3574" s="126"/>
      <c r="C3574" s="128"/>
      <c r="D3574" s="126"/>
      <c r="E3574" s="128"/>
      <c r="F3574" s="128"/>
      <c r="G3574" s="128"/>
      <c r="I3574" s="91" t="str">
        <f t="shared" si="284"/>
        <v/>
      </c>
      <c r="J3574" s="91" t="str">
        <f t="shared" si="285"/>
        <v/>
      </c>
      <c r="K3574" s="91" t="str">
        <f t="shared" si="283"/>
        <v/>
      </c>
      <c r="L3574" s="116" t="str">
        <f t="shared" si="286"/>
        <v/>
      </c>
      <c r="M3574" s="116" t="str">
        <f t="shared" si="287"/>
        <v/>
      </c>
    </row>
    <row r="3575" spans="2:13" x14ac:dyDescent="0.3">
      <c r="B3575" s="126"/>
      <c r="C3575" s="128"/>
      <c r="D3575" s="126"/>
      <c r="E3575" s="128"/>
      <c r="F3575" s="128"/>
      <c r="G3575" s="128"/>
      <c r="I3575" s="91" t="str">
        <f t="shared" si="284"/>
        <v/>
      </c>
      <c r="J3575" s="91" t="str">
        <f t="shared" si="285"/>
        <v/>
      </c>
      <c r="K3575" s="91" t="str">
        <f t="shared" si="283"/>
        <v/>
      </c>
      <c r="L3575" s="116" t="str">
        <f t="shared" si="286"/>
        <v/>
      </c>
      <c r="M3575" s="116" t="str">
        <f t="shared" si="287"/>
        <v/>
      </c>
    </row>
    <row r="3576" spans="2:13" x14ac:dyDescent="0.3">
      <c r="B3576" s="126"/>
      <c r="C3576" s="128"/>
      <c r="D3576" s="126"/>
      <c r="E3576" s="128"/>
      <c r="F3576" s="128"/>
      <c r="G3576" s="128"/>
      <c r="I3576" s="91" t="str">
        <f t="shared" si="284"/>
        <v/>
      </c>
      <c r="J3576" s="91" t="str">
        <f t="shared" si="285"/>
        <v/>
      </c>
      <c r="K3576" s="91" t="str">
        <f t="shared" si="283"/>
        <v/>
      </c>
      <c r="L3576" s="116" t="str">
        <f t="shared" si="286"/>
        <v/>
      </c>
      <c r="M3576" s="116" t="str">
        <f t="shared" si="287"/>
        <v/>
      </c>
    </row>
    <row r="3577" spans="2:13" x14ac:dyDescent="0.3">
      <c r="B3577" s="126"/>
      <c r="C3577" s="128"/>
      <c r="D3577" s="126"/>
      <c r="E3577" s="128"/>
      <c r="F3577" s="128"/>
      <c r="G3577" s="128"/>
      <c r="I3577" s="91" t="str">
        <f t="shared" si="284"/>
        <v/>
      </c>
      <c r="J3577" s="91" t="str">
        <f t="shared" si="285"/>
        <v/>
      </c>
      <c r="K3577" s="91" t="str">
        <f t="shared" si="283"/>
        <v/>
      </c>
      <c r="L3577" s="116" t="str">
        <f t="shared" si="286"/>
        <v/>
      </c>
      <c r="M3577" s="116" t="str">
        <f t="shared" si="287"/>
        <v/>
      </c>
    </row>
    <row r="3578" spans="2:13" x14ac:dyDescent="0.3">
      <c r="B3578" s="126"/>
      <c r="C3578" s="128"/>
      <c r="D3578" s="126"/>
      <c r="E3578" s="128"/>
      <c r="F3578" s="128"/>
      <c r="G3578" s="128"/>
      <c r="I3578" s="91" t="str">
        <f t="shared" si="284"/>
        <v/>
      </c>
      <c r="J3578" s="91" t="str">
        <f t="shared" si="285"/>
        <v/>
      </c>
      <c r="K3578" s="91" t="str">
        <f t="shared" si="283"/>
        <v/>
      </c>
      <c r="L3578" s="116" t="str">
        <f t="shared" si="286"/>
        <v/>
      </c>
      <c r="M3578" s="116" t="str">
        <f t="shared" si="287"/>
        <v/>
      </c>
    </row>
    <row r="3579" spans="2:13" x14ac:dyDescent="0.3">
      <c r="B3579" s="126"/>
      <c r="C3579" s="128"/>
      <c r="D3579" s="126"/>
      <c r="E3579" s="128"/>
      <c r="F3579" s="128"/>
      <c r="G3579" s="128"/>
      <c r="I3579" s="91" t="str">
        <f t="shared" si="284"/>
        <v/>
      </c>
      <c r="J3579" s="91" t="str">
        <f t="shared" si="285"/>
        <v/>
      </c>
      <c r="K3579" s="91" t="str">
        <f t="shared" si="283"/>
        <v/>
      </c>
      <c r="L3579" s="116" t="str">
        <f t="shared" si="286"/>
        <v/>
      </c>
      <c r="M3579" s="116" t="str">
        <f t="shared" si="287"/>
        <v/>
      </c>
    </row>
    <row r="3580" spans="2:13" x14ac:dyDescent="0.3">
      <c r="B3580" s="126"/>
      <c r="C3580" s="128"/>
      <c r="D3580" s="126"/>
      <c r="E3580" s="128"/>
      <c r="F3580" s="128"/>
      <c r="G3580" s="128"/>
      <c r="I3580" s="91" t="str">
        <f t="shared" si="284"/>
        <v/>
      </c>
      <c r="J3580" s="91" t="str">
        <f t="shared" si="285"/>
        <v/>
      </c>
      <c r="K3580" s="91" t="str">
        <f t="shared" si="283"/>
        <v/>
      </c>
      <c r="L3580" s="116" t="str">
        <f t="shared" si="286"/>
        <v/>
      </c>
      <c r="M3580" s="116" t="str">
        <f t="shared" si="287"/>
        <v/>
      </c>
    </row>
    <row r="3581" spans="2:13" x14ac:dyDescent="0.3">
      <c r="B3581" s="126"/>
      <c r="C3581" s="128"/>
      <c r="D3581" s="126"/>
      <c r="E3581" s="128"/>
      <c r="F3581" s="128"/>
      <c r="G3581" s="128"/>
      <c r="I3581" s="91" t="str">
        <f t="shared" si="284"/>
        <v/>
      </c>
      <c r="J3581" s="91" t="str">
        <f t="shared" si="285"/>
        <v/>
      </c>
      <c r="K3581" s="91" t="str">
        <f t="shared" si="283"/>
        <v/>
      </c>
      <c r="L3581" s="116" t="str">
        <f t="shared" si="286"/>
        <v/>
      </c>
      <c r="M3581" s="116" t="str">
        <f t="shared" si="287"/>
        <v/>
      </c>
    </row>
    <row r="3582" spans="2:13" x14ac:dyDescent="0.3">
      <c r="B3582" s="126"/>
      <c r="C3582" s="128"/>
      <c r="D3582" s="126"/>
      <c r="E3582" s="128"/>
      <c r="F3582" s="128"/>
      <c r="G3582" s="128"/>
      <c r="I3582" s="91" t="str">
        <f t="shared" si="284"/>
        <v/>
      </c>
      <c r="J3582" s="91" t="str">
        <f t="shared" si="285"/>
        <v/>
      </c>
      <c r="K3582" s="91" t="str">
        <f t="shared" si="283"/>
        <v/>
      </c>
      <c r="L3582" s="116" t="str">
        <f t="shared" si="286"/>
        <v/>
      </c>
      <c r="M3582" s="116" t="str">
        <f t="shared" si="287"/>
        <v/>
      </c>
    </row>
    <row r="3583" spans="2:13" x14ac:dyDescent="0.3">
      <c r="B3583" s="126"/>
      <c r="C3583" s="128"/>
      <c r="D3583" s="126"/>
      <c r="E3583" s="128"/>
      <c r="F3583" s="128"/>
      <c r="G3583" s="128"/>
      <c r="I3583" s="91" t="str">
        <f t="shared" si="284"/>
        <v/>
      </c>
      <c r="J3583" s="91" t="str">
        <f t="shared" si="285"/>
        <v/>
      </c>
      <c r="K3583" s="91" t="str">
        <f t="shared" si="283"/>
        <v/>
      </c>
      <c r="L3583" s="116" t="str">
        <f t="shared" si="286"/>
        <v/>
      </c>
      <c r="M3583" s="116" t="str">
        <f t="shared" si="287"/>
        <v/>
      </c>
    </row>
    <row r="3584" spans="2:13" x14ac:dyDescent="0.3">
      <c r="B3584" s="126"/>
      <c r="C3584" s="128"/>
      <c r="D3584" s="126"/>
      <c r="E3584" s="128"/>
      <c r="F3584" s="128"/>
      <c r="G3584" s="128"/>
      <c r="I3584" s="91" t="str">
        <f t="shared" si="284"/>
        <v/>
      </c>
      <c r="J3584" s="91" t="str">
        <f t="shared" si="285"/>
        <v/>
      </c>
      <c r="K3584" s="91" t="str">
        <f t="shared" si="283"/>
        <v/>
      </c>
      <c r="L3584" s="116" t="str">
        <f t="shared" si="286"/>
        <v/>
      </c>
      <c r="M3584" s="116" t="str">
        <f t="shared" si="287"/>
        <v/>
      </c>
    </row>
    <row r="3585" spans="2:13" x14ac:dyDescent="0.3">
      <c r="B3585" s="126"/>
      <c r="C3585" s="128"/>
      <c r="D3585" s="126"/>
      <c r="E3585" s="128"/>
      <c r="F3585" s="128"/>
      <c r="G3585" s="128"/>
      <c r="I3585" s="91" t="str">
        <f t="shared" si="284"/>
        <v/>
      </c>
      <c r="J3585" s="91" t="str">
        <f t="shared" si="285"/>
        <v/>
      </c>
      <c r="K3585" s="91" t="str">
        <f t="shared" si="283"/>
        <v/>
      </c>
      <c r="L3585" s="116" t="str">
        <f t="shared" si="286"/>
        <v/>
      </c>
      <c r="M3585" s="116" t="str">
        <f t="shared" si="287"/>
        <v/>
      </c>
    </row>
    <row r="3586" spans="2:13" x14ac:dyDescent="0.3">
      <c r="B3586" s="126"/>
      <c r="C3586" s="128"/>
      <c r="D3586" s="126"/>
      <c r="E3586" s="128"/>
      <c r="F3586" s="128"/>
      <c r="G3586" s="128"/>
      <c r="I3586" s="91" t="str">
        <f t="shared" si="284"/>
        <v/>
      </c>
      <c r="J3586" s="91" t="str">
        <f t="shared" si="285"/>
        <v/>
      </c>
      <c r="K3586" s="91" t="str">
        <f t="shared" si="283"/>
        <v/>
      </c>
      <c r="L3586" s="116" t="str">
        <f t="shared" si="286"/>
        <v/>
      </c>
      <c r="M3586" s="116" t="str">
        <f t="shared" si="287"/>
        <v/>
      </c>
    </row>
    <row r="3587" spans="2:13" x14ac:dyDescent="0.3">
      <c r="B3587" s="126"/>
      <c r="C3587" s="128"/>
      <c r="D3587" s="126"/>
      <c r="E3587" s="128"/>
      <c r="F3587" s="128"/>
      <c r="G3587" s="128"/>
      <c r="I3587" s="91" t="str">
        <f t="shared" si="284"/>
        <v/>
      </c>
      <c r="J3587" s="91" t="str">
        <f t="shared" si="285"/>
        <v/>
      </c>
      <c r="K3587" s="91" t="str">
        <f t="shared" si="283"/>
        <v/>
      </c>
      <c r="L3587" s="116" t="str">
        <f t="shared" si="286"/>
        <v/>
      </c>
      <c r="M3587" s="116" t="str">
        <f t="shared" si="287"/>
        <v/>
      </c>
    </row>
    <row r="3588" spans="2:13" x14ac:dyDescent="0.3">
      <c r="B3588" s="126"/>
      <c r="C3588" s="128"/>
      <c r="D3588" s="126"/>
      <c r="E3588" s="128"/>
      <c r="F3588" s="128"/>
      <c r="G3588" s="128"/>
      <c r="I3588" s="91" t="str">
        <f t="shared" si="284"/>
        <v/>
      </c>
      <c r="J3588" s="91" t="str">
        <f t="shared" si="285"/>
        <v/>
      </c>
      <c r="K3588" s="91" t="str">
        <f t="shared" si="283"/>
        <v/>
      </c>
      <c r="L3588" s="116" t="str">
        <f t="shared" si="286"/>
        <v/>
      </c>
      <c r="M3588" s="116" t="str">
        <f t="shared" si="287"/>
        <v/>
      </c>
    </row>
    <row r="3589" spans="2:13" x14ac:dyDescent="0.3">
      <c r="B3589" s="126"/>
      <c r="C3589" s="128"/>
      <c r="D3589" s="126"/>
      <c r="E3589" s="128"/>
      <c r="F3589" s="128"/>
      <c r="G3589" s="128"/>
      <c r="I3589" s="91" t="str">
        <f t="shared" si="284"/>
        <v/>
      </c>
      <c r="J3589" s="91" t="str">
        <f t="shared" si="285"/>
        <v/>
      </c>
      <c r="K3589" s="91" t="str">
        <f t="shared" si="283"/>
        <v/>
      </c>
      <c r="L3589" s="116" t="str">
        <f t="shared" si="286"/>
        <v/>
      </c>
      <c r="M3589" s="116" t="str">
        <f t="shared" si="287"/>
        <v/>
      </c>
    </row>
    <row r="3590" spans="2:13" x14ac:dyDescent="0.3">
      <c r="B3590" s="126"/>
      <c r="C3590" s="128"/>
      <c r="D3590" s="126"/>
      <c r="E3590" s="128"/>
      <c r="F3590" s="128"/>
      <c r="G3590" s="128"/>
      <c r="I3590" s="91" t="str">
        <f t="shared" si="284"/>
        <v/>
      </c>
      <c r="J3590" s="91" t="str">
        <f t="shared" si="285"/>
        <v/>
      </c>
      <c r="K3590" s="91" t="str">
        <f t="shared" si="283"/>
        <v/>
      </c>
      <c r="L3590" s="116" t="str">
        <f t="shared" si="286"/>
        <v/>
      </c>
      <c r="M3590" s="116" t="str">
        <f t="shared" si="287"/>
        <v/>
      </c>
    </row>
    <row r="3591" spans="2:13" x14ac:dyDescent="0.3">
      <c r="B3591" s="126"/>
      <c r="C3591" s="128"/>
      <c r="D3591" s="126"/>
      <c r="E3591" s="128"/>
      <c r="F3591" s="128"/>
      <c r="G3591" s="128"/>
      <c r="I3591" s="91" t="str">
        <f t="shared" si="284"/>
        <v/>
      </c>
      <c r="J3591" s="91" t="str">
        <f t="shared" si="285"/>
        <v/>
      </c>
      <c r="K3591" s="91" t="str">
        <f t="shared" ref="K3591:K3654" si="288">IF(I3591="","",SUMIF($B$7:$B$5003,B3591,$G$7:$G$5003))</f>
        <v/>
      </c>
      <c r="L3591" s="116" t="str">
        <f t="shared" si="286"/>
        <v/>
      </c>
      <c r="M3591" s="116" t="str">
        <f t="shared" si="287"/>
        <v/>
      </c>
    </row>
    <row r="3592" spans="2:13" x14ac:dyDescent="0.3">
      <c r="B3592" s="126"/>
      <c r="C3592" s="128"/>
      <c r="D3592" s="126"/>
      <c r="E3592" s="128"/>
      <c r="F3592" s="128"/>
      <c r="G3592" s="128"/>
      <c r="I3592" s="91" t="str">
        <f t="shared" ref="I3592:I3655" si="289">B3592&amp;D3592</f>
        <v/>
      </c>
      <c r="J3592" s="91" t="str">
        <f t="shared" ref="J3592:J3655" si="290">IF(I3592="","",SUMIFS($G$6:$G$5003,$B$6:$B$5003,B3592,$D$6:$D$5003,D3592))</f>
        <v/>
      </c>
      <c r="K3592" s="91" t="str">
        <f t="shared" si="288"/>
        <v/>
      </c>
      <c r="L3592" s="116" t="str">
        <f t="shared" ref="L3592:L3655" si="291">IF(OR(J3592="",K3592=""),"",J3592/K3592)</f>
        <v/>
      </c>
      <c r="M3592" s="116" t="str">
        <f t="shared" ref="M3592:M3655" si="292">IF(L3592="","",L3592^2)</f>
        <v/>
      </c>
    </row>
    <row r="3593" spans="2:13" x14ac:dyDescent="0.3">
      <c r="B3593" s="126"/>
      <c r="C3593" s="128"/>
      <c r="D3593" s="126"/>
      <c r="E3593" s="128"/>
      <c r="F3593" s="128"/>
      <c r="G3593" s="128"/>
      <c r="I3593" s="91" t="str">
        <f t="shared" si="289"/>
        <v/>
      </c>
      <c r="J3593" s="91" t="str">
        <f t="shared" si="290"/>
        <v/>
      </c>
      <c r="K3593" s="91" t="str">
        <f t="shared" si="288"/>
        <v/>
      </c>
      <c r="L3593" s="116" t="str">
        <f t="shared" si="291"/>
        <v/>
      </c>
      <c r="M3593" s="116" t="str">
        <f t="shared" si="292"/>
        <v/>
      </c>
    </row>
    <row r="3594" spans="2:13" x14ac:dyDescent="0.3">
      <c r="B3594" s="126"/>
      <c r="C3594" s="128"/>
      <c r="D3594" s="126"/>
      <c r="E3594" s="128"/>
      <c r="F3594" s="128"/>
      <c r="G3594" s="128"/>
      <c r="I3594" s="91" t="str">
        <f t="shared" si="289"/>
        <v/>
      </c>
      <c r="J3594" s="91" t="str">
        <f t="shared" si="290"/>
        <v/>
      </c>
      <c r="K3594" s="91" t="str">
        <f t="shared" si="288"/>
        <v/>
      </c>
      <c r="L3594" s="116" t="str">
        <f t="shared" si="291"/>
        <v/>
      </c>
      <c r="M3594" s="116" t="str">
        <f t="shared" si="292"/>
        <v/>
      </c>
    </row>
    <row r="3595" spans="2:13" x14ac:dyDescent="0.3">
      <c r="B3595" s="126"/>
      <c r="C3595" s="128"/>
      <c r="D3595" s="126"/>
      <c r="E3595" s="128"/>
      <c r="F3595" s="128"/>
      <c r="G3595" s="128"/>
      <c r="I3595" s="91" t="str">
        <f t="shared" si="289"/>
        <v/>
      </c>
      <c r="J3595" s="91" t="str">
        <f t="shared" si="290"/>
        <v/>
      </c>
      <c r="K3595" s="91" t="str">
        <f t="shared" si="288"/>
        <v/>
      </c>
      <c r="L3595" s="116" t="str">
        <f t="shared" si="291"/>
        <v/>
      </c>
      <c r="M3595" s="116" t="str">
        <f t="shared" si="292"/>
        <v/>
      </c>
    </row>
    <row r="3596" spans="2:13" x14ac:dyDescent="0.3">
      <c r="B3596" s="126"/>
      <c r="C3596" s="128"/>
      <c r="D3596" s="126"/>
      <c r="E3596" s="128"/>
      <c r="F3596" s="128"/>
      <c r="G3596" s="128"/>
      <c r="I3596" s="91" t="str">
        <f t="shared" si="289"/>
        <v/>
      </c>
      <c r="J3596" s="91" t="str">
        <f t="shared" si="290"/>
        <v/>
      </c>
      <c r="K3596" s="91" t="str">
        <f t="shared" si="288"/>
        <v/>
      </c>
      <c r="L3596" s="116" t="str">
        <f t="shared" si="291"/>
        <v/>
      </c>
      <c r="M3596" s="116" t="str">
        <f t="shared" si="292"/>
        <v/>
      </c>
    </row>
    <row r="3597" spans="2:13" x14ac:dyDescent="0.3">
      <c r="B3597" s="126"/>
      <c r="C3597" s="128"/>
      <c r="D3597" s="126"/>
      <c r="E3597" s="128"/>
      <c r="F3597" s="128"/>
      <c r="G3597" s="128"/>
      <c r="I3597" s="91" t="str">
        <f t="shared" si="289"/>
        <v/>
      </c>
      <c r="J3597" s="91" t="str">
        <f t="shared" si="290"/>
        <v/>
      </c>
      <c r="K3597" s="91" t="str">
        <f t="shared" si="288"/>
        <v/>
      </c>
      <c r="L3597" s="116" t="str">
        <f t="shared" si="291"/>
        <v/>
      </c>
      <c r="M3597" s="116" t="str">
        <f t="shared" si="292"/>
        <v/>
      </c>
    </row>
    <row r="3598" spans="2:13" x14ac:dyDescent="0.3">
      <c r="B3598" s="126"/>
      <c r="C3598" s="128"/>
      <c r="D3598" s="126"/>
      <c r="E3598" s="128"/>
      <c r="F3598" s="128"/>
      <c r="G3598" s="128"/>
      <c r="I3598" s="91" t="str">
        <f t="shared" si="289"/>
        <v/>
      </c>
      <c r="J3598" s="91" t="str">
        <f t="shared" si="290"/>
        <v/>
      </c>
      <c r="K3598" s="91" t="str">
        <f t="shared" si="288"/>
        <v/>
      </c>
      <c r="L3598" s="116" t="str">
        <f t="shared" si="291"/>
        <v/>
      </c>
      <c r="M3598" s="116" t="str">
        <f t="shared" si="292"/>
        <v/>
      </c>
    </row>
    <row r="3599" spans="2:13" x14ac:dyDescent="0.3">
      <c r="B3599" s="126"/>
      <c r="C3599" s="128"/>
      <c r="D3599" s="126"/>
      <c r="E3599" s="128"/>
      <c r="F3599" s="128"/>
      <c r="G3599" s="128"/>
      <c r="I3599" s="91" t="str">
        <f t="shared" si="289"/>
        <v/>
      </c>
      <c r="J3599" s="91" t="str">
        <f t="shared" si="290"/>
        <v/>
      </c>
      <c r="K3599" s="91" t="str">
        <f t="shared" si="288"/>
        <v/>
      </c>
      <c r="L3599" s="116" t="str">
        <f t="shared" si="291"/>
        <v/>
      </c>
      <c r="M3599" s="116" t="str">
        <f t="shared" si="292"/>
        <v/>
      </c>
    </row>
    <row r="3600" spans="2:13" x14ac:dyDescent="0.3">
      <c r="B3600" s="126"/>
      <c r="C3600" s="128"/>
      <c r="D3600" s="126"/>
      <c r="E3600" s="128"/>
      <c r="F3600" s="128"/>
      <c r="G3600" s="128"/>
      <c r="I3600" s="91" t="str">
        <f t="shared" si="289"/>
        <v/>
      </c>
      <c r="J3600" s="91" t="str">
        <f t="shared" si="290"/>
        <v/>
      </c>
      <c r="K3600" s="91" t="str">
        <f t="shared" si="288"/>
        <v/>
      </c>
      <c r="L3600" s="116" t="str">
        <f t="shared" si="291"/>
        <v/>
      </c>
      <c r="M3600" s="116" t="str">
        <f t="shared" si="292"/>
        <v/>
      </c>
    </row>
    <row r="3601" spans="2:13" x14ac:dyDescent="0.3">
      <c r="B3601" s="126"/>
      <c r="C3601" s="128"/>
      <c r="D3601" s="126"/>
      <c r="E3601" s="128"/>
      <c r="F3601" s="128"/>
      <c r="G3601" s="128"/>
      <c r="I3601" s="91" t="str">
        <f t="shared" si="289"/>
        <v/>
      </c>
      <c r="J3601" s="91" t="str">
        <f t="shared" si="290"/>
        <v/>
      </c>
      <c r="K3601" s="91" t="str">
        <f t="shared" si="288"/>
        <v/>
      </c>
      <c r="L3601" s="116" t="str">
        <f t="shared" si="291"/>
        <v/>
      </c>
      <c r="M3601" s="116" t="str">
        <f t="shared" si="292"/>
        <v/>
      </c>
    </row>
    <row r="3602" spans="2:13" x14ac:dyDescent="0.3">
      <c r="B3602" s="126"/>
      <c r="C3602" s="128"/>
      <c r="D3602" s="126"/>
      <c r="E3602" s="128"/>
      <c r="F3602" s="128"/>
      <c r="G3602" s="128"/>
      <c r="I3602" s="91" t="str">
        <f t="shared" si="289"/>
        <v/>
      </c>
      <c r="J3602" s="91" t="str">
        <f t="shared" si="290"/>
        <v/>
      </c>
      <c r="K3602" s="91" t="str">
        <f t="shared" si="288"/>
        <v/>
      </c>
      <c r="L3602" s="116" t="str">
        <f t="shared" si="291"/>
        <v/>
      </c>
      <c r="M3602" s="116" t="str">
        <f t="shared" si="292"/>
        <v/>
      </c>
    </row>
    <row r="3603" spans="2:13" x14ac:dyDescent="0.3">
      <c r="B3603" s="126"/>
      <c r="C3603" s="128"/>
      <c r="D3603" s="126"/>
      <c r="E3603" s="128"/>
      <c r="F3603" s="128"/>
      <c r="G3603" s="128"/>
      <c r="I3603" s="91" t="str">
        <f t="shared" si="289"/>
        <v/>
      </c>
      <c r="J3603" s="91" t="str">
        <f t="shared" si="290"/>
        <v/>
      </c>
      <c r="K3603" s="91" t="str">
        <f t="shared" si="288"/>
        <v/>
      </c>
      <c r="L3603" s="116" t="str">
        <f t="shared" si="291"/>
        <v/>
      </c>
      <c r="M3603" s="116" t="str">
        <f t="shared" si="292"/>
        <v/>
      </c>
    </row>
    <row r="3604" spans="2:13" x14ac:dyDescent="0.3">
      <c r="B3604" s="126"/>
      <c r="C3604" s="128"/>
      <c r="D3604" s="126"/>
      <c r="E3604" s="128"/>
      <c r="F3604" s="128"/>
      <c r="G3604" s="128"/>
      <c r="I3604" s="91" t="str">
        <f t="shared" si="289"/>
        <v/>
      </c>
      <c r="J3604" s="91" t="str">
        <f t="shared" si="290"/>
        <v/>
      </c>
      <c r="K3604" s="91" t="str">
        <f t="shared" si="288"/>
        <v/>
      </c>
      <c r="L3604" s="116" t="str">
        <f t="shared" si="291"/>
        <v/>
      </c>
      <c r="M3604" s="116" t="str">
        <f t="shared" si="292"/>
        <v/>
      </c>
    </row>
    <row r="3605" spans="2:13" x14ac:dyDescent="0.3">
      <c r="B3605" s="126"/>
      <c r="C3605" s="128"/>
      <c r="D3605" s="126"/>
      <c r="E3605" s="128"/>
      <c r="F3605" s="128"/>
      <c r="G3605" s="128"/>
      <c r="I3605" s="91" t="str">
        <f t="shared" si="289"/>
        <v/>
      </c>
      <c r="J3605" s="91" t="str">
        <f t="shared" si="290"/>
        <v/>
      </c>
      <c r="K3605" s="91" t="str">
        <f t="shared" si="288"/>
        <v/>
      </c>
      <c r="L3605" s="116" t="str">
        <f t="shared" si="291"/>
        <v/>
      </c>
      <c r="M3605" s="116" t="str">
        <f t="shared" si="292"/>
        <v/>
      </c>
    </row>
    <row r="3606" spans="2:13" x14ac:dyDescent="0.3">
      <c r="B3606" s="126"/>
      <c r="C3606" s="128"/>
      <c r="D3606" s="126"/>
      <c r="E3606" s="128"/>
      <c r="F3606" s="128"/>
      <c r="G3606" s="128"/>
      <c r="I3606" s="91" t="str">
        <f t="shared" si="289"/>
        <v/>
      </c>
      <c r="J3606" s="91" t="str">
        <f t="shared" si="290"/>
        <v/>
      </c>
      <c r="K3606" s="91" t="str">
        <f t="shared" si="288"/>
        <v/>
      </c>
      <c r="L3606" s="116" t="str">
        <f t="shared" si="291"/>
        <v/>
      </c>
      <c r="M3606" s="116" t="str">
        <f t="shared" si="292"/>
        <v/>
      </c>
    </row>
    <row r="3607" spans="2:13" x14ac:dyDescent="0.3">
      <c r="B3607" s="126"/>
      <c r="C3607" s="128"/>
      <c r="D3607" s="126"/>
      <c r="E3607" s="128"/>
      <c r="F3607" s="128"/>
      <c r="G3607" s="128"/>
      <c r="I3607" s="91" t="str">
        <f t="shared" si="289"/>
        <v/>
      </c>
      <c r="J3607" s="91" t="str">
        <f t="shared" si="290"/>
        <v/>
      </c>
      <c r="K3607" s="91" t="str">
        <f t="shared" si="288"/>
        <v/>
      </c>
      <c r="L3607" s="116" t="str">
        <f t="shared" si="291"/>
        <v/>
      </c>
      <c r="M3607" s="116" t="str">
        <f t="shared" si="292"/>
        <v/>
      </c>
    </row>
    <row r="3608" spans="2:13" x14ac:dyDescent="0.3">
      <c r="B3608" s="126"/>
      <c r="C3608" s="128"/>
      <c r="D3608" s="126"/>
      <c r="E3608" s="128"/>
      <c r="F3608" s="128"/>
      <c r="G3608" s="128"/>
      <c r="I3608" s="91" t="str">
        <f t="shared" si="289"/>
        <v/>
      </c>
      <c r="J3608" s="91" t="str">
        <f t="shared" si="290"/>
        <v/>
      </c>
      <c r="K3608" s="91" t="str">
        <f t="shared" si="288"/>
        <v/>
      </c>
      <c r="L3608" s="116" t="str">
        <f t="shared" si="291"/>
        <v/>
      </c>
      <c r="M3608" s="116" t="str">
        <f t="shared" si="292"/>
        <v/>
      </c>
    </row>
    <row r="3609" spans="2:13" x14ac:dyDescent="0.3">
      <c r="B3609" s="126"/>
      <c r="C3609" s="128"/>
      <c r="D3609" s="126"/>
      <c r="E3609" s="128"/>
      <c r="F3609" s="128"/>
      <c r="G3609" s="128"/>
      <c r="I3609" s="91" t="str">
        <f t="shared" si="289"/>
        <v/>
      </c>
      <c r="J3609" s="91" t="str">
        <f t="shared" si="290"/>
        <v/>
      </c>
      <c r="K3609" s="91" t="str">
        <f t="shared" si="288"/>
        <v/>
      </c>
      <c r="L3609" s="116" t="str">
        <f t="shared" si="291"/>
        <v/>
      </c>
      <c r="M3609" s="116" t="str">
        <f t="shared" si="292"/>
        <v/>
      </c>
    </row>
    <row r="3610" spans="2:13" x14ac:dyDescent="0.3">
      <c r="B3610" s="126"/>
      <c r="C3610" s="128"/>
      <c r="D3610" s="126"/>
      <c r="E3610" s="128"/>
      <c r="F3610" s="128"/>
      <c r="G3610" s="128"/>
      <c r="I3610" s="91" t="str">
        <f t="shared" si="289"/>
        <v/>
      </c>
      <c r="J3610" s="91" t="str">
        <f t="shared" si="290"/>
        <v/>
      </c>
      <c r="K3610" s="91" t="str">
        <f t="shared" si="288"/>
        <v/>
      </c>
      <c r="L3610" s="116" t="str">
        <f t="shared" si="291"/>
        <v/>
      </c>
      <c r="M3610" s="116" t="str">
        <f t="shared" si="292"/>
        <v/>
      </c>
    </row>
    <row r="3611" spans="2:13" x14ac:dyDescent="0.3">
      <c r="B3611" s="126"/>
      <c r="C3611" s="128"/>
      <c r="D3611" s="126"/>
      <c r="E3611" s="128"/>
      <c r="F3611" s="128"/>
      <c r="G3611" s="128"/>
      <c r="I3611" s="91" t="str">
        <f t="shared" si="289"/>
        <v/>
      </c>
      <c r="J3611" s="91" t="str">
        <f t="shared" si="290"/>
        <v/>
      </c>
      <c r="K3611" s="91" t="str">
        <f t="shared" si="288"/>
        <v/>
      </c>
      <c r="L3611" s="116" t="str">
        <f t="shared" si="291"/>
        <v/>
      </c>
      <c r="M3611" s="116" t="str">
        <f t="shared" si="292"/>
        <v/>
      </c>
    </row>
    <row r="3612" spans="2:13" x14ac:dyDescent="0.3">
      <c r="B3612" s="126"/>
      <c r="C3612" s="128"/>
      <c r="D3612" s="126"/>
      <c r="E3612" s="128"/>
      <c r="F3612" s="128"/>
      <c r="G3612" s="128"/>
      <c r="I3612" s="91" t="str">
        <f t="shared" si="289"/>
        <v/>
      </c>
      <c r="J3612" s="91" t="str">
        <f t="shared" si="290"/>
        <v/>
      </c>
      <c r="K3612" s="91" t="str">
        <f t="shared" si="288"/>
        <v/>
      </c>
      <c r="L3612" s="116" t="str">
        <f t="shared" si="291"/>
        <v/>
      </c>
      <c r="M3612" s="116" t="str">
        <f t="shared" si="292"/>
        <v/>
      </c>
    </row>
    <row r="3613" spans="2:13" x14ac:dyDescent="0.3">
      <c r="B3613" s="126"/>
      <c r="C3613" s="128"/>
      <c r="D3613" s="126"/>
      <c r="E3613" s="128"/>
      <c r="F3613" s="128"/>
      <c r="G3613" s="128"/>
      <c r="I3613" s="91" t="str">
        <f t="shared" si="289"/>
        <v/>
      </c>
      <c r="J3613" s="91" t="str">
        <f t="shared" si="290"/>
        <v/>
      </c>
      <c r="K3613" s="91" t="str">
        <f t="shared" si="288"/>
        <v/>
      </c>
      <c r="L3613" s="116" t="str">
        <f t="shared" si="291"/>
        <v/>
      </c>
      <c r="M3613" s="116" t="str">
        <f t="shared" si="292"/>
        <v/>
      </c>
    </row>
    <row r="3614" spans="2:13" x14ac:dyDescent="0.3">
      <c r="B3614" s="126"/>
      <c r="C3614" s="128"/>
      <c r="D3614" s="126"/>
      <c r="E3614" s="128"/>
      <c r="F3614" s="128"/>
      <c r="G3614" s="128"/>
      <c r="I3614" s="91" t="str">
        <f t="shared" si="289"/>
        <v/>
      </c>
      <c r="J3614" s="91" t="str">
        <f t="shared" si="290"/>
        <v/>
      </c>
      <c r="K3614" s="91" t="str">
        <f t="shared" si="288"/>
        <v/>
      </c>
      <c r="L3614" s="116" t="str">
        <f t="shared" si="291"/>
        <v/>
      </c>
      <c r="M3614" s="116" t="str">
        <f t="shared" si="292"/>
        <v/>
      </c>
    </row>
    <row r="3615" spans="2:13" x14ac:dyDescent="0.3">
      <c r="B3615" s="126"/>
      <c r="C3615" s="128"/>
      <c r="D3615" s="126"/>
      <c r="E3615" s="128"/>
      <c r="F3615" s="128"/>
      <c r="G3615" s="128"/>
      <c r="I3615" s="91" t="str">
        <f t="shared" si="289"/>
        <v/>
      </c>
      <c r="J3615" s="91" t="str">
        <f t="shared" si="290"/>
        <v/>
      </c>
      <c r="K3615" s="91" t="str">
        <f t="shared" si="288"/>
        <v/>
      </c>
      <c r="L3615" s="116" t="str">
        <f t="shared" si="291"/>
        <v/>
      </c>
      <c r="M3615" s="116" t="str">
        <f t="shared" si="292"/>
        <v/>
      </c>
    </row>
    <row r="3616" spans="2:13" x14ac:dyDescent="0.3">
      <c r="B3616" s="126"/>
      <c r="C3616" s="128"/>
      <c r="D3616" s="126"/>
      <c r="E3616" s="128"/>
      <c r="F3616" s="128"/>
      <c r="G3616" s="128"/>
      <c r="I3616" s="91" t="str">
        <f t="shared" si="289"/>
        <v/>
      </c>
      <c r="J3616" s="91" t="str">
        <f t="shared" si="290"/>
        <v/>
      </c>
      <c r="K3616" s="91" t="str">
        <f t="shared" si="288"/>
        <v/>
      </c>
      <c r="L3616" s="116" t="str">
        <f t="shared" si="291"/>
        <v/>
      </c>
      <c r="M3616" s="116" t="str">
        <f t="shared" si="292"/>
        <v/>
      </c>
    </row>
    <row r="3617" spans="2:13" x14ac:dyDescent="0.3">
      <c r="B3617" s="126"/>
      <c r="C3617" s="128"/>
      <c r="D3617" s="126"/>
      <c r="E3617" s="128"/>
      <c r="F3617" s="128"/>
      <c r="G3617" s="128"/>
      <c r="I3617" s="91" t="str">
        <f t="shared" si="289"/>
        <v/>
      </c>
      <c r="J3617" s="91" t="str">
        <f t="shared" si="290"/>
        <v/>
      </c>
      <c r="K3617" s="91" t="str">
        <f t="shared" si="288"/>
        <v/>
      </c>
      <c r="L3617" s="116" t="str">
        <f t="shared" si="291"/>
        <v/>
      </c>
      <c r="M3617" s="116" t="str">
        <f t="shared" si="292"/>
        <v/>
      </c>
    </row>
    <row r="3618" spans="2:13" x14ac:dyDescent="0.3">
      <c r="B3618" s="126"/>
      <c r="C3618" s="128"/>
      <c r="D3618" s="126"/>
      <c r="E3618" s="128"/>
      <c r="F3618" s="128"/>
      <c r="G3618" s="128"/>
      <c r="I3618" s="91" t="str">
        <f t="shared" si="289"/>
        <v/>
      </c>
      <c r="J3618" s="91" t="str">
        <f t="shared" si="290"/>
        <v/>
      </c>
      <c r="K3618" s="91" t="str">
        <f t="shared" si="288"/>
        <v/>
      </c>
      <c r="L3618" s="116" t="str">
        <f t="shared" si="291"/>
        <v/>
      </c>
      <c r="M3618" s="116" t="str">
        <f t="shared" si="292"/>
        <v/>
      </c>
    </row>
    <row r="3619" spans="2:13" x14ac:dyDescent="0.3">
      <c r="B3619" s="126"/>
      <c r="C3619" s="128"/>
      <c r="D3619" s="126"/>
      <c r="E3619" s="128"/>
      <c r="F3619" s="128"/>
      <c r="G3619" s="128"/>
      <c r="I3619" s="91" t="str">
        <f t="shared" si="289"/>
        <v/>
      </c>
      <c r="J3619" s="91" t="str">
        <f t="shared" si="290"/>
        <v/>
      </c>
      <c r="K3619" s="91" t="str">
        <f t="shared" si="288"/>
        <v/>
      </c>
      <c r="L3619" s="116" t="str">
        <f t="shared" si="291"/>
        <v/>
      </c>
      <c r="M3619" s="116" t="str">
        <f t="shared" si="292"/>
        <v/>
      </c>
    </row>
    <row r="3620" spans="2:13" x14ac:dyDescent="0.3">
      <c r="B3620" s="126"/>
      <c r="C3620" s="128"/>
      <c r="D3620" s="126"/>
      <c r="E3620" s="128"/>
      <c r="F3620" s="128"/>
      <c r="G3620" s="128"/>
      <c r="I3620" s="91" t="str">
        <f t="shared" si="289"/>
        <v/>
      </c>
      <c r="J3620" s="91" t="str">
        <f t="shared" si="290"/>
        <v/>
      </c>
      <c r="K3620" s="91" t="str">
        <f t="shared" si="288"/>
        <v/>
      </c>
      <c r="L3620" s="116" t="str">
        <f t="shared" si="291"/>
        <v/>
      </c>
      <c r="M3620" s="116" t="str">
        <f t="shared" si="292"/>
        <v/>
      </c>
    </row>
    <row r="3621" spans="2:13" x14ac:dyDescent="0.3">
      <c r="B3621" s="126"/>
      <c r="C3621" s="128"/>
      <c r="D3621" s="126"/>
      <c r="E3621" s="128"/>
      <c r="F3621" s="128"/>
      <c r="G3621" s="128"/>
      <c r="I3621" s="91" t="str">
        <f t="shared" si="289"/>
        <v/>
      </c>
      <c r="J3621" s="91" t="str">
        <f t="shared" si="290"/>
        <v/>
      </c>
      <c r="K3621" s="91" t="str">
        <f t="shared" si="288"/>
        <v/>
      </c>
      <c r="L3621" s="116" t="str">
        <f t="shared" si="291"/>
        <v/>
      </c>
      <c r="M3621" s="116" t="str">
        <f t="shared" si="292"/>
        <v/>
      </c>
    </row>
    <row r="3622" spans="2:13" x14ac:dyDescent="0.3">
      <c r="B3622" s="126"/>
      <c r="C3622" s="128"/>
      <c r="D3622" s="126"/>
      <c r="E3622" s="128"/>
      <c r="F3622" s="128"/>
      <c r="G3622" s="128"/>
      <c r="I3622" s="91" t="str">
        <f t="shared" si="289"/>
        <v/>
      </c>
      <c r="J3622" s="91" t="str">
        <f t="shared" si="290"/>
        <v/>
      </c>
      <c r="K3622" s="91" t="str">
        <f t="shared" si="288"/>
        <v/>
      </c>
      <c r="L3622" s="116" t="str">
        <f t="shared" si="291"/>
        <v/>
      </c>
      <c r="M3622" s="116" t="str">
        <f t="shared" si="292"/>
        <v/>
      </c>
    </row>
    <row r="3623" spans="2:13" x14ac:dyDescent="0.3">
      <c r="B3623" s="126"/>
      <c r="C3623" s="128"/>
      <c r="D3623" s="126"/>
      <c r="E3623" s="128"/>
      <c r="F3623" s="128"/>
      <c r="G3623" s="128"/>
      <c r="I3623" s="91" t="str">
        <f t="shared" si="289"/>
        <v/>
      </c>
      <c r="J3623" s="91" t="str">
        <f t="shared" si="290"/>
        <v/>
      </c>
      <c r="K3623" s="91" t="str">
        <f t="shared" si="288"/>
        <v/>
      </c>
      <c r="L3623" s="116" t="str">
        <f t="shared" si="291"/>
        <v/>
      </c>
      <c r="M3623" s="116" t="str">
        <f t="shared" si="292"/>
        <v/>
      </c>
    </row>
    <row r="3624" spans="2:13" x14ac:dyDescent="0.3">
      <c r="B3624" s="126"/>
      <c r="C3624" s="128"/>
      <c r="D3624" s="126"/>
      <c r="E3624" s="128"/>
      <c r="F3624" s="128"/>
      <c r="G3624" s="128"/>
      <c r="I3624" s="91" t="str">
        <f t="shared" si="289"/>
        <v/>
      </c>
      <c r="J3624" s="91" t="str">
        <f t="shared" si="290"/>
        <v/>
      </c>
      <c r="K3624" s="91" t="str">
        <f t="shared" si="288"/>
        <v/>
      </c>
      <c r="L3624" s="116" t="str">
        <f t="shared" si="291"/>
        <v/>
      </c>
      <c r="M3624" s="116" t="str">
        <f t="shared" si="292"/>
        <v/>
      </c>
    </row>
    <row r="3625" spans="2:13" x14ac:dyDescent="0.3">
      <c r="B3625" s="126"/>
      <c r="C3625" s="128"/>
      <c r="D3625" s="126"/>
      <c r="E3625" s="128"/>
      <c r="F3625" s="128"/>
      <c r="G3625" s="128"/>
      <c r="I3625" s="91" t="str">
        <f t="shared" si="289"/>
        <v/>
      </c>
      <c r="J3625" s="91" t="str">
        <f t="shared" si="290"/>
        <v/>
      </c>
      <c r="K3625" s="91" t="str">
        <f t="shared" si="288"/>
        <v/>
      </c>
      <c r="L3625" s="116" t="str">
        <f t="shared" si="291"/>
        <v/>
      </c>
      <c r="M3625" s="116" t="str">
        <f t="shared" si="292"/>
        <v/>
      </c>
    </row>
    <row r="3626" spans="2:13" x14ac:dyDescent="0.3">
      <c r="B3626" s="126"/>
      <c r="C3626" s="128"/>
      <c r="D3626" s="126"/>
      <c r="E3626" s="128"/>
      <c r="F3626" s="128"/>
      <c r="G3626" s="128"/>
      <c r="I3626" s="91" t="str">
        <f t="shared" si="289"/>
        <v/>
      </c>
      <c r="J3626" s="91" t="str">
        <f t="shared" si="290"/>
        <v/>
      </c>
      <c r="K3626" s="91" t="str">
        <f t="shared" si="288"/>
        <v/>
      </c>
      <c r="L3626" s="116" t="str">
        <f t="shared" si="291"/>
        <v/>
      </c>
      <c r="M3626" s="116" t="str">
        <f t="shared" si="292"/>
        <v/>
      </c>
    </row>
    <row r="3627" spans="2:13" x14ac:dyDescent="0.3">
      <c r="B3627" s="126"/>
      <c r="C3627" s="128"/>
      <c r="D3627" s="126"/>
      <c r="E3627" s="128"/>
      <c r="F3627" s="128"/>
      <c r="G3627" s="128"/>
      <c r="I3627" s="91" t="str">
        <f t="shared" si="289"/>
        <v/>
      </c>
      <c r="J3627" s="91" t="str">
        <f t="shared" si="290"/>
        <v/>
      </c>
      <c r="K3627" s="91" t="str">
        <f t="shared" si="288"/>
        <v/>
      </c>
      <c r="L3627" s="116" t="str">
        <f t="shared" si="291"/>
        <v/>
      </c>
      <c r="M3627" s="116" t="str">
        <f t="shared" si="292"/>
        <v/>
      </c>
    </row>
    <row r="3628" spans="2:13" x14ac:dyDescent="0.3">
      <c r="B3628" s="126"/>
      <c r="C3628" s="128"/>
      <c r="D3628" s="126"/>
      <c r="E3628" s="128"/>
      <c r="F3628" s="128"/>
      <c r="G3628" s="128"/>
      <c r="I3628" s="91" t="str">
        <f t="shared" si="289"/>
        <v/>
      </c>
      <c r="J3628" s="91" t="str">
        <f t="shared" si="290"/>
        <v/>
      </c>
      <c r="K3628" s="91" t="str">
        <f t="shared" si="288"/>
        <v/>
      </c>
      <c r="L3628" s="116" t="str">
        <f t="shared" si="291"/>
        <v/>
      </c>
      <c r="M3628" s="116" t="str">
        <f t="shared" si="292"/>
        <v/>
      </c>
    </row>
    <row r="3629" spans="2:13" x14ac:dyDescent="0.3">
      <c r="B3629" s="126"/>
      <c r="C3629" s="128"/>
      <c r="D3629" s="126"/>
      <c r="E3629" s="128"/>
      <c r="F3629" s="128"/>
      <c r="G3629" s="128"/>
      <c r="I3629" s="91" t="str">
        <f t="shared" si="289"/>
        <v/>
      </c>
      <c r="J3629" s="91" t="str">
        <f t="shared" si="290"/>
        <v/>
      </c>
      <c r="K3629" s="91" t="str">
        <f t="shared" si="288"/>
        <v/>
      </c>
      <c r="L3629" s="116" t="str">
        <f t="shared" si="291"/>
        <v/>
      </c>
      <c r="M3629" s="116" t="str">
        <f t="shared" si="292"/>
        <v/>
      </c>
    </row>
    <row r="3630" spans="2:13" x14ac:dyDescent="0.3">
      <c r="B3630" s="126"/>
      <c r="C3630" s="128"/>
      <c r="D3630" s="126"/>
      <c r="E3630" s="128"/>
      <c r="F3630" s="128"/>
      <c r="G3630" s="128"/>
      <c r="I3630" s="91" t="str">
        <f t="shared" si="289"/>
        <v/>
      </c>
      <c r="J3630" s="91" t="str">
        <f t="shared" si="290"/>
        <v/>
      </c>
      <c r="K3630" s="91" t="str">
        <f t="shared" si="288"/>
        <v/>
      </c>
      <c r="L3630" s="116" t="str">
        <f t="shared" si="291"/>
        <v/>
      </c>
      <c r="M3630" s="116" t="str">
        <f t="shared" si="292"/>
        <v/>
      </c>
    </row>
    <row r="3631" spans="2:13" x14ac:dyDescent="0.3">
      <c r="B3631" s="126"/>
      <c r="C3631" s="128"/>
      <c r="D3631" s="126"/>
      <c r="E3631" s="128"/>
      <c r="F3631" s="128"/>
      <c r="G3631" s="128"/>
      <c r="I3631" s="91" t="str">
        <f t="shared" si="289"/>
        <v/>
      </c>
      <c r="J3631" s="91" t="str">
        <f t="shared" si="290"/>
        <v/>
      </c>
      <c r="K3631" s="91" t="str">
        <f t="shared" si="288"/>
        <v/>
      </c>
      <c r="L3631" s="116" t="str">
        <f t="shared" si="291"/>
        <v/>
      </c>
      <c r="M3631" s="116" t="str">
        <f t="shared" si="292"/>
        <v/>
      </c>
    </row>
    <row r="3632" spans="2:13" x14ac:dyDescent="0.3">
      <c r="B3632" s="126"/>
      <c r="C3632" s="128"/>
      <c r="D3632" s="126"/>
      <c r="E3632" s="128"/>
      <c r="F3632" s="128"/>
      <c r="G3632" s="128"/>
      <c r="I3632" s="91" t="str">
        <f t="shared" si="289"/>
        <v/>
      </c>
      <c r="J3632" s="91" t="str">
        <f t="shared" si="290"/>
        <v/>
      </c>
      <c r="K3632" s="91" t="str">
        <f t="shared" si="288"/>
        <v/>
      </c>
      <c r="L3632" s="116" t="str">
        <f t="shared" si="291"/>
        <v/>
      </c>
      <c r="M3632" s="116" t="str">
        <f t="shared" si="292"/>
        <v/>
      </c>
    </row>
    <row r="3633" spans="2:13" x14ac:dyDescent="0.3">
      <c r="B3633" s="126"/>
      <c r="C3633" s="128"/>
      <c r="D3633" s="126"/>
      <c r="E3633" s="128"/>
      <c r="F3633" s="128"/>
      <c r="G3633" s="128"/>
      <c r="I3633" s="91" t="str">
        <f t="shared" si="289"/>
        <v/>
      </c>
      <c r="J3633" s="91" t="str">
        <f t="shared" si="290"/>
        <v/>
      </c>
      <c r="K3633" s="91" t="str">
        <f t="shared" si="288"/>
        <v/>
      </c>
      <c r="L3633" s="116" t="str">
        <f t="shared" si="291"/>
        <v/>
      </c>
      <c r="M3633" s="116" t="str">
        <f t="shared" si="292"/>
        <v/>
      </c>
    </row>
    <row r="3634" spans="2:13" x14ac:dyDescent="0.3">
      <c r="B3634" s="126"/>
      <c r="C3634" s="128"/>
      <c r="D3634" s="126"/>
      <c r="E3634" s="128"/>
      <c r="F3634" s="128"/>
      <c r="G3634" s="128"/>
      <c r="I3634" s="91" t="str">
        <f t="shared" si="289"/>
        <v/>
      </c>
      <c r="J3634" s="91" t="str">
        <f t="shared" si="290"/>
        <v/>
      </c>
      <c r="K3634" s="91" t="str">
        <f t="shared" si="288"/>
        <v/>
      </c>
      <c r="L3634" s="116" t="str">
        <f t="shared" si="291"/>
        <v/>
      </c>
      <c r="M3634" s="116" t="str">
        <f t="shared" si="292"/>
        <v/>
      </c>
    </row>
    <row r="3635" spans="2:13" x14ac:dyDescent="0.3">
      <c r="B3635" s="126"/>
      <c r="C3635" s="128"/>
      <c r="D3635" s="126"/>
      <c r="E3635" s="128"/>
      <c r="F3635" s="128"/>
      <c r="G3635" s="128"/>
      <c r="I3635" s="91" t="str">
        <f t="shared" si="289"/>
        <v/>
      </c>
      <c r="J3635" s="91" t="str">
        <f t="shared" si="290"/>
        <v/>
      </c>
      <c r="K3635" s="91" t="str">
        <f t="shared" si="288"/>
        <v/>
      </c>
      <c r="L3635" s="116" t="str">
        <f t="shared" si="291"/>
        <v/>
      </c>
      <c r="M3635" s="116" t="str">
        <f t="shared" si="292"/>
        <v/>
      </c>
    </row>
    <row r="3636" spans="2:13" x14ac:dyDescent="0.3">
      <c r="B3636" s="126"/>
      <c r="C3636" s="128"/>
      <c r="D3636" s="126"/>
      <c r="E3636" s="128"/>
      <c r="F3636" s="128"/>
      <c r="G3636" s="128"/>
      <c r="I3636" s="91" t="str">
        <f t="shared" si="289"/>
        <v/>
      </c>
      <c r="J3636" s="91" t="str">
        <f t="shared" si="290"/>
        <v/>
      </c>
      <c r="K3636" s="91" t="str">
        <f t="shared" si="288"/>
        <v/>
      </c>
      <c r="L3636" s="116" t="str">
        <f t="shared" si="291"/>
        <v/>
      </c>
      <c r="M3636" s="116" t="str">
        <f t="shared" si="292"/>
        <v/>
      </c>
    </row>
    <row r="3637" spans="2:13" x14ac:dyDescent="0.3">
      <c r="B3637" s="126"/>
      <c r="C3637" s="128"/>
      <c r="D3637" s="126"/>
      <c r="E3637" s="128"/>
      <c r="F3637" s="128"/>
      <c r="G3637" s="128"/>
      <c r="I3637" s="91" t="str">
        <f t="shared" si="289"/>
        <v/>
      </c>
      <c r="J3637" s="91" t="str">
        <f t="shared" si="290"/>
        <v/>
      </c>
      <c r="K3637" s="91" t="str">
        <f t="shared" si="288"/>
        <v/>
      </c>
      <c r="L3637" s="116" t="str">
        <f t="shared" si="291"/>
        <v/>
      </c>
      <c r="M3637" s="116" t="str">
        <f t="shared" si="292"/>
        <v/>
      </c>
    </row>
    <row r="3638" spans="2:13" x14ac:dyDescent="0.3">
      <c r="B3638" s="126"/>
      <c r="C3638" s="128"/>
      <c r="D3638" s="126"/>
      <c r="E3638" s="128"/>
      <c r="F3638" s="128"/>
      <c r="G3638" s="128"/>
      <c r="I3638" s="91" t="str">
        <f t="shared" si="289"/>
        <v/>
      </c>
      <c r="J3638" s="91" t="str">
        <f t="shared" si="290"/>
        <v/>
      </c>
      <c r="K3638" s="91" t="str">
        <f t="shared" si="288"/>
        <v/>
      </c>
      <c r="L3638" s="116" t="str">
        <f t="shared" si="291"/>
        <v/>
      </c>
      <c r="M3638" s="116" t="str">
        <f t="shared" si="292"/>
        <v/>
      </c>
    </row>
    <row r="3639" spans="2:13" x14ac:dyDescent="0.3">
      <c r="B3639" s="126"/>
      <c r="C3639" s="128"/>
      <c r="D3639" s="126"/>
      <c r="E3639" s="128"/>
      <c r="F3639" s="128"/>
      <c r="G3639" s="128"/>
      <c r="I3639" s="91" t="str">
        <f t="shared" si="289"/>
        <v/>
      </c>
      <c r="J3639" s="91" t="str">
        <f t="shared" si="290"/>
        <v/>
      </c>
      <c r="K3639" s="91" t="str">
        <f t="shared" si="288"/>
        <v/>
      </c>
      <c r="L3639" s="116" t="str">
        <f t="shared" si="291"/>
        <v/>
      </c>
      <c r="M3639" s="116" t="str">
        <f t="shared" si="292"/>
        <v/>
      </c>
    </row>
    <row r="3640" spans="2:13" x14ac:dyDescent="0.3">
      <c r="B3640" s="126"/>
      <c r="C3640" s="128"/>
      <c r="D3640" s="126"/>
      <c r="E3640" s="128"/>
      <c r="F3640" s="128"/>
      <c r="G3640" s="128"/>
      <c r="I3640" s="91" t="str">
        <f t="shared" si="289"/>
        <v/>
      </c>
      <c r="J3640" s="91" t="str">
        <f t="shared" si="290"/>
        <v/>
      </c>
      <c r="K3640" s="91" t="str">
        <f t="shared" si="288"/>
        <v/>
      </c>
      <c r="L3640" s="116" t="str">
        <f t="shared" si="291"/>
        <v/>
      </c>
      <c r="M3640" s="116" t="str">
        <f t="shared" si="292"/>
        <v/>
      </c>
    </row>
    <row r="3641" spans="2:13" x14ac:dyDescent="0.3">
      <c r="B3641" s="126"/>
      <c r="C3641" s="128"/>
      <c r="D3641" s="126"/>
      <c r="E3641" s="128"/>
      <c r="F3641" s="128"/>
      <c r="G3641" s="128"/>
      <c r="I3641" s="91" t="str">
        <f t="shared" si="289"/>
        <v/>
      </c>
      <c r="J3641" s="91" t="str">
        <f t="shared" si="290"/>
        <v/>
      </c>
      <c r="K3641" s="91" t="str">
        <f t="shared" si="288"/>
        <v/>
      </c>
      <c r="L3641" s="116" t="str">
        <f t="shared" si="291"/>
        <v/>
      </c>
      <c r="M3641" s="116" t="str">
        <f t="shared" si="292"/>
        <v/>
      </c>
    </row>
    <row r="3642" spans="2:13" x14ac:dyDescent="0.3">
      <c r="B3642" s="126"/>
      <c r="C3642" s="128"/>
      <c r="D3642" s="126"/>
      <c r="E3642" s="128"/>
      <c r="F3642" s="128"/>
      <c r="G3642" s="128"/>
      <c r="I3642" s="91" t="str">
        <f t="shared" si="289"/>
        <v/>
      </c>
      <c r="J3642" s="91" t="str">
        <f t="shared" si="290"/>
        <v/>
      </c>
      <c r="K3642" s="91" t="str">
        <f t="shared" si="288"/>
        <v/>
      </c>
      <c r="L3642" s="116" t="str">
        <f t="shared" si="291"/>
        <v/>
      </c>
      <c r="M3642" s="116" t="str">
        <f t="shared" si="292"/>
        <v/>
      </c>
    </row>
    <row r="3643" spans="2:13" x14ac:dyDescent="0.3">
      <c r="B3643" s="126"/>
      <c r="C3643" s="128"/>
      <c r="D3643" s="126"/>
      <c r="E3643" s="128"/>
      <c r="F3643" s="128"/>
      <c r="G3643" s="128"/>
      <c r="I3643" s="91" t="str">
        <f t="shared" si="289"/>
        <v/>
      </c>
      <c r="J3643" s="91" t="str">
        <f t="shared" si="290"/>
        <v/>
      </c>
      <c r="K3643" s="91" t="str">
        <f t="shared" si="288"/>
        <v/>
      </c>
      <c r="L3643" s="116" t="str">
        <f t="shared" si="291"/>
        <v/>
      </c>
      <c r="M3643" s="116" t="str">
        <f t="shared" si="292"/>
        <v/>
      </c>
    </row>
    <row r="3644" spans="2:13" x14ac:dyDescent="0.3">
      <c r="B3644" s="126"/>
      <c r="C3644" s="128"/>
      <c r="D3644" s="126"/>
      <c r="E3644" s="128"/>
      <c r="F3644" s="128"/>
      <c r="G3644" s="128"/>
      <c r="I3644" s="91" t="str">
        <f t="shared" si="289"/>
        <v/>
      </c>
      <c r="J3644" s="91" t="str">
        <f t="shared" si="290"/>
        <v/>
      </c>
      <c r="K3644" s="91" t="str">
        <f t="shared" si="288"/>
        <v/>
      </c>
      <c r="L3644" s="116" t="str">
        <f t="shared" si="291"/>
        <v/>
      </c>
      <c r="M3644" s="116" t="str">
        <f t="shared" si="292"/>
        <v/>
      </c>
    </row>
    <row r="3645" spans="2:13" x14ac:dyDescent="0.3">
      <c r="B3645" s="126"/>
      <c r="C3645" s="128"/>
      <c r="D3645" s="126"/>
      <c r="E3645" s="128"/>
      <c r="F3645" s="128"/>
      <c r="G3645" s="128"/>
      <c r="I3645" s="91" t="str">
        <f t="shared" si="289"/>
        <v/>
      </c>
      <c r="J3645" s="91" t="str">
        <f t="shared" si="290"/>
        <v/>
      </c>
      <c r="K3645" s="91" t="str">
        <f t="shared" si="288"/>
        <v/>
      </c>
      <c r="L3645" s="116" t="str">
        <f t="shared" si="291"/>
        <v/>
      </c>
      <c r="M3645" s="116" t="str">
        <f t="shared" si="292"/>
        <v/>
      </c>
    </row>
    <row r="3646" spans="2:13" x14ac:dyDescent="0.3">
      <c r="B3646" s="126"/>
      <c r="C3646" s="128"/>
      <c r="D3646" s="126"/>
      <c r="E3646" s="128"/>
      <c r="F3646" s="128"/>
      <c r="G3646" s="128"/>
      <c r="I3646" s="91" t="str">
        <f t="shared" si="289"/>
        <v/>
      </c>
      <c r="J3646" s="91" t="str">
        <f t="shared" si="290"/>
        <v/>
      </c>
      <c r="K3646" s="91" t="str">
        <f t="shared" si="288"/>
        <v/>
      </c>
      <c r="L3646" s="116" t="str">
        <f t="shared" si="291"/>
        <v/>
      </c>
      <c r="M3646" s="116" t="str">
        <f t="shared" si="292"/>
        <v/>
      </c>
    </row>
    <row r="3647" spans="2:13" x14ac:dyDescent="0.3">
      <c r="B3647" s="126"/>
      <c r="C3647" s="128"/>
      <c r="D3647" s="126"/>
      <c r="E3647" s="128"/>
      <c r="F3647" s="128"/>
      <c r="G3647" s="128"/>
      <c r="I3647" s="91" t="str">
        <f t="shared" si="289"/>
        <v/>
      </c>
      <c r="J3647" s="91" t="str">
        <f t="shared" si="290"/>
        <v/>
      </c>
      <c r="K3647" s="91" t="str">
        <f t="shared" si="288"/>
        <v/>
      </c>
      <c r="L3647" s="116" t="str">
        <f t="shared" si="291"/>
        <v/>
      </c>
      <c r="M3647" s="116" t="str">
        <f t="shared" si="292"/>
        <v/>
      </c>
    </row>
    <row r="3648" spans="2:13" x14ac:dyDescent="0.3">
      <c r="B3648" s="126"/>
      <c r="C3648" s="128"/>
      <c r="D3648" s="126"/>
      <c r="E3648" s="128"/>
      <c r="F3648" s="128"/>
      <c r="G3648" s="128"/>
      <c r="I3648" s="91" t="str">
        <f t="shared" si="289"/>
        <v/>
      </c>
      <c r="J3648" s="91" t="str">
        <f t="shared" si="290"/>
        <v/>
      </c>
      <c r="K3648" s="91" t="str">
        <f t="shared" si="288"/>
        <v/>
      </c>
      <c r="L3648" s="116" t="str">
        <f t="shared" si="291"/>
        <v/>
      </c>
      <c r="M3648" s="116" t="str">
        <f t="shared" si="292"/>
        <v/>
      </c>
    </row>
    <row r="3649" spans="2:13" x14ac:dyDescent="0.3">
      <c r="B3649" s="126"/>
      <c r="C3649" s="128"/>
      <c r="D3649" s="126"/>
      <c r="E3649" s="128"/>
      <c r="F3649" s="128"/>
      <c r="G3649" s="128"/>
      <c r="I3649" s="91" t="str">
        <f t="shared" si="289"/>
        <v/>
      </c>
      <c r="J3649" s="91" t="str">
        <f t="shared" si="290"/>
        <v/>
      </c>
      <c r="K3649" s="91" t="str">
        <f t="shared" si="288"/>
        <v/>
      </c>
      <c r="L3649" s="116" t="str">
        <f t="shared" si="291"/>
        <v/>
      </c>
      <c r="M3649" s="116" t="str">
        <f t="shared" si="292"/>
        <v/>
      </c>
    </row>
    <row r="3650" spans="2:13" x14ac:dyDescent="0.3">
      <c r="B3650" s="126"/>
      <c r="C3650" s="128"/>
      <c r="D3650" s="126"/>
      <c r="E3650" s="128"/>
      <c r="F3650" s="128"/>
      <c r="G3650" s="128"/>
      <c r="I3650" s="91" t="str">
        <f t="shared" si="289"/>
        <v/>
      </c>
      <c r="J3650" s="91" t="str">
        <f t="shared" si="290"/>
        <v/>
      </c>
      <c r="K3650" s="91" t="str">
        <f t="shared" si="288"/>
        <v/>
      </c>
      <c r="L3650" s="116" t="str">
        <f t="shared" si="291"/>
        <v/>
      </c>
      <c r="M3650" s="116" t="str">
        <f t="shared" si="292"/>
        <v/>
      </c>
    </row>
    <row r="3651" spans="2:13" x14ac:dyDescent="0.3">
      <c r="B3651" s="126"/>
      <c r="C3651" s="128"/>
      <c r="D3651" s="126"/>
      <c r="E3651" s="128"/>
      <c r="F3651" s="128"/>
      <c r="G3651" s="128"/>
      <c r="I3651" s="91" t="str">
        <f t="shared" si="289"/>
        <v/>
      </c>
      <c r="J3651" s="91" t="str">
        <f t="shared" si="290"/>
        <v/>
      </c>
      <c r="K3651" s="91" t="str">
        <f t="shared" si="288"/>
        <v/>
      </c>
      <c r="L3651" s="116" t="str">
        <f t="shared" si="291"/>
        <v/>
      </c>
      <c r="M3651" s="116" t="str">
        <f t="shared" si="292"/>
        <v/>
      </c>
    </row>
    <row r="3652" spans="2:13" x14ac:dyDescent="0.3">
      <c r="B3652" s="126"/>
      <c r="C3652" s="128"/>
      <c r="D3652" s="126"/>
      <c r="E3652" s="128"/>
      <c r="F3652" s="128"/>
      <c r="G3652" s="128"/>
      <c r="I3652" s="91" t="str">
        <f t="shared" si="289"/>
        <v/>
      </c>
      <c r="J3652" s="91" t="str">
        <f t="shared" si="290"/>
        <v/>
      </c>
      <c r="K3652" s="91" t="str">
        <f t="shared" si="288"/>
        <v/>
      </c>
      <c r="L3652" s="116" t="str">
        <f t="shared" si="291"/>
        <v/>
      </c>
      <c r="M3652" s="116" t="str">
        <f t="shared" si="292"/>
        <v/>
      </c>
    </row>
    <row r="3653" spans="2:13" x14ac:dyDescent="0.3">
      <c r="B3653" s="126"/>
      <c r="C3653" s="128"/>
      <c r="D3653" s="126"/>
      <c r="E3653" s="128"/>
      <c r="F3653" s="128"/>
      <c r="G3653" s="128"/>
      <c r="I3653" s="91" t="str">
        <f t="shared" si="289"/>
        <v/>
      </c>
      <c r="J3653" s="91" t="str">
        <f t="shared" si="290"/>
        <v/>
      </c>
      <c r="K3653" s="91" t="str">
        <f t="shared" si="288"/>
        <v/>
      </c>
      <c r="L3653" s="116" t="str">
        <f t="shared" si="291"/>
        <v/>
      </c>
      <c r="M3653" s="116" t="str">
        <f t="shared" si="292"/>
        <v/>
      </c>
    </row>
    <row r="3654" spans="2:13" x14ac:dyDescent="0.3">
      <c r="B3654" s="126"/>
      <c r="C3654" s="128"/>
      <c r="D3654" s="126"/>
      <c r="E3654" s="128"/>
      <c r="F3654" s="128"/>
      <c r="G3654" s="128"/>
      <c r="I3654" s="91" t="str">
        <f t="shared" si="289"/>
        <v/>
      </c>
      <c r="J3654" s="91" t="str">
        <f t="shared" si="290"/>
        <v/>
      </c>
      <c r="K3654" s="91" t="str">
        <f t="shared" si="288"/>
        <v/>
      </c>
      <c r="L3654" s="116" t="str">
        <f t="shared" si="291"/>
        <v/>
      </c>
      <c r="M3654" s="116" t="str">
        <f t="shared" si="292"/>
        <v/>
      </c>
    </row>
    <row r="3655" spans="2:13" x14ac:dyDescent="0.3">
      <c r="B3655" s="126"/>
      <c r="C3655" s="128"/>
      <c r="D3655" s="126"/>
      <c r="E3655" s="128"/>
      <c r="F3655" s="128"/>
      <c r="G3655" s="128"/>
      <c r="I3655" s="91" t="str">
        <f t="shared" si="289"/>
        <v/>
      </c>
      <c r="J3655" s="91" t="str">
        <f t="shared" si="290"/>
        <v/>
      </c>
      <c r="K3655" s="91" t="str">
        <f t="shared" ref="K3655:K3718" si="293">IF(I3655="","",SUMIF($B$7:$B$5003,B3655,$G$7:$G$5003))</f>
        <v/>
      </c>
      <c r="L3655" s="116" t="str">
        <f t="shared" si="291"/>
        <v/>
      </c>
      <c r="M3655" s="116" t="str">
        <f t="shared" si="292"/>
        <v/>
      </c>
    </row>
    <row r="3656" spans="2:13" x14ac:dyDescent="0.3">
      <c r="B3656" s="126"/>
      <c r="C3656" s="128"/>
      <c r="D3656" s="126"/>
      <c r="E3656" s="128"/>
      <c r="F3656" s="128"/>
      <c r="G3656" s="128"/>
      <c r="I3656" s="91" t="str">
        <f t="shared" ref="I3656:I3719" si="294">B3656&amp;D3656</f>
        <v/>
      </c>
      <c r="J3656" s="91" t="str">
        <f t="shared" ref="J3656:J3719" si="295">IF(I3656="","",SUMIFS($G$6:$G$5003,$B$6:$B$5003,B3656,$D$6:$D$5003,D3656))</f>
        <v/>
      </c>
      <c r="K3656" s="91" t="str">
        <f t="shared" si="293"/>
        <v/>
      </c>
      <c r="L3656" s="116" t="str">
        <f t="shared" ref="L3656:L3719" si="296">IF(OR(J3656="",K3656=""),"",J3656/K3656)</f>
        <v/>
      </c>
      <c r="M3656" s="116" t="str">
        <f t="shared" ref="M3656:M3719" si="297">IF(L3656="","",L3656^2)</f>
        <v/>
      </c>
    </row>
    <row r="3657" spans="2:13" x14ac:dyDescent="0.3">
      <c r="B3657" s="126"/>
      <c r="C3657" s="128"/>
      <c r="D3657" s="126"/>
      <c r="E3657" s="128"/>
      <c r="F3657" s="128"/>
      <c r="G3657" s="128"/>
      <c r="I3657" s="91" t="str">
        <f t="shared" si="294"/>
        <v/>
      </c>
      <c r="J3657" s="91" t="str">
        <f t="shared" si="295"/>
        <v/>
      </c>
      <c r="K3657" s="91" t="str">
        <f t="shared" si="293"/>
        <v/>
      </c>
      <c r="L3657" s="116" t="str">
        <f t="shared" si="296"/>
        <v/>
      </c>
      <c r="M3657" s="116" t="str">
        <f t="shared" si="297"/>
        <v/>
      </c>
    </row>
    <row r="3658" spans="2:13" x14ac:dyDescent="0.3">
      <c r="B3658" s="126"/>
      <c r="C3658" s="128"/>
      <c r="D3658" s="126"/>
      <c r="E3658" s="128"/>
      <c r="F3658" s="128"/>
      <c r="G3658" s="128"/>
      <c r="I3658" s="91" t="str">
        <f t="shared" si="294"/>
        <v/>
      </c>
      <c r="J3658" s="91" t="str">
        <f t="shared" si="295"/>
        <v/>
      </c>
      <c r="K3658" s="91" t="str">
        <f t="shared" si="293"/>
        <v/>
      </c>
      <c r="L3658" s="116" t="str">
        <f t="shared" si="296"/>
        <v/>
      </c>
      <c r="M3658" s="116" t="str">
        <f t="shared" si="297"/>
        <v/>
      </c>
    </row>
    <row r="3659" spans="2:13" x14ac:dyDescent="0.3">
      <c r="B3659" s="126"/>
      <c r="C3659" s="128"/>
      <c r="D3659" s="126"/>
      <c r="E3659" s="128"/>
      <c r="F3659" s="128"/>
      <c r="G3659" s="128"/>
      <c r="I3659" s="91" t="str">
        <f t="shared" si="294"/>
        <v/>
      </c>
      <c r="J3659" s="91" t="str">
        <f t="shared" si="295"/>
        <v/>
      </c>
      <c r="K3659" s="91" t="str">
        <f t="shared" si="293"/>
        <v/>
      </c>
      <c r="L3659" s="116" t="str">
        <f t="shared" si="296"/>
        <v/>
      </c>
      <c r="M3659" s="116" t="str">
        <f t="shared" si="297"/>
        <v/>
      </c>
    </row>
    <row r="3660" spans="2:13" x14ac:dyDescent="0.3">
      <c r="B3660" s="126"/>
      <c r="C3660" s="128"/>
      <c r="D3660" s="126"/>
      <c r="E3660" s="128"/>
      <c r="F3660" s="128"/>
      <c r="G3660" s="128"/>
      <c r="I3660" s="91" t="str">
        <f t="shared" si="294"/>
        <v/>
      </c>
      <c r="J3660" s="91" t="str">
        <f t="shared" si="295"/>
        <v/>
      </c>
      <c r="K3660" s="91" t="str">
        <f t="shared" si="293"/>
        <v/>
      </c>
      <c r="L3660" s="116" t="str">
        <f t="shared" si="296"/>
        <v/>
      </c>
      <c r="M3660" s="116" t="str">
        <f t="shared" si="297"/>
        <v/>
      </c>
    </row>
    <row r="3661" spans="2:13" x14ac:dyDescent="0.3">
      <c r="B3661" s="126"/>
      <c r="C3661" s="128"/>
      <c r="D3661" s="126"/>
      <c r="E3661" s="128"/>
      <c r="F3661" s="128"/>
      <c r="G3661" s="128"/>
      <c r="I3661" s="91" t="str">
        <f t="shared" si="294"/>
        <v/>
      </c>
      <c r="J3661" s="91" t="str">
        <f t="shared" si="295"/>
        <v/>
      </c>
      <c r="K3661" s="91" t="str">
        <f t="shared" si="293"/>
        <v/>
      </c>
      <c r="L3661" s="116" t="str">
        <f t="shared" si="296"/>
        <v/>
      </c>
      <c r="M3661" s="116" t="str">
        <f t="shared" si="297"/>
        <v/>
      </c>
    </row>
    <row r="3662" spans="2:13" x14ac:dyDescent="0.3">
      <c r="B3662" s="126"/>
      <c r="C3662" s="128"/>
      <c r="D3662" s="126"/>
      <c r="E3662" s="128"/>
      <c r="F3662" s="128"/>
      <c r="G3662" s="128"/>
      <c r="I3662" s="91" t="str">
        <f t="shared" si="294"/>
        <v/>
      </c>
      <c r="J3662" s="91" t="str">
        <f t="shared" si="295"/>
        <v/>
      </c>
      <c r="K3662" s="91" t="str">
        <f t="shared" si="293"/>
        <v/>
      </c>
      <c r="L3662" s="116" t="str">
        <f t="shared" si="296"/>
        <v/>
      </c>
      <c r="M3662" s="116" t="str">
        <f t="shared" si="297"/>
        <v/>
      </c>
    </row>
    <row r="3663" spans="2:13" x14ac:dyDescent="0.3">
      <c r="B3663" s="126"/>
      <c r="C3663" s="128"/>
      <c r="D3663" s="126"/>
      <c r="E3663" s="128"/>
      <c r="F3663" s="128"/>
      <c r="G3663" s="128"/>
      <c r="I3663" s="91" t="str">
        <f t="shared" si="294"/>
        <v/>
      </c>
      <c r="J3663" s="91" t="str">
        <f t="shared" si="295"/>
        <v/>
      </c>
      <c r="K3663" s="91" t="str">
        <f t="shared" si="293"/>
        <v/>
      </c>
      <c r="L3663" s="116" t="str">
        <f t="shared" si="296"/>
        <v/>
      </c>
      <c r="M3663" s="116" t="str">
        <f t="shared" si="297"/>
        <v/>
      </c>
    </row>
    <row r="3664" spans="2:13" x14ac:dyDescent="0.3">
      <c r="B3664" s="126"/>
      <c r="C3664" s="128"/>
      <c r="D3664" s="126"/>
      <c r="E3664" s="128"/>
      <c r="F3664" s="128"/>
      <c r="G3664" s="128"/>
      <c r="I3664" s="91" t="str">
        <f t="shared" si="294"/>
        <v/>
      </c>
      <c r="J3664" s="91" t="str">
        <f t="shared" si="295"/>
        <v/>
      </c>
      <c r="K3664" s="91" t="str">
        <f t="shared" si="293"/>
        <v/>
      </c>
      <c r="L3664" s="116" t="str">
        <f t="shared" si="296"/>
        <v/>
      </c>
      <c r="M3664" s="116" t="str">
        <f t="shared" si="297"/>
        <v/>
      </c>
    </row>
    <row r="3665" spans="2:13" x14ac:dyDescent="0.3">
      <c r="B3665" s="126"/>
      <c r="C3665" s="128"/>
      <c r="D3665" s="126"/>
      <c r="E3665" s="128"/>
      <c r="F3665" s="128"/>
      <c r="G3665" s="128"/>
      <c r="I3665" s="91" t="str">
        <f t="shared" si="294"/>
        <v/>
      </c>
      <c r="J3665" s="91" t="str">
        <f t="shared" si="295"/>
        <v/>
      </c>
      <c r="K3665" s="91" t="str">
        <f t="shared" si="293"/>
        <v/>
      </c>
      <c r="L3665" s="116" t="str">
        <f t="shared" si="296"/>
        <v/>
      </c>
      <c r="M3665" s="116" t="str">
        <f t="shared" si="297"/>
        <v/>
      </c>
    </row>
    <row r="3666" spans="2:13" x14ac:dyDescent="0.3">
      <c r="B3666" s="126"/>
      <c r="C3666" s="128"/>
      <c r="D3666" s="126"/>
      <c r="E3666" s="128"/>
      <c r="F3666" s="128"/>
      <c r="G3666" s="128"/>
      <c r="I3666" s="91" t="str">
        <f t="shared" si="294"/>
        <v/>
      </c>
      <c r="J3666" s="91" t="str">
        <f t="shared" si="295"/>
        <v/>
      </c>
      <c r="K3666" s="91" t="str">
        <f t="shared" si="293"/>
        <v/>
      </c>
      <c r="L3666" s="116" t="str">
        <f t="shared" si="296"/>
        <v/>
      </c>
      <c r="M3666" s="116" t="str">
        <f t="shared" si="297"/>
        <v/>
      </c>
    </row>
    <row r="3667" spans="2:13" x14ac:dyDescent="0.3">
      <c r="B3667" s="126"/>
      <c r="C3667" s="128"/>
      <c r="D3667" s="126"/>
      <c r="E3667" s="128"/>
      <c r="F3667" s="128"/>
      <c r="G3667" s="128"/>
      <c r="I3667" s="91" t="str">
        <f t="shared" si="294"/>
        <v/>
      </c>
      <c r="J3667" s="91" t="str">
        <f t="shared" si="295"/>
        <v/>
      </c>
      <c r="K3667" s="91" t="str">
        <f t="shared" si="293"/>
        <v/>
      </c>
      <c r="L3667" s="116" t="str">
        <f t="shared" si="296"/>
        <v/>
      </c>
      <c r="M3667" s="116" t="str">
        <f t="shared" si="297"/>
        <v/>
      </c>
    </row>
    <row r="3668" spans="2:13" x14ac:dyDescent="0.3">
      <c r="B3668" s="126"/>
      <c r="C3668" s="128"/>
      <c r="D3668" s="126"/>
      <c r="E3668" s="128"/>
      <c r="F3668" s="128"/>
      <c r="G3668" s="128"/>
      <c r="I3668" s="91" t="str">
        <f t="shared" si="294"/>
        <v/>
      </c>
      <c r="J3668" s="91" t="str">
        <f t="shared" si="295"/>
        <v/>
      </c>
      <c r="K3668" s="91" t="str">
        <f t="shared" si="293"/>
        <v/>
      </c>
      <c r="L3668" s="116" t="str">
        <f t="shared" si="296"/>
        <v/>
      </c>
      <c r="M3668" s="116" t="str">
        <f t="shared" si="297"/>
        <v/>
      </c>
    </row>
    <row r="3669" spans="2:13" x14ac:dyDescent="0.3">
      <c r="B3669" s="126"/>
      <c r="C3669" s="128"/>
      <c r="D3669" s="126"/>
      <c r="E3669" s="128"/>
      <c r="F3669" s="128"/>
      <c r="G3669" s="128"/>
      <c r="I3669" s="91" t="str">
        <f t="shared" si="294"/>
        <v/>
      </c>
      <c r="J3669" s="91" t="str">
        <f t="shared" si="295"/>
        <v/>
      </c>
      <c r="K3669" s="91" t="str">
        <f t="shared" si="293"/>
        <v/>
      </c>
      <c r="L3669" s="116" t="str">
        <f t="shared" si="296"/>
        <v/>
      </c>
      <c r="M3669" s="116" t="str">
        <f t="shared" si="297"/>
        <v/>
      </c>
    </row>
    <row r="3670" spans="2:13" x14ac:dyDescent="0.3">
      <c r="B3670" s="126"/>
      <c r="C3670" s="128"/>
      <c r="D3670" s="126"/>
      <c r="E3670" s="128"/>
      <c r="F3670" s="128"/>
      <c r="G3670" s="128"/>
      <c r="I3670" s="91" t="str">
        <f t="shared" si="294"/>
        <v/>
      </c>
      <c r="J3670" s="91" t="str">
        <f t="shared" si="295"/>
        <v/>
      </c>
      <c r="K3670" s="91" t="str">
        <f t="shared" si="293"/>
        <v/>
      </c>
      <c r="L3670" s="116" t="str">
        <f t="shared" si="296"/>
        <v/>
      </c>
      <c r="M3670" s="116" t="str">
        <f t="shared" si="297"/>
        <v/>
      </c>
    </row>
    <row r="3671" spans="2:13" x14ac:dyDescent="0.3">
      <c r="B3671" s="126"/>
      <c r="C3671" s="128"/>
      <c r="D3671" s="126"/>
      <c r="E3671" s="128"/>
      <c r="F3671" s="128"/>
      <c r="G3671" s="128"/>
      <c r="I3671" s="91" t="str">
        <f t="shared" si="294"/>
        <v/>
      </c>
      <c r="J3671" s="91" t="str">
        <f t="shared" si="295"/>
        <v/>
      </c>
      <c r="K3671" s="91" t="str">
        <f t="shared" si="293"/>
        <v/>
      </c>
      <c r="L3671" s="116" t="str">
        <f t="shared" si="296"/>
        <v/>
      </c>
      <c r="M3671" s="116" t="str">
        <f t="shared" si="297"/>
        <v/>
      </c>
    </row>
    <row r="3672" spans="2:13" x14ac:dyDescent="0.3">
      <c r="B3672" s="126"/>
      <c r="C3672" s="128"/>
      <c r="D3672" s="126"/>
      <c r="E3672" s="128"/>
      <c r="F3672" s="128"/>
      <c r="G3672" s="128"/>
      <c r="I3672" s="91" t="str">
        <f t="shared" si="294"/>
        <v/>
      </c>
      <c r="J3672" s="91" t="str">
        <f t="shared" si="295"/>
        <v/>
      </c>
      <c r="K3672" s="91" t="str">
        <f t="shared" si="293"/>
        <v/>
      </c>
      <c r="L3672" s="116" t="str">
        <f t="shared" si="296"/>
        <v/>
      </c>
      <c r="M3672" s="116" t="str">
        <f t="shared" si="297"/>
        <v/>
      </c>
    </row>
    <row r="3673" spans="2:13" x14ac:dyDescent="0.3">
      <c r="B3673" s="126"/>
      <c r="C3673" s="128"/>
      <c r="D3673" s="126"/>
      <c r="E3673" s="128"/>
      <c r="F3673" s="128"/>
      <c r="G3673" s="128"/>
      <c r="I3673" s="91" t="str">
        <f t="shared" si="294"/>
        <v/>
      </c>
      <c r="J3673" s="91" t="str">
        <f t="shared" si="295"/>
        <v/>
      </c>
      <c r="K3673" s="91" t="str">
        <f t="shared" si="293"/>
        <v/>
      </c>
      <c r="L3673" s="116" t="str">
        <f t="shared" si="296"/>
        <v/>
      </c>
      <c r="M3673" s="116" t="str">
        <f t="shared" si="297"/>
        <v/>
      </c>
    </row>
    <row r="3674" spans="2:13" x14ac:dyDescent="0.3">
      <c r="B3674" s="126"/>
      <c r="C3674" s="128"/>
      <c r="D3674" s="126"/>
      <c r="E3674" s="128"/>
      <c r="F3674" s="128"/>
      <c r="G3674" s="128"/>
      <c r="I3674" s="91" t="str">
        <f t="shared" si="294"/>
        <v/>
      </c>
      <c r="J3674" s="91" t="str">
        <f t="shared" si="295"/>
        <v/>
      </c>
      <c r="K3674" s="91" t="str">
        <f t="shared" si="293"/>
        <v/>
      </c>
      <c r="L3674" s="116" t="str">
        <f t="shared" si="296"/>
        <v/>
      </c>
      <c r="M3674" s="116" t="str">
        <f t="shared" si="297"/>
        <v/>
      </c>
    </row>
    <row r="3675" spans="2:13" x14ac:dyDescent="0.3">
      <c r="B3675" s="126"/>
      <c r="C3675" s="128"/>
      <c r="D3675" s="126"/>
      <c r="E3675" s="128"/>
      <c r="F3675" s="128"/>
      <c r="G3675" s="128"/>
      <c r="I3675" s="91" t="str">
        <f t="shared" si="294"/>
        <v/>
      </c>
      <c r="J3675" s="91" t="str">
        <f t="shared" si="295"/>
        <v/>
      </c>
      <c r="K3675" s="91" t="str">
        <f t="shared" si="293"/>
        <v/>
      </c>
      <c r="L3675" s="116" t="str">
        <f t="shared" si="296"/>
        <v/>
      </c>
      <c r="M3675" s="116" t="str">
        <f t="shared" si="297"/>
        <v/>
      </c>
    </row>
    <row r="3676" spans="2:13" x14ac:dyDescent="0.3">
      <c r="B3676" s="126"/>
      <c r="C3676" s="128"/>
      <c r="D3676" s="126"/>
      <c r="E3676" s="128"/>
      <c r="F3676" s="128"/>
      <c r="G3676" s="128"/>
      <c r="I3676" s="91" t="str">
        <f t="shared" si="294"/>
        <v/>
      </c>
      <c r="J3676" s="91" t="str">
        <f t="shared" si="295"/>
        <v/>
      </c>
      <c r="K3676" s="91" t="str">
        <f t="shared" si="293"/>
        <v/>
      </c>
      <c r="L3676" s="116" t="str">
        <f t="shared" si="296"/>
        <v/>
      </c>
      <c r="M3676" s="116" t="str">
        <f t="shared" si="297"/>
        <v/>
      </c>
    </row>
    <row r="3677" spans="2:13" x14ac:dyDescent="0.3">
      <c r="B3677" s="126"/>
      <c r="C3677" s="128"/>
      <c r="D3677" s="126"/>
      <c r="E3677" s="128"/>
      <c r="F3677" s="128"/>
      <c r="G3677" s="128"/>
      <c r="I3677" s="91" t="str">
        <f t="shared" si="294"/>
        <v/>
      </c>
      <c r="J3677" s="91" t="str">
        <f t="shared" si="295"/>
        <v/>
      </c>
      <c r="K3677" s="91" t="str">
        <f t="shared" si="293"/>
        <v/>
      </c>
      <c r="L3677" s="116" t="str">
        <f t="shared" si="296"/>
        <v/>
      </c>
      <c r="M3677" s="116" t="str">
        <f t="shared" si="297"/>
        <v/>
      </c>
    </row>
    <row r="3678" spans="2:13" x14ac:dyDescent="0.3">
      <c r="B3678" s="126"/>
      <c r="C3678" s="128"/>
      <c r="D3678" s="126"/>
      <c r="E3678" s="128"/>
      <c r="F3678" s="128"/>
      <c r="G3678" s="128"/>
      <c r="I3678" s="91" t="str">
        <f t="shared" si="294"/>
        <v/>
      </c>
      <c r="J3678" s="91" t="str">
        <f t="shared" si="295"/>
        <v/>
      </c>
      <c r="K3678" s="91" t="str">
        <f t="shared" si="293"/>
        <v/>
      </c>
      <c r="L3678" s="116" t="str">
        <f t="shared" si="296"/>
        <v/>
      </c>
      <c r="M3678" s="116" t="str">
        <f t="shared" si="297"/>
        <v/>
      </c>
    </row>
    <row r="3679" spans="2:13" x14ac:dyDescent="0.3">
      <c r="B3679" s="126"/>
      <c r="C3679" s="128"/>
      <c r="D3679" s="126"/>
      <c r="E3679" s="128"/>
      <c r="F3679" s="128"/>
      <c r="G3679" s="128"/>
      <c r="I3679" s="91" t="str">
        <f t="shared" si="294"/>
        <v/>
      </c>
      <c r="J3679" s="91" t="str">
        <f t="shared" si="295"/>
        <v/>
      </c>
      <c r="K3679" s="91" t="str">
        <f t="shared" si="293"/>
        <v/>
      </c>
      <c r="L3679" s="116" t="str">
        <f t="shared" si="296"/>
        <v/>
      </c>
      <c r="M3679" s="116" t="str">
        <f t="shared" si="297"/>
        <v/>
      </c>
    </row>
    <row r="3680" spans="2:13" x14ac:dyDescent="0.3">
      <c r="B3680" s="126"/>
      <c r="C3680" s="128"/>
      <c r="D3680" s="126"/>
      <c r="E3680" s="128"/>
      <c r="F3680" s="128"/>
      <c r="G3680" s="128"/>
      <c r="I3680" s="91" t="str">
        <f t="shared" si="294"/>
        <v/>
      </c>
      <c r="J3680" s="91" t="str">
        <f t="shared" si="295"/>
        <v/>
      </c>
      <c r="K3680" s="91" t="str">
        <f t="shared" si="293"/>
        <v/>
      </c>
      <c r="L3680" s="116" t="str">
        <f t="shared" si="296"/>
        <v/>
      </c>
      <c r="M3680" s="116" t="str">
        <f t="shared" si="297"/>
        <v/>
      </c>
    </row>
    <row r="3681" spans="2:13" x14ac:dyDescent="0.3">
      <c r="B3681" s="126"/>
      <c r="C3681" s="128"/>
      <c r="D3681" s="126"/>
      <c r="E3681" s="128"/>
      <c r="F3681" s="128"/>
      <c r="G3681" s="128"/>
      <c r="I3681" s="91" t="str">
        <f t="shared" si="294"/>
        <v/>
      </c>
      <c r="J3681" s="91" t="str">
        <f t="shared" si="295"/>
        <v/>
      </c>
      <c r="K3681" s="91" t="str">
        <f t="shared" si="293"/>
        <v/>
      </c>
      <c r="L3681" s="116" t="str">
        <f t="shared" si="296"/>
        <v/>
      </c>
      <c r="M3681" s="116" t="str">
        <f t="shared" si="297"/>
        <v/>
      </c>
    </row>
    <row r="3682" spans="2:13" x14ac:dyDescent="0.3">
      <c r="B3682" s="126"/>
      <c r="C3682" s="128"/>
      <c r="D3682" s="126"/>
      <c r="E3682" s="128"/>
      <c r="F3682" s="128"/>
      <c r="G3682" s="128"/>
      <c r="I3682" s="91" t="str">
        <f t="shared" si="294"/>
        <v/>
      </c>
      <c r="J3682" s="91" t="str">
        <f t="shared" si="295"/>
        <v/>
      </c>
      <c r="K3682" s="91" t="str">
        <f t="shared" si="293"/>
        <v/>
      </c>
      <c r="L3682" s="116" t="str">
        <f t="shared" si="296"/>
        <v/>
      </c>
      <c r="M3682" s="116" t="str">
        <f t="shared" si="297"/>
        <v/>
      </c>
    </row>
    <row r="3683" spans="2:13" x14ac:dyDescent="0.3">
      <c r="B3683" s="126"/>
      <c r="C3683" s="128"/>
      <c r="D3683" s="126"/>
      <c r="E3683" s="128"/>
      <c r="F3683" s="128"/>
      <c r="G3683" s="128"/>
      <c r="I3683" s="91" t="str">
        <f t="shared" si="294"/>
        <v/>
      </c>
      <c r="J3683" s="91" t="str">
        <f t="shared" si="295"/>
        <v/>
      </c>
      <c r="K3683" s="91" t="str">
        <f t="shared" si="293"/>
        <v/>
      </c>
      <c r="L3683" s="116" t="str">
        <f t="shared" si="296"/>
        <v/>
      </c>
      <c r="M3683" s="116" t="str">
        <f t="shared" si="297"/>
        <v/>
      </c>
    </row>
    <row r="3684" spans="2:13" x14ac:dyDescent="0.3">
      <c r="B3684" s="126"/>
      <c r="C3684" s="128"/>
      <c r="D3684" s="126"/>
      <c r="E3684" s="128"/>
      <c r="F3684" s="128"/>
      <c r="G3684" s="128"/>
      <c r="I3684" s="91" t="str">
        <f t="shared" si="294"/>
        <v/>
      </c>
      <c r="J3684" s="91" t="str">
        <f t="shared" si="295"/>
        <v/>
      </c>
      <c r="K3684" s="91" t="str">
        <f t="shared" si="293"/>
        <v/>
      </c>
      <c r="L3684" s="116" t="str">
        <f t="shared" si="296"/>
        <v/>
      </c>
      <c r="M3684" s="116" t="str">
        <f t="shared" si="297"/>
        <v/>
      </c>
    </row>
    <row r="3685" spans="2:13" x14ac:dyDescent="0.3">
      <c r="B3685" s="126"/>
      <c r="C3685" s="128"/>
      <c r="D3685" s="126"/>
      <c r="E3685" s="128"/>
      <c r="F3685" s="128"/>
      <c r="G3685" s="128"/>
      <c r="I3685" s="91" t="str">
        <f t="shared" si="294"/>
        <v/>
      </c>
      <c r="J3685" s="91" t="str">
        <f t="shared" si="295"/>
        <v/>
      </c>
      <c r="K3685" s="91" t="str">
        <f t="shared" si="293"/>
        <v/>
      </c>
      <c r="L3685" s="116" t="str">
        <f t="shared" si="296"/>
        <v/>
      </c>
      <c r="M3685" s="116" t="str">
        <f t="shared" si="297"/>
        <v/>
      </c>
    </row>
    <row r="3686" spans="2:13" x14ac:dyDescent="0.3">
      <c r="B3686" s="126"/>
      <c r="C3686" s="128"/>
      <c r="D3686" s="126"/>
      <c r="E3686" s="128"/>
      <c r="F3686" s="128"/>
      <c r="G3686" s="128"/>
      <c r="I3686" s="91" t="str">
        <f t="shared" si="294"/>
        <v/>
      </c>
      <c r="J3686" s="91" t="str">
        <f t="shared" si="295"/>
        <v/>
      </c>
      <c r="K3686" s="91" t="str">
        <f t="shared" si="293"/>
        <v/>
      </c>
      <c r="L3686" s="116" t="str">
        <f t="shared" si="296"/>
        <v/>
      </c>
      <c r="M3686" s="116" t="str">
        <f t="shared" si="297"/>
        <v/>
      </c>
    </row>
    <row r="3687" spans="2:13" x14ac:dyDescent="0.3">
      <c r="B3687" s="126"/>
      <c r="C3687" s="128"/>
      <c r="D3687" s="126"/>
      <c r="E3687" s="128"/>
      <c r="F3687" s="128"/>
      <c r="G3687" s="128"/>
      <c r="I3687" s="91" t="str">
        <f t="shared" si="294"/>
        <v/>
      </c>
      <c r="J3687" s="91" t="str">
        <f t="shared" si="295"/>
        <v/>
      </c>
      <c r="K3687" s="91" t="str">
        <f t="shared" si="293"/>
        <v/>
      </c>
      <c r="L3687" s="116" t="str">
        <f t="shared" si="296"/>
        <v/>
      </c>
      <c r="M3687" s="116" t="str">
        <f t="shared" si="297"/>
        <v/>
      </c>
    </row>
    <row r="3688" spans="2:13" x14ac:dyDescent="0.3">
      <c r="B3688" s="126"/>
      <c r="C3688" s="128"/>
      <c r="D3688" s="126"/>
      <c r="E3688" s="128"/>
      <c r="F3688" s="128"/>
      <c r="G3688" s="128"/>
      <c r="I3688" s="91" t="str">
        <f t="shared" si="294"/>
        <v/>
      </c>
      <c r="J3688" s="91" t="str">
        <f t="shared" si="295"/>
        <v/>
      </c>
      <c r="K3688" s="91" t="str">
        <f t="shared" si="293"/>
        <v/>
      </c>
      <c r="L3688" s="116" t="str">
        <f t="shared" si="296"/>
        <v/>
      </c>
      <c r="M3688" s="116" t="str">
        <f t="shared" si="297"/>
        <v/>
      </c>
    </row>
    <row r="3689" spans="2:13" x14ac:dyDescent="0.3">
      <c r="B3689" s="126"/>
      <c r="C3689" s="128"/>
      <c r="D3689" s="126"/>
      <c r="E3689" s="128"/>
      <c r="F3689" s="128"/>
      <c r="G3689" s="128"/>
      <c r="I3689" s="91" t="str">
        <f t="shared" si="294"/>
        <v/>
      </c>
      <c r="J3689" s="91" t="str">
        <f t="shared" si="295"/>
        <v/>
      </c>
      <c r="K3689" s="91" t="str">
        <f t="shared" si="293"/>
        <v/>
      </c>
      <c r="L3689" s="116" t="str">
        <f t="shared" si="296"/>
        <v/>
      </c>
      <c r="M3689" s="116" t="str">
        <f t="shared" si="297"/>
        <v/>
      </c>
    </row>
    <row r="3690" spans="2:13" x14ac:dyDescent="0.3">
      <c r="B3690" s="126"/>
      <c r="C3690" s="128"/>
      <c r="D3690" s="126"/>
      <c r="E3690" s="128"/>
      <c r="F3690" s="128"/>
      <c r="G3690" s="128"/>
      <c r="I3690" s="91" t="str">
        <f t="shared" si="294"/>
        <v/>
      </c>
      <c r="J3690" s="91" t="str">
        <f t="shared" si="295"/>
        <v/>
      </c>
      <c r="K3690" s="91" t="str">
        <f t="shared" si="293"/>
        <v/>
      </c>
      <c r="L3690" s="116" t="str">
        <f t="shared" si="296"/>
        <v/>
      </c>
      <c r="M3690" s="116" t="str">
        <f t="shared" si="297"/>
        <v/>
      </c>
    </row>
    <row r="3691" spans="2:13" x14ac:dyDescent="0.3">
      <c r="B3691" s="126"/>
      <c r="C3691" s="128"/>
      <c r="D3691" s="126"/>
      <c r="E3691" s="128"/>
      <c r="F3691" s="128"/>
      <c r="G3691" s="128"/>
      <c r="I3691" s="91" t="str">
        <f t="shared" si="294"/>
        <v/>
      </c>
      <c r="J3691" s="91" t="str">
        <f t="shared" si="295"/>
        <v/>
      </c>
      <c r="K3691" s="91" t="str">
        <f t="shared" si="293"/>
        <v/>
      </c>
      <c r="L3691" s="116" t="str">
        <f t="shared" si="296"/>
        <v/>
      </c>
      <c r="M3691" s="116" t="str">
        <f t="shared" si="297"/>
        <v/>
      </c>
    </row>
    <row r="3692" spans="2:13" x14ac:dyDescent="0.3">
      <c r="B3692" s="126"/>
      <c r="C3692" s="128"/>
      <c r="D3692" s="126"/>
      <c r="E3692" s="128"/>
      <c r="F3692" s="128"/>
      <c r="G3692" s="128"/>
      <c r="I3692" s="91" t="str">
        <f t="shared" si="294"/>
        <v/>
      </c>
      <c r="J3692" s="91" t="str">
        <f t="shared" si="295"/>
        <v/>
      </c>
      <c r="K3692" s="91" t="str">
        <f t="shared" si="293"/>
        <v/>
      </c>
      <c r="L3692" s="116" t="str">
        <f t="shared" si="296"/>
        <v/>
      </c>
      <c r="M3692" s="116" t="str">
        <f t="shared" si="297"/>
        <v/>
      </c>
    </row>
    <row r="3693" spans="2:13" x14ac:dyDescent="0.3">
      <c r="B3693" s="126"/>
      <c r="C3693" s="128"/>
      <c r="D3693" s="126"/>
      <c r="E3693" s="128"/>
      <c r="F3693" s="128"/>
      <c r="G3693" s="128"/>
      <c r="I3693" s="91" t="str">
        <f t="shared" si="294"/>
        <v/>
      </c>
      <c r="J3693" s="91" t="str">
        <f t="shared" si="295"/>
        <v/>
      </c>
      <c r="K3693" s="91" t="str">
        <f t="shared" si="293"/>
        <v/>
      </c>
      <c r="L3693" s="116" t="str">
        <f t="shared" si="296"/>
        <v/>
      </c>
      <c r="M3693" s="116" t="str">
        <f t="shared" si="297"/>
        <v/>
      </c>
    </row>
    <row r="3694" spans="2:13" x14ac:dyDescent="0.3">
      <c r="B3694" s="126"/>
      <c r="C3694" s="128"/>
      <c r="D3694" s="126"/>
      <c r="E3694" s="128"/>
      <c r="F3694" s="128"/>
      <c r="G3694" s="128"/>
      <c r="I3694" s="91" t="str">
        <f t="shared" si="294"/>
        <v/>
      </c>
      <c r="J3694" s="91" t="str">
        <f t="shared" si="295"/>
        <v/>
      </c>
      <c r="K3694" s="91" t="str">
        <f t="shared" si="293"/>
        <v/>
      </c>
      <c r="L3694" s="116" t="str">
        <f t="shared" si="296"/>
        <v/>
      </c>
      <c r="M3694" s="116" t="str">
        <f t="shared" si="297"/>
        <v/>
      </c>
    </row>
    <row r="3695" spans="2:13" x14ac:dyDescent="0.3">
      <c r="B3695" s="126"/>
      <c r="C3695" s="128"/>
      <c r="D3695" s="126"/>
      <c r="E3695" s="128"/>
      <c r="F3695" s="128"/>
      <c r="G3695" s="128"/>
      <c r="I3695" s="91" t="str">
        <f t="shared" si="294"/>
        <v/>
      </c>
      <c r="J3695" s="91" t="str">
        <f t="shared" si="295"/>
        <v/>
      </c>
      <c r="K3695" s="91" t="str">
        <f t="shared" si="293"/>
        <v/>
      </c>
      <c r="L3695" s="116" t="str">
        <f t="shared" si="296"/>
        <v/>
      </c>
      <c r="M3695" s="116" t="str">
        <f t="shared" si="297"/>
        <v/>
      </c>
    </row>
    <row r="3696" spans="2:13" x14ac:dyDescent="0.3">
      <c r="B3696" s="126"/>
      <c r="C3696" s="128"/>
      <c r="D3696" s="126"/>
      <c r="E3696" s="128"/>
      <c r="F3696" s="128"/>
      <c r="G3696" s="128"/>
      <c r="I3696" s="91" t="str">
        <f t="shared" si="294"/>
        <v/>
      </c>
      <c r="J3696" s="91" t="str">
        <f t="shared" si="295"/>
        <v/>
      </c>
      <c r="K3696" s="91" t="str">
        <f t="shared" si="293"/>
        <v/>
      </c>
      <c r="L3696" s="116" t="str">
        <f t="shared" si="296"/>
        <v/>
      </c>
      <c r="M3696" s="116" t="str">
        <f t="shared" si="297"/>
        <v/>
      </c>
    </row>
    <row r="3697" spans="2:13" x14ac:dyDescent="0.3">
      <c r="B3697" s="126"/>
      <c r="C3697" s="128"/>
      <c r="D3697" s="126"/>
      <c r="E3697" s="128"/>
      <c r="F3697" s="128"/>
      <c r="G3697" s="128"/>
      <c r="I3697" s="91" t="str">
        <f t="shared" si="294"/>
        <v/>
      </c>
      <c r="J3697" s="91" t="str">
        <f t="shared" si="295"/>
        <v/>
      </c>
      <c r="K3697" s="91" t="str">
        <f t="shared" si="293"/>
        <v/>
      </c>
      <c r="L3697" s="116" t="str">
        <f t="shared" si="296"/>
        <v/>
      </c>
      <c r="M3697" s="116" t="str">
        <f t="shared" si="297"/>
        <v/>
      </c>
    </row>
    <row r="3698" spans="2:13" x14ac:dyDescent="0.3">
      <c r="B3698" s="126"/>
      <c r="C3698" s="128"/>
      <c r="D3698" s="126"/>
      <c r="E3698" s="128"/>
      <c r="F3698" s="128"/>
      <c r="G3698" s="128"/>
      <c r="I3698" s="91" t="str">
        <f t="shared" si="294"/>
        <v/>
      </c>
      <c r="J3698" s="91" t="str">
        <f t="shared" si="295"/>
        <v/>
      </c>
      <c r="K3698" s="91" t="str">
        <f t="shared" si="293"/>
        <v/>
      </c>
      <c r="L3698" s="116" t="str">
        <f t="shared" si="296"/>
        <v/>
      </c>
      <c r="M3698" s="116" t="str">
        <f t="shared" si="297"/>
        <v/>
      </c>
    </row>
    <row r="3699" spans="2:13" x14ac:dyDescent="0.3">
      <c r="B3699" s="126"/>
      <c r="C3699" s="128"/>
      <c r="D3699" s="126"/>
      <c r="E3699" s="128"/>
      <c r="F3699" s="128"/>
      <c r="G3699" s="128"/>
      <c r="I3699" s="91" t="str">
        <f t="shared" si="294"/>
        <v/>
      </c>
      <c r="J3699" s="91" t="str">
        <f t="shared" si="295"/>
        <v/>
      </c>
      <c r="K3699" s="91" t="str">
        <f t="shared" si="293"/>
        <v/>
      </c>
      <c r="L3699" s="116" t="str">
        <f t="shared" si="296"/>
        <v/>
      </c>
      <c r="M3699" s="116" t="str">
        <f t="shared" si="297"/>
        <v/>
      </c>
    </row>
    <row r="3700" spans="2:13" x14ac:dyDescent="0.3">
      <c r="B3700" s="126"/>
      <c r="C3700" s="128"/>
      <c r="D3700" s="126"/>
      <c r="E3700" s="128"/>
      <c r="F3700" s="128"/>
      <c r="G3700" s="128"/>
      <c r="I3700" s="91" t="str">
        <f t="shared" si="294"/>
        <v/>
      </c>
      <c r="J3700" s="91" t="str">
        <f t="shared" si="295"/>
        <v/>
      </c>
      <c r="K3700" s="91" t="str">
        <f t="shared" si="293"/>
        <v/>
      </c>
      <c r="L3700" s="116" t="str">
        <f t="shared" si="296"/>
        <v/>
      </c>
      <c r="M3700" s="116" t="str">
        <f t="shared" si="297"/>
        <v/>
      </c>
    </row>
    <row r="3701" spans="2:13" x14ac:dyDescent="0.3">
      <c r="B3701" s="126"/>
      <c r="C3701" s="128"/>
      <c r="D3701" s="126"/>
      <c r="E3701" s="128"/>
      <c r="F3701" s="128"/>
      <c r="G3701" s="128"/>
      <c r="I3701" s="91" t="str">
        <f t="shared" si="294"/>
        <v/>
      </c>
      <c r="J3701" s="91" t="str">
        <f t="shared" si="295"/>
        <v/>
      </c>
      <c r="K3701" s="91" t="str">
        <f t="shared" si="293"/>
        <v/>
      </c>
      <c r="L3701" s="116" t="str">
        <f t="shared" si="296"/>
        <v/>
      </c>
      <c r="M3701" s="116" t="str">
        <f t="shared" si="297"/>
        <v/>
      </c>
    </row>
    <row r="3702" spans="2:13" x14ac:dyDescent="0.3">
      <c r="B3702" s="126"/>
      <c r="C3702" s="128"/>
      <c r="D3702" s="126"/>
      <c r="E3702" s="128"/>
      <c r="F3702" s="128"/>
      <c r="G3702" s="128"/>
      <c r="I3702" s="91" t="str">
        <f t="shared" si="294"/>
        <v/>
      </c>
      <c r="J3702" s="91" t="str">
        <f t="shared" si="295"/>
        <v/>
      </c>
      <c r="K3702" s="91" t="str">
        <f t="shared" si="293"/>
        <v/>
      </c>
      <c r="L3702" s="116" t="str">
        <f t="shared" si="296"/>
        <v/>
      </c>
      <c r="M3702" s="116" t="str">
        <f t="shared" si="297"/>
        <v/>
      </c>
    </row>
    <row r="3703" spans="2:13" x14ac:dyDescent="0.3">
      <c r="B3703" s="126"/>
      <c r="C3703" s="128"/>
      <c r="D3703" s="126"/>
      <c r="E3703" s="128"/>
      <c r="F3703" s="128"/>
      <c r="G3703" s="128"/>
      <c r="I3703" s="91" t="str">
        <f t="shared" si="294"/>
        <v/>
      </c>
      <c r="J3703" s="91" t="str">
        <f t="shared" si="295"/>
        <v/>
      </c>
      <c r="K3703" s="91" t="str">
        <f t="shared" si="293"/>
        <v/>
      </c>
      <c r="L3703" s="116" t="str">
        <f t="shared" si="296"/>
        <v/>
      </c>
      <c r="M3703" s="116" t="str">
        <f t="shared" si="297"/>
        <v/>
      </c>
    </row>
    <row r="3704" spans="2:13" x14ac:dyDescent="0.3">
      <c r="B3704" s="126"/>
      <c r="C3704" s="128"/>
      <c r="D3704" s="126"/>
      <c r="E3704" s="128"/>
      <c r="F3704" s="128"/>
      <c r="G3704" s="128"/>
      <c r="I3704" s="91" t="str">
        <f t="shared" si="294"/>
        <v/>
      </c>
      <c r="J3704" s="91" t="str">
        <f t="shared" si="295"/>
        <v/>
      </c>
      <c r="K3704" s="91" t="str">
        <f t="shared" si="293"/>
        <v/>
      </c>
      <c r="L3704" s="116" t="str">
        <f t="shared" si="296"/>
        <v/>
      </c>
      <c r="M3704" s="116" t="str">
        <f t="shared" si="297"/>
        <v/>
      </c>
    </row>
    <row r="3705" spans="2:13" x14ac:dyDescent="0.3">
      <c r="B3705" s="126"/>
      <c r="C3705" s="128"/>
      <c r="D3705" s="126"/>
      <c r="E3705" s="128"/>
      <c r="F3705" s="128"/>
      <c r="G3705" s="128"/>
      <c r="I3705" s="91" t="str">
        <f t="shared" si="294"/>
        <v/>
      </c>
      <c r="J3705" s="91" t="str">
        <f t="shared" si="295"/>
        <v/>
      </c>
      <c r="K3705" s="91" t="str">
        <f t="shared" si="293"/>
        <v/>
      </c>
      <c r="L3705" s="116" t="str">
        <f t="shared" si="296"/>
        <v/>
      </c>
      <c r="M3705" s="116" t="str">
        <f t="shared" si="297"/>
        <v/>
      </c>
    </row>
    <row r="3706" spans="2:13" x14ac:dyDescent="0.3">
      <c r="B3706" s="126"/>
      <c r="C3706" s="128"/>
      <c r="D3706" s="126"/>
      <c r="E3706" s="128"/>
      <c r="F3706" s="128"/>
      <c r="G3706" s="128"/>
      <c r="I3706" s="91" t="str">
        <f t="shared" si="294"/>
        <v/>
      </c>
      <c r="J3706" s="91" t="str">
        <f t="shared" si="295"/>
        <v/>
      </c>
      <c r="K3706" s="91" t="str">
        <f t="shared" si="293"/>
        <v/>
      </c>
      <c r="L3706" s="116" t="str">
        <f t="shared" si="296"/>
        <v/>
      </c>
      <c r="M3706" s="116" t="str">
        <f t="shared" si="297"/>
        <v/>
      </c>
    </row>
    <row r="3707" spans="2:13" x14ac:dyDescent="0.3">
      <c r="B3707" s="126"/>
      <c r="C3707" s="128"/>
      <c r="D3707" s="126"/>
      <c r="E3707" s="128"/>
      <c r="F3707" s="128"/>
      <c r="G3707" s="128"/>
      <c r="I3707" s="91" t="str">
        <f t="shared" si="294"/>
        <v/>
      </c>
      <c r="J3707" s="91" t="str">
        <f t="shared" si="295"/>
        <v/>
      </c>
      <c r="K3707" s="91" t="str">
        <f t="shared" si="293"/>
        <v/>
      </c>
      <c r="L3707" s="116" t="str">
        <f t="shared" si="296"/>
        <v/>
      </c>
      <c r="M3707" s="116" t="str">
        <f t="shared" si="297"/>
        <v/>
      </c>
    </row>
    <row r="3708" spans="2:13" x14ac:dyDescent="0.3">
      <c r="B3708" s="126"/>
      <c r="C3708" s="128"/>
      <c r="D3708" s="126"/>
      <c r="E3708" s="128"/>
      <c r="F3708" s="128"/>
      <c r="G3708" s="128"/>
      <c r="I3708" s="91" t="str">
        <f t="shared" si="294"/>
        <v/>
      </c>
      <c r="J3708" s="91" t="str">
        <f t="shared" si="295"/>
        <v/>
      </c>
      <c r="K3708" s="91" t="str">
        <f t="shared" si="293"/>
        <v/>
      </c>
      <c r="L3708" s="116" t="str">
        <f t="shared" si="296"/>
        <v/>
      </c>
      <c r="M3708" s="116" t="str">
        <f t="shared" si="297"/>
        <v/>
      </c>
    </row>
    <row r="3709" spans="2:13" x14ac:dyDescent="0.3">
      <c r="B3709" s="126"/>
      <c r="C3709" s="128"/>
      <c r="D3709" s="126"/>
      <c r="E3709" s="128"/>
      <c r="F3709" s="128"/>
      <c r="G3709" s="128"/>
      <c r="I3709" s="91" t="str">
        <f t="shared" si="294"/>
        <v/>
      </c>
      <c r="J3709" s="91" t="str">
        <f t="shared" si="295"/>
        <v/>
      </c>
      <c r="K3709" s="91" t="str">
        <f t="shared" si="293"/>
        <v/>
      </c>
      <c r="L3709" s="116" t="str">
        <f t="shared" si="296"/>
        <v/>
      </c>
      <c r="M3709" s="116" t="str">
        <f t="shared" si="297"/>
        <v/>
      </c>
    </row>
    <row r="3710" spans="2:13" x14ac:dyDescent="0.3">
      <c r="B3710" s="126"/>
      <c r="C3710" s="128"/>
      <c r="D3710" s="126"/>
      <c r="E3710" s="128"/>
      <c r="F3710" s="128"/>
      <c r="G3710" s="128"/>
      <c r="I3710" s="91" t="str">
        <f t="shared" si="294"/>
        <v/>
      </c>
      <c r="J3710" s="91" t="str">
        <f t="shared" si="295"/>
        <v/>
      </c>
      <c r="K3710" s="91" t="str">
        <f t="shared" si="293"/>
        <v/>
      </c>
      <c r="L3710" s="116" t="str">
        <f t="shared" si="296"/>
        <v/>
      </c>
      <c r="M3710" s="116" t="str">
        <f t="shared" si="297"/>
        <v/>
      </c>
    </row>
    <row r="3711" spans="2:13" x14ac:dyDescent="0.3">
      <c r="B3711" s="126"/>
      <c r="C3711" s="128"/>
      <c r="D3711" s="126"/>
      <c r="E3711" s="128"/>
      <c r="F3711" s="128"/>
      <c r="G3711" s="128"/>
      <c r="I3711" s="91" t="str">
        <f t="shared" si="294"/>
        <v/>
      </c>
      <c r="J3711" s="91" t="str">
        <f t="shared" si="295"/>
        <v/>
      </c>
      <c r="K3711" s="91" t="str">
        <f t="shared" si="293"/>
        <v/>
      </c>
      <c r="L3711" s="116" t="str">
        <f t="shared" si="296"/>
        <v/>
      </c>
      <c r="M3711" s="116" t="str">
        <f t="shared" si="297"/>
        <v/>
      </c>
    </row>
    <row r="3712" spans="2:13" x14ac:dyDescent="0.3">
      <c r="B3712" s="126"/>
      <c r="C3712" s="128"/>
      <c r="D3712" s="126"/>
      <c r="E3712" s="128"/>
      <c r="F3712" s="128"/>
      <c r="G3712" s="128"/>
      <c r="I3712" s="91" t="str">
        <f t="shared" si="294"/>
        <v/>
      </c>
      <c r="J3712" s="91" t="str">
        <f t="shared" si="295"/>
        <v/>
      </c>
      <c r="K3712" s="91" t="str">
        <f t="shared" si="293"/>
        <v/>
      </c>
      <c r="L3712" s="116" t="str">
        <f t="shared" si="296"/>
        <v/>
      </c>
      <c r="M3712" s="116" t="str">
        <f t="shared" si="297"/>
        <v/>
      </c>
    </row>
    <row r="3713" spans="2:13" x14ac:dyDescent="0.3">
      <c r="B3713" s="126"/>
      <c r="C3713" s="128"/>
      <c r="D3713" s="126"/>
      <c r="E3713" s="128"/>
      <c r="F3713" s="128"/>
      <c r="G3713" s="128"/>
      <c r="I3713" s="91" t="str">
        <f t="shared" si="294"/>
        <v/>
      </c>
      <c r="J3713" s="91" t="str">
        <f t="shared" si="295"/>
        <v/>
      </c>
      <c r="K3713" s="91" t="str">
        <f t="shared" si="293"/>
        <v/>
      </c>
      <c r="L3713" s="116" t="str">
        <f t="shared" si="296"/>
        <v/>
      </c>
      <c r="M3713" s="116" t="str">
        <f t="shared" si="297"/>
        <v/>
      </c>
    </row>
    <row r="3714" spans="2:13" x14ac:dyDescent="0.3">
      <c r="B3714" s="126"/>
      <c r="C3714" s="128"/>
      <c r="D3714" s="126"/>
      <c r="E3714" s="128"/>
      <c r="F3714" s="128"/>
      <c r="G3714" s="128"/>
      <c r="I3714" s="91" t="str">
        <f t="shared" si="294"/>
        <v/>
      </c>
      <c r="J3714" s="91" t="str">
        <f t="shared" si="295"/>
        <v/>
      </c>
      <c r="K3714" s="91" t="str">
        <f t="shared" si="293"/>
        <v/>
      </c>
      <c r="L3714" s="116" t="str">
        <f t="shared" si="296"/>
        <v/>
      </c>
      <c r="M3714" s="116" t="str">
        <f t="shared" si="297"/>
        <v/>
      </c>
    </row>
    <row r="3715" spans="2:13" x14ac:dyDescent="0.3">
      <c r="B3715" s="126"/>
      <c r="C3715" s="128"/>
      <c r="D3715" s="126"/>
      <c r="E3715" s="128"/>
      <c r="F3715" s="128"/>
      <c r="G3715" s="128"/>
      <c r="I3715" s="91" t="str">
        <f t="shared" si="294"/>
        <v/>
      </c>
      <c r="J3715" s="91" t="str">
        <f t="shared" si="295"/>
        <v/>
      </c>
      <c r="K3715" s="91" t="str">
        <f t="shared" si="293"/>
        <v/>
      </c>
      <c r="L3715" s="116" t="str">
        <f t="shared" si="296"/>
        <v/>
      </c>
      <c r="M3715" s="116" t="str">
        <f t="shared" si="297"/>
        <v/>
      </c>
    </row>
    <row r="3716" spans="2:13" x14ac:dyDescent="0.3">
      <c r="B3716" s="126"/>
      <c r="C3716" s="128"/>
      <c r="D3716" s="126"/>
      <c r="E3716" s="128"/>
      <c r="F3716" s="128"/>
      <c r="G3716" s="128"/>
      <c r="I3716" s="91" t="str">
        <f t="shared" si="294"/>
        <v/>
      </c>
      <c r="J3716" s="91" t="str">
        <f t="shared" si="295"/>
        <v/>
      </c>
      <c r="K3716" s="91" t="str">
        <f t="shared" si="293"/>
        <v/>
      </c>
      <c r="L3716" s="116" t="str">
        <f t="shared" si="296"/>
        <v/>
      </c>
      <c r="M3716" s="116" t="str">
        <f t="shared" si="297"/>
        <v/>
      </c>
    </row>
    <row r="3717" spans="2:13" x14ac:dyDescent="0.3">
      <c r="B3717" s="126"/>
      <c r="C3717" s="128"/>
      <c r="D3717" s="126"/>
      <c r="E3717" s="128"/>
      <c r="F3717" s="128"/>
      <c r="G3717" s="128"/>
      <c r="I3717" s="91" t="str">
        <f t="shared" si="294"/>
        <v/>
      </c>
      <c r="J3717" s="91" t="str">
        <f t="shared" si="295"/>
        <v/>
      </c>
      <c r="K3717" s="91" t="str">
        <f t="shared" si="293"/>
        <v/>
      </c>
      <c r="L3717" s="116" t="str">
        <f t="shared" si="296"/>
        <v/>
      </c>
      <c r="M3717" s="116" t="str">
        <f t="shared" si="297"/>
        <v/>
      </c>
    </row>
    <row r="3718" spans="2:13" x14ac:dyDescent="0.3">
      <c r="B3718" s="126"/>
      <c r="C3718" s="128"/>
      <c r="D3718" s="126"/>
      <c r="E3718" s="128"/>
      <c r="F3718" s="128"/>
      <c r="G3718" s="128"/>
      <c r="I3718" s="91" t="str">
        <f t="shared" si="294"/>
        <v/>
      </c>
      <c r="J3718" s="91" t="str">
        <f t="shared" si="295"/>
        <v/>
      </c>
      <c r="K3718" s="91" t="str">
        <f t="shared" si="293"/>
        <v/>
      </c>
      <c r="L3718" s="116" t="str">
        <f t="shared" si="296"/>
        <v/>
      </c>
      <c r="M3718" s="116" t="str">
        <f t="shared" si="297"/>
        <v/>
      </c>
    </row>
    <row r="3719" spans="2:13" x14ac:dyDescent="0.3">
      <c r="B3719" s="126"/>
      <c r="C3719" s="128"/>
      <c r="D3719" s="126"/>
      <c r="E3719" s="128"/>
      <c r="F3719" s="128"/>
      <c r="G3719" s="128"/>
      <c r="I3719" s="91" t="str">
        <f t="shared" si="294"/>
        <v/>
      </c>
      <c r="J3719" s="91" t="str">
        <f t="shared" si="295"/>
        <v/>
      </c>
      <c r="K3719" s="91" t="str">
        <f t="shared" ref="K3719:K3782" si="298">IF(I3719="","",SUMIF($B$7:$B$5003,B3719,$G$7:$G$5003))</f>
        <v/>
      </c>
      <c r="L3719" s="116" t="str">
        <f t="shared" si="296"/>
        <v/>
      </c>
      <c r="M3719" s="116" t="str">
        <f t="shared" si="297"/>
        <v/>
      </c>
    </row>
    <row r="3720" spans="2:13" x14ac:dyDescent="0.3">
      <c r="B3720" s="126"/>
      <c r="C3720" s="128"/>
      <c r="D3720" s="126"/>
      <c r="E3720" s="128"/>
      <c r="F3720" s="128"/>
      <c r="G3720" s="128"/>
      <c r="I3720" s="91" t="str">
        <f t="shared" ref="I3720:I3783" si="299">B3720&amp;D3720</f>
        <v/>
      </c>
      <c r="J3720" s="91" t="str">
        <f t="shared" ref="J3720:J3783" si="300">IF(I3720="","",SUMIFS($G$6:$G$5003,$B$6:$B$5003,B3720,$D$6:$D$5003,D3720))</f>
        <v/>
      </c>
      <c r="K3720" s="91" t="str">
        <f t="shared" si="298"/>
        <v/>
      </c>
      <c r="L3720" s="116" t="str">
        <f t="shared" ref="L3720:L3783" si="301">IF(OR(J3720="",K3720=""),"",J3720/K3720)</f>
        <v/>
      </c>
      <c r="M3720" s="116" t="str">
        <f t="shared" ref="M3720:M3783" si="302">IF(L3720="","",L3720^2)</f>
        <v/>
      </c>
    </row>
    <row r="3721" spans="2:13" x14ac:dyDescent="0.3">
      <c r="B3721" s="126"/>
      <c r="C3721" s="128"/>
      <c r="D3721" s="126"/>
      <c r="E3721" s="128"/>
      <c r="F3721" s="128"/>
      <c r="G3721" s="128"/>
      <c r="I3721" s="91" t="str">
        <f t="shared" si="299"/>
        <v/>
      </c>
      <c r="J3721" s="91" t="str">
        <f t="shared" si="300"/>
        <v/>
      </c>
      <c r="K3721" s="91" t="str">
        <f t="shared" si="298"/>
        <v/>
      </c>
      <c r="L3721" s="116" t="str">
        <f t="shared" si="301"/>
        <v/>
      </c>
      <c r="M3721" s="116" t="str">
        <f t="shared" si="302"/>
        <v/>
      </c>
    </row>
    <row r="3722" spans="2:13" x14ac:dyDescent="0.3">
      <c r="B3722" s="126"/>
      <c r="C3722" s="128"/>
      <c r="D3722" s="126"/>
      <c r="E3722" s="128"/>
      <c r="F3722" s="128"/>
      <c r="G3722" s="128"/>
      <c r="I3722" s="91" t="str">
        <f t="shared" si="299"/>
        <v/>
      </c>
      <c r="J3722" s="91" t="str">
        <f t="shared" si="300"/>
        <v/>
      </c>
      <c r="K3722" s="91" t="str">
        <f t="shared" si="298"/>
        <v/>
      </c>
      <c r="L3722" s="116" t="str">
        <f t="shared" si="301"/>
        <v/>
      </c>
      <c r="M3722" s="116" t="str">
        <f t="shared" si="302"/>
        <v/>
      </c>
    </row>
    <row r="3723" spans="2:13" x14ac:dyDescent="0.3">
      <c r="B3723" s="126"/>
      <c r="C3723" s="128"/>
      <c r="D3723" s="126"/>
      <c r="E3723" s="128"/>
      <c r="F3723" s="128"/>
      <c r="G3723" s="128"/>
      <c r="I3723" s="91" t="str">
        <f t="shared" si="299"/>
        <v/>
      </c>
      <c r="J3723" s="91" t="str">
        <f t="shared" si="300"/>
        <v/>
      </c>
      <c r="K3723" s="91" t="str">
        <f t="shared" si="298"/>
        <v/>
      </c>
      <c r="L3723" s="116" t="str">
        <f t="shared" si="301"/>
        <v/>
      </c>
      <c r="M3723" s="116" t="str">
        <f t="shared" si="302"/>
        <v/>
      </c>
    </row>
    <row r="3724" spans="2:13" x14ac:dyDescent="0.3">
      <c r="B3724" s="126"/>
      <c r="C3724" s="128"/>
      <c r="D3724" s="126"/>
      <c r="E3724" s="128"/>
      <c r="F3724" s="128"/>
      <c r="G3724" s="128"/>
      <c r="I3724" s="91" t="str">
        <f t="shared" si="299"/>
        <v/>
      </c>
      <c r="J3724" s="91" t="str">
        <f t="shared" si="300"/>
        <v/>
      </c>
      <c r="K3724" s="91" t="str">
        <f t="shared" si="298"/>
        <v/>
      </c>
      <c r="L3724" s="116" t="str">
        <f t="shared" si="301"/>
        <v/>
      </c>
      <c r="M3724" s="116" t="str">
        <f t="shared" si="302"/>
        <v/>
      </c>
    </row>
    <row r="3725" spans="2:13" x14ac:dyDescent="0.3">
      <c r="B3725" s="126"/>
      <c r="C3725" s="128"/>
      <c r="D3725" s="126"/>
      <c r="E3725" s="128"/>
      <c r="F3725" s="128"/>
      <c r="G3725" s="128"/>
      <c r="I3725" s="91" t="str">
        <f t="shared" si="299"/>
        <v/>
      </c>
      <c r="J3725" s="91" t="str">
        <f t="shared" si="300"/>
        <v/>
      </c>
      <c r="K3725" s="91" t="str">
        <f t="shared" si="298"/>
        <v/>
      </c>
      <c r="L3725" s="116" t="str">
        <f t="shared" si="301"/>
        <v/>
      </c>
      <c r="M3725" s="116" t="str">
        <f t="shared" si="302"/>
        <v/>
      </c>
    </row>
    <row r="3726" spans="2:13" x14ac:dyDescent="0.3">
      <c r="B3726" s="126"/>
      <c r="C3726" s="128"/>
      <c r="D3726" s="126"/>
      <c r="E3726" s="128"/>
      <c r="F3726" s="128"/>
      <c r="G3726" s="128"/>
      <c r="I3726" s="91" t="str">
        <f t="shared" si="299"/>
        <v/>
      </c>
      <c r="J3726" s="91" t="str">
        <f t="shared" si="300"/>
        <v/>
      </c>
      <c r="K3726" s="91" t="str">
        <f t="shared" si="298"/>
        <v/>
      </c>
      <c r="L3726" s="116" t="str">
        <f t="shared" si="301"/>
        <v/>
      </c>
      <c r="M3726" s="116" t="str">
        <f t="shared" si="302"/>
        <v/>
      </c>
    </row>
    <row r="3727" spans="2:13" x14ac:dyDescent="0.3">
      <c r="B3727" s="126"/>
      <c r="C3727" s="128"/>
      <c r="D3727" s="126"/>
      <c r="E3727" s="128"/>
      <c r="F3727" s="128"/>
      <c r="G3727" s="128"/>
      <c r="I3727" s="91" t="str">
        <f t="shared" si="299"/>
        <v/>
      </c>
      <c r="J3727" s="91" t="str">
        <f t="shared" si="300"/>
        <v/>
      </c>
      <c r="K3727" s="91" t="str">
        <f t="shared" si="298"/>
        <v/>
      </c>
      <c r="L3727" s="116" t="str">
        <f t="shared" si="301"/>
        <v/>
      </c>
      <c r="M3727" s="116" t="str">
        <f t="shared" si="302"/>
        <v/>
      </c>
    </row>
    <row r="3728" spans="2:13" x14ac:dyDescent="0.3">
      <c r="B3728" s="126"/>
      <c r="C3728" s="128"/>
      <c r="D3728" s="126"/>
      <c r="E3728" s="128"/>
      <c r="F3728" s="128"/>
      <c r="G3728" s="128"/>
      <c r="I3728" s="91" t="str">
        <f t="shared" si="299"/>
        <v/>
      </c>
      <c r="J3728" s="91" t="str">
        <f t="shared" si="300"/>
        <v/>
      </c>
      <c r="K3728" s="91" t="str">
        <f t="shared" si="298"/>
        <v/>
      </c>
      <c r="L3728" s="116" t="str">
        <f t="shared" si="301"/>
        <v/>
      </c>
      <c r="M3728" s="116" t="str">
        <f t="shared" si="302"/>
        <v/>
      </c>
    </row>
    <row r="3729" spans="2:13" x14ac:dyDescent="0.3">
      <c r="B3729" s="126"/>
      <c r="C3729" s="128"/>
      <c r="D3729" s="126"/>
      <c r="E3729" s="128"/>
      <c r="F3729" s="128"/>
      <c r="G3729" s="128"/>
      <c r="I3729" s="91" t="str">
        <f t="shared" si="299"/>
        <v/>
      </c>
      <c r="J3729" s="91" t="str">
        <f t="shared" si="300"/>
        <v/>
      </c>
      <c r="K3729" s="91" t="str">
        <f t="shared" si="298"/>
        <v/>
      </c>
      <c r="L3729" s="116" t="str">
        <f t="shared" si="301"/>
        <v/>
      </c>
      <c r="M3729" s="116" t="str">
        <f t="shared" si="302"/>
        <v/>
      </c>
    </row>
    <row r="3730" spans="2:13" x14ac:dyDescent="0.3">
      <c r="B3730" s="126"/>
      <c r="C3730" s="128"/>
      <c r="D3730" s="126"/>
      <c r="E3730" s="128"/>
      <c r="F3730" s="128"/>
      <c r="G3730" s="128"/>
      <c r="I3730" s="91" t="str">
        <f t="shared" si="299"/>
        <v/>
      </c>
      <c r="J3730" s="91" t="str">
        <f t="shared" si="300"/>
        <v/>
      </c>
      <c r="K3730" s="91" t="str">
        <f t="shared" si="298"/>
        <v/>
      </c>
      <c r="L3730" s="116" t="str">
        <f t="shared" si="301"/>
        <v/>
      </c>
      <c r="M3730" s="116" t="str">
        <f t="shared" si="302"/>
        <v/>
      </c>
    </row>
    <row r="3731" spans="2:13" x14ac:dyDescent="0.3">
      <c r="B3731" s="126"/>
      <c r="C3731" s="128"/>
      <c r="D3731" s="126"/>
      <c r="E3731" s="128"/>
      <c r="F3731" s="128"/>
      <c r="G3731" s="128"/>
      <c r="I3731" s="91" t="str">
        <f t="shared" si="299"/>
        <v/>
      </c>
      <c r="J3731" s="91" t="str">
        <f t="shared" si="300"/>
        <v/>
      </c>
      <c r="K3731" s="91" t="str">
        <f t="shared" si="298"/>
        <v/>
      </c>
      <c r="L3731" s="116" t="str">
        <f t="shared" si="301"/>
        <v/>
      </c>
      <c r="M3731" s="116" t="str">
        <f t="shared" si="302"/>
        <v/>
      </c>
    </row>
    <row r="3732" spans="2:13" x14ac:dyDescent="0.3">
      <c r="B3732" s="126"/>
      <c r="C3732" s="128"/>
      <c r="D3732" s="126"/>
      <c r="E3732" s="128"/>
      <c r="F3732" s="128"/>
      <c r="G3732" s="128"/>
      <c r="I3732" s="91" t="str">
        <f t="shared" si="299"/>
        <v/>
      </c>
      <c r="J3732" s="91" t="str">
        <f t="shared" si="300"/>
        <v/>
      </c>
      <c r="K3732" s="91" t="str">
        <f t="shared" si="298"/>
        <v/>
      </c>
      <c r="L3732" s="116" t="str">
        <f t="shared" si="301"/>
        <v/>
      </c>
      <c r="M3732" s="116" t="str">
        <f t="shared" si="302"/>
        <v/>
      </c>
    </row>
    <row r="3733" spans="2:13" x14ac:dyDescent="0.3">
      <c r="B3733" s="126"/>
      <c r="C3733" s="128"/>
      <c r="D3733" s="126"/>
      <c r="E3733" s="128"/>
      <c r="F3733" s="128"/>
      <c r="G3733" s="128"/>
      <c r="I3733" s="91" t="str">
        <f t="shared" si="299"/>
        <v/>
      </c>
      <c r="J3733" s="91" t="str">
        <f t="shared" si="300"/>
        <v/>
      </c>
      <c r="K3733" s="91" t="str">
        <f t="shared" si="298"/>
        <v/>
      </c>
      <c r="L3733" s="116" t="str">
        <f t="shared" si="301"/>
        <v/>
      </c>
      <c r="M3733" s="116" t="str">
        <f t="shared" si="302"/>
        <v/>
      </c>
    </row>
    <row r="3734" spans="2:13" x14ac:dyDescent="0.3">
      <c r="B3734" s="126"/>
      <c r="C3734" s="128"/>
      <c r="D3734" s="126"/>
      <c r="E3734" s="128"/>
      <c r="F3734" s="128"/>
      <c r="G3734" s="128"/>
      <c r="I3734" s="91" t="str">
        <f t="shared" si="299"/>
        <v/>
      </c>
      <c r="J3734" s="91" t="str">
        <f t="shared" si="300"/>
        <v/>
      </c>
      <c r="K3734" s="91" t="str">
        <f t="shared" si="298"/>
        <v/>
      </c>
      <c r="L3734" s="116" t="str">
        <f t="shared" si="301"/>
        <v/>
      </c>
      <c r="M3734" s="116" t="str">
        <f t="shared" si="302"/>
        <v/>
      </c>
    </row>
    <row r="3735" spans="2:13" x14ac:dyDescent="0.3">
      <c r="B3735" s="126"/>
      <c r="C3735" s="128"/>
      <c r="D3735" s="126"/>
      <c r="E3735" s="128"/>
      <c r="F3735" s="128"/>
      <c r="G3735" s="128"/>
      <c r="I3735" s="91" t="str">
        <f t="shared" si="299"/>
        <v/>
      </c>
      <c r="J3735" s="91" t="str">
        <f t="shared" si="300"/>
        <v/>
      </c>
      <c r="K3735" s="91" t="str">
        <f t="shared" si="298"/>
        <v/>
      </c>
      <c r="L3735" s="116" t="str">
        <f t="shared" si="301"/>
        <v/>
      </c>
      <c r="M3735" s="116" t="str">
        <f t="shared" si="302"/>
        <v/>
      </c>
    </row>
    <row r="3736" spans="2:13" x14ac:dyDescent="0.3">
      <c r="B3736" s="126"/>
      <c r="C3736" s="128"/>
      <c r="D3736" s="126"/>
      <c r="E3736" s="128"/>
      <c r="F3736" s="128"/>
      <c r="G3736" s="128"/>
      <c r="I3736" s="91" t="str">
        <f t="shared" si="299"/>
        <v/>
      </c>
      <c r="J3736" s="91" t="str">
        <f t="shared" si="300"/>
        <v/>
      </c>
      <c r="K3736" s="91" t="str">
        <f t="shared" si="298"/>
        <v/>
      </c>
      <c r="L3736" s="116" t="str">
        <f t="shared" si="301"/>
        <v/>
      </c>
      <c r="M3736" s="116" t="str">
        <f t="shared" si="302"/>
        <v/>
      </c>
    </row>
    <row r="3737" spans="2:13" x14ac:dyDescent="0.3">
      <c r="B3737" s="126"/>
      <c r="C3737" s="128"/>
      <c r="D3737" s="126"/>
      <c r="E3737" s="128"/>
      <c r="F3737" s="128"/>
      <c r="G3737" s="128"/>
      <c r="I3737" s="91" t="str">
        <f t="shared" si="299"/>
        <v/>
      </c>
      <c r="J3737" s="91" t="str">
        <f t="shared" si="300"/>
        <v/>
      </c>
      <c r="K3737" s="91" t="str">
        <f t="shared" si="298"/>
        <v/>
      </c>
      <c r="L3737" s="116" t="str">
        <f t="shared" si="301"/>
        <v/>
      </c>
      <c r="M3737" s="116" t="str">
        <f t="shared" si="302"/>
        <v/>
      </c>
    </row>
    <row r="3738" spans="2:13" x14ac:dyDescent="0.3">
      <c r="B3738" s="126"/>
      <c r="C3738" s="128"/>
      <c r="D3738" s="126"/>
      <c r="E3738" s="128"/>
      <c r="F3738" s="128"/>
      <c r="G3738" s="128"/>
      <c r="I3738" s="91" t="str">
        <f t="shared" si="299"/>
        <v/>
      </c>
      <c r="J3738" s="91" t="str">
        <f t="shared" si="300"/>
        <v/>
      </c>
      <c r="K3738" s="91" t="str">
        <f t="shared" si="298"/>
        <v/>
      </c>
      <c r="L3738" s="116" t="str">
        <f t="shared" si="301"/>
        <v/>
      </c>
      <c r="M3738" s="116" t="str">
        <f t="shared" si="302"/>
        <v/>
      </c>
    </row>
    <row r="3739" spans="2:13" x14ac:dyDescent="0.3">
      <c r="B3739" s="126"/>
      <c r="C3739" s="128"/>
      <c r="D3739" s="126"/>
      <c r="E3739" s="128"/>
      <c r="F3739" s="128"/>
      <c r="G3739" s="128"/>
      <c r="I3739" s="91" t="str">
        <f t="shared" si="299"/>
        <v/>
      </c>
      <c r="J3739" s="91" t="str">
        <f t="shared" si="300"/>
        <v/>
      </c>
      <c r="K3739" s="91" t="str">
        <f t="shared" si="298"/>
        <v/>
      </c>
      <c r="L3739" s="116" t="str">
        <f t="shared" si="301"/>
        <v/>
      </c>
      <c r="M3739" s="116" t="str">
        <f t="shared" si="302"/>
        <v/>
      </c>
    </row>
    <row r="3740" spans="2:13" x14ac:dyDescent="0.3">
      <c r="B3740" s="126"/>
      <c r="C3740" s="128"/>
      <c r="D3740" s="126"/>
      <c r="E3740" s="128"/>
      <c r="F3740" s="128"/>
      <c r="G3740" s="128"/>
      <c r="I3740" s="91" t="str">
        <f t="shared" si="299"/>
        <v/>
      </c>
      <c r="J3740" s="91" t="str">
        <f t="shared" si="300"/>
        <v/>
      </c>
      <c r="K3740" s="91" t="str">
        <f t="shared" si="298"/>
        <v/>
      </c>
      <c r="L3740" s="116" t="str">
        <f t="shared" si="301"/>
        <v/>
      </c>
      <c r="M3740" s="116" t="str">
        <f t="shared" si="302"/>
        <v/>
      </c>
    </row>
    <row r="3741" spans="2:13" x14ac:dyDescent="0.3">
      <c r="B3741" s="126"/>
      <c r="C3741" s="128"/>
      <c r="D3741" s="126"/>
      <c r="E3741" s="128"/>
      <c r="F3741" s="128"/>
      <c r="G3741" s="128"/>
      <c r="I3741" s="91" t="str">
        <f t="shared" si="299"/>
        <v/>
      </c>
      <c r="J3741" s="91" t="str">
        <f t="shared" si="300"/>
        <v/>
      </c>
      <c r="K3741" s="91" t="str">
        <f t="shared" si="298"/>
        <v/>
      </c>
      <c r="L3741" s="116" t="str">
        <f t="shared" si="301"/>
        <v/>
      </c>
      <c r="M3741" s="116" t="str">
        <f t="shared" si="302"/>
        <v/>
      </c>
    </row>
    <row r="3742" spans="2:13" x14ac:dyDescent="0.3">
      <c r="B3742" s="126"/>
      <c r="C3742" s="128"/>
      <c r="D3742" s="126"/>
      <c r="E3742" s="128"/>
      <c r="F3742" s="128"/>
      <c r="G3742" s="128"/>
      <c r="I3742" s="91" t="str">
        <f t="shared" si="299"/>
        <v/>
      </c>
      <c r="J3742" s="91" t="str">
        <f t="shared" si="300"/>
        <v/>
      </c>
      <c r="K3742" s="91" t="str">
        <f t="shared" si="298"/>
        <v/>
      </c>
      <c r="L3742" s="116" t="str">
        <f t="shared" si="301"/>
        <v/>
      </c>
      <c r="M3742" s="116" t="str">
        <f t="shared" si="302"/>
        <v/>
      </c>
    </row>
    <row r="3743" spans="2:13" x14ac:dyDescent="0.3">
      <c r="B3743" s="126"/>
      <c r="C3743" s="128"/>
      <c r="D3743" s="126"/>
      <c r="E3743" s="128"/>
      <c r="F3743" s="128"/>
      <c r="G3743" s="128"/>
      <c r="I3743" s="91" t="str">
        <f t="shared" si="299"/>
        <v/>
      </c>
      <c r="J3743" s="91" t="str">
        <f t="shared" si="300"/>
        <v/>
      </c>
      <c r="K3743" s="91" t="str">
        <f t="shared" si="298"/>
        <v/>
      </c>
      <c r="L3743" s="116" t="str">
        <f t="shared" si="301"/>
        <v/>
      </c>
      <c r="M3743" s="116" t="str">
        <f t="shared" si="302"/>
        <v/>
      </c>
    </row>
    <row r="3744" spans="2:13" x14ac:dyDescent="0.3">
      <c r="B3744" s="126"/>
      <c r="C3744" s="128"/>
      <c r="D3744" s="126"/>
      <c r="E3744" s="128"/>
      <c r="F3744" s="128"/>
      <c r="G3744" s="128"/>
      <c r="I3744" s="91" t="str">
        <f t="shared" si="299"/>
        <v/>
      </c>
      <c r="J3744" s="91" t="str">
        <f t="shared" si="300"/>
        <v/>
      </c>
      <c r="K3744" s="91" t="str">
        <f t="shared" si="298"/>
        <v/>
      </c>
      <c r="L3744" s="116" t="str">
        <f t="shared" si="301"/>
        <v/>
      </c>
      <c r="M3744" s="116" t="str">
        <f t="shared" si="302"/>
        <v/>
      </c>
    </row>
    <row r="3745" spans="2:13" x14ac:dyDescent="0.3">
      <c r="B3745" s="126"/>
      <c r="C3745" s="128"/>
      <c r="D3745" s="126"/>
      <c r="E3745" s="128"/>
      <c r="F3745" s="128"/>
      <c r="G3745" s="128"/>
      <c r="I3745" s="91" t="str">
        <f t="shared" si="299"/>
        <v/>
      </c>
      <c r="J3745" s="91" t="str">
        <f t="shared" si="300"/>
        <v/>
      </c>
      <c r="K3745" s="91" t="str">
        <f t="shared" si="298"/>
        <v/>
      </c>
      <c r="L3745" s="116" t="str">
        <f t="shared" si="301"/>
        <v/>
      </c>
      <c r="M3745" s="116" t="str">
        <f t="shared" si="302"/>
        <v/>
      </c>
    </row>
    <row r="3746" spans="2:13" x14ac:dyDescent="0.3">
      <c r="B3746" s="126"/>
      <c r="C3746" s="128"/>
      <c r="D3746" s="126"/>
      <c r="E3746" s="128"/>
      <c r="F3746" s="128"/>
      <c r="G3746" s="128"/>
      <c r="I3746" s="91" t="str">
        <f t="shared" si="299"/>
        <v/>
      </c>
      <c r="J3746" s="91" t="str">
        <f t="shared" si="300"/>
        <v/>
      </c>
      <c r="K3746" s="91" t="str">
        <f t="shared" si="298"/>
        <v/>
      </c>
      <c r="L3746" s="116" t="str">
        <f t="shared" si="301"/>
        <v/>
      </c>
      <c r="M3746" s="116" t="str">
        <f t="shared" si="302"/>
        <v/>
      </c>
    </row>
    <row r="3747" spans="2:13" x14ac:dyDescent="0.3">
      <c r="B3747" s="126"/>
      <c r="C3747" s="128"/>
      <c r="D3747" s="126"/>
      <c r="E3747" s="128"/>
      <c r="F3747" s="128"/>
      <c r="G3747" s="128"/>
      <c r="I3747" s="91" t="str">
        <f t="shared" si="299"/>
        <v/>
      </c>
      <c r="J3747" s="91" t="str">
        <f t="shared" si="300"/>
        <v/>
      </c>
      <c r="K3747" s="91" t="str">
        <f t="shared" si="298"/>
        <v/>
      </c>
      <c r="L3747" s="116" t="str">
        <f t="shared" si="301"/>
        <v/>
      </c>
      <c r="M3747" s="116" t="str">
        <f t="shared" si="302"/>
        <v/>
      </c>
    </row>
    <row r="3748" spans="2:13" x14ac:dyDescent="0.3">
      <c r="B3748" s="126"/>
      <c r="C3748" s="128"/>
      <c r="D3748" s="126"/>
      <c r="E3748" s="128"/>
      <c r="F3748" s="128"/>
      <c r="G3748" s="128"/>
      <c r="I3748" s="91" t="str">
        <f t="shared" si="299"/>
        <v/>
      </c>
      <c r="J3748" s="91" t="str">
        <f t="shared" si="300"/>
        <v/>
      </c>
      <c r="K3748" s="91" t="str">
        <f t="shared" si="298"/>
        <v/>
      </c>
      <c r="L3748" s="116" t="str">
        <f t="shared" si="301"/>
        <v/>
      </c>
      <c r="M3748" s="116" t="str">
        <f t="shared" si="302"/>
        <v/>
      </c>
    </row>
    <row r="3749" spans="2:13" x14ac:dyDescent="0.3">
      <c r="B3749" s="126"/>
      <c r="C3749" s="128"/>
      <c r="D3749" s="126"/>
      <c r="E3749" s="128"/>
      <c r="F3749" s="128"/>
      <c r="G3749" s="128"/>
      <c r="I3749" s="91" t="str">
        <f t="shared" si="299"/>
        <v/>
      </c>
      <c r="J3749" s="91" t="str">
        <f t="shared" si="300"/>
        <v/>
      </c>
      <c r="K3749" s="91" t="str">
        <f t="shared" si="298"/>
        <v/>
      </c>
      <c r="L3749" s="116" t="str">
        <f t="shared" si="301"/>
        <v/>
      </c>
      <c r="M3749" s="116" t="str">
        <f t="shared" si="302"/>
        <v/>
      </c>
    </row>
    <row r="3750" spans="2:13" x14ac:dyDescent="0.3">
      <c r="B3750" s="126"/>
      <c r="C3750" s="128"/>
      <c r="D3750" s="126"/>
      <c r="E3750" s="128"/>
      <c r="F3750" s="128"/>
      <c r="G3750" s="128"/>
      <c r="I3750" s="91" t="str">
        <f t="shared" si="299"/>
        <v/>
      </c>
      <c r="J3750" s="91" t="str">
        <f t="shared" si="300"/>
        <v/>
      </c>
      <c r="K3750" s="91" t="str">
        <f t="shared" si="298"/>
        <v/>
      </c>
      <c r="L3750" s="116" t="str">
        <f t="shared" si="301"/>
        <v/>
      </c>
      <c r="M3750" s="116" t="str">
        <f t="shared" si="302"/>
        <v/>
      </c>
    </row>
    <row r="3751" spans="2:13" x14ac:dyDescent="0.3">
      <c r="B3751" s="126"/>
      <c r="C3751" s="128"/>
      <c r="D3751" s="126"/>
      <c r="E3751" s="128"/>
      <c r="F3751" s="128"/>
      <c r="G3751" s="128"/>
      <c r="I3751" s="91" t="str">
        <f t="shared" si="299"/>
        <v/>
      </c>
      <c r="J3751" s="91" t="str">
        <f t="shared" si="300"/>
        <v/>
      </c>
      <c r="K3751" s="91" t="str">
        <f t="shared" si="298"/>
        <v/>
      </c>
      <c r="L3751" s="116" t="str">
        <f t="shared" si="301"/>
        <v/>
      </c>
      <c r="M3751" s="116" t="str">
        <f t="shared" si="302"/>
        <v/>
      </c>
    </row>
    <row r="3752" spans="2:13" x14ac:dyDescent="0.3">
      <c r="B3752" s="126"/>
      <c r="C3752" s="128"/>
      <c r="D3752" s="126"/>
      <c r="E3752" s="128"/>
      <c r="F3752" s="128"/>
      <c r="G3752" s="128"/>
      <c r="I3752" s="91" t="str">
        <f t="shared" si="299"/>
        <v/>
      </c>
      <c r="J3752" s="91" t="str">
        <f t="shared" si="300"/>
        <v/>
      </c>
      <c r="K3752" s="91" t="str">
        <f t="shared" si="298"/>
        <v/>
      </c>
      <c r="L3752" s="116" t="str">
        <f t="shared" si="301"/>
        <v/>
      </c>
      <c r="M3752" s="116" t="str">
        <f t="shared" si="302"/>
        <v/>
      </c>
    </row>
    <row r="3753" spans="2:13" x14ac:dyDescent="0.3">
      <c r="B3753" s="126"/>
      <c r="C3753" s="128"/>
      <c r="D3753" s="126"/>
      <c r="E3753" s="128"/>
      <c r="F3753" s="128"/>
      <c r="G3753" s="128"/>
      <c r="I3753" s="91" t="str">
        <f t="shared" si="299"/>
        <v/>
      </c>
      <c r="J3753" s="91" t="str">
        <f t="shared" si="300"/>
        <v/>
      </c>
      <c r="K3753" s="91" t="str">
        <f t="shared" si="298"/>
        <v/>
      </c>
      <c r="L3753" s="116" t="str">
        <f t="shared" si="301"/>
        <v/>
      </c>
      <c r="M3753" s="116" t="str">
        <f t="shared" si="302"/>
        <v/>
      </c>
    </row>
    <row r="3754" spans="2:13" x14ac:dyDescent="0.3">
      <c r="B3754" s="126"/>
      <c r="C3754" s="128"/>
      <c r="D3754" s="126"/>
      <c r="E3754" s="128"/>
      <c r="F3754" s="128"/>
      <c r="G3754" s="128"/>
      <c r="I3754" s="91" t="str">
        <f t="shared" si="299"/>
        <v/>
      </c>
      <c r="J3754" s="91" t="str">
        <f t="shared" si="300"/>
        <v/>
      </c>
      <c r="K3754" s="91" t="str">
        <f t="shared" si="298"/>
        <v/>
      </c>
      <c r="L3754" s="116" t="str">
        <f t="shared" si="301"/>
        <v/>
      </c>
      <c r="M3754" s="116" t="str">
        <f t="shared" si="302"/>
        <v/>
      </c>
    </row>
    <row r="3755" spans="2:13" x14ac:dyDescent="0.3">
      <c r="B3755" s="126"/>
      <c r="C3755" s="128"/>
      <c r="D3755" s="126"/>
      <c r="E3755" s="128"/>
      <c r="F3755" s="128"/>
      <c r="G3755" s="128"/>
      <c r="I3755" s="91" t="str">
        <f t="shared" si="299"/>
        <v/>
      </c>
      <c r="J3755" s="91" t="str">
        <f t="shared" si="300"/>
        <v/>
      </c>
      <c r="K3755" s="91" t="str">
        <f t="shared" si="298"/>
        <v/>
      </c>
      <c r="L3755" s="116" t="str">
        <f t="shared" si="301"/>
        <v/>
      </c>
      <c r="M3755" s="116" t="str">
        <f t="shared" si="302"/>
        <v/>
      </c>
    </row>
    <row r="3756" spans="2:13" x14ac:dyDescent="0.3">
      <c r="B3756" s="126"/>
      <c r="C3756" s="128"/>
      <c r="D3756" s="126"/>
      <c r="E3756" s="128"/>
      <c r="F3756" s="128"/>
      <c r="G3756" s="128"/>
      <c r="I3756" s="91" t="str">
        <f t="shared" si="299"/>
        <v/>
      </c>
      <c r="J3756" s="91" t="str">
        <f t="shared" si="300"/>
        <v/>
      </c>
      <c r="K3756" s="91" t="str">
        <f t="shared" si="298"/>
        <v/>
      </c>
      <c r="L3756" s="116" t="str">
        <f t="shared" si="301"/>
        <v/>
      </c>
      <c r="M3756" s="116" t="str">
        <f t="shared" si="302"/>
        <v/>
      </c>
    </row>
    <row r="3757" spans="2:13" x14ac:dyDescent="0.3">
      <c r="B3757" s="126"/>
      <c r="C3757" s="128"/>
      <c r="D3757" s="126"/>
      <c r="E3757" s="128"/>
      <c r="F3757" s="128"/>
      <c r="G3757" s="128"/>
      <c r="I3757" s="91" t="str">
        <f t="shared" si="299"/>
        <v/>
      </c>
      <c r="J3757" s="91" t="str">
        <f t="shared" si="300"/>
        <v/>
      </c>
      <c r="K3757" s="91" t="str">
        <f t="shared" si="298"/>
        <v/>
      </c>
      <c r="L3757" s="116" t="str">
        <f t="shared" si="301"/>
        <v/>
      </c>
      <c r="M3757" s="116" t="str">
        <f t="shared" si="302"/>
        <v/>
      </c>
    </row>
    <row r="3758" spans="2:13" x14ac:dyDescent="0.3">
      <c r="B3758" s="126"/>
      <c r="C3758" s="128"/>
      <c r="D3758" s="126"/>
      <c r="E3758" s="128"/>
      <c r="F3758" s="128"/>
      <c r="G3758" s="128"/>
      <c r="I3758" s="91" t="str">
        <f t="shared" si="299"/>
        <v/>
      </c>
      <c r="J3758" s="91" t="str">
        <f t="shared" si="300"/>
        <v/>
      </c>
      <c r="K3758" s="91" t="str">
        <f t="shared" si="298"/>
        <v/>
      </c>
      <c r="L3758" s="116" t="str">
        <f t="shared" si="301"/>
        <v/>
      </c>
      <c r="M3758" s="116" t="str">
        <f t="shared" si="302"/>
        <v/>
      </c>
    </row>
    <row r="3759" spans="2:13" x14ac:dyDescent="0.3">
      <c r="B3759" s="126"/>
      <c r="C3759" s="128"/>
      <c r="D3759" s="126"/>
      <c r="E3759" s="128"/>
      <c r="F3759" s="128"/>
      <c r="G3759" s="128"/>
      <c r="I3759" s="91" t="str">
        <f t="shared" si="299"/>
        <v/>
      </c>
      <c r="J3759" s="91" t="str">
        <f t="shared" si="300"/>
        <v/>
      </c>
      <c r="K3759" s="91" t="str">
        <f t="shared" si="298"/>
        <v/>
      </c>
      <c r="L3759" s="116" t="str">
        <f t="shared" si="301"/>
        <v/>
      </c>
      <c r="M3759" s="116" t="str">
        <f t="shared" si="302"/>
        <v/>
      </c>
    </row>
    <row r="3760" spans="2:13" x14ac:dyDescent="0.3">
      <c r="B3760" s="126"/>
      <c r="C3760" s="128"/>
      <c r="D3760" s="126"/>
      <c r="E3760" s="128"/>
      <c r="F3760" s="128"/>
      <c r="G3760" s="128"/>
      <c r="I3760" s="91" t="str">
        <f t="shared" si="299"/>
        <v/>
      </c>
      <c r="J3760" s="91" t="str">
        <f t="shared" si="300"/>
        <v/>
      </c>
      <c r="K3760" s="91" t="str">
        <f t="shared" si="298"/>
        <v/>
      </c>
      <c r="L3760" s="116" t="str">
        <f t="shared" si="301"/>
        <v/>
      </c>
      <c r="M3760" s="116" t="str">
        <f t="shared" si="302"/>
        <v/>
      </c>
    </row>
    <row r="3761" spans="2:13" x14ac:dyDescent="0.3">
      <c r="B3761" s="126"/>
      <c r="C3761" s="128"/>
      <c r="D3761" s="126"/>
      <c r="E3761" s="128"/>
      <c r="F3761" s="128"/>
      <c r="G3761" s="128"/>
      <c r="I3761" s="91" t="str">
        <f t="shared" si="299"/>
        <v/>
      </c>
      <c r="J3761" s="91" t="str">
        <f t="shared" si="300"/>
        <v/>
      </c>
      <c r="K3761" s="91" t="str">
        <f t="shared" si="298"/>
        <v/>
      </c>
      <c r="L3761" s="116" t="str">
        <f t="shared" si="301"/>
        <v/>
      </c>
      <c r="M3761" s="116" t="str">
        <f t="shared" si="302"/>
        <v/>
      </c>
    </row>
    <row r="3762" spans="2:13" x14ac:dyDescent="0.3">
      <c r="B3762" s="126"/>
      <c r="C3762" s="128"/>
      <c r="D3762" s="126"/>
      <c r="E3762" s="128"/>
      <c r="F3762" s="128"/>
      <c r="G3762" s="128"/>
      <c r="I3762" s="91" t="str">
        <f t="shared" si="299"/>
        <v/>
      </c>
      <c r="J3762" s="91" t="str">
        <f t="shared" si="300"/>
        <v/>
      </c>
      <c r="K3762" s="91" t="str">
        <f t="shared" si="298"/>
        <v/>
      </c>
      <c r="L3762" s="116" t="str">
        <f t="shared" si="301"/>
        <v/>
      </c>
      <c r="M3762" s="116" t="str">
        <f t="shared" si="302"/>
        <v/>
      </c>
    </row>
    <row r="3763" spans="2:13" x14ac:dyDescent="0.3">
      <c r="B3763" s="126"/>
      <c r="C3763" s="128"/>
      <c r="D3763" s="126"/>
      <c r="E3763" s="128"/>
      <c r="F3763" s="128"/>
      <c r="G3763" s="128"/>
      <c r="I3763" s="91" t="str">
        <f t="shared" si="299"/>
        <v/>
      </c>
      <c r="J3763" s="91" t="str">
        <f t="shared" si="300"/>
        <v/>
      </c>
      <c r="K3763" s="91" t="str">
        <f t="shared" si="298"/>
        <v/>
      </c>
      <c r="L3763" s="116" t="str">
        <f t="shared" si="301"/>
        <v/>
      </c>
      <c r="M3763" s="116" t="str">
        <f t="shared" si="302"/>
        <v/>
      </c>
    </row>
    <row r="3764" spans="2:13" x14ac:dyDescent="0.3">
      <c r="B3764" s="126"/>
      <c r="C3764" s="128"/>
      <c r="D3764" s="126"/>
      <c r="E3764" s="128"/>
      <c r="F3764" s="128"/>
      <c r="G3764" s="128"/>
      <c r="I3764" s="91" t="str">
        <f t="shared" si="299"/>
        <v/>
      </c>
      <c r="J3764" s="91" t="str">
        <f t="shared" si="300"/>
        <v/>
      </c>
      <c r="K3764" s="91" t="str">
        <f t="shared" si="298"/>
        <v/>
      </c>
      <c r="L3764" s="116" t="str">
        <f t="shared" si="301"/>
        <v/>
      </c>
      <c r="M3764" s="116" t="str">
        <f t="shared" si="302"/>
        <v/>
      </c>
    </row>
    <row r="3765" spans="2:13" x14ac:dyDescent="0.3">
      <c r="B3765" s="126"/>
      <c r="C3765" s="128"/>
      <c r="D3765" s="126"/>
      <c r="E3765" s="128"/>
      <c r="F3765" s="128"/>
      <c r="G3765" s="128"/>
      <c r="I3765" s="91" t="str">
        <f t="shared" si="299"/>
        <v/>
      </c>
      <c r="J3765" s="91" t="str">
        <f t="shared" si="300"/>
        <v/>
      </c>
      <c r="K3765" s="91" t="str">
        <f t="shared" si="298"/>
        <v/>
      </c>
      <c r="L3765" s="116" t="str">
        <f t="shared" si="301"/>
        <v/>
      </c>
      <c r="M3765" s="116" t="str">
        <f t="shared" si="302"/>
        <v/>
      </c>
    </row>
    <row r="3766" spans="2:13" x14ac:dyDescent="0.3">
      <c r="B3766" s="126"/>
      <c r="C3766" s="128"/>
      <c r="D3766" s="126"/>
      <c r="E3766" s="128"/>
      <c r="F3766" s="128"/>
      <c r="G3766" s="128"/>
      <c r="I3766" s="91" t="str">
        <f t="shared" si="299"/>
        <v/>
      </c>
      <c r="J3766" s="91" t="str">
        <f t="shared" si="300"/>
        <v/>
      </c>
      <c r="K3766" s="91" t="str">
        <f t="shared" si="298"/>
        <v/>
      </c>
      <c r="L3766" s="116" t="str">
        <f t="shared" si="301"/>
        <v/>
      </c>
      <c r="M3766" s="116" t="str">
        <f t="shared" si="302"/>
        <v/>
      </c>
    </row>
    <row r="3767" spans="2:13" x14ac:dyDescent="0.3">
      <c r="B3767" s="126"/>
      <c r="C3767" s="128"/>
      <c r="D3767" s="126"/>
      <c r="E3767" s="128"/>
      <c r="F3767" s="128"/>
      <c r="G3767" s="128"/>
      <c r="I3767" s="91" t="str">
        <f t="shared" si="299"/>
        <v/>
      </c>
      <c r="J3767" s="91" t="str">
        <f t="shared" si="300"/>
        <v/>
      </c>
      <c r="K3767" s="91" t="str">
        <f t="shared" si="298"/>
        <v/>
      </c>
      <c r="L3767" s="116" t="str">
        <f t="shared" si="301"/>
        <v/>
      </c>
      <c r="M3767" s="116" t="str">
        <f t="shared" si="302"/>
        <v/>
      </c>
    </row>
    <row r="3768" spans="2:13" x14ac:dyDescent="0.3">
      <c r="B3768" s="126"/>
      <c r="C3768" s="128"/>
      <c r="D3768" s="126"/>
      <c r="E3768" s="128"/>
      <c r="F3768" s="128"/>
      <c r="G3768" s="128"/>
      <c r="I3768" s="91" t="str">
        <f t="shared" si="299"/>
        <v/>
      </c>
      <c r="J3768" s="91" t="str">
        <f t="shared" si="300"/>
        <v/>
      </c>
      <c r="K3768" s="91" t="str">
        <f t="shared" si="298"/>
        <v/>
      </c>
      <c r="L3768" s="116" t="str">
        <f t="shared" si="301"/>
        <v/>
      </c>
      <c r="M3768" s="116" t="str">
        <f t="shared" si="302"/>
        <v/>
      </c>
    </row>
    <row r="3769" spans="2:13" x14ac:dyDescent="0.3">
      <c r="B3769" s="126"/>
      <c r="C3769" s="128"/>
      <c r="D3769" s="126"/>
      <c r="E3769" s="128"/>
      <c r="F3769" s="128"/>
      <c r="G3769" s="128"/>
      <c r="I3769" s="91" t="str">
        <f t="shared" si="299"/>
        <v/>
      </c>
      <c r="J3769" s="91" t="str">
        <f t="shared" si="300"/>
        <v/>
      </c>
      <c r="K3769" s="91" t="str">
        <f t="shared" si="298"/>
        <v/>
      </c>
      <c r="L3769" s="116" t="str">
        <f t="shared" si="301"/>
        <v/>
      </c>
      <c r="M3769" s="116" t="str">
        <f t="shared" si="302"/>
        <v/>
      </c>
    </row>
    <row r="3770" spans="2:13" x14ac:dyDescent="0.3">
      <c r="B3770" s="126"/>
      <c r="C3770" s="128"/>
      <c r="D3770" s="126"/>
      <c r="E3770" s="128"/>
      <c r="F3770" s="128"/>
      <c r="G3770" s="128"/>
      <c r="I3770" s="91" t="str">
        <f t="shared" si="299"/>
        <v/>
      </c>
      <c r="J3770" s="91" t="str">
        <f t="shared" si="300"/>
        <v/>
      </c>
      <c r="K3770" s="91" t="str">
        <f t="shared" si="298"/>
        <v/>
      </c>
      <c r="L3770" s="116" t="str">
        <f t="shared" si="301"/>
        <v/>
      </c>
      <c r="M3770" s="116" t="str">
        <f t="shared" si="302"/>
        <v/>
      </c>
    </row>
    <row r="3771" spans="2:13" x14ac:dyDescent="0.3">
      <c r="B3771" s="126"/>
      <c r="C3771" s="128"/>
      <c r="D3771" s="126"/>
      <c r="E3771" s="128"/>
      <c r="F3771" s="128"/>
      <c r="G3771" s="128"/>
      <c r="I3771" s="91" t="str">
        <f t="shared" si="299"/>
        <v/>
      </c>
      <c r="J3771" s="91" t="str">
        <f t="shared" si="300"/>
        <v/>
      </c>
      <c r="K3771" s="91" t="str">
        <f t="shared" si="298"/>
        <v/>
      </c>
      <c r="L3771" s="116" t="str">
        <f t="shared" si="301"/>
        <v/>
      </c>
      <c r="M3771" s="116" t="str">
        <f t="shared" si="302"/>
        <v/>
      </c>
    </row>
    <row r="3772" spans="2:13" x14ac:dyDescent="0.3">
      <c r="B3772" s="126"/>
      <c r="C3772" s="128"/>
      <c r="D3772" s="126"/>
      <c r="E3772" s="128"/>
      <c r="F3772" s="128"/>
      <c r="G3772" s="128"/>
      <c r="I3772" s="91" t="str">
        <f t="shared" si="299"/>
        <v/>
      </c>
      <c r="J3772" s="91" t="str">
        <f t="shared" si="300"/>
        <v/>
      </c>
      <c r="K3772" s="91" t="str">
        <f t="shared" si="298"/>
        <v/>
      </c>
      <c r="L3772" s="116" t="str">
        <f t="shared" si="301"/>
        <v/>
      </c>
      <c r="M3772" s="116" t="str">
        <f t="shared" si="302"/>
        <v/>
      </c>
    </row>
    <row r="3773" spans="2:13" x14ac:dyDescent="0.3">
      <c r="B3773" s="126"/>
      <c r="C3773" s="128"/>
      <c r="D3773" s="126"/>
      <c r="E3773" s="128"/>
      <c r="F3773" s="128"/>
      <c r="G3773" s="128"/>
      <c r="I3773" s="91" t="str">
        <f t="shared" si="299"/>
        <v/>
      </c>
      <c r="J3773" s="91" t="str">
        <f t="shared" si="300"/>
        <v/>
      </c>
      <c r="K3773" s="91" t="str">
        <f t="shared" si="298"/>
        <v/>
      </c>
      <c r="L3773" s="116" t="str">
        <f t="shared" si="301"/>
        <v/>
      </c>
      <c r="M3773" s="116" t="str">
        <f t="shared" si="302"/>
        <v/>
      </c>
    </row>
    <row r="3774" spans="2:13" x14ac:dyDescent="0.3">
      <c r="B3774" s="126"/>
      <c r="C3774" s="128"/>
      <c r="D3774" s="126"/>
      <c r="E3774" s="128"/>
      <c r="F3774" s="128"/>
      <c r="G3774" s="128"/>
      <c r="I3774" s="91" t="str">
        <f t="shared" si="299"/>
        <v/>
      </c>
      <c r="J3774" s="91" t="str">
        <f t="shared" si="300"/>
        <v/>
      </c>
      <c r="K3774" s="91" t="str">
        <f t="shared" si="298"/>
        <v/>
      </c>
      <c r="L3774" s="116" t="str">
        <f t="shared" si="301"/>
        <v/>
      </c>
      <c r="M3774" s="116" t="str">
        <f t="shared" si="302"/>
        <v/>
      </c>
    </row>
    <row r="3775" spans="2:13" x14ac:dyDescent="0.3">
      <c r="B3775" s="126"/>
      <c r="C3775" s="128"/>
      <c r="D3775" s="126"/>
      <c r="E3775" s="128"/>
      <c r="F3775" s="128"/>
      <c r="G3775" s="128"/>
      <c r="I3775" s="91" t="str">
        <f t="shared" si="299"/>
        <v/>
      </c>
      <c r="J3775" s="91" t="str">
        <f t="shared" si="300"/>
        <v/>
      </c>
      <c r="K3775" s="91" t="str">
        <f t="shared" si="298"/>
        <v/>
      </c>
      <c r="L3775" s="116" t="str">
        <f t="shared" si="301"/>
        <v/>
      </c>
      <c r="M3775" s="116" t="str">
        <f t="shared" si="302"/>
        <v/>
      </c>
    </row>
    <row r="3776" spans="2:13" x14ac:dyDescent="0.3">
      <c r="B3776" s="126"/>
      <c r="C3776" s="128"/>
      <c r="D3776" s="126"/>
      <c r="E3776" s="128"/>
      <c r="F3776" s="128"/>
      <c r="G3776" s="128"/>
      <c r="I3776" s="91" t="str">
        <f t="shared" si="299"/>
        <v/>
      </c>
      <c r="J3776" s="91" t="str">
        <f t="shared" si="300"/>
        <v/>
      </c>
      <c r="K3776" s="91" t="str">
        <f t="shared" si="298"/>
        <v/>
      </c>
      <c r="L3776" s="116" t="str">
        <f t="shared" si="301"/>
        <v/>
      </c>
      <c r="M3776" s="116" t="str">
        <f t="shared" si="302"/>
        <v/>
      </c>
    </row>
    <row r="3777" spans="2:13" x14ac:dyDescent="0.3">
      <c r="B3777" s="126"/>
      <c r="C3777" s="128"/>
      <c r="D3777" s="126"/>
      <c r="E3777" s="128"/>
      <c r="F3777" s="128"/>
      <c r="G3777" s="128"/>
      <c r="I3777" s="91" t="str">
        <f t="shared" si="299"/>
        <v/>
      </c>
      <c r="J3777" s="91" t="str">
        <f t="shared" si="300"/>
        <v/>
      </c>
      <c r="K3777" s="91" t="str">
        <f t="shared" si="298"/>
        <v/>
      </c>
      <c r="L3777" s="116" t="str">
        <f t="shared" si="301"/>
        <v/>
      </c>
      <c r="M3777" s="116" t="str">
        <f t="shared" si="302"/>
        <v/>
      </c>
    </row>
    <row r="3778" spans="2:13" x14ac:dyDescent="0.3">
      <c r="B3778" s="126"/>
      <c r="C3778" s="128"/>
      <c r="D3778" s="126"/>
      <c r="E3778" s="128"/>
      <c r="F3778" s="128"/>
      <c r="G3778" s="128"/>
      <c r="I3778" s="91" t="str">
        <f t="shared" si="299"/>
        <v/>
      </c>
      <c r="J3778" s="91" t="str">
        <f t="shared" si="300"/>
        <v/>
      </c>
      <c r="K3778" s="91" t="str">
        <f t="shared" si="298"/>
        <v/>
      </c>
      <c r="L3778" s="116" t="str">
        <f t="shared" si="301"/>
        <v/>
      </c>
      <c r="M3778" s="116" t="str">
        <f t="shared" si="302"/>
        <v/>
      </c>
    </row>
    <row r="3779" spans="2:13" x14ac:dyDescent="0.3">
      <c r="B3779" s="126"/>
      <c r="C3779" s="128"/>
      <c r="D3779" s="126"/>
      <c r="E3779" s="128"/>
      <c r="F3779" s="128"/>
      <c r="G3779" s="128"/>
      <c r="I3779" s="91" t="str">
        <f t="shared" si="299"/>
        <v/>
      </c>
      <c r="J3779" s="91" t="str">
        <f t="shared" si="300"/>
        <v/>
      </c>
      <c r="K3779" s="91" t="str">
        <f t="shared" si="298"/>
        <v/>
      </c>
      <c r="L3779" s="116" t="str">
        <f t="shared" si="301"/>
        <v/>
      </c>
      <c r="M3779" s="116" t="str">
        <f t="shared" si="302"/>
        <v/>
      </c>
    </row>
    <row r="3780" spans="2:13" x14ac:dyDescent="0.3">
      <c r="B3780" s="126"/>
      <c r="C3780" s="128"/>
      <c r="D3780" s="126"/>
      <c r="E3780" s="128"/>
      <c r="F3780" s="128"/>
      <c r="G3780" s="128"/>
      <c r="I3780" s="91" t="str">
        <f t="shared" si="299"/>
        <v/>
      </c>
      <c r="J3780" s="91" t="str">
        <f t="shared" si="300"/>
        <v/>
      </c>
      <c r="K3780" s="91" t="str">
        <f t="shared" si="298"/>
        <v/>
      </c>
      <c r="L3780" s="116" t="str">
        <f t="shared" si="301"/>
        <v/>
      </c>
      <c r="M3780" s="116" t="str">
        <f t="shared" si="302"/>
        <v/>
      </c>
    </row>
    <row r="3781" spans="2:13" x14ac:dyDescent="0.3">
      <c r="B3781" s="126"/>
      <c r="C3781" s="128"/>
      <c r="D3781" s="126"/>
      <c r="E3781" s="128"/>
      <c r="F3781" s="128"/>
      <c r="G3781" s="128"/>
      <c r="I3781" s="91" t="str">
        <f t="shared" si="299"/>
        <v/>
      </c>
      <c r="J3781" s="91" t="str">
        <f t="shared" si="300"/>
        <v/>
      </c>
      <c r="K3781" s="91" t="str">
        <f t="shared" si="298"/>
        <v/>
      </c>
      <c r="L3781" s="116" t="str">
        <f t="shared" si="301"/>
        <v/>
      </c>
      <c r="M3781" s="116" t="str">
        <f t="shared" si="302"/>
        <v/>
      </c>
    </row>
    <row r="3782" spans="2:13" x14ac:dyDescent="0.3">
      <c r="B3782" s="126"/>
      <c r="C3782" s="128"/>
      <c r="D3782" s="126"/>
      <c r="E3782" s="128"/>
      <c r="F3782" s="128"/>
      <c r="G3782" s="128"/>
      <c r="I3782" s="91" t="str">
        <f t="shared" si="299"/>
        <v/>
      </c>
      <c r="J3782" s="91" t="str">
        <f t="shared" si="300"/>
        <v/>
      </c>
      <c r="K3782" s="91" t="str">
        <f t="shared" si="298"/>
        <v/>
      </c>
      <c r="L3782" s="116" t="str">
        <f t="shared" si="301"/>
        <v/>
      </c>
      <c r="M3782" s="116" t="str">
        <f t="shared" si="302"/>
        <v/>
      </c>
    </row>
    <row r="3783" spans="2:13" x14ac:dyDescent="0.3">
      <c r="B3783" s="126"/>
      <c r="C3783" s="128"/>
      <c r="D3783" s="126"/>
      <c r="E3783" s="128"/>
      <c r="F3783" s="128"/>
      <c r="G3783" s="128"/>
      <c r="I3783" s="91" t="str">
        <f t="shared" si="299"/>
        <v/>
      </c>
      <c r="J3783" s="91" t="str">
        <f t="shared" si="300"/>
        <v/>
      </c>
      <c r="K3783" s="91" t="str">
        <f t="shared" ref="K3783:K3846" si="303">IF(I3783="","",SUMIF($B$7:$B$5003,B3783,$G$7:$G$5003))</f>
        <v/>
      </c>
      <c r="L3783" s="116" t="str">
        <f t="shared" si="301"/>
        <v/>
      </c>
      <c r="M3783" s="116" t="str">
        <f t="shared" si="302"/>
        <v/>
      </c>
    </row>
    <row r="3784" spans="2:13" x14ac:dyDescent="0.3">
      <c r="B3784" s="126"/>
      <c r="C3784" s="128"/>
      <c r="D3784" s="126"/>
      <c r="E3784" s="128"/>
      <c r="F3784" s="128"/>
      <c r="G3784" s="128"/>
      <c r="I3784" s="91" t="str">
        <f t="shared" ref="I3784:I3847" si="304">B3784&amp;D3784</f>
        <v/>
      </c>
      <c r="J3784" s="91" t="str">
        <f t="shared" ref="J3784:J3847" si="305">IF(I3784="","",SUMIFS($G$6:$G$5003,$B$6:$B$5003,B3784,$D$6:$D$5003,D3784))</f>
        <v/>
      </c>
      <c r="K3784" s="91" t="str">
        <f t="shared" si="303"/>
        <v/>
      </c>
      <c r="L3784" s="116" t="str">
        <f t="shared" ref="L3784:L3847" si="306">IF(OR(J3784="",K3784=""),"",J3784/K3784)</f>
        <v/>
      </c>
      <c r="M3784" s="116" t="str">
        <f t="shared" ref="M3784:M3847" si="307">IF(L3784="","",L3784^2)</f>
        <v/>
      </c>
    </row>
    <row r="3785" spans="2:13" x14ac:dyDescent="0.3">
      <c r="B3785" s="126"/>
      <c r="C3785" s="128"/>
      <c r="D3785" s="126"/>
      <c r="E3785" s="128"/>
      <c r="F3785" s="128"/>
      <c r="G3785" s="128"/>
      <c r="I3785" s="91" t="str">
        <f t="shared" si="304"/>
        <v/>
      </c>
      <c r="J3785" s="91" t="str">
        <f t="shared" si="305"/>
        <v/>
      </c>
      <c r="K3785" s="91" t="str">
        <f t="shared" si="303"/>
        <v/>
      </c>
      <c r="L3785" s="116" t="str">
        <f t="shared" si="306"/>
        <v/>
      </c>
      <c r="M3785" s="116" t="str">
        <f t="shared" si="307"/>
        <v/>
      </c>
    </row>
    <row r="3786" spans="2:13" x14ac:dyDescent="0.3">
      <c r="B3786" s="126"/>
      <c r="C3786" s="128"/>
      <c r="D3786" s="126"/>
      <c r="E3786" s="128"/>
      <c r="F3786" s="128"/>
      <c r="G3786" s="128"/>
      <c r="I3786" s="91" t="str">
        <f t="shared" si="304"/>
        <v/>
      </c>
      <c r="J3786" s="91" t="str">
        <f t="shared" si="305"/>
        <v/>
      </c>
      <c r="K3786" s="91" t="str">
        <f t="shared" si="303"/>
        <v/>
      </c>
      <c r="L3786" s="116" t="str">
        <f t="shared" si="306"/>
        <v/>
      </c>
      <c r="M3786" s="116" t="str">
        <f t="shared" si="307"/>
        <v/>
      </c>
    </row>
    <row r="3787" spans="2:13" x14ac:dyDescent="0.3">
      <c r="B3787" s="126"/>
      <c r="C3787" s="128"/>
      <c r="D3787" s="126"/>
      <c r="E3787" s="128"/>
      <c r="F3787" s="128"/>
      <c r="G3787" s="128"/>
      <c r="I3787" s="91" t="str">
        <f t="shared" si="304"/>
        <v/>
      </c>
      <c r="J3787" s="91" t="str">
        <f t="shared" si="305"/>
        <v/>
      </c>
      <c r="K3787" s="91" t="str">
        <f t="shared" si="303"/>
        <v/>
      </c>
      <c r="L3787" s="116" t="str">
        <f t="shared" si="306"/>
        <v/>
      </c>
      <c r="M3787" s="116" t="str">
        <f t="shared" si="307"/>
        <v/>
      </c>
    </row>
    <row r="3788" spans="2:13" x14ac:dyDescent="0.3">
      <c r="B3788" s="126"/>
      <c r="C3788" s="128"/>
      <c r="D3788" s="126"/>
      <c r="E3788" s="128"/>
      <c r="F3788" s="128"/>
      <c r="G3788" s="128"/>
      <c r="I3788" s="91" t="str">
        <f t="shared" si="304"/>
        <v/>
      </c>
      <c r="J3788" s="91" t="str">
        <f t="shared" si="305"/>
        <v/>
      </c>
      <c r="K3788" s="91" t="str">
        <f t="shared" si="303"/>
        <v/>
      </c>
      <c r="L3788" s="116" t="str">
        <f t="shared" si="306"/>
        <v/>
      </c>
      <c r="M3788" s="116" t="str">
        <f t="shared" si="307"/>
        <v/>
      </c>
    </row>
    <row r="3789" spans="2:13" x14ac:dyDescent="0.3">
      <c r="B3789" s="126"/>
      <c r="C3789" s="128"/>
      <c r="D3789" s="126"/>
      <c r="E3789" s="128"/>
      <c r="F3789" s="128"/>
      <c r="G3789" s="128"/>
      <c r="I3789" s="91" t="str">
        <f t="shared" si="304"/>
        <v/>
      </c>
      <c r="J3789" s="91" t="str">
        <f t="shared" si="305"/>
        <v/>
      </c>
      <c r="K3789" s="91" t="str">
        <f t="shared" si="303"/>
        <v/>
      </c>
      <c r="L3789" s="116" t="str">
        <f t="shared" si="306"/>
        <v/>
      </c>
      <c r="M3789" s="116" t="str">
        <f t="shared" si="307"/>
        <v/>
      </c>
    </row>
    <row r="3790" spans="2:13" x14ac:dyDescent="0.3">
      <c r="B3790" s="126"/>
      <c r="C3790" s="128"/>
      <c r="D3790" s="126"/>
      <c r="E3790" s="128"/>
      <c r="F3790" s="128"/>
      <c r="G3790" s="128"/>
      <c r="I3790" s="91" t="str">
        <f t="shared" si="304"/>
        <v/>
      </c>
      <c r="J3790" s="91" t="str">
        <f t="shared" si="305"/>
        <v/>
      </c>
      <c r="K3790" s="91" t="str">
        <f t="shared" si="303"/>
        <v/>
      </c>
      <c r="L3790" s="116" t="str">
        <f t="shared" si="306"/>
        <v/>
      </c>
      <c r="M3790" s="116" t="str">
        <f t="shared" si="307"/>
        <v/>
      </c>
    </row>
    <row r="3791" spans="2:13" x14ac:dyDescent="0.3">
      <c r="B3791" s="126"/>
      <c r="C3791" s="128"/>
      <c r="D3791" s="126"/>
      <c r="E3791" s="128"/>
      <c r="F3791" s="128"/>
      <c r="G3791" s="128"/>
      <c r="I3791" s="91" t="str">
        <f t="shared" si="304"/>
        <v/>
      </c>
      <c r="J3791" s="91" t="str">
        <f t="shared" si="305"/>
        <v/>
      </c>
      <c r="K3791" s="91" t="str">
        <f t="shared" si="303"/>
        <v/>
      </c>
      <c r="L3791" s="116" t="str">
        <f t="shared" si="306"/>
        <v/>
      </c>
      <c r="M3791" s="116" t="str">
        <f t="shared" si="307"/>
        <v/>
      </c>
    </row>
    <row r="3792" spans="2:13" x14ac:dyDescent="0.3">
      <c r="B3792" s="126"/>
      <c r="C3792" s="128"/>
      <c r="D3792" s="126"/>
      <c r="E3792" s="128"/>
      <c r="F3792" s="128"/>
      <c r="G3792" s="128"/>
      <c r="I3792" s="91" t="str">
        <f t="shared" si="304"/>
        <v/>
      </c>
      <c r="J3792" s="91" t="str">
        <f t="shared" si="305"/>
        <v/>
      </c>
      <c r="K3792" s="91" t="str">
        <f t="shared" si="303"/>
        <v/>
      </c>
      <c r="L3792" s="116" t="str">
        <f t="shared" si="306"/>
        <v/>
      </c>
      <c r="M3792" s="116" t="str">
        <f t="shared" si="307"/>
        <v/>
      </c>
    </row>
    <row r="3793" spans="2:13" x14ac:dyDescent="0.3">
      <c r="B3793" s="126"/>
      <c r="C3793" s="128"/>
      <c r="D3793" s="126"/>
      <c r="E3793" s="128"/>
      <c r="F3793" s="128"/>
      <c r="G3793" s="128"/>
      <c r="I3793" s="91" t="str">
        <f t="shared" si="304"/>
        <v/>
      </c>
      <c r="J3793" s="91" t="str">
        <f t="shared" si="305"/>
        <v/>
      </c>
      <c r="K3793" s="91" t="str">
        <f t="shared" si="303"/>
        <v/>
      </c>
      <c r="L3793" s="116" t="str">
        <f t="shared" si="306"/>
        <v/>
      </c>
      <c r="M3793" s="116" t="str">
        <f t="shared" si="307"/>
        <v/>
      </c>
    </row>
    <row r="3794" spans="2:13" x14ac:dyDescent="0.3">
      <c r="B3794" s="126"/>
      <c r="C3794" s="128"/>
      <c r="D3794" s="126"/>
      <c r="E3794" s="128"/>
      <c r="F3794" s="128"/>
      <c r="G3794" s="128"/>
      <c r="I3794" s="91" t="str">
        <f t="shared" si="304"/>
        <v/>
      </c>
      <c r="J3794" s="91" t="str">
        <f t="shared" si="305"/>
        <v/>
      </c>
      <c r="K3794" s="91" t="str">
        <f t="shared" si="303"/>
        <v/>
      </c>
      <c r="L3794" s="116" t="str">
        <f t="shared" si="306"/>
        <v/>
      </c>
      <c r="M3794" s="116" t="str">
        <f t="shared" si="307"/>
        <v/>
      </c>
    </row>
    <row r="3795" spans="2:13" x14ac:dyDescent="0.3">
      <c r="B3795" s="126"/>
      <c r="C3795" s="128"/>
      <c r="D3795" s="126"/>
      <c r="E3795" s="128"/>
      <c r="F3795" s="128"/>
      <c r="G3795" s="128"/>
      <c r="I3795" s="91" t="str">
        <f t="shared" si="304"/>
        <v/>
      </c>
      <c r="J3795" s="91" t="str">
        <f t="shared" si="305"/>
        <v/>
      </c>
      <c r="K3795" s="91" t="str">
        <f t="shared" si="303"/>
        <v/>
      </c>
      <c r="L3795" s="116" t="str">
        <f t="shared" si="306"/>
        <v/>
      </c>
      <c r="M3795" s="116" t="str">
        <f t="shared" si="307"/>
        <v/>
      </c>
    </row>
    <row r="3796" spans="2:13" x14ac:dyDescent="0.3">
      <c r="B3796" s="126"/>
      <c r="C3796" s="128"/>
      <c r="D3796" s="126"/>
      <c r="E3796" s="128"/>
      <c r="F3796" s="128"/>
      <c r="G3796" s="128"/>
      <c r="I3796" s="91" t="str">
        <f t="shared" si="304"/>
        <v/>
      </c>
      <c r="J3796" s="91" t="str">
        <f t="shared" si="305"/>
        <v/>
      </c>
      <c r="K3796" s="91" t="str">
        <f t="shared" si="303"/>
        <v/>
      </c>
      <c r="L3796" s="116" t="str">
        <f t="shared" si="306"/>
        <v/>
      </c>
      <c r="M3796" s="116" t="str">
        <f t="shared" si="307"/>
        <v/>
      </c>
    </row>
    <row r="3797" spans="2:13" x14ac:dyDescent="0.3">
      <c r="B3797" s="126"/>
      <c r="C3797" s="128"/>
      <c r="D3797" s="126"/>
      <c r="E3797" s="128"/>
      <c r="F3797" s="128"/>
      <c r="G3797" s="128"/>
      <c r="I3797" s="91" t="str">
        <f t="shared" si="304"/>
        <v/>
      </c>
      <c r="J3797" s="91" t="str">
        <f t="shared" si="305"/>
        <v/>
      </c>
      <c r="K3797" s="91" t="str">
        <f t="shared" si="303"/>
        <v/>
      </c>
      <c r="L3797" s="116" t="str">
        <f t="shared" si="306"/>
        <v/>
      </c>
      <c r="M3797" s="116" t="str">
        <f t="shared" si="307"/>
        <v/>
      </c>
    </row>
    <row r="3798" spans="2:13" x14ac:dyDescent="0.3">
      <c r="B3798" s="126"/>
      <c r="C3798" s="128"/>
      <c r="D3798" s="126"/>
      <c r="E3798" s="128"/>
      <c r="F3798" s="128"/>
      <c r="G3798" s="128"/>
      <c r="I3798" s="91" t="str">
        <f t="shared" si="304"/>
        <v/>
      </c>
      <c r="J3798" s="91" t="str">
        <f t="shared" si="305"/>
        <v/>
      </c>
      <c r="K3798" s="91" t="str">
        <f t="shared" si="303"/>
        <v/>
      </c>
      <c r="L3798" s="116" t="str">
        <f t="shared" si="306"/>
        <v/>
      </c>
      <c r="M3798" s="116" t="str">
        <f t="shared" si="307"/>
        <v/>
      </c>
    </row>
    <row r="3799" spans="2:13" x14ac:dyDescent="0.3">
      <c r="B3799" s="126"/>
      <c r="C3799" s="128"/>
      <c r="D3799" s="126"/>
      <c r="E3799" s="128"/>
      <c r="F3799" s="128"/>
      <c r="G3799" s="128"/>
      <c r="I3799" s="91" t="str">
        <f t="shared" si="304"/>
        <v/>
      </c>
      <c r="J3799" s="91" t="str">
        <f t="shared" si="305"/>
        <v/>
      </c>
      <c r="K3799" s="91" t="str">
        <f t="shared" si="303"/>
        <v/>
      </c>
      <c r="L3799" s="116" t="str">
        <f t="shared" si="306"/>
        <v/>
      </c>
      <c r="M3799" s="116" t="str">
        <f t="shared" si="307"/>
        <v/>
      </c>
    </row>
    <row r="3800" spans="2:13" x14ac:dyDescent="0.3">
      <c r="B3800" s="126"/>
      <c r="C3800" s="128"/>
      <c r="D3800" s="126"/>
      <c r="E3800" s="128"/>
      <c r="F3800" s="128"/>
      <c r="G3800" s="128"/>
      <c r="I3800" s="91" t="str">
        <f t="shared" si="304"/>
        <v/>
      </c>
      <c r="J3800" s="91" t="str">
        <f t="shared" si="305"/>
        <v/>
      </c>
      <c r="K3800" s="91" t="str">
        <f t="shared" si="303"/>
        <v/>
      </c>
      <c r="L3800" s="116" t="str">
        <f t="shared" si="306"/>
        <v/>
      </c>
      <c r="M3800" s="116" t="str">
        <f t="shared" si="307"/>
        <v/>
      </c>
    </row>
    <row r="3801" spans="2:13" x14ac:dyDescent="0.3">
      <c r="B3801" s="126"/>
      <c r="C3801" s="128"/>
      <c r="D3801" s="126"/>
      <c r="E3801" s="128"/>
      <c r="F3801" s="128"/>
      <c r="G3801" s="128"/>
      <c r="I3801" s="91" t="str">
        <f t="shared" si="304"/>
        <v/>
      </c>
      <c r="J3801" s="91" t="str">
        <f t="shared" si="305"/>
        <v/>
      </c>
      <c r="K3801" s="91" t="str">
        <f t="shared" si="303"/>
        <v/>
      </c>
      <c r="L3801" s="116" t="str">
        <f t="shared" si="306"/>
        <v/>
      </c>
      <c r="M3801" s="116" t="str">
        <f t="shared" si="307"/>
        <v/>
      </c>
    </row>
    <row r="3802" spans="2:13" x14ac:dyDescent="0.3">
      <c r="B3802" s="126"/>
      <c r="C3802" s="128"/>
      <c r="D3802" s="126"/>
      <c r="E3802" s="128"/>
      <c r="F3802" s="128"/>
      <c r="G3802" s="128"/>
      <c r="I3802" s="91" t="str">
        <f t="shared" si="304"/>
        <v/>
      </c>
      <c r="J3802" s="91" t="str">
        <f t="shared" si="305"/>
        <v/>
      </c>
      <c r="K3802" s="91" t="str">
        <f t="shared" si="303"/>
        <v/>
      </c>
      <c r="L3802" s="116" t="str">
        <f t="shared" si="306"/>
        <v/>
      </c>
      <c r="M3802" s="116" t="str">
        <f t="shared" si="307"/>
        <v/>
      </c>
    </row>
    <row r="3803" spans="2:13" x14ac:dyDescent="0.3">
      <c r="B3803" s="126"/>
      <c r="C3803" s="128"/>
      <c r="D3803" s="126"/>
      <c r="E3803" s="128"/>
      <c r="F3803" s="128"/>
      <c r="G3803" s="128"/>
      <c r="I3803" s="91" t="str">
        <f t="shared" si="304"/>
        <v/>
      </c>
      <c r="J3803" s="91" t="str">
        <f t="shared" si="305"/>
        <v/>
      </c>
      <c r="K3803" s="91" t="str">
        <f t="shared" si="303"/>
        <v/>
      </c>
      <c r="L3803" s="116" t="str">
        <f t="shared" si="306"/>
        <v/>
      </c>
      <c r="M3803" s="116" t="str">
        <f t="shared" si="307"/>
        <v/>
      </c>
    </row>
    <row r="3804" spans="2:13" x14ac:dyDescent="0.3">
      <c r="B3804" s="126"/>
      <c r="C3804" s="128"/>
      <c r="D3804" s="126"/>
      <c r="E3804" s="128"/>
      <c r="F3804" s="128"/>
      <c r="G3804" s="128"/>
      <c r="I3804" s="91" t="str">
        <f t="shared" si="304"/>
        <v/>
      </c>
      <c r="J3804" s="91" t="str">
        <f t="shared" si="305"/>
        <v/>
      </c>
      <c r="K3804" s="91" t="str">
        <f t="shared" si="303"/>
        <v/>
      </c>
      <c r="L3804" s="116" t="str">
        <f t="shared" si="306"/>
        <v/>
      </c>
      <c r="M3804" s="116" t="str">
        <f t="shared" si="307"/>
        <v/>
      </c>
    </row>
    <row r="3805" spans="2:13" x14ac:dyDescent="0.3">
      <c r="B3805" s="126"/>
      <c r="C3805" s="128"/>
      <c r="D3805" s="126"/>
      <c r="E3805" s="128"/>
      <c r="F3805" s="128"/>
      <c r="G3805" s="128"/>
      <c r="I3805" s="91" t="str">
        <f t="shared" si="304"/>
        <v/>
      </c>
      <c r="J3805" s="91" t="str">
        <f t="shared" si="305"/>
        <v/>
      </c>
      <c r="K3805" s="91" t="str">
        <f t="shared" si="303"/>
        <v/>
      </c>
      <c r="L3805" s="116" t="str">
        <f t="shared" si="306"/>
        <v/>
      </c>
      <c r="M3805" s="116" t="str">
        <f t="shared" si="307"/>
        <v/>
      </c>
    </row>
    <row r="3806" spans="2:13" x14ac:dyDescent="0.3">
      <c r="B3806" s="126"/>
      <c r="C3806" s="128"/>
      <c r="D3806" s="126"/>
      <c r="E3806" s="128"/>
      <c r="F3806" s="128"/>
      <c r="G3806" s="128"/>
      <c r="I3806" s="91" t="str">
        <f t="shared" si="304"/>
        <v/>
      </c>
      <c r="J3806" s="91" t="str">
        <f t="shared" si="305"/>
        <v/>
      </c>
      <c r="K3806" s="91" t="str">
        <f t="shared" si="303"/>
        <v/>
      </c>
      <c r="L3806" s="116" t="str">
        <f t="shared" si="306"/>
        <v/>
      </c>
      <c r="M3806" s="116" t="str">
        <f t="shared" si="307"/>
        <v/>
      </c>
    </row>
    <row r="3807" spans="2:13" x14ac:dyDescent="0.3">
      <c r="B3807" s="126"/>
      <c r="C3807" s="128"/>
      <c r="D3807" s="126"/>
      <c r="E3807" s="128"/>
      <c r="F3807" s="128"/>
      <c r="G3807" s="128"/>
      <c r="I3807" s="91" t="str">
        <f t="shared" si="304"/>
        <v/>
      </c>
      <c r="J3807" s="91" t="str">
        <f t="shared" si="305"/>
        <v/>
      </c>
      <c r="K3807" s="91" t="str">
        <f t="shared" si="303"/>
        <v/>
      </c>
      <c r="L3807" s="116" t="str">
        <f t="shared" si="306"/>
        <v/>
      </c>
      <c r="M3807" s="116" t="str">
        <f t="shared" si="307"/>
        <v/>
      </c>
    </row>
    <row r="3808" spans="2:13" x14ac:dyDescent="0.3">
      <c r="B3808" s="126"/>
      <c r="C3808" s="128"/>
      <c r="D3808" s="126"/>
      <c r="E3808" s="128"/>
      <c r="F3808" s="128"/>
      <c r="G3808" s="128"/>
      <c r="I3808" s="91" t="str">
        <f t="shared" si="304"/>
        <v/>
      </c>
      <c r="J3808" s="91" t="str">
        <f t="shared" si="305"/>
        <v/>
      </c>
      <c r="K3808" s="91" t="str">
        <f t="shared" si="303"/>
        <v/>
      </c>
      <c r="L3808" s="116" t="str">
        <f t="shared" si="306"/>
        <v/>
      </c>
      <c r="M3808" s="116" t="str">
        <f t="shared" si="307"/>
        <v/>
      </c>
    </row>
    <row r="3809" spans="2:13" x14ac:dyDescent="0.3">
      <c r="B3809" s="126"/>
      <c r="C3809" s="128"/>
      <c r="D3809" s="126"/>
      <c r="E3809" s="128"/>
      <c r="F3809" s="128"/>
      <c r="G3809" s="128"/>
      <c r="I3809" s="91" t="str">
        <f t="shared" si="304"/>
        <v/>
      </c>
      <c r="J3809" s="91" t="str">
        <f t="shared" si="305"/>
        <v/>
      </c>
      <c r="K3809" s="91" t="str">
        <f t="shared" si="303"/>
        <v/>
      </c>
      <c r="L3809" s="116" t="str">
        <f t="shared" si="306"/>
        <v/>
      </c>
      <c r="M3809" s="116" t="str">
        <f t="shared" si="307"/>
        <v/>
      </c>
    </row>
    <row r="3810" spans="2:13" x14ac:dyDescent="0.3">
      <c r="B3810" s="126"/>
      <c r="C3810" s="128"/>
      <c r="D3810" s="126"/>
      <c r="E3810" s="128"/>
      <c r="F3810" s="128"/>
      <c r="G3810" s="128"/>
      <c r="I3810" s="91" t="str">
        <f t="shared" si="304"/>
        <v/>
      </c>
      <c r="J3810" s="91" t="str">
        <f t="shared" si="305"/>
        <v/>
      </c>
      <c r="K3810" s="91" t="str">
        <f t="shared" si="303"/>
        <v/>
      </c>
      <c r="L3810" s="116" t="str">
        <f t="shared" si="306"/>
        <v/>
      </c>
      <c r="M3810" s="116" t="str">
        <f t="shared" si="307"/>
        <v/>
      </c>
    </row>
    <row r="3811" spans="2:13" x14ac:dyDescent="0.3">
      <c r="B3811" s="126"/>
      <c r="C3811" s="128"/>
      <c r="D3811" s="126"/>
      <c r="E3811" s="128"/>
      <c r="F3811" s="128"/>
      <c r="G3811" s="128"/>
      <c r="I3811" s="91" t="str">
        <f t="shared" si="304"/>
        <v/>
      </c>
      <c r="J3811" s="91" t="str">
        <f t="shared" si="305"/>
        <v/>
      </c>
      <c r="K3811" s="91" t="str">
        <f t="shared" si="303"/>
        <v/>
      </c>
      <c r="L3811" s="116" t="str">
        <f t="shared" si="306"/>
        <v/>
      </c>
      <c r="M3811" s="116" t="str">
        <f t="shared" si="307"/>
        <v/>
      </c>
    </row>
    <row r="3812" spans="2:13" x14ac:dyDescent="0.3">
      <c r="B3812" s="126"/>
      <c r="C3812" s="128"/>
      <c r="D3812" s="126"/>
      <c r="E3812" s="128"/>
      <c r="F3812" s="128"/>
      <c r="G3812" s="128"/>
      <c r="I3812" s="91" t="str">
        <f t="shared" si="304"/>
        <v/>
      </c>
      <c r="J3812" s="91" t="str">
        <f t="shared" si="305"/>
        <v/>
      </c>
      <c r="K3812" s="91" t="str">
        <f t="shared" si="303"/>
        <v/>
      </c>
      <c r="L3812" s="116" t="str">
        <f t="shared" si="306"/>
        <v/>
      </c>
      <c r="M3812" s="116" t="str">
        <f t="shared" si="307"/>
        <v/>
      </c>
    </row>
    <row r="3813" spans="2:13" x14ac:dyDescent="0.3">
      <c r="B3813" s="126"/>
      <c r="C3813" s="128"/>
      <c r="D3813" s="126"/>
      <c r="E3813" s="128"/>
      <c r="F3813" s="128"/>
      <c r="G3813" s="128"/>
      <c r="I3813" s="91" t="str">
        <f t="shared" si="304"/>
        <v/>
      </c>
      <c r="J3813" s="91" t="str">
        <f t="shared" si="305"/>
        <v/>
      </c>
      <c r="K3813" s="91" t="str">
        <f t="shared" si="303"/>
        <v/>
      </c>
      <c r="L3813" s="116" t="str">
        <f t="shared" si="306"/>
        <v/>
      </c>
      <c r="M3813" s="116" t="str">
        <f t="shared" si="307"/>
        <v/>
      </c>
    </row>
    <row r="3814" spans="2:13" x14ac:dyDescent="0.3">
      <c r="B3814" s="126"/>
      <c r="C3814" s="128"/>
      <c r="D3814" s="126"/>
      <c r="E3814" s="128"/>
      <c r="F3814" s="128"/>
      <c r="G3814" s="128"/>
      <c r="I3814" s="91" t="str">
        <f t="shared" si="304"/>
        <v/>
      </c>
      <c r="J3814" s="91" t="str">
        <f t="shared" si="305"/>
        <v/>
      </c>
      <c r="K3814" s="91" t="str">
        <f t="shared" si="303"/>
        <v/>
      </c>
      <c r="L3814" s="116" t="str">
        <f t="shared" si="306"/>
        <v/>
      </c>
      <c r="M3814" s="116" t="str">
        <f t="shared" si="307"/>
        <v/>
      </c>
    </row>
    <row r="3815" spans="2:13" x14ac:dyDescent="0.3">
      <c r="B3815" s="126"/>
      <c r="C3815" s="128"/>
      <c r="D3815" s="126"/>
      <c r="E3815" s="128"/>
      <c r="F3815" s="128"/>
      <c r="G3815" s="128"/>
      <c r="I3815" s="91" t="str">
        <f t="shared" si="304"/>
        <v/>
      </c>
      <c r="J3815" s="91" t="str">
        <f t="shared" si="305"/>
        <v/>
      </c>
      <c r="K3815" s="91" t="str">
        <f t="shared" si="303"/>
        <v/>
      </c>
      <c r="L3815" s="116" t="str">
        <f t="shared" si="306"/>
        <v/>
      </c>
      <c r="M3815" s="116" t="str">
        <f t="shared" si="307"/>
        <v/>
      </c>
    </row>
    <row r="3816" spans="2:13" x14ac:dyDescent="0.3">
      <c r="B3816" s="126"/>
      <c r="C3816" s="128"/>
      <c r="D3816" s="126"/>
      <c r="E3816" s="128"/>
      <c r="F3816" s="128"/>
      <c r="G3816" s="128"/>
      <c r="I3816" s="91" t="str">
        <f t="shared" si="304"/>
        <v/>
      </c>
      <c r="J3816" s="91" t="str">
        <f t="shared" si="305"/>
        <v/>
      </c>
      <c r="K3816" s="91" t="str">
        <f t="shared" si="303"/>
        <v/>
      </c>
      <c r="L3816" s="116" t="str">
        <f t="shared" si="306"/>
        <v/>
      </c>
      <c r="M3816" s="116" t="str">
        <f t="shared" si="307"/>
        <v/>
      </c>
    </row>
    <row r="3817" spans="2:13" x14ac:dyDescent="0.3">
      <c r="B3817" s="126"/>
      <c r="C3817" s="128"/>
      <c r="D3817" s="126"/>
      <c r="E3817" s="128"/>
      <c r="F3817" s="128"/>
      <c r="G3817" s="128"/>
      <c r="I3817" s="91" t="str">
        <f t="shared" si="304"/>
        <v/>
      </c>
      <c r="J3817" s="91" t="str">
        <f t="shared" si="305"/>
        <v/>
      </c>
      <c r="K3817" s="91" t="str">
        <f t="shared" si="303"/>
        <v/>
      </c>
      <c r="L3817" s="116" t="str">
        <f t="shared" si="306"/>
        <v/>
      </c>
      <c r="M3817" s="116" t="str">
        <f t="shared" si="307"/>
        <v/>
      </c>
    </row>
    <row r="3818" spans="2:13" x14ac:dyDescent="0.3">
      <c r="B3818" s="126"/>
      <c r="C3818" s="128"/>
      <c r="D3818" s="126"/>
      <c r="E3818" s="128"/>
      <c r="F3818" s="128"/>
      <c r="G3818" s="128"/>
      <c r="I3818" s="91" t="str">
        <f t="shared" si="304"/>
        <v/>
      </c>
      <c r="J3818" s="91" t="str">
        <f t="shared" si="305"/>
        <v/>
      </c>
      <c r="K3818" s="91" t="str">
        <f t="shared" si="303"/>
        <v/>
      </c>
      <c r="L3818" s="116" t="str">
        <f t="shared" si="306"/>
        <v/>
      </c>
      <c r="M3818" s="116" t="str">
        <f t="shared" si="307"/>
        <v/>
      </c>
    </row>
    <row r="3819" spans="2:13" x14ac:dyDescent="0.3">
      <c r="B3819" s="126"/>
      <c r="C3819" s="128"/>
      <c r="D3819" s="126"/>
      <c r="E3819" s="128"/>
      <c r="F3819" s="128"/>
      <c r="G3819" s="128"/>
      <c r="I3819" s="91" t="str">
        <f t="shared" si="304"/>
        <v/>
      </c>
      <c r="J3819" s="91" t="str">
        <f t="shared" si="305"/>
        <v/>
      </c>
      <c r="K3819" s="91" t="str">
        <f t="shared" si="303"/>
        <v/>
      </c>
      <c r="L3819" s="116" t="str">
        <f t="shared" si="306"/>
        <v/>
      </c>
      <c r="M3819" s="116" t="str">
        <f t="shared" si="307"/>
        <v/>
      </c>
    </row>
    <row r="3820" spans="2:13" x14ac:dyDescent="0.3">
      <c r="B3820" s="126"/>
      <c r="C3820" s="128"/>
      <c r="D3820" s="126"/>
      <c r="E3820" s="128"/>
      <c r="F3820" s="128"/>
      <c r="G3820" s="128"/>
      <c r="I3820" s="91" t="str">
        <f t="shared" si="304"/>
        <v/>
      </c>
      <c r="J3820" s="91" t="str">
        <f t="shared" si="305"/>
        <v/>
      </c>
      <c r="K3820" s="91" t="str">
        <f t="shared" si="303"/>
        <v/>
      </c>
      <c r="L3820" s="116" t="str">
        <f t="shared" si="306"/>
        <v/>
      </c>
      <c r="M3820" s="116" t="str">
        <f t="shared" si="307"/>
        <v/>
      </c>
    </row>
    <row r="3821" spans="2:13" x14ac:dyDescent="0.3">
      <c r="B3821" s="126"/>
      <c r="C3821" s="128"/>
      <c r="D3821" s="126"/>
      <c r="E3821" s="128"/>
      <c r="F3821" s="128"/>
      <c r="G3821" s="128"/>
      <c r="I3821" s="91" t="str">
        <f t="shared" si="304"/>
        <v/>
      </c>
      <c r="J3821" s="91" t="str">
        <f t="shared" si="305"/>
        <v/>
      </c>
      <c r="K3821" s="91" t="str">
        <f t="shared" si="303"/>
        <v/>
      </c>
      <c r="L3821" s="116" t="str">
        <f t="shared" si="306"/>
        <v/>
      </c>
      <c r="M3821" s="116" t="str">
        <f t="shared" si="307"/>
        <v/>
      </c>
    </row>
    <row r="3822" spans="2:13" x14ac:dyDescent="0.3">
      <c r="B3822" s="126"/>
      <c r="C3822" s="128"/>
      <c r="D3822" s="126"/>
      <c r="E3822" s="128"/>
      <c r="F3822" s="128"/>
      <c r="G3822" s="128"/>
      <c r="I3822" s="91" t="str">
        <f t="shared" si="304"/>
        <v/>
      </c>
      <c r="J3822" s="91" t="str">
        <f t="shared" si="305"/>
        <v/>
      </c>
      <c r="K3822" s="91" t="str">
        <f t="shared" si="303"/>
        <v/>
      </c>
      <c r="L3822" s="116" t="str">
        <f t="shared" si="306"/>
        <v/>
      </c>
      <c r="M3822" s="116" t="str">
        <f t="shared" si="307"/>
        <v/>
      </c>
    </row>
    <row r="3823" spans="2:13" x14ac:dyDescent="0.3">
      <c r="B3823" s="126"/>
      <c r="C3823" s="128"/>
      <c r="D3823" s="126"/>
      <c r="E3823" s="128"/>
      <c r="F3823" s="128"/>
      <c r="G3823" s="128"/>
      <c r="I3823" s="91" t="str">
        <f t="shared" si="304"/>
        <v/>
      </c>
      <c r="J3823" s="91" t="str">
        <f t="shared" si="305"/>
        <v/>
      </c>
      <c r="K3823" s="91" t="str">
        <f t="shared" si="303"/>
        <v/>
      </c>
      <c r="L3823" s="116" t="str">
        <f t="shared" si="306"/>
        <v/>
      </c>
      <c r="M3823" s="116" t="str">
        <f t="shared" si="307"/>
        <v/>
      </c>
    </row>
    <row r="3824" spans="2:13" x14ac:dyDescent="0.3">
      <c r="B3824" s="126"/>
      <c r="C3824" s="128"/>
      <c r="D3824" s="126"/>
      <c r="E3824" s="128"/>
      <c r="F3824" s="128"/>
      <c r="G3824" s="128"/>
      <c r="I3824" s="91" t="str">
        <f t="shared" si="304"/>
        <v/>
      </c>
      <c r="J3824" s="91" t="str">
        <f t="shared" si="305"/>
        <v/>
      </c>
      <c r="K3824" s="91" t="str">
        <f t="shared" si="303"/>
        <v/>
      </c>
      <c r="L3824" s="116" t="str">
        <f t="shared" si="306"/>
        <v/>
      </c>
      <c r="M3824" s="116" t="str">
        <f t="shared" si="307"/>
        <v/>
      </c>
    </row>
    <row r="3825" spans="2:13" x14ac:dyDescent="0.3">
      <c r="B3825" s="126"/>
      <c r="C3825" s="128"/>
      <c r="D3825" s="126"/>
      <c r="E3825" s="128"/>
      <c r="F3825" s="128"/>
      <c r="G3825" s="128"/>
      <c r="I3825" s="91" t="str">
        <f t="shared" si="304"/>
        <v/>
      </c>
      <c r="J3825" s="91" t="str">
        <f t="shared" si="305"/>
        <v/>
      </c>
      <c r="K3825" s="91" t="str">
        <f t="shared" si="303"/>
        <v/>
      </c>
      <c r="L3825" s="116" t="str">
        <f t="shared" si="306"/>
        <v/>
      </c>
      <c r="M3825" s="116" t="str">
        <f t="shared" si="307"/>
        <v/>
      </c>
    </row>
    <row r="3826" spans="2:13" x14ac:dyDescent="0.3">
      <c r="B3826" s="126"/>
      <c r="C3826" s="128"/>
      <c r="D3826" s="126"/>
      <c r="E3826" s="128"/>
      <c r="F3826" s="128"/>
      <c r="G3826" s="128"/>
      <c r="I3826" s="91" t="str">
        <f t="shared" si="304"/>
        <v/>
      </c>
      <c r="J3826" s="91" t="str">
        <f t="shared" si="305"/>
        <v/>
      </c>
      <c r="K3826" s="91" t="str">
        <f t="shared" si="303"/>
        <v/>
      </c>
      <c r="L3826" s="116" t="str">
        <f t="shared" si="306"/>
        <v/>
      </c>
      <c r="M3826" s="116" t="str">
        <f t="shared" si="307"/>
        <v/>
      </c>
    </row>
    <row r="3827" spans="2:13" x14ac:dyDescent="0.3">
      <c r="B3827" s="126"/>
      <c r="C3827" s="128"/>
      <c r="D3827" s="126"/>
      <c r="E3827" s="128"/>
      <c r="F3827" s="128"/>
      <c r="G3827" s="128"/>
      <c r="I3827" s="91" t="str">
        <f t="shared" si="304"/>
        <v/>
      </c>
      <c r="J3827" s="91" t="str">
        <f t="shared" si="305"/>
        <v/>
      </c>
      <c r="K3827" s="91" t="str">
        <f t="shared" si="303"/>
        <v/>
      </c>
      <c r="L3827" s="116" t="str">
        <f t="shared" si="306"/>
        <v/>
      </c>
      <c r="M3827" s="116" t="str">
        <f t="shared" si="307"/>
        <v/>
      </c>
    </row>
    <row r="3828" spans="2:13" x14ac:dyDescent="0.3">
      <c r="B3828" s="126"/>
      <c r="C3828" s="128"/>
      <c r="D3828" s="126"/>
      <c r="E3828" s="128"/>
      <c r="F3828" s="128"/>
      <c r="G3828" s="128"/>
      <c r="I3828" s="91" t="str">
        <f t="shared" si="304"/>
        <v/>
      </c>
      <c r="J3828" s="91" t="str">
        <f t="shared" si="305"/>
        <v/>
      </c>
      <c r="K3828" s="91" t="str">
        <f t="shared" si="303"/>
        <v/>
      </c>
      <c r="L3828" s="116" t="str">
        <f t="shared" si="306"/>
        <v/>
      </c>
      <c r="M3828" s="116" t="str">
        <f t="shared" si="307"/>
        <v/>
      </c>
    </row>
    <row r="3829" spans="2:13" x14ac:dyDescent="0.3">
      <c r="B3829" s="126"/>
      <c r="C3829" s="128"/>
      <c r="D3829" s="126"/>
      <c r="E3829" s="128"/>
      <c r="F3829" s="128"/>
      <c r="G3829" s="128"/>
      <c r="I3829" s="91" t="str">
        <f t="shared" si="304"/>
        <v/>
      </c>
      <c r="J3829" s="91" t="str">
        <f t="shared" si="305"/>
        <v/>
      </c>
      <c r="K3829" s="91" t="str">
        <f t="shared" si="303"/>
        <v/>
      </c>
      <c r="L3829" s="116" t="str">
        <f t="shared" si="306"/>
        <v/>
      </c>
      <c r="M3829" s="116" t="str">
        <f t="shared" si="307"/>
        <v/>
      </c>
    </row>
    <row r="3830" spans="2:13" x14ac:dyDescent="0.3">
      <c r="B3830" s="126"/>
      <c r="C3830" s="128"/>
      <c r="D3830" s="126"/>
      <c r="E3830" s="128"/>
      <c r="F3830" s="128"/>
      <c r="G3830" s="128"/>
      <c r="I3830" s="91" t="str">
        <f t="shared" si="304"/>
        <v/>
      </c>
      <c r="J3830" s="91" t="str">
        <f t="shared" si="305"/>
        <v/>
      </c>
      <c r="K3830" s="91" t="str">
        <f t="shared" si="303"/>
        <v/>
      </c>
      <c r="L3830" s="116" t="str">
        <f t="shared" si="306"/>
        <v/>
      </c>
      <c r="M3830" s="116" t="str">
        <f t="shared" si="307"/>
        <v/>
      </c>
    </row>
    <row r="3831" spans="2:13" x14ac:dyDescent="0.3">
      <c r="B3831" s="126"/>
      <c r="C3831" s="128"/>
      <c r="D3831" s="126"/>
      <c r="E3831" s="128"/>
      <c r="F3831" s="128"/>
      <c r="G3831" s="128"/>
      <c r="I3831" s="91" t="str">
        <f t="shared" si="304"/>
        <v/>
      </c>
      <c r="J3831" s="91" t="str">
        <f t="shared" si="305"/>
        <v/>
      </c>
      <c r="K3831" s="91" t="str">
        <f t="shared" si="303"/>
        <v/>
      </c>
      <c r="L3831" s="116" t="str">
        <f t="shared" si="306"/>
        <v/>
      </c>
      <c r="M3831" s="116" t="str">
        <f t="shared" si="307"/>
        <v/>
      </c>
    </row>
    <row r="3832" spans="2:13" x14ac:dyDescent="0.3">
      <c r="B3832" s="126"/>
      <c r="C3832" s="128"/>
      <c r="D3832" s="126"/>
      <c r="E3832" s="128"/>
      <c r="F3832" s="128"/>
      <c r="G3832" s="128"/>
      <c r="I3832" s="91" t="str">
        <f t="shared" si="304"/>
        <v/>
      </c>
      <c r="J3832" s="91" t="str">
        <f t="shared" si="305"/>
        <v/>
      </c>
      <c r="K3832" s="91" t="str">
        <f t="shared" si="303"/>
        <v/>
      </c>
      <c r="L3832" s="116" t="str">
        <f t="shared" si="306"/>
        <v/>
      </c>
      <c r="M3832" s="116" t="str">
        <f t="shared" si="307"/>
        <v/>
      </c>
    </row>
    <row r="3833" spans="2:13" x14ac:dyDescent="0.3">
      <c r="B3833" s="126"/>
      <c r="C3833" s="128"/>
      <c r="D3833" s="126"/>
      <c r="E3833" s="128"/>
      <c r="F3833" s="128"/>
      <c r="G3833" s="128"/>
      <c r="I3833" s="91" t="str">
        <f t="shared" si="304"/>
        <v/>
      </c>
      <c r="J3833" s="91" t="str">
        <f t="shared" si="305"/>
        <v/>
      </c>
      <c r="K3833" s="91" t="str">
        <f t="shared" si="303"/>
        <v/>
      </c>
      <c r="L3833" s="116" t="str">
        <f t="shared" si="306"/>
        <v/>
      </c>
      <c r="M3833" s="116" t="str">
        <f t="shared" si="307"/>
        <v/>
      </c>
    </row>
    <row r="3834" spans="2:13" x14ac:dyDescent="0.3">
      <c r="B3834" s="126"/>
      <c r="C3834" s="128"/>
      <c r="D3834" s="126"/>
      <c r="E3834" s="128"/>
      <c r="F3834" s="128"/>
      <c r="G3834" s="128"/>
      <c r="I3834" s="91" t="str">
        <f t="shared" si="304"/>
        <v/>
      </c>
      <c r="J3834" s="91" t="str">
        <f t="shared" si="305"/>
        <v/>
      </c>
      <c r="K3834" s="91" t="str">
        <f t="shared" si="303"/>
        <v/>
      </c>
      <c r="L3834" s="116" t="str">
        <f t="shared" si="306"/>
        <v/>
      </c>
      <c r="M3834" s="116" t="str">
        <f t="shared" si="307"/>
        <v/>
      </c>
    </row>
    <row r="3835" spans="2:13" x14ac:dyDescent="0.3">
      <c r="B3835" s="126"/>
      <c r="C3835" s="128"/>
      <c r="D3835" s="126"/>
      <c r="E3835" s="128"/>
      <c r="F3835" s="128"/>
      <c r="G3835" s="128"/>
      <c r="I3835" s="91" t="str">
        <f t="shared" si="304"/>
        <v/>
      </c>
      <c r="J3835" s="91" t="str">
        <f t="shared" si="305"/>
        <v/>
      </c>
      <c r="K3835" s="91" t="str">
        <f t="shared" si="303"/>
        <v/>
      </c>
      <c r="L3835" s="116" t="str">
        <f t="shared" si="306"/>
        <v/>
      </c>
      <c r="M3835" s="116" t="str">
        <f t="shared" si="307"/>
        <v/>
      </c>
    </row>
    <row r="3836" spans="2:13" x14ac:dyDescent="0.3">
      <c r="B3836" s="126"/>
      <c r="C3836" s="128"/>
      <c r="D3836" s="126"/>
      <c r="E3836" s="128"/>
      <c r="F3836" s="128"/>
      <c r="G3836" s="128"/>
      <c r="I3836" s="91" t="str">
        <f t="shared" si="304"/>
        <v/>
      </c>
      <c r="J3836" s="91" t="str">
        <f t="shared" si="305"/>
        <v/>
      </c>
      <c r="K3836" s="91" t="str">
        <f t="shared" si="303"/>
        <v/>
      </c>
      <c r="L3836" s="116" t="str">
        <f t="shared" si="306"/>
        <v/>
      </c>
      <c r="M3836" s="116" t="str">
        <f t="shared" si="307"/>
        <v/>
      </c>
    </row>
    <row r="3837" spans="2:13" x14ac:dyDescent="0.3">
      <c r="B3837" s="126"/>
      <c r="C3837" s="128"/>
      <c r="D3837" s="126"/>
      <c r="E3837" s="128"/>
      <c r="F3837" s="128"/>
      <c r="G3837" s="128"/>
      <c r="I3837" s="91" t="str">
        <f t="shared" si="304"/>
        <v/>
      </c>
      <c r="J3837" s="91" t="str">
        <f t="shared" si="305"/>
        <v/>
      </c>
      <c r="K3837" s="91" t="str">
        <f t="shared" si="303"/>
        <v/>
      </c>
      <c r="L3837" s="116" t="str">
        <f t="shared" si="306"/>
        <v/>
      </c>
      <c r="M3837" s="116" t="str">
        <f t="shared" si="307"/>
        <v/>
      </c>
    </row>
    <row r="3838" spans="2:13" x14ac:dyDescent="0.3">
      <c r="B3838" s="126"/>
      <c r="C3838" s="128"/>
      <c r="D3838" s="126"/>
      <c r="E3838" s="128"/>
      <c r="F3838" s="128"/>
      <c r="G3838" s="128"/>
      <c r="I3838" s="91" t="str">
        <f t="shared" si="304"/>
        <v/>
      </c>
      <c r="J3838" s="91" t="str">
        <f t="shared" si="305"/>
        <v/>
      </c>
      <c r="K3838" s="91" t="str">
        <f t="shared" si="303"/>
        <v/>
      </c>
      <c r="L3838" s="116" t="str">
        <f t="shared" si="306"/>
        <v/>
      </c>
      <c r="M3838" s="116" t="str">
        <f t="shared" si="307"/>
        <v/>
      </c>
    </row>
    <row r="3839" spans="2:13" x14ac:dyDescent="0.3">
      <c r="B3839" s="126"/>
      <c r="C3839" s="128"/>
      <c r="D3839" s="126"/>
      <c r="E3839" s="128"/>
      <c r="F3839" s="128"/>
      <c r="G3839" s="128"/>
      <c r="I3839" s="91" t="str">
        <f t="shared" si="304"/>
        <v/>
      </c>
      <c r="J3839" s="91" t="str">
        <f t="shared" si="305"/>
        <v/>
      </c>
      <c r="K3839" s="91" t="str">
        <f t="shared" si="303"/>
        <v/>
      </c>
      <c r="L3839" s="116" t="str">
        <f t="shared" si="306"/>
        <v/>
      </c>
      <c r="M3839" s="116" t="str">
        <f t="shared" si="307"/>
        <v/>
      </c>
    </row>
    <row r="3840" spans="2:13" x14ac:dyDescent="0.3">
      <c r="B3840" s="126"/>
      <c r="C3840" s="128"/>
      <c r="D3840" s="126"/>
      <c r="E3840" s="128"/>
      <c r="F3840" s="128"/>
      <c r="G3840" s="128"/>
      <c r="I3840" s="91" t="str">
        <f t="shared" si="304"/>
        <v/>
      </c>
      <c r="J3840" s="91" t="str">
        <f t="shared" si="305"/>
        <v/>
      </c>
      <c r="K3840" s="91" t="str">
        <f t="shared" si="303"/>
        <v/>
      </c>
      <c r="L3840" s="116" t="str">
        <f t="shared" si="306"/>
        <v/>
      </c>
      <c r="M3840" s="116" t="str">
        <f t="shared" si="307"/>
        <v/>
      </c>
    </row>
    <row r="3841" spans="2:13" x14ac:dyDescent="0.3">
      <c r="B3841" s="126"/>
      <c r="C3841" s="128"/>
      <c r="D3841" s="126"/>
      <c r="E3841" s="128"/>
      <c r="F3841" s="128"/>
      <c r="G3841" s="128"/>
      <c r="I3841" s="91" t="str">
        <f t="shared" si="304"/>
        <v/>
      </c>
      <c r="J3841" s="91" t="str">
        <f t="shared" si="305"/>
        <v/>
      </c>
      <c r="K3841" s="91" t="str">
        <f t="shared" si="303"/>
        <v/>
      </c>
      <c r="L3841" s="116" t="str">
        <f t="shared" si="306"/>
        <v/>
      </c>
      <c r="M3841" s="116" t="str">
        <f t="shared" si="307"/>
        <v/>
      </c>
    </row>
    <row r="3842" spans="2:13" x14ac:dyDescent="0.3">
      <c r="B3842" s="126"/>
      <c r="C3842" s="128"/>
      <c r="D3842" s="126"/>
      <c r="E3842" s="128"/>
      <c r="F3842" s="128"/>
      <c r="G3842" s="128"/>
      <c r="I3842" s="91" t="str">
        <f t="shared" si="304"/>
        <v/>
      </c>
      <c r="J3842" s="91" t="str">
        <f t="shared" si="305"/>
        <v/>
      </c>
      <c r="K3842" s="91" t="str">
        <f t="shared" si="303"/>
        <v/>
      </c>
      <c r="L3842" s="116" t="str">
        <f t="shared" si="306"/>
        <v/>
      </c>
      <c r="M3842" s="116" t="str">
        <f t="shared" si="307"/>
        <v/>
      </c>
    </row>
    <row r="3843" spans="2:13" x14ac:dyDescent="0.3">
      <c r="B3843" s="126"/>
      <c r="C3843" s="128"/>
      <c r="D3843" s="126"/>
      <c r="E3843" s="128"/>
      <c r="F3843" s="128"/>
      <c r="G3843" s="128"/>
      <c r="I3843" s="91" t="str">
        <f t="shared" si="304"/>
        <v/>
      </c>
      <c r="J3843" s="91" t="str">
        <f t="shared" si="305"/>
        <v/>
      </c>
      <c r="K3843" s="91" t="str">
        <f t="shared" si="303"/>
        <v/>
      </c>
      <c r="L3843" s="116" t="str">
        <f t="shared" si="306"/>
        <v/>
      </c>
      <c r="M3843" s="116" t="str">
        <f t="shared" si="307"/>
        <v/>
      </c>
    </row>
    <row r="3844" spans="2:13" x14ac:dyDescent="0.3">
      <c r="B3844" s="126"/>
      <c r="C3844" s="128"/>
      <c r="D3844" s="126"/>
      <c r="E3844" s="128"/>
      <c r="F3844" s="128"/>
      <c r="G3844" s="128"/>
      <c r="I3844" s="91" t="str">
        <f t="shared" si="304"/>
        <v/>
      </c>
      <c r="J3844" s="91" t="str">
        <f t="shared" si="305"/>
        <v/>
      </c>
      <c r="K3844" s="91" t="str">
        <f t="shared" si="303"/>
        <v/>
      </c>
      <c r="L3844" s="116" t="str">
        <f t="shared" si="306"/>
        <v/>
      </c>
      <c r="M3844" s="116" t="str">
        <f t="shared" si="307"/>
        <v/>
      </c>
    </row>
    <row r="3845" spans="2:13" x14ac:dyDescent="0.3">
      <c r="B3845" s="126"/>
      <c r="C3845" s="128"/>
      <c r="D3845" s="126"/>
      <c r="E3845" s="128"/>
      <c r="F3845" s="128"/>
      <c r="G3845" s="128"/>
      <c r="I3845" s="91" t="str">
        <f t="shared" si="304"/>
        <v/>
      </c>
      <c r="J3845" s="91" t="str">
        <f t="shared" si="305"/>
        <v/>
      </c>
      <c r="K3845" s="91" t="str">
        <f t="shared" si="303"/>
        <v/>
      </c>
      <c r="L3845" s="116" t="str">
        <f t="shared" si="306"/>
        <v/>
      </c>
      <c r="M3845" s="116" t="str">
        <f t="shared" si="307"/>
        <v/>
      </c>
    </row>
    <row r="3846" spans="2:13" x14ac:dyDescent="0.3">
      <c r="B3846" s="126"/>
      <c r="C3846" s="128"/>
      <c r="D3846" s="126"/>
      <c r="E3846" s="128"/>
      <c r="F3846" s="128"/>
      <c r="G3846" s="128"/>
      <c r="I3846" s="91" t="str">
        <f t="shared" si="304"/>
        <v/>
      </c>
      <c r="J3846" s="91" t="str">
        <f t="shared" si="305"/>
        <v/>
      </c>
      <c r="K3846" s="91" t="str">
        <f t="shared" si="303"/>
        <v/>
      </c>
      <c r="L3846" s="116" t="str">
        <f t="shared" si="306"/>
        <v/>
      </c>
      <c r="M3846" s="116" t="str">
        <f t="shared" si="307"/>
        <v/>
      </c>
    </row>
    <row r="3847" spans="2:13" x14ac:dyDescent="0.3">
      <c r="B3847" s="126"/>
      <c r="C3847" s="128"/>
      <c r="D3847" s="126"/>
      <c r="E3847" s="128"/>
      <c r="F3847" s="128"/>
      <c r="G3847" s="128"/>
      <c r="I3847" s="91" t="str">
        <f t="shared" si="304"/>
        <v/>
      </c>
      <c r="J3847" s="91" t="str">
        <f t="shared" si="305"/>
        <v/>
      </c>
      <c r="K3847" s="91" t="str">
        <f t="shared" ref="K3847:K3910" si="308">IF(I3847="","",SUMIF($B$7:$B$5003,B3847,$G$7:$G$5003))</f>
        <v/>
      </c>
      <c r="L3847" s="116" t="str">
        <f t="shared" si="306"/>
        <v/>
      </c>
      <c r="M3847" s="116" t="str">
        <f t="shared" si="307"/>
        <v/>
      </c>
    </row>
    <row r="3848" spans="2:13" x14ac:dyDescent="0.3">
      <c r="B3848" s="126"/>
      <c r="C3848" s="128"/>
      <c r="D3848" s="126"/>
      <c r="E3848" s="128"/>
      <c r="F3848" s="128"/>
      <c r="G3848" s="128"/>
      <c r="I3848" s="91" t="str">
        <f t="shared" ref="I3848:I3911" si="309">B3848&amp;D3848</f>
        <v/>
      </c>
      <c r="J3848" s="91" t="str">
        <f t="shared" ref="J3848:J3911" si="310">IF(I3848="","",SUMIFS($G$6:$G$5003,$B$6:$B$5003,B3848,$D$6:$D$5003,D3848))</f>
        <v/>
      </c>
      <c r="K3848" s="91" t="str">
        <f t="shared" si="308"/>
        <v/>
      </c>
      <c r="L3848" s="116" t="str">
        <f t="shared" ref="L3848:L3911" si="311">IF(OR(J3848="",K3848=""),"",J3848/K3848)</f>
        <v/>
      </c>
      <c r="M3848" s="116" t="str">
        <f t="shared" ref="M3848:M3911" si="312">IF(L3848="","",L3848^2)</f>
        <v/>
      </c>
    </row>
    <row r="3849" spans="2:13" x14ac:dyDescent="0.3">
      <c r="B3849" s="126"/>
      <c r="C3849" s="128"/>
      <c r="D3849" s="126"/>
      <c r="E3849" s="128"/>
      <c r="F3849" s="128"/>
      <c r="G3849" s="128"/>
      <c r="I3849" s="91" t="str">
        <f t="shared" si="309"/>
        <v/>
      </c>
      <c r="J3849" s="91" t="str">
        <f t="shared" si="310"/>
        <v/>
      </c>
      <c r="K3849" s="91" t="str">
        <f t="shared" si="308"/>
        <v/>
      </c>
      <c r="L3849" s="116" t="str">
        <f t="shared" si="311"/>
        <v/>
      </c>
      <c r="M3849" s="116" t="str">
        <f t="shared" si="312"/>
        <v/>
      </c>
    </row>
    <row r="3850" spans="2:13" x14ac:dyDescent="0.3">
      <c r="B3850" s="126"/>
      <c r="C3850" s="128"/>
      <c r="D3850" s="126"/>
      <c r="E3850" s="128"/>
      <c r="F3850" s="128"/>
      <c r="G3850" s="128"/>
      <c r="I3850" s="91" t="str">
        <f t="shared" si="309"/>
        <v/>
      </c>
      <c r="J3850" s="91" t="str">
        <f t="shared" si="310"/>
        <v/>
      </c>
      <c r="K3850" s="91" t="str">
        <f t="shared" si="308"/>
        <v/>
      </c>
      <c r="L3850" s="116" t="str">
        <f t="shared" si="311"/>
        <v/>
      </c>
      <c r="M3850" s="116" t="str">
        <f t="shared" si="312"/>
        <v/>
      </c>
    </row>
    <row r="3851" spans="2:13" x14ac:dyDescent="0.3">
      <c r="B3851" s="126"/>
      <c r="C3851" s="128"/>
      <c r="D3851" s="126"/>
      <c r="E3851" s="128"/>
      <c r="F3851" s="128"/>
      <c r="G3851" s="128"/>
      <c r="I3851" s="91" t="str">
        <f t="shared" si="309"/>
        <v/>
      </c>
      <c r="J3851" s="91" t="str">
        <f t="shared" si="310"/>
        <v/>
      </c>
      <c r="K3851" s="91" t="str">
        <f t="shared" si="308"/>
        <v/>
      </c>
      <c r="L3851" s="116" t="str">
        <f t="shared" si="311"/>
        <v/>
      </c>
      <c r="M3851" s="116" t="str">
        <f t="shared" si="312"/>
        <v/>
      </c>
    </row>
    <row r="3852" spans="2:13" x14ac:dyDescent="0.3">
      <c r="B3852" s="126"/>
      <c r="C3852" s="128"/>
      <c r="D3852" s="126"/>
      <c r="E3852" s="128"/>
      <c r="F3852" s="128"/>
      <c r="G3852" s="128"/>
      <c r="I3852" s="91" t="str">
        <f t="shared" si="309"/>
        <v/>
      </c>
      <c r="J3852" s="91" t="str">
        <f t="shared" si="310"/>
        <v/>
      </c>
      <c r="K3852" s="91" t="str">
        <f t="shared" si="308"/>
        <v/>
      </c>
      <c r="L3852" s="116" t="str">
        <f t="shared" si="311"/>
        <v/>
      </c>
      <c r="M3852" s="116" t="str">
        <f t="shared" si="312"/>
        <v/>
      </c>
    </row>
    <row r="3853" spans="2:13" x14ac:dyDescent="0.3">
      <c r="B3853" s="126"/>
      <c r="C3853" s="128"/>
      <c r="D3853" s="126"/>
      <c r="E3853" s="128"/>
      <c r="F3853" s="128"/>
      <c r="G3853" s="128"/>
      <c r="I3853" s="91" t="str">
        <f t="shared" si="309"/>
        <v/>
      </c>
      <c r="J3853" s="91" t="str">
        <f t="shared" si="310"/>
        <v/>
      </c>
      <c r="K3853" s="91" t="str">
        <f t="shared" si="308"/>
        <v/>
      </c>
      <c r="L3853" s="116" t="str">
        <f t="shared" si="311"/>
        <v/>
      </c>
      <c r="M3853" s="116" t="str">
        <f t="shared" si="312"/>
        <v/>
      </c>
    </row>
    <row r="3854" spans="2:13" x14ac:dyDescent="0.3">
      <c r="B3854" s="126"/>
      <c r="C3854" s="128"/>
      <c r="D3854" s="126"/>
      <c r="E3854" s="128"/>
      <c r="F3854" s="128"/>
      <c r="G3854" s="128"/>
      <c r="I3854" s="91" t="str">
        <f t="shared" si="309"/>
        <v/>
      </c>
      <c r="J3854" s="91" t="str">
        <f t="shared" si="310"/>
        <v/>
      </c>
      <c r="K3854" s="91" t="str">
        <f t="shared" si="308"/>
        <v/>
      </c>
      <c r="L3854" s="116" t="str">
        <f t="shared" si="311"/>
        <v/>
      </c>
      <c r="M3854" s="116" t="str">
        <f t="shared" si="312"/>
        <v/>
      </c>
    </row>
    <row r="3855" spans="2:13" x14ac:dyDescent="0.3">
      <c r="B3855" s="126"/>
      <c r="C3855" s="128"/>
      <c r="D3855" s="126"/>
      <c r="E3855" s="128"/>
      <c r="F3855" s="128"/>
      <c r="G3855" s="128"/>
      <c r="I3855" s="91" t="str">
        <f t="shared" si="309"/>
        <v/>
      </c>
      <c r="J3855" s="91" t="str">
        <f t="shared" si="310"/>
        <v/>
      </c>
      <c r="K3855" s="91" t="str">
        <f t="shared" si="308"/>
        <v/>
      </c>
      <c r="L3855" s="116" t="str">
        <f t="shared" si="311"/>
        <v/>
      </c>
      <c r="M3855" s="116" t="str">
        <f t="shared" si="312"/>
        <v/>
      </c>
    </row>
    <row r="3856" spans="2:13" x14ac:dyDescent="0.3">
      <c r="B3856" s="126"/>
      <c r="C3856" s="128"/>
      <c r="D3856" s="126"/>
      <c r="E3856" s="128"/>
      <c r="F3856" s="128"/>
      <c r="G3856" s="128"/>
      <c r="I3856" s="91" t="str">
        <f t="shared" si="309"/>
        <v/>
      </c>
      <c r="J3856" s="91" t="str">
        <f t="shared" si="310"/>
        <v/>
      </c>
      <c r="K3856" s="91" t="str">
        <f t="shared" si="308"/>
        <v/>
      </c>
      <c r="L3856" s="116" t="str">
        <f t="shared" si="311"/>
        <v/>
      </c>
      <c r="M3856" s="116" t="str">
        <f t="shared" si="312"/>
        <v/>
      </c>
    </row>
    <row r="3857" spans="2:13" x14ac:dyDescent="0.3">
      <c r="B3857" s="126"/>
      <c r="C3857" s="128"/>
      <c r="D3857" s="126"/>
      <c r="E3857" s="128"/>
      <c r="F3857" s="128"/>
      <c r="G3857" s="128"/>
      <c r="I3857" s="91" t="str">
        <f t="shared" si="309"/>
        <v/>
      </c>
      <c r="J3857" s="91" t="str">
        <f t="shared" si="310"/>
        <v/>
      </c>
      <c r="K3857" s="91" t="str">
        <f t="shared" si="308"/>
        <v/>
      </c>
      <c r="L3857" s="116" t="str">
        <f t="shared" si="311"/>
        <v/>
      </c>
      <c r="M3857" s="116" t="str">
        <f t="shared" si="312"/>
        <v/>
      </c>
    </row>
    <row r="3858" spans="2:13" x14ac:dyDescent="0.3">
      <c r="B3858" s="126"/>
      <c r="C3858" s="128"/>
      <c r="D3858" s="126"/>
      <c r="E3858" s="128"/>
      <c r="F3858" s="128"/>
      <c r="G3858" s="128"/>
      <c r="I3858" s="91" t="str">
        <f t="shared" si="309"/>
        <v/>
      </c>
      <c r="J3858" s="91" t="str">
        <f t="shared" si="310"/>
        <v/>
      </c>
      <c r="K3858" s="91" t="str">
        <f t="shared" si="308"/>
        <v/>
      </c>
      <c r="L3858" s="116" t="str">
        <f t="shared" si="311"/>
        <v/>
      </c>
      <c r="M3858" s="116" t="str">
        <f t="shared" si="312"/>
        <v/>
      </c>
    </row>
    <row r="3859" spans="2:13" x14ac:dyDescent="0.3">
      <c r="B3859" s="126"/>
      <c r="C3859" s="128"/>
      <c r="D3859" s="126"/>
      <c r="E3859" s="128"/>
      <c r="F3859" s="128"/>
      <c r="G3859" s="128"/>
      <c r="I3859" s="91" t="str">
        <f t="shared" si="309"/>
        <v/>
      </c>
      <c r="J3859" s="91" t="str">
        <f t="shared" si="310"/>
        <v/>
      </c>
      <c r="K3859" s="91" t="str">
        <f t="shared" si="308"/>
        <v/>
      </c>
      <c r="L3859" s="116" t="str">
        <f t="shared" si="311"/>
        <v/>
      </c>
      <c r="M3859" s="116" t="str">
        <f t="shared" si="312"/>
        <v/>
      </c>
    </row>
    <row r="3860" spans="2:13" x14ac:dyDescent="0.3">
      <c r="B3860" s="126"/>
      <c r="C3860" s="128"/>
      <c r="D3860" s="126"/>
      <c r="E3860" s="128"/>
      <c r="F3860" s="128"/>
      <c r="G3860" s="128"/>
      <c r="I3860" s="91" t="str">
        <f t="shared" si="309"/>
        <v/>
      </c>
      <c r="J3860" s="91" t="str">
        <f t="shared" si="310"/>
        <v/>
      </c>
      <c r="K3860" s="91" t="str">
        <f t="shared" si="308"/>
        <v/>
      </c>
      <c r="L3860" s="116" t="str">
        <f t="shared" si="311"/>
        <v/>
      </c>
      <c r="M3860" s="116" t="str">
        <f t="shared" si="312"/>
        <v/>
      </c>
    </row>
    <row r="3861" spans="2:13" x14ac:dyDescent="0.3">
      <c r="B3861" s="126"/>
      <c r="C3861" s="128"/>
      <c r="D3861" s="126"/>
      <c r="E3861" s="128"/>
      <c r="F3861" s="128"/>
      <c r="G3861" s="128"/>
      <c r="I3861" s="91" t="str">
        <f t="shared" si="309"/>
        <v/>
      </c>
      <c r="J3861" s="91" t="str">
        <f t="shared" si="310"/>
        <v/>
      </c>
      <c r="K3861" s="91" t="str">
        <f t="shared" si="308"/>
        <v/>
      </c>
      <c r="L3861" s="116" t="str">
        <f t="shared" si="311"/>
        <v/>
      </c>
      <c r="M3861" s="116" t="str">
        <f t="shared" si="312"/>
        <v/>
      </c>
    </row>
    <row r="3862" spans="2:13" x14ac:dyDescent="0.3">
      <c r="B3862" s="126"/>
      <c r="C3862" s="128"/>
      <c r="D3862" s="126"/>
      <c r="E3862" s="128"/>
      <c r="F3862" s="128"/>
      <c r="G3862" s="128"/>
      <c r="I3862" s="91" t="str">
        <f t="shared" si="309"/>
        <v/>
      </c>
      <c r="J3862" s="91" t="str">
        <f t="shared" si="310"/>
        <v/>
      </c>
      <c r="K3862" s="91" t="str">
        <f t="shared" si="308"/>
        <v/>
      </c>
      <c r="L3862" s="116" t="str">
        <f t="shared" si="311"/>
        <v/>
      </c>
      <c r="M3862" s="116" t="str">
        <f t="shared" si="312"/>
        <v/>
      </c>
    </row>
    <row r="3863" spans="2:13" x14ac:dyDescent="0.3">
      <c r="B3863" s="126"/>
      <c r="C3863" s="128"/>
      <c r="D3863" s="126"/>
      <c r="E3863" s="128"/>
      <c r="F3863" s="128"/>
      <c r="G3863" s="128"/>
      <c r="I3863" s="91" t="str">
        <f t="shared" si="309"/>
        <v/>
      </c>
      <c r="J3863" s="91" t="str">
        <f t="shared" si="310"/>
        <v/>
      </c>
      <c r="K3863" s="91" t="str">
        <f t="shared" si="308"/>
        <v/>
      </c>
      <c r="L3863" s="116" t="str">
        <f t="shared" si="311"/>
        <v/>
      </c>
      <c r="M3863" s="116" t="str">
        <f t="shared" si="312"/>
        <v/>
      </c>
    </row>
    <row r="3864" spans="2:13" x14ac:dyDescent="0.3">
      <c r="B3864" s="126"/>
      <c r="C3864" s="128"/>
      <c r="D3864" s="126"/>
      <c r="E3864" s="128"/>
      <c r="F3864" s="128"/>
      <c r="G3864" s="128"/>
      <c r="I3864" s="91" t="str">
        <f t="shared" si="309"/>
        <v/>
      </c>
      <c r="J3864" s="91" t="str">
        <f t="shared" si="310"/>
        <v/>
      </c>
      <c r="K3864" s="91" t="str">
        <f t="shared" si="308"/>
        <v/>
      </c>
      <c r="L3864" s="116" t="str">
        <f t="shared" si="311"/>
        <v/>
      </c>
      <c r="M3864" s="116" t="str">
        <f t="shared" si="312"/>
        <v/>
      </c>
    </row>
    <row r="3865" spans="2:13" x14ac:dyDescent="0.3">
      <c r="B3865" s="126"/>
      <c r="C3865" s="128"/>
      <c r="D3865" s="126"/>
      <c r="E3865" s="128"/>
      <c r="F3865" s="128"/>
      <c r="G3865" s="128"/>
      <c r="I3865" s="91" t="str">
        <f t="shared" si="309"/>
        <v/>
      </c>
      <c r="J3865" s="91" t="str">
        <f t="shared" si="310"/>
        <v/>
      </c>
      <c r="K3865" s="91" t="str">
        <f t="shared" si="308"/>
        <v/>
      </c>
      <c r="L3865" s="116" t="str">
        <f t="shared" si="311"/>
        <v/>
      </c>
      <c r="M3865" s="116" t="str">
        <f t="shared" si="312"/>
        <v/>
      </c>
    </row>
    <row r="3866" spans="2:13" x14ac:dyDescent="0.3">
      <c r="B3866" s="126"/>
      <c r="C3866" s="128"/>
      <c r="D3866" s="126"/>
      <c r="E3866" s="128"/>
      <c r="F3866" s="128"/>
      <c r="G3866" s="128"/>
      <c r="I3866" s="91" t="str">
        <f t="shared" si="309"/>
        <v/>
      </c>
      <c r="J3866" s="91" t="str">
        <f t="shared" si="310"/>
        <v/>
      </c>
      <c r="K3866" s="91" t="str">
        <f t="shared" si="308"/>
        <v/>
      </c>
      <c r="L3866" s="116" t="str">
        <f t="shared" si="311"/>
        <v/>
      </c>
      <c r="M3866" s="116" t="str">
        <f t="shared" si="312"/>
        <v/>
      </c>
    </row>
    <row r="3867" spans="2:13" x14ac:dyDescent="0.3">
      <c r="B3867" s="126"/>
      <c r="C3867" s="128"/>
      <c r="D3867" s="126"/>
      <c r="E3867" s="128"/>
      <c r="F3867" s="128"/>
      <c r="G3867" s="128"/>
      <c r="I3867" s="91" t="str">
        <f t="shared" si="309"/>
        <v/>
      </c>
      <c r="J3867" s="91" t="str">
        <f t="shared" si="310"/>
        <v/>
      </c>
      <c r="K3867" s="91" t="str">
        <f t="shared" si="308"/>
        <v/>
      </c>
      <c r="L3867" s="116" t="str">
        <f t="shared" si="311"/>
        <v/>
      </c>
      <c r="M3867" s="116" t="str">
        <f t="shared" si="312"/>
        <v/>
      </c>
    </row>
    <row r="3868" spans="2:13" x14ac:dyDescent="0.3">
      <c r="B3868" s="126"/>
      <c r="C3868" s="128"/>
      <c r="D3868" s="126"/>
      <c r="E3868" s="128"/>
      <c r="F3868" s="128"/>
      <c r="G3868" s="128"/>
      <c r="I3868" s="91" t="str">
        <f t="shared" si="309"/>
        <v/>
      </c>
      <c r="J3868" s="91" t="str">
        <f t="shared" si="310"/>
        <v/>
      </c>
      <c r="K3868" s="91" t="str">
        <f t="shared" si="308"/>
        <v/>
      </c>
      <c r="L3868" s="116" t="str">
        <f t="shared" si="311"/>
        <v/>
      </c>
      <c r="M3868" s="116" t="str">
        <f t="shared" si="312"/>
        <v/>
      </c>
    </row>
    <row r="3869" spans="2:13" x14ac:dyDescent="0.3">
      <c r="B3869" s="126"/>
      <c r="C3869" s="128"/>
      <c r="D3869" s="126"/>
      <c r="E3869" s="128"/>
      <c r="F3869" s="128"/>
      <c r="G3869" s="128"/>
      <c r="I3869" s="91" t="str">
        <f t="shared" si="309"/>
        <v/>
      </c>
      <c r="J3869" s="91" t="str">
        <f t="shared" si="310"/>
        <v/>
      </c>
      <c r="K3869" s="91" t="str">
        <f t="shared" si="308"/>
        <v/>
      </c>
      <c r="L3869" s="116" t="str">
        <f t="shared" si="311"/>
        <v/>
      </c>
      <c r="M3869" s="116" t="str">
        <f t="shared" si="312"/>
        <v/>
      </c>
    </row>
    <row r="3870" spans="2:13" x14ac:dyDescent="0.3">
      <c r="B3870" s="126"/>
      <c r="C3870" s="128"/>
      <c r="D3870" s="126"/>
      <c r="E3870" s="128"/>
      <c r="F3870" s="128"/>
      <c r="G3870" s="128"/>
      <c r="I3870" s="91" t="str">
        <f t="shared" si="309"/>
        <v/>
      </c>
      <c r="J3870" s="91" t="str">
        <f t="shared" si="310"/>
        <v/>
      </c>
      <c r="K3870" s="91" t="str">
        <f t="shared" si="308"/>
        <v/>
      </c>
      <c r="L3870" s="116" t="str">
        <f t="shared" si="311"/>
        <v/>
      </c>
      <c r="M3870" s="116" t="str">
        <f t="shared" si="312"/>
        <v/>
      </c>
    </row>
    <row r="3871" spans="2:13" x14ac:dyDescent="0.3">
      <c r="B3871" s="126"/>
      <c r="C3871" s="128"/>
      <c r="D3871" s="126"/>
      <c r="E3871" s="128"/>
      <c r="F3871" s="128"/>
      <c r="G3871" s="128"/>
      <c r="I3871" s="91" t="str">
        <f t="shared" si="309"/>
        <v/>
      </c>
      <c r="J3871" s="91" t="str">
        <f t="shared" si="310"/>
        <v/>
      </c>
      <c r="K3871" s="91" t="str">
        <f t="shared" si="308"/>
        <v/>
      </c>
      <c r="L3871" s="116" t="str">
        <f t="shared" si="311"/>
        <v/>
      </c>
      <c r="M3871" s="116" t="str">
        <f t="shared" si="312"/>
        <v/>
      </c>
    </row>
    <row r="3872" spans="2:13" x14ac:dyDescent="0.3">
      <c r="B3872" s="126"/>
      <c r="C3872" s="128"/>
      <c r="D3872" s="126"/>
      <c r="E3872" s="128"/>
      <c r="F3872" s="128"/>
      <c r="G3872" s="128"/>
      <c r="I3872" s="91" t="str">
        <f t="shared" si="309"/>
        <v/>
      </c>
      <c r="J3872" s="91" t="str">
        <f t="shared" si="310"/>
        <v/>
      </c>
      <c r="K3872" s="91" t="str">
        <f t="shared" si="308"/>
        <v/>
      </c>
      <c r="L3872" s="116" t="str">
        <f t="shared" si="311"/>
        <v/>
      </c>
      <c r="M3872" s="116" t="str">
        <f t="shared" si="312"/>
        <v/>
      </c>
    </row>
    <row r="3873" spans="2:13" x14ac:dyDescent="0.3">
      <c r="B3873" s="126"/>
      <c r="C3873" s="128"/>
      <c r="D3873" s="126"/>
      <c r="E3873" s="128"/>
      <c r="F3873" s="128"/>
      <c r="G3873" s="128"/>
      <c r="I3873" s="91" t="str">
        <f t="shared" si="309"/>
        <v/>
      </c>
      <c r="J3873" s="91" t="str">
        <f t="shared" si="310"/>
        <v/>
      </c>
      <c r="K3873" s="91" t="str">
        <f t="shared" si="308"/>
        <v/>
      </c>
      <c r="L3873" s="116" t="str">
        <f t="shared" si="311"/>
        <v/>
      </c>
      <c r="M3873" s="116" t="str">
        <f t="shared" si="312"/>
        <v/>
      </c>
    </row>
    <row r="3874" spans="2:13" x14ac:dyDescent="0.3">
      <c r="B3874" s="126"/>
      <c r="C3874" s="128"/>
      <c r="D3874" s="126"/>
      <c r="E3874" s="128"/>
      <c r="F3874" s="128"/>
      <c r="G3874" s="128"/>
      <c r="I3874" s="91" t="str">
        <f t="shared" si="309"/>
        <v/>
      </c>
      <c r="J3874" s="91" t="str">
        <f t="shared" si="310"/>
        <v/>
      </c>
      <c r="K3874" s="91" t="str">
        <f t="shared" si="308"/>
        <v/>
      </c>
      <c r="L3874" s="116" t="str">
        <f t="shared" si="311"/>
        <v/>
      </c>
      <c r="M3874" s="116" t="str">
        <f t="shared" si="312"/>
        <v/>
      </c>
    </row>
    <row r="3875" spans="2:13" x14ac:dyDescent="0.3">
      <c r="B3875" s="126"/>
      <c r="C3875" s="128"/>
      <c r="D3875" s="126"/>
      <c r="E3875" s="128"/>
      <c r="F3875" s="128"/>
      <c r="G3875" s="128"/>
      <c r="I3875" s="91" t="str">
        <f t="shared" si="309"/>
        <v/>
      </c>
      <c r="J3875" s="91" t="str">
        <f t="shared" si="310"/>
        <v/>
      </c>
      <c r="K3875" s="91" t="str">
        <f t="shared" si="308"/>
        <v/>
      </c>
      <c r="L3875" s="116" t="str">
        <f t="shared" si="311"/>
        <v/>
      </c>
      <c r="M3875" s="116" t="str">
        <f t="shared" si="312"/>
        <v/>
      </c>
    </row>
    <row r="3876" spans="2:13" x14ac:dyDescent="0.3">
      <c r="B3876" s="126"/>
      <c r="C3876" s="128"/>
      <c r="D3876" s="126"/>
      <c r="E3876" s="128"/>
      <c r="F3876" s="128"/>
      <c r="G3876" s="128"/>
      <c r="I3876" s="91" t="str">
        <f t="shared" si="309"/>
        <v/>
      </c>
      <c r="J3876" s="91" t="str">
        <f t="shared" si="310"/>
        <v/>
      </c>
      <c r="K3876" s="91" t="str">
        <f t="shared" si="308"/>
        <v/>
      </c>
      <c r="L3876" s="116" t="str">
        <f t="shared" si="311"/>
        <v/>
      </c>
      <c r="M3876" s="116" t="str">
        <f t="shared" si="312"/>
        <v/>
      </c>
    </row>
    <row r="3877" spans="2:13" x14ac:dyDescent="0.3">
      <c r="B3877" s="126"/>
      <c r="C3877" s="128"/>
      <c r="D3877" s="126"/>
      <c r="E3877" s="128"/>
      <c r="F3877" s="128"/>
      <c r="G3877" s="128"/>
      <c r="I3877" s="91" t="str">
        <f t="shared" si="309"/>
        <v/>
      </c>
      <c r="J3877" s="91" t="str">
        <f t="shared" si="310"/>
        <v/>
      </c>
      <c r="K3877" s="91" t="str">
        <f t="shared" si="308"/>
        <v/>
      </c>
      <c r="L3877" s="116" t="str">
        <f t="shared" si="311"/>
        <v/>
      </c>
      <c r="M3877" s="116" t="str">
        <f t="shared" si="312"/>
        <v/>
      </c>
    </row>
    <row r="3878" spans="2:13" x14ac:dyDescent="0.3">
      <c r="B3878" s="126"/>
      <c r="C3878" s="128"/>
      <c r="D3878" s="126"/>
      <c r="E3878" s="128"/>
      <c r="F3878" s="128"/>
      <c r="G3878" s="128"/>
      <c r="I3878" s="91" t="str">
        <f t="shared" si="309"/>
        <v/>
      </c>
      <c r="J3878" s="91" t="str">
        <f t="shared" si="310"/>
        <v/>
      </c>
      <c r="K3878" s="91" t="str">
        <f t="shared" si="308"/>
        <v/>
      </c>
      <c r="L3878" s="116" t="str">
        <f t="shared" si="311"/>
        <v/>
      </c>
      <c r="M3878" s="116" t="str">
        <f t="shared" si="312"/>
        <v/>
      </c>
    </row>
    <row r="3879" spans="2:13" x14ac:dyDescent="0.3">
      <c r="B3879" s="126"/>
      <c r="C3879" s="128"/>
      <c r="D3879" s="126"/>
      <c r="E3879" s="128"/>
      <c r="F3879" s="128"/>
      <c r="G3879" s="128"/>
      <c r="I3879" s="91" t="str">
        <f t="shared" si="309"/>
        <v/>
      </c>
      <c r="J3879" s="91" t="str">
        <f t="shared" si="310"/>
        <v/>
      </c>
      <c r="K3879" s="91" t="str">
        <f t="shared" si="308"/>
        <v/>
      </c>
      <c r="L3879" s="116" t="str">
        <f t="shared" si="311"/>
        <v/>
      </c>
      <c r="M3879" s="116" t="str">
        <f t="shared" si="312"/>
        <v/>
      </c>
    </row>
    <row r="3880" spans="2:13" x14ac:dyDescent="0.3">
      <c r="B3880" s="126"/>
      <c r="C3880" s="128"/>
      <c r="D3880" s="126"/>
      <c r="E3880" s="128"/>
      <c r="F3880" s="128"/>
      <c r="G3880" s="128"/>
      <c r="I3880" s="91" t="str">
        <f t="shared" si="309"/>
        <v/>
      </c>
      <c r="J3880" s="91" t="str">
        <f t="shared" si="310"/>
        <v/>
      </c>
      <c r="K3880" s="91" t="str">
        <f t="shared" si="308"/>
        <v/>
      </c>
      <c r="L3880" s="116" t="str">
        <f t="shared" si="311"/>
        <v/>
      </c>
      <c r="M3880" s="116" t="str">
        <f t="shared" si="312"/>
        <v/>
      </c>
    </row>
    <row r="3881" spans="2:13" x14ac:dyDescent="0.3">
      <c r="B3881" s="126"/>
      <c r="C3881" s="128"/>
      <c r="D3881" s="126"/>
      <c r="E3881" s="128"/>
      <c r="F3881" s="128"/>
      <c r="G3881" s="128"/>
      <c r="I3881" s="91" t="str">
        <f t="shared" si="309"/>
        <v/>
      </c>
      <c r="J3881" s="91" t="str">
        <f t="shared" si="310"/>
        <v/>
      </c>
      <c r="K3881" s="91" t="str">
        <f t="shared" si="308"/>
        <v/>
      </c>
      <c r="L3881" s="116" t="str">
        <f t="shared" si="311"/>
        <v/>
      </c>
      <c r="M3881" s="116" t="str">
        <f t="shared" si="312"/>
        <v/>
      </c>
    </row>
    <row r="3882" spans="2:13" x14ac:dyDescent="0.3">
      <c r="B3882" s="126"/>
      <c r="C3882" s="128"/>
      <c r="D3882" s="126"/>
      <c r="E3882" s="128"/>
      <c r="F3882" s="128"/>
      <c r="G3882" s="128"/>
      <c r="I3882" s="91" t="str">
        <f t="shared" si="309"/>
        <v/>
      </c>
      <c r="J3882" s="91" t="str">
        <f t="shared" si="310"/>
        <v/>
      </c>
      <c r="K3882" s="91" t="str">
        <f t="shared" si="308"/>
        <v/>
      </c>
      <c r="L3882" s="116" t="str">
        <f t="shared" si="311"/>
        <v/>
      </c>
      <c r="M3882" s="116" t="str">
        <f t="shared" si="312"/>
        <v/>
      </c>
    </row>
    <row r="3883" spans="2:13" x14ac:dyDescent="0.3">
      <c r="B3883" s="126"/>
      <c r="C3883" s="128"/>
      <c r="D3883" s="126"/>
      <c r="E3883" s="128"/>
      <c r="F3883" s="128"/>
      <c r="G3883" s="128"/>
      <c r="I3883" s="91" t="str">
        <f t="shared" si="309"/>
        <v/>
      </c>
      <c r="J3883" s="91" t="str">
        <f t="shared" si="310"/>
        <v/>
      </c>
      <c r="K3883" s="91" t="str">
        <f t="shared" si="308"/>
        <v/>
      </c>
      <c r="L3883" s="116" t="str">
        <f t="shared" si="311"/>
        <v/>
      </c>
      <c r="M3883" s="116" t="str">
        <f t="shared" si="312"/>
        <v/>
      </c>
    </row>
    <row r="3884" spans="2:13" x14ac:dyDescent="0.3">
      <c r="B3884" s="126"/>
      <c r="C3884" s="128"/>
      <c r="D3884" s="126"/>
      <c r="E3884" s="128"/>
      <c r="F3884" s="128"/>
      <c r="G3884" s="128"/>
      <c r="I3884" s="91" t="str">
        <f t="shared" si="309"/>
        <v/>
      </c>
      <c r="J3884" s="91" t="str">
        <f t="shared" si="310"/>
        <v/>
      </c>
      <c r="K3884" s="91" t="str">
        <f t="shared" si="308"/>
        <v/>
      </c>
      <c r="L3884" s="116" t="str">
        <f t="shared" si="311"/>
        <v/>
      </c>
      <c r="M3884" s="116" t="str">
        <f t="shared" si="312"/>
        <v/>
      </c>
    </row>
    <row r="3885" spans="2:13" x14ac:dyDescent="0.3">
      <c r="B3885" s="126"/>
      <c r="C3885" s="128"/>
      <c r="D3885" s="126"/>
      <c r="E3885" s="128"/>
      <c r="F3885" s="128"/>
      <c r="G3885" s="128"/>
      <c r="I3885" s="91" t="str">
        <f t="shared" si="309"/>
        <v/>
      </c>
      <c r="J3885" s="91" t="str">
        <f t="shared" si="310"/>
        <v/>
      </c>
      <c r="K3885" s="91" t="str">
        <f t="shared" si="308"/>
        <v/>
      </c>
      <c r="L3885" s="116" t="str">
        <f t="shared" si="311"/>
        <v/>
      </c>
      <c r="M3885" s="116" t="str">
        <f t="shared" si="312"/>
        <v/>
      </c>
    </row>
    <row r="3886" spans="2:13" x14ac:dyDescent="0.3">
      <c r="B3886" s="126"/>
      <c r="C3886" s="128"/>
      <c r="D3886" s="126"/>
      <c r="E3886" s="128"/>
      <c r="F3886" s="128"/>
      <c r="G3886" s="128"/>
      <c r="I3886" s="91" t="str">
        <f t="shared" si="309"/>
        <v/>
      </c>
      <c r="J3886" s="91" t="str">
        <f t="shared" si="310"/>
        <v/>
      </c>
      <c r="K3886" s="91" t="str">
        <f t="shared" si="308"/>
        <v/>
      </c>
      <c r="L3886" s="116" t="str">
        <f t="shared" si="311"/>
        <v/>
      </c>
      <c r="M3886" s="116" t="str">
        <f t="shared" si="312"/>
        <v/>
      </c>
    </row>
    <row r="3887" spans="2:13" x14ac:dyDescent="0.3">
      <c r="B3887" s="126"/>
      <c r="C3887" s="128"/>
      <c r="D3887" s="126"/>
      <c r="E3887" s="128"/>
      <c r="F3887" s="128"/>
      <c r="G3887" s="128"/>
      <c r="I3887" s="91" t="str">
        <f t="shared" si="309"/>
        <v/>
      </c>
      <c r="J3887" s="91" t="str">
        <f t="shared" si="310"/>
        <v/>
      </c>
      <c r="K3887" s="91" t="str">
        <f t="shared" si="308"/>
        <v/>
      </c>
      <c r="L3887" s="116" t="str">
        <f t="shared" si="311"/>
        <v/>
      </c>
      <c r="M3887" s="116" t="str">
        <f t="shared" si="312"/>
        <v/>
      </c>
    </row>
    <row r="3888" spans="2:13" x14ac:dyDescent="0.3">
      <c r="B3888" s="126"/>
      <c r="C3888" s="128"/>
      <c r="D3888" s="126"/>
      <c r="E3888" s="128"/>
      <c r="F3888" s="128"/>
      <c r="G3888" s="128"/>
      <c r="I3888" s="91" t="str">
        <f t="shared" si="309"/>
        <v/>
      </c>
      <c r="J3888" s="91" t="str">
        <f t="shared" si="310"/>
        <v/>
      </c>
      <c r="K3888" s="91" t="str">
        <f t="shared" si="308"/>
        <v/>
      </c>
      <c r="L3888" s="116" t="str">
        <f t="shared" si="311"/>
        <v/>
      </c>
      <c r="M3888" s="116" t="str">
        <f t="shared" si="312"/>
        <v/>
      </c>
    </row>
    <row r="3889" spans="2:13" x14ac:dyDescent="0.3">
      <c r="B3889" s="126"/>
      <c r="C3889" s="128"/>
      <c r="D3889" s="126"/>
      <c r="E3889" s="128"/>
      <c r="F3889" s="128"/>
      <c r="G3889" s="128"/>
      <c r="I3889" s="91" t="str">
        <f t="shared" si="309"/>
        <v/>
      </c>
      <c r="J3889" s="91" t="str">
        <f t="shared" si="310"/>
        <v/>
      </c>
      <c r="K3889" s="91" t="str">
        <f t="shared" si="308"/>
        <v/>
      </c>
      <c r="L3889" s="116" t="str">
        <f t="shared" si="311"/>
        <v/>
      </c>
      <c r="M3889" s="116" t="str">
        <f t="shared" si="312"/>
        <v/>
      </c>
    </row>
    <row r="3890" spans="2:13" x14ac:dyDescent="0.3">
      <c r="B3890" s="126"/>
      <c r="C3890" s="128"/>
      <c r="D3890" s="126"/>
      <c r="E3890" s="128"/>
      <c r="F3890" s="128"/>
      <c r="G3890" s="128"/>
      <c r="I3890" s="91" t="str">
        <f t="shared" si="309"/>
        <v/>
      </c>
      <c r="J3890" s="91" t="str">
        <f t="shared" si="310"/>
        <v/>
      </c>
      <c r="K3890" s="91" t="str">
        <f t="shared" si="308"/>
        <v/>
      </c>
      <c r="L3890" s="116" t="str">
        <f t="shared" si="311"/>
        <v/>
      </c>
      <c r="M3890" s="116" t="str">
        <f t="shared" si="312"/>
        <v/>
      </c>
    </row>
    <row r="3891" spans="2:13" x14ac:dyDescent="0.3">
      <c r="B3891" s="126"/>
      <c r="C3891" s="128"/>
      <c r="D3891" s="126"/>
      <c r="E3891" s="128"/>
      <c r="F3891" s="128"/>
      <c r="G3891" s="128"/>
      <c r="I3891" s="91" t="str">
        <f t="shared" si="309"/>
        <v/>
      </c>
      <c r="J3891" s="91" t="str">
        <f t="shared" si="310"/>
        <v/>
      </c>
      <c r="K3891" s="91" t="str">
        <f t="shared" si="308"/>
        <v/>
      </c>
      <c r="L3891" s="116" t="str">
        <f t="shared" si="311"/>
        <v/>
      </c>
      <c r="M3891" s="116" t="str">
        <f t="shared" si="312"/>
        <v/>
      </c>
    </row>
    <row r="3892" spans="2:13" x14ac:dyDescent="0.3">
      <c r="B3892" s="126"/>
      <c r="C3892" s="128"/>
      <c r="D3892" s="126"/>
      <c r="E3892" s="128"/>
      <c r="F3892" s="128"/>
      <c r="G3892" s="128"/>
      <c r="I3892" s="91" t="str">
        <f t="shared" si="309"/>
        <v/>
      </c>
      <c r="J3892" s="91" t="str">
        <f t="shared" si="310"/>
        <v/>
      </c>
      <c r="K3892" s="91" t="str">
        <f t="shared" si="308"/>
        <v/>
      </c>
      <c r="L3892" s="116" t="str">
        <f t="shared" si="311"/>
        <v/>
      </c>
      <c r="M3892" s="116" t="str">
        <f t="shared" si="312"/>
        <v/>
      </c>
    </row>
    <row r="3893" spans="2:13" x14ac:dyDescent="0.3">
      <c r="B3893" s="126"/>
      <c r="C3893" s="128"/>
      <c r="D3893" s="126"/>
      <c r="E3893" s="128"/>
      <c r="F3893" s="128"/>
      <c r="G3893" s="128"/>
      <c r="I3893" s="91" t="str">
        <f t="shared" si="309"/>
        <v/>
      </c>
      <c r="J3893" s="91" t="str">
        <f t="shared" si="310"/>
        <v/>
      </c>
      <c r="K3893" s="91" t="str">
        <f t="shared" si="308"/>
        <v/>
      </c>
      <c r="L3893" s="116" t="str">
        <f t="shared" si="311"/>
        <v/>
      </c>
      <c r="M3893" s="116" t="str">
        <f t="shared" si="312"/>
        <v/>
      </c>
    </row>
    <row r="3894" spans="2:13" x14ac:dyDescent="0.3">
      <c r="B3894" s="126"/>
      <c r="C3894" s="128"/>
      <c r="D3894" s="126"/>
      <c r="E3894" s="128"/>
      <c r="F3894" s="128"/>
      <c r="G3894" s="128"/>
      <c r="I3894" s="91" t="str">
        <f t="shared" si="309"/>
        <v/>
      </c>
      <c r="J3894" s="91" t="str">
        <f t="shared" si="310"/>
        <v/>
      </c>
      <c r="K3894" s="91" t="str">
        <f t="shared" si="308"/>
        <v/>
      </c>
      <c r="L3894" s="116" t="str">
        <f t="shared" si="311"/>
        <v/>
      </c>
      <c r="M3894" s="116" t="str">
        <f t="shared" si="312"/>
        <v/>
      </c>
    </row>
    <row r="3895" spans="2:13" x14ac:dyDescent="0.3">
      <c r="B3895" s="126"/>
      <c r="C3895" s="128"/>
      <c r="D3895" s="126"/>
      <c r="E3895" s="128"/>
      <c r="F3895" s="128"/>
      <c r="G3895" s="128"/>
      <c r="I3895" s="91" t="str">
        <f t="shared" si="309"/>
        <v/>
      </c>
      <c r="J3895" s="91" t="str">
        <f t="shared" si="310"/>
        <v/>
      </c>
      <c r="K3895" s="91" t="str">
        <f t="shared" si="308"/>
        <v/>
      </c>
      <c r="L3895" s="116" t="str">
        <f t="shared" si="311"/>
        <v/>
      </c>
      <c r="M3895" s="116" t="str">
        <f t="shared" si="312"/>
        <v/>
      </c>
    </row>
    <row r="3896" spans="2:13" x14ac:dyDescent="0.3">
      <c r="B3896" s="126"/>
      <c r="C3896" s="128"/>
      <c r="D3896" s="126"/>
      <c r="E3896" s="128"/>
      <c r="F3896" s="128"/>
      <c r="G3896" s="128"/>
      <c r="I3896" s="91" t="str">
        <f t="shared" si="309"/>
        <v/>
      </c>
      <c r="J3896" s="91" t="str">
        <f t="shared" si="310"/>
        <v/>
      </c>
      <c r="K3896" s="91" t="str">
        <f t="shared" si="308"/>
        <v/>
      </c>
      <c r="L3896" s="116" t="str">
        <f t="shared" si="311"/>
        <v/>
      </c>
      <c r="M3896" s="116" t="str">
        <f t="shared" si="312"/>
        <v/>
      </c>
    </row>
    <row r="3897" spans="2:13" x14ac:dyDescent="0.3">
      <c r="B3897" s="126"/>
      <c r="C3897" s="128"/>
      <c r="D3897" s="126"/>
      <c r="E3897" s="128"/>
      <c r="F3897" s="128"/>
      <c r="G3897" s="128"/>
      <c r="I3897" s="91" t="str">
        <f t="shared" si="309"/>
        <v/>
      </c>
      <c r="J3897" s="91" t="str">
        <f t="shared" si="310"/>
        <v/>
      </c>
      <c r="K3897" s="91" t="str">
        <f t="shared" si="308"/>
        <v/>
      </c>
      <c r="L3897" s="116" t="str">
        <f t="shared" si="311"/>
        <v/>
      </c>
      <c r="M3897" s="116" t="str">
        <f t="shared" si="312"/>
        <v/>
      </c>
    </row>
    <row r="3898" spans="2:13" x14ac:dyDescent="0.3">
      <c r="B3898" s="126"/>
      <c r="C3898" s="128"/>
      <c r="D3898" s="126"/>
      <c r="E3898" s="128"/>
      <c r="F3898" s="128"/>
      <c r="G3898" s="128"/>
      <c r="I3898" s="91" t="str">
        <f t="shared" si="309"/>
        <v/>
      </c>
      <c r="J3898" s="91" t="str">
        <f t="shared" si="310"/>
        <v/>
      </c>
      <c r="K3898" s="91" t="str">
        <f t="shared" si="308"/>
        <v/>
      </c>
      <c r="L3898" s="116" t="str">
        <f t="shared" si="311"/>
        <v/>
      </c>
      <c r="M3898" s="116" t="str">
        <f t="shared" si="312"/>
        <v/>
      </c>
    </row>
    <row r="3899" spans="2:13" x14ac:dyDescent="0.3">
      <c r="B3899" s="126"/>
      <c r="C3899" s="128"/>
      <c r="D3899" s="126"/>
      <c r="E3899" s="128"/>
      <c r="F3899" s="128"/>
      <c r="G3899" s="128"/>
      <c r="I3899" s="91" t="str">
        <f t="shared" si="309"/>
        <v/>
      </c>
      <c r="J3899" s="91" t="str">
        <f t="shared" si="310"/>
        <v/>
      </c>
      <c r="K3899" s="91" t="str">
        <f t="shared" si="308"/>
        <v/>
      </c>
      <c r="L3899" s="116" t="str">
        <f t="shared" si="311"/>
        <v/>
      </c>
      <c r="M3899" s="116" t="str">
        <f t="shared" si="312"/>
        <v/>
      </c>
    </row>
    <row r="3900" spans="2:13" x14ac:dyDescent="0.3">
      <c r="B3900" s="126"/>
      <c r="C3900" s="128"/>
      <c r="D3900" s="126"/>
      <c r="E3900" s="128"/>
      <c r="F3900" s="128"/>
      <c r="G3900" s="128"/>
      <c r="I3900" s="91" t="str">
        <f t="shared" si="309"/>
        <v/>
      </c>
      <c r="J3900" s="91" t="str">
        <f t="shared" si="310"/>
        <v/>
      </c>
      <c r="K3900" s="91" t="str">
        <f t="shared" si="308"/>
        <v/>
      </c>
      <c r="L3900" s="116" t="str">
        <f t="shared" si="311"/>
        <v/>
      </c>
      <c r="M3900" s="116" t="str">
        <f t="shared" si="312"/>
        <v/>
      </c>
    </row>
    <row r="3901" spans="2:13" x14ac:dyDescent="0.3">
      <c r="B3901" s="126"/>
      <c r="C3901" s="128"/>
      <c r="D3901" s="126"/>
      <c r="E3901" s="128"/>
      <c r="F3901" s="128"/>
      <c r="G3901" s="128"/>
      <c r="I3901" s="91" t="str">
        <f t="shared" si="309"/>
        <v/>
      </c>
      <c r="J3901" s="91" t="str">
        <f t="shared" si="310"/>
        <v/>
      </c>
      <c r="K3901" s="91" t="str">
        <f t="shared" si="308"/>
        <v/>
      </c>
      <c r="L3901" s="116" t="str">
        <f t="shared" si="311"/>
        <v/>
      </c>
      <c r="M3901" s="116" t="str">
        <f t="shared" si="312"/>
        <v/>
      </c>
    </row>
    <row r="3902" spans="2:13" x14ac:dyDescent="0.3">
      <c r="B3902" s="126"/>
      <c r="C3902" s="128"/>
      <c r="D3902" s="126"/>
      <c r="E3902" s="128"/>
      <c r="F3902" s="128"/>
      <c r="G3902" s="128"/>
      <c r="I3902" s="91" t="str">
        <f t="shared" si="309"/>
        <v/>
      </c>
      <c r="J3902" s="91" t="str">
        <f t="shared" si="310"/>
        <v/>
      </c>
      <c r="K3902" s="91" t="str">
        <f t="shared" si="308"/>
        <v/>
      </c>
      <c r="L3902" s="116" t="str">
        <f t="shared" si="311"/>
        <v/>
      </c>
      <c r="M3902" s="116" t="str">
        <f t="shared" si="312"/>
        <v/>
      </c>
    </row>
    <row r="3903" spans="2:13" x14ac:dyDescent="0.3">
      <c r="B3903" s="126"/>
      <c r="C3903" s="128"/>
      <c r="D3903" s="126"/>
      <c r="E3903" s="128"/>
      <c r="F3903" s="128"/>
      <c r="G3903" s="128"/>
      <c r="I3903" s="91" t="str">
        <f t="shared" si="309"/>
        <v/>
      </c>
      <c r="J3903" s="91" t="str">
        <f t="shared" si="310"/>
        <v/>
      </c>
      <c r="K3903" s="91" t="str">
        <f t="shared" si="308"/>
        <v/>
      </c>
      <c r="L3903" s="116" t="str">
        <f t="shared" si="311"/>
        <v/>
      </c>
      <c r="M3903" s="116" t="str">
        <f t="shared" si="312"/>
        <v/>
      </c>
    </row>
    <row r="3904" spans="2:13" x14ac:dyDescent="0.3">
      <c r="B3904" s="126"/>
      <c r="C3904" s="128"/>
      <c r="D3904" s="126"/>
      <c r="E3904" s="128"/>
      <c r="F3904" s="128"/>
      <c r="G3904" s="128"/>
      <c r="I3904" s="91" t="str">
        <f t="shared" si="309"/>
        <v/>
      </c>
      <c r="J3904" s="91" t="str">
        <f t="shared" si="310"/>
        <v/>
      </c>
      <c r="K3904" s="91" t="str">
        <f t="shared" si="308"/>
        <v/>
      </c>
      <c r="L3904" s="116" t="str">
        <f t="shared" si="311"/>
        <v/>
      </c>
      <c r="M3904" s="116" t="str">
        <f t="shared" si="312"/>
        <v/>
      </c>
    </row>
    <row r="3905" spans="2:13" x14ac:dyDescent="0.3">
      <c r="B3905" s="126"/>
      <c r="C3905" s="128"/>
      <c r="D3905" s="126"/>
      <c r="E3905" s="128"/>
      <c r="F3905" s="128"/>
      <c r="G3905" s="128"/>
      <c r="I3905" s="91" t="str">
        <f t="shared" si="309"/>
        <v/>
      </c>
      <c r="J3905" s="91" t="str">
        <f t="shared" si="310"/>
        <v/>
      </c>
      <c r="K3905" s="91" t="str">
        <f t="shared" si="308"/>
        <v/>
      </c>
      <c r="L3905" s="116" t="str">
        <f t="shared" si="311"/>
        <v/>
      </c>
      <c r="M3905" s="116" t="str">
        <f t="shared" si="312"/>
        <v/>
      </c>
    </row>
    <row r="3906" spans="2:13" x14ac:dyDescent="0.3">
      <c r="B3906" s="126"/>
      <c r="C3906" s="128"/>
      <c r="D3906" s="126"/>
      <c r="E3906" s="128"/>
      <c r="F3906" s="128"/>
      <c r="G3906" s="128"/>
      <c r="I3906" s="91" t="str">
        <f t="shared" si="309"/>
        <v/>
      </c>
      <c r="J3906" s="91" t="str">
        <f t="shared" si="310"/>
        <v/>
      </c>
      <c r="K3906" s="91" t="str">
        <f t="shared" si="308"/>
        <v/>
      </c>
      <c r="L3906" s="116" t="str">
        <f t="shared" si="311"/>
        <v/>
      </c>
      <c r="M3906" s="116" t="str">
        <f t="shared" si="312"/>
        <v/>
      </c>
    </row>
    <row r="3907" spans="2:13" x14ac:dyDescent="0.3">
      <c r="B3907" s="126"/>
      <c r="C3907" s="128"/>
      <c r="D3907" s="126"/>
      <c r="E3907" s="128"/>
      <c r="F3907" s="128"/>
      <c r="G3907" s="128"/>
      <c r="I3907" s="91" t="str">
        <f t="shared" si="309"/>
        <v/>
      </c>
      <c r="J3907" s="91" t="str">
        <f t="shared" si="310"/>
        <v/>
      </c>
      <c r="K3907" s="91" t="str">
        <f t="shared" si="308"/>
        <v/>
      </c>
      <c r="L3907" s="116" t="str">
        <f t="shared" si="311"/>
        <v/>
      </c>
      <c r="M3907" s="116" t="str">
        <f t="shared" si="312"/>
        <v/>
      </c>
    </row>
    <row r="3908" spans="2:13" x14ac:dyDescent="0.3">
      <c r="B3908" s="126"/>
      <c r="C3908" s="128"/>
      <c r="D3908" s="126"/>
      <c r="E3908" s="128"/>
      <c r="F3908" s="128"/>
      <c r="G3908" s="128"/>
      <c r="I3908" s="91" t="str">
        <f t="shared" si="309"/>
        <v/>
      </c>
      <c r="J3908" s="91" t="str">
        <f t="shared" si="310"/>
        <v/>
      </c>
      <c r="K3908" s="91" t="str">
        <f t="shared" si="308"/>
        <v/>
      </c>
      <c r="L3908" s="116" t="str">
        <f t="shared" si="311"/>
        <v/>
      </c>
      <c r="M3908" s="116" t="str">
        <f t="shared" si="312"/>
        <v/>
      </c>
    </row>
    <row r="3909" spans="2:13" x14ac:dyDescent="0.3">
      <c r="B3909" s="126"/>
      <c r="C3909" s="128"/>
      <c r="D3909" s="126"/>
      <c r="E3909" s="128"/>
      <c r="F3909" s="128"/>
      <c r="G3909" s="128"/>
      <c r="I3909" s="91" t="str">
        <f t="shared" si="309"/>
        <v/>
      </c>
      <c r="J3909" s="91" t="str">
        <f t="shared" si="310"/>
        <v/>
      </c>
      <c r="K3909" s="91" t="str">
        <f t="shared" si="308"/>
        <v/>
      </c>
      <c r="L3909" s="116" t="str">
        <f t="shared" si="311"/>
        <v/>
      </c>
      <c r="M3909" s="116" t="str">
        <f t="shared" si="312"/>
        <v/>
      </c>
    </row>
    <row r="3910" spans="2:13" x14ac:dyDescent="0.3">
      <c r="B3910" s="126"/>
      <c r="C3910" s="128"/>
      <c r="D3910" s="126"/>
      <c r="E3910" s="128"/>
      <c r="F3910" s="128"/>
      <c r="G3910" s="128"/>
      <c r="I3910" s="91" t="str">
        <f t="shared" si="309"/>
        <v/>
      </c>
      <c r="J3910" s="91" t="str">
        <f t="shared" si="310"/>
        <v/>
      </c>
      <c r="K3910" s="91" t="str">
        <f t="shared" si="308"/>
        <v/>
      </c>
      <c r="L3910" s="116" t="str">
        <f t="shared" si="311"/>
        <v/>
      </c>
      <c r="M3910" s="116" t="str">
        <f t="shared" si="312"/>
        <v/>
      </c>
    </row>
    <row r="3911" spans="2:13" x14ac:dyDescent="0.3">
      <c r="B3911" s="126"/>
      <c r="C3911" s="128"/>
      <c r="D3911" s="126"/>
      <c r="E3911" s="128"/>
      <c r="F3911" s="128"/>
      <c r="G3911" s="128"/>
      <c r="I3911" s="91" t="str">
        <f t="shared" si="309"/>
        <v/>
      </c>
      <c r="J3911" s="91" t="str">
        <f t="shared" si="310"/>
        <v/>
      </c>
      <c r="K3911" s="91" t="str">
        <f t="shared" ref="K3911:K3974" si="313">IF(I3911="","",SUMIF($B$7:$B$5003,B3911,$G$7:$G$5003))</f>
        <v/>
      </c>
      <c r="L3911" s="116" t="str">
        <f t="shared" si="311"/>
        <v/>
      </c>
      <c r="M3911" s="116" t="str">
        <f t="shared" si="312"/>
        <v/>
      </c>
    </row>
    <row r="3912" spans="2:13" x14ac:dyDescent="0.3">
      <c r="B3912" s="126"/>
      <c r="C3912" s="128"/>
      <c r="D3912" s="126"/>
      <c r="E3912" s="128"/>
      <c r="F3912" s="128"/>
      <c r="G3912" s="128"/>
      <c r="I3912" s="91" t="str">
        <f t="shared" ref="I3912:I3975" si="314">B3912&amp;D3912</f>
        <v/>
      </c>
      <c r="J3912" s="91" t="str">
        <f t="shared" ref="J3912:J3975" si="315">IF(I3912="","",SUMIFS($G$6:$G$5003,$B$6:$B$5003,B3912,$D$6:$D$5003,D3912))</f>
        <v/>
      </c>
      <c r="K3912" s="91" t="str">
        <f t="shared" si="313"/>
        <v/>
      </c>
      <c r="L3912" s="116" t="str">
        <f t="shared" ref="L3912:L3975" si="316">IF(OR(J3912="",K3912=""),"",J3912/K3912)</f>
        <v/>
      </c>
      <c r="M3912" s="116" t="str">
        <f t="shared" ref="M3912:M3975" si="317">IF(L3912="","",L3912^2)</f>
        <v/>
      </c>
    </row>
    <row r="3913" spans="2:13" x14ac:dyDescent="0.3">
      <c r="B3913" s="126"/>
      <c r="C3913" s="128"/>
      <c r="D3913" s="126"/>
      <c r="E3913" s="128"/>
      <c r="F3913" s="128"/>
      <c r="G3913" s="128"/>
      <c r="I3913" s="91" t="str">
        <f t="shared" si="314"/>
        <v/>
      </c>
      <c r="J3913" s="91" t="str">
        <f t="shared" si="315"/>
        <v/>
      </c>
      <c r="K3913" s="91" t="str">
        <f t="shared" si="313"/>
        <v/>
      </c>
      <c r="L3913" s="116" t="str">
        <f t="shared" si="316"/>
        <v/>
      </c>
      <c r="M3913" s="116" t="str">
        <f t="shared" si="317"/>
        <v/>
      </c>
    </row>
    <row r="3914" spans="2:13" x14ac:dyDescent="0.3">
      <c r="B3914" s="126"/>
      <c r="C3914" s="128"/>
      <c r="D3914" s="126"/>
      <c r="E3914" s="128"/>
      <c r="F3914" s="128"/>
      <c r="G3914" s="128"/>
      <c r="I3914" s="91" t="str">
        <f t="shared" si="314"/>
        <v/>
      </c>
      <c r="J3914" s="91" t="str">
        <f t="shared" si="315"/>
        <v/>
      </c>
      <c r="K3914" s="91" t="str">
        <f t="shared" si="313"/>
        <v/>
      </c>
      <c r="L3914" s="116" t="str">
        <f t="shared" si="316"/>
        <v/>
      </c>
      <c r="M3914" s="116" t="str">
        <f t="shared" si="317"/>
        <v/>
      </c>
    </row>
    <row r="3915" spans="2:13" x14ac:dyDescent="0.3">
      <c r="B3915" s="126"/>
      <c r="C3915" s="128"/>
      <c r="D3915" s="126"/>
      <c r="E3915" s="128"/>
      <c r="F3915" s="128"/>
      <c r="G3915" s="128"/>
      <c r="I3915" s="91" t="str">
        <f t="shared" si="314"/>
        <v/>
      </c>
      <c r="J3915" s="91" t="str">
        <f t="shared" si="315"/>
        <v/>
      </c>
      <c r="K3915" s="91" t="str">
        <f t="shared" si="313"/>
        <v/>
      </c>
      <c r="L3915" s="116" t="str">
        <f t="shared" si="316"/>
        <v/>
      </c>
      <c r="M3915" s="116" t="str">
        <f t="shared" si="317"/>
        <v/>
      </c>
    </row>
    <row r="3916" spans="2:13" x14ac:dyDescent="0.3">
      <c r="B3916" s="126"/>
      <c r="C3916" s="128"/>
      <c r="D3916" s="126"/>
      <c r="E3916" s="128"/>
      <c r="F3916" s="128"/>
      <c r="G3916" s="128"/>
      <c r="I3916" s="91" t="str">
        <f t="shared" si="314"/>
        <v/>
      </c>
      <c r="J3916" s="91" t="str">
        <f t="shared" si="315"/>
        <v/>
      </c>
      <c r="K3916" s="91" t="str">
        <f t="shared" si="313"/>
        <v/>
      </c>
      <c r="L3916" s="116" t="str">
        <f t="shared" si="316"/>
        <v/>
      </c>
      <c r="M3916" s="116" t="str">
        <f t="shared" si="317"/>
        <v/>
      </c>
    </row>
    <row r="3917" spans="2:13" x14ac:dyDescent="0.3">
      <c r="B3917" s="126"/>
      <c r="C3917" s="128"/>
      <c r="D3917" s="126"/>
      <c r="E3917" s="128"/>
      <c r="F3917" s="128"/>
      <c r="G3917" s="128"/>
      <c r="I3917" s="91" t="str">
        <f t="shared" si="314"/>
        <v/>
      </c>
      <c r="J3917" s="91" t="str">
        <f t="shared" si="315"/>
        <v/>
      </c>
      <c r="K3917" s="91" t="str">
        <f t="shared" si="313"/>
        <v/>
      </c>
      <c r="L3917" s="116" t="str">
        <f t="shared" si="316"/>
        <v/>
      </c>
      <c r="M3917" s="116" t="str">
        <f t="shared" si="317"/>
        <v/>
      </c>
    </row>
    <row r="3918" spans="2:13" x14ac:dyDescent="0.3">
      <c r="B3918" s="126"/>
      <c r="C3918" s="128"/>
      <c r="D3918" s="126"/>
      <c r="E3918" s="128"/>
      <c r="F3918" s="128"/>
      <c r="G3918" s="128"/>
      <c r="I3918" s="91" t="str">
        <f t="shared" si="314"/>
        <v/>
      </c>
      <c r="J3918" s="91" t="str">
        <f t="shared" si="315"/>
        <v/>
      </c>
      <c r="K3918" s="91" t="str">
        <f t="shared" si="313"/>
        <v/>
      </c>
      <c r="L3918" s="116" t="str">
        <f t="shared" si="316"/>
        <v/>
      </c>
      <c r="M3918" s="116" t="str">
        <f t="shared" si="317"/>
        <v/>
      </c>
    </row>
    <row r="3919" spans="2:13" x14ac:dyDescent="0.3">
      <c r="B3919" s="126"/>
      <c r="C3919" s="128"/>
      <c r="D3919" s="126"/>
      <c r="E3919" s="128"/>
      <c r="F3919" s="128"/>
      <c r="G3919" s="128"/>
      <c r="I3919" s="91" t="str">
        <f t="shared" si="314"/>
        <v/>
      </c>
      <c r="J3919" s="91" t="str">
        <f t="shared" si="315"/>
        <v/>
      </c>
      <c r="K3919" s="91" t="str">
        <f t="shared" si="313"/>
        <v/>
      </c>
      <c r="L3919" s="116" t="str">
        <f t="shared" si="316"/>
        <v/>
      </c>
      <c r="M3919" s="116" t="str">
        <f t="shared" si="317"/>
        <v/>
      </c>
    </row>
    <row r="3920" spans="2:13" x14ac:dyDescent="0.3">
      <c r="B3920" s="126"/>
      <c r="C3920" s="128"/>
      <c r="D3920" s="126"/>
      <c r="E3920" s="128"/>
      <c r="F3920" s="128"/>
      <c r="G3920" s="128"/>
      <c r="I3920" s="91" t="str">
        <f t="shared" si="314"/>
        <v/>
      </c>
      <c r="J3920" s="91" t="str">
        <f t="shared" si="315"/>
        <v/>
      </c>
      <c r="K3920" s="91" t="str">
        <f t="shared" si="313"/>
        <v/>
      </c>
      <c r="L3920" s="116" t="str">
        <f t="shared" si="316"/>
        <v/>
      </c>
      <c r="M3920" s="116" t="str">
        <f t="shared" si="317"/>
        <v/>
      </c>
    </row>
    <row r="3921" spans="2:13" x14ac:dyDescent="0.3">
      <c r="B3921" s="126"/>
      <c r="C3921" s="128"/>
      <c r="D3921" s="126"/>
      <c r="E3921" s="128"/>
      <c r="F3921" s="128"/>
      <c r="G3921" s="128"/>
      <c r="I3921" s="91" t="str">
        <f t="shared" si="314"/>
        <v/>
      </c>
      <c r="J3921" s="91" t="str">
        <f t="shared" si="315"/>
        <v/>
      </c>
      <c r="K3921" s="91" t="str">
        <f t="shared" si="313"/>
        <v/>
      </c>
      <c r="L3921" s="116" t="str">
        <f t="shared" si="316"/>
        <v/>
      </c>
      <c r="M3921" s="116" t="str">
        <f t="shared" si="317"/>
        <v/>
      </c>
    </row>
    <row r="3922" spans="2:13" x14ac:dyDescent="0.3">
      <c r="B3922" s="126"/>
      <c r="C3922" s="128"/>
      <c r="D3922" s="126"/>
      <c r="E3922" s="128"/>
      <c r="F3922" s="128"/>
      <c r="G3922" s="128"/>
      <c r="I3922" s="91" t="str">
        <f t="shared" si="314"/>
        <v/>
      </c>
      <c r="J3922" s="91" t="str">
        <f t="shared" si="315"/>
        <v/>
      </c>
      <c r="K3922" s="91" t="str">
        <f t="shared" si="313"/>
        <v/>
      </c>
      <c r="L3922" s="116" t="str">
        <f t="shared" si="316"/>
        <v/>
      </c>
      <c r="M3922" s="116" t="str">
        <f t="shared" si="317"/>
        <v/>
      </c>
    </row>
    <row r="3923" spans="2:13" x14ac:dyDescent="0.3">
      <c r="B3923" s="126"/>
      <c r="C3923" s="128"/>
      <c r="D3923" s="126"/>
      <c r="E3923" s="128"/>
      <c r="F3923" s="128"/>
      <c r="G3923" s="128"/>
      <c r="I3923" s="91" t="str">
        <f t="shared" si="314"/>
        <v/>
      </c>
      <c r="J3923" s="91" t="str">
        <f t="shared" si="315"/>
        <v/>
      </c>
      <c r="K3923" s="91" t="str">
        <f t="shared" si="313"/>
        <v/>
      </c>
      <c r="L3923" s="116" t="str">
        <f t="shared" si="316"/>
        <v/>
      </c>
      <c r="M3923" s="116" t="str">
        <f t="shared" si="317"/>
        <v/>
      </c>
    </row>
    <row r="3924" spans="2:13" x14ac:dyDescent="0.3">
      <c r="B3924" s="126"/>
      <c r="C3924" s="128"/>
      <c r="D3924" s="126"/>
      <c r="E3924" s="128"/>
      <c r="F3924" s="128"/>
      <c r="G3924" s="128"/>
      <c r="I3924" s="91" t="str">
        <f t="shared" si="314"/>
        <v/>
      </c>
      <c r="J3924" s="91" t="str">
        <f t="shared" si="315"/>
        <v/>
      </c>
      <c r="K3924" s="91" t="str">
        <f t="shared" si="313"/>
        <v/>
      </c>
      <c r="L3924" s="116" t="str">
        <f t="shared" si="316"/>
        <v/>
      </c>
      <c r="M3924" s="116" t="str">
        <f t="shared" si="317"/>
        <v/>
      </c>
    </row>
    <row r="3925" spans="2:13" x14ac:dyDescent="0.3">
      <c r="B3925" s="126"/>
      <c r="C3925" s="128"/>
      <c r="D3925" s="126"/>
      <c r="E3925" s="128"/>
      <c r="F3925" s="128"/>
      <c r="G3925" s="128"/>
      <c r="I3925" s="91" t="str">
        <f t="shared" si="314"/>
        <v/>
      </c>
      <c r="J3925" s="91" t="str">
        <f t="shared" si="315"/>
        <v/>
      </c>
      <c r="K3925" s="91" t="str">
        <f t="shared" si="313"/>
        <v/>
      </c>
      <c r="L3925" s="116" t="str">
        <f t="shared" si="316"/>
        <v/>
      </c>
      <c r="M3925" s="116" t="str">
        <f t="shared" si="317"/>
        <v/>
      </c>
    </row>
    <row r="3926" spans="2:13" x14ac:dyDescent="0.3">
      <c r="B3926" s="126"/>
      <c r="C3926" s="128"/>
      <c r="D3926" s="126"/>
      <c r="E3926" s="128"/>
      <c r="F3926" s="128"/>
      <c r="G3926" s="128"/>
      <c r="I3926" s="91" t="str">
        <f t="shared" si="314"/>
        <v/>
      </c>
      <c r="J3926" s="91" t="str">
        <f t="shared" si="315"/>
        <v/>
      </c>
      <c r="K3926" s="91" t="str">
        <f t="shared" si="313"/>
        <v/>
      </c>
      <c r="L3926" s="116" t="str">
        <f t="shared" si="316"/>
        <v/>
      </c>
      <c r="M3926" s="116" t="str">
        <f t="shared" si="317"/>
        <v/>
      </c>
    </row>
    <row r="3927" spans="2:13" x14ac:dyDescent="0.3">
      <c r="B3927" s="126"/>
      <c r="C3927" s="128"/>
      <c r="D3927" s="126"/>
      <c r="E3927" s="128"/>
      <c r="F3927" s="128"/>
      <c r="G3927" s="128"/>
      <c r="I3927" s="91" t="str">
        <f t="shared" si="314"/>
        <v/>
      </c>
      <c r="J3927" s="91" t="str">
        <f t="shared" si="315"/>
        <v/>
      </c>
      <c r="K3927" s="91" t="str">
        <f t="shared" si="313"/>
        <v/>
      </c>
      <c r="L3927" s="116" t="str">
        <f t="shared" si="316"/>
        <v/>
      </c>
      <c r="M3927" s="116" t="str">
        <f t="shared" si="317"/>
        <v/>
      </c>
    </row>
    <row r="3928" spans="2:13" x14ac:dyDescent="0.3">
      <c r="B3928" s="126"/>
      <c r="C3928" s="128"/>
      <c r="D3928" s="126"/>
      <c r="E3928" s="128"/>
      <c r="F3928" s="128"/>
      <c r="G3928" s="128"/>
      <c r="I3928" s="91" t="str">
        <f t="shared" si="314"/>
        <v/>
      </c>
      <c r="J3928" s="91" t="str">
        <f t="shared" si="315"/>
        <v/>
      </c>
      <c r="K3928" s="91" t="str">
        <f t="shared" si="313"/>
        <v/>
      </c>
      <c r="L3928" s="116" t="str">
        <f t="shared" si="316"/>
        <v/>
      </c>
      <c r="M3928" s="116" t="str">
        <f t="shared" si="317"/>
        <v/>
      </c>
    </row>
    <row r="3929" spans="2:13" x14ac:dyDescent="0.3">
      <c r="B3929" s="126"/>
      <c r="C3929" s="128"/>
      <c r="D3929" s="126"/>
      <c r="E3929" s="128"/>
      <c r="F3929" s="128"/>
      <c r="G3929" s="128"/>
      <c r="I3929" s="91" t="str">
        <f t="shared" si="314"/>
        <v/>
      </c>
      <c r="J3929" s="91" t="str">
        <f t="shared" si="315"/>
        <v/>
      </c>
      <c r="K3929" s="91" t="str">
        <f t="shared" si="313"/>
        <v/>
      </c>
      <c r="L3929" s="116" t="str">
        <f t="shared" si="316"/>
        <v/>
      </c>
      <c r="M3929" s="116" t="str">
        <f t="shared" si="317"/>
        <v/>
      </c>
    </row>
    <row r="3930" spans="2:13" x14ac:dyDescent="0.3">
      <c r="B3930" s="126"/>
      <c r="C3930" s="128"/>
      <c r="D3930" s="126"/>
      <c r="E3930" s="128"/>
      <c r="F3930" s="128"/>
      <c r="G3930" s="128"/>
      <c r="I3930" s="91" t="str">
        <f t="shared" si="314"/>
        <v/>
      </c>
      <c r="J3930" s="91" t="str">
        <f t="shared" si="315"/>
        <v/>
      </c>
      <c r="K3930" s="91" t="str">
        <f t="shared" si="313"/>
        <v/>
      </c>
      <c r="L3930" s="116" t="str">
        <f t="shared" si="316"/>
        <v/>
      </c>
      <c r="M3930" s="116" t="str">
        <f t="shared" si="317"/>
        <v/>
      </c>
    </row>
    <row r="3931" spans="2:13" x14ac:dyDescent="0.3">
      <c r="B3931" s="126"/>
      <c r="C3931" s="128"/>
      <c r="D3931" s="126"/>
      <c r="E3931" s="128"/>
      <c r="F3931" s="128"/>
      <c r="G3931" s="128"/>
      <c r="I3931" s="91" t="str">
        <f t="shared" si="314"/>
        <v/>
      </c>
      <c r="J3931" s="91" t="str">
        <f t="shared" si="315"/>
        <v/>
      </c>
      <c r="K3931" s="91" t="str">
        <f t="shared" si="313"/>
        <v/>
      </c>
      <c r="L3931" s="116" t="str">
        <f t="shared" si="316"/>
        <v/>
      </c>
      <c r="M3931" s="116" t="str">
        <f t="shared" si="317"/>
        <v/>
      </c>
    </row>
    <row r="3932" spans="2:13" x14ac:dyDescent="0.3">
      <c r="B3932" s="126"/>
      <c r="C3932" s="128"/>
      <c r="D3932" s="126"/>
      <c r="E3932" s="128"/>
      <c r="F3932" s="128"/>
      <c r="G3932" s="128"/>
      <c r="I3932" s="91" t="str">
        <f t="shared" si="314"/>
        <v/>
      </c>
      <c r="J3932" s="91" t="str">
        <f t="shared" si="315"/>
        <v/>
      </c>
      <c r="K3932" s="91" t="str">
        <f t="shared" si="313"/>
        <v/>
      </c>
      <c r="L3932" s="116" t="str">
        <f t="shared" si="316"/>
        <v/>
      </c>
      <c r="M3932" s="116" t="str">
        <f t="shared" si="317"/>
        <v/>
      </c>
    </row>
    <row r="3933" spans="2:13" x14ac:dyDescent="0.3">
      <c r="B3933" s="126"/>
      <c r="C3933" s="128"/>
      <c r="D3933" s="126"/>
      <c r="E3933" s="128"/>
      <c r="F3933" s="128"/>
      <c r="G3933" s="128"/>
      <c r="I3933" s="91" t="str">
        <f t="shared" si="314"/>
        <v/>
      </c>
      <c r="J3933" s="91" t="str">
        <f t="shared" si="315"/>
        <v/>
      </c>
      <c r="K3933" s="91" t="str">
        <f t="shared" si="313"/>
        <v/>
      </c>
      <c r="L3933" s="116" t="str">
        <f t="shared" si="316"/>
        <v/>
      </c>
      <c r="M3933" s="116" t="str">
        <f t="shared" si="317"/>
        <v/>
      </c>
    </row>
    <row r="3934" spans="2:13" x14ac:dyDescent="0.3">
      <c r="B3934" s="126"/>
      <c r="C3934" s="128"/>
      <c r="D3934" s="126"/>
      <c r="E3934" s="128"/>
      <c r="F3934" s="128"/>
      <c r="G3934" s="128"/>
      <c r="I3934" s="91" t="str">
        <f t="shared" si="314"/>
        <v/>
      </c>
      <c r="J3934" s="91" t="str">
        <f t="shared" si="315"/>
        <v/>
      </c>
      <c r="K3934" s="91" t="str">
        <f t="shared" si="313"/>
        <v/>
      </c>
      <c r="L3934" s="116" t="str">
        <f t="shared" si="316"/>
        <v/>
      </c>
      <c r="M3934" s="116" t="str">
        <f t="shared" si="317"/>
        <v/>
      </c>
    </row>
    <row r="3935" spans="2:13" x14ac:dyDescent="0.3">
      <c r="B3935" s="126"/>
      <c r="C3935" s="128"/>
      <c r="D3935" s="126"/>
      <c r="E3935" s="128"/>
      <c r="F3935" s="128"/>
      <c r="G3935" s="128"/>
      <c r="I3935" s="91" t="str">
        <f t="shared" si="314"/>
        <v/>
      </c>
      <c r="J3935" s="91" t="str">
        <f t="shared" si="315"/>
        <v/>
      </c>
      <c r="K3935" s="91" t="str">
        <f t="shared" si="313"/>
        <v/>
      </c>
      <c r="L3935" s="116" t="str">
        <f t="shared" si="316"/>
        <v/>
      </c>
      <c r="M3935" s="116" t="str">
        <f t="shared" si="317"/>
        <v/>
      </c>
    </row>
    <row r="3936" spans="2:13" x14ac:dyDescent="0.3">
      <c r="B3936" s="126"/>
      <c r="C3936" s="128"/>
      <c r="D3936" s="126"/>
      <c r="E3936" s="128"/>
      <c r="F3936" s="128"/>
      <c r="G3936" s="128"/>
      <c r="I3936" s="91" t="str">
        <f t="shared" si="314"/>
        <v/>
      </c>
      <c r="J3936" s="91" t="str">
        <f t="shared" si="315"/>
        <v/>
      </c>
      <c r="K3936" s="91" t="str">
        <f t="shared" si="313"/>
        <v/>
      </c>
      <c r="L3936" s="116" t="str">
        <f t="shared" si="316"/>
        <v/>
      </c>
      <c r="M3936" s="116" t="str">
        <f t="shared" si="317"/>
        <v/>
      </c>
    </row>
    <row r="3937" spans="2:13" x14ac:dyDescent="0.3">
      <c r="B3937" s="126"/>
      <c r="C3937" s="128"/>
      <c r="D3937" s="126"/>
      <c r="E3937" s="128"/>
      <c r="F3937" s="128"/>
      <c r="G3937" s="128"/>
      <c r="I3937" s="91" t="str">
        <f t="shared" si="314"/>
        <v/>
      </c>
      <c r="J3937" s="91" t="str">
        <f t="shared" si="315"/>
        <v/>
      </c>
      <c r="K3937" s="91" t="str">
        <f t="shared" si="313"/>
        <v/>
      </c>
      <c r="L3937" s="116" t="str">
        <f t="shared" si="316"/>
        <v/>
      </c>
      <c r="M3937" s="116" t="str">
        <f t="shared" si="317"/>
        <v/>
      </c>
    </row>
    <row r="3938" spans="2:13" x14ac:dyDescent="0.3">
      <c r="B3938" s="126"/>
      <c r="C3938" s="128"/>
      <c r="D3938" s="126"/>
      <c r="E3938" s="128"/>
      <c r="F3938" s="128"/>
      <c r="G3938" s="128"/>
      <c r="I3938" s="91" t="str">
        <f t="shared" si="314"/>
        <v/>
      </c>
      <c r="J3938" s="91" t="str">
        <f t="shared" si="315"/>
        <v/>
      </c>
      <c r="K3938" s="91" t="str">
        <f t="shared" si="313"/>
        <v/>
      </c>
      <c r="L3938" s="116" t="str">
        <f t="shared" si="316"/>
        <v/>
      </c>
      <c r="M3938" s="116" t="str">
        <f t="shared" si="317"/>
        <v/>
      </c>
    </row>
    <row r="3939" spans="2:13" x14ac:dyDescent="0.3">
      <c r="B3939" s="126"/>
      <c r="C3939" s="128"/>
      <c r="D3939" s="126"/>
      <c r="E3939" s="128"/>
      <c r="F3939" s="128"/>
      <c r="G3939" s="128"/>
      <c r="I3939" s="91" t="str">
        <f t="shared" si="314"/>
        <v/>
      </c>
      <c r="J3939" s="91" t="str">
        <f t="shared" si="315"/>
        <v/>
      </c>
      <c r="K3939" s="91" t="str">
        <f t="shared" si="313"/>
        <v/>
      </c>
      <c r="L3939" s="116" t="str">
        <f t="shared" si="316"/>
        <v/>
      </c>
      <c r="M3939" s="116" t="str">
        <f t="shared" si="317"/>
        <v/>
      </c>
    </row>
    <row r="3940" spans="2:13" x14ac:dyDescent="0.3">
      <c r="B3940" s="126"/>
      <c r="C3940" s="128"/>
      <c r="D3940" s="126"/>
      <c r="E3940" s="128"/>
      <c r="F3940" s="128"/>
      <c r="G3940" s="128"/>
      <c r="I3940" s="91" t="str">
        <f t="shared" si="314"/>
        <v/>
      </c>
      <c r="J3940" s="91" t="str">
        <f t="shared" si="315"/>
        <v/>
      </c>
      <c r="K3940" s="91" t="str">
        <f t="shared" si="313"/>
        <v/>
      </c>
      <c r="L3940" s="116" t="str">
        <f t="shared" si="316"/>
        <v/>
      </c>
      <c r="M3940" s="116" t="str">
        <f t="shared" si="317"/>
        <v/>
      </c>
    </row>
    <row r="3941" spans="2:13" x14ac:dyDescent="0.3">
      <c r="B3941" s="126"/>
      <c r="C3941" s="128"/>
      <c r="D3941" s="126"/>
      <c r="E3941" s="128"/>
      <c r="F3941" s="128"/>
      <c r="G3941" s="128"/>
      <c r="I3941" s="91" t="str">
        <f t="shared" si="314"/>
        <v/>
      </c>
      <c r="J3941" s="91" t="str">
        <f t="shared" si="315"/>
        <v/>
      </c>
      <c r="K3941" s="91" t="str">
        <f t="shared" si="313"/>
        <v/>
      </c>
      <c r="L3941" s="116" t="str">
        <f t="shared" si="316"/>
        <v/>
      </c>
      <c r="M3941" s="116" t="str">
        <f t="shared" si="317"/>
        <v/>
      </c>
    </row>
    <row r="3942" spans="2:13" x14ac:dyDescent="0.3">
      <c r="B3942" s="126"/>
      <c r="C3942" s="128"/>
      <c r="D3942" s="126"/>
      <c r="E3942" s="128"/>
      <c r="F3942" s="128"/>
      <c r="G3942" s="128"/>
      <c r="I3942" s="91" t="str">
        <f t="shared" si="314"/>
        <v/>
      </c>
      <c r="J3942" s="91" t="str">
        <f t="shared" si="315"/>
        <v/>
      </c>
      <c r="K3942" s="91" t="str">
        <f t="shared" si="313"/>
        <v/>
      </c>
      <c r="L3942" s="116" t="str">
        <f t="shared" si="316"/>
        <v/>
      </c>
      <c r="M3942" s="116" t="str">
        <f t="shared" si="317"/>
        <v/>
      </c>
    </row>
    <row r="3943" spans="2:13" x14ac:dyDescent="0.3">
      <c r="B3943" s="126"/>
      <c r="C3943" s="128"/>
      <c r="D3943" s="126"/>
      <c r="E3943" s="128"/>
      <c r="F3943" s="128"/>
      <c r="G3943" s="128"/>
      <c r="I3943" s="91" t="str">
        <f t="shared" si="314"/>
        <v/>
      </c>
      <c r="J3943" s="91" t="str">
        <f t="shared" si="315"/>
        <v/>
      </c>
      <c r="K3943" s="91" t="str">
        <f t="shared" si="313"/>
        <v/>
      </c>
      <c r="L3943" s="116" t="str">
        <f t="shared" si="316"/>
        <v/>
      </c>
      <c r="M3943" s="116" t="str">
        <f t="shared" si="317"/>
        <v/>
      </c>
    </row>
    <row r="3944" spans="2:13" x14ac:dyDescent="0.3">
      <c r="B3944" s="126"/>
      <c r="C3944" s="128"/>
      <c r="D3944" s="126"/>
      <c r="E3944" s="128"/>
      <c r="F3944" s="128"/>
      <c r="G3944" s="128"/>
      <c r="I3944" s="91" t="str">
        <f t="shared" si="314"/>
        <v/>
      </c>
      <c r="J3944" s="91" t="str">
        <f t="shared" si="315"/>
        <v/>
      </c>
      <c r="K3944" s="91" t="str">
        <f t="shared" si="313"/>
        <v/>
      </c>
      <c r="L3944" s="116" t="str">
        <f t="shared" si="316"/>
        <v/>
      </c>
      <c r="M3944" s="116" t="str">
        <f t="shared" si="317"/>
        <v/>
      </c>
    </row>
    <row r="3945" spans="2:13" x14ac:dyDescent="0.3">
      <c r="B3945" s="126"/>
      <c r="C3945" s="128"/>
      <c r="D3945" s="126"/>
      <c r="E3945" s="128"/>
      <c r="F3945" s="128"/>
      <c r="G3945" s="128"/>
      <c r="I3945" s="91" t="str">
        <f t="shared" si="314"/>
        <v/>
      </c>
      <c r="J3945" s="91" t="str">
        <f t="shared" si="315"/>
        <v/>
      </c>
      <c r="K3945" s="91" t="str">
        <f t="shared" si="313"/>
        <v/>
      </c>
      <c r="L3945" s="116" t="str">
        <f t="shared" si="316"/>
        <v/>
      </c>
      <c r="M3945" s="116" t="str">
        <f t="shared" si="317"/>
        <v/>
      </c>
    </row>
    <row r="3946" spans="2:13" x14ac:dyDescent="0.3">
      <c r="B3946" s="126"/>
      <c r="C3946" s="128"/>
      <c r="D3946" s="126"/>
      <c r="E3946" s="128"/>
      <c r="F3946" s="128"/>
      <c r="G3946" s="128"/>
      <c r="I3946" s="91" t="str">
        <f t="shared" si="314"/>
        <v/>
      </c>
      <c r="J3946" s="91" t="str">
        <f t="shared" si="315"/>
        <v/>
      </c>
      <c r="K3946" s="91" t="str">
        <f t="shared" si="313"/>
        <v/>
      </c>
      <c r="L3946" s="116" t="str">
        <f t="shared" si="316"/>
        <v/>
      </c>
      <c r="M3946" s="116" t="str">
        <f t="shared" si="317"/>
        <v/>
      </c>
    </row>
    <row r="3947" spans="2:13" x14ac:dyDescent="0.3">
      <c r="B3947" s="126"/>
      <c r="C3947" s="128"/>
      <c r="D3947" s="126"/>
      <c r="E3947" s="128"/>
      <c r="F3947" s="128"/>
      <c r="G3947" s="128"/>
      <c r="I3947" s="91" t="str">
        <f t="shared" si="314"/>
        <v/>
      </c>
      <c r="J3947" s="91" t="str">
        <f t="shared" si="315"/>
        <v/>
      </c>
      <c r="K3947" s="91" t="str">
        <f t="shared" si="313"/>
        <v/>
      </c>
      <c r="L3947" s="116" t="str">
        <f t="shared" si="316"/>
        <v/>
      </c>
      <c r="M3947" s="116" t="str">
        <f t="shared" si="317"/>
        <v/>
      </c>
    </row>
    <row r="3948" spans="2:13" x14ac:dyDescent="0.3">
      <c r="B3948" s="126"/>
      <c r="C3948" s="128"/>
      <c r="D3948" s="126"/>
      <c r="E3948" s="128"/>
      <c r="F3948" s="128"/>
      <c r="G3948" s="128"/>
      <c r="I3948" s="91" t="str">
        <f t="shared" si="314"/>
        <v/>
      </c>
      <c r="J3948" s="91" t="str">
        <f t="shared" si="315"/>
        <v/>
      </c>
      <c r="K3948" s="91" t="str">
        <f t="shared" si="313"/>
        <v/>
      </c>
      <c r="L3948" s="116" t="str">
        <f t="shared" si="316"/>
        <v/>
      </c>
      <c r="M3948" s="116" t="str">
        <f t="shared" si="317"/>
        <v/>
      </c>
    </row>
    <row r="3949" spans="2:13" x14ac:dyDescent="0.3">
      <c r="B3949" s="126"/>
      <c r="C3949" s="128"/>
      <c r="D3949" s="126"/>
      <c r="E3949" s="128"/>
      <c r="F3949" s="128"/>
      <c r="G3949" s="128"/>
      <c r="I3949" s="91" t="str">
        <f t="shared" si="314"/>
        <v/>
      </c>
      <c r="J3949" s="91" t="str">
        <f t="shared" si="315"/>
        <v/>
      </c>
      <c r="K3949" s="91" t="str">
        <f t="shared" si="313"/>
        <v/>
      </c>
      <c r="L3949" s="116" t="str">
        <f t="shared" si="316"/>
        <v/>
      </c>
      <c r="M3949" s="116" t="str">
        <f t="shared" si="317"/>
        <v/>
      </c>
    </row>
    <row r="3950" spans="2:13" x14ac:dyDescent="0.3">
      <c r="B3950" s="126"/>
      <c r="C3950" s="128"/>
      <c r="D3950" s="126"/>
      <c r="E3950" s="128"/>
      <c r="F3950" s="128"/>
      <c r="G3950" s="128"/>
      <c r="I3950" s="91" t="str">
        <f t="shared" si="314"/>
        <v/>
      </c>
      <c r="J3950" s="91" t="str">
        <f t="shared" si="315"/>
        <v/>
      </c>
      <c r="K3950" s="91" t="str">
        <f t="shared" si="313"/>
        <v/>
      </c>
      <c r="L3950" s="116" t="str">
        <f t="shared" si="316"/>
        <v/>
      </c>
      <c r="M3950" s="116" t="str">
        <f t="shared" si="317"/>
        <v/>
      </c>
    </row>
    <row r="3951" spans="2:13" x14ac:dyDescent="0.3">
      <c r="B3951" s="126"/>
      <c r="C3951" s="128"/>
      <c r="D3951" s="126"/>
      <c r="E3951" s="128"/>
      <c r="F3951" s="128"/>
      <c r="G3951" s="128"/>
      <c r="I3951" s="91" t="str">
        <f t="shared" si="314"/>
        <v/>
      </c>
      <c r="J3951" s="91" t="str">
        <f t="shared" si="315"/>
        <v/>
      </c>
      <c r="K3951" s="91" t="str">
        <f t="shared" si="313"/>
        <v/>
      </c>
      <c r="L3951" s="116" t="str">
        <f t="shared" si="316"/>
        <v/>
      </c>
      <c r="M3951" s="116" t="str">
        <f t="shared" si="317"/>
        <v/>
      </c>
    </row>
    <row r="3952" spans="2:13" x14ac:dyDescent="0.3">
      <c r="B3952" s="126"/>
      <c r="C3952" s="128"/>
      <c r="D3952" s="126"/>
      <c r="E3952" s="128"/>
      <c r="F3952" s="128"/>
      <c r="G3952" s="128"/>
      <c r="I3952" s="91" t="str">
        <f t="shared" si="314"/>
        <v/>
      </c>
      <c r="J3952" s="91" t="str">
        <f t="shared" si="315"/>
        <v/>
      </c>
      <c r="K3952" s="91" t="str">
        <f t="shared" si="313"/>
        <v/>
      </c>
      <c r="L3952" s="116" t="str">
        <f t="shared" si="316"/>
        <v/>
      </c>
      <c r="M3952" s="116" t="str">
        <f t="shared" si="317"/>
        <v/>
      </c>
    </row>
    <row r="3953" spans="2:13" x14ac:dyDescent="0.3">
      <c r="B3953" s="126"/>
      <c r="C3953" s="128"/>
      <c r="D3953" s="126"/>
      <c r="E3953" s="128"/>
      <c r="F3953" s="128"/>
      <c r="G3953" s="128"/>
      <c r="I3953" s="91" t="str">
        <f t="shared" si="314"/>
        <v/>
      </c>
      <c r="J3953" s="91" t="str">
        <f t="shared" si="315"/>
        <v/>
      </c>
      <c r="K3953" s="91" t="str">
        <f t="shared" si="313"/>
        <v/>
      </c>
      <c r="L3953" s="116" t="str">
        <f t="shared" si="316"/>
        <v/>
      </c>
      <c r="M3953" s="116" t="str">
        <f t="shared" si="317"/>
        <v/>
      </c>
    </row>
    <row r="3954" spans="2:13" x14ac:dyDescent="0.3">
      <c r="B3954" s="126"/>
      <c r="C3954" s="128"/>
      <c r="D3954" s="126"/>
      <c r="E3954" s="128"/>
      <c r="F3954" s="128"/>
      <c r="G3954" s="128"/>
      <c r="I3954" s="91" t="str">
        <f t="shared" si="314"/>
        <v/>
      </c>
      <c r="J3954" s="91" t="str">
        <f t="shared" si="315"/>
        <v/>
      </c>
      <c r="K3954" s="91" t="str">
        <f t="shared" si="313"/>
        <v/>
      </c>
      <c r="L3954" s="116" t="str">
        <f t="shared" si="316"/>
        <v/>
      </c>
      <c r="M3954" s="116" t="str">
        <f t="shared" si="317"/>
        <v/>
      </c>
    </row>
    <row r="3955" spans="2:13" x14ac:dyDescent="0.3">
      <c r="B3955" s="126"/>
      <c r="C3955" s="128"/>
      <c r="D3955" s="126"/>
      <c r="E3955" s="128"/>
      <c r="F3955" s="128"/>
      <c r="G3955" s="128"/>
      <c r="I3955" s="91" t="str">
        <f t="shared" si="314"/>
        <v/>
      </c>
      <c r="J3955" s="91" t="str">
        <f t="shared" si="315"/>
        <v/>
      </c>
      <c r="K3955" s="91" t="str">
        <f t="shared" si="313"/>
        <v/>
      </c>
      <c r="L3955" s="116" t="str">
        <f t="shared" si="316"/>
        <v/>
      </c>
      <c r="M3955" s="116" t="str">
        <f t="shared" si="317"/>
        <v/>
      </c>
    </row>
    <row r="3956" spans="2:13" x14ac:dyDescent="0.3">
      <c r="B3956" s="126"/>
      <c r="C3956" s="128"/>
      <c r="D3956" s="126"/>
      <c r="E3956" s="128"/>
      <c r="F3956" s="128"/>
      <c r="G3956" s="128"/>
      <c r="I3956" s="91" t="str">
        <f t="shared" si="314"/>
        <v/>
      </c>
      <c r="J3956" s="91" t="str">
        <f t="shared" si="315"/>
        <v/>
      </c>
      <c r="K3956" s="91" t="str">
        <f t="shared" si="313"/>
        <v/>
      </c>
      <c r="L3956" s="116" t="str">
        <f t="shared" si="316"/>
        <v/>
      </c>
      <c r="M3956" s="116" t="str">
        <f t="shared" si="317"/>
        <v/>
      </c>
    </row>
    <row r="3957" spans="2:13" x14ac:dyDescent="0.3">
      <c r="B3957" s="126"/>
      <c r="C3957" s="128"/>
      <c r="D3957" s="126"/>
      <c r="E3957" s="128"/>
      <c r="F3957" s="128"/>
      <c r="G3957" s="128"/>
      <c r="I3957" s="91" t="str">
        <f t="shared" si="314"/>
        <v/>
      </c>
      <c r="J3957" s="91" t="str">
        <f t="shared" si="315"/>
        <v/>
      </c>
      <c r="K3957" s="91" t="str">
        <f t="shared" si="313"/>
        <v/>
      </c>
      <c r="L3957" s="116" t="str">
        <f t="shared" si="316"/>
        <v/>
      </c>
      <c r="M3957" s="116" t="str">
        <f t="shared" si="317"/>
        <v/>
      </c>
    </row>
    <row r="3958" spans="2:13" x14ac:dyDescent="0.3">
      <c r="B3958" s="126"/>
      <c r="C3958" s="128"/>
      <c r="D3958" s="126"/>
      <c r="E3958" s="128"/>
      <c r="F3958" s="128"/>
      <c r="G3958" s="128"/>
      <c r="I3958" s="91" t="str">
        <f t="shared" si="314"/>
        <v/>
      </c>
      <c r="J3958" s="91" t="str">
        <f t="shared" si="315"/>
        <v/>
      </c>
      <c r="K3958" s="91" t="str">
        <f t="shared" si="313"/>
        <v/>
      </c>
      <c r="L3958" s="116" t="str">
        <f t="shared" si="316"/>
        <v/>
      </c>
      <c r="M3958" s="116" t="str">
        <f t="shared" si="317"/>
        <v/>
      </c>
    </row>
    <row r="3959" spans="2:13" x14ac:dyDescent="0.3">
      <c r="B3959" s="126"/>
      <c r="C3959" s="128"/>
      <c r="D3959" s="126"/>
      <c r="E3959" s="128"/>
      <c r="F3959" s="128"/>
      <c r="G3959" s="128"/>
      <c r="I3959" s="91" t="str">
        <f t="shared" si="314"/>
        <v/>
      </c>
      <c r="J3959" s="91" t="str">
        <f t="shared" si="315"/>
        <v/>
      </c>
      <c r="K3959" s="91" t="str">
        <f t="shared" si="313"/>
        <v/>
      </c>
      <c r="L3959" s="116" t="str">
        <f t="shared" si="316"/>
        <v/>
      </c>
      <c r="M3959" s="116" t="str">
        <f t="shared" si="317"/>
        <v/>
      </c>
    </row>
    <row r="3960" spans="2:13" x14ac:dyDescent="0.3">
      <c r="B3960" s="126"/>
      <c r="C3960" s="128"/>
      <c r="D3960" s="126"/>
      <c r="E3960" s="128"/>
      <c r="F3960" s="128"/>
      <c r="G3960" s="128"/>
      <c r="I3960" s="91" t="str">
        <f t="shared" si="314"/>
        <v/>
      </c>
      <c r="J3960" s="91" t="str">
        <f t="shared" si="315"/>
        <v/>
      </c>
      <c r="K3960" s="91" t="str">
        <f t="shared" si="313"/>
        <v/>
      </c>
      <c r="L3960" s="116" t="str">
        <f t="shared" si="316"/>
        <v/>
      </c>
      <c r="M3960" s="116" t="str">
        <f t="shared" si="317"/>
        <v/>
      </c>
    </row>
    <row r="3961" spans="2:13" x14ac:dyDescent="0.3">
      <c r="B3961" s="126"/>
      <c r="C3961" s="128"/>
      <c r="D3961" s="126"/>
      <c r="E3961" s="128"/>
      <c r="F3961" s="128"/>
      <c r="G3961" s="128"/>
      <c r="I3961" s="91" t="str">
        <f t="shared" si="314"/>
        <v/>
      </c>
      <c r="J3961" s="91" t="str">
        <f t="shared" si="315"/>
        <v/>
      </c>
      <c r="K3961" s="91" t="str">
        <f t="shared" si="313"/>
        <v/>
      </c>
      <c r="L3961" s="116" t="str">
        <f t="shared" si="316"/>
        <v/>
      </c>
      <c r="M3961" s="116" t="str">
        <f t="shared" si="317"/>
        <v/>
      </c>
    </row>
    <row r="3962" spans="2:13" x14ac:dyDescent="0.3">
      <c r="B3962" s="126"/>
      <c r="C3962" s="128"/>
      <c r="D3962" s="126"/>
      <c r="E3962" s="128"/>
      <c r="F3962" s="128"/>
      <c r="G3962" s="128"/>
      <c r="I3962" s="91" t="str">
        <f t="shared" si="314"/>
        <v/>
      </c>
      <c r="J3962" s="91" t="str">
        <f t="shared" si="315"/>
        <v/>
      </c>
      <c r="K3962" s="91" t="str">
        <f t="shared" si="313"/>
        <v/>
      </c>
      <c r="L3962" s="116" t="str">
        <f t="shared" si="316"/>
        <v/>
      </c>
      <c r="M3962" s="116" t="str">
        <f t="shared" si="317"/>
        <v/>
      </c>
    </row>
    <row r="3963" spans="2:13" x14ac:dyDescent="0.3">
      <c r="B3963" s="126"/>
      <c r="C3963" s="128"/>
      <c r="D3963" s="126"/>
      <c r="E3963" s="128"/>
      <c r="F3963" s="128"/>
      <c r="G3963" s="128"/>
      <c r="I3963" s="91" t="str">
        <f t="shared" si="314"/>
        <v/>
      </c>
      <c r="J3963" s="91" t="str">
        <f t="shared" si="315"/>
        <v/>
      </c>
      <c r="K3963" s="91" t="str">
        <f t="shared" si="313"/>
        <v/>
      </c>
      <c r="L3963" s="116" t="str">
        <f t="shared" si="316"/>
        <v/>
      </c>
      <c r="M3963" s="116" t="str">
        <f t="shared" si="317"/>
        <v/>
      </c>
    </row>
    <row r="3964" spans="2:13" x14ac:dyDescent="0.3">
      <c r="B3964" s="126"/>
      <c r="C3964" s="128"/>
      <c r="D3964" s="126"/>
      <c r="E3964" s="128"/>
      <c r="F3964" s="128"/>
      <c r="G3964" s="128"/>
      <c r="I3964" s="91" t="str">
        <f t="shared" si="314"/>
        <v/>
      </c>
      <c r="J3964" s="91" t="str">
        <f t="shared" si="315"/>
        <v/>
      </c>
      <c r="K3964" s="91" t="str">
        <f t="shared" si="313"/>
        <v/>
      </c>
      <c r="L3964" s="116" t="str">
        <f t="shared" si="316"/>
        <v/>
      </c>
      <c r="M3964" s="116" t="str">
        <f t="shared" si="317"/>
        <v/>
      </c>
    </row>
    <row r="3965" spans="2:13" x14ac:dyDescent="0.3">
      <c r="B3965" s="126"/>
      <c r="C3965" s="128"/>
      <c r="D3965" s="126"/>
      <c r="E3965" s="128"/>
      <c r="F3965" s="128"/>
      <c r="G3965" s="128"/>
      <c r="I3965" s="91" t="str">
        <f t="shared" si="314"/>
        <v/>
      </c>
      <c r="J3965" s="91" t="str">
        <f t="shared" si="315"/>
        <v/>
      </c>
      <c r="K3965" s="91" t="str">
        <f t="shared" si="313"/>
        <v/>
      </c>
      <c r="L3965" s="116" t="str">
        <f t="shared" si="316"/>
        <v/>
      </c>
      <c r="M3965" s="116" t="str">
        <f t="shared" si="317"/>
        <v/>
      </c>
    </row>
    <row r="3966" spans="2:13" x14ac:dyDescent="0.3">
      <c r="B3966" s="126"/>
      <c r="C3966" s="128"/>
      <c r="D3966" s="126"/>
      <c r="E3966" s="128"/>
      <c r="F3966" s="128"/>
      <c r="G3966" s="128"/>
      <c r="I3966" s="91" t="str">
        <f t="shared" si="314"/>
        <v/>
      </c>
      <c r="J3966" s="91" t="str">
        <f t="shared" si="315"/>
        <v/>
      </c>
      <c r="K3966" s="91" t="str">
        <f t="shared" si="313"/>
        <v/>
      </c>
      <c r="L3966" s="116" t="str">
        <f t="shared" si="316"/>
        <v/>
      </c>
      <c r="M3966" s="116" t="str">
        <f t="shared" si="317"/>
        <v/>
      </c>
    </row>
    <row r="3967" spans="2:13" x14ac:dyDescent="0.3">
      <c r="B3967" s="126"/>
      <c r="C3967" s="128"/>
      <c r="D3967" s="126"/>
      <c r="E3967" s="128"/>
      <c r="F3967" s="128"/>
      <c r="G3967" s="128"/>
      <c r="I3967" s="91" t="str">
        <f t="shared" si="314"/>
        <v/>
      </c>
      <c r="J3967" s="91" t="str">
        <f t="shared" si="315"/>
        <v/>
      </c>
      <c r="K3967" s="91" t="str">
        <f t="shared" si="313"/>
        <v/>
      </c>
      <c r="L3967" s="116" t="str">
        <f t="shared" si="316"/>
        <v/>
      </c>
      <c r="M3967" s="116" t="str">
        <f t="shared" si="317"/>
        <v/>
      </c>
    </row>
    <row r="3968" spans="2:13" x14ac:dyDescent="0.3">
      <c r="B3968" s="126"/>
      <c r="C3968" s="128"/>
      <c r="D3968" s="126"/>
      <c r="E3968" s="128"/>
      <c r="F3968" s="128"/>
      <c r="G3968" s="128"/>
      <c r="I3968" s="91" t="str">
        <f t="shared" si="314"/>
        <v/>
      </c>
      <c r="J3968" s="91" t="str">
        <f t="shared" si="315"/>
        <v/>
      </c>
      <c r="K3968" s="91" t="str">
        <f t="shared" si="313"/>
        <v/>
      </c>
      <c r="L3968" s="116" t="str">
        <f t="shared" si="316"/>
        <v/>
      </c>
      <c r="M3968" s="116" t="str">
        <f t="shared" si="317"/>
        <v/>
      </c>
    </row>
    <row r="3969" spans="2:13" x14ac:dyDescent="0.3">
      <c r="B3969" s="126"/>
      <c r="C3969" s="128"/>
      <c r="D3969" s="126"/>
      <c r="E3969" s="128"/>
      <c r="F3969" s="128"/>
      <c r="G3969" s="128"/>
      <c r="I3969" s="91" t="str">
        <f t="shared" si="314"/>
        <v/>
      </c>
      <c r="J3969" s="91" t="str">
        <f t="shared" si="315"/>
        <v/>
      </c>
      <c r="K3969" s="91" t="str">
        <f t="shared" si="313"/>
        <v/>
      </c>
      <c r="L3969" s="116" t="str">
        <f t="shared" si="316"/>
        <v/>
      </c>
      <c r="M3969" s="116" t="str">
        <f t="shared" si="317"/>
        <v/>
      </c>
    </row>
    <row r="3970" spans="2:13" x14ac:dyDescent="0.3">
      <c r="B3970" s="126"/>
      <c r="C3970" s="128"/>
      <c r="D3970" s="126"/>
      <c r="E3970" s="128"/>
      <c r="F3970" s="128"/>
      <c r="G3970" s="128"/>
      <c r="I3970" s="91" t="str">
        <f t="shared" si="314"/>
        <v/>
      </c>
      <c r="J3970" s="91" t="str">
        <f t="shared" si="315"/>
        <v/>
      </c>
      <c r="K3970" s="91" t="str">
        <f t="shared" si="313"/>
        <v/>
      </c>
      <c r="L3970" s="116" t="str">
        <f t="shared" si="316"/>
        <v/>
      </c>
      <c r="M3970" s="116" t="str">
        <f t="shared" si="317"/>
        <v/>
      </c>
    </row>
    <row r="3971" spans="2:13" x14ac:dyDescent="0.3">
      <c r="B3971" s="126"/>
      <c r="C3971" s="128"/>
      <c r="D3971" s="126"/>
      <c r="E3971" s="128"/>
      <c r="F3971" s="128"/>
      <c r="G3971" s="128"/>
      <c r="I3971" s="91" t="str">
        <f t="shared" si="314"/>
        <v/>
      </c>
      <c r="J3971" s="91" t="str">
        <f t="shared" si="315"/>
        <v/>
      </c>
      <c r="K3971" s="91" t="str">
        <f t="shared" si="313"/>
        <v/>
      </c>
      <c r="L3971" s="116" t="str">
        <f t="shared" si="316"/>
        <v/>
      </c>
      <c r="M3971" s="116" t="str">
        <f t="shared" si="317"/>
        <v/>
      </c>
    </row>
    <row r="3972" spans="2:13" x14ac:dyDescent="0.3">
      <c r="B3972" s="126"/>
      <c r="C3972" s="128"/>
      <c r="D3972" s="126"/>
      <c r="E3972" s="128"/>
      <c r="F3972" s="128"/>
      <c r="G3972" s="128"/>
      <c r="I3972" s="91" t="str">
        <f t="shared" si="314"/>
        <v/>
      </c>
      <c r="J3972" s="91" t="str">
        <f t="shared" si="315"/>
        <v/>
      </c>
      <c r="K3972" s="91" t="str">
        <f t="shared" si="313"/>
        <v/>
      </c>
      <c r="L3972" s="116" t="str">
        <f t="shared" si="316"/>
        <v/>
      </c>
      <c r="M3972" s="116" t="str">
        <f t="shared" si="317"/>
        <v/>
      </c>
    </row>
    <row r="3973" spans="2:13" x14ac:dyDescent="0.3">
      <c r="B3973" s="126"/>
      <c r="C3973" s="128"/>
      <c r="D3973" s="126"/>
      <c r="E3973" s="128"/>
      <c r="F3973" s="128"/>
      <c r="G3973" s="128"/>
      <c r="I3973" s="91" t="str">
        <f t="shared" si="314"/>
        <v/>
      </c>
      <c r="J3973" s="91" t="str">
        <f t="shared" si="315"/>
        <v/>
      </c>
      <c r="K3973" s="91" t="str">
        <f t="shared" si="313"/>
        <v/>
      </c>
      <c r="L3973" s="116" t="str">
        <f t="shared" si="316"/>
        <v/>
      </c>
      <c r="M3973" s="116" t="str">
        <f t="shared" si="317"/>
        <v/>
      </c>
    </row>
    <row r="3974" spans="2:13" x14ac:dyDescent="0.3">
      <c r="B3974" s="126"/>
      <c r="C3974" s="128"/>
      <c r="D3974" s="126"/>
      <c r="E3974" s="128"/>
      <c r="F3974" s="128"/>
      <c r="G3974" s="128"/>
      <c r="I3974" s="91" t="str">
        <f t="shared" si="314"/>
        <v/>
      </c>
      <c r="J3974" s="91" t="str">
        <f t="shared" si="315"/>
        <v/>
      </c>
      <c r="K3974" s="91" t="str">
        <f t="shared" si="313"/>
        <v/>
      </c>
      <c r="L3974" s="116" t="str">
        <f t="shared" si="316"/>
        <v/>
      </c>
      <c r="M3974" s="116" t="str">
        <f t="shared" si="317"/>
        <v/>
      </c>
    </row>
    <row r="3975" spans="2:13" x14ac:dyDescent="0.3">
      <c r="B3975" s="126"/>
      <c r="C3975" s="128"/>
      <c r="D3975" s="126"/>
      <c r="E3975" s="128"/>
      <c r="F3975" s="128"/>
      <c r="G3975" s="128"/>
      <c r="I3975" s="91" t="str">
        <f t="shared" si="314"/>
        <v/>
      </c>
      <c r="J3975" s="91" t="str">
        <f t="shared" si="315"/>
        <v/>
      </c>
      <c r="K3975" s="91" t="str">
        <f t="shared" ref="K3975:K4038" si="318">IF(I3975="","",SUMIF($B$7:$B$5003,B3975,$G$7:$G$5003))</f>
        <v/>
      </c>
      <c r="L3975" s="116" t="str">
        <f t="shared" si="316"/>
        <v/>
      </c>
      <c r="M3975" s="116" t="str">
        <f t="shared" si="317"/>
        <v/>
      </c>
    </row>
    <row r="3976" spans="2:13" x14ac:dyDescent="0.3">
      <c r="B3976" s="126"/>
      <c r="C3976" s="128"/>
      <c r="D3976" s="126"/>
      <c r="E3976" s="128"/>
      <c r="F3976" s="128"/>
      <c r="G3976" s="128"/>
      <c r="I3976" s="91" t="str">
        <f t="shared" ref="I3976:I4039" si="319">B3976&amp;D3976</f>
        <v/>
      </c>
      <c r="J3976" s="91" t="str">
        <f t="shared" ref="J3976:J4039" si="320">IF(I3976="","",SUMIFS($G$6:$G$5003,$B$6:$B$5003,B3976,$D$6:$D$5003,D3976))</f>
        <v/>
      </c>
      <c r="K3976" s="91" t="str">
        <f t="shared" si="318"/>
        <v/>
      </c>
      <c r="L3976" s="116" t="str">
        <f t="shared" ref="L3976:L4039" si="321">IF(OR(J3976="",K3976=""),"",J3976/K3976)</f>
        <v/>
      </c>
      <c r="M3976" s="116" t="str">
        <f t="shared" ref="M3976:M4039" si="322">IF(L3976="","",L3976^2)</f>
        <v/>
      </c>
    </row>
    <row r="3977" spans="2:13" x14ac:dyDescent="0.3">
      <c r="B3977" s="126"/>
      <c r="C3977" s="128"/>
      <c r="D3977" s="126"/>
      <c r="E3977" s="128"/>
      <c r="F3977" s="128"/>
      <c r="G3977" s="128"/>
      <c r="I3977" s="91" t="str">
        <f t="shared" si="319"/>
        <v/>
      </c>
      <c r="J3977" s="91" t="str">
        <f t="shared" si="320"/>
        <v/>
      </c>
      <c r="K3977" s="91" t="str">
        <f t="shared" si="318"/>
        <v/>
      </c>
      <c r="L3977" s="116" t="str">
        <f t="shared" si="321"/>
        <v/>
      </c>
      <c r="M3977" s="116" t="str">
        <f t="shared" si="322"/>
        <v/>
      </c>
    </row>
    <row r="3978" spans="2:13" x14ac:dyDescent="0.3">
      <c r="B3978" s="126"/>
      <c r="C3978" s="128"/>
      <c r="D3978" s="126"/>
      <c r="E3978" s="128"/>
      <c r="F3978" s="128"/>
      <c r="G3978" s="128"/>
      <c r="I3978" s="91" t="str">
        <f t="shared" si="319"/>
        <v/>
      </c>
      <c r="J3978" s="91" t="str">
        <f t="shared" si="320"/>
        <v/>
      </c>
      <c r="K3978" s="91" t="str">
        <f t="shared" si="318"/>
        <v/>
      </c>
      <c r="L3978" s="116" t="str">
        <f t="shared" si="321"/>
        <v/>
      </c>
      <c r="M3978" s="116" t="str">
        <f t="shared" si="322"/>
        <v/>
      </c>
    </row>
    <row r="3979" spans="2:13" x14ac:dyDescent="0.3">
      <c r="B3979" s="126"/>
      <c r="C3979" s="128"/>
      <c r="D3979" s="126"/>
      <c r="E3979" s="128"/>
      <c r="F3979" s="128"/>
      <c r="G3979" s="128"/>
      <c r="I3979" s="91" t="str">
        <f t="shared" si="319"/>
        <v/>
      </c>
      <c r="J3979" s="91" t="str">
        <f t="shared" si="320"/>
        <v/>
      </c>
      <c r="K3979" s="91" t="str">
        <f t="shared" si="318"/>
        <v/>
      </c>
      <c r="L3979" s="116" t="str">
        <f t="shared" si="321"/>
        <v/>
      </c>
      <c r="M3979" s="116" t="str">
        <f t="shared" si="322"/>
        <v/>
      </c>
    </row>
    <row r="3980" spans="2:13" x14ac:dyDescent="0.3">
      <c r="B3980" s="126"/>
      <c r="C3980" s="128"/>
      <c r="D3980" s="126"/>
      <c r="E3980" s="128"/>
      <c r="F3980" s="128"/>
      <c r="G3980" s="128"/>
      <c r="I3980" s="91" t="str">
        <f t="shared" si="319"/>
        <v/>
      </c>
      <c r="J3980" s="91" t="str">
        <f t="shared" si="320"/>
        <v/>
      </c>
      <c r="K3980" s="91" t="str">
        <f t="shared" si="318"/>
        <v/>
      </c>
      <c r="L3980" s="116" t="str">
        <f t="shared" si="321"/>
        <v/>
      </c>
      <c r="M3980" s="116" t="str">
        <f t="shared" si="322"/>
        <v/>
      </c>
    </row>
    <row r="3981" spans="2:13" x14ac:dyDescent="0.3">
      <c r="B3981" s="126"/>
      <c r="C3981" s="128"/>
      <c r="D3981" s="126"/>
      <c r="E3981" s="128"/>
      <c r="F3981" s="128"/>
      <c r="G3981" s="128"/>
      <c r="I3981" s="91" t="str">
        <f t="shared" si="319"/>
        <v/>
      </c>
      <c r="J3981" s="91" t="str">
        <f t="shared" si="320"/>
        <v/>
      </c>
      <c r="K3981" s="91" t="str">
        <f t="shared" si="318"/>
        <v/>
      </c>
      <c r="L3981" s="116" t="str">
        <f t="shared" si="321"/>
        <v/>
      </c>
      <c r="M3981" s="116" t="str">
        <f t="shared" si="322"/>
        <v/>
      </c>
    </row>
    <row r="3982" spans="2:13" x14ac:dyDescent="0.3">
      <c r="B3982" s="126"/>
      <c r="C3982" s="128"/>
      <c r="D3982" s="126"/>
      <c r="E3982" s="128"/>
      <c r="F3982" s="128"/>
      <c r="G3982" s="128"/>
      <c r="I3982" s="91" t="str">
        <f t="shared" si="319"/>
        <v/>
      </c>
      <c r="J3982" s="91" t="str">
        <f t="shared" si="320"/>
        <v/>
      </c>
      <c r="K3982" s="91" t="str">
        <f t="shared" si="318"/>
        <v/>
      </c>
      <c r="L3982" s="116" t="str">
        <f t="shared" si="321"/>
        <v/>
      </c>
      <c r="M3982" s="116" t="str">
        <f t="shared" si="322"/>
        <v/>
      </c>
    </row>
    <row r="3983" spans="2:13" x14ac:dyDescent="0.3">
      <c r="B3983" s="126"/>
      <c r="C3983" s="128"/>
      <c r="D3983" s="126"/>
      <c r="E3983" s="128"/>
      <c r="F3983" s="128"/>
      <c r="G3983" s="128"/>
      <c r="I3983" s="91" t="str">
        <f t="shared" si="319"/>
        <v/>
      </c>
      <c r="J3983" s="91" t="str">
        <f t="shared" si="320"/>
        <v/>
      </c>
      <c r="K3983" s="91" t="str">
        <f t="shared" si="318"/>
        <v/>
      </c>
      <c r="L3983" s="116" t="str">
        <f t="shared" si="321"/>
        <v/>
      </c>
      <c r="M3983" s="116" t="str">
        <f t="shared" si="322"/>
        <v/>
      </c>
    </row>
    <row r="3984" spans="2:13" x14ac:dyDescent="0.3">
      <c r="B3984" s="126"/>
      <c r="C3984" s="128"/>
      <c r="D3984" s="126"/>
      <c r="E3984" s="128"/>
      <c r="F3984" s="128"/>
      <c r="G3984" s="128"/>
      <c r="I3984" s="91" t="str">
        <f t="shared" si="319"/>
        <v/>
      </c>
      <c r="J3984" s="91" t="str">
        <f t="shared" si="320"/>
        <v/>
      </c>
      <c r="K3984" s="91" t="str">
        <f t="shared" si="318"/>
        <v/>
      </c>
      <c r="L3984" s="116" t="str">
        <f t="shared" si="321"/>
        <v/>
      </c>
      <c r="M3984" s="116" t="str">
        <f t="shared" si="322"/>
        <v/>
      </c>
    </row>
    <row r="3985" spans="2:13" x14ac:dyDescent="0.3">
      <c r="B3985" s="126"/>
      <c r="C3985" s="128"/>
      <c r="D3985" s="126"/>
      <c r="E3985" s="128"/>
      <c r="F3985" s="128"/>
      <c r="G3985" s="128"/>
      <c r="I3985" s="91" t="str">
        <f t="shared" si="319"/>
        <v/>
      </c>
      <c r="J3985" s="91" t="str">
        <f t="shared" si="320"/>
        <v/>
      </c>
      <c r="K3985" s="91" t="str">
        <f t="shared" si="318"/>
        <v/>
      </c>
      <c r="L3985" s="116" t="str">
        <f t="shared" si="321"/>
        <v/>
      </c>
      <c r="M3985" s="116" t="str">
        <f t="shared" si="322"/>
        <v/>
      </c>
    </row>
    <row r="3986" spans="2:13" x14ac:dyDescent="0.3">
      <c r="B3986" s="126"/>
      <c r="C3986" s="128"/>
      <c r="D3986" s="126"/>
      <c r="E3986" s="128"/>
      <c r="F3986" s="128"/>
      <c r="G3986" s="128"/>
      <c r="I3986" s="91" t="str">
        <f t="shared" si="319"/>
        <v/>
      </c>
      <c r="J3986" s="91" t="str">
        <f t="shared" si="320"/>
        <v/>
      </c>
      <c r="K3986" s="91" t="str">
        <f t="shared" si="318"/>
        <v/>
      </c>
      <c r="L3986" s="116" t="str">
        <f t="shared" si="321"/>
        <v/>
      </c>
      <c r="M3986" s="116" t="str">
        <f t="shared" si="322"/>
        <v/>
      </c>
    </row>
    <row r="3987" spans="2:13" x14ac:dyDescent="0.3">
      <c r="B3987" s="126"/>
      <c r="C3987" s="128"/>
      <c r="D3987" s="126"/>
      <c r="E3987" s="128"/>
      <c r="F3987" s="128"/>
      <c r="G3987" s="128"/>
      <c r="I3987" s="91" t="str">
        <f t="shared" si="319"/>
        <v/>
      </c>
      <c r="J3987" s="91" t="str">
        <f t="shared" si="320"/>
        <v/>
      </c>
      <c r="K3987" s="91" t="str">
        <f t="shared" si="318"/>
        <v/>
      </c>
      <c r="L3987" s="116" t="str">
        <f t="shared" si="321"/>
        <v/>
      </c>
      <c r="M3987" s="116" t="str">
        <f t="shared" si="322"/>
        <v/>
      </c>
    </row>
    <row r="3988" spans="2:13" x14ac:dyDescent="0.3">
      <c r="B3988" s="126"/>
      <c r="C3988" s="128"/>
      <c r="D3988" s="126"/>
      <c r="E3988" s="128"/>
      <c r="F3988" s="128"/>
      <c r="G3988" s="128"/>
      <c r="I3988" s="91" t="str">
        <f t="shared" si="319"/>
        <v/>
      </c>
      <c r="J3988" s="91" t="str">
        <f t="shared" si="320"/>
        <v/>
      </c>
      <c r="K3988" s="91" t="str">
        <f t="shared" si="318"/>
        <v/>
      </c>
      <c r="L3988" s="116" t="str">
        <f t="shared" si="321"/>
        <v/>
      </c>
      <c r="M3988" s="116" t="str">
        <f t="shared" si="322"/>
        <v/>
      </c>
    </row>
    <row r="3989" spans="2:13" x14ac:dyDescent="0.3">
      <c r="B3989" s="126"/>
      <c r="C3989" s="128"/>
      <c r="D3989" s="126"/>
      <c r="E3989" s="128"/>
      <c r="F3989" s="128"/>
      <c r="G3989" s="128"/>
      <c r="I3989" s="91" t="str">
        <f t="shared" si="319"/>
        <v/>
      </c>
      <c r="J3989" s="91" t="str">
        <f t="shared" si="320"/>
        <v/>
      </c>
      <c r="K3989" s="91" t="str">
        <f t="shared" si="318"/>
        <v/>
      </c>
      <c r="L3989" s="116" t="str">
        <f t="shared" si="321"/>
        <v/>
      </c>
      <c r="M3989" s="116" t="str">
        <f t="shared" si="322"/>
        <v/>
      </c>
    </row>
    <row r="3990" spans="2:13" x14ac:dyDescent="0.3">
      <c r="B3990" s="126"/>
      <c r="C3990" s="128"/>
      <c r="D3990" s="126"/>
      <c r="E3990" s="128"/>
      <c r="F3990" s="128"/>
      <c r="G3990" s="128"/>
      <c r="I3990" s="91" t="str">
        <f t="shared" si="319"/>
        <v/>
      </c>
      <c r="J3990" s="91" t="str">
        <f t="shared" si="320"/>
        <v/>
      </c>
      <c r="K3990" s="91" t="str">
        <f t="shared" si="318"/>
        <v/>
      </c>
      <c r="L3990" s="116" t="str">
        <f t="shared" si="321"/>
        <v/>
      </c>
      <c r="M3990" s="116" t="str">
        <f t="shared" si="322"/>
        <v/>
      </c>
    </row>
    <row r="3991" spans="2:13" x14ac:dyDescent="0.3">
      <c r="B3991" s="126"/>
      <c r="C3991" s="128"/>
      <c r="D3991" s="126"/>
      <c r="E3991" s="128"/>
      <c r="F3991" s="128"/>
      <c r="G3991" s="128"/>
      <c r="I3991" s="91" t="str">
        <f t="shared" si="319"/>
        <v/>
      </c>
      <c r="J3991" s="91" t="str">
        <f t="shared" si="320"/>
        <v/>
      </c>
      <c r="K3991" s="91" t="str">
        <f t="shared" si="318"/>
        <v/>
      </c>
      <c r="L3991" s="116" t="str">
        <f t="shared" si="321"/>
        <v/>
      </c>
      <c r="M3991" s="116" t="str">
        <f t="shared" si="322"/>
        <v/>
      </c>
    </row>
    <row r="3992" spans="2:13" x14ac:dyDescent="0.3">
      <c r="B3992" s="126"/>
      <c r="C3992" s="128"/>
      <c r="D3992" s="126"/>
      <c r="E3992" s="128"/>
      <c r="F3992" s="128"/>
      <c r="G3992" s="128"/>
      <c r="I3992" s="91" t="str">
        <f t="shared" si="319"/>
        <v/>
      </c>
      <c r="J3992" s="91" t="str">
        <f t="shared" si="320"/>
        <v/>
      </c>
      <c r="K3992" s="91" t="str">
        <f t="shared" si="318"/>
        <v/>
      </c>
      <c r="L3992" s="116" t="str">
        <f t="shared" si="321"/>
        <v/>
      </c>
      <c r="M3992" s="116" t="str">
        <f t="shared" si="322"/>
        <v/>
      </c>
    </row>
    <row r="3993" spans="2:13" x14ac:dyDescent="0.3">
      <c r="B3993" s="126"/>
      <c r="C3993" s="128"/>
      <c r="D3993" s="126"/>
      <c r="E3993" s="128"/>
      <c r="F3993" s="128"/>
      <c r="G3993" s="128"/>
      <c r="I3993" s="91" t="str">
        <f t="shared" si="319"/>
        <v/>
      </c>
      <c r="J3993" s="91" t="str">
        <f t="shared" si="320"/>
        <v/>
      </c>
      <c r="K3993" s="91" t="str">
        <f t="shared" si="318"/>
        <v/>
      </c>
      <c r="L3993" s="116" t="str">
        <f t="shared" si="321"/>
        <v/>
      </c>
      <c r="M3993" s="116" t="str">
        <f t="shared" si="322"/>
        <v/>
      </c>
    </row>
    <row r="3994" spans="2:13" x14ac:dyDescent="0.3">
      <c r="B3994" s="126"/>
      <c r="C3994" s="128"/>
      <c r="D3994" s="126"/>
      <c r="E3994" s="128"/>
      <c r="F3994" s="128"/>
      <c r="G3994" s="128"/>
      <c r="I3994" s="91" t="str">
        <f t="shared" si="319"/>
        <v/>
      </c>
      <c r="J3994" s="91" t="str">
        <f t="shared" si="320"/>
        <v/>
      </c>
      <c r="K3994" s="91" t="str">
        <f t="shared" si="318"/>
        <v/>
      </c>
      <c r="L3994" s="116" t="str">
        <f t="shared" si="321"/>
        <v/>
      </c>
      <c r="M3994" s="116" t="str">
        <f t="shared" si="322"/>
        <v/>
      </c>
    </row>
    <row r="3995" spans="2:13" x14ac:dyDescent="0.3">
      <c r="B3995" s="126"/>
      <c r="C3995" s="128"/>
      <c r="D3995" s="126"/>
      <c r="E3995" s="128"/>
      <c r="F3995" s="128"/>
      <c r="G3995" s="128"/>
      <c r="I3995" s="91" t="str">
        <f t="shared" si="319"/>
        <v/>
      </c>
      <c r="J3995" s="91" t="str">
        <f t="shared" si="320"/>
        <v/>
      </c>
      <c r="K3995" s="91" t="str">
        <f t="shared" si="318"/>
        <v/>
      </c>
      <c r="L3995" s="116" t="str">
        <f t="shared" si="321"/>
        <v/>
      </c>
      <c r="M3995" s="116" t="str">
        <f t="shared" si="322"/>
        <v/>
      </c>
    </row>
    <row r="3996" spans="2:13" x14ac:dyDescent="0.3">
      <c r="B3996" s="126"/>
      <c r="C3996" s="128"/>
      <c r="D3996" s="126"/>
      <c r="E3996" s="128"/>
      <c r="F3996" s="128"/>
      <c r="G3996" s="128"/>
      <c r="I3996" s="91" t="str">
        <f t="shared" si="319"/>
        <v/>
      </c>
      <c r="J3996" s="91" t="str">
        <f t="shared" si="320"/>
        <v/>
      </c>
      <c r="K3996" s="91" t="str">
        <f t="shared" si="318"/>
        <v/>
      </c>
      <c r="L3996" s="116" t="str">
        <f t="shared" si="321"/>
        <v/>
      </c>
      <c r="M3996" s="116" t="str">
        <f t="shared" si="322"/>
        <v/>
      </c>
    </row>
    <row r="3997" spans="2:13" x14ac:dyDescent="0.3">
      <c r="B3997" s="126"/>
      <c r="C3997" s="128"/>
      <c r="D3997" s="126"/>
      <c r="E3997" s="128"/>
      <c r="F3997" s="128"/>
      <c r="G3997" s="128"/>
      <c r="I3997" s="91" t="str">
        <f t="shared" si="319"/>
        <v/>
      </c>
      <c r="J3997" s="91" t="str">
        <f t="shared" si="320"/>
        <v/>
      </c>
      <c r="K3997" s="91" t="str">
        <f t="shared" si="318"/>
        <v/>
      </c>
      <c r="L3997" s="116" t="str">
        <f t="shared" si="321"/>
        <v/>
      </c>
      <c r="M3997" s="116" t="str">
        <f t="shared" si="322"/>
        <v/>
      </c>
    </row>
    <row r="3998" spans="2:13" x14ac:dyDescent="0.3">
      <c r="B3998" s="126"/>
      <c r="C3998" s="128"/>
      <c r="D3998" s="126"/>
      <c r="E3998" s="128"/>
      <c r="F3998" s="128"/>
      <c r="G3998" s="128"/>
      <c r="I3998" s="91" t="str">
        <f t="shared" si="319"/>
        <v/>
      </c>
      <c r="J3998" s="91" t="str">
        <f t="shared" si="320"/>
        <v/>
      </c>
      <c r="K3998" s="91" t="str">
        <f t="shared" si="318"/>
        <v/>
      </c>
      <c r="L3998" s="116" t="str">
        <f t="shared" si="321"/>
        <v/>
      </c>
      <c r="M3998" s="116" t="str">
        <f t="shared" si="322"/>
        <v/>
      </c>
    </row>
    <row r="3999" spans="2:13" x14ac:dyDescent="0.3">
      <c r="B3999" s="126"/>
      <c r="C3999" s="128"/>
      <c r="D3999" s="126"/>
      <c r="E3999" s="128"/>
      <c r="F3999" s="128"/>
      <c r="G3999" s="128"/>
      <c r="I3999" s="91" t="str">
        <f t="shared" si="319"/>
        <v/>
      </c>
      <c r="J3999" s="91" t="str">
        <f t="shared" si="320"/>
        <v/>
      </c>
      <c r="K3999" s="91" t="str">
        <f t="shared" si="318"/>
        <v/>
      </c>
      <c r="L3999" s="116" t="str">
        <f t="shared" si="321"/>
        <v/>
      </c>
      <c r="M3999" s="116" t="str">
        <f t="shared" si="322"/>
        <v/>
      </c>
    </row>
    <row r="4000" spans="2:13" x14ac:dyDescent="0.3">
      <c r="B4000" s="126"/>
      <c r="C4000" s="128"/>
      <c r="D4000" s="126"/>
      <c r="E4000" s="128"/>
      <c r="F4000" s="128"/>
      <c r="G4000" s="128"/>
      <c r="I4000" s="91" t="str">
        <f t="shared" si="319"/>
        <v/>
      </c>
      <c r="J4000" s="91" t="str">
        <f t="shared" si="320"/>
        <v/>
      </c>
      <c r="K4000" s="91" t="str">
        <f t="shared" si="318"/>
        <v/>
      </c>
      <c r="L4000" s="116" t="str">
        <f t="shared" si="321"/>
        <v/>
      </c>
      <c r="M4000" s="116" t="str">
        <f t="shared" si="322"/>
        <v/>
      </c>
    </row>
    <row r="4001" spans="2:13" x14ac:dyDescent="0.3">
      <c r="B4001" s="126"/>
      <c r="C4001" s="128"/>
      <c r="D4001" s="126"/>
      <c r="E4001" s="128"/>
      <c r="F4001" s="128"/>
      <c r="G4001" s="128"/>
      <c r="I4001" s="91" t="str">
        <f t="shared" si="319"/>
        <v/>
      </c>
      <c r="J4001" s="91" t="str">
        <f t="shared" si="320"/>
        <v/>
      </c>
      <c r="K4001" s="91" t="str">
        <f t="shared" si="318"/>
        <v/>
      </c>
      <c r="L4001" s="116" t="str">
        <f t="shared" si="321"/>
        <v/>
      </c>
      <c r="M4001" s="116" t="str">
        <f t="shared" si="322"/>
        <v/>
      </c>
    </row>
    <row r="4002" spans="2:13" x14ac:dyDescent="0.3">
      <c r="B4002" s="126"/>
      <c r="C4002" s="128"/>
      <c r="D4002" s="126"/>
      <c r="E4002" s="128"/>
      <c r="F4002" s="128"/>
      <c r="G4002" s="128"/>
      <c r="I4002" s="91" t="str">
        <f t="shared" si="319"/>
        <v/>
      </c>
      <c r="J4002" s="91" t="str">
        <f t="shared" si="320"/>
        <v/>
      </c>
      <c r="K4002" s="91" t="str">
        <f t="shared" si="318"/>
        <v/>
      </c>
      <c r="L4002" s="116" t="str">
        <f t="shared" si="321"/>
        <v/>
      </c>
      <c r="M4002" s="116" t="str">
        <f t="shared" si="322"/>
        <v/>
      </c>
    </row>
    <row r="4003" spans="2:13" x14ac:dyDescent="0.3">
      <c r="B4003" s="126"/>
      <c r="C4003" s="128"/>
      <c r="D4003" s="126"/>
      <c r="E4003" s="128"/>
      <c r="F4003" s="128"/>
      <c r="G4003" s="128"/>
      <c r="I4003" s="91" t="str">
        <f t="shared" si="319"/>
        <v/>
      </c>
      <c r="J4003" s="91" t="str">
        <f t="shared" si="320"/>
        <v/>
      </c>
      <c r="K4003" s="91" t="str">
        <f t="shared" si="318"/>
        <v/>
      </c>
      <c r="L4003" s="116" t="str">
        <f t="shared" si="321"/>
        <v/>
      </c>
      <c r="M4003" s="116" t="str">
        <f t="shared" si="322"/>
        <v/>
      </c>
    </row>
    <row r="4004" spans="2:13" x14ac:dyDescent="0.3">
      <c r="B4004" s="126"/>
      <c r="C4004" s="128"/>
      <c r="D4004" s="126"/>
      <c r="E4004" s="128"/>
      <c r="F4004" s="128"/>
      <c r="G4004" s="128"/>
      <c r="I4004" s="91" t="str">
        <f t="shared" si="319"/>
        <v/>
      </c>
      <c r="J4004" s="91" t="str">
        <f t="shared" si="320"/>
        <v/>
      </c>
      <c r="K4004" s="91" t="str">
        <f t="shared" si="318"/>
        <v/>
      </c>
      <c r="L4004" s="116" t="str">
        <f t="shared" si="321"/>
        <v/>
      </c>
      <c r="M4004" s="116" t="str">
        <f t="shared" si="322"/>
        <v/>
      </c>
    </row>
    <row r="4005" spans="2:13" x14ac:dyDescent="0.3">
      <c r="B4005" s="126"/>
      <c r="C4005" s="128"/>
      <c r="D4005" s="126"/>
      <c r="E4005" s="128"/>
      <c r="F4005" s="128"/>
      <c r="G4005" s="128"/>
      <c r="I4005" s="91" t="str">
        <f t="shared" si="319"/>
        <v/>
      </c>
      <c r="J4005" s="91" t="str">
        <f t="shared" si="320"/>
        <v/>
      </c>
      <c r="K4005" s="91" t="str">
        <f t="shared" si="318"/>
        <v/>
      </c>
      <c r="L4005" s="116" t="str">
        <f t="shared" si="321"/>
        <v/>
      </c>
      <c r="M4005" s="116" t="str">
        <f t="shared" si="322"/>
        <v/>
      </c>
    </row>
    <row r="4006" spans="2:13" x14ac:dyDescent="0.3">
      <c r="B4006" s="126"/>
      <c r="C4006" s="128"/>
      <c r="D4006" s="126"/>
      <c r="E4006" s="128"/>
      <c r="F4006" s="128"/>
      <c r="G4006" s="128"/>
      <c r="I4006" s="91" t="str">
        <f t="shared" si="319"/>
        <v/>
      </c>
      <c r="J4006" s="91" t="str">
        <f t="shared" si="320"/>
        <v/>
      </c>
      <c r="K4006" s="91" t="str">
        <f t="shared" si="318"/>
        <v/>
      </c>
      <c r="L4006" s="116" t="str">
        <f t="shared" si="321"/>
        <v/>
      </c>
      <c r="M4006" s="116" t="str">
        <f t="shared" si="322"/>
        <v/>
      </c>
    </row>
    <row r="4007" spans="2:13" x14ac:dyDescent="0.3">
      <c r="B4007" s="126"/>
      <c r="C4007" s="128"/>
      <c r="D4007" s="126"/>
      <c r="E4007" s="128"/>
      <c r="F4007" s="128"/>
      <c r="G4007" s="128"/>
      <c r="I4007" s="91" t="str">
        <f t="shared" si="319"/>
        <v/>
      </c>
      <c r="J4007" s="91" t="str">
        <f t="shared" si="320"/>
        <v/>
      </c>
      <c r="K4007" s="91" t="str">
        <f t="shared" si="318"/>
        <v/>
      </c>
      <c r="L4007" s="116" t="str">
        <f t="shared" si="321"/>
        <v/>
      </c>
      <c r="M4007" s="116" t="str">
        <f t="shared" si="322"/>
        <v/>
      </c>
    </row>
    <row r="4008" spans="2:13" x14ac:dyDescent="0.3">
      <c r="B4008" s="126"/>
      <c r="C4008" s="128"/>
      <c r="D4008" s="126"/>
      <c r="E4008" s="128"/>
      <c r="F4008" s="128"/>
      <c r="G4008" s="128"/>
      <c r="I4008" s="91" t="str">
        <f t="shared" si="319"/>
        <v/>
      </c>
      <c r="J4008" s="91" t="str">
        <f t="shared" si="320"/>
        <v/>
      </c>
      <c r="K4008" s="91" t="str">
        <f t="shared" si="318"/>
        <v/>
      </c>
      <c r="L4008" s="116" t="str">
        <f t="shared" si="321"/>
        <v/>
      </c>
      <c r="M4008" s="116" t="str">
        <f t="shared" si="322"/>
        <v/>
      </c>
    </row>
    <row r="4009" spans="2:13" x14ac:dyDescent="0.3">
      <c r="B4009" s="126"/>
      <c r="C4009" s="128"/>
      <c r="D4009" s="126"/>
      <c r="E4009" s="128"/>
      <c r="F4009" s="128"/>
      <c r="G4009" s="128"/>
      <c r="I4009" s="91" t="str">
        <f t="shared" si="319"/>
        <v/>
      </c>
      <c r="J4009" s="91" t="str">
        <f t="shared" si="320"/>
        <v/>
      </c>
      <c r="K4009" s="91" t="str">
        <f t="shared" si="318"/>
        <v/>
      </c>
      <c r="L4009" s="116" t="str">
        <f t="shared" si="321"/>
        <v/>
      </c>
      <c r="M4009" s="116" t="str">
        <f t="shared" si="322"/>
        <v/>
      </c>
    </row>
    <row r="4010" spans="2:13" x14ac:dyDescent="0.3">
      <c r="B4010" s="126"/>
      <c r="C4010" s="128"/>
      <c r="D4010" s="126"/>
      <c r="E4010" s="128"/>
      <c r="F4010" s="128"/>
      <c r="G4010" s="128"/>
      <c r="I4010" s="91" t="str">
        <f t="shared" si="319"/>
        <v/>
      </c>
      <c r="J4010" s="91" t="str">
        <f t="shared" si="320"/>
        <v/>
      </c>
      <c r="K4010" s="91" t="str">
        <f t="shared" si="318"/>
        <v/>
      </c>
      <c r="L4010" s="116" t="str">
        <f t="shared" si="321"/>
        <v/>
      </c>
      <c r="M4010" s="116" t="str">
        <f t="shared" si="322"/>
        <v/>
      </c>
    </row>
    <row r="4011" spans="2:13" x14ac:dyDescent="0.3">
      <c r="B4011" s="126"/>
      <c r="C4011" s="128"/>
      <c r="D4011" s="126"/>
      <c r="E4011" s="128"/>
      <c r="F4011" s="128"/>
      <c r="G4011" s="128"/>
      <c r="I4011" s="91" t="str">
        <f t="shared" si="319"/>
        <v/>
      </c>
      <c r="J4011" s="91" t="str">
        <f t="shared" si="320"/>
        <v/>
      </c>
      <c r="K4011" s="91" t="str">
        <f t="shared" si="318"/>
        <v/>
      </c>
      <c r="L4011" s="116" t="str">
        <f t="shared" si="321"/>
        <v/>
      </c>
      <c r="M4011" s="116" t="str">
        <f t="shared" si="322"/>
        <v/>
      </c>
    </row>
    <row r="4012" spans="2:13" x14ac:dyDescent="0.3">
      <c r="B4012" s="126"/>
      <c r="C4012" s="128"/>
      <c r="D4012" s="126"/>
      <c r="E4012" s="128"/>
      <c r="F4012" s="128"/>
      <c r="G4012" s="128"/>
      <c r="I4012" s="91" t="str">
        <f t="shared" si="319"/>
        <v/>
      </c>
      <c r="J4012" s="91" t="str">
        <f t="shared" si="320"/>
        <v/>
      </c>
      <c r="K4012" s="91" t="str">
        <f t="shared" si="318"/>
        <v/>
      </c>
      <c r="L4012" s="116" t="str">
        <f t="shared" si="321"/>
        <v/>
      </c>
      <c r="M4012" s="116" t="str">
        <f t="shared" si="322"/>
        <v/>
      </c>
    </row>
    <row r="4013" spans="2:13" x14ac:dyDescent="0.3">
      <c r="B4013" s="126"/>
      <c r="C4013" s="128"/>
      <c r="D4013" s="126"/>
      <c r="E4013" s="128"/>
      <c r="F4013" s="128"/>
      <c r="G4013" s="128"/>
      <c r="I4013" s="91" t="str">
        <f t="shared" si="319"/>
        <v/>
      </c>
      <c r="J4013" s="91" t="str">
        <f t="shared" si="320"/>
        <v/>
      </c>
      <c r="K4013" s="91" t="str">
        <f t="shared" si="318"/>
        <v/>
      </c>
      <c r="L4013" s="116" t="str">
        <f t="shared" si="321"/>
        <v/>
      </c>
      <c r="M4013" s="116" t="str">
        <f t="shared" si="322"/>
        <v/>
      </c>
    </row>
    <row r="4014" spans="2:13" x14ac:dyDescent="0.3">
      <c r="B4014" s="126"/>
      <c r="C4014" s="128"/>
      <c r="D4014" s="126"/>
      <c r="E4014" s="128"/>
      <c r="F4014" s="128"/>
      <c r="G4014" s="128"/>
      <c r="I4014" s="91" t="str">
        <f t="shared" si="319"/>
        <v/>
      </c>
      <c r="J4014" s="91" t="str">
        <f t="shared" si="320"/>
        <v/>
      </c>
      <c r="K4014" s="91" t="str">
        <f t="shared" si="318"/>
        <v/>
      </c>
      <c r="L4014" s="116" t="str">
        <f t="shared" si="321"/>
        <v/>
      </c>
      <c r="M4014" s="116" t="str">
        <f t="shared" si="322"/>
        <v/>
      </c>
    </row>
    <row r="4015" spans="2:13" x14ac:dyDescent="0.3">
      <c r="B4015" s="126"/>
      <c r="C4015" s="128"/>
      <c r="D4015" s="126"/>
      <c r="E4015" s="128"/>
      <c r="F4015" s="128"/>
      <c r="G4015" s="128"/>
      <c r="I4015" s="91" t="str">
        <f t="shared" si="319"/>
        <v/>
      </c>
      <c r="J4015" s="91" t="str">
        <f t="shared" si="320"/>
        <v/>
      </c>
      <c r="K4015" s="91" t="str">
        <f t="shared" si="318"/>
        <v/>
      </c>
      <c r="L4015" s="116" t="str">
        <f t="shared" si="321"/>
        <v/>
      </c>
      <c r="M4015" s="116" t="str">
        <f t="shared" si="322"/>
        <v/>
      </c>
    </row>
    <row r="4016" spans="2:13" x14ac:dyDescent="0.3">
      <c r="B4016" s="126"/>
      <c r="C4016" s="128"/>
      <c r="D4016" s="126"/>
      <c r="E4016" s="128"/>
      <c r="F4016" s="128"/>
      <c r="G4016" s="128"/>
      <c r="I4016" s="91" t="str">
        <f t="shared" si="319"/>
        <v/>
      </c>
      <c r="J4016" s="91" t="str">
        <f t="shared" si="320"/>
        <v/>
      </c>
      <c r="K4016" s="91" t="str">
        <f t="shared" si="318"/>
        <v/>
      </c>
      <c r="L4016" s="116" t="str">
        <f t="shared" si="321"/>
        <v/>
      </c>
      <c r="M4016" s="116" t="str">
        <f t="shared" si="322"/>
        <v/>
      </c>
    </row>
    <row r="4017" spans="2:13" x14ac:dyDescent="0.3">
      <c r="B4017" s="126"/>
      <c r="C4017" s="128"/>
      <c r="D4017" s="126"/>
      <c r="E4017" s="128"/>
      <c r="F4017" s="128"/>
      <c r="G4017" s="128"/>
      <c r="I4017" s="91" t="str">
        <f t="shared" si="319"/>
        <v/>
      </c>
      <c r="J4017" s="91" t="str">
        <f t="shared" si="320"/>
        <v/>
      </c>
      <c r="K4017" s="91" t="str">
        <f t="shared" si="318"/>
        <v/>
      </c>
      <c r="L4017" s="116" t="str">
        <f t="shared" si="321"/>
        <v/>
      </c>
      <c r="M4017" s="116" t="str">
        <f t="shared" si="322"/>
        <v/>
      </c>
    </row>
    <row r="4018" spans="2:13" x14ac:dyDescent="0.3">
      <c r="B4018" s="126"/>
      <c r="C4018" s="128"/>
      <c r="D4018" s="126"/>
      <c r="E4018" s="128"/>
      <c r="F4018" s="128"/>
      <c r="G4018" s="128"/>
      <c r="I4018" s="91" t="str">
        <f t="shared" si="319"/>
        <v/>
      </c>
      <c r="J4018" s="91" t="str">
        <f t="shared" si="320"/>
        <v/>
      </c>
      <c r="K4018" s="91" t="str">
        <f t="shared" si="318"/>
        <v/>
      </c>
      <c r="L4018" s="116" t="str">
        <f t="shared" si="321"/>
        <v/>
      </c>
      <c r="M4018" s="116" t="str">
        <f t="shared" si="322"/>
        <v/>
      </c>
    </row>
    <row r="4019" spans="2:13" x14ac:dyDescent="0.3">
      <c r="B4019" s="126"/>
      <c r="C4019" s="128"/>
      <c r="D4019" s="126"/>
      <c r="E4019" s="128"/>
      <c r="F4019" s="128"/>
      <c r="G4019" s="128"/>
      <c r="I4019" s="91" t="str">
        <f t="shared" si="319"/>
        <v/>
      </c>
      <c r="J4019" s="91" t="str">
        <f t="shared" si="320"/>
        <v/>
      </c>
      <c r="K4019" s="91" t="str">
        <f t="shared" si="318"/>
        <v/>
      </c>
      <c r="L4019" s="116" t="str">
        <f t="shared" si="321"/>
        <v/>
      </c>
      <c r="M4019" s="116" t="str">
        <f t="shared" si="322"/>
        <v/>
      </c>
    </row>
    <row r="4020" spans="2:13" x14ac:dyDescent="0.3">
      <c r="B4020" s="126"/>
      <c r="C4020" s="128"/>
      <c r="D4020" s="126"/>
      <c r="E4020" s="128"/>
      <c r="F4020" s="128"/>
      <c r="G4020" s="128"/>
      <c r="I4020" s="91" t="str">
        <f t="shared" si="319"/>
        <v/>
      </c>
      <c r="J4020" s="91" t="str">
        <f t="shared" si="320"/>
        <v/>
      </c>
      <c r="K4020" s="91" t="str">
        <f t="shared" si="318"/>
        <v/>
      </c>
      <c r="L4020" s="116" t="str">
        <f t="shared" si="321"/>
        <v/>
      </c>
      <c r="M4020" s="116" t="str">
        <f t="shared" si="322"/>
        <v/>
      </c>
    </row>
    <row r="4021" spans="2:13" x14ac:dyDescent="0.3">
      <c r="B4021" s="126"/>
      <c r="C4021" s="128"/>
      <c r="D4021" s="126"/>
      <c r="E4021" s="128"/>
      <c r="F4021" s="128"/>
      <c r="G4021" s="128"/>
      <c r="I4021" s="91" t="str">
        <f t="shared" si="319"/>
        <v/>
      </c>
      <c r="J4021" s="91" t="str">
        <f t="shared" si="320"/>
        <v/>
      </c>
      <c r="K4021" s="91" t="str">
        <f t="shared" si="318"/>
        <v/>
      </c>
      <c r="L4021" s="116" t="str">
        <f t="shared" si="321"/>
        <v/>
      </c>
      <c r="M4021" s="116" t="str">
        <f t="shared" si="322"/>
        <v/>
      </c>
    </row>
    <row r="4022" spans="2:13" x14ac:dyDescent="0.3">
      <c r="B4022" s="126"/>
      <c r="C4022" s="128"/>
      <c r="D4022" s="126"/>
      <c r="E4022" s="128"/>
      <c r="F4022" s="128"/>
      <c r="G4022" s="128"/>
      <c r="I4022" s="91" t="str">
        <f t="shared" si="319"/>
        <v/>
      </c>
      <c r="J4022" s="91" t="str">
        <f t="shared" si="320"/>
        <v/>
      </c>
      <c r="K4022" s="91" t="str">
        <f t="shared" si="318"/>
        <v/>
      </c>
      <c r="L4022" s="116" t="str">
        <f t="shared" si="321"/>
        <v/>
      </c>
      <c r="M4022" s="116" t="str">
        <f t="shared" si="322"/>
        <v/>
      </c>
    </row>
    <row r="4023" spans="2:13" x14ac:dyDescent="0.3">
      <c r="B4023" s="126"/>
      <c r="C4023" s="128"/>
      <c r="D4023" s="126"/>
      <c r="E4023" s="128"/>
      <c r="F4023" s="128"/>
      <c r="G4023" s="128"/>
      <c r="I4023" s="91" t="str">
        <f t="shared" si="319"/>
        <v/>
      </c>
      <c r="J4023" s="91" t="str">
        <f t="shared" si="320"/>
        <v/>
      </c>
      <c r="K4023" s="91" t="str">
        <f t="shared" si="318"/>
        <v/>
      </c>
      <c r="L4023" s="116" t="str">
        <f t="shared" si="321"/>
        <v/>
      </c>
      <c r="M4023" s="116" t="str">
        <f t="shared" si="322"/>
        <v/>
      </c>
    </row>
    <row r="4024" spans="2:13" x14ac:dyDescent="0.3">
      <c r="B4024" s="126"/>
      <c r="C4024" s="128"/>
      <c r="D4024" s="126"/>
      <c r="E4024" s="128"/>
      <c r="F4024" s="128"/>
      <c r="G4024" s="128"/>
      <c r="I4024" s="91" t="str">
        <f t="shared" si="319"/>
        <v/>
      </c>
      <c r="J4024" s="91" t="str">
        <f t="shared" si="320"/>
        <v/>
      </c>
      <c r="K4024" s="91" t="str">
        <f t="shared" si="318"/>
        <v/>
      </c>
      <c r="L4024" s="116" t="str">
        <f t="shared" si="321"/>
        <v/>
      </c>
      <c r="M4024" s="116" t="str">
        <f t="shared" si="322"/>
        <v/>
      </c>
    </row>
    <row r="4025" spans="2:13" x14ac:dyDescent="0.3">
      <c r="B4025" s="126"/>
      <c r="C4025" s="128"/>
      <c r="D4025" s="126"/>
      <c r="E4025" s="128"/>
      <c r="F4025" s="128"/>
      <c r="G4025" s="128"/>
      <c r="I4025" s="91" t="str">
        <f t="shared" si="319"/>
        <v/>
      </c>
      <c r="J4025" s="91" t="str">
        <f t="shared" si="320"/>
        <v/>
      </c>
      <c r="K4025" s="91" t="str">
        <f t="shared" si="318"/>
        <v/>
      </c>
      <c r="L4025" s="116" t="str">
        <f t="shared" si="321"/>
        <v/>
      </c>
      <c r="M4025" s="116" t="str">
        <f t="shared" si="322"/>
        <v/>
      </c>
    </row>
    <row r="4026" spans="2:13" x14ac:dyDescent="0.3">
      <c r="B4026" s="126"/>
      <c r="C4026" s="128"/>
      <c r="D4026" s="126"/>
      <c r="E4026" s="128"/>
      <c r="F4026" s="128"/>
      <c r="G4026" s="128"/>
      <c r="I4026" s="91" t="str">
        <f t="shared" si="319"/>
        <v/>
      </c>
      <c r="J4026" s="91" t="str">
        <f t="shared" si="320"/>
        <v/>
      </c>
      <c r="K4026" s="91" t="str">
        <f t="shared" si="318"/>
        <v/>
      </c>
      <c r="L4026" s="116" t="str">
        <f t="shared" si="321"/>
        <v/>
      </c>
      <c r="M4026" s="116" t="str">
        <f t="shared" si="322"/>
        <v/>
      </c>
    </row>
    <row r="4027" spans="2:13" x14ac:dyDescent="0.3">
      <c r="B4027" s="126"/>
      <c r="C4027" s="128"/>
      <c r="D4027" s="126"/>
      <c r="E4027" s="128"/>
      <c r="F4027" s="128"/>
      <c r="G4027" s="128"/>
      <c r="I4027" s="91" t="str">
        <f t="shared" si="319"/>
        <v/>
      </c>
      <c r="J4027" s="91" t="str">
        <f t="shared" si="320"/>
        <v/>
      </c>
      <c r="K4027" s="91" t="str">
        <f t="shared" si="318"/>
        <v/>
      </c>
      <c r="L4027" s="116" t="str">
        <f t="shared" si="321"/>
        <v/>
      </c>
      <c r="M4027" s="116" t="str">
        <f t="shared" si="322"/>
        <v/>
      </c>
    </row>
    <row r="4028" spans="2:13" x14ac:dyDescent="0.3">
      <c r="B4028" s="126"/>
      <c r="C4028" s="128"/>
      <c r="D4028" s="126"/>
      <c r="E4028" s="128"/>
      <c r="F4028" s="128"/>
      <c r="G4028" s="128"/>
      <c r="I4028" s="91" t="str">
        <f t="shared" si="319"/>
        <v/>
      </c>
      <c r="J4028" s="91" t="str">
        <f t="shared" si="320"/>
        <v/>
      </c>
      <c r="K4028" s="91" t="str">
        <f t="shared" si="318"/>
        <v/>
      </c>
      <c r="L4028" s="116" t="str">
        <f t="shared" si="321"/>
        <v/>
      </c>
      <c r="M4028" s="116" t="str">
        <f t="shared" si="322"/>
        <v/>
      </c>
    </row>
    <row r="4029" spans="2:13" x14ac:dyDescent="0.3">
      <c r="B4029" s="126"/>
      <c r="C4029" s="128"/>
      <c r="D4029" s="126"/>
      <c r="E4029" s="128"/>
      <c r="F4029" s="128"/>
      <c r="G4029" s="128"/>
      <c r="I4029" s="91" t="str">
        <f t="shared" si="319"/>
        <v/>
      </c>
      <c r="J4029" s="91" t="str">
        <f t="shared" si="320"/>
        <v/>
      </c>
      <c r="K4029" s="91" t="str">
        <f t="shared" si="318"/>
        <v/>
      </c>
      <c r="L4029" s="116" t="str">
        <f t="shared" si="321"/>
        <v/>
      </c>
      <c r="M4029" s="116" t="str">
        <f t="shared" si="322"/>
        <v/>
      </c>
    </row>
    <row r="4030" spans="2:13" x14ac:dyDescent="0.3">
      <c r="B4030" s="126"/>
      <c r="C4030" s="128"/>
      <c r="D4030" s="126"/>
      <c r="E4030" s="128"/>
      <c r="F4030" s="128"/>
      <c r="G4030" s="128"/>
      <c r="I4030" s="91" t="str">
        <f t="shared" si="319"/>
        <v/>
      </c>
      <c r="J4030" s="91" t="str">
        <f t="shared" si="320"/>
        <v/>
      </c>
      <c r="K4030" s="91" t="str">
        <f t="shared" si="318"/>
        <v/>
      </c>
      <c r="L4030" s="116" t="str">
        <f t="shared" si="321"/>
        <v/>
      </c>
      <c r="M4030" s="116" t="str">
        <f t="shared" si="322"/>
        <v/>
      </c>
    </row>
    <row r="4031" spans="2:13" x14ac:dyDescent="0.3">
      <c r="B4031" s="126"/>
      <c r="C4031" s="128"/>
      <c r="D4031" s="126"/>
      <c r="E4031" s="128"/>
      <c r="F4031" s="128"/>
      <c r="G4031" s="128"/>
      <c r="I4031" s="91" t="str">
        <f t="shared" si="319"/>
        <v/>
      </c>
      <c r="J4031" s="91" t="str">
        <f t="shared" si="320"/>
        <v/>
      </c>
      <c r="K4031" s="91" t="str">
        <f t="shared" si="318"/>
        <v/>
      </c>
      <c r="L4031" s="116" t="str">
        <f t="shared" si="321"/>
        <v/>
      </c>
      <c r="M4031" s="116" t="str">
        <f t="shared" si="322"/>
        <v/>
      </c>
    </row>
    <row r="4032" spans="2:13" x14ac:dyDescent="0.3">
      <c r="B4032" s="126"/>
      <c r="C4032" s="128"/>
      <c r="D4032" s="126"/>
      <c r="E4032" s="128"/>
      <c r="F4032" s="128"/>
      <c r="G4032" s="128"/>
      <c r="I4032" s="91" t="str">
        <f t="shared" si="319"/>
        <v/>
      </c>
      <c r="J4032" s="91" t="str">
        <f t="shared" si="320"/>
        <v/>
      </c>
      <c r="K4032" s="91" t="str">
        <f t="shared" si="318"/>
        <v/>
      </c>
      <c r="L4032" s="116" t="str">
        <f t="shared" si="321"/>
        <v/>
      </c>
      <c r="M4032" s="116" t="str">
        <f t="shared" si="322"/>
        <v/>
      </c>
    </row>
    <row r="4033" spans="2:13" x14ac:dyDescent="0.3">
      <c r="B4033" s="126"/>
      <c r="C4033" s="128"/>
      <c r="D4033" s="126"/>
      <c r="E4033" s="128"/>
      <c r="F4033" s="128"/>
      <c r="G4033" s="128"/>
      <c r="I4033" s="91" t="str">
        <f t="shared" si="319"/>
        <v/>
      </c>
      <c r="J4033" s="91" t="str">
        <f t="shared" si="320"/>
        <v/>
      </c>
      <c r="K4033" s="91" t="str">
        <f t="shared" si="318"/>
        <v/>
      </c>
      <c r="L4033" s="116" t="str">
        <f t="shared" si="321"/>
        <v/>
      </c>
      <c r="M4033" s="116" t="str">
        <f t="shared" si="322"/>
        <v/>
      </c>
    </row>
    <row r="4034" spans="2:13" x14ac:dyDescent="0.3">
      <c r="B4034" s="126"/>
      <c r="C4034" s="128"/>
      <c r="D4034" s="126"/>
      <c r="E4034" s="128"/>
      <c r="F4034" s="128"/>
      <c r="G4034" s="128"/>
      <c r="I4034" s="91" t="str">
        <f t="shared" si="319"/>
        <v/>
      </c>
      <c r="J4034" s="91" t="str">
        <f t="shared" si="320"/>
        <v/>
      </c>
      <c r="K4034" s="91" t="str">
        <f t="shared" si="318"/>
        <v/>
      </c>
      <c r="L4034" s="116" t="str">
        <f t="shared" si="321"/>
        <v/>
      </c>
      <c r="M4034" s="116" t="str">
        <f t="shared" si="322"/>
        <v/>
      </c>
    </row>
    <row r="4035" spans="2:13" x14ac:dyDescent="0.3">
      <c r="B4035" s="126"/>
      <c r="C4035" s="128"/>
      <c r="D4035" s="126"/>
      <c r="E4035" s="128"/>
      <c r="F4035" s="128"/>
      <c r="G4035" s="128"/>
      <c r="I4035" s="91" t="str">
        <f t="shared" si="319"/>
        <v/>
      </c>
      <c r="J4035" s="91" t="str">
        <f t="shared" si="320"/>
        <v/>
      </c>
      <c r="K4035" s="91" t="str">
        <f t="shared" si="318"/>
        <v/>
      </c>
      <c r="L4035" s="116" t="str">
        <f t="shared" si="321"/>
        <v/>
      </c>
      <c r="M4035" s="116" t="str">
        <f t="shared" si="322"/>
        <v/>
      </c>
    </row>
    <row r="4036" spans="2:13" x14ac:dyDescent="0.3">
      <c r="B4036" s="126"/>
      <c r="C4036" s="128"/>
      <c r="D4036" s="126"/>
      <c r="E4036" s="128"/>
      <c r="F4036" s="128"/>
      <c r="G4036" s="128"/>
      <c r="I4036" s="91" t="str">
        <f t="shared" si="319"/>
        <v/>
      </c>
      <c r="J4036" s="91" t="str">
        <f t="shared" si="320"/>
        <v/>
      </c>
      <c r="K4036" s="91" t="str">
        <f t="shared" si="318"/>
        <v/>
      </c>
      <c r="L4036" s="116" t="str">
        <f t="shared" si="321"/>
        <v/>
      </c>
      <c r="M4036" s="116" t="str">
        <f t="shared" si="322"/>
        <v/>
      </c>
    </row>
    <row r="4037" spans="2:13" x14ac:dyDescent="0.3">
      <c r="B4037" s="126"/>
      <c r="C4037" s="128"/>
      <c r="D4037" s="126"/>
      <c r="E4037" s="128"/>
      <c r="F4037" s="128"/>
      <c r="G4037" s="128"/>
      <c r="I4037" s="91" t="str">
        <f t="shared" si="319"/>
        <v/>
      </c>
      <c r="J4037" s="91" t="str">
        <f t="shared" si="320"/>
        <v/>
      </c>
      <c r="K4037" s="91" t="str">
        <f t="shared" si="318"/>
        <v/>
      </c>
      <c r="L4037" s="116" t="str">
        <f t="shared" si="321"/>
        <v/>
      </c>
      <c r="M4037" s="116" t="str">
        <f t="shared" si="322"/>
        <v/>
      </c>
    </row>
    <row r="4038" spans="2:13" x14ac:dyDescent="0.3">
      <c r="B4038" s="126"/>
      <c r="C4038" s="128"/>
      <c r="D4038" s="126"/>
      <c r="E4038" s="128"/>
      <c r="F4038" s="128"/>
      <c r="G4038" s="128"/>
      <c r="I4038" s="91" t="str">
        <f t="shared" si="319"/>
        <v/>
      </c>
      <c r="J4038" s="91" t="str">
        <f t="shared" si="320"/>
        <v/>
      </c>
      <c r="K4038" s="91" t="str">
        <f t="shared" si="318"/>
        <v/>
      </c>
      <c r="L4038" s="116" t="str">
        <f t="shared" si="321"/>
        <v/>
      </c>
      <c r="M4038" s="116" t="str">
        <f t="shared" si="322"/>
        <v/>
      </c>
    </row>
    <row r="4039" spans="2:13" x14ac:dyDescent="0.3">
      <c r="B4039" s="126"/>
      <c r="C4039" s="128"/>
      <c r="D4039" s="126"/>
      <c r="E4039" s="128"/>
      <c r="F4039" s="128"/>
      <c r="G4039" s="128"/>
      <c r="I4039" s="91" t="str">
        <f t="shared" si="319"/>
        <v/>
      </c>
      <c r="J4039" s="91" t="str">
        <f t="shared" si="320"/>
        <v/>
      </c>
      <c r="K4039" s="91" t="str">
        <f t="shared" ref="K4039:K4102" si="323">IF(I4039="","",SUMIF($B$7:$B$5003,B4039,$G$7:$G$5003))</f>
        <v/>
      </c>
      <c r="L4039" s="116" t="str">
        <f t="shared" si="321"/>
        <v/>
      </c>
      <c r="M4039" s="116" t="str">
        <f t="shared" si="322"/>
        <v/>
      </c>
    </row>
    <row r="4040" spans="2:13" x14ac:dyDescent="0.3">
      <c r="B4040" s="126"/>
      <c r="C4040" s="128"/>
      <c r="D4040" s="126"/>
      <c r="E4040" s="128"/>
      <c r="F4040" s="128"/>
      <c r="G4040" s="128"/>
      <c r="I4040" s="91" t="str">
        <f t="shared" ref="I4040:I4103" si="324">B4040&amp;D4040</f>
        <v/>
      </c>
      <c r="J4040" s="91" t="str">
        <f t="shared" ref="J4040:J4103" si="325">IF(I4040="","",SUMIFS($G$6:$G$5003,$B$6:$B$5003,B4040,$D$6:$D$5003,D4040))</f>
        <v/>
      </c>
      <c r="K4040" s="91" t="str">
        <f t="shared" si="323"/>
        <v/>
      </c>
      <c r="L4040" s="116" t="str">
        <f t="shared" ref="L4040:L4103" si="326">IF(OR(J4040="",K4040=""),"",J4040/K4040)</f>
        <v/>
      </c>
      <c r="M4040" s="116" t="str">
        <f t="shared" ref="M4040:M4103" si="327">IF(L4040="","",L4040^2)</f>
        <v/>
      </c>
    </row>
    <row r="4041" spans="2:13" x14ac:dyDescent="0.3">
      <c r="B4041" s="126"/>
      <c r="C4041" s="128"/>
      <c r="D4041" s="126"/>
      <c r="E4041" s="128"/>
      <c r="F4041" s="128"/>
      <c r="G4041" s="128"/>
      <c r="I4041" s="91" t="str">
        <f t="shared" si="324"/>
        <v/>
      </c>
      <c r="J4041" s="91" t="str">
        <f t="shared" si="325"/>
        <v/>
      </c>
      <c r="K4041" s="91" t="str">
        <f t="shared" si="323"/>
        <v/>
      </c>
      <c r="L4041" s="116" t="str">
        <f t="shared" si="326"/>
        <v/>
      </c>
      <c r="M4041" s="116" t="str">
        <f t="shared" si="327"/>
        <v/>
      </c>
    </row>
    <row r="4042" spans="2:13" x14ac:dyDescent="0.3">
      <c r="B4042" s="126"/>
      <c r="C4042" s="128"/>
      <c r="D4042" s="126"/>
      <c r="E4042" s="128"/>
      <c r="F4042" s="128"/>
      <c r="G4042" s="128"/>
      <c r="I4042" s="91" t="str">
        <f t="shared" si="324"/>
        <v/>
      </c>
      <c r="J4042" s="91" t="str">
        <f t="shared" si="325"/>
        <v/>
      </c>
      <c r="K4042" s="91" t="str">
        <f t="shared" si="323"/>
        <v/>
      </c>
      <c r="L4042" s="116" t="str">
        <f t="shared" si="326"/>
        <v/>
      </c>
      <c r="M4042" s="116" t="str">
        <f t="shared" si="327"/>
        <v/>
      </c>
    </row>
    <row r="4043" spans="2:13" x14ac:dyDescent="0.3">
      <c r="B4043" s="126"/>
      <c r="C4043" s="128"/>
      <c r="D4043" s="126"/>
      <c r="E4043" s="128"/>
      <c r="F4043" s="128"/>
      <c r="G4043" s="128"/>
      <c r="I4043" s="91" t="str">
        <f t="shared" si="324"/>
        <v/>
      </c>
      <c r="J4043" s="91" t="str">
        <f t="shared" si="325"/>
        <v/>
      </c>
      <c r="K4043" s="91" t="str">
        <f t="shared" si="323"/>
        <v/>
      </c>
      <c r="L4043" s="116" t="str">
        <f t="shared" si="326"/>
        <v/>
      </c>
      <c r="M4043" s="116" t="str">
        <f t="shared" si="327"/>
        <v/>
      </c>
    </row>
    <row r="4044" spans="2:13" x14ac:dyDescent="0.3">
      <c r="B4044" s="126"/>
      <c r="C4044" s="128"/>
      <c r="D4044" s="126"/>
      <c r="E4044" s="128"/>
      <c r="F4044" s="128"/>
      <c r="G4044" s="128"/>
      <c r="I4044" s="91" t="str">
        <f t="shared" si="324"/>
        <v/>
      </c>
      <c r="J4044" s="91" t="str">
        <f t="shared" si="325"/>
        <v/>
      </c>
      <c r="K4044" s="91" t="str">
        <f t="shared" si="323"/>
        <v/>
      </c>
      <c r="L4044" s="116" t="str">
        <f t="shared" si="326"/>
        <v/>
      </c>
      <c r="M4044" s="116" t="str">
        <f t="shared" si="327"/>
        <v/>
      </c>
    </row>
    <row r="4045" spans="2:13" x14ac:dyDescent="0.3">
      <c r="B4045" s="126"/>
      <c r="C4045" s="128"/>
      <c r="D4045" s="126"/>
      <c r="E4045" s="128"/>
      <c r="F4045" s="128"/>
      <c r="G4045" s="128"/>
      <c r="I4045" s="91" t="str">
        <f t="shared" si="324"/>
        <v/>
      </c>
      <c r="J4045" s="91" t="str">
        <f t="shared" si="325"/>
        <v/>
      </c>
      <c r="K4045" s="91" t="str">
        <f t="shared" si="323"/>
        <v/>
      </c>
      <c r="L4045" s="116" t="str">
        <f t="shared" si="326"/>
        <v/>
      </c>
      <c r="M4045" s="116" t="str">
        <f t="shared" si="327"/>
        <v/>
      </c>
    </row>
    <row r="4046" spans="2:13" x14ac:dyDescent="0.3">
      <c r="B4046" s="126"/>
      <c r="C4046" s="128"/>
      <c r="D4046" s="126"/>
      <c r="E4046" s="128"/>
      <c r="F4046" s="128"/>
      <c r="G4046" s="128"/>
      <c r="I4046" s="91" t="str">
        <f t="shared" si="324"/>
        <v/>
      </c>
      <c r="J4046" s="91" t="str">
        <f t="shared" si="325"/>
        <v/>
      </c>
      <c r="K4046" s="91" t="str">
        <f t="shared" si="323"/>
        <v/>
      </c>
      <c r="L4046" s="116" t="str">
        <f t="shared" si="326"/>
        <v/>
      </c>
      <c r="M4046" s="116" t="str">
        <f t="shared" si="327"/>
        <v/>
      </c>
    </row>
    <row r="4047" spans="2:13" x14ac:dyDescent="0.3">
      <c r="B4047" s="126"/>
      <c r="C4047" s="128"/>
      <c r="D4047" s="126"/>
      <c r="E4047" s="128"/>
      <c r="F4047" s="128"/>
      <c r="G4047" s="128"/>
      <c r="I4047" s="91" t="str">
        <f t="shared" si="324"/>
        <v/>
      </c>
      <c r="J4047" s="91" t="str">
        <f t="shared" si="325"/>
        <v/>
      </c>
      <c r="K4047" s="91" t="str">
        <f t="shared" si="323"/>
        <v/>
      </c>
      <c r="L4047" s="116" t="str">
        <f t="shared" si="326"/>
        <v/>
      </c>
      <c r="M4047" s="116" t="str">
        <f t="shared" si="327"/>
        <v/>
      </c>
    </row>
    <row r="4048" spans="2:13" x14ac:dyDescent="0.3">
      <c r="B4048" s="126"/>
      <c r="C4048" s="128"/>
      <c r="D4048" s="126"/>
      <c r="E4048" s="128"/>
      <c r="F4048" s="128"/>
      <c r="G4048" s="128"/>
      <c r="I4048" s="91" t="str">
        <f t="shared" si="324"/>
        <v/>
      </c>
      <c r="J4048" s="91" t="str">
        <f t="shared" si="325"/>
        <v/>
      </c>
      <c r="K4048" s="91" t="str">
        <f t="shared" si="323"/>
        <v/>
      </c>
      <c r="L4048" s="116" t="str">
        <f t="shared" si="326"/>
        <v/>
      </c>
      <c r="M4048" s="116" t="str">
        <f t="shared" si="327"/>
        <v/>
      </c>
    </row>
    <row r="4049" spans="2:13" x14ac:dyDescent="0.3">
      <c r="B4049" s="126"/>
      <c r="C4049" s="128"/>
      <c r="D4049" s="126"/>
      <c r="E4049" s="128"/>
      <c r="F4049" s="128"/>
      <c r="G4049" s="128"/>
      <c r="I4049" s="91" t="str">
        <f t="shared" si="324"/>
        <v/>
      </c>
      <c r="J4049" s="91" t="str">
        <f t="shared" si="325"/>
        <v/>
      </c>
      <c r="K4049" s="91" t="str">
        <f t="shared" si="323"/>
        <v/>
      </c>
      <c r="L4049" s="116" t="str">
        <f t="shared" si="326"/>
        <v/>
      </c>
      <c r="M4049" s="116" t="str">
        <f t="shared" si="327"/>
        <v/>
      </c>
    </row>
    <row r="4050" spans="2:13" x14ac:dyDescent="0.3">
      <c r="B4050" s="126"/>
      <c r="C4050" s="128"/>
      <c r="D4050" s="126"/>
      <c r="E4050" s="128"/>
      <c r="F4050" s="128"/>
      <c r="G4050" s="128"/>
      <c r="I4050" s="91" t="str">
        <f t="shared" si="324"/>
        <v/>
      </c>
      <c r="J4050" s="91" t="str">
        <f t="shared" si="325"/>
        <v/>
      </c>
      <c r="K4050" s="91" t="str">
        <f t="shared" si="323"/>
        <v/>
      </c>
      <c r="L4050" s="116" t="str">
        <f t="shared" si="326"/>
        <v/>
      </c>
      <c r="M4050" s="116" t="str">
        <f t="shared" si="327"/>
        <v/>
      </c>
    </row>
    <row r="4051" spans="2:13" x14ac:dyDescent="0.3">
      <c r="B4051" s="126"/>
      <c r="C4051" s="128"/>
      <c r="D4051" s="126"/>
      <c r="E4051" s="128"/>
      <c r="F4051" s="128"/>
      <c r="G4051" s="128"/>
      <c r="I4051" s="91" t="str">
        <f t="shared" si="324"/>
        <v/>
      </c>
      <c r="J4051" s="91" t="str">
        <f t="shared" si="325"/>
        <v/>
      </c>
      <c r="K4051" s="91" t="str">
        <f t="shared" si="323"/>
        <v/>
      </c>
      <c r="L4051" s="116" t="str">
        <f t="shared" si="326"/>
        <v/>
      </c>
      <c r="M4051" s="116" t="str">
        <f t="shared" si="327"/>
        <v/>
      </c>
    </row>
    <row r="4052" spans="2:13" x14ac:dyDescent="0.3">
      <c r="B4052" s="126"/>
      <c r="C4052" s="128"/>
      <c r="D4052" s="126"/>
      <c r="E4052" s="128"/>
      <c r="F4052" s="128"/>
      <c r="G4052" s="128"/>
      <c r="I4052" s="91" t="str">
        <f t="shared" si="324"/>
        <v/>
      </c>
      <c r="J4052" s="91" t="str">
        <f t="shared" si="325"/>
        <v/>
      </c>
      <c r="K4052" s="91" t="str">
        <f t="shared" si="323"/>
        <v/>
      </c>
      <c r="L4052" s="116" t="str">
        <f t="shared" si="326"/>
        <v/>
      </c>
      <c r="M4052" s="116" t="str">
        <f t="shared" si="327"/>
        <v/>
      </c>
    </row>
    <row r="4053" spans="2:13" x14ac:dyDescent="0.3">
      <c r="B4053" s="126"/>
      <c r="C4053" s="128"/>
      <c r="D4053" s="126"/>
      <c r="E4053" s="128"/>
      <c r="F4053" s="128"/>
      <c r="G4053" s="128"/>
      <c r="I4053" s="91" t="str">
        <f t="shared" si="324"/>
        <v/>
      </c>
      <c r="J4053" s="91" t="str">
        <f t="shared" si="325"/>
        <v/>
      </c>
      <c r="K4053" s="91" t="str">
        <f t="shared" si="323"/>
        <v/>
      </c>
      <c r="L4053" s="116" t="str">
        <f t="shared" si="326"/>
        <v/>
      </c>
      <c r="M4053" s="116" t="str">
        <f t="shared" si="327"/>
        <v/>
      </c>
    </row>
    <row r="4054" spans="2:13" x14ac:dyDescent="0.3">
      <c r="B4054" s="126"/>
      <c r="C4054" s="128"/>
      <c r="D4054" s="126"/>
      <c r="E4054" s="128"/>
      <c r="F4054" s="128"/>
      <c r="G4054" s="128"/>
      <c r="I4054" s="91" t="str">
        <f t="shared" si="324"/>
        <v/>
      </c>
      <c r="J4054" s="91" t="str">
        <f t="shared" si="325"/>
        <v/>
      </c>
      <c r="K4054" s="91" t="str">
        <f t="shared" si="323"/>
        <v/>
      </c>
      <c r="L4054" s="116" t="str">
        <f t="shared" si="326"/>
        <v/>
      </c>
      <c r="M4054" s="116" t="str">
        <f t="shared" si="327"/>
        <v/>
      </c>
    </row>
    <row r="4055" spans="2:13" x14ac:dyDescent="0.3">
      <c r="B4055" s="126"/>
      <c r="C4055" s="128"/>
      <c r="D4055" s="126"/>
      <c r="E4055" s="128"/>
      <c r="F4055" s="128"/>
      <c r="G4055" s="128"/>
      <c r="I4055" s="91" t="str">
        <f t="shared" si="324"/>
        <v/>
      </c>
      <c r="J4055" s="91" t="str">
        <f t="shared" si="325"/>
        <v/>
      </c>
      <c r="K4055" s="91" t="str">
        <f t="shared" si="323"/>
        <v/>
      </c>
      <c r="L4055" s="116" t="str">
        <f t="shared" si="326"/>
        <v/>
      </c>
      <c r="M4055" s="116" t="str">
        <f t="shared" si="327"/>
        <v/>
      </c>
    </row>
    <row r="4056" spans="2:13" x14ac:dyDescent="0.3">
      <c r="B4056" s="126"/>
      <c r="C4056" s="128"/>
      <c r="D4056" s="126"/>
      <c r="E4056" s="128"/>
      <c r="F4056" s="128"/>
      <c r="G4056" s="128"/>
      <c r="I4056" s="91" t="str">
        <f t="shared" si="324"/>
        <v/>
      </c>
      <c r="J4056" s="91" t="str">
        <f t="shared" si="325"/>
        <v/>
      </c>
      <c r="K4056" s="91" t="str">
        <f t="shared" si="323"/>
        <v/>
      </c>
      <c r="L4056" s="116" t="str">
        <f t="shared" si="326"/>
        <v/>
      </c>
      <c r="M4056" s="116" t="str">
        <f t="shared" si="327"/>
        <v/>
      </c>
    </row>
    <row r="4057" spans="2:13" x14ac:dyDescent="0.3">
      <c r="B4057" s="126"/>
      <c r="C4057" s="128"/>
      <c r="D4057" s="126"/>
      <c r="E4057" s="128"/>
      <c r="F4057" s="128"/>
      <c r="G4057" s="128"/>
      <c r="I4057" s="91" t="str">
        <f t="shared" si="324"/>
        <v/>
      </c>
      <c r="J4057" s="91" t="str">
        <f t="shared" si="325"/>
        <v/>
      </c>
      <c r="K4057" s="91" t="str">
        <f t="shared" si="323"/>
        <v/>
      </c>
      <c r="L4057" s="116" t="str">
        <f t="shared" si="326"/>
        <v/>
      </c>
      <c r="M4057" s="116" t="str">
        <f t="shared" si="327"/>
        <v/>
      </c>
    </row>
    <row r="4058" spans="2:13" x14ac:dyDescent="0.3">
      <c r="B4058" s="126"/>
      <c r="C4058" s="128"/>
      <c r="D4058" s="126"/>
      <c r="E4058" s="128"/>
      <c r="F4058" s="128"/>
      <c r="G4058" s="128"/>
      <c r="I4058" s="91" t="str">
        <f t="shared" si="324"/>
        <v/>
      </c>
      <c r="J4058" s="91" t="str">
        <f t="shared" si="325"/>
        <v/>
      </c>
      <c r="K4058" s="91" t="str">
        <f t="shared" si="323"/>
        <v/>
      </c>
      <c r="L4058" s="116" t="str">
        <f t="shared" si="326"/>
        <v/>
      </c>
      <c r="M4058" s="116" t="str">
        <f t="shared" si="327"/>
        <v/>
      </c>
    </row>
    <row r="4059" spans="2:13" x14ac:dyDescent="0.3">
      <c r="B4059" s="126"/>
      <c r="C4059" s="128"/>
      <c r="D4059" s="126"/>
      <c r="E4059" s="128"/>
      <c r="F4059" s="128"/>
      <c r="G4059" s="128"/>
      <c r="I4059" s="91" t="str">
        <f t="shared" si="324"/>
        <v/>
      </c>
      <c r="J4059" s="91" t="str">
        <f t="shared" si="325"/>
        <v/>
      </c>
      <c r="K4059" s="91" t="str">
        <f t="shared" si="323"/>
        <v/>
      </c>
      <c r="L4059" s="116" t="str">
        <f t="shared" si="326"/>
        <v/>
      </c>
      <c r="M4059" s="116" t="str">
        <f t="shared" si="327"/>
        <v/>
      </c>
    </row>
    <row r="4060" spans="2:13" x14ac:dyDescent="0.3">
      <c r="B4060" s="126"/>
      <c r="C4060" s="128"/>
      <c r="D4060" s="126"/>
      <c r="E4060" s="128"/>
      <c r="F4060" s="128"/>
      <c r="G4060" s="128"/>
      <c r="I4060" s="91" t="str">
        <f t="shared" si="324"/>
        <v/>
      </c>
      <c r="J4060" s="91" t="str">
        <f t="shared" si="325"/>
        <v/>
      </c>
      <c r="K4060" s="91" t="str">
        <f t="shared" si="323"/>
        <v/>
      </c>
      <c r="L4060" s="116" t="str">
        <f t="shared" si="326"/>
        <v/>
      </c>
      <c r="M4060" s="116" t="str">
        <f t="shared" si="327"/>
        <v/>
      </c>
    </row>
    <row r="4061" spans="2:13" x14ac:dyDescent="0.3">
      <c r="B4061" s="126"/>
      <c r="C4061" s="128"/>
      <c r="D4061" s="126"/>
      <c r="E4061" s="128"/>
      <c r="F4061" s="128"/>
      <c r="G4061" s="128"/>
      <c r="I4061" s="91" t="str">
        <f t="shared" si="324"/>
        <v/>
      </c>
      <c r="J4061" s="91" t="str">
        <f t="shared" si="325"/>
        <v/>
      </c>
      <c r="K4061" s="91" t="str">
        <f t="shared" si="323"/>
        <v/>
      </c>
      <c r="L4061" s="116" t="str">
        <f t="shared" si="326"/>
        <v/>
      </c>
      <c r="M4061" s="116" t="str">
        <f t="shared" si="327"/>
        <v/>
      </c>
    </row>
    <row r="4062" spans="2:13" x14ac:dyDescent="0.3">
      <c r="B4062" s="126"/>
      <c r="C4062" s="128"/>
      <c r="D4062" s="126"/>
      <c r="E4062" s="128"/>
      <c r="F4062" s="128"/>
      <c r="G4062" s="128"/>
      <c r="I4062" s="91" t="str">
        <f t="shared" si="324"/>
        <v/>
      </c>
      <c r="J4062" s="91" t="str">
        <f t="shared" si="325"/>
        <v/>
      </c>
      <c r="K4062" s="91" t="str">
        <f t="shared" si="323"/>
        <v/>
      </c>
      <c r="L4062" s="116" t="str">
        <f t="shared" si="326"/>
        <v/>
      </c>
      <c r="M4062" s="116" t="str">
        <f t="shared" si="327"/>
        <v/>
      </c>
    </row>
    <row r="4063" spans="2:13" x14ac:dyDescent="0.3">
      <c r="B4063" s="126"/>
      <c r="C4063" s="128"/>
      <c r="D4063" s="126"/>
      <c r="E4063" s="128"/>
      <c r="F4063" s="128"/>
      <c r="G4063" s="128"/>
      <c r="I4063" s="91" t="str">
        <f t="shared" si="324"/>
        <v/>
      </c>
      <c r="J4063" s="91" t="str">
        <f t="shared" si="325"/>
        <v/>
      </c>
      <c r="K4063" s="91" t="str">
        <f t="shared" si="323"/>
        <v/>
      </c>
      <c r="L4063" s="116" t="str">
        <f t="shared" si="326"/>
        <v/>
      </c>
      <c r="M4063" s="116" t="str">
        <f t="shared" si="327"/>
        <v/>
      </c>
    </row>
    <row r="4064" spans="2:13" x14ac:dyDescent="0.3">
      <c r="B4064" s="126"/>
      <c r="C4064" s="128"/>
      <c r="D4064" s="126"/>
      <c r="E4064" s="128"/>
      <c r="F4064" s="128"/>
      <c r="G4064" s="128"/>
      <c r="I4064" s="91" t="str">
        <f t="shared" si="324"/>
        <v/>
      </c>
      <c r="J4064" s="91" t="str">
        <f t="shared" si="325"/>
        <v/>
      </c>
      <c r="K4064" s="91" t="str">
        <f t="shared" si="323"/>
        <v/>
      </c>
      <c r="L4064" s="116" t="str">
        <f t="shared" si="326"/>
        <v/>
      </c>
      <c r="M4064" s="116" t="str">
        <f t="shared" si="327"/>
        <v/>
      </c>
    </row>
    <row r="4065" spans="2:13" x14ac:dyDescent="0.3">
      <c r="B4065" s="126"/>
      <c r="C4065" s="128"/>
      <c r="D4065" s="126"/>
      <c r="E4065" s="128"/>
      <c r="F4065" s="128"/>
      <c r="G4065" s="128"/>
      <c r="I4065" s="91" t="str">
        <f t="shared" si="324"/>
        <v/>
      </c>
      <c r="J4065" s="91" t="str">
        <f t="shared" si="325"/>
        <v/>
      </c>
      <c r="K4065" s="91" t="str">
        <f t="shared" si="323"/>
        <v/>
      </c>
      <c r="L4065" s="116" t="str">
        <f t="shared" si="326"/>
        <v/>
      </c>
      <c r="M4065" s="116" t="str">
        <f t="shared" si="327"/>
        <v/>
      </c>
    </row>
    <row r="4066" spans="2:13" x14ac:dyDescent="0.3">
      <c r="B4066" s="126"/>
      <c r="C4066" s="128"/>
      <c r="D4066" s="126"/>
      <c r="E4066" s="128"/>
      <c r="F4066" s="128"/>
      <c r="G4066" s="128"/>
      <c r="I4066" s="91" t="str">
        <f t="shared" si="324"/>
        <v/>
      </c>
      <c r="J4066" s="91" t="str">
        <f t="shared" si="325"/>
        <v/>
      </c>
      <c r="K4066" s="91" t="str">
        <f t="shared" si="323"/>
        <v/>
      </c>
      <c r="L4066" s="116" t="str">
        <f t="shared" si="326"/>
        <v/>
      </c>
      <c r="M4066" s="116" t="str">
        <f t="shared" si="327"/>
        <v/>
      </c>
    </row>
    <row r="4067" spans="2:13" x14ac:dyDescent="0.3">
      <c r="B4067" s="126"/>
      <c r="C4067" s="128"/>
      <c r="D4067" s="126"/>
      <c r="E4067" s="128"/>
      <c r="F4067" s="128"/>
      <c r="G4067" s="128"/>
      <c r="I4067" s="91" t="str">
        <f t="shared" si="324"/>
        <v/>
      </c>
      <c r="J4067" s="91" t="str">
        <f t="shared" si="325"/>
        <v/>
      </c>
      <c r="K4067" s="91" t="str">
        <f t="shared" si="323"/>
        <v/>
      </c>
      <c r="L4067" s="116" t="str">
        <f t="shared" si="326"/>
        <v/>
      </c>
      <c r="M4067" s="116" t="str">
        <f t="shared" si="327"/>
        <v/>
      </c>
    </row>
    <row r="4068" spans="2:13" x14ac:dyDescent="0.3">
      <c r="B4068" s="126"/>
      <c r="C4068" s="128"/>
      <c r="D4068" s="126"/>
      <c r="E4068" s="128"/>
      <c r="F4068" s="128"/>
      <c r="G4068" s="128"/>
      <c r="I4068" s="91" t="str">
        <f t="shared" si="324"/>
        <v/>
      </c>
      <c r="J4068" s="91" t="str">
        <f t="shared" si="325"/>
        <v/>
      </c>
      <c r="K4068" s="91" t="str">
        <f t="shared" si="323"/>
        <v/>
      </c>
      <c r="L4068" s="116" t="str">
        <f t="shared" si="326"/>
        <v/>
      </c>
      <c r="M4068" s="116" t="str">
        <f t="shared" si="327"/>
        <v/>
      </c>
    </row>
    <row r="4069" spans="2:13" x14ac:dyDescent="0.3">
      <c r="B4069" s="126"/>
      <c r="C4069" s="128"/>
      <c r="D4069" s="126"/>
      <c r="E4069" s="128"/>
      <c r="F4069" s="128"/>
      <c r="G4069" s="128"/>
      <c r="I4069" s="91" t="str">
        <f t="shared" si="324"/>
        <v/>
      </c>
      <c r="J4069" s="91" t="str">
        <f t="shared" si="325"/>
        <v/>
      </c>
      <c r="K4069" s="91" t="str">
        <f t="shared" si="323"/>
        <v/>
      </c>
      <c r="L4069" s="116" t="str">
        <f t="shared" si="326"/>
        <v/>
      </c>
      <c r="M4069" s="116" t="str">
        <f t="shared" si="327"/>
        <v/>
      </c>
    </row>
    <row r="4070" spans="2:13" x14ac:dyDescent="0.3">
      <c r="B4070" s="126"/>
      <c r="C4070" s="128"/>
      <c r="D4070" s="126"/>
      <c r="E4070" s="128"/>
      <c r="F4070" s="128"/>
      <c r="G4070" s="128"/>
      <c r="I4070" s="91" t="str">
        <f t="shared" si="324"/>
        <v/>
      </c>
      <c r="J4070" s="91" t="str">
        <f t="shared" si="325"/>
        <v/>
      </c>
      <c r="K4070" s="91" t="str">
        <f t="shared" si="323"/>
        <v/>
      </c>
      <c r="L4070" s="116" t="str">
        <f t="shared" si="326"/>
        <v/>
      </c>
      <c r="M4070" s="116" t="str">
        <f t="shared" si="327"/>
        <v/>
      </c>
    </row>
    <row r="4071" spans="2:13" x14ac:dyDescent="0.3">
      <c r="B4071" s="126"/>
      <c r="C4071" s="128"/>
      <c r="D4071" s="126"/>
      <c r="E4071" s="128"/>
      <c r="F4071" s="128"/>
      <c r="G4071" s="128"/>
      <c r="I4071" s="91" t="str">
        <f t="shared" si="324"/>
        <v/>
      </c>
      <c r="J4071" s="91" t="str">
        <f t="shared" si="325"/>
        <v/>
      </c>
      <c r="K4071" s="91" t="str">
        <f t="shared" si="323"/>
        <v/>
      </c>
      <c r="L4071" s="116" t="str">
        <f t="shared" si="326"/>
        <v/>
      </c>
      <c r="M4071" s="116" t="str">
        <f t="shared" si="327"/>
        <v/>
      </c>
    </row>
    <row r="4072" spans="2:13" x14ac:dyDescent="0.3">
      <c r="B4072" s="126"/>
      <c r="C4072" s="128"/>
      <c r="D4072" s="126"/>
      <c r="E4072" s="128"/>
      <c r="F4072" s="128"/>
      <c r="G4072" s="128"/>
      <c r="I4072" s="91" t="str">
        <f t="shared" si="324"/>
        <v/>
      </c>
      <c r="J4072" s="91" t="str">
        <f t="shared" si="325"/>
        <v/>
      </c>
      <c r="K4072" s="91" t="str">
        <f t="shared" si="323"/>
        <v/>
      </c>
      <c r="L4072" s="116" t="str">
        <f t="shared" si="326"/>
        <v/>
      </c>
      <c r="M4072" s="116" t="str">
        <f t="shared" si="327"/>
        <v/>
      </c>
    </row>
    <row r="4073" spans="2:13" x14ac:dyDescent="0.3">
      <c r="B4073" s="126"/>
      <c r="C4073" s="128"/>
      <c r="D4073" s="126"/>
      <c r="E4073" s="128"/>
      <c r="F4073" s="128"/>
      <c r="G4073" s="128"/>
      <c r="I4073" s="91" t="str">
        <f t="shared" si="324"/>
        <v/>
      </c>
      <c r="J4073" s="91" t="str">
        <f t="shared" si="325"/>
        <v/>
      </c>
      <c r="K4073" s="91" t="str">
        <f t="shared" si="323"/>
        <v/>
      </c>
      <c r="L4073" s="116" t="str">
        <f t="shared" si="326"/>
        <v/>
      </c>
      <c r="M4073" s="116" t="str">
        <f t="shared" si="327"/>
        <v/>
      </c>
    </row>
    <row r="4074" spans="2:13" x14ac:dyDescent="0.3">
      <c r="B4074" s="126"/>
      <c r="C4074" s="128"/>
      <c r="D4074" s="126"/>
      <c r="E4074" s="128"/>
      <c r="F4074" s="128"/>
      <c r="G4074" s="128"/>
      <c r="I4074" s="91" t="str">
        <f t="shared" si="324"/>
        <v/>
      </c>
      <c r="J4074" s="91" t="str">
        <f t="shared" si="325"/>
        <v/>
      </c>
      <c r="K4074" s="91" t="str">
        <f t="shared" si="323"/>
        <v/>
      </c>
      <c r="L4074" s="116" t="str">
        <f t="shared" si="326"/>
        <v/>
      </c>
      <c r="M4074" s="116" t="str">
        <f t="shared" si="327"/>
        <v/>
      </c>
    </row>
    <row r="4075" spans="2:13" x14ac:dyDescent="0.3">
      <c r="B4075" s="126"/>
      <c r="C4075" s="128"/>
      <c r="D4075" s="126"/>
      <c r="E4075" s="128"/>
      <c r="F4075" s="128"/>
      <c r="G4075" s="128"/>
      <c r="I4075" s="91" t="str">
        <f t="shared" si="324"/>
        <v/>
      </c>
      <c r="J4075" s="91" t="str">
        <f t="shared" si="325"/>
        <v/>
      </c>
      <c r="K4075" s="91" t="str">
        <f t="shared" si="323"/>
        <v/>
      </c>
      <c r="L4075" s="116" t="str">
        <f t="shared" si="326"/>
        <v/>
      </c>
      <c r="M4075" s="116" t="str">
        <f t="shared" si="327"/>
        <v/>
      </c>
    </row>
    <row r="4076" spans="2:13" x14ac:dyDescent="0.3">
      <c r="B4076" s="126"/>
      <c r="C4076" s="128"/>
      <c r="D4076" s="126"/>
      <c r="E4076" s="128"/>
      <c r="F4076" s="128"/>
      <c r="G4076" s="128"/>
      <c r="I4076" s="91" t="str">
        <f t="shared" si="324"/>
        <v/>
      </c>
      <c r="J4076" s="91" t="str">
        <f t="shared" si="325"/>
        <v/>
      </c>
      <c r="K4076" s="91" t="str">
        <f t="shared" si="323"/>
        <v/>
      </c>
      <c r="L4076" s="116" t="str">
        <f t="shared" si="326"/>
        <v/>
      </c>
      <c r="M4076" s="116" t="str">
        <f t="shared" si="327"/>
        <v/>
      </c>
    </row>
    <row r="4077" spans="2:13" x14ac:dyDescent="0.3">
      <c r="B4077" s="126"/>
      <c r="C4077" s="128"/>
      <c r="D4077" s="126"/>
      <c r="E4077" s="128"/>
      <c r="F4077" s="128"/>
      <c r="G4077" s="128"/>
      <c r="I4077" s="91" t="str">
        <f t="shared" si="324"/>
        <v/>
      </c>
      <c r="J4077" s="91" t="str">
        <f t="shared" si="325"/>
        <v/>
      </c>
      <c r="K4077" s="91" t="str">
        <f t="shared" si="323"/>
        <v/>
      </c>
      <c r="L4077" s="116" t="str">
        <f t="shared" si="326"/>
        <v/>
      </c>
      <c r="M4077" s="116" t="str">
        <f t="shared" si="327"/>
        <v/>
      </c>
    </row>
    <row r="4078" spans="2:13" x14ac:dyDescent="0.3">
      <c r="B4078" s="126"/>
      <c r="C4078" s="128"/>
      <c r="D4078" s="126"/>
      <c r="E4078" s="128"/>
      <c r="F4078" s="128"/>
      <c r="G4078" s="128"/>
      <c r="I4078" s="91" t="str">
        <f t="shared" si="324"/>
        <v/>
      </c>
      <c r="J4078" s="91" t="str">
        <f t="shared" si="325"/>
        <v/>
      </c>
      <c r="K4078" s="91" t="str">
        <f t="shared" si="323"/>
        <v/>
      </c>
      <c r="L4078" s="116" t="str">
        <f t="shared" si="326"/>
        <v/>
      </c>
      <c r="M4078" s="116" t="str">
        <f t="shared" si="327"/>
        <v/>
      </c>
    </row>
    <row r="4079" spans="2:13" x14ac:dyDescent="0.3">
      <c r="B4079" s="126"/>
      <c r="C4079" s="128"/>
      <c r="D4079" s="126"/>
      <c r="E4079" s="128"/>
      <c r="F4079" s="128"/>
      <c r="G4079" s="128"/>
      <c r="I4079" s="91" t="str">
        <f t="shared" si="324"/>
        <v/>
      </c>
      <c r="J4079" s="91" t="str">
        <f t="shared" si="325"/>
        <v/>
      </c>
      <c r="K4079" s="91" t="str">
        <f t="shared" si="323"/>
        <v/>
      </c>
      <c r="L4079" s="116" t="str">
        <f t="shared" si="326"/>
        <v/>
      </c>
      <c r="M4079" s="116" t="str">
        <f t="shared" si="327"/>
        <v/>
      </c>
    </row>
    <row r="4080" spans="2:13" x14ac:dyDescent="0.3">
      <c r="B4080" s="126"/>
      <c r="C4080" s="128"/>
      <c r="D4080" s="126"/>
      <c r="E4080" s="128"/>
      <c r="F4080" s="128"/>
      <c r="G4080" s="128"/>
      <c r="I4080" s="91" t="str">
        <f t="shared" si="324"/>
        <v/>
      </c>
      <c r="J4080" s="91" t="str">
        <f t="shared" si="325"/>
        <v/>
      </c>
      <c r="K4080" s="91" t="str">
        <f t="shared" si="323"/>
        <v/>
      </c>
      <c r="L4080" s="116" t="str">
        <f t="shared" si="326"/>
        <v/>
      </c>
      <c r="M4080" s="116" t="str">
        <f t="shared" si="327"/>
        <v/>
      </c>
    </row>
    <row r="4081" spans="2:13" x14ac:dyDescent="0.3">
      <c r="B4081" s="126"/>
      <c r="C4081" s="128"/>
      <c r="D4081" s="126"/>
      <c r="E4081" s="128"/>
      <c r="F4081" s="128"/>
      <c r="G4081" s="128"/>
      <c r="I4081" s="91" t="str">
        <f t="shared" si="324"/>
        <v/>
      </c>
      <c r="J4081" s="91" t="str">
        <f t="shared" si="325"/>
        <v/>
      </c>
      <c r="K4081" s="91" t="str">
        <f t="shared" si="323"/>
        <v/>
      </c>
      <c r="L4081" s="116" t="str">
        <f t="shared" si="326"/>
        <v/>
      </c>
      <c r="M4081" s="116" t="str">
        <f t="shared" si="327"/>
        <v/>
      </c>
    </row>
    <row r="4082" spans="2:13" x14ac:dyDescent="0.3">
      <c r="B4082" s="126"/>
      <c r="C4082" s="128"/>
      <c r="D4082" s="126"/>
      <c r="E4082" s="128"/>
      <c r="F4082" s="128"/>
      <c r="G4082" s="128"/>
      <c r="I4082" s="91" t="str">
        <f t="shared" si="324"/>
        <v/>
      </c>
      <c r="J4082" s="91" t="str">
        <f t="shared" si="325"/>
        <v/>
      </c>
      <c r="K4082" s="91" t="str">
        <f t="shared" si="323"/>
        <v/>
      </c>
      <c r="L4082" s="116" t="str">
        <f t="shared" si="326"/>
        <v/>
      </c>
      <c r="M4082" s="116" t="str">
        <f t="shared" si="327"/>
        <v/>
      </c>
    </row>
    <row r="4083" spans="2:13" x14ac:dyDescent="0.3">
      <c r="B4083" s="126"/>
      <c r="C4083" s="128"/>
      <c r="D4083" s="126"/>
      <c r="E4083" s="128"/>
      <c r="F4083" s="128"/>
      <c r="G4083" s="128"/>
      <c r="I4083" s="91" t="str">
        <f t="shared" si="324"/>
        <v/>
      </c>
      <c r="J4083" s="91" t="str">
        <f t="shared" si="325"/>
        <v/>
      </c>
      <c r="K4083" s="91" t="str">
        <f t="shared" si="323"/>
        <v/>
      </c>
      <c r="L4083" s="116" t="str">
        <f t="shared" si="326"/>
        <v/>
      </c>
      <c r="M4083" s="116" t="str">
        <f t="shared" si="327"/>
        <v/>
      </c>
    </row>
    <row r="4084" spans="2:13" x14ac:dyDescent="0.3">
      <c r="B4084" s="126"/>
      <c r="C4084" s="128"/>
      <c r="D4084" s="126"/>
      <c r="E4084" s="128"/>
      <c r="F4084" s="128"/>
      <c r="G4084" s="128"/>
      <c r="I4084" s="91" t="str">
        <f t="shared" si="324"/>
        <v/>
      </c>
      <c r="J4084" s="91" t="str">
        <f t="shared" si="325"/>
        <v/>
      </c>
      <c r="K4084" s="91" t="str">
        <f t="shared" si="323"/>
        <v/>
      </c>
      <c r="L4084" s="116" t="str">
        <f t="shared" si="326"/>
        <v/>
      </c>
      <c r="M4084" s="116" t="str">
        <f t="shared" si="327"/>
        <v/>
      </c>
    </row>
    <row r="4085" spans="2:13" x14ac:dyDescent="0.3">
      <c r="B4085" s="126"/>
      <c r="C4085" s="128"/>
      <c r="D4085" s="126"/>
      <c r="E4085" s="128"/>
      <c r="F4085" s="128"/>
      <c r="G4085" s="128"/>
      <c r="I4085" s="91" t="str">
        <f t="shared" si="324"/>
        <v/>
      </c>
      <c r="J4085" s="91" t="str">
        <f t="shared" si="325"/>
        <v/>
      </c>
      <c r="K4085" s="91" t="str">
        <f t="shared" si="323"/>
        <v/>
      </c>
      <c r="L4085" s="116" t="str">
        <f t="shared" si="326"/>
        <v/>
      </c>
      <c r="M4085" s="116" t="str">
        <f t="shared" si="327"/>
        <v/>
      </c>
    </row>
    <row r="4086" spans="2:13" x14ac:dyDescent="0.3">
      <c r="B4086" s="126"/>
      <c r="C4086" s="128"/>
      <c r="D4086" s="126"/>
      <c r="E4086" s="128"/>
      <c r="F4086" s="128"/>
      <c r="G4086" s="128"/>
      <c r="I4086" s="91" t="str">
        <f t="shared" si="324"/>
        <v/>
      </c>
      <c r="J4086" s="91" t="str">
        <f t="shared" si="325"/>
        <v/>
      </c>
      <c r="K4086" s="91" t="str">
        <f t="shared" si="323"/>
        <v/>
      </c>
      <c r="L4086" s="116" t="str">
        <f t="shared" si="326"/>
        <v/>
      </c>
      <c r="M4086" s="116" t="str">
        <f t="shared" si="327"/>
        <v/>
      </c>
    </row>
    <row r="4087" spans="2:13" x14ac:dyDescent="0.3">
      <c r="B4087" s="126"/>
      <c r="C4087" s="128"/>
      <c r="D4087" s="126"/>
      <c r="E4087" s="128"/>
      <c r="F4087" s="128"/>
      <c r="G4087" s="128"/>
      <c r="I4087" s="91" t="str">
        <f t="shared" si="324"/>
        <v/>
      </c>
      <c r="J4087" s="91" t="str">
        <f t="shared" si="325"/>
        <v/>
      </c>
      <c r="K4087" s="91" t="str">
        <f t="shared" si="323"/>
        <v/>
      </c>
      <c r="L4087" s="116" t="str">
        <f t="shared" si="326"/>
        <v/>
      </c>
      <c r="M4087" s="116" t="str">
        <f t="shared" si="327"/>
        <v/>
      </c>
    </row>
    <row r="4088" spans="2:13" x14ac:dyDescent="0.3">
      <c r="B4088" s="126"/>
      <c r="C4088" s="128"/>
      <c r="D4088" s="126"/>
      <c r="E4088" s="128"/>
      <c r="F4088" s="128"/>
      <c r="G4088" s="128"/>
      <c r="I4088" s="91" t="str">
        <f t="shared" si="324"/>
        <v/>
      </c>
      <c r="J4088" s="91" t="str">
        <f t="shared" si="325"/>
        <v/>
      </c>
      <c r="K4088" s="91" t="str">
        <f t="shared" si="323"/>
        <v/>
      </c>
      <c r="L4088" s="116" t="str">
        <f t="shared" si="326"/>
        <v/>
      </c>
      <c r="M4088" s="116" t="str">
        <f t="shared" si="327"/>
        <v/>
      </c>
    </row>
    <row r="4089" spans="2:13" x14ac:dyDescent="0.3">
      <c r="B4089" s="126"/>
      <c r="C4089" s="128"/>
      <c r="D4089" s="126"/>
      <c r="E4089" s="128"/>
      <c r="F4089" s="128"/>
      <c r="G4089" s="128"/>
      <c r="I4089" s="91" t="str">
        <f t="shared" si="324"/>
        <v/>
      </c>
      <c r="J4089" s="91" t="str">
        <f t="shared" si="325"/>
        <v/>
      </c>
      <c r="K4089" s="91" t="str">
        <f t="shared" si="323"/>
        <v/>
      </c>
      <c r="L4089" s="116" t="str">
        <f t="shared" si="326"/>
        <v/>
      </c>
      <c r="M4089" s="116" t="str">
        <f t="shared" si="327"/>
        <v/>
      </c>
    </row>
    <row r="4090" spans="2:13" x14ac:dyDescent="0.3">
      <c r="B4090" s="126"/>
      <c r="C4090" s="128"/>
      <c r="D4090" s="126"/>
      <c r="E4090" s="128"/>
      <c r="F4090" s="128"/>
      <c r="G4090" s="128"/>
      <c r="I4090" s="91" t="str">
        <f t="shared" si="324"/>
        <v/>
      </c>
      <c r="J4090" s="91" t="str">
        <f t="shared" si="325"/>
        <v/>
      </c>
      <c r="K4090" s="91" t="str">
        <f t="shared" si="323"/>
        <v/>
      </c>
      <c r="L4090" s="116" t="str">
        <f t="shared" si="326"/>
        <v/>
      </c>
      <c r="M4090" s="116" t="str">
        <f t="shared" si="327"/>
        <v/>
      </c>
    </row>
    <row r="4091" spans="2:13" x14ac:dyDescent="0.3">
      <c r="B4091" s="126"/>
      <c r="C4091" s="128"/>
      <c r="D4091" s="126"/>
      <c r="E4091" s="128"/>
      <c r="F4091" s="128"/>
      <c r="G4091" s="128"/>
      <c r="I4091" s="91" t="str">
        <f t="shared" si="324"/>
        <v/>
      </c>
      <c r="J4091" s="91" t="str">
        <f t="shared" si="325"/>
        <v/>
      </c>
      <c r="K4091" s="91" t="str">
        <f t="shared" si="323"/>
        <v/>
      </c>
      <c r="L4091" s="116" t="str">
        <f t="shared" si="326"/>
        <v/>
      </c>
      <c r="M4091" s="116" t="str">
        <f t="shared" si="327"/>
        <v/>
      </c>
    </row>
    <row r="4092" spans="2:13" x14ac:dyDescent="0.3">
      <c r="B4092" s="126"/>
      <c r="C4092" s="128"/>
      <c r="D4092" s="126"/>
      <c r="E4092" s="128"/>
      <c r="F4092" s="128"/>
      <c r="G4092" s="128"/>
      <c r="I4092" s="91" t="str">
        <f t="shared" si="324"/>
        <v/>
      </c>
      <c r="J4092" s="91" t="str">
        <f t="shared" si="325"/>
        <v/>
      </c>
      <c r="K4092" s="91" t="str">
        <f t="shared" si="323"/>
        <v/>
      </c>
      <c r="L4092" s="116" t="str">
        <f t="shared" si="326"/>
        <v/>
      </c>
      <c r="M4092" s="116" t="str">
        <f t="shared" si="327"/>
        <v/>
      </c>
    </row>
    <row r="4093" spans="2:13" x14ac:dyDescent="0.3">
      <c r="B4093" s="126"/>
      <c r="C4093" s="128"/>
      <c r="D4093" s="126"/>
      <c r="E4093" s="128"/>
      <c r="F4093" s="128"/>
      <c r="G4093" s="128"/>
      <c r="I4093" s="91" t="str">
        <f t="shared" si="324"/>
        <v/>
      </c>
      <c r="J4093" s="91" t="str">
        <f t="shared" si="325"/>
        <v/>
      </c>
      <c r="K4093" s="91" t="str">
        <f t="shared" si="323"/>
        <v/>
      </c>
      <c r="L4093" s="116" t="str">
        <f t="shared" si="326"/>
        <v/>
      </c>
      <c r="M4093" s="116" t="str">
        <f t="shared" si="327"/>
        <v/>
      </c>
    </row>
    <row r="4094" spans="2:13" x14ac:dyDescent="0.3">
      <c r="B4094" s="126"/>
      <c r="C4094" s="128"/>
      <c r="D4094" s="126"/>
      <c r="E4094" s="128"/>
      <c r="F4094" s="128"/>
      <c r="G4094" s="128"/>
      <c r="I4094" s="91" t="str">
        <f t="shared" si="324"/>
        <v/>
      </c>
      <c r="J4094" s="91" t="str">
        <f t="shared" si="325"/>
        <v/>
      </c>
      <c r="K4094" s="91" t="str">
        <f t="shared" si="323"/>
        <v/>
      </c>
      <c r="L4094" s="116" t="str">
        <f t="shared" si="326"/>
        <v/>
      </c>
      <c r="M4094" s="116" t="str">
        <f t="shared" si="327"/>
        <v/>
      </c>
    </row>
    <row r="4095" spans="2:13" x14ac:dyDescent="0.3">
      <c r="B4095" s="126"/>
      <c r="C4095" s="128"/>
      <c r="D4095" s="126"/>
      <c r="E4095" s="128"/>
      <c r="F4095" s="128"/>
      <c r="G4095" s="128"/>
      <c r="I4095" s="91" t="str">
        <f t="shared" si="324"/>
        <v/>
      </c>
      <c r="J4095" s="91" t="str">
        <f t="shared" si="325"/>
        <v/>
      </c>
      <c r="K4095" s="91" t="str">
        <f t="shared" si="323"/>
        <v/>
      </c>
      <c r="L4095" s="116" t="str">
        <f t="shared" si="326"/>
        <v/>
      </c>
      <c r="M4095" s="116" t="str">
        <f t="shared" si="327"/>
        <v/>
      </c>
    </row>
    <row r="4096" spans="2:13" x14ac:dyDescent="0.3">
      <c r="B4096" s="126"/>
      <c r="C4096" s="128"/>
      <c r="D4096" s="126"/>
      <c r="E4096" s="128"/>
      <c r="F4096" s="128"/>
      <c r="G4096" s="128"/>
      <c r="I4096" s="91" t="str">
        <f t="shared" si="324"/>
        <v/>
      </c>
      <c r="J4096" s="91" t="str">
        <f t="shared" si="325"/>
        <v/>
      </c>
      <c r="K4096" s="91" t="str">
        <f t="shared" si="323"/>
        <v/>
      </c>
      <c r="L4096" s="116" t="str">
        <f t="shared" si="326"/>
        <v/>
      </c>
      <c r="M4096" s="116" t="str">
        <f t="shared" si="327"/>
        <v/>
      </c>
    </row>
    <row r="4097" spans="2:13" x14ac:dyDescent="0.3">
      <c r="B4097" s="126"/>
      <c r="C4097" s="128"/>
      <c r="D4097" s="126"/>
      <c r="E4097" s="128"/>
      <c r="F4097" s="128"/>
      <c r="G4097" s="128"/>
      <c r="I4097" s="91" t="str">
        <f t="shared" si="324"/>
        <v/>
      </c>
      <c r="J4097" s="91" t="str">
        <f t="shared" si="325"/>
        <v/>
      </c>
      <c r="K4097" s="91" t="str">
        <f t="shared" si="323"/>
        <v/>
      </c>
      <c r="L4097" s="116" t="str">
        <f t="shared" si="326"/>
        <v/>
      </c>
      <c r="M4097" s="116" t="str">
        <f t="shared" si="327"/>
        <v/>
      </c>
    </row>
    <row r="4098" spans="2:13" x14ac:dyDescent="0.3">
      <c r="B4098" s="126"/>
      <c r="C4098" s="128"/>
      <c r="D4098" s="126"/>
      <c r="E4098" s="128"/>
      <c r="F4098" s="128"/>
      <c r="G4098" s="128"/>
      <c r="I4098" s="91" t="str">
        <f t="shared" si="324"/>
        <v/>
      </c>
      <c r="J4098" s="91" t="str">
        <f t="shared" si="325"/>
        <v/>
      </c>
      <c r="K4098" s="91" t="str">
        <f t="shared" si="323"/>
        <v/>
      </c>
      <c r="L4098" s="116" t="str">
        <f t="shared" si="326"/>
        <v/>
      </c>
      <c r="M4098" s="116" t="str">
        <f t="shared" si="327"/>
        <v/>
      </c>
    </row>
    <row r="4099" spans="2:13" x14ac:dyDescent="0.3">
      <c r="B4099" s="126"/>
      <c r="C4099" s="128"/>
      <c r="D4099" s="126"/>
      <c r="E4099" s="128"/>
      <c r="F4099" s="128"/>
      <c r="G4099" s="128"/>
      <c r="I4099" s="91" t="str">
        <f t="shared" si="324"/>
        <v/>
      </c>
      <c r="J4099" s="91" t="str">
        <f t="shared" si="325"/>
        <v/>
      </c>
      <c r="K4099" s="91" t="str">
        <f t="shared" si="323"/>
        <v/>
      </c>
      <c r="L4099" s="116" t="str">
        <f t="shared" si="326"/>
        <v/>
      </c>
      <c r="M4099" s="116" t="str">
        <f t="shared" si="327"/>
        <v/>
      </c>
    </row>
    <row r="4100" spans="2:13" x14ac:dyDescent="0.3">
      <c r="B4100" s="126"/>
      <c r="C4100" s="128"/>
      <c r="D4100" s="126"/>
      <c r="E4100" s="128"/>
      <c r="F4100" s="128"/>
      <c r="G4100" s="128"/>
      <c r="I4100" s="91" t="str">
        <f t="shared" si="324"/>
        <v/>
      </c>
      <c r="J4100" s="91" t="str">
        <f t="shared" si="325"/>
        <v/>
      </c>
      <c r="K4100" s="91" t="str">
        <f t="shared" si="323"/>
        <v/>
      </c>
      <c r="L4100" s="116" t="str">
        <f t="shared" si="326"/>
        <v/>
      </c>
      <c r="M4100" s="116" t="str">
        <f t="shared" si="327"/>
        <v/>
      </c>
    </row>
    <row r="4101" spans="2:13" x14ac:dyDescent="0.3">
      <c r="B4101" s="126"/>
      <c r="C4101" s="128"/>
      <c r="D4101" s="126"/>
      <c r="E4101" s="128"/>
      <c r="F4101" s="128"/>
      <c r="G4101" s="128"/>
      <c r="I4101" s="91" t="str">
        <f t="shared" si="324"/>
        <v/>
      </c>
      <c r="J4101" s="91" t="str">
        <f t="shared" si="325"/>
        <v/>
      </c>
      <c r="K4101" s="91" t="str">
        <f t="shared" si="323"/>
        <v/>
      </c>
      <c r="L4101" s="116" t="str">
        <f t="shared" si="326"/>
        <v/>
      </c>
      <c r="M4101" s="116" t="str">
        <f t="shared" si="327"/>
        <v/>
      </c>
    </row>
    <row r="4102" spans="2:13" x14ac:dyDescent="0.3">
      <c r="B4102" s="126"/>
      <c r="C4102" s="128"/>
      <c r="D4102" s="126"/>
      <c r="E4102" s="128"/>
      <c r="F4102" s="128"/>
      <c r="G4102" s="128"/>
      <c r="I4102" s="91" t="str">
        <f t="shared" si="324"/>
        <v/>
      </c>
      <c r="J4102" s="91" t="str">
        <f t="shared" si="325"/>
        <v/>
      </c>
      <c r="K4102" s="91" t="str">
        <f t="shared" si="323"/>
        <v/>
      </c>
      <c r="L4102" s="116" t="str">
        <f t="shared" si="326"/>
        <v/>
      </c>
      <c r="M4102" s="116" t="str">
        <f t="shared" si="327"/>
        <v/>
      </c>
    </row>
    <row r="4103" spans="2:13" x14ac:dyDescent="0.3">
      <c r="B4103" s="126"/>
      <c r="C4103" s="128"/>
      <c r="D4103" s="126"/>
      <c r="E4103" s="128"/>
      <c r="F4103" s="128"/>
      <c r="G4103" s="128"/>
      <c r="I4103" s="91" t="str">
        <f t="shared" si="324"/>
        <v/>
      </c>
      <c r="J4103" s="91" t="str">
        <f t="shared" si="325"/>
        <v/>
      </c>
      <c r="K4103" s="91" t="str">
        <f t="shared" ref="K4103:K4166" si="328">IF(I4103="","",SUMIF($B$7:$B$5003,B4103,$G$7:$G$5003))</f>
        <v/>
      </c>
      <c r="L4103" s="116" t="str">
        <f t="shared" si="326"/>
        <v/>
      </c>
      <c r="M4103" s="116" t="str">
        <f t="shared" si="327"/>
        <v/>
      </c>
    </row>
    <row r="4104" spans="2:13" x14ac:dyDescent="0.3">
      <c r="B4104" s="126"/>
      <c r="C4104" s="128"/>
      <c r="D4104" s="126"/>
      <c r="E4104" s="128"/>
      <c r="F4104" s="128"/>
      <c r="G4104" s="128"/>
      <c r="I4104" s="91" t="str">
        <f t="shared" ref="I4104:I4167" si="329">B4104&amp;D4104</f>
        <v/>
      </c>
      <c r="J4104" s="91" t="str">
        <f t="shared" ref="J4104:J4167" si="330">IF(I4104="","",SUMIFS($G$6:$G$5003,$B$6:$B$5003,B4104,$D$6:$D$5003,D4104))</f>
        <v/>
      </c>
      <c r="K4104" s="91" t="str">
        <f t="shared" si="328"/>
        <v/>
      </c>
      <c r="L4104" s="116" t="str">
        <f t="shared" ref="L4104:L4167" si="331">IF(OR(J4104="",K4104=""),"",J4104/K4104)</f>
        <v/>
      </c>
      <c r="M4104" s="116" t="str">
        <f t="shared" ref="M4104:M4167" si="332">IF(L4104="","",L4104^2)</f>
        <v/>
      </c>
    </row>
    <row r="4105" spans="2:13" x14ac:dyDescent="0.3">
      <c r="B4105" s="126"/>
      <c r="C4105" s="128"/>
      <c r="D4105" s="126"/>
      <c r="E4105" s="128"/>
      <c r="F4105" s="128"/>
      <c r="G4105" s="128"/>
      <c r="I4105" s="91" t="str">
        <f t="shared" si="329"/>
        <v/>
      </c>
      <c r="J4105" s="91" t="str">
        <f t="shared" si="330"/>
        <v/>
      </c>
      <c r="K4105" s="91" t="str">
        <f t="shared" si="328"/>
        <v/>
      </c>
      <c r="L4105" s="116" t="str">
        <f t="shared" si="331"/>
        <v/>
      </c>
      <c r="M4105" s="116" t="str">
        <f t="shared" si="332"/>
        <v/>
      </c>
    </row>
    <row r="4106" spans="2:13" x14ac:dyDescent="0.3">
      <c r="B4106" s="126"/>
      <c r="C4106" s="128"/>
      <c r="D4106" s="126"/>
      <c r="E4106" s="128"/>
      <c r="F4106" s="128"/>
      <c r="G4106" s="128"/>
      <c r="I4106" s="91" t="str">
        <f t="shared" si="329"/>
        <v/>
      </c>
      <c r="J4106" s="91" t="str">
        <f t="shared" si="330"/>
        <v/>
      </c>
      <c r="K4106" s="91" t="str">
        <f t="shared" si="328"/>
        <v/>
      </c>
      <c r="L4106" s="116" t="str">
        <f t="shared" si="331"/>
        <v/>
      </c>
      <c r="M4106" s="116" t="str">
        <f t="shared" si="332"/>
        <v/>
      </c>
    </row>
    <row r="4107" spans="2:13" x14ac:dyDescent="0.3">
      <c r="B4107" s="126"/>
      <c r="C4107" s="128"/>
      <c r="D4107" s="126"/>
      <c r="E4107" s="128"/>
      <c r="F4107" s="128"/>
      <c r="G4107" s="128"/>
      <c r="I4107" s="91" t="str">
        <f t="shared" si="329"/>
        <v/>
      </c>
      <c r="J4107" s="91" t="str">
        <f t="shared" si="330"/>
        <v/>
      </c>
      <c r="K4107" s="91" t="str">
        <f t="shared" si="328"/>
        <v/>
      </c>
      <c r="L4107" s="116" t="str">
        <f t="shared" si="331"/>
        <v/>
      </c>
      <c r="M4107" s="116" t="str">
        <f t="shared" si="332"/>
        <v/>
      </c>
    </row>
    <row r="4108" spans="2:13" x14ac:dyDescent="0.3">
      <c r="B4108" s="126"/>
      <c r="C4108" s="128"/>
      <c r="D4108" s="126"/>
      <c r="E4108" s="128"/>
      <c r="F4108" s="128"/>
      <c r="G4108" s="128"/>
      <c r="I4108" s="91" t="str">
        <f t="shared" si="329"/>
        <v/>
      </c>
      <c r="J4108" s="91" t="str">
        <f t="shared" si="330"/>
        <v/>
      </c>
      <c r="K4108" s="91" t="str">
        <f t="shared" si="328"/>
        <v/>
      </c>
      <c r="L4108" s="116" t="str">
        <f t="shared" si="331"/>
        <v/>
      </c>
      <c r="M4108" s="116" t="str">
        <f t="shared" si="332"/>
        <v/>
      </c>
    </row>
    <row r="4109" spans="2:13" x14ac:dyDescent="0.3">
      <c r="B4109" s="126"/>
      <c r="C4109" s="128"/>
      <c r="D4109" s="126"/>
      <c r="E4109" s="128"/>
      <c r="F4109" s="128"/>
      <c r="G4109" s="128"/>
      <c r="I4109" s="91" t="str">
        <f t="shared" si="329"/>
        <v/>
      </c>
      <c r="J4109" s="91" t="str">
        <f t="shared" si="330"/>
        <v/>
      </c>
      <c r="K4109" s="91" t="str">
        <f t="shared" si="328"/>
        <v/>
      </c>
      <c r="L4109" s="116" t="str">
        <f t="shared" si="331"/>
        <v/>
      </c>
      <c r="M4109" s="116" t="str">
        <f t="shared" si="332"/>
        <v/>
      </c>
    </row>
    <row r="4110" spans="2:13" x14ac:dyDescent="0.3">
      <c r="B4110" s="126"/>
      <c r="C4110" s="128"/>
      <c r="D4110" s="126"/>
      <c r="E4110" s="128"/>
      <c r="F4110" s="128"/>
      <c r="G4110" s="128"/>
      <c r="I4110" s="91" t="str">
        <f t="shared" si="329"/>
        <v/>
      </c>
      <c r="J4110" s="91" t="str">
        <f t="shared" si="330"/>
        <v/>
      </c>
      <c r="K4110" s="91" t="str">
        <f t="shared" si="328"/>
        <v/>
      </c>
      <c r="L4110" s="116" t="str">
        <f t="shared" si="331"/>
        <v/>
      </c>
      <c r="M4110" s="116" t="str">
        <f t="shared" si="332"/>
        <v/>
      </c>
    </row>
    <row r="4111" spans="2:13" x14ac:dyDescent="0.3">
      <c r="B4111" s="126"/>
      <c r="C4111" s="128"/>
      <c r="D4111" s="126"/>
      <c r="E4111" s="128"/>
      <c r="F4111" s="128"/>
      <c r="G4111" s="128"/>
      <c r="I4111" s="91" t="str">
        <f t="shared" si="329"/>
        <v/>
      </c>
      <c r="J4111" s="91" t="str">
        <f t="shared" si="330"/>
        <v/>
      </c>
      <c r="K4111" s="91" t="str">
        <f t="shared" si="328"/>
        <v/>
      </c>
      <c r="L4111" s="116" t="str">
        <f t="shared" si="331"/>
        <v/>
      </c>
      <c r="M4111" s="116" t="str">
        <f t="shared" si="332"/>
        <v/>
      </c>
    </row>
    <row r="4112" spans="2:13" x14ac:dyDescent="0.3">
      <c r="B4112" s="126"/>
      <c r="C4112" s="128"/>
      <c r="D4112" s="126"/>
      <c r="E4112" s="128"/>
      <c r="F4112" s="128"/>
      <c r="G4112" s="128"/>
      <c r="I4112" s="91" t="str">
        <f t="shared" si="329"/>
        <v/>
      </c>
      <c r="J4112" s="91" t="str">
        <f t="shared" si="330"/>
        <v/>
      </c>
      <c r="K4112" s="91" t="str">
        <f t="shared" si="328"/>
        <v/>
      </c>
      <c r="L4112" s="116" t="str">
        <f t="shared" si="331"/>
        <v/>
      </c>
      <c r="M4112" s="116" t="str">
        <f t="shared" si="332"/>
        <v/>
      </c>
    </row>
    <row r="4113" spans="2:13" x14ac:dyDescent="0.3">
      <c r="B4113" s="126"/>
      <c r="C4113" s="128"/>
      <c r="D4113" s="126"/>
      <c r="E4113" s="128"/>
      <c r="F4113" s="128"/>
      <c r="G4113" s="128"/>
      <c r="I4113" s="91" t="str">
        <f t="shared" si="329"/>
        <v/>
      </c>
      <c r="J4113" s="91" t="str">
        <f t="shared" si="330"/>
        <v/>
      </c>
      <c r="K4113" s="91" t="str">
        <f t="shared" si="328"/>
        <v/>
      </c>
      <c r="L4113" s="116" t="str">
        <f t="shared" si="331"/>
        <v/>
      </c>
      <c r="M4113" s="116" t="str">
        <f t="shared" si="332"/>
        <v/>
      </c>
    </row>
    <row r="4114" spans="2:13" x14ac:dyDescent="0.3">
      <c r="B4114" s="126"/>
      <c r="C4114" s="128"/>
      <c r="D4114" s="126"/>
      <c r="E4114" s="128"/>
      <c r="F4114" s="128"/>
      <c r="G4114" s="128"/>
      <c r="I4114" s="91" t="str">
        <f t="shared" si="329"/>
        <v/>
      </c>
      <c r="J4114" s="91" t="str">
        <f t="shared" si="330"/>
        <v/>
      </c>
      <c r="K4114" s="91" t="str">
        <f t="shared" si="328"/>
        <v/>
      </c>
      <c r="L4114" s="116" t="str">
        <f t="shared" si="331"/>
        <v/>
      </c>
      <c r="M4114" s="116" t="str">
        <f t="shared" si="332"/>
        <v/>
      </c>
    </row>
    <row r="4115" spans="2:13" x14ac:dyDescent="0.3">
      <c r="B4115" s="126"/>
      <c r="C4115" s="128"/>
      <c r="D4115" s="126"/>
      <c r="E4115" s="128"/>
      <c r="F4115" s="128"/>
      <c r="G4115" s="128"/>
      <c r="I4115" s="91" t="str">
        <f t="shared" si="329"/>
        <v/>
      </c>
      <c r="J4115" s="91" t="str">
        <f t="shared" si="330"/>
        <v/>
      </c>
      <c r="K4115" s="91" t="str">
        <f t="shared" si="328"/>
        <v/>
      </c>
      <c r="L4115" s="116" t="str">
        <f t="shared" si="331"/>
        <v/>
      </c>
      <c r="M4115" s="116" t="str">
        <f t="shared" si="332"/>
        <v/>
      </c>
    </row>
    <row r="4116" spans="2:13" x14ac:dyDescent="0.3">
      <c r="B4116" s="126"/>
      <c r="C4116" s="128"/>
      <c r="D4116" s="126"/>
      <c r="E4116" s="128"/>
      <c r="F4116" s="128"/>
      <c r="G4116" s="128"/>
      <c r="I4116" s="91" t="str">
        <f t="shared" si="329"/>
        <v/>
      </c>
      <c r="J4116" s="91" t="str">
        <f t="shared" si="330"/>
        <v/>
      </c>
      <c r="K4116" s="91" t="str">
        <f t="shared" si="328"/>
        <v/>
      </c>
      <c r="L4116" s="116" t="str">
        <f t="shared" si="331"/>
        <v/>
      </c>
      <c r="M4116" s="116" t="str">
        <f t="shared" si="332"/>
        <v/>
      </c>
    </row>
    <row r="4117" spans="2:13" x14ac:dyDescent="0.3">
      <c r="B4117" s="126"/>
      <c r="C4117" s="128"/>
      <c r="D4117" s="126"/>
      <c r="E4117" s="128"/>
      <c r="F4117" s="128"/>
      <c r="G4117" s="128"/>
      <c r="I4117" s="91" t="str">
        <f t="shared" si="329"/>
        <v/>
      </c>
      <c r="J4117" s="91" t="str">
        <f t="shared" si="330"/>
        <v/>
      </c>
      <c r="K4117" s="91" t="str">
        <f t="shared" si="328"/>
        <v/>
      </c>
      <c r="L4117" s="116" t="str">
        <f t="shared" si="331"/>
        <v/>
      </c>
      <c r="M4117" s="116" t="str">
        <f t="shared" si="332"/>
        <v/>
      </c>
    </row>
    <row r="4118" spans="2:13" x14ac:dyDescent="0.3">
      <c r="B4118" s="126"/>
      <c r="C4118" s="128"/>
      <c r="D4118" s="126"/>
      <c r="E4118" s="128"/>
      <c r="F4118" s="128"/>
      <c r="G4118" s="128"/>
      <c r="I4118" s="91" t="str">
        <f t="shared" si="329"/>
        <v/>
      </c>
      <c r="J4118" s="91" t="str">
        <f t="shared" si="330"/>
        <v/>
      </c>
      <c r="K4118" s="91" t="str">
        <f t="shared" si="328"/>
        <v/>
      </c>
      <c r="L4118" s="116" t="str">
        <f t="shared" si="331"/>
        <v/>
      </c>
      <c r="M4118" s="116" t="str">
        <f t="shared" si="332"/>
        <v/>
      </c>
    </row>
    <row r="4119" spans="2:13" x14ac:dyDescent="0.3">
      <c r="B4119" s="126"/>
      <c r="C4119" s="128"/>
      <c r="D4119" s="126"/>
      <c r="E4119" s="128"/>
      <c r="F4119" s="128"/>
      <c r="G4119" s="128"/>
      <c r="I4119" s="91" t="str">
        <f t="shared" si="329"/>
        <v/>
      </c>
      <c r="J4119" s="91" t="str">
        <f t="shared" si="330"/>
        <v/>
      </c>
      <c r="K4119" s="91" t="str">
        <f t="shared" si="328"/>
        <v/>
      </c>
      <c r="L4119" s="116" t="str">
        <f t="shared" si="331"/>
        <v/>
      </c>
      <c r="M4119" s="116" t="str">
        <f t="shared" si="332"/>
        <v/>
      </c>
    </row>
    <row r="4120" spans="2:13" x14ac:dyDescent="0.3">
      <c r="B4120" s="126"/>
      <c r="C4120" s="128"/>
      <c r="D4120" s="126"/>
      <c r="E4120" s="128"/>
      <c r="F4120" s="128"/>
      <c r="G4120" s="128"/>
      <c r="I4120" s="91" t="str">
        <f t="shared" si="329"/>
        <v/>
      </c>
      <c r="J4120" s="91" t="str">
        <f t="shared" si="330"/>
        <v/>
      </c>
      <c r="K4120" s="91" t="str">
        <f t="shared" si="328"/>
        <v/>
      </c>
      <c r="L4120" s="116" t="str">
        <f t="shared" si="331"/>
        <v/>
      </c>
      <c r="M4120" s="116" t="str">
        <f t="shared" si="332"/>
        <v/>
      </c>
    </row>
    <row r="4121" spans="2:13" x14ac:dyDescent="0.3">
      <c r="B4121" s="126"/>
      <c r="C4121" s="128"/>
      <c r="D4121" s="126"/>
      <c r="E4121" s="128"/>
      <c r="F4121" s="128"/>
      <c r="G4121" s="128"/>
      <c r="I4121" s="91" t="str">
        <f t="shared" si="329"/>
        <v/>
      </c>
      <c r="J4121" s="91" t="str">
        <f t="shared" si="330"/>
        <v/>
      </c>
      <c r="K4121" s="91" t="str">
        <f t="shared" si="328"/>
        <v/>
      </c>
      <c r="L4121" s="116" t="str">
        <f t="shared" si="331"/>
        <v/>
      </c>
      <c r="M4121" s="116" t="str">
        <f t="shared" si="332"/>
        <v/>
      </c>
    </row>
    <row r="4122" spans="2:13" x14ac:dyDescent="0.3">
      <c r="B4122" s="126"/>
      <c r="C4122" s="128"/>
      <c r="D4122" s="126"/>
      <c r="E4122" s="128"/>
      <c r="F4122" s="128"/>
      <c r="G4122" s="128"/>
      <c r="I4122" s="91" t="str">
        <f t="shared" si="329"/>
        <v/>
      </c>
      <c r="J4122" s="91" t="str">
        <f t="shared" si="330"/>
        <v/>
      </c>
      <c r="K4122" s="91" t="str">
        <f t="shared" si="328"/>
        <v/>
      </c>
      <c r="L4122" s="116" t="str">
        <f t="shared" si="331"/>
        <v/>
      </c>
      <c r="M4122" s="116" t="str">
        <f t="shared" si="332"/>
        <v/>
      </c>
    </row>
    <row r="4123" spans="2:13" x14ac:dyDescent="0.3">
      <c r="B4123" s="126"/>
      <c r="C4123" s="128"/>
      <c r="D4123" s="126"/>
      <c r="E4123" s="128"/>
      <c r="F4123" s="128"/>
      <c r="G4123" s="128"/>
      <c r="I4123" s="91" t="str">
        <f t="shared" si="329"/>
        <v/>
      </c>
      <c r="J4123" s="91" t="str">
        <f t="shared" si="330"/>
        <v/>
      </c>
      <c r="K4123" s="91" t="str">
        <f t="shared" si="328"/>
        <v/>
      </c>
      <c r="L4123" s="116" t="str">
        <f t="shared" si="331"/>
        <v/>
      </c>
      <c r="M4123" s="116" t="str">
        <f t="shared" si="332"/>
        <v/>
      </c>
    </row>
    <row r="4124" spans="2:13" x14ac:dyDescent="0.3">
      <c r="B4124" s="126"/>
      <c r="C4124" s="128"/>
      <c r="D4124" s="126"/>
      <c r="E4124" s="128"/>
      <c r="F4124" s="128"/>
      <c r="G4124" s="128"/>
      <c r="I4124" s="91" t="str">
        <f t="shared" si="329"/>
        <v/>
      </c>
      <c r="J4124" s="91" t="str">
        <f t="shared" si="330"/>
        <v/>
      </c>
      <c r="K4124" s="91" t="str">
        <f t="shared" si="328"/>
        <v/>
      </c>
      <c r="L4124" s="116" t="str">
        <f t="shared" si="331"/>
        <v/>
      </c>
      <c r="M4124" s="116" t="str">
        <f t="shared" si="332"/>
        <v/>
      </c>
    </row>
    <row r="4125" spans="2:13" x14ac:dyDescent="0.3">
      <c r="B4125" s="126"/>
      <c r="C4125" s="128"/>
      <c r="D4125" s="126"/>
      <c r="E4125" s="128"/>
      <c r="F4125" s="128"/>
      <c r="G4125" s="128"/>
      <c r="I4125" s="91" t="str">
        <f t="shared" si="329"/>
        <v/>
      </c>
      <c r="J4125" s="91" t="str">
        <f t="shared" si="330"/>
        <v/>
      </c>
      <c r="K4125" s="91" t="str">
        <f t="shared" si="328"/>
        <v/>
      </c>
      <c r="L4125" s="116" t="str">
        <f t="shared" si="331"/>
        <v/>
      </c>
      <c r="M4125" s="116" t="str">
        <f t="shared" si="332"/>
        <v/>
      </c>
    </row>
    <row r="4126" spans="2:13" x14ac:dyDescent="0.3">
      <c r="B4126" s="126"/>
      <c r="C4126" s="128"/>
      <c r="D4126" s="126"/>
      <c r="E4126" s="128"/>
      <c r="F4126" s="128"/>
      <c r="G4126" s="128"/>
      <c r="I4126" s="91" t="str">
        <f t="shared" si="329"/>
        <v/>
      </c>
      <c r="J4126" s="91" t="str">
        <f t="shared" si="330"/>
        <v/>
      </c>
      <c r="K4126" s="91" t="str">
        <f t="shared" si="328"/>
        <v/>
      </c>
      <c r="L4126" s="116" t="str">
        <f t="shared" si="331"/>
        <v/>
      </c>
      <c r="M4126" s="116" t="str">
        <f t="shared" si="332"/>
        <v/>
      </c>
    </row>
    <row r="4127" spans="2:13" x14ac:dyDescent="0.3">
      <c r="B4127" s="126"/>
      <c r="C4127" s="128"/>
      <c r="D4127" s="126"/>
      <c r="E4127" s="128"/>
      <c r="F4127" s="128"/>
      <c r="G4127" s="128"/>
      <c r="I4127" s="91" t="str">
        <f t="shared" si="329"/>
        <v/>
      </c>
      <c r="J4127" s="91" t="str">
        <f t="shared" si="330"/>
        <v/>
      </c>
      <c r="K4127" s="91" t="str">
        <f t="shared" si="328"/>
        <v/>
      </c>
      <c r="L4127" s="116" t="str">
        <f t="shared" si="331"/>
        <v/>
      </c>
      <c r="M4127" s="116" t="str">
        <f t="shared" si="332"/>
        <v/>
      </c>
    </row>
    <row r="4128" spans="2:13" x14ac:dyDescent="0.3">
      <c r="B4128" s="126"/>
      <c r="C4128" s="128"/>
      <c r="D4128" s="126"/>
      <c r="E4128" s="128"/>
      <c r="F4128" s="128"/>
      <c r="G4128" s="128"/>
      <c r="I4128" s="91" t="str">
        <f t="shared" si="329"/>
        <v/>
      </c>
      <c r="J4128" s="91" t="str">
        <f t="shared" si="330"/>
        <v/>
      </c>
      <c r="K4128" s="91" t="str">
        <f t="shared" si="328"/>
        <v/>
      </c>
      <c r="L4128" s="116" t="str">
        <f t="shared" si="331"/>
        <v/>
      </c>
      <c r="M4128" s="116" t="str">
        <f t="shared" si="332"/>
        <v/>
      </c>
    </row>
    <row r="4129" spans="2:13" x14ac:dyDescent="0.3">
      <c r="B4129" s="126"/>
      <c r="C4129" s="128"/>
      <c r="D4129" s="126"/>
      <c r="E4129" s="128"/>
      <c r="F4129" s="128"/>
      <c r="G4129" s="128"/>
      <c r="I4129" s="91" t="str">
        <f t="shared" si="329"/>
        <v/>
      </c>
      <c r="J4129" s="91" t="str">
        <f t="shared" si="330"/>
        <v/>
      </c>
      <c r="K4129" s="91" t="str">
        <f t="shared" si="328"/>
        <v/>
      </c>
      <c r="L4129" s="116" t="str">
        <f t="shared" si="331"/>
        <v/>
      </c>
      <c r="M4129" s="116" t="str">
        <f t="shared" si="332"/>
        <v/>
      </c>
    </row>
    <row r="4130" spans="2:13" x14ac:dyDescent="0.3">
      <c r="B4130" s="126"/>
      <c r="C4130" s="128"/>
      <c r="D4130" s="126"/>
      <c r="E4130" s="128"/>
      <c r="F4130" s="128"/>
      <c r="G4130" s="128"/>
      <c r="I4130" s="91" t="str">
        <f t="shared" si="329"/>
        <v/>
      </c>
      <c r="J4130" s="91" t="str">
        <f t="shared" si="330"/>
        <v/>
      </c>
      <c r="K4130" s="91" t="str">
        <f t="shared" si="328"/>
        <v/>
      </c>
      <c r="L4130" s="116" t="str">
        <f t="shared" si="331"/>
        <v/>
      </c>
      <c r="M4130" s="116" t="str">
        <f t="shared" si="332"/>
        <v/>
      </c>
    </row>
    <row r="4131" spans="2:13" x14ac:dyDescent="0.3">
      <c r="B4131" s="126"/>
      <c r="C4131" s="128"/>
      <c r="D4131" s="126"/>
      <c r="E4131" s="128"/>
      <c r="F4131" s="128"/>
      <c r="G4131" s="128"/>
      <c r="I4131" s="91" t="str">
        <f t="shared" si="329"/>
        <v/>
      </c>
      <c r="J4131" s="91" t="str">
        <f t="shared" si="330"/>
        <v/>
      </c>
      <c r="K4131" s="91" t="str">
        <f t="shared" si="328"/>
        <v/>
      </c>
      <c r="L4131" s="116" t="str">
        <f t="shared" si="331"/>
        <v/>
      </c>
      <c r="M4131" s="116" t="str">
        <f t="shared" si="332"/>
        <v/>
      </c>
    </row>
    <row r="4132" spans="2:13" x14ac:dyDescent="0.3">
      <c r="B4132" s="126"/>
      <c r="C4132" s="128"/>
      <c r="D4132" s="126"/>
      <c r="E4132" s="128"/>
      <c r="F4132" s="128"/>
      <c r="G4132" s="128"/>
      <c r="I4132" s="91" t="str">
        <f t="shared" si="329"/>
        <v/>
      </c>
      <c r="J4132" s="91" t="str">
        <f t="shared" si="330"/>
        <v/>
      </c>
      <c r="K4132" s="91" t="str">
        <f t="shared" si="328"/>
        <v/>
      </c>
      <c r="L4132" s="116" t="str">
        <f t="shared" si="331"/>
        <v/>
      </c>
      <c r="M4132" s="116" t="str">
        <f t="shared" si="332"/>
        <v/>
      </c>
    </row>
    <row r="4133" spans="2:13" x14ac:dyDescent="0.3">
      <c r="B4133" s="126"/>
      <c r="C4133" s="128"/>
      <c r="D4133" s="126"/>
      <c r="E4133" s="128"/>
      <c r="F4133" s="128"/>
      <c r="G4133" s="128"/>
      <c r="I4133" s="91" t="str">
        <f t="shared" si="329"/>
        <v/>
      </c>
      <c r="J4133" s="91" t="str">
        <f t="shared" si="330"/>
        <v/>
      </c>
      <c r="K4133" s="91" t="str">
        <f t="shared" si="328"/>
        <v/>
      </c>
      <c r="L4133" s="116" t="str">
        <f t="shared" si="331"/>
        <v/>
      </c>
      <c r="M4133" s="116" t="str">
        <f t="shared" si="332"/>
        <v/>
      </c>
    </row>
    <row r="4134" spans="2:13" x14ac:dyDescent="0.3">
      <c r="B4134" s="126"/>
      <c r="C4134" s="128"/>
      <c r="D4134" s="126"/>
      <c r="E4134" s="128"/>
      <c r="F4134" s="128"/>
      <c r="G4134" s="128"/>
      <c r="I4134" s="91" t="str">
        <f t="shared" si="329"/>
        <v/>
      </c>
      <c r="J4134" s="91" t="str">
        <f t="shared" si="330"/>
        <v/>
      </c>
      <c r="K4134" s="91" t="str">
        <f t="shared" si="328"/>
        <v/>
      </c>
      <c r="L4134" s="116" t="str">
        <f t="shared" si="331"/>
        <v/>
      </c>
      <c r="M4134" s="116" t="str">
        <f t="shared" si="332"/>
        <v/>
      </c>
    </row>
    <row r="4135" spans="2:13" x14ac:dyDescent="0.3">
      <c r="B4135" s="126"/>
      <c r="C4135" s="128"/>
      <c r="D4135" s="126"/>
      <c r="E4135" s="128"/>
      <c r="F4135" s="128"/>
      <c r="G4135" s="128"/>
      <c r="I4135" s="91" t="str">
        <f t="shared" si="329"/>
        <v/>
      </c>
      <c r="J4135" s="91" t="str">
        <f t="shared" si="330"/>
        <v/>
      </c>
      <c r="K4135" s="91" t="str">
        <f t="shared" si="328"/>
        <v/>
      </c>
      <c r="L4135" s="116" t="str">
        <f t="shared" si="331"/>
        <v/>
      </c>
      <c r="M4135" s="116" t="str">
        <f t="shared" si="332"/>
        <v/>
      </c>
    </row>
    <row r="4136" spans="2:13" x14ac:dyDescent="0.3">
      <c r="B4136" s="126"/>
      <c r="C4136" s="128"/>
      <c r="D4136" s="126"/>
      <c r="E4136" s="128"/>
      <c r="F4136" s="128"/>
      <c r="G4136" s="128"/>
      <c r="I4136" s="91" t="str">
        <f t="shared" si="329"/>
        <v/>
      </c>
      <c r="J4136" s="91" t="str">
        <f t="shared" si="330"/>
        <v/>
      </c>
      <c r="K4136" s="91" t="str">
        <f t="shared" si="328"/>
        <v/>
      </c>
      <c r="L4136" s="116" t="str">
        <f t="shared" si="331"/>
        <v/>
      </c>
      <c r="M4136" s="116" t="str">
        <f t="shared" si="332"/>
        <v/>
      </c>
    </row>
    <row r="4137" spans="2:13" x14ac:dyDescent="0.3">
      <c r="B4137" s="126"/>
      <c r="C4137" s="128"/>
      <c r="D4137" s="126"/>
      <c r="E4137" s="128"/>
      <c r="F4137" s="128"/>
      <c r="G4137" s="128"/>
      <c r="I4137" s="91" t="str">
        <f t="shared" si="329"/>
        <v/>
      </c>
      <c r="J4137" s="91" t="str">
        <f t="shared" si="330"/>
        <v/>
      </c>
      <c r="K4137" s="91" t="str">
        <f t="shared" si="328"/>
        <v/>
      </c>
      <c r="L4137" s="116" t="str">
        <f t="shared" si="331"/>
        <v/>
      </c>
      <c r="M4137" s="116" t="str">
        <f t="shared" si="332"/>
        <v/>
      </c>
    </row>
    <row r="4138" spans="2:13" x14ac:dyDescent="0.3">
      <c r="B4138" s="126"/>
      <c r="C4138" s="128"/>
      <c r="D4138" s="126"/>
      <c r="E4138" s="128"/>
      <c r="F4138" s="128"/>
      <c r="G4138" s="128"/>
      <c r="I4138" s="91" t="str">
        <f t="shared" si="329"/>
        <v/>
      </c>
      <c r="J4138" s="91" t="str">
        <f t="shared" si="330"/>
        <v/>
      </c>
      <c r="K4138" s="91" t="str">
        <f t="shared" si="328"/>
        <v/>
      </c>
      <c r="L4138" s="116" t="str">
        <f t="shared" si="331"/>
        <v/>
      </c>
      <c r="M4138" s="116" t="str">
        <f t="shared" si="332"/>
        <v/>
      </c>
    </row>
    <row r="4139" spans="2:13" x14ac:dyDescent="0.3">
      <c r="B4139" s="126"/>
      <c r="C4139" s="128"/>
      <c r="D4139" s="126"/>
      <c r="E4139" s="128"/>
      <c r="F4139" s="128"/>
      <c r="G4139" s="128"/>
      <c r="I4139" s="91" t="str">
        <f t="shared" si="329"/>
        <v/>
      </c>
      <c r="J4139" s="91" t="str">
        <f t="shared" si="330"/>
        <v/>
      </c>
      <c r="K4139" s="91" t="str">
        <f t="shared" si="328"/>
        <v/>
      </c>
      <c r="L4139" s="116" t="str">
        <f t="shared" si="331"/>
        <v/>
      </c>
      <c r="M4139" s="116" t="str">
        <f t="shared" si="332"/>
        <v/>
      </c>
    </row>
    <row r="4140" spans="2:13" x14ac:dyDescent="0.3">
      <c r="B4140" s="126"/>
      <c r="C4140" s="128"/>
      <c r="D4140" s="126"/>
      <c r="E4140" s="128"/>
      <c r="F4140" s="128"/>
      <c r="G4140" s="128"/>
      <c r="I4140" s="91" t="str">
        <f t="shared" si="329"/>
        <v/>
      </c>
      <c r="J4140" s="91" t="str">
        <f t="shared" si="330"/>
        <v/>
      </c>
      <c r="K4140" s="91" t="str">
        <f t="shared" si="328"/>
        <v/>
      </c>
      <c r="L4140" s="116" t="str">
        <f t="shared" si="331"/>
        <v/>
      </c>
      <c r="M4140" s="116" t="str">
        <f t="shared" si="332"/>
        <v/>
      </c>
    </row>
    <row r="4141" spans="2:13" x14ac:dyDescent="0.3">
      <c r="B4141" s="126"/>
      <c r="C4141" s="128"/>
      <c r="D4141" s="126"/>
      <c r="E4141" s="128"/>
      <c r="F4141" s="128"/>
      <c r="G4141" s="128"/>
      <c r="I4141" s="91" t="str">
        <f t="shared" si="329"/>
        <v/>
      </c>
      <c r="J4141" s="91" t="str">
        <f t="shared" si="330"/>
        <v/>
      </c>
      <c r="K4141" s="91" t="str">
        <f t="shared" si="328"/>
        <v/>
      </c>
      <c r="L4141" s="116" t="str">
        <f t="shared" si="331"/>
        <v/>
      </c>
      <c r="M4141" s="116" t="str">
        <f t="shared" si="332"/>
        <v/>
      </c>
    </row>
    <row r="4142" spans="2:13" x14ac:dyDescent="0.3">
      <c r="B4142" s="126"/>
      <c r="C4142" s="128"/>
      <c r="D4142" s="126"/>
      <c r="E4142" s="128"/>
      <c r="F4142" s="128"/>
      <c r="G4142" s="128"/>
      <c r="I4142" s="91" t="str">
        <f t="shared" si="329"/>
        <v/>
      </c>
      <c r="J4142" s="91" t="str">
        <f t="shared" si="330"/>
        <v/>
      </c>
      <c r="K4142" s="91" t="str">
        <f t="shared" si="328"/>
        <v/>
      </c>
      <c r="L4142" s="116" t="str">
        <f t="shared" si="331"/>
        <v/>
      </c>
      <c r="M4142" s="116" t="str">
        <f t="shared" si="332"/>
        <v/>
      </c>
    </row>
    <row r="4143" spans="2:13" x14ac:dyDescent="0.3">
      <c r="B4143" s="126"/>
      <c r="C4143" s="128"/>
      <c r="D4143" s="126"/>
      <c r="E4143" s="128"/>
      <c r="F4143" s="128"/>
      <c r="G4143" s="128"/>
      <c r="I4143" s="91" t="str">
        <f t="shared" si="329"/>
        <v/>
      </c>
      <c r="J4143" s="91" t="str">
        <f t="shared" si="330"/>
        <v/>
      </c>
      <c r="K4143" s="91" t="str">
        <f t="shared" si="328"/>
        <v/>
      </c>
      <c r="L4143" s="116" t="str">
        <f t="shared" si="331"/>
        <v/>
      </c>
      <c r="M4143" s="116" t="str">
        <f t="shared" si="332"/>
        <v/>
      </c>
    </row>
    <row r="4144" spans="2:13" x14ac:dyDescent="0.3">
      <c r="B4144" s="126"/>
      <c r="C4144" s="128"/>
      <c r="D4144" s="126"/>
      <c r="E4144" s="128"/>
      <c r="F4144" s="128"/>
      <c r="G4144" s="128"/>
      <c r="I4144" s="91" t="str">
        <f t="shared" si="329"/>
        <v/>
      </c>
      <c r="J4144" s="91" t="str">
        <f t="shared" si="330"/>
        <v/>
      </c>
      <c r="K4144" s="91" t="str">
        <f t="shared" si="328"/>
        <v/>
      </c>
      <c r="L4144" s="116" t="str">
        <f t="shared" si="331"/>
        <v/>
      </c>
      <c r="M4144" s="116" t="str">
        <f t="shared" si="332"/>
        <v/>
      </c>
    </row>
    <row r="4145" spans="2:13" x14ac:dyDescent="0.3">
      <c r="B4145" s="126"/>
      <c r="C4145" s="128"/>
      <c r="D4145" s="126"/>
      <c r="E4145" s="128"/>
      <c r="F4145" s="128"/>
      <c r="G4145" s="128"/>
      <c r="I4145" s="91" t="str">
        <f t="shared" si="329"/>
        <v/>
      </c>
      <c r="J4145" s="91" t="str">
        <f t="shared" si="330"/>
        <v/>
      </c>
      <c r="K4145" s="91" t="str">
        <f t="shared" si="328"/>
        <v/>
      </c>
      <c r="L4145" s="116" t="str">
        <f t="shared" si="331"/>
        <v/>
      </c>
      <c r="M4145" s="116" t="str">
        <f t="shared" si="332"/>
        <v/>
      </c>
    </row>
    <row r="4146" spans="2:13" x14ac:dyDescent="0.3">
      <c r="B4146" s="126"/>
      <c r="C4146" s="128"/>
      <c r="D4146" s="126"/>
      <c r="E4146" s="128"/>
      <c r="F4146" s="128"/>
      <c r="G4146" s="128"/>
      <c r="I4146" s="91" t="str">
        <f t="shared" si="329"/>
        <v/>
      </c>
      <c r="J4146" s="91" t="str">
        <f t="shared" si="330"/>
        <v/>
      </c>
      <c r="K4146" s="91" t="str">
        <f t="shared" si="328"/>
        <v/>
      </c>
      <c r="L4146" s="116" t="str">
        <f t="shared" si="331"/>
        <v/>
      </c>
      <c r="M4146" s="116" t="str">
        <f t="shared" si="332"/>
        <v/>
      </c>
    </row>
    <row r="4147" spans="2:13" x14ac:dyDescent="0.3">
      <c r="B4147" s="126"/>
      <c r="C4147" s="128"/>
      <c r="D4147" s="126"/>
      <c r="E4147" s="128"/>
      <c r="F4147" s="128"/>
      <c r="G4147" s="128"/>
      <c r="I4147" s="91" t="str">
        <f t="shared" si="329"/>
        <v/>
      </c>
      <c r="J4147" s="91" t="str">
        <f t="shared" si="330"/>
        <v/>
      </c>
      <c r="K4147" s="91" t="str">
        <f t="shared" si="328"/>
        <v/>
      </c>
      <c r="L4147" s="116" t="str">
        <f t="shared" si="331"/>
        <v/>
      </c>
      <c r="M4147" s="116" t="str">
        <f t="shared" si="332"/>
        <v/>
      </c>
    </row>
    <row r="4148" spans="2:13" x14ac:dyDescent="0.3">
      <c r="B4148" s="126"/>
      <c r="C4148" s="128"/>
      <c r="D4148" s="126"/>
      <c r="E4148" s="128"/>
      <c r="F4148" s="128"/>
      <c r="G4148" s="128"/>
      <c r="I4148" s="91" t="str">
        <f t="shared" si="329"/>
        <v/>
      </c>
      <c r="J4148" s="91" t="str">
        <f t="shared" si="330"/>
        <v/>
      </c>
      <c r="K4148" s="91" t="str">
        <f t="shared" si="328"/>
        <v/>
      </c>
      <c r="L4148" s="116" t="str">
        <f t="shared" si="331"/>
        <v/>
      </c>
      <c r="M4148" s="116" t="str">
        <f t="shared" si="332"/>
        <v/>
      </c>
    </row>
    <row r="4149" spans="2:13" x14ac:dyDescent="0.3">
      <c r="B4149" s="126"/>
      <c r="C4149" s="128"/>
      <c r="D4149" s="126"/>
      <c r="E4149" s="128"/>
      <c r="F4149" s="128"/>
      <c r="G4149" s="128"/>
      <c r="I4149" s="91" t="str">
        <f t="shared" si="329"/>
        <v/>
      </c>
      <c r="J4149" s="91" t="str">
        <f t="shared" si="330"/>
        <v/>
      </c>
      <c r="K4149" s="91" t="str">
        <f t="shared" si="328"/>
        <v/>
      </c>
      <c r="L4149" s="116" t="str">
        <f t="shared" si="331"/>
        <v/>
      </c>
      <c r="M4149" s="116" t="str">
        <f t="shared" si="332"/>
        <v/>
      </c>
    </row>
    <row r="4150" spans="2:13" x14ac:dyDescent="0.3">
      <c r="B4150" s="126"/>
      <c r="C4150" s="128"/>
      <c r="D4150" s="126"/>
      <c r="E4150" s="128"/>
      <c r="F4150" s="128"/>
      <c r="G4150" s="128"/>
      <c r="I4150" s="91" t="str">
        <f t="shared" si="329"/>
        <v/>
      </c>
      <c r="J4150" s="91" t="str">
        <f t="shared" si="330"/>
        <v/>
      </c>
      <c r="K4150" s="91" t="str">
        <f t="shared" si="328"/>
        <v/>
      </c>
      <c r="L4150" s="116" t="str">
        <f t="shared" si="331"/>
        <v/>
      </c>
      <c r="M4150" s="116" t="str">
        <f t="shared" si="332"/>
        <v/>
      </c>
    </row>
    <row r="4151" spans="2:13" x14ac:dyDescent="0.3">
      <c r="B4151" s="126"/>
      <c r="C4151" s="128"/>
      <c r="D4151" s="126"/>
      <c r="E4151" s="128"/>
      <c r="F4151" s="128"/>
      <c r="G4151" s="128"/>
      <c r="I4151" s="91" t="str">
        <f t="shared" si="329"/>
        <v/>
      </c>
      <c r="J4151" s="91" t="str">
        <f t="shared" si="330"/>
        <v/>
      </c>
      <c r="K4151" s="91" t="str">
        <f t="shared" si="328"/>
        <v/>
      </c>
      <c r="L4151" s="116" t="str">
        <f t="shared" si="331"/>
        <v/>
      </c>
      <c r="M4151" s="116" t="str">
        <f t="shared" si="332"/>
        <v/>
      </c>
    </row>
    <row r="4152" spans="2:13" x14ac:dyDescent="0.3">
      <c r="B4152" s="126"/>
      <c r="C4152" s="128"/>
      <c r="D4152" s="126"/>
      <c r="E4152" s="128"/>
      <c r="F4152" s="128"/>
      <c r="G4152" s="128"/>
      <c r="I4152" s="91" t="str">
        <f t="shared" si="329"/>
        <v/>
      </c>
      <c r="J4152" s="91" t="str">
        <f t="shared" si="330"/>
        <v/>
      </c>
      <c r="K4152" s="91" t="str">
        <f t="shared" si="328"/>
        <v/>
      </c>
      <c r="L4152" s="116" t="str">
        <f t="shared" si="331"/>
        <v/>
      </c>
      <c r="M4152" s="116" t="str">
        <f t="shared" si="332"/>
        <v/>
      </c>
    </row>
    <row r="4153" spans="2:13" x14ac:dyDescent="0.3">
      <c r="B4153" s="126"/>
      <c r="C4153" s="128"/>
      <c r="D4153" s="126"/>
      <c r="E4153" s="128"/>
      <c r="F4153" s="128"/>
      <c r="G4153" s="128"/>
      <c r="I4153" s="91" t="str">
        <f t="shared" si="329"/>
        <v/>
      </c>
      <c r="J4153" s="91" t="str">
        <f t="shared" si="330"/>
        <v/>
      </c>
      <c r="K4153" s="91" t="str">
        <f t="shared" si="328"/>
        <v/>
      </c>
      <c r="L4153" s="116" t="str">
        <f t="shared" si="331"/>
        <v/>
      </c>
      <c r="M4153" s="116" t="str">
        <f t="shared" si="332"/>
        <v/>
      </c>
    </row>
    <row r="4154" spans="2:13" x14ac:dyDescent="0.3">
      <c r="B4154" s="126"/>
      <c r="C4154" s="128"/>
      <c r="D4154" s="126"/>
      <c r="E4154" s="128"/>
      <c r="F4154" s="128"/>
      <c r="G4154" s="128"/>
      <c r="I4154" s="91" t="str">
        <f t="shared" si="329"/>
        <v/>
      </c>
      <c r="J4154" s="91" t="str">
        <f t="shared" si="330"/>
        <v/>
      </c>
      <c r="K4154" s="91" t="str">
        <f t="shared" si="328"/>
        <v/>
      </c>
      <c r="L4154" s="116" t="str">
        <f t="shared" si="331"/>
        <v/>
      </c>
      <c r="M4154" s="116" t="str">
        <f t="shared" si="332"/>
        <v/>
      </c>
    </row>
    <row r="4155" spans="2:13" x14ac:dyDescent="0.3">
      <c r="B4155" s="126"/>
      <c r="C4155" s="128"/>
      <c r="D4155" s="126"/>
      <c r="E4155" s="128"/>
      <c r="F4155" s="128"/>
      <c r="G4155" s="128"/>
      <c r="I4155" s="91" t="str">
        <f t="shared" si="329"/>
        <v/>
      </c>
      <c r="J4155" s="91" t="str">
        <f t="shared" si="330"/>
        <v/>
      </c>
      <c r="K4155" s="91" t="str">
        <f t="shared" si="328"/>
        <v/>
      </c>
      <c r="L4155" s="116" t="str">
        <f t="shared" si="331"/>
        <v/>
      </c>
      <c r="M4155" s="116" t="str">
        <f t="shared" si="332"/>
        <v/>
      </c>
    </row>
    <row r="4156" spans="2:13" x14ac:dyDescent="0.3">
      <c r="B4156" s="126"/>
      <c r="C4156" s="128"/>
      <c r="D4156" s="126"/>
      <c r="E4156" s="128"/>
      <c r="F4156" s="128"/>
      <c r="G4156" s="128"/>
      <c r="I4156" s="91" t="str">
        <f t="shared" si="329"/>
        <v/>
      </c>
      <c r="J4156" s="91" t="str">
        <f t="shared" si="330"/>
        <v/>
      </c>
      <c r="K4156" s="91" t="str">
        <f t="shared" si="328"/>
        <v/>
      </c>
      <c r="L4156" s="116" t="str">
        <f t="shared" si="331"/>
        <v/>
      </c>
      <c r="M4156" s="116" t="str">
        <f t="shared" si="332"/>
        <v/>
      </c>
    </row>
    <row r="4157" spans="2:13" x14ac:dyDescent="0.3">
      <c r="B4157" s="126"/>
      <c r="C4157" s="128"/>
      <c r="D4157" s="126"/>
      <c r="E4157" s="128"/>
      <c r="F4157" s="128"/>
      <c r="G4157" s="128"/>
      <c r="I4157" s="91" t="str">
        <f t="shared" si="329"/>
        <v/>
      </c>
      <c r="J4157" s="91" t="str">
        <f t="shared" si="330"/>
        <v/>
      </c>
      <c r="K4157" s="91" t="str">
        <f t="shared" si="328"/>
        <v/>
      </c>
      <c r="L4157" s="116" t="str">
        <f t="shared" si="331"/>
        <v/>
      </c>
      <c r="M4157" s="116" t="str">
        <f t="shared" si="332"/>
        <v/>
      </c>
    </row>
    <row r="4158" spans="2:13" x14ac:dyDescent="0.3">
      <c r="B4158" s="126"/>
      <c r="C4158" s="128"/>
      <c r="D4158" s="126"/>
      <c r="E4158" s="128"/>
      <c r="F4158" s="128"/>
      <c r="G4158" s="128"/>
      <c r="I4158" s="91" t="str">
        <f t="shared" si="329"/>
        <v/>
      </c>
      <c r="J4158" s="91" t="str">
        <f t="shared" si="330"/>
        <v/>
      </c>
      <c r="K4158" s="91" t="str">
        <f t="shared" si="328"/>
        <v/>
      </c>
      <c r="L4158" s="116" t="str">
        <f t="shared" si="331"/>
        <v/>
      </c>
      <c r="M4158" s="116" t="str">
        <f t="shared" si="332"/>
        <v/>
      </c>
    </row>
    <row r="4159" spans="2:13" x14ac:dyDescent="0.3">
      <c r="B4159" s="126"/>
      <c r="C4159" s="128"/>
      <c r="D4159" s="126"/>
      <c r="E4159" s="128"/>
      <c r="F4159" s="128"/>
      <c r="G4159" s="128"/>
      <c r="I4159" s="91" t="str">
        <f t="shared" si="329"/>
        <v/>
      </c>
      <c r="J4159" s="91" t="str">
        <f t="shared" si="330"/>
        <v/>
      </c>
      <c r="K4159" s="91" t="str">
        <f t="shared" si="328"/>
        <v/>
      </c>
      <c r="L4159" s="116" t="str">
        <f t="shared" si="331"/>
        <v/>
      </c>
      <c r="M4159" s="116" t="str">
        <f t="shared" si="332"/>
        <v/>
      </c>
    </row>
    <row r="4160" spans="2:13" x14ac:dyDescent="0.3">
      <c r="B4160" s="126"/>
      <c r="C4160" s="128"/>
      <c r="D4160" s="126"/>
      <c r="E4160" s="128"/>
      <c r="F4160" s="128"/>
      <c r="G4160" s="128"/>
      <c r="I4160" s="91" t="str">
        <f t="shared" si="329"/>
        <v/>
      </c>
      <c r="J4160" s="91" t="str">
        <f t="shared" si="330"/>
        <v/>
      </c>
      <c r="K4160" s="91" t="str">
        <f t="shared" si="328"/>
        <v/>
      </c>
      <c r="L4160" s="116" t="str">
        <f t="shared" si="331"/>
        <v/>
      </c>
      <c r="M4160" s="116" t="str">
        <f t="shared" si="332"/>
        <v/>
      </c>
    </row>
    <row r="4161" spans="2:13" x14ac:dyDescent="0.3">
      <c r="B4161" s="126"/>
      <c r="C4161" s="128"/>
      <c r="D4161" s="126"/>
      <c r="E4161" s="128"/>
      <c r="F4161" s="128"/>
      <c r="G4161" s="128"/>
      <c r="I4161" s="91" t="str">
        <f t="shared" si="329"/>
        <v/>
      </c>
      <c r="J4161" s="91" t="str">
        <f t="shared" si="330"/>
        <v/>
      </c>
      <c r="K4161" s="91" t="str">
        <f t="shared" si="328"/>
        <v/>
      </c>
      <c r="L4161" s="116" t="str">
        <f t="shared" si="331"/>
        <v/>
      </c>
      <c r="M4161" s="116" t="str">
        <f t="shared" si="332"/>
        <v/>
      </c>
    </row>
    <row r="4162" spans="2:13" x14ac:dyDescent="0.3">
      <c r="B4162" s="126"/>
      <c r="C4162" s="128"/>
      <c r="D4162" s="126"/>
      <c r="E4162" s="128"/>
      <c r="F4162" s="128"/>
      <c r="G4162" s="128"/>
      <c r="I4162" s="91" t="str">
        <f t="shared" si="329"/>
        <v/>
      </c>
      <c r="J4162" s="91" t="str">
        <f t="shared" si="330"/>
        <v/>
      </c>
      <c r="K4162" s="91" t="str">
        <f t="shared" si="328"/>
        <v/>
      </c>
      <c r="L4162" s="116" t="str">
        <f t="shared" si="331"/>
        <v/>
      </c>
      <c r="M4162" s="116" t="str">
        <f t="shared" si="332"/>
        <v/>
      </c>
    </row>
    <row r="4163" spans="2:13" x14ac:dyDescent="0.3">
      <c r="B4163" s="126"/>
      <c r="C4163" s="128"/>
      <c r="D4163" s="126"/>
      <c r="E4163" s="128"/>
      <c r="F4163" s="128"/>
      <c r="G4163" s="128"/>
      <c r="I4163" s="91" t="str">
        <f t="shared" si="329"/>
        <v/>
      </c>
      <c r="J4163" s="91" t="str">
        <f t="shared" si="330"/>
        <v/>
      </c>
      <c r="K4163" s="91" t="str">
        <f t="shared" si="328"/>
        <v/>
      </c>
      <c r="L4163" s="116" t="str">
        <f t="shared" si="331"/>
        <v/>
      </c>
      <c r="M4163" s="116" t="str">
        <f t="shared" si="332"/>
        <v/>
      </c>
    </row>
    <row r="4164" spans="2:13" x14ac:dyDescent="0.3">
      <c r="B4164" s="126"/>
      <c r="C4164" s="128"/>
      <c r="D4164" s="126"/>
      <c r="E4164" s="128"/>
      <c r="F4164" s="128"/>
      <c r="G4164" s="128"/>
      <c r="I4164" s="91" t="str">
        <f t="shared" si="329"/>
        <v/>
      </c>
      <c r="J4164" s="91" t="str">
        <f t="shared" si="330"/>
        <v/>
      </c>
      <c r="K4164" s="91" t="str">
        <f t="shared" si="328"/>
        <v/>
      </c>
      <c r="L4164" s="116" t="str">
        <f t="shared" si="331"/>
        <v/>
      </c>
      <c r="M4164" s="116" t="str">
        <f t="shared" si="332"/>
        <v/>
      </c>
    </row>
    <row r="4165" spans="2:13" x14ac:dyDescent="0.3">
      <c r="B4165" s="126"/>
      <c r="C4165" s="128"/>
      <c r="D4165" s="126"/>
      <c r="E4165" s="128"/>
      <c r="F4165" s="128"/>
      <c r="G4165" s="128"/>
      <c r="I4165" s="91" t="str">
        <f t="shared" si="329"/>
        <v/>
      </c>
      <c r="J4165" s="91" t="str">
        <f t="shared" si="330"/>
        <v/>
      </c>
      <c r="K4165" s="91" t="str">
        <f t="shared" si="328"/>
        <v/>
      </c>
      <c r="L4165" s="116" t="str">
        <f t="shared" si="331"/>
        <v/>
      </c>
      <c r="M4165" s="116" t="str">
        <f t="shared" si="332"/>
        <v/>
      </c>
    </row>
    <row r="4166" spans="2:13" x14ac:dyDescent="0.3">
      <c r="B4166" s="126"/>
      <c r="C4166" s="128"/>
      <c r="D4166" s="126"/>
      <c r="E4166" s="128"/>
      <c r="F4166" s="128"/>
      <c r="G4166" s="128"/>
      <c r="I4166" s="91" t="str">
        <f t="shared" si="329"/>
        <v/>
      </c>
      <c r="J4166" s="91" t="str">
        <f t="shared" si="330"/>
        <v/>
      </c>
      <c r="K4166" s="91" t="str">
        <f t="shared" si="328"/>
        <v/>
      </c>
      <c r="L4166" s="116" t="str">
        <f t="shared" si="331"/>
        <v/>
      </c>
      <c r="M4166" s="116" t="str">
        <f t="shared" si="332"/>
        <v/>
      </c>
    </row>
    <row r="4167" spans="2:13" x14ac:dyDescent="0.3">
      <c r="B4167" s="126"/>
      <c r="C4167" s="128"/>
      <c r="D4167" s="126"/>
      <c r="E4167" s="128"/>
      <c r="F4167" s="128"/>
      <c r="G4167" s="128"/>
      <c r="I4167" s="91" t="str">
        <f t="shared" si="329"/>
        <v/>
      </c>
      <c r="J4167" s="91" t="str">
        <f t="shared" si="330"/>
        <v/>
      </c>
      <c r="K4167" s="91" t="str">
        <f t="shared" ref="K4167:K4230" si="333">IF(I4167="","",SUMIF($B$7:$B$5003,B4167,$G$7:$G$5003))</f>
        <v/>
      </c>
      <c r="L4167" s="116" t="str">
        <f t="shared" si="331"/>
        <v/>
      </c>
      <c r="M4167" s="116" t="str">
        <f t="shared" si="332"/>
        <v/>
      </c>
    </row>
    <row r="4168" spans="2:13" x14ac:dyDescent="0.3">
      <c r="B4168" s="126"/>
      <c r="C4168" s="128"/>
      <c r="D4168" s="126"/>
      <c r="E4168" s="128"/>
      <c r="F4168" s="128"/>
      <c r="G4168" s="128"/>
      <c r="I4168" s="91" t="str">
        <f t="shared" ref="I4168:I4231" si="334">B4168&amp;D4168</f>
        <v/>
      </c>
      <c r="J4168" s="91" t="str">
        <f t="shared" ref="J4168:J4231" si="335">IF(I4168="","",SUMIFS($G$6:$G$5003,$B$6:$B$5003,B4168,$D$6:$D$5003,D4168))</f>
        <v/>
      </c>
      <c r="K4168" s="91" t="str">
        <f t="shared" si="333"/>
        <v/>
      </c>
      <c r="L4168" s="116" t="str">
        <f t="shared" ref="L4168:L4231" si="336">IF(OR(J4168="",K4168=""),"",J4168/K4168)</f>
        <v/>
      </c>
      <c r="M4168" s="116" t="str">
        <f t="shared" ref="M4168:M4231" si="337">IF(L4168="","",L4168^2)</f>
        <v/>
      </c>
    </row>
    <row r="4169" spans="2:13" x14ac:dyDescent="0.3">
      <c r="B4169" s="126"/>
      <c r="C4169" s="128"/>
      <c r="D4169" s="126"/>
      <c r="E4169" s="128"/>
      <c r="F4169" s="128"/>
      <c r="G4169" s="128"/>
      <c r="I4169" s="91" t="str">
        <f t="shared" si="334"/>
        <v/>
      </c>
      <c r="J4169" s="91" t="str">
        <f t="shared" si="335"/>
        <v/>
      </c>
      <c r="K4169" s="91" t="str">
        <f t="shared" si="333"/>
        <v/>
      </c>
      <c r="L4169" s="116" t="str">
        <f t="shared" si="336"/>
        <v/>
      </c>
      <c r="M4169" s="116" t="str">
        <f t="shared" si="337"/>
        <v/>
      </c>
    </row>
    <row r="4170" spans="2:13" x14ac:dyDescent="0.3">
      <c r="B4170" s="126"/>
      <c r="C4170" s="128"/>
      <c r="D4170" s="126"/>
      <c r="E4170" s="128"/>
      <c r="F4170" s="128"/>
      <c r="G4170" s="128"/>
      <c r="I4170" s="91" t="str">
        <f t="shared" si="334"/>
        <v/>
      </c>
      <c r="J4170" s="91" t="str">
        <f t="shared" si="335"/>
        <v/>
      </c>
      <c r="K4170" s="91" t="str">
        <f t="shared" si="333"/>
        <v/>
      </c>
      <c r="L4170" s="116" t="str">
        <f t="shared" si="336"/>
        <v/>
      </c>
      <c r="M4170" s="116" t="str">
        <f t="shared" si="337"/>
        <v/>
      </c>
    </row>
    <row r="4171" spans="2:13" x14ac:dyDescent="0.3">
      <c r="B4171" s="126"/>
      <c r="C4171" s="128"/>
      <c r="D4171" s="126"/>
      <c r="E4171" s="128"/>
      <c r="F4171" s="128"/>
      <c r="G4171" s="128"/>
      <c r="I4171" s="91" t="str">
        <f t="shared" si="334"/>
        <v/>
      </c>
      <c r="J4171" s="91" t="str">
        <f t="shared" si="335"/>
        <v/>
      </c>
      <c r="K4171" s="91" t="str">
        <f t="shared" si="333"/>
        <v/>
      </c>
      <c r="L4171" s="116" t="str">
        <f t="shared" si="336"/>
        <v/>
      </c>
      <c r="M4171" s="116" t="str">
        <f t="shared" si="337"/>
        <v/>
      </c>
    </row>
    <row r="4172" spans="2:13" x14ac:dyDescent="0.3">
      <c r="B4172" s="126"/>
      <c r="C4172" s="128"/>
      <c r="D4172" s="126"/>
      <c r="E4172" s="128"/>
      <c r="F4172" s="128"/>
      <c r="G4172" s="128"/>
      <c r="I4172" s="91" t="str">
        <f t="shared" si="334"/>
        <v/>
      </c>
      <c r="J4172" s="91" t="str">
        <f t="shared" si="335"/>
        <v/>
      </c>
      <c r="K4172" s="91" t="str">
        <f t="shared" si="333"/>
        <v/>
      </c>
      <c r="L4172" s="116" t="str">
        <f t="shared" si="336"/>
        <v/>
      </c>
      <c r="M4172" s="116" t="str">
        <f t="shared" si="337"/>
        <v/>
      </c>
    </row>
    <row r="4173" spans="2:13" x14ac:dyDescent="0.3">
      <c r="B4173" s="126"/>
      <c r="C4173" s="128"/>
      <c r="D4173" s="126"/>
      <c r="E4173" s="128"/>
      <c r="F4173" s="128"/>
      <c r="G4173" s="128"/>
      <c r="I4173" s="91" t="str">
        <f t="shared" si="334"/>
        <v/>
      </c>
      <c r="J4173" s="91" t="str">
        <f t="shared" si="335"/>
        <v/>
      </c>
      <c r="K4173" s="91" t="str">
        <f t="shared" si="333"/>
        <v/>
      </c>
      <c r="L4173" s="116" t="str">
        <f t="shared" si="336"/>
        <v/>
      </c>
      <c r="M4173" s="116" t="str">
        <f t="shared" si="337"/>
        <v/>
      </c>
    </row>
    <row r="4174" spans="2:13" x14ac:dyDescent="0.3">
      <c r="B4174" s="126"/>
      <c r="C4174" s="128"/>
      <c r="D4174" s="126"/>
      <c r="E4174" s="128"/>
      <c r="F4174" s="128"/>
      <c r="G4174" s="128"/>
      <c r="I4174" s="91" t="str">
        <f t="shared" si="334"/>
        <v/>
      </c>
      <c r="J4174" s="91" t="str">
        <f t="shared" si="335"/>
        <v/>
      </c>
      <c r="K4174" s="91" t="str">
        <f t="shared" si="333"/>
        <v/>
      </c>
      <c r="L4174" s="116" t="str">
        <f t="shared" si="336"/>
        <v/>
      </c>
      <c r="M4174" s="116" t="str">
        <f t="shared" si="337"/>
        <v/>
      </c>
    </row>
    <row r="4175" spans="2:13" x14ac:dyDescent="0.3">
      <c r="B4175" s="126"/>
      <c r="C4175" s="128"/>
      <c r="D4175" s="126"/>
      <c r="E4175" s="128"/>
      <c r="F4175" s="128"/>
      <c r="G4175" s="128"/>
      <c r="I4175" s="91" t="str">
        <f t="shared" si="334"/>
        <v/>
      </c>
      <c r="J4175" s="91" t="str">
        <f t="shared" si="335"/>
        <v/>
      </c>
      <c r="K4175" s="91" t="str">
        <f t="shared" si="333"/>
        <v/>
      </c>
      <c r="L4175" s="116" t="str">
        <f t="shared" si="336"/>
        <v/>
      </c>
      <c r="M4175" s="116" t="str">
        <f t="shared" si="337"/>
        <v/>
      </c>
    </row>
    <row r="4176" spans="2:13" x14ac:dyDescent="0.3">
      <c r="B4176" s="126"/>
      <c r="C4176" s="128"/>
      <c r="D4176" s="126"/>
      <c r="E4176" s="128"/>
      <c r="F4176" s="128"/>
      <c r="G4176" s="128"/>
      <c r="I4176" s="91" t="str">
        <f t="shared" si="334"/>
        <v/>
      </c>
      <c r="J4176" s="91" t="str">
        <f t="shared" si="335"/>
        <v/>
      </c>
      <c r="K4176" s="91" t="str">
        <f t="shared" si="333"/>
        <v/>
      </c>
      <c r="L4176" s="116" t="str">
        <f t="shared" si="336"/>
        <v/>
      </c>
      <c r="M4176" s="116" t="str">
        <f t="shared" si="337"/>
        <v/>
      </c>
    </row>
    <row r="4177" spans="2:13" x14ac:dyDescent="0.3">
      <c r="B4177" s="126"/>
      <c r="C4177" s="128"/>
      <c r="D4177" s="126"/>
      <c r="E4177" s="128"/>
      <c r="F4177" s="128"/>
      <c r="G4177" s="128"/>
      <c r="I4177" s="91" t="str">
        <f t="shared" si="334"/>
        <v/>
      </c>
      <c r="J4177" s="91" t="str">
        <f t="shared" si="335"/>
        <v/>
      </c>
      <c r="K4177" s="91" t="str">
        <f t="shared" si="333"/>
        <v/>
      </c>
      <c r="L4177" s="116" t="str">
        <f t="shared" si="336"/>
        <v/>
      </c>
      <c r="M4177" s="116" t="str">
        <f t="shared" si="337"/>
        <v/>
      </c>
    </row>
    <row r="4178" spans="2:13" x14ac:dyDescent="0.3">
      <c r="B4178" s="126"/>
      <c r="C4178" s="128"/>
      <c r="D4178" s="126"/>
      <c r="E4178" s="128"/>
      <c r="F4178" s="128"/>
      <c r="G4178" s="128"/>
      <c r="I4178" s="91" t="str">
        <f t="shared" si="334"/>
        <v/>
      </c>
      <c r="J4178" s="91" t="str">
        <f t="shared" si="335"/>
        <v/>
      </c>
      <c r="K4178" s="91" t="str">
        <f t="shared" si="333"/>
        <v/>
      </c>
      <c r="L4178" s="116" t="str">
        <f t="shared" si="336"/>
        <v/>
      </c>
      <c r="M4178" s="116" t="str">
        <f t="shared" si="337"/>
        <v/>
      </c>
    </row>
    <row r="4179" spans="2:13" x14ac:dyDescent="0.3">
      <c r="B4179" s="126"/>
      <c r="C4179" s="128"/>
      <c r="D4179" s="126"/>
      <c r="E4179" s="128"/>
      <c r="F4179" s="128"/>
      <c r="G4179" s="128"/>
      <c r="I4179" s="91" t="str">
        <f t="shared" si="334"/>
        <v/>
      </c>
      <c r="J4179" s="91" t="str">
        <f t="shared" si="335"/>
        <v/>
      </c>
      <c r="K4179" s="91" t="str">
        <f t="shared" si="333"/>
        <v/>
      </c>
      <c r="L4179" s="116" t="str">
        <f t="shared" si="336"/>
        <v/>
      </c>
      <c r="M4179" s="116" t="str">
        <f t="shared" si="337"/>
        <v/>
      </c>
    </row>
    <row r="4180" spans="2:13" x14ac:dyDescent="0.3">
      <c r="B4180" s="126"/>
      <c r="C4180" s="128"/>
      <c r="D4180" s="126"/>
      <c r="E4180" s="128"/>
      <c r="F4180" s="128"/>
      <c r="G4180" s="128"/>
      <c r="I4180" s="91" t="str">
        <f t="shared" si="334"/>
        <v/>
      </c>
      <c r="J4180" s="91" t="str">
        <f t="shared" si="335"/>
        <v/>
      </c>
      <c r="K4180" s="91" t="str">
        <f t="shared" si="333"/>
        <v/>
      </c>
      <c r="L4180" s="116" t="str">
        <f t="shared" si="336"/>
        <v/>
      </c>
      <c r="M4180" s="116" t="str">
        <f t="shared" si="337"/>
        <v/>
      </c>
    </row>
    <row r="4181" spans="2:13" x14ac:dyDescent="0.3">
      <c r="B4181" s="126"/>
      <c r="C4181" s="128"/>
      <c r="D4181" s="126"/>
      <c r="E4181" s="128"/>
      <c r="F4181" s="128"/>
      <c r="G4181" s="128"/>
      <c r="I4181" s="91" t="str">
        <f t="shared" si="334"/>
        <v/>
      </c>
      <c r="J4181" s="91" t="str">
        <f t="shared" si="335"/>
        <v/>
      </c>
      <c r="K4181" s="91" t="str">
        <f t="shared" si="333"/>
        <v/>
      </c>
      <c r="L4181" s="116" t="str">
        <f t="shared" si="336"/>
        <v/>
      </c>
      <c r="M4181" s="116" t="str">
        <f t="shared" si="337"/>
        <v/>
      </c>
    </row>
    <row r="4182" spans="2:13" x14ac:dyDescent="0.3">
      <c r="B4182" s="126"/>
      <c r="C4182" s="128"/>
      <c r="D4182" s="126"/>
      <c r="E4182" s="128"/>
      <c r="F4182" s="128"/>
      <c r="G4182" s="128"/>
      <c r="I4182" s="91" t="str">
        <f t="shared" si="334"/>
        <v/>
      </c>
      <c r="J4182" s="91" t="str">
        <f t="shared" si="335"/>
        <v/>
      </c>
      <c r="K4182" s="91" t="str">
        <f t="shared" si="333"/>
        <v/>
      </c>
      <c r="L4182" s="116" t="str">
        <f t="shared" si="336"/>
        <v/>
      </c>
      <c r="M4182" s="116" t="str">
        <f t="shared" si="337"/>
        <v/>
      </c>
    </row>
    <row r="4183" spans="2:13" x14ac:dyDescent="0.3">
      <c r="B4183" s="126"/>
      <c r="C4183" s="128"/>
      <c r="D4183" s="126"/>
      <c r="E4183" s="128"/>
      <c r="F4183" s="128"/>
      <c r="G4183" s="128"/>
      <c r="I4183" s="91" t="str">
        <f t="shared" si="334"/>
        <v/>
      </c>
      <c r="J4183" s="91" t="str">
        <f t="shared" si="335"/>
        <v/>
      </c>
      <c r="K4183" s="91" t="str">
        <f t="shared" si="333"/>
        <v/>
      </c>
      <c r="L4183" s="116" t="str">
        <f t="shared" si="336"/>
        <v/>
      </c>
      <c r="M4183" s="116" t="str">
        <f t="shared" si="337"/>
        <v/>
      </c>
    </row>
    <row r="4184" spans="2:13" x14ac:dyDescent="0.3">
      <c r="B4184" s="126"/>
      <c r="C4184" s="128"/>
      <c r="D4184" s="126"/>
      <c r="E4184" s="128"/>
      <c r="F4184" s="128"/>
      <c r="G4184" s="128"/>
      <c r="I4184" s="91" t="str">
        <f t="shared" si="334"/>
        <v/>
      </c>
      <c r="J4184" s="91" t="str">
        <f t="shared" si="335"/>
        <v/>
      </c>
      <c r="K4184" s="91" t="str">
        <f t="shared" si="333"/>
        <v/>
      </c>
      <c r="L4184" s="116" t="str">
        <f t="shared" si="336"/>
        <v/>
      </c>
      <c r="M4184" s="116" t="str">
        <f t="shared" si="337"/>
        <v/>
      </c>
    </row>
    <row r="4185" spans="2:13" x14ac:dyDescent="0.3">
      <c r="B4185" s="126"/>
      <c r="C4185" s="128"/>
      <c r="D4185" s="126"/>
      <c r="E4185" s="128"/>
      <c r="F4185" s="128"/>
      <c r="G4185" s="128"/>
      <c r="I4185" s="91" t="str">
        <f t="shared" si="334"/>
        <v/>
      </c>
      <c r="J4185" s="91" t="str">
        <f t="shared" si="335"/>
        <v/>
      </c>
      <c r="K4185" s="91" t="str">
        <f t="shared" si="333"/>
        <v/>
      </c>
      <c r="L4185" s="116" t="str">
        <f t="shared" si="336"/>
        <v/>
      </c>
      <c r="M4185" s="116" t="str">
        <f t="shared" si="337"/>
        <v/>
      </c>
    </row>
    <row r="4186" spans="2:13" x14ac:dyDescent="0.3">
      <c r="B4186" s="126"/>
      <c r="C4186" s="128"/>
      <c r="D4186" s="126"/>
      <c r="E4186" s="128"/>
      <c r="F4186" s="128"/>
      <c r="G4186" s="128"/>
      <c r="I4186" s="91" t="str">
        <f t="shared" si="334"/>
        <v/>
      </c>
      <c r="J4186" s="91" t="str">
        <f t="shared" si="335"/>
        <v/>
      </c>
      <c r="K4186" s="91" t="str">
        <f t="shared" si="333"/>
        <v/>
      </c>
      <c r="L4186" s="116" t="str">
        <f t="shared" si="336"/>
        <v/>
      </c>
      <c r="M4186" s="116" t="str">
        <f t="shared" si="337"/>
        <v/>
      </c>
    </row>
    <row r="4187" spans="2:13" x14ac:dyDescent="0.3">
      <c r="B4187" s="126"/>
      <c r="C4187" s="128"/>
      <c r="D4187" s="126"/>
      <c r="E4187" s="128"/>
      <c r="F4187" s="128"/>
      <c r="G4187" s="128"/>
      <c r="I4187" s="91" t="str">
        <f t="shared" si="334"/>
        <v/>
      </c>
      <c r="J4187" s="91" t="str">
        <f t="shared" si="335"/>
        <v/>
      </c>
      <c r="K4187" s="91" t="str">
        <f t="shared" si="333"/>
        <v/>
      </c>
      <c r="L4187" s="116" t="str">
        <f t="shared" si="336"/>
        <v/>
      </c>
      <c r="M4187" s="116" t="str">
        <f t="shared" si="337"/>
        <v/>
      </c>
    </row>
    <row r="4188" spans="2:13" x14ac:dyDescent="0.3">
      <c r="B4188" s="126"/>
      <c r="C4188" s="128"/>
      <c r="D4188" s="126"/>
      <c r="E4188" s="128"/>
      <c r="F4188" s="128"/>
      <c r="G4188" s="128"/>
      <c r="I4188" s="91" t="str">
        <f t="shared" si="334"/>
        <v/>
      </c>
      <c r="J4188" s="91" t="str">
        <f t="shared" si="335"/>
        <v/>
      </c>
      <c r="K4188" s="91" t="str">
        <f t="shared" si="333"/>
        <v/>
      </c>
      <c r="L4188" s="116" t="str">
        <f t="shared" si="336"/>
        <v/>
      </c>
      <c r="M4188" s="116" t="str">
        <f t="shared" si="337"/>
        <v/>
      </c>
    </row>
    <row r="4189" spans="2:13" x14ac:dyDescent="0.3">
      <c r="B4189" s="126"/>
      <c r="C4189" s="128"/>
      <c r="D4189" s="126"/>
      <c r="E4189" s="128"/>
      <c r="F4189" s="128"/>
      <c r="G4189" s="128"/>
      <c r="I4189" s="91" t="str">
        <f t="shared" si="334"/>
        <v/>
      </c>
      <c r="J4189" s="91" t="str">
        <f t="shared" si="335"/>
        <v/>
      </c>
      <c r="K4189" s="91" t="str">
        <f t="shared" si="333"/>
        <v/>
      </c>
      <c r="L4189" s="116" t="str">
        <f t="shared" si="336"/>
        <v/>
      </c>
      <c r="M4189" s="116" t="str">
        <f t="shared" si="337"/>
        <v/>
      </c>
    </row>
    <row r="4190" spans="2:13" x14ac:dyDescent="0.3">
      <c r="B4190" s="126"/>
      <c r="C4190" s="128"/>
      <c r="D4190" s="126"/>
      <c r="E4190" s="128"/>
      <c r="F4190" s="128"/>
      <c r="G4190" s="128"/>
      <c r="I4190" s="91" t="str">
        <f t="shared" si="334"/>
        <v/>
      </c>
      <c r="J4190" s="91" t="str">
        <f t="shared" si="335"/>
        <v/>
      </c>
      <c r="K4190" s="91" t="str">
        <f t="shared" si="333"/>
        <v/>
      </c>
      <c r="L4190" s="116" t="str">
        <f t="shared" si="336"/>
        <v/>
      </c>
      <c r="M4190" s="116" t="str">
        <f t="shared" si="337"/>
        <v/>
      </c>
    </row>
    <row r="4191" spans="2:13" x14ac:dyDescent="0.3">
      <c r="B4191" s="126"/>
      <c r="C4191" s="128"/>
      <c r="D4191" s="126"/>
      <c r="E4191" s="128"/>
      <c r="F4191" s="128"/>
      <c r="G4191" s="128"/>
      <c r="I4191" s="91" t="str">
        <f t="shared" si="334"/>
        <v/>
      </c>
      <c r="J4191" s="91" t="str">
        <f t="shared" si="335"/>
        <v/>
      </c>
      <c r="K4191" s="91" t="str">
        <f t="shared" si="333"/>
        <v/>
      </c>
      <c r="L4191" s="116" t="str">
        <f t="shared" si="336"/>
        <v/>
      </c>
      <c r="M4191" s="116" t="str">
        <f t="shared" si="337"/>
        <v/>
      </c>
    </row>
    <row r="4192" spans="2:13" x14ac:dyDescent="0.3">
      <c r="B4192" s="126"/>
      <c r="C4192" s="128"/>
      <c r="D4192" s="126"/>
      <c r="E4192" s="128"/>
      <c r="F4192" s="128"/>
      <c r="G4192" s="128"/>
      <c r="I4192" s="91" t="str">
        <f t="shared" si="334"/>
        <v/>
      </c>
      <c r="J4192" s="91" t="str">
        <f t="shared" si="335"/>
        <v/>
      </c>
      <c r="K4192" s="91" t="str">
        <f t="shared" si="333"/>
        <v/>
      </c>
      <c r="L4192" s="116" t="str">
        <f t="shared" si="336"/>
        <v/>
      </c>
      <c r="M4192" s="116" t="str">
        <f t="shared" si="337"/>
        <v/>
      </c>
    </row>
    <row r="4193" spans="2:13" x14ac:dyDescent="0.3">
      <c r="B4193" s="126"/>
      <c r="C4193" s="128"/>
      <c r="D4193" s="126"/>
      <c r="E4193" s="128"/>
      <c r="F4193" s="128"/>
      <c r="G4193" s="128"/>
      <c r="I4193" s="91" t="str">
        <f t="shared" si="334"/>
        <v/>
      </c>
      <c r="J4193" s="91" t="str">
        <f t="shared" si="335"/>
        <v/>
      </c>
      <c r="K4193" s="91" t="str">
        <f t="shared" si="333"/>
        <v/>
      </c>
      <c r="L4193" s="116" t="str">
        <f t="shared" si="336"/>
        <v/>
      </c>
      <c r="M4193" s="116" t="str">
        <f t="shared" si="337"/>
        <v/>
      </c>
    </row>
    <row r="4194" spans="2:13" x14ac:dyDescent="0.3">
      <c r="B4194" s="126"/>
      <c r="C4194" s="128"/>
      <c r="D4194" s="126"/>
      <c r="E4194" s="128"/>
      <c r="F4194" s="128"/>
      <c r="G4194" s="128"/>
      <c r="I4194" s="91" t="str">
        <f t="shared" si="334"/>
        <v/>
      </c>
      <c r="J4194" s="91" t="str">
        <f t="shared" si="335"/>
        <v/>
      </c>
      <c r="K4194" s="91" t="str">
        <f t="shared" si="333"/>
        <v/>
      </c>
      <c r="L4194" s="116" t="str">
        <f t="shared" si="336"/>
        <v/>
      </c>
      <c r="M4194" s="116" t="str">
        <f t="shared" si="337"/>
        <v/>
      </c>
    </row>
    <row r="4195" spans="2:13" x14ac:dyDescent="0.3">
      <c r="B4195" s="126"/>
      <c r="C4195" s="128"/>
      <c r="D4195" s="126"/>
      <c r="E4195" s="128"/>
      <c r="F4195" s="128"/>
      <c r="G4195" s="128"/>
      <c r="I4195" s="91" t="str">
        <f t="shared" si="334"/>
        <v/>
      </c>
      <c r="J4195" s="91" t="str">
        <f t="shared" si="335"/>
        <v/>
      </c>
      <c r="K4195" s="91" t="str">
        <f t="shared" si="333"/>
        <v/>
      </c>
      <c r="L4195" s="116" t="str">
        <f t="shared" si="336"/>
        <v/>
      </c>
      <c r="M4195" s="116" t="str">
        <f t="shared" si="337"/>
        <v/>
      </c>
    </row>
    <row r="4196" spans="2:13" x14ac:dyDescent="0.3">
      <c r="B4196" s="126"/>
      <c r="C4196" s="128"/>
      <c r="D4196" s="126"/>
      <c r="E4196" s="128"/>
      <c r="F4196" s="128"/>
      <c r="G4196" s="128"/>
      <c r="I4196" s="91" t="str">
        <f t="shared" si="334"/>
        <v/>
      </c>
      <c r="J4196" s="91" t="str">
        <f t="shared" si="335"/>
        <v/>
      </c>
      <c r="K4196" s="91" t="str">
        <f t="shared" si="333"/>
        <v/>
      </c>
      <c r="L4196" s="116" t="str">
        <f t="shared" si="336"/>
        <v/>
      </c>
      <c r="M4196" s="116" t="str">
        <f t="shared" si="337"/>
        <v/>
      </c>
    </row>
    <row r="4197" spans="2:13" x14ac:dyDescent="0.3">
      <c r="B4197" s="126"/>
      <c r="C4197" s="128"/>
      <c r="D4197" s="126"/>
      <c r="E4197" s="128"/>
      <c r="F4197" s="128"/>
      <c r="G4197" s="128"/>
      <c r="I4197" s="91" t="str">
        <f t="shared" si="334"/>
        <v/>
      </c>
      <c r="J4197" s="91" t="str">
        <f t="shared" si="335"/>
        <v/>
      </c>
      <c r="K4197" s="91" t="str">
        <f t="shared" si="333"/>
        <v/>
      </c>
      <c r="L4197" s="116" t="str">
        <f t="shared" si="336"/>
        <v/>
      </c>
      <c r="M4197" s="116" t="str">
        <f t="shared" si="337"/>
        <v/>
      </c>
    </row>
    <row r="4198" spans="2:13" x14ac:dyDescent="0.3">
      <c r="B4198" s="126"/>
      <c r="C4198" s="128"/>
      <c r="D4198" s="126"/>
      <c r="E4198" s="128"/>
      <c r="F4198" s="128"/>
      <c r="G4198" s="128"/>
      <c r="I4198" s="91" t="str">
        <f t="shared" si="334"/>
        <v/>
      </c>
      <c r="J4198" s="91" t="str">
        <f t="shared" si="335"/>
        <v/>
      </c>
      <c r="K4198" s="91" t="str">
        <f t="shared" si="333"/>
        <v/>
      </c>
      <c r="L4198" s="116" t="str">
        <f t="shared" si="336"/>
        <v/>
      </c>
      <c r="M4198" s="116" t="str">
        <f t="shared" si="337"/>
        <v/>
      </c>
    </row>
    <row r="4199" spans="2:13" x14ac:dyDescent="0.3">
      <c r="B4199" s="126"/>
      <c r="C4199" s="128"/>
      <c r="D4199" s="126"/>
      <c r="E4199" s="128"/>
      <c r="F4199" s="128"/>
      <c r="G4199" s="128"/>
      <c r="I4199" s="91" t="str">
        <f t="shared" si="334"/>
        <v/>
      </c>
      <c r="J4199" s="91" t="str">
        <f t="shared" si="335"/>
        <v/>
      </c>
      <c r="K4199" s="91" t="str">
        <f t="shared" si="333"/>
        <v/>
      </c>
      <c r="L4199" s="116" t="str">
        <f t="shared" si="336"/>
        <v/>
      </c>
      <c r="M4199" s="116" t="str">
        <f t="shared" si="337"/>
        <v/>
      </c>
    </row>
    <row r="4200" spans="2:13" x14ac:dyDescent="0.3">
      <c r="B4200" s="126"/>
      <c r="C4200" s="128"/>
      <c r="D4200" s="126"/>
      <c r="E4200" s="128"/>
      <c r="F4200" s="128"/>
      <c r="G4200" s="128"/>
      <c r="I4200" s="91" t="str">
        <f t="shared" si="334"/>
        <v/>
      </c>
      <c r="J4200" s="91" t="str">
        <f t="shared" si="335"/>
        <v/>
      </c>
      <c r="K4200" s="91" t="str">
        <f t="shared" si="333"/>
        <v/>
      </c>
      <c r="L4200" s="116" t="str">
        <f t="shared" si="336"/>
        <v/>
      </c>
      <c r="M4200" s="116" t="str">
        <f t="shared" si="337"/>
        <v/>
      </c>
    </row>
    <row r="4201" spans="2:13" x14ac:dyDescent="0.3">
      <c r="B4201" s="126"/>
      <c r="C4201" s="128"/>
      <c r="D4201" s="126"/>
      <c r="E4201" s="128"/>
      <c r="F4201" s="128"/>
      <c r="G4201" s="128"/>
      <c r="I4201" s="91" t="str">
        <f t="shared" si="334"/>
        <v/>
      </c>
      <c r="J4201" s="91" t="str">
        <f t="shared" si="335"/>
        <v/>
      </c>
      <c r="K4201" s="91" t="str">
        <f t="shared" si="333"/>
        <v/>
      </c>
      <c r="L4201" s="116" t="str">
        <f t="shared" si="336"/>
        <v/>
      </c>
      <c r="M4201" s="116" t="str">
        <f t="shared" si="337"/>
        <v/>
      </c>
    </row>
    <row r="4202" spans="2:13" x14ac:dyDescent="0.3">
      <c r="B4202" s="126"/>
      <c r="C4202" s="128"/>
      <c r="D4202" s="126"/>
      <c r="E4202" s="128"/>
      <c r="F4202" s="128"/>
      <c r="G4202" s="128"/>
      <c r="I4202" s="91" t="str">
        <f t="shared" si="334"/>
        <v/>
      </c>
      <c r="J4202" s="91" t="str">
        <f t="shared" si="335"/>
        <v/>
      </c>
      <c r="K4202" s="91" t="str">
        <f t="shared" si="333"/>
        <v/>
      </c>
      <c r="L4202" s="116" t="str">
        <f t="shared" si="336"/>
        <v/>
      </c>
      <c r="M4202" s="116" t="str">
        <f t="shared" si="337"/>
        <v/>
      </c>
    </row>
    <row r="4203" spans="2:13" x14ac:dyDescent="0.3">
      <c r="B4203" s="126"/>
      <c r="C4203" s="128"/>
      <c r="D4203" s="126"/>
      <c r="E4203" s="128"/>
      <c r="F4203" s="128"/>
      <c r="G4203" s="128"/>
      <c r="I4203" s="91" t="str">
        <f t="shared" si="334"/>
        <v/>
      </c>
      <c r="J4203" s="91" t="str">
        <f t="shared" si="335"/>
        <v/>
      </c>
      <c r="K4203" s="91" t="str">
        <f t="shared" si="333"/>
        <v/>
      </c>
      <c r="L4203" s="116" t="str">
        <f t="shared" si="336"/>
        <v/>
      </c>
      <c r="M4203" s="116" t="str">
        <f t="shared" si="337"/>
        <v/>
      </c>
    </row>
    <row r="4204" spans="2:13" x14ac:dyDescent="0.3">
      <c r="B4204" s="126"/>
      <c r="C4204" s="128"/>
      <c r="D4204" s="126"/>
      <c r="E4204" s="128"/>
      <c r="F4204" s="128"/>
      <c r="G4204" s="128"/>
      <c r="I4204" s="91" t="str">
        <f t="shared" si="334"/>
        <v/>
      </c>
      <c r="J4204" s="91" t="str">
        <f t="shared" si="335"/>
        <v/>
      </c>
      <c r="K4204" s="91" t="str">
        <f t="shared" si="333"/>
        <v/>
      </c>
      <c r="L4204" s="116" t="str">
        <f t="shared" si="336"/>
        <v/>
      </c>
      <c r="M4204" s="116" t="str">
        <f t="shared" si="337"/>
        <v/>
      </c>
    </row>
    <row r="4205" spans="2:13" x14ac:dyDescent="0.3">
      <c r="B4205" s="126"/>
      <c r="C4205" s="128"/>
      <c r="D4205" s="126"/>
      <c r="E4205" s="128"/>
      <c r="F4205" s="128"/>
      <c r="G4205" s="128"/>
      <c r="I4205" s="91" t="str">
        <f t="shared" si="334"/>
        <v/>
      </c>
      <c r="J4205" s="91" t="str">
        <f t="shared" si="335"/>
        <v/>
      </c>
      <c r="K4205" s="91" t="str">
        <f t="shared" si="333"/>
        <v/>
      </c>
      <c r="L4205" s="116" t="str">
        <f t="shared" si="336"/>
        <v/>
      </c>
      <c r="M4205" s="116" t="str">
        <f t="shared" si="337"/>
        <v/>
      </c>
    </row>
    <row r="4206" spans="2:13" x14ac:dyDescent="0.3">
      <c r="B4206" s="126"/>
      <c r="C4206" s="128"/>
      <c r="D4206" s="126"/>
      <c r="E4206" s="128"/>
      <c r="F4206" s="128"/>
      <c r="G4206" s="128"/>
      <c r="I4206" s="91" t="str">
        <f t="shared" si="334"/>
        <v/>
      </c>
      <c r="J4206" s="91" t="str">
        <f t="shared" si="335"/>
        <v/>
      </c>
      <c r="K4206" s="91" t="str">
        <f t="shared" si="333"/>
        <v/>
      </c>
      <c r="L4206" s="116" t="str">
        <f t="shared" si="336"/>
        <v/>
      </c>
      <c r="M4206" s="116" t="str">
        <f t="shared" si="337"/>
        <v/>
      </c>
    </row>
    <row r="4207" spans="2:13" x14ac:dyDescent="0.3">
      <c r="B4207" s="126"/>
      <c r="C4207" s="128"/>
      <c r="D4207" s="126"/>
      <c r="E4207" s="128"/>
      <c r="F4207" s="128"/>
      <c r="G4207" s="128"/>
      <c r="I4207" s="91" t="str">
        <f t="shared" si="334"/>
        <v/>
      </c>
      <c r="J4207" s="91" t="str">
        <f t="shared" si="335"/>
        <v/>
      </c>
      <c r="K4207" s="91" t="str">
        <f t="shared" si="333"/>
        <v/>
      </c>
      <c r="L4207" s="116" t="str">
        <f t="shared" si="336"/>
        <v/>
      </c>
      <c r="M4207" s="116" t="str">
        <f t="shared" si="337"/>
        <v/>
      </c>
    </row>
    <row r="4208" spans="2:13" x14ac:dyDescent="0.3">
      <c r="B4208" s="126"/>
      <c r="C4208" s="128"/>
      <c r="D4208" s="126"/>
      <c r="E4208" s="128"/>
      <c r="F4208" s="128"/>
      <c r="G4208" s="128"/>
      <c r="I4208" s="91" t="str">
        <f t="shared" si="334"/>
        <v/>
      </c>
      <c r="J4208" s="91" t="str">
        <f t="shared" si="335"/>
        <v/>
      </c>
      <c r="K4208" s="91" t="str">
        <f t="shared" si="333"/>
        <v/>
      </c>
      <c r="L4208" s="116" t="str">
        <f t="shared" si="336"/>
        <v/>
      </c>
      <c r="M4208" s="116" t="str">
        <f t="shared" si="337"/>
        <v/>
      </c>
    </row>
    <row r="4209" spans="2:13" x14ac:dyDescent="0.3">
      <c r="B4209" s="126"/>
      <c r="C4209" s="128"/>
      <c r="D4209" s="126"/>
      <c r="E4209" s="128"/>
      <c r="F4209" s="128"/>
      <c r="G4209" s="128"/>
      <c r="I4209" s="91" t="str">
        <f t="shared" si="334"/>
        <v/>
      </c>
      <c r="J4209" s="91" t="str">
        <f t="shared" si="335"/>
        <v/>
      </c>
      <c r="K4209" s="91" t="str">
        <f t="shared" si="333"/>
        <v/>
      </c>
      <c r="L4209" s="116" t="str">
        <f t="shared" si="336"/>
        <v/>
      </c>
      <c r="M4209" s="116" t="str">
        <f t="shared" si="337"/>
        <v/>
      </c>
    </row>
    <row r="4210" spans="2:13" x14ac:dyDescent="0.3">
      <c r="B4210" s="126"/>
      <c r="C4210" s="128"/>
      <c r="D4210" s="126"/>
      <c r="E4210" s="128"/>
      <c r="F4210" s="128"/>
      <c r="G4210" s="128"/>
      <c r="I4210" s="91" t="str">
        <f t="shared" si="334"/>
        <v/>
      </c>
      <c r="J4210" s="91" t="str">
        <f t="shared" si="335"/>
        <v/>
      </c>
      <c r="K4210" s="91" t="str">
        <f t="shared" si="333"/>
        <v/>
      </c>
      <c r="L4210" s="116" t="str">
        <f t="shared" si="336"/>
        <v/>
      </c>
      <c r="M4210" s="116" t="str">
        <f t="shared" si="337"/>
        <v/>
      </c>
    </row>
    <row r="4211" spans="2:13" x14ac:dyDescent="0.3">
      <c r="B4211" s="126"/>
      <c r="C4211" s="128"/>
      <c r="D4211" s="126"/>
      <c r="E4211" s="128"/>
      <c r="F4211" s="128"/>
      <c r="G4211" s="128"/>
      <c r="I4211" s="91" t="str">
        <f t="shared" si="334"/>
        <v/>
      </c>
      <c r="J4211" s="91" t="str">
        <f t="shared" si="335"/>
        <v/>
      </c>
      <c r="K4211" s="91" t="str">
        <f t="shared" si="333"/>
        <v/>
      </c>
      <c r="L4211" s="116" t="str">
        <f t="shared" si="336"/>
        <v/>
      </c>
      <c r="M4211" s="116" t="str">
        <f t="shared" si="337"/>
        <v/>
      </c>
    </row>
    <row r="4212" spans="2:13" x14ac:dyDescent="0.3">
      <c r="B4212" s="126"/>
      <c r="C4212" s="128"/>
      <c r="D4212" s="126"/>
      <c r="E4212" s="128"/>
      <c r="F4212" s="128"/>
      <c r="G4212" s="128"/>
      <c r="I4212" s="91" t="str">
        <f t="shared" si="334"/>
        <v/>
      </c>
      <c r="J4212" s="91" t="str">
        <f t="shared" si="335"/>
        <v/>
      </c>
      <c r="K4212" s="91" t="str">
        <f t="shared" si="333"/>
        <v/>
      </c>
      <c r="L4212" s="116" t="str">
        <f t="shared" si="336"/>
        <v/>
      </c>
      <c r="M4212" s="116" t="str">
        <f t="shared" si="337"/>
        <v/>
      </c>
    </row>
    <row r="4213" spans="2:13" x14ac:dyDescent="0.3">
      <c r="B4213" s="126"/>
      <c r="C4213" s="128"/>
      <c r="D4213" s="126"/>
      <c r="E4213" s="128"/>
      <c r="F4213" s="128"/>
      <c r="G4213" s="128"/>
      <c r="I4213" s="91" t="str">
        <f t="shared" si="334"/>
        <v/>
      </c>
      <c r="J4213" s="91" t="str">
        <f t="shared" si="335"/>
        <v/>
      </c>
      <c r="K4213" s="91" t="str">
        <f t="shared" si="333"/>
        <v/>
      </c>
      <c r="L4213" s="116" t="str">
        <f t="shared" si="336"/>
        <v/>
      </c>
      <c r="M4213" s="116" t="str">
        <f t="shared" si="337"/>
        <v/>
      </c>
    </row>
    <row r="4214" spans="2:13" x14ac:dyDescent="0.3">
      <c r="B4214" s="126"/>
      <c r="C4214" s="128"/>
      <c r="D4214" s="126"/>
      <c r="E4214" s="128"/>
      <c r="F4214" s="128"/>
      <c r="G4214" s="128"/>
      <c r="I4214" s="91" t="str">
        <f t="shared" si="334"/>
        <v/>
      </c>
      <c r="J4214" s="91" t="str">
        <f t="shared" si="335"/>
        <v/>
      </c>
      <c r="K4214" s="91" t="str">
        <f t="shared" si="333"/>
        <v/>
      </c>
      <c r="L4214" s="116" t="str">
        <f t="shared" si="336"/>
        <v/>
      </c>
      <c r="M4214" s="116" t="str">
        <f t="shared" si="337"/>
        <v/>
      </c>
    </row>
    <row r="4215" spans="2:13" x14ac:dyDescent="0.3">
      <c r="B4215" s="126"/>
      <c r="C4215" s="128"/>
      <c r="D4215" s="126"/>
      <c r="E4215" s="128"/>
      <c r="F4215" s="128"/>
      <c r="G4215" s="128"/>
      <c r="I4215" s="91" t="str">
        <f t="shared" si="334"/>
        <v/>
      </c>
      <c r="J4215" s="91" t="str">
        <f t="shared" si="335"/>
        <v/>
      </c>
      <c r="K4215" s="91" t="str">
        <f t="shared" si="333"/>
        <v/>
      </c>
      <c r="L4215" s="116" t="str">
        <f t="shared" si="336"/>
        <v/>
      </c>
      <c r="M4215" s="116" t="str">
        <f t="shared" si="337"/>
        <v/>
      </c>
    </row>
    <row r="4216" spans="2:13" x14ac:dyDescent="0.3">
      <c r="B4216" s="126"/>
      <c r="C4216" s="128"/>
      <c r="D4216" s="126"/>
      <c r="E4216" s="128"/>
      <c r="F4216" s="128"/>
      <c r="G4216" s="128"/>
      <c r="I4216" s="91" t="str">
        <f t="shared" si="334"/>
        <v/>
      </c>
      <c r="J4216" s="91" t="str">
        <f t="shared" si="335"/>
        <v/>
      </c>
      <c r="K4216" s="91" t="str">
        <f t="shared" si="333"/>
        <v/>
      </c>
      <c r="L4216" s="116" t="str">
        <f t="shared" si="336"/>
        <v/>
      </c>
      <c r="M4216" s="116" t="str">
        <f t="shared" si="337"/>
        <v/>
      </c>
    </row>
    <row r="4217" spans="2:13" x14ac:dyDescent="0.3">
      <c r="B4217" s="126"/>
      <c r="C4217" s="128"/>
      <c r="D4217" s="126"/>
      <c r="E4217" s="128"/>
      <c r="F4217" s="128"/>
      <c r="G4217" s="128"/>
      <c r="I4217" s="91" t="str">
        <f t="shared" si="334"/>
        <v/>
      </c>
      <c r="J4217" s="91" t="str">
        <f t="shared" si="335"/>
        <v/>
      </c>
      <c r="K4217" s="91" t="str">
        <f t="shared" si="333"/>
        <v/>
      </c>
      <c r="L4217" s="116" t="str">
        <f t="shared" si="336"/>
        <v/>
      </c>
      <c r="M4217" s="116" t="str">
        <f t="shared" si="337"/>
        <v/>
      </c>
    </row>
    <row r="4218" spans="2:13" x14ac:dyDescent="0.3">
      <c r="B4218" s="126"/>
      <c r="C4218" s="128"/>
      <c r="D4218" s="126"/>
      <c r="E4218" s="128"/>
      <c r="F4218" s="128"/>
      <c r="G4218" s="128"/>
      <c r="I4218" s="91" t="str">
        <f t="shared" si="334"/>
        <v/>
      </c>
      <c r="J4218" s="91" t="str">
        <f t="shared" si="335"/>
        <v/>
      </c>
      <c r="K4218" s="91" t="str">
        <f t="shared" si="333"/>
        <v/>
      </c>
      <c r="L4218" s="116" t="str">
        <f t="shared" si="336"/>
        <v/>
      </c>
      <c r="M4218" s="116" t="str">
        <f t="shared" si="337"/>
        <v/>
      </c>
    </row>
    <row r="4219" spans="2:13" x14ac:dyDescent="0.3">
      <c r="B4219" s="126"/>
      <c r="C4219" s="128"/>
      <c r="D4219" s="126"/>
      <c r="E4219" s="128"/>
      <c r="F4219" s="128"/>
      <c r="G4219" s="128"/>
      <c r="I4219" s="91" t="str">
        <f t="shared" si="334"/>
        <v/>
      </c>
      <c r="J4219" s="91" t="str">
        <f t="shared" si="335"/>
        <v/>
      </c>
      <c r="K4219" s="91" t="str">
        <f t="shared" si="333"/>
        <v/>
      </c>
      <c r="L4219" s="116" t="str">
        <f t="shared" si="336"/>
        <v/>
      </c>
      <c r="M4219" s="116" t="str">
        <f t="shared" si="337"/>
        <v/>
      </c>
    </row>
    <row r="4220" spans="2:13" x14ac:dyDescent="0.3">
      <c r="B4220" s="126"/>
      <c r="C4220" s="128"/>
      <c r="D4220" s="126"/>
      <c r="E4220" s="128"/>
      <c r="F4220" s="128"/>
      <c r="G4220" s="128"/>
      <c r="I4220" s="91" t="str">
        <f t="shared" si="334"/>
        <v/>
      </c>
      <c r="J4220" s="91" t="str">
        <f t="shared" si="335"/>
        <v/>
      </c>
      <c r="K4220" s="91" t="str">
        <f t="shared" si="333"/>
        <v/>
      </c>
      <c r="L4220" s="116" t="str">
        <f t="shared" si="336"/>
        <v/>
      </c>
      <c r="M4220" s="116" t="str">
        <f t="shared" si="337"/>
        <v/>
      </c>
    </row>
    <row r="4221" spans="2:13" x14ac:dyDescent="0.3">
      <c r="B4221" s="126"/>
      <c r="C4221" s="128"/>
      <c r="D4221" s="126"/>
      <c r="E4221" s="128"/>
      <c r="F4221" s="128"/>
      <c r="G4221" s="128"/>
      <c r="I4221" s="91" t="str">
        <f t="shared" si="334"/>
        <v/>
      </c>
      <c r="J4221" s="91" t="str">
        <f t="shared" si="335"/>
        <v/>
      </c>
      <c r="K4221" s="91" t="str">
        <f t="shared" si="333"/>
        <v/>
      </c>
      <c r="L4221" s="116" t="str">
        <f t="shared" si="336"/>
        <v/>
      </c>
      <c r="M4221" s="116" t="str">
        <f t="shared" si="337"/>
        <v/>
      </c>
    </row>
    <row r="4222" spans="2:13" x14ac:dyDescent="0.3">
      <c r="B4222" s="126"/>
      <c r="C4222" s="128"/>
      <c r="D4222" s="126"/>
      <c r="E4222" s="128"/>
      <c r="F4222" s="128"/>
      <c r="G4222" s="128"/>
      <c r="I4222" s="91" t="str">
        <f t="shared" si="334"/>
        <v/>
      </c>
      <c r="J4222" s="91" t="str">
        <f t="shared" si="335"/>
        <v/>
      </c>
      <c r="K4222" s="91" t="str">
        <f t="shared" si="333"/>
        <v/>
      </c>
      <c r="L4222" s="116" t="str">
        <f t="shared" si="336"/>
        <v/>
      </c>
      <c r="M4222" s="116" t="str">
        <f t="shared" si="337"/>
        <v/>
      </c>
    </row>
    <row r="4223" spans="2:13" x14ac:dyDescent="0.3">
      <c r="B4223" s="126"/>
      <c r="C4223" s="128"/>
      <c r="D4223" s="126"/>
      <c r="E4223" s="128"/>
      <c r="F4223" s="128"/>
      <c r="G4223" s="128"/>
      <c r="I4223" s="91" t="str">
        <f t="shared" si="334"/>
        <v/>
      </c>
      <c r="J4223" s="91" t="str">
        <f t="shared" si="335"/>
        <v/>
      </c>
      <c r="K4223" s="91" t="str">
        <f t="shared" si="333"/>
        <v/>
      </c>
      <c r="L4223" s="116" t="str">
        <f t="shared" si="336"/>
        <v/>
      </c>
      <c r="M4223" s="116" t="str">
        <f t="shared" si="337"/>
        <v/>
      </c>
    </row>
    <row r="4224" spans="2:13" x14ac:dyDescent="0.3">
      <c r="B4224" s="126"/>
      <c r="C4224" s="128"/>
      <c r="D4224" s="126"/>
      <c r="E4224" s="128"/>
      <c r="F4224" s="128"/>
      <c r="G4224" s="128"/>
      <c r="I4224" s="91" t="str">
        <f t="shared" si="334"/>
        <v/>
      </c>
      <c r="J4224" s="91" t="str">
        <f t="shared" si="335"/>
        <v/>
      </c>
      <c r="K4224" s="91" t="str">
        <f t="shared" si="333"/>
        <v/>
      </c>
      <c r="L4224" s="116" t="str">
        <f t="shared" si="336"/>
        <v/>
      </c>
      <c r="M4224" s="116" t="str">
        <f t="shared" si="337"/>
        <v/>
      </c>
    </row>
    <row r="4225" spans="2:13" x14ac:dyDescent="0.3">
      <c r="B4225" s="126"/>
      <c r="C4225" s="128"/>
      <c r="D4225" s="126"/>
      <c r="E4225" s="128"/>
      <c r="F4225" s="128"/>
      <c r="G4225" s="128"/>
      <c r="I4225" s="91" t="str">
        <f t="shared" si="334"/>
        <v/>
      </c>
      <c r="J4225" s="91" t="str">
        <f t="shared" si="335"/>
        <v/>
      </c>
      <c r="K4225" s="91" t="str">
        <f t="shared" si="333"/>
        <v/>
      </c>
      <c r="L4225" s="116" t="str">
        <f t="shared" si="336"/>
        <v/>
      </c>
      <c r="M4225" s="116" t="str">
        <f t="shared" si="337"/>
        <v/>
      </c>
    </row>
    <row r="4226" spans="2:13" x14ac:dyDescent="0.3">
      <c r="B4226" s="126"/>
      <c r="C4226" s="128"/>
      <c r="D4226" s="126"/>
      <c r="E4226" s="128"/>
      <c r="F4226" s="128"/>
      <c r="G4226" s="128"/>
      <c r="I4226" s="91" t="str">
        <f t="shared" si="334"/>
        <v/>
      </c>
      <c r="J4226" s="91" t="str">
        <f t="shared" si="335"/>
        <v/>
      </c>
      <c r="K4226" s="91" t="str">
        <f t="shared" si="333"/>
        <v/>
      </c>
      <c r="L4226" s="116" t="str">
        <f t="shared" si="336"/>
        <v/>
      </c>
      <c r="M4226" s="116" t="str">
        <f t="shared" si="337"/>
        <v/>
      </c>
    </row>
    <row r="4227" spans="2:13" x14ac:dyDescent="0.3">
      <c r="B4227" s="126"/>
      <c r="C4227" s="128"/>
      <c r="D4227" s="126"/>
      <c r="E4227" s="128"/>
      <c r="F4227" s="128"/>
      <c r="G4227" s="128"/>
      <c r="I4227" s="91" t="str">
        <f t="shared" si="334"/>
        <v/>
      </c>
      <c r="J4227" s="91" t="str">
        <f t="shared" si="335"/>
        <v/>
      </c>
      <c r="K4227" s="91" t="str">
        <f t="shared" si="333"/>
        <v/>
      </c>
      <c r="L4227" s="116" t="str">
        <f t="shared" si="336"/>
        <v/>
      </c>
      <c r="M4227" s="116" t="str">
        <f t="shared" si="337"/>
        <v/>
      </c>
    </row>
    <row r="4228" spans="2:13" x14ac:dyDescent="0.3">
      <c r="B4228" s="126"/>
      <c r="C4228" s="128"/>
      <c r="D4228" s="126"/>
      <c r="E4228" s="128"/>
      <c r="F4228" s="128"/>
      <c r="G4228" s="128"/>
      <c r="I4228" s="91" t="str">
        <f t="shared" si="334"/>
        <v/>
      </c>
      <c r="J4228" s="91" t="str">
        <f t="shared" si="335"/>
        <v/>
      </c>
      <c r="K4228" s="91" t="str">
        <f t="shared" si="333"/>
        <v/>
      </c>
      <c r="L4228" s="116" t="str">
        <f t="shared" si="336"/>
        <v/>
      </c>
      <c r="M4228" s="116" t="str">
        <f t="shared" si="337"/>
        <v/>
      </c>
    </row>
    <row r="4229" spans="2:13" x14ac:dyDescent="0.3">
      <c r="B4229" s="126"/>
      <c r="C4229" s="128"/>
      <c r="D4229" s="126"/>
      <c r="E4229" s="128"/>
      <c r="F4229" s="128"/>
      <c r="G4229" s="128"/>
      <c r="I4229" s="91" t="str">
        <f t="shared" si="334"/>
        <v/>
      </c>
      <c r="J4229" s="91" t="str">
        <f t="shared" si="335"/>
        <v/>
      </c>
      <c r="K4229" s="91" t="str">
        <f t="shared" si="333"/>
        <v/>
      </c>
      <c r="L4229" s="116" t="str">
        <f t="shared" si="336"/>
        <v/>
      </c>
      <c r="M4229" s="116" t="str">
        <f t="shared" si="337"/>
        <v/>
      </c>
    </row>
    <row r="4230" spans="2:13" x14ac:dyDescent="0.3">
      <c r="B4230" s="126"/>
      <c r="C4230" s="128"/>
      <c r="D4230" s="126"/>
      <c r="E4230" s="128"/>
      <c r="F4230" s="128"/>
      <c r="G4230" s="128"/>
      <c r="I4230" s="91" t="str">
        <f t="shared" si="334"/>
        <v/>
      </c>
      <c r="J4230" s="91" t="str">
        <f t="shared" si="335"/>
        <v/>
      </c>
      <c r="K4230" s="91" t="str">
        <f t="shared" si="333"/>
        <v/>
      </c>
      <c r="L4230" s="116" t="str">
        <f t="shared" si="336"/>
        <v/>
      </c>
      <c r="M4230" s="116" t="str">
        <f t="shared" si="337"/>
        <v/>
      </c>
    </row>
    <row r="4231" spans="2:13" x14ac:dyDescent="0.3">
      <c r="B4231" s="126"/>
      <c r="C4231" s="128"/>
      <c r="D4231" s="126"/>
      <c r="E4231" s="128"/>
      <c r="F4231" s="128"/>
      <c r="G4231" s="128"/>
      <c r="I4231" s="91" t="str">
        <f t="shared" si="334"/>
        <v/>
      </c>
      <c r="J4231" s="91" t="str">
        <f t="shared" si="335"/>
        <v/>
      </c>
      <c r="K4231" s="91" t="str">
        <f t="shared" ref="K4231:K4294" si="338">IF(I4231="","",SUMIF($B$7:$B$5003,B4231,$G$7:$G$5003))</f>
        <v/>
      </c>
      <c r="L4231" s="116" t="str">
        <f t="shared" si="336"/>
        <v/>
      </c>
      <c r="M4231" s="116" t="str">
        <f t="shared" si="337"/>
        <v/>
      </c>
    </row>
    <row r="4232" spans="2:13" x14ac:dyDescent="0.3">
      <c r="B4232" s="126"/>
      <c r="C4232" s="128"/>
      <c r="D4232" s="126"/>
      <c r="E4232" s="128"/>
      <c r="F4232" s="128"/>
      <c r="G4232" s="128"/>
      <c r="I4232" s="91" t="str">
        <f t="shared" ref="I4232:I4295" si="339">B4232&amp;D4232</f>
        <v/>
      </c>
      <c r="J4232" s="91" t="str">
        <f t="shared" ref="J4232:J4295" si="340">IF(I4232="","",SUMIFS($G$6:$G$5003,$B$6:$B$5003,B4232,$D$6:$D$5003,D4232))</f>
        <v/>
      </c>
      <c r="K4232" s="91" t="str">
        <f t="shared" si="338"/>
        <v/>
      </c>
      <c r="L4232" s="116" t="str">
        <f t="shared" ref="L4232:L4295" si="341">IF(OR(J4232="",K4232=""),"",J4232/K4232)</f>
        <v/>
      </c>
      <c r="M4232" s="116" t="str">
        <f t="shared" ref="M4232:M4295" si="342">IF(L4232="","",L4232^2)</f>
        <v/>
      </c>
    </row>
    <row r="4233" spans="2:13" x14ac:dyDescent="0.3">
      <c r="B4233" s="126"/>
      <c r="C4233" s="128"/>
      <c r="D4233" s="126"/>
      <c r="E4233" s="128"/>
      <c r="F4233" s="128"/>
      <c r="G4233" s="128"/>
      <c r="I4233" s="91" t="str">
        <f t="shared" si="339"/>
        <v/>
      </c>
      <c r="J4233" s="91" t="str">
        <f t="shared" si="340"/>
        <v/>
      </c>
      <c r="K4233" s="91" t="str">
        <f t="shared" si="338"/>
        <v/>
      </c>
      <c r="L4233" s="116" t="str">
        <f t="shared" si="341"/>
        <v/>
      </c>
      <c r="M4233" s="116" t="str">
        <f t="shared" si="342"/>
        <v/>
      </c>
    </row>
    <row r="4234" spans="2:13" x14ac:dyDescent="0.3">
      <c r="B4234" s="126"/>
      <c r="C4234" s="128"/>
      <c r="D4234" s="126"/>
      <c r="E4234" s="128"/>
      <c r="F4234" s="128"/>
      <c r="G4234" s="128"/>
      <c r="I4234" s="91" t="str">
        <f t="shared" si="339"/>
        <v/>
      </c>
      <c r="J4234" s="91" t="str">
        <f t="shared" si="340"/>
        <v/>
      </c>
      <c r="K4234" s="91" t="str">
        <f t="shared" si="338"/>
        <v/>
      </c>
      <c r="L4234" s="116" t="str">
        <f t="shared" si="341"/>
        <v/>
      </c>
      <c r="M4234" s="116" t="str">
        <f t="shared" si="342"/>
        <v/>
      </c>
    </row>
    <row r="4235" spans="2:13" x14ac:dyDescent="0.3">
      <c r="B4235" s="126"/>
      <c r="C4235" s="128"/>
      <c r="D4235" s="126"/>
      <c r="E4235" s="128"/>
      <c r="F4235" s="128"/>
      <c r="G4235" s="128"/>
      <c r="I4235" s="91" t="str">
        <f t="shared" si="339"/>
        <v/>
      </c>
      <c r="J4235" s="91" t="str">
        <f t="shared" si="340"/>
        <v/>
      </c>
      <c r="K4235" s="91" t="str">
        <f t="shared" si="338"/>
        <v/>
      </c>
      <c r="L4235" s="116" t="str">
        <f t="shared" si="341"/>
        <v/>
      </c>
      <c r="M4235" s="116" t="str">
        <f t="shared" si="342"/>
        <v/>
      </c>
    </row>
    <row r="4236" spans="2:13" x14ac:dyDescent="0.3">
      <c r="B4236" s="126"/>
      <c r="C4236" s="128"/>
      <c r="D4236" s="126"/>
      <c r="E4236" s="128"/>
      <c r="F4236" s="128"/>
      <c r="G4236" s="128"/>
      <c r="I4236" s="91" t="str">
        <f t="shared" si="339"/>
        <v/>
      </c>
      <c r="J4236" s="91" t="str">
        <f t="shared" si="340"/>
        <v/>
      </c>
      <c r="K4236" s="91" t="str">
        <f t="shared" si="338"/>
        <v/>
      </c>
      <c r="L4236" s="116" t="str">
        <f t="shared" si="341"/>
        <v/>
      </c>
      <c r="M4236" s="116" t="str">
        <f t="shared" si="342"/>
        <v/>
      </c>
    </row>
    <row r="4237" spans="2:13" x14ac:dyDescent="0.3">
      <c r="B4237" s="126"/>
      <c r="C4237" s="128"/>
      <c r="D4237" s="126"/>
      <c r="E4237" s="128"/>
      <c r="F4237" s="128"/>
      <c r="G4237" s="128"/>
      <c r="I4237" s="91" t="str">
        <f t="shared" si="339"/>
        <v/>
      </c>
      <c r="J4237" s="91" t="str">
        <f t="shared" si="340"/>
        <v/>
      </c>
      <c r="K4237" s="91" t="str">
        <f t="shared" si="338"/>
        <v/>
      </c>
      <c r="L4237" s="116" t="str">
        <f t="shared" si="341"/>
        <v/>
      </c>
      <c r="M4237" s="116" t="str">
        <f t="shared" si="342"/>
        <v/>
      </c>
    </row>
    <row r="4238" spans="2:13" x14ac:dyDescent="0.3">
      <c r="B4238" s="126"/>
      <c r="C4238" s="128"/>
      <c r="D4238" s="126"/>
      <c r="E4238" s="128"/>
      <c r="F4238" s="128"/>
      <c r="G4238" s="128"/>
      <c r="I4238" s="91" t="str">
        <f t="shared" si="339"/>
        <v/>
      </c>
      <c r="J4238" s="91" t="str">
        <f t="shared" si="340"/>
        <v/>
      </c>
      <c r="K4238" s="91" t="str">
        <f t="shared" si="338"/>
        <v/>
      </c>
      <c r="L4238" s="116" t="str">
        <f t="shared" si="341"/>
        <v/>
      </c>
      <c r="M4238" s="116" t="str">
        <f t="shared" si="342"/>
        <v/>
      </c>
    </row>
    <row r="4239" spans="2:13" x14ac:dyDescent="0.3">
      <c r="B4239" s="126"/>
      <c r="C4239" s="128"/>
      <c r="D4239" s="126"/>
      <c r="E4239" s="128"/>
      <c r="F4239" s="128"/>
      <c r="G4239" s="128"/>
      <c r="I4239" s="91" t="str">
        <f t="shared" si="339"/>
        <v/>
      </c>
      <c r="J4239" s="91" t="str">
        <f t="shared" si="340"/>
        <v/>
      </c>
      <c r="K4239" s="91" t="str">
        <f t="shared" si="338"/>
        <v/>
      </c>
      <c r="L4239" s="116" t="str">
        <f t="shared" si="341"/>
        <v/>
      </c>
      <c r="M4239" s="116" t="str">
        <f t="shared" si="342"/>
        <v/>
      </c>
    </row>
    <row r="4240" spans="2:13" x14ac:dyDescent="0.3">
      <c r="B4240" s="126"/>
      <c r="C4240" s="128"/>
      <c r="D4240" s="126"/>
      <c r="E4240" s="128"/>
      <c r="F4240" s="128"/>
      <c r="G4240" s="128"/>
      <c r="I4240" s="91" t="str">
        <f t="shared" si="339"/>
        <v/>
      </c>
      <c r="J4240" s="91" t="str">
        <f t="shared" si="340"/>
        <v/>
      </c>
      <c r="K4240" s="91" t="str">
        <f t="shared" si="338"/>
        <v/>
      </c>
      <c r="L4240" s="116" t="str">
        <f t="shared" si="341"/>
        <v/>
      </c>
      <c r="M4240" s="116" t="str">
        <f t="shared" si="342"/>
        <v/>
      </c>
    </row>
    <row r="4241" spans="2:13" x14ac:dyDescent="0.3">
      <c r="B4241" s="126"/>
      <c r="C4241" s="128"/>
      <c r="D4241" s="126"/>
      <c r="E4241" s="128"/>
      <c r="F4241" s="128"/>
      <c r="G4241" s="128"/>
      <c r="I4241" s="91" t="str">
        <f t="shared" si="339"/>
        <v/>
      </c>
      <c r="J4241" s="91" t="str">
        <f t="shared" si="340"/>
        <v/>
      </c>
      <c r="K4241" s="91" t="str">
        <f t="shared" si="338"/>
        <v/>
      </c>
      <c r="L4241" s="116" t="str">
        <f t="shared" si="341"/>
        <v/>
      </c>
      <c r="M4241" s="116" t="str">
        <f t="shared" si="342"/>
        <v/>
      </c>
    </row>
    <row r="4242" spans="2:13" x14ac:dyDescent="0.3">
      <c r="B4242" s="126"/>
      <c r="C4242" s="128"/>
      <c r="D4242" s="126"/>
      <c r="E4242" s="128"/>
      <c r="F4242" s="128"/>
      <c r="G4242" s="128"/>
      <c r="I4242" s="91" t="str">
        <f t="shared" si="339"/>
        <v/>
      </c>
      <c r="J4242" s="91" t="str">
        <f t="shared" si="340"/>
        <v/>
      </c>
      <c r="K4242" s="91" t="str">
        <f t="shared" si="338"/>
        <v/>
      </c>
      <c r="L4242" s="116" t="str">
        <f t="shared" si="341"/>
        <v/>
      </c>
      <c r="M4242" s="116" t="str">
        <f t="shared" si="342"/>
        <v/>
      </c>
    </row>
    <row r="4243" spans="2:13" x14ac:dyDescent="0.3">
      <c r="B4243" s="126"/>
      <c r="C4243" s="128"/>
      <c r="D4243" s="126"/>
      <c r="E4243" s="128"/>
      <c r="F4243" s="128"/>
      <c r="G4243" s="128"/>
      <c r="I4243" s="91" t="str">
        <f t="shared" si="339"/>
        <v/>
      </c>
      <c r="J4243" s="91" t="str">
        <f t="shared" si="340"/>
        <v/>
      </c>
      <c r="K4243" s="91" t="str">
        <f t="shared" si="338"/>
        <v/>
      </c>
      <c r="L4243" s="116" t="str">
        <f t="shared" si="341"/>
        <v/>
      </c>
      <c r="M4243" s="116" t="str">
        <f t="shared" si="342"/>
        <v/>
      </c>
    </row>
    <row r="4244" spans="2:13" x14ac:dyDescent="0.3">
      <c r="B4244" s="126"/>
      <c r="C4244" s="128"/>
      <c r="D4244" s="126"/>
      <c r="E4244" s="128"/>
      <c r="F4244" s="128"/>
      <c r="G4244" s="128"/>
      <c r="I4244" s="91" t="str">
        <f t="shared" si="339"/>
        <v/>
      </c>
      <c r="J4244" s="91" t="str">
        <f t="shared" si="340"/>
        <v/>
      </c>
      <c r="K4244" s="91" t="str">
        <f t="shared" si="338"/>
        <v/>
      </c>
      <c r="L4244" s="116" t="str">
        <f t="shared" si="341"/>
        <v/>
      </c>
      <c r="M4244" s="116" t="str">
        <f t="shared" si="342"/>
        <v/>
      </c>
    </row>
    <row r="4245" spans="2:13" x14ac:dyDescent="0.3">
      <c r="B4245" s="126"/>
      <c r="C4245" s="128"/>
      <c r="D4245" s="126"/>
      <c r="E4245" s="128"/>
      <c r="F4245" s="128"/>
      <c r="G4245" s="128"/>
      <c r="I4245" s="91" t="str">
        <f t="shared" si="339"/>
        <v/>
      </c>
      <c r="J4245" s="91" t="str">
        <f t="shared" si="340"/>
        <v/>
      </c>
      <c r="K4245" s="91" t="str">
        <f t="shared" si="338"/>
        <v/>
      </c>
      <c r="L4245" s="116" t="str">
        <f t="shared" si="341"/>
        <v/>
      </c>
      <c r="M4245" s="116" t="str">
        <f t="shared" si="342"/>
        <v/>
      </c>
    </row>
    <row r="4246" spans="2:13" x14ac:dyDescent="0.3">
      <c r="B4246" s="126"/>
      <c r="C4246" s="128"/>
      <c r="D4246" s="126"/>
      <c r="E4246" s="128"/>
      <c r="F4246" s="128"/>
      <c r="G4246" s="128"/>
      <c r="I4246" s="91" t="str">
        <f t="shared" si="339"/>
        <v/>
      </c>
      <c r="J4246" s="91" t="str">
        <f t="shared" si="340"/>
        <v/>
      </c>
      <c r="K4246" s="91" t="str">
        <f t="shared" si="338"/>
        <v/>
      </c>
      <c r="L4246" s="116" t="str">
        <f t="shared" si="341"/>
        <v/>
      </c>
      <c r="M4246" s="116" t="str">
        <f t="shared" si="342"/>
        <v/>
      </c>
    </row>
    <row r="4247" spans="2:13" x14ac:dyDescent="0.3">
      <c r="B4247" s="126"/>
      <c r="C4247" s="128"/>
      <c r="D4247" s="126"/>
      <c r="E4247" s="128"/>
      <c r="F4247" s="128"/>
      <c r="G4247" s="128"/>
      <c r="I4247" s="91" t="str">
        <f t="shared" si="339"/>
        <v/>
      </c>
      <c r="J4247" s="91" t="str">
        <f t="shared" si="340"/>
        <v/>
      </c>
      <c r="K4247" s="91" t="str">
        <f t="shared" si="338"/>
        <v/>
      </c>
      <c r="L4247" s="116" t="str">
        <f t="shared" si="341"/>
        <v/>
      </c>
      <c r="M4247" s="116" t="str">
        <f t="shared" si="342"/>
        <v/>
      </c>
    </row>
    <row r="4248" spans="2:13" x14ac:dyDescent="0.3">
      <c r="B4248" s="126"/>
      <c r="C4248" s="128"/>
      <c r="D4248" s="126"/>
      <c r="E4248" s="128"/>
      <c r="F4248" s="128"/>
      <c r="G4248" s="128"/>
      <c r="I4248" s="91" t="str">
        <f t="shared" si="339"/>
        <v/>
      </c>
      <c r="J4248" s="91" t="str">
        <f t="shared" si="340"/>
        <v/>
      </c>
      <c r="K4248" s="91" t="str">
        <f t="shared" si="338"/>
        <v/>
      </c>
      <c r="L4248" s="116" t="str">
        <f t="shared" si="341"/>
        <v/>
      </c>
      <c r="M4248" s="116" t="str">
        <f t="shared" si="342"/>
        <v/>
      </c>
    </row>
    <row r="4249" spans="2:13" x14ac:dyDescent="0.3">
      <c r="B4249" s="126"/>
      <c r="C4249" s="128"/>
      <c r="D4249" s="126"/>
      <c r="E4249" s="128"/>
      <c r="F4249" s="128"/>
      <c r="G4249" s="128"/>
      <c r="I4249" s="91" t="str">
        <f t="shared" si="339"/>
        <v/>
      </c>
      <c r="J4249" s="91" t="str">
        <f t="shared" si="340"/>
        <v/>
      </c>
      <c r="K4249" s="91" t="str">
        <f t="shared" si="338"/>
        <v/>
      </c>
      <c r="L4249" s="116" t="str">
        <f t="shared" si="341"/>
        <v/>
      </c>
      <c r="M4249" s="116" t="str">
        <f t="shared" si="342"/>
        <v/>
      </c>
    </row>
    <row r="4250" spans="2:13" x14ac:dyDescent="0.3">
      <c r="B4250" s="126"/>
      <c r="C4250" s="128"/>
      <c r="D4250" s="126"/>
      <c r="E4250" s="128"/>
      <c r="F4250" s="128"/>
      <c r="G4250" s="128"/>
      <c r="I4250" s="91" t="str">
        <f t="shared" si="339"/>
        <v/>
      </c>
      <c r="J4250" s="91" t="str">
        <f t="shared" si="340"/>
        <v/>
      </c>
      <c r="K4250" s="91" t="str">
        <f t="shared" si="338"/>
        <v/>
      </c>
      <c r="L4250" s="116" t="str">
        <f t="shared" si="341"/>
        <v/>
      </c>
      <c r="M4250" s="116" t="str">
        <f t="shared" si="342"/>
        <v/>
      </c>
    </row>
    <row r="4251" spans="2:13" x14ac:dyDescent="0.3">
      <c r="B4251" s="126"/>
      <c r="C4251" s="128"/>
      <c r="D4251" s="126"/>
      <c r="E4251" s="128"/>
      <c r="F4251" s="128"/>
      <c r="G4251" s="128"/>
      <c r="I4251" s="91" t="str">
        <f t="shared" si="339"/>
        <v/>
      </c>
      <c r="J4251" s="91" t="str">
        <f t="shared" si="340"/>
        <v/>
      </c>
      <c r="K4251" s="91" t="str">
        <f t="shared" si="338"/>
        <v/>
      </c>
      <c r="L4251" s="116" t="str">
        <f t="shared" si="341"/>
        <v/>
      </c>
      <c r="M4251" s="116" t="str">
        <f t="shared" si="342"/>
        <v/>
      </c>
    </row>
    <row r="4252" spans="2:13" x14ac:dyDescent="0.3">
      <c r="B4252" s="126"/>
      <c r="C4252" s="128"/>
      <c r="D4252" s="126"/>
      <c r="E4252" s="128"/>
      <c r="F4252" s="128"/>
      <c r="G4252" s="128"/>
      <c r="I4252" s="91" t="str">
        <f t="shared" si="339"/>
        <v/>
      </c>
      <c r="J4252" s="91" t="str">
        <f t="shared" si="340"/>
        <v/>
      </c>
      <c r="K4252" s="91" t="str">
        <f t="shared" si="338"/>
        <v/>
      </c>
      <c r="L4252" s="116" t="str">
        <f t="shared" si="341"/>
        <v/>
      </c>
      <c r="M4252" s="116" t="str">
        <f t="shared" si="342"/>
        <v/>
      </c>
    </row>
    <row r="4253" spans="2:13" x14ac:dyDescent="0.3">
      <c r="B4253" s="126"/>
      <c r="C4253" s="128"/>
      <c r="D4253" s="126"/>
      <c r="E4253" s="128"/>
      <c r="F4253" s="128"/>
      <c r="G4253" s="128"/>
      <c r="I4253" s="91" t="str">
        <f t="shared" si="339"/>
        <v/>
      </c>
      <c r="J4253" s="91" t="str">
        <f t="shared" si="340"/>
        <v/>
      </c>
      <c r="K4253" s="91" t="str">
        <f t="shared" si="338"/>
        <v/>
      </c>
      <c r="L4253" s="116" t="str">
        <f t="shared" si="341"/>
        <v/>
      </c>
      <c r="M4253" s="116" t="str">
        <f t="shared" si="342"/>
        <v/>
      </c>
    </row>
    <row r="4254" spans="2:13" x14ac:dyDescent="0.3">
      <c r="B4254" s="126"/>
      <c r="C4254" s="128"/>
      <c r="D4254" s="126"/>
      <c r="E4254" s="128"/>
      <c r="F4254" s="128"/>
      <c r="G4254" s="128"/>
      <c r="I4254" s="91" t="str">
        <f t="shared" si="339"/>
        <v/>
      </c>
      <c r="J4254" s="91" t="str">
        <f t="shared" si="340"/>
        <v/>
      </c>
      <c r="K4254" s="91" t="str">
        <f t="shared" si="338"/>
        <v/>
      </c>
      <c r="L4254" s="116" t="str">
        <f t="shared" si="341"/>
        <v/>
      </c>
      <c r="M4254" s="116" t="str">
        <f t="shared" si="342"/>
        <v/>
      </c>
    </row>
    <row r="4255" spans="2:13" x14ac:dyDescent="0.3">
      <c r="B4255" s="126"/>
      <c r="C4255" s="128"/>
      <c r="D4255" s="126"/>
      <c r="E4255" s="128"/>
      <c r="F4255" s="128"/>
      <c r="G4255" s="128"/>
      <c r="I4255" s="91" t="str">
        <f t="shared" si="339"/>
        <v/>
      </c>
      <c r="J4255" s="91" t="str">
        <f t="shared" si="340"/>
        <v/>
      </c>
      <c r="K4255" s="91" t="str">
        <f t="shared" si="338"/>
        <v/>
      </c>
      <c r="L4255" s="116" t="str">
        <f t="shared" si="341"/>
        <v/>
      </c>
      <c r="M4255" s="116" t="str">
        <f t="shared" si="342"/>
        <v/>
      </c>
    </row>
    <row r="4256" spans="2:13" x14ac:dyDescent="0.3">
      <c r="B4256" s="126"/>
      <c r="C4256" s="128"/>
      <c r="D4256" s="126"/>
      <c r="E4256" s="128"/>
      <c r="F4256" s="128"/>
      <c r="G4256" s="128"/>
      <c r="I4256" s="91" t="str">
        <f t="shared" si="339"/>
        <v/>
      </c>
      <c r="J4256" s="91" t="str">
        <f t="shared" si="340"/>
        <v/>
      </c>
      <c r="K4256" s="91" t="str">
        <f t="shared" si="338"/>
        <v/>
      </c>
      <c r="L4256" s="116" t="str">
        <f t="shared" si="341"/>
        <v/>
      </c>
      <c r="M4256" s="116" t="str">
        <f t="shared" si="342"/>
        <v/>
      </c>
    </row>
    <row r="4257" spans="2:13" x14ac:dyDescent="0.3">
      <c r="B4257" s="126"/>
      <c r="C4257" s="128"/>
      <c r="D4257" s="126"/>
      <c r="E4257" s="128"/>
      <c r="F4257" s="128"/>
      <c r="G4257" s="128"/>
      <c r="I4257" s="91" t="str">
        <f t="shared" si="339"/>
        <v/>
      </c>
      <c r="J4257" s="91" t="str">
        <f t="shared" si="340"/>
        <v/>
      </c>
      <c r="K4257" s="91" t="str">
        <f t="shared" si="338"/>
        <v/>
      </c>
      <c r="L4257" s="116" t="str">
        <f t="shared" si="341"/>
        <v/>
      </c>
      <c r="M4257" s="116" t="str">
        <f t="shared" si="342"/>
        <v/>
      </c>
    </row>
    <row r="4258" spans="2:13" x14ac:dyDescent="0.3">
      <c r="B4258" s="126"/>
      <c r="C4258" s="128"/>
      <c r="D4258" s="126"/>
      <c r="E4258" s="128"/>
      <c r="F4258" s="128"/>
      <c r="G4258" s="128"/>
      <c r="I4258" s="91" t="str">
        <f t="shared" si="339"/>
        <v/>
      </c>
      <c r="J4258" s="91" t="str">
        <f t="shared" si="340"/>
        <v/>
      </c>
      <c r="K4258" s="91" t="str">
        <f t="shared" si="338"/>
        <v/>
      </c>
      <c r="L4258" s="116" t="str">
        <f t="shared" si="341"/>
        <v/>
      </c>
      <c r="M4258" s="116" t="str">
        <f t="shared" si="342"/>
        <v/>
      </c>
    </row>
    <row r="4259" spans="2:13" x14ac:dyDescent="0.3">
      <c r="B4259" s="126"/>
      <c r="C4259" s="128"/>
      <c r="D4259" s="126"/>
      <c r="E4259" s="128"/>
      <c r="F4259" s="128"/>
      <c r="G4259" s="128"/>
      <c r="I4259" s="91" t="str">
        <f t="shared" si="339"/>
        <v/>
      </c>
      <c r="J4259" s="91" t="str">
        <f t="shared" si="340"/>
        <v/>
      </c>
      <c r="K4259" s="91" t="str">
        <f t="shared" si="338"/>
        <v/>
      </c>
      <c r="L4259" s="116" t="str">
        <f t="shared" si="341"/>
        <v/>
      </c>
      <c r="M4259" s="116" t="str">
        <f t="shared" si="342"/>
        <v/>
      </c>
    </row>
    <row r="4260" spans="2:13" x14ac:dyDescent="0.3">
      <c r="B4260" s="126"/>
      <c r="C4260" s="128"/>
      <c r="D4260" s="126"/>
      <c r="E4260" s="128"/>
      <c r="F4260" s="128"/>
      <c r="G4260" s="128"/>
      <c r="I4260" s="91" t="str">
        <f t="shared" si="339"/>
        <v/>
      </c>
      <c r="J4260" s="91" t="str">
        <f t="shared" si="340"/>
        <v/>
      </c>
      <c r="K4260" s="91" t="str">
        <f t="shared" si="338"/>
        <v/>
      </c>
      <c r="L4260" s="116" t="str">
        <f t="shared" si="341"/>
        <v/>
      </c>
      <c r="M4260" s="116" t="str">
        <f t="shared" si="342"/>
        <v/>
      </c>
    </row>
    <row r="4261" spans="2:13" x14ac:dyDescent="0.3">
      <c r="B4261" s="126"/>
      <c r="C4261" s="128"/>
      <c r="D4261" s="126"/>
      <c r="E4261" s="128"/>
      <c r="F4261" s="128"/>
      <c r="G4261" s="128"/>
      <c r="I4261" s="91" t="str">
        <f t="shared" si="339"/>
        <v/>
      </c>
      <c r="J4261" s="91" t="str">
        <f t="shared" si="340"/>
        <v/>
      </c>
      <c r="K4261" s="91" t="str">
        <f t="shared" si="338"/>
        <v/>
      </c>
      <c r="L4261" s="116" t="str">
        <f t="shared" si="341"/>
        <v/>
      </c>
      <c r="M4261" s="116" t="str">
        <f t="shared" si="342"/>
        <v/>
      </c>
    </row>
    <row r="4262" spans="2:13" x14ac:dyDescent="0.3">
      <c r="B4262" s="126"/>
      <c r="C4262" s="128"/>
      <c r="D4262" s="126"/>
      <c r="E4262" s="128"/>
      <c r="F4262" s="128"/>
      <c r="G4262" s="128"/>
      <c r="I4262" s="91" t="str">
        <f t="shared" si="339"/>
        <v/>
      </c>
      <c r="J4262" s="91" t="str">
        <f t="shared" si="340"/>
        <v/>
      </c>
      <c r="K4262" s="91" t="str">
        <f t="shared" si="338"/>
        <v/>
      </c>
      <c r="L4262" s="116" t="str">
        <f t="shared" si="341"/>
        <v/>
      </c>
      <c r="M4262" s="116" t="str">
        <f t="shared" si="342"/>
        <v/>
      </c>
    </row>
    <row r="4263" spans="2:13" x14ac:dyDescent="0.3">
      <c r="B4263" s="126"/>
      <c r="C4263" s="128"/>
      <c r="D4263" s="126"/>
      <c r="E4263" s="128"/>
      <c r="F4263" s="128"/>
      <c r="G4263" s="128"/>
      <c r="I4263" s="91" t="str">
        <f t="shared" si="339"/>
        <v/>
      </c>
      <c r="J4263" s="91" t="str">
        <f t="shared" si="340"/>
        <v/>
      </c>
      <c r="K4263" s="91" t="str">
        <f t="shared" si="338"/>
        <v/>
      </c>
      <c r="L4263" s="116" t="str">
        <f t="shared" si="341"/>
        <v/>
      </c>
      <c r="M4263" s="116" t="str">
        <f t="shared" si="342"/>
        <v/>
      </c>
    </row>
    <row r="4264" spans="2:13" x14ac:dyDescent="0.3">
      <c r="B4264" s="126"/>
      <c r="C4264" s="128"/>
      <c r="D4264" s="126"/>
      <c r="E4264" s="128"/>
      <c r="F4264" s="128"/>
      <c r="G4264" s="128"/>
      <c r="I4264" s="91" t="str">
        <f t="shared" si="339"/>
        <v/>
      </c>
      <c r="J4264" s="91" t="str">
        <f t="shared" si="340"/>
        <v/>
      </c>
      <c r="K4264" s="91" t="str">
        <f t="shared" si="338"/>
        <v/>
      </c>
      <c r="L4264" s="116" t="str">
        <f t="shared" si="341"/>
        <v/>
      </c>
      <c r="M4264" s="116" t="str">
        <f t="shared" si="342"/>
        <v/>
      </c>
    </row>
    <row r="4265" spans="2:13" x14ac:dyDescent="0.3">
      <c r="B4265" s="126"/>
      <c r="C4265" s="128"/>
      <c r="D4265" s="126"/>
      <c r="E4265" s="128"/>
      <c r="F4265" s="128"/>
      <c r="G4265" s="128"/>
      <c r="I4265" s="91" t="str">
        <f t="shared" si="339"/>
        <v/>
      </c>
      <c r="J4265" s="91" t="str">
        <f t="shared" si="340"/>
        <v/>
      </c>
      <c r="K4265" s="91" t="str">
        <f t="shared" si="338"/>
        <v/>
      </c>
      <c r="L4265" s="116" t="str">
        <f t="shared" si="341"/>
        <v/>
      </c>
      <c r="M4265" s="116" t="str">
        <f t="shared" si="342"/>
        <v/>
      </c>
    </row>
    <row r="4266" spans="2:13" x14ac:dyDescent="0.3">
      <c r="B4266" s="126"/>
      <c r="C4266" s="128"/>
      <c r="D4266" s="126"/>
      <c r="E4266" s="128"/>
      <c r="F4266" s="128"/>
      <c r="G4266" s="128"/>
      <c r="I4266" s="91" t="str">
        <f t="shared" si="339"/>
        <v/>
      </c>
      <c r="J4266" s="91" t="str">
        <f t="shared" si="340"/>
        <v/>
      </c>
      <c r="K4266" s="91" t="str">
        <f t="shared" si="338"/>
        <v/>
      </c>
      <c r="L4266" s="116" t="str">
        <f t="shared" si="341"/>
        <v/>
      </c>
      <c r="M4266" s="116" t="str">
        <f t="shared" si="342"/>
        <v/>
      </c>
    </row>
    <row r="4267" spans="2:13" x14ac:dyDescent="0.3">
      <c r="B4267" s="126"/>
      <c r="C4267" s="128"/>
      <c r="D4267" s="126"/>
      <c r="E4267" s="128"/>
      <c r="F4267" s="128"/>
      <c r="G4267" s="128"/>
      <c r="I4267" s="91" t="str">
        <f t="shared" si="339"/>
        <v/>
      </c>
      <c r="J4267" s="91" t="str">
        <f t="shared" si="340"/>
        <v/>
      </c>
      <c r="K4267" s="91" t="str">
        <f t="shared" si="338"/>
        <v/>
      </c>
      <c r="L4267" s="116" t="str">
        <f t="shared" si="341"/>
        <v/>
      </c>
      <c r="M4267" s="116" t="str">
        <f t="shared" si="342"/>
        <v/>
      </c>
    </row>
    <row r="4268" spans="2:13" x14ac:dyDescent="0.3">
      <c r="B4268" s="126"/>
      <c r="C4268" s="128"/>
      <c r="D4268" s="126"/>
      <c r="E4268" s="128"/>
      <c r="F4268" s="128"/>
      <c r="G4268" s="128"/>
      <c r="I4268" s="91" t="str">
        <f t="shared" si="339"/>
        <v/>
      </c>
      <c r="J4268" s="91" t="str">
        <f t="shared" si="340"/>
        <v/>
      </c>
      <c r="K4268" s="91" t="str">
        <f t="shared" si="338"/>
        <v/>
      </c>
      <c r="L4268" s="116" t="str">
        <f t="shared" si="341"/>
        <v/>
      </c>
      <c r="M4268" s="116" t="str">
        <f t="shared" si="342"/>
        <v/>
      </c>
    </row>
    <row r="4269" spans="2:13" x14ac:dyDescent="0.3">
      <c r="B4269" s="126"/>
      <c r="C4269" s="128"/>
      <c r="D4269" s="126"/>
      <c r="E4269" s="128"/>
      <c r="F4269" s="128"/>
      <c r="G4269" s="128"/>
      <c r="I4269" s="91" t="str">
        <f t="shared" si="339"/>
        <v/>
      </c>
      <c r="J4269" s="91" t="str">
        <f t="shared" si="340"/>
        <v/>
      </c>
      <c r="K4269" s="91" t="str">
        <f t="shared" si="338"/>
        <v/>
      </c>
      <c r="L4269" s="116" t="str">
        <f t="shared" si="341"/>
        <v/>
      </c>
      <c r="M4269" s="116" t="str">
        <f t="shared" si="342"/>
        <v/>
      </c>
    </row>
    <row r="4270" spans="2:13" x14ac:dyDescent="0.3">
      <c r="B4270" s="126"/>
      <c r="C4270" s="128"/>
      <c r="D4270" s="126"/>
      <c r="E4270" s="128"/>
      <c r="F4270" s="128"/>
      <c r="G4270" s="128"/>
      <c r="I4270" s="91" t="str">
        <f t="shared" si="339"/>
        <v/>
      </c>
      <c r="J4270" s="91" t="str">
        <f t="shared" si="340"/>
        <v/>
      </c>
      <c r="K4270" s="91" t="str">
        <f t="shared" si="338"/>
        <v/>
      </c>
      <c r="L4270" s="116" t="str">
        <f t="shared" si="341"/>
        <v/>
      </c>
      <c r="M4270" s="116" t="str">
        <f t="shared" si="342"/>
        <v/>
      </c>
    </row>
    <row r="4271" spans="2:13" x14ac:dyDescent="0.3">
      <c r="B4271" s="126"/>
      <c r="C4271" s="128"/>
      <c r="D4271" s="126"/>
      <c r="E4271" s="128"/>
      <c r="F4271" s="128"/>
      <c r="G4271" s="128"/>
      <c r="I4271" s="91" t="str">
        <f t="shared" si="339"/>
        <v/>
      </c>
      <c r="J4271" s="91" t="str">
        <f t="shared" si="340"/>
        <v/>
      </c>
      <c r="K4271" s="91" t="str">
        <f t="shared" si="338"/>
        <v/>
      </c>
      <c r="L4271" s="116" t="str">
        <f t="shared" si="341"/>
        <v/>
      </c>
      <c r="M4271" s="116" t="str">
        <f t="shared" si="342"/>
        <v/>
      </c>
    </row>
    <row r="4272" spans="2:13" x14ac:dyDescent="0.3">
      <c r="B4272" s="126"/>
      <c r="C4272" s="128"/>
      <c r="D4272" s="126"/>
      <c r="E4272" s="128"/>
      <c r="F4272" s="128"/>
      <c r="G4272" s="128"/>
      <c r="I4272" s="91" t="str">
        <f t="shared" si="339"/>
        <v/>
      </c>
      <c r="J4272" s="91" t="str">
        <f t="shared" si="340"/>
        <v/>
      </c>
      <c r="K4272" s="91" t="str">
        <f t="shared" si="338"/>
        <v/>
      </c>
      <c r="L4272" s="116" t="str">
        <f t="shared" si="341"/>
        <v/>
      </c>
      <c r="M4272" s="116" t="str">
        <f t="shared" si="342"/>
        <v/>
      </c>
    </row>
    <row r="4273" spans="2:13" x14ac:dyDescent="0.3">
      <c r="B4273" s="126"/>
      <c r="C4273" s="128"/>
      <c r="D4273" s="126"/>
      <c r="E4273" s="128"/>
      <c r="F4273" s="128"/>
      <c r="G4273" s="128"/>
      <c r="I4273" s="91" t="str">
        <f t="shared" si="339"/>
        <v/>
      </c>
      <c r="J4273" s="91" t="str">
        <f t="shared" si="340"/>
        <v/>
      </c>
      <c r="K4273" s="91" t="str">
        <f t="shared" si="338"/>
        <v/>
      </c>
      <c r="L4273" s="116" t="str">
        <f t="shared" si="341"/>
        <v/>
      </c>
      <c r="M4273" s="116" t="str">
        <f t="shared" si="342"/>
        <v/>
      </c>
    </row>
    <row r="4274" spans="2:13" x14ac:dyDescent="0.3">
      <c r="B4274" s="126"/>
      <c r="C4274" s="128"/>
      <c r="D4274" s="126"/>
      <c r="E4274" s="128"/>
      <c r="F4274" s="128"/>
      <c r="G4274" s="128"/>
      <c r="I4274" s="91" t="str">
        <f t="shared" si="339"/>
        <v/>
      </c>
      <c r="J4274" s="91" t="str">
        <f t="shared" si="340"/>
        <v/>
      </c>
      <c r="K4274" s="91" t="str">
        <f t="shared" si="338"/>
        <v/>
      </c>
      <c r="L4274" s="116" t="str">
        <f t="shared" si="341"/>
        <v/>
      </c>
      <c r="M4274" s="116" t="str">
        <f t="shared" si="342"/>
        <v/>
      </c>
    </row>
    <row r="4275" spans="2:13" x14ac:dyDescent="0.3">
      <c r="B4275" s="126"/>
      <c r="C4275" s="128"/>
      <c r="D4275" s="126"/>
      <c r="E4275" s="128"/>
      <c r="F4275" s="128"/>
      <c r="G4275" s="128"/>
      <c r="I4275" s="91" t="str">
        <f t="shared" si="339"/>
        <v/>
      </c>
      <c r="J4275" s="91" t="str">
        <f t="shared" si="340"/>
        <v/>
      </c>
      <c r="K4275" s="91" t="str">
        <f t="shared" si="338"/>
        <v/>
      </c>
      <c r="L4275" s="116" t="str">
        <f t="shared" si="341"/>
        <v/>
      </c>
      <c r="M4275" s="116" t="str">
        <f t="shared" si="342"/>
        <v/>
      </c>
    </row>
    <row r="4276" spans="2:13" x14ac:dyDescent="0.3">
      <c r="B4276" s="126"/>
      <c r="C4276" s="128"/>
      <c r="D4276" s="126"/>
      <c r="E4276" s="128"/>
      <c r="F4276" s="128"/>
      <c r="G4276" s="128"/>
      <c r="I4276" s="91" t="str">
        <f t="shared" si="339"/>
        <v/>
      </c>
      <c r="J4276" s="91" t="str">
        <f t="shared" si="340"/>
        <v/>
      </c>
      <c r="K4276" s="91" t="str">
        <f t="shared" si="338"/>
        <v/>
      </c>
      <c r="L4276" s="116" t="str">
        <f t="shared" si="341"/>
        <v/>
      </c>
      <c r="M4276" s="116" t="str">
        <f t="shared" si="342"/>
        <v/>
      </c>
    </row>
    <row r="4277" spans="2:13" x14ac:dyDescent="0.3">
      <c r="B4277" s="126"/>
      <c r="C4277" s="128"/>
      <c r="D4277" s="126"/>
      <c r="E4277" s="128"/>
      <c r="F4277" s="128"/>
      <c r="G4277" s="128"/>
      <c r="I4277" s="91" t="str">
        <f t="shared" si="339"/>
        <v/>
      </c>
      <c r="J4277" s="91" t="str">
        <f t="shared" si="340"/>
        <v/>
      </c>
      <c r="K4277" s="91" t="str">
        <f t="shared" si="338"/>
        <v/>
      </c>
      <c r="L4277" s="116" t="str">
        <f t="shared" si="341"/>
        <v/>
      </c>
      <c r="M4277" s="116" t="str">
        <f t="shared" si="342"/>
        <v/>
      </c>
    </row>
    <row r="4278" spans="2:13" x14ac:dyDescent="0.3">
      <c r="B4278" s="126"/>
      <c r="C4278" s="128"/>
      <c r="D4278" s="126"/>
      <c r="E4278" s="128"/>
      <c r="F4278" s="128"/>
      <c r="G4278" s="128"/>
      <c r="I4278" s="91" t="str">
        <f t="shared" si="339"/>
        <v/>
      </c>
      <c r="J4278" s="91" t="str">
        <f t="shared" si="340"/>
        <v/>
      </c>
      <c r="K4278" s="91" t="str">
        <f t="shared" si="338"/>
        <v/>
      </c>
      <c r="L4278" s="116" t="str">
        <f t="shared" si="341"/>
        <v/>
      </c>
      <c r="M4278" s="116" t="str">
        <f t="shared" si="342"/>
        <v/>
      </c>
    </row>
    <row r="4279" spans="2:13" x14ac:dyDescent="0.3">
      <c r="B4279" s="126"/>
      <c r="C4279" s="128"/>
      <c r="D4279" s="126"/>
      <c r="E4279" s="128"/>
      <c r="F4279" s="128"/>
      <c r="G4279" s="128"/>
      <c r="I4279" s="91" t="str">
        <f t="shared" si="339"/>
        <v/>
      </c>
      <c r="J4279" s="91" t="str">
        <f t="shared" si="340"/>
        <v/>
      </c>
      <c r="K4279" s="91" t="str">
        <f t="shared" si="338"/>
        <v/>
      </c>
      <c r="L4279" s="116" t="str">
        <f t="shared" si="341"/>
        <v/>
      </c>
      <c r="M4279" s="116" t="str">
        <f t="shared" si="342"/>
        <v/>
      </c>
    </row>
    <row r="4280" spans="2:13" x14ac:dyDescent="0.3">
      <c r="B4280" s="126"/>
      <c r="C4280" s="128"/>
      <c r="D4280" s="126"/>
      <c r="E4280" s="128"/>
      <c r="F4280" s="128"/>
      <c r="G4280" s="128"/>
      <c r="I4280" s="91" t="str">
        <f t="shared" si="339"/>
        <v/>
      </c>
      <c r="J4280" s="91" t="str">
        <f t="shared" si="340"/>
        <v/>
      </c>
      <c r="K4280" s="91" t="str">
        <f t="shared" si="338"/>
        <v/>
      </c>
      <c r="L4280" s="116" t="str">
        <f t="shared" si="341"/>
        <v/>
      </c>
      <c r="M4280" s="116" t="str">
        <f t="shared" si="342"/>
        <v/>
      </c>
    </row>
    <row r="4281" spans="2:13" x14ac:dyDescent="0.3">
      <c r="B4281" s="126"/>
      <c r="C4281" s="128"/>
      <c r="D4281" s="126"/>
      <c r="E4281" s="128"/>
      <c r="F4281" s="128"/>
      <c r="G4281" s="128"/>
      <c r="I4281" s="91" t="str">
        <f t="shared" si="339"/>
        <v/>
      </c>
      <c r="J4281" s="91" t="str">
        <f t="shared" si="340"/>
        <v/>
      </c>
      <c r="K4281" s="91" t="str">
        <f t="shared" si="338"/>
        <v/>
      </c>
      <c r="L4281" s="116" t="str">
        <f t="shared" si="341"/>
        <v/>
      </c>
      <c r="M4281" s="116" t="str">
        <f t="shared" si="342"/>
        <v/>
      </c>
    </row>
    <row r="4282" spans="2:13" x14ac:dyDescent="0.3">
      <c r="B4282" s="126"/>
      <c r="C4282" s="128"/>
      <c r="D4282" s="126"/>
      <c r="E4282" s="128"/>
      <c r="F4282" s="128"/>
      <c r="G4282" s="128"/>
      <c r="I4282" s="91" t="str">
        <f t="shared" si="339"/>
        <v/>
      </c>
      <c r="J4282" s="91" t="str">
        <f t="shared" si="340"/>
        <v/>
      </c>
      <c r="K4282" s="91" t="str">
        <f t="shared" si="338"/>
        <v/>
      </c>
      <c r="L4282" s="116" t="str">
        <f t="shared" si="341"/>
        <v/>
      </c>
      <c r="M4282" s="116" t="str">
        <f t="shared" si="342"/>
        <v/>
      </c>
    </row>
    <row r="4283" spans="2:13" x14ac:dyDescent="0.3">
      <c r="B4283" s="126"/>
      <c r="C4283" s="128"/>
      <c r="D4283" s="126"/>
      <c r="E4283" s="128"/>
      <c r="F4283" s="128"/>
      <c r="G4283" s="128"/>
      <c r="I4283" s="91" t="str">
        <f t="shared" si="339"/>
        <v/>
      </c>
      <c r="J4283" s="91" t="str">
        <f t="shared" si="340"/>
        <v/>
      </c>
      <c r="K4283" s="91" t="str">
        <f t="shared" si="338"/>
        <v/>
      </c>
      <c r="L4283" s="116" t="str">
        <f t="shared" si="341"/>
        <v/>
      </c>
      <c r="M4283" s="116" t="str">
        <f t="shared" si="342"/>
        <v/>
      </c>
    </row>
    <row r="4284" spans="2:13" x14ac:dyDescent="0.3">
      <c r="B4284" s="126"/>
      <c r="C4284" s="128"/>
      <c r="D4284" s="126"/>
      <c r="E4284" s="128"/>
      <c r="F4284" s="128"/>
      <c r="G4284" s="128"/>
      <c r="I4284" s="91" t="str">
        <f t="shared" si="339"/>
        <v/>
      </c>
      <c r="J4284" s="91" t="str">
        <f t="shared" si="340"/>
        <v/>
      </c>
      <c r="K4284" s="91" t="str">
        <f t="shared" si="338"/>
        <v/>
      </c>
      <c r="L4284" s="116" t="str">
        <f t="shared" si="341"/>
        <v/>
      </c>
      <c r="M4284" s="116" t="str">
        <f t="shared" si="342"/>
        <v/>
      </c>
    </row>
    <row r="4285" spans="2:13" x14ac:dyDescent="0.3">
      <c r="B4285" s="126"/>
      <c r="C4285" s="128"/>
      <c r="D4285" s="126"/>
      <c r="E4285" s="128"/>
      <c r="F4285" s="128"/>
      <c r="G4285" s="128"/>
      <c r="I4285" s="91" t="str">
        <f t="shared" si="339"/>
        <v/>
      </c>
      <c r="J4285" s="91" t="str">
        <f t="shared" si="340"/>
        <v/>
      </c>
      <c r="K4285" s="91" t="str">
        <f t="shared" si="338"/>
        <v/>
      </c>
      <c r="L4285" s="116" t="str">
        <f t="shared" si="341"/>
        <v/>
      </c>
      <c r="M4285" s="116" t="str">
        <f t="shared" si="342"/>
        <v/>
      </c>
    </row>
    <row r="4286" spans="2:13" x14ac:dyDescent="0.3">
      <c r="B4286" s="126"/>
      <c r="C4286" s="128"/>
      <c r="D4286" s="126"/>
      <c r="E4286" s="128"/>
      <c r="F4286" s="128"/>
      <c r="G4286" s="128"/>
      <c r="I4286" s="91" t="str">
        <f t="shared" si="339"/>
        <v/>
      </c>
      <c r="J4286" s="91" t="str">
        <f t="shared" si="340"/>
        <v/>
      </c>
      <c r="K4286" s="91" t="str">
        <f t="shared" si="338"/>
        <v/>
      </c>
      <c r="L4286" s="116" t="str">
        <f t="shared" si="341"/>
        <v/>
      </c>
      <c r="M4286" s="116" t="str">
        <f t="shared" si="342"/>
        <v/>
      </c>
    </row>
    <row r="4287" spans="2:13" x14ac:dyDescent="0.3">
      <c r="B4287" s="126"/>
      <c r="C4287" s="128"/>
      <c r="D4287" s="126"/>
      <c r="E4287" s="128"/>
      <c r="F4287" s="128"/>
      <c r="G4287" s="128"/>
      <c r="I4287" s="91" t="str">
        <f t="shared" si="339"/>
        <v/>
      </c>
      <c r="J4287" s="91" t="str">
        <f t="shared" si="340"/>
        <v/>
      </c>
      <c r="K4287" s="91" t="str">
        <f t="shared" si="338"/>
        <v/>
      </c>
      <c r="L4287" s="116" t="str">
        <f t="shared" si="341"/>
        <v/>
      </c>
      <c r="M4287" s="116" t="str">
        <f t="shared" si="342"/>
        <v/>
      </c>
    </row>
    <row r="4288" spans="2:13" x14ac:dyDescent="0.3">
      <c r="B4288" s="126"/>
      <c r="C4288" s="128"/>
      <c r="D4288" s="126"/>
      <c r="E4288" s="128"/>
      <c r="F4288" s="128"/>
      <c r="G4288" s="128"/>
      <c r="I4288" s="91" t="str">
        <f t="shared" si="339"/>
        <v/>
      </c>
      <c r="J4288" s="91" t="str">
        <f t="shared" si="340"/>
        <v/>
      </c>
      <c r="K4288" s="91" t="str">
        <f t="shared" si="338"/>
        <v/>
      </c>
      <c r="L4288" s="116" t="str">
        <f t="shared" si="341"/>
        <v/>
      </c>
      <c r="M4288" s="116" t="str">
        <f t="shared" si="342"/>
        <v/>
      </c>
    </row>
    <row r="4289" spans="2:13" x14ac:dyDescent="0.3">
      <c r="B4289" s="126"/>
      <c r="C4289" s="128"/>
      <c r="D4289" s="126"/>
      <c r="E4289" s="128"/>
      <c r="F4289" s="128"/>
      <c r="G4289" s="128"/>
      <c r="I4289" s="91" t="str">
        <f t="shared" si="339"/>
        <v/>
      </c>
      <c r="J4289" s="91" t="str">
        <f t="shared" si="340"/>
        <v/>
      </c>
      <c r="K4289" s="91" t="str">
        <f t="shared" si="338"/>
        <v/>
      </c>
      <c r="L4289" s="116" t="str">
        <f t="shared" si="341"/>
        <v/>
      </c>
      <c r="M4289" s="116" t="str">
        <f t="shared" si="342"/>
        <v/>
      </c>
    </row>
    <row r="4290" spans="2:13" x14ac:dyDescent="0.3">
      <c r="B4290" s="126"/>
      <c r="C4290" s="128"/>
      <c r="D4290" s="126"/>
      <c r="E4290" s="128"/>
      <c r="F4290" s="128"/>
      <c r="G4290" s="128"/>
      <c r="I4290" s="91" t="str">
        <f t="shared" si="339"/>
        <v/>
      </c>
      <c r="J4290" s="91" t="str">
        <f t="shared" si="340"/>
        <v/>
      </c>
      <c r="K4290" s="91" t="str">
        <f t="shared" si="338"/>
        <v/>
      </c>
      <c r="L4290" s="116" t="str">
        <f t="shared" si="341"/>
        <v/>
      </c>
      <c r="M4290" s="116" t="str">
        <f t="shared" si="342"/>
        <v/>
      </c>
    </row>
    <row r="4291" spans="2:13" x14ac:dyDescent="0.3">
      <c r="B4291" s="126"/>
      <c r="C4291" s="128"/>
      <c r="D4291" s="126"/>
      <c r="E4291" s="128"/>
      <c r="F4291" s="128"/>
      <c r="G4291" s="128"/>
      <c r="I4291" s="91" t="str">
        <f t="shared" si="339"/>
        <v/>
      </c>
      <c r="J4291" s="91" t="str">
        <f t="shared" si="340"/>
        <v/>
      </c>
      <c r="K4291" s="91" t="str">
        <f t="shared" si="338"/>
        <v/>
      </c>
      <c r="L4291" s="116" t="str">
        <f t="shared" si="341"/>
        <v/>
      </c>
      <c r="M4291" s="116" t="str">
        <f t="shared" si="342"/>
        <v/>
      </c>
    </row>
    <row r="4292" spans="2:13" x14ac:dyDescent="0.3">
      <c r="B4292" s="126"/>
      <c r="C4292" s="128"/>
      <c r="D4292" s="126"/>
      <c r="E4292" s="128"/>
      <c r="F4292" s="128"/>
      <c r="G4292" s="128"/>
      <c r="I4292" s="91" t="str">
        <f t="shared" si="339"/>
        <v/>
      </c>
      <c r="J4292" s="91" t="str">
        <f t="shared" si="340"/>
        <v/>
      </c>
      <c r="K4292" s="91" t="str">
        <f t="shared" si="338"/>
        <v/>
      </c>
      <c r="L4292" s="116" t="str">
        <f t="shared" si="341"/>
        <v/>
      </c>
      <c r="M4292" s="116" t="str">
        <f t="shared" si="342"/>
        <v/>
      </c>
    </row>
    <row r="4293" spans="2:13" x14ac:dyDescent="0.3">
      <c r="B4293" s="126"/>
      <c r="C4293" s="128"/>
      <c r="D4293" s="126"/>
      <c r="E4293" s="128"/>
      <c r="F4293" s="128"/>
      <c r="G4293" s="128"/>
      <c r="I4293" s="91" t="str">
        <f t="shared" si="339"/>
        <v/>
      </c>
      <c r="J4293" s="91" t="str">
        <f t="shared" si="340"/>
        <v/>
      </c>
      <c r="K4293" s="91" t="str">
        <f t="shared" si="338"/>
        <v/>
      </c>
      <c r="L4293" s="116" t="str">
        <f t="shared" si="341"/>
        <v/>
      </c>
      <c r="M4293" s="116" t="str">
        <f t="shared" si="342"/>
        <v/>
      </c>
    </row>
    <row r="4294" spans="2:13" x14ac:dyDescent="0.3">
      <c r="B4294" s="126"/>
      <c r="C4294" s="128"/>
      <c r="D4294" s="126"/>
      <c r="E4294" s="128"/>
      <c r="F4294" s="128"/>
      <c r="G4294" s="128"/>
      <c r="I4294" s="91" t="str">
        <f t="shared" si="339"/>
        <v/>
      </c>
      <c r="J4294" s="91" t="str">
        <f t="shared" si="340"/>
        <v/>
      </c>
      <c r="K4294" s="91" t="str">
        <f t="shared" si="338"/>
        <v/>
      </c>
      <c r="L4294" s="116" t="str">
        <f t="shared" si="341"/>
        <v/>
      </c>
      <c r="M4294" s="116" t="str">
        <f t="shared" si="342"/>
        <v/>
      </c>
    </row>
    <row r="4295" spans="2:13" x14ac:dyDescent="0.3">
      <c r="B4295" s="126"/>
      <c r="C4295" s="128"/>
      <c r="D4295" s="126"/>
      <c r="E4295" s="128"/>
      <c r="F4295" s="128"/>
      <c r="G4295" s="128"/>
      <c r="I4295" s="91" t="str">
        <f t="shared" si="339"/>
        <v/>
      </c>
      <c r="J4295" s="91" t="str">
        <f t="shared" si="340"/>
        <v/>
      </c>
      <c r="K4295" s="91" t="str">
        <f t="shared" ref="K4295:K4358" si="343">IF(I4295="","",SUMIF($B$7:$B$5003,B4295,$G$7:$G$5003))</f>
        <v/>
      </c>
      <c r="L4295" s="116" t="str">
        <f t="shared" si="341"/>
        <v/>
      </c>
      <c r="M4295" s="116" t="str">
        <f t="shared" si="342"/>
        <v/>
      </c>
    </row>
    <row r="4296" spans="2:13" x14ac:dyDescent="0.3">
      <c r="B4296" s="126"/>
      <c r="C4296" s="128"/>
      <c r="D4296" s="126"/>
      <c r="E4296" s="128"/>
      <c r="F4296" s="128"/>
      <c r="G4296" s="128"/>
      <c r="I4296" s="91" t="str">
        <f t="shared" ref="I4296:I4359" si="344">B4296&amp;D4296</f>
        <v/>
      </c>
      <c r="J4296" s="91" t="str">
        <f t="shared" ref="J4296:J4359" si="345">IF(I4296="","",SUMIFS($G$6:$G$5003,$B$6:$B$5003,B4296,$D$6:$D$5003,D4296))</f>
        <v/>
      </c>
      <c r="K4296" s="91" t="str">
        <f t="shared" si="343"/>
        <v/>
      </c>
      <c r="L4296" s="116" t="str">
        <f t="shared" ref="L4296:L4359" si="346">IF(OR(J4296="",K4296=""),"",J4296/K4296)</f>
        <v/>
      </c>
      <c r="M4296" s="116" t="str">
        <f t="shared" ref="M4296:M4359" si="347">IF(L4296="","",L4296^2)</f>
        <v/>
      </c>
    </row>
    <row r="4297" spans="2:13" x14ac:dyDescent="0.3">
      <c r="B4297" s="126"/>
      <c r="C4297" s="128"/>
      <c r="D4297" s="126"/>
      <c r="E4297" s="128"/>
      <c r="F4297" s="128"/>
      <c r="G4297" s="128"/>
      <c r="I4297" s="91" t="str">
        <f t="shared" si="344"/>
        <v/>
      </c>
      <c r="J4297" s="91" t="str">
        <f t="shared" si="345"/>
        <v/>
      </c>
      <c r="K4297" s="91" t="str">
        <f t="shared" si="343"/>
        <v/>
      </c>
      <c r="L4297" s="116" t="str">
        <f t="shared" si="346"/>
        <v/>
      </c>
      <c r="M4297" s="116" t="str">
        <f t="shared" si="347"/>
        <v/>
      </c>
    </row>
    <row r="4298" spans="2:13" x14ac:dyDescent="0.3">
      <c r="B4298" s="126"/>
      <c r="C4298" s="128"/>
      <c r="D4298" s="126"/>
      <c r="E4298" s="128"/>
      <c r="F4298" s="128"/>
      <c r="G4298" s="128"/>
      <c r="I4298" s="91" t="str">
        <f t="shared" si="344"/>
        <v/>
      </c>
      <c r="J4298" s="91" t="str">
        <f t="shared" si="345"/>
        <v/>
      </c>
      <c r="K4298" s="91" t="str">
        <f t="shared" si="343"/>
        <v/>
      </c>
      <c r="L4298" s="116" t="str">
        <f t="shared" si="346"/>
        <v/>
      </c>
      <c r="M4298" s="116" t="str">
        <f t="shared" si="347"/>
        <v/>
      </c>
    </row>
    <row r="4299" spans="2:13" x14ac:dyDescent="0.3">
      <c r="B4299" s="126"/>
      <c r="C4299" s="128"/>
      <c r="D4299" s="126"/>
      <c r="E4299" s="128"/>
      <c r="F4299" s="128"/>
      <c r="G4299" s="128"/>
      <c r="I4299" s="91" t="str">
        <f t="shared" si="344"/>
        <v/>
      </c>
      <c r="J4299" s="91" t="str">
        <f t="shared" si="345"/>
        <v/>
      </c>
      <c r="K4299" s="91" t="str">
        <f t="shared" si="343"/>
        <v/>
      </c>
      <c r="L4299" s="116" t="str">
        <f t="shared" si="346"/>
        <v/>
      </c>
      <c r="M4299" s="116" t="str">
        <f t="shared" si="347"/>
        <v/>
      </c>
    </row>
    <row r="4300" spans="2:13" x14ac:dyDescent="0.3">
      <c r="B4300" s="126"/>
      <c r="C4300" s="128"/>
      <c r="D4300" s="126"/>
      <c r="E4300" s="128"/>
      <c r="F4300" s="128"/>
      <c r="G4300" s="128"/>
      <c r="I4300" s="91" t="str">
        <f t="shared" si="344"/>
        <v/>
      </c>
      <c r="J4300" s="91" t="str">
        <f t="shared" si="345"/>
        <v/>
      </c>
      <c r="K4300" s="91" t="str">
        <f t="shared" si="343"/>
        <v/>
      </c>
      <c r="L4300" s="116" t="str">
        <f t="shared" si="346"/>
        <v/>
      </c>
      <c r="M4300" s="116" t="str">
        <f t="shared" si="347"/>
        <v/>
      </c>
    </row>
    <row r="4301" spans="2:13" x14ac:dyDescent="0.3">
      <c r="B4301" s="126"/>
      <c r="C4301" s="128"/>
      <c r="D4301" s="126"/>
      <c r="E4301" s="128"/>
      <c r="F4301" s="128"/>
      <c r="G4301" s="128"/>
      <c r="I4301" s="91" t="str">
        <f t="shared" si="344"/>
        <v/>
      </c>
      <c r="J4301" s="91" t="str">
        <f t="shared" si="345"/>
        <v/>
      </c>
      <c r="K4301" s="91" t="str">
        <f t="shared" si="343"/>
        <v/>
      </c>
      <c r="L4301" s="116" t="str">
        <f t="shared" si="346"/>
        <v/>
      </c>
      <c r="M4301" s="116" t="str">
        <f t="shared" si="347"/>
        <v/>
      </c>
    </row>
    <row r="4302" spans="2:13" x14ac:dyDescent="0.3">
      <c r="B4302" s="126"/>
      <c r="C4302" s="128"/>
      <c r="D4302" s="126"/>
      <c r="E4302" s="128"/>
      <c r="F4302" s="128"/>
      <c r="G4302" s="128"/>
      <c r="I4302" s="91" t="str">
        <f t="shared" si="344"/>
        <v/>
      </c>
      <c r="J4302" s="91" t="str">
        <f t="shared" si="345"/>
        <v/>
      </c>
      <c r="K4302" s="91" t="str">
        <f t="shared" si="343"/>
        <v/>
      </c>
      <c r="L4302" s="116" t="str">
        <f t="shared" si="346"/>
        <v/>
      </c>
      <c r="M4302" s="116" t="str">
        <f t="shared" si="347"/>
        <v/>
      </c>
    </row>
    <row r="4303" spans="2:13" x14ac:dyDescent="0.3">
      <c r="B4303" s="126"/>
      <c r="C4303" s="128"/>
      <c r="D4303" s="126"/>
      <c r="E4303" s="128"/>
      <c r="F4303" s="128"/>
      <c r="G4303" s="128"/>
      <c r="I4303" s="91" t="str">
        <f t="shared" si="344"/>
        <v/>
      </c>
      <c r="J4303" s="91" t="str">
        <f t="shared" si="345"/>
        <v/>
      </c>
      <c r="K4303" s="91" t="str">
        <f t="shared" si="343"/>
        <v/>
      </c>
      <c r="L4303" s="116" t="str">
        <f t="shared" si="346"/>
        <v/>
      </c>
      <c r="M4303" s="116" t="str">
        <f t="shared" si="347"/>
        <v/>
      </c>
    </row>
    <row r="4304" spans="2:13" x14ac:dyDescent="0.3">
      <c r="B4304" s="126"/>
      <c r="C4304" s="128"/>
      <c r="D4304" s="126"/>
      <c r="E4304" s="128"/>
      <c r="F4304" s="128"/>
      <c r="G4304" s="128"/>
      <c r="I4304" s="91" t="str">
        <f t="shared" si="344"/>
        <v/>
      </c>
      <c r="J4304" s="91" t="str">
        <f t="shared" si="345"/>
        <v/>
      </c>
      <c r="K4304" s="91" t="str">
        <f t="shared" si="343"/>
        <v/>
      </c>
      <c r="L4304" s="116" t="str">
        <f t="shared" si="346"/>
        <v/>
      </c>
      <c r="M4304" s="116" t="str">
        <f t="shared" si="347"/>
        <v/>
      </c>
    </row>
    <row r="4305" spans="2:13" x14ac:dyDescent="0.3">
      <c r="B4305" s="126"/>
      <c r="C4305" s="128"/>
      <c r="D4305" s="126"/>
      <c r="E4305" s="128"/>
      <c r="F4305" s="128"/>
      <c r="G4305" s="128"/>
      <c r="I4305" s="91" t="str">
        <f t="shared" si="344"/>
        <v/>
      </c>
      <c r="J4305" s="91" t="str">
        <f t="shared" si="345"/>
        <v/>
      </c>
      <c r="K4305" s="91" t="str">
        <f t="shared" si="343"/>
        <v/>
      </c>
      <c r="L4305" s="116" t="str">
        <f t="shared" si="346"/>
        <v/>
      </c>
      <c r="M4305" s="116" t="str">
        <f t="shared" si="347"/>
        <v/>
      </c>
    </row>
    <row r="4306" spans="2:13" x14ac:dyDescent="0.3">
      <c r="B4306" s="126"/>
      <c r="C4306" s="128"/>
      <c r="D4306" s="126"/>
      <c r="E4306" s="128"/>
      <c r="F4306" s="128"/>
      <c r="G4306" s="128"/>
      <c r="I4306" s="91" t="str">
        <f t="shared" si="344"/>
        <v/>
      </c>
      <c r="J4306" s="91" t="str">
        <f t="shared" si="345"/>
        <v/>
      </c>
      <c r="K4306" s="91" t="str">
        <f t="shared" si="343"/>
        <v/>
      </c>
      <c r="L4306" s="116" t="str">
        <f t="shared" si="346"/>
        <v/>
      </c>
      <c r="M4306" s="116" t="str">
        <f t="shared" si="347"/>
        <v/>
      </c>
    </row>
    <row r="4307" spans="2:13" x14ac:dyDescent="0.3">
      <c r="B4307" s="126"/>
      <c r="C4307" s="128"/>
      <c r="D4307" s="126"/>
      <c r="E4307" s="128"/>
      <c r="F4307" s="128"/>
      <c r="G4307" s="128"/>
      <c r="I4307" s="91" t="str">
        <f t="shared" si="344"/>
        <v/>
      </c>
      <c r="J4307" s="91" t="str">
        <f t="shared" si="345"/>
        <v/>
      </c>
      <c r="K4307" s="91" t="str">
        <f t="shared" si="343"/>
        <v/>
      </c>
      <c r="L4307" s="116" t="str">
        <f t="shared" si="346"/>
        <v/>
      </c>
      <c r="M4307" s="116" t="str">
        <f t="shared" si="347"/>
        <v/>
      </c>
    </row>
    <row r="4308" spans="2:13" x14ac:dyDescent="0.3">
      <c r="B4308" s="126"/>
      <c r="C4308" s="128"/>
      <c r="D4308" s="126"/>
      <c r="E4308" s="128"/>
      <c r="F4308" s="128"/>
      <c r="G4308" s="128"/>
      <c r="I4308" s="91" t="str">
        <f t="shared" si="344"/>
        <v/>
      </c>
      <c r="J4308" s="91" t="str">
        <f t="shared" si="345"/>
        <v/>
      </c>
      <c r="K4308" s="91" t="str">
        <f t="shared" si="343"/>
        <v/>
      </c>
      <c r="L4308" s="116" t="str">
        <f t="shared" si="346"/>
        <v/>
      </c>
      <c r="M4308" s="116" t="str">
        <f t="shared" si="347"/>
        <v/>
      </c>
    </row>
    <row r="4309" spans="2:13" x14ac:dyDescent="0.3">
      <c r="B4309" s="126"/>
      <c r="C4309" s="128"/>
      <c r="D4309" s="126"/>
      <c r="E4309" s="128"/>
      <c r="F4309" s="128"/>
      <c r="G4309" s="128"/>
      <c r="I4309" s="91" t="str">
        <f t="shared" si="344"/>
        <v/>
      </c>
      <c r="J4309" s="91" t="str">
        <f t="shared" si="345"/>
        <v/>
      </c>
      <c r="K4309" s="91" t="str">
        <f t="shared" si="343"/>
        <v/>
      </c>
      <c r="L4309" s="116" t="str">
        <f t="shared" si="346"/>
        <v/>
      </c>
      <c r="M4309" s="116" t="str">
        <f t="shared" si="347"/>
        <v/>
      </c>
    </row>
    <row r="4310" spans="2:13" x14ac:dyDescent="0.3">
      <c r="B4310" s="126"/>
      <c r="C4310" s="128"/>
      <c r="D4310" s="126"/>
      <c r="E4310" s="128"/>
      <c r="F4310" s="128"/>
      <c r="G4310" s="128"/>
      <c r="I4310" s="91" t="str">
        <f t="shared" si="344"/>
        <v/>
      </c>
      <c r="J4310" s="91" t="str">
        <f t="shared" si="345"/>
        <v/>
      </c>
      <c r="K4310" s="91" t="str">
        <f t="shared" si="343"/>
        <v/>
      </c>
      <c r="L4310" s="116" t="str">
        <f t="shared" si="346"/>
        <v/>
      </c>
      <c r="M4310" s="116" t="str">
        <f t="shared" si="347"/>
        <v/>
      </c>
    </row>
    <row r="4311" spans="2:13" x14ac:dyDescent="0.3">
      <c r="B4311" s="126"/>
      <c r="C4311" s="128"/>
      <c r="D4311" s="126"/>
      <c r="E4311" s="128"/>
      <c r="F4311" s="128"/>
      <c r="G4311" s="128"/>
      <c r="I4311" s="91" t="str">
        <f t="shared" si="344"/>
        <v/>
      </c>
      <c r="J4311" s="91" t="str">
        <f t="shared" si="345"/>
        <v/>
      </c>
      <c r="K4311" s="91" t="str">
        <f t="shared" si="343"/>
        <v/>
      </c>
      <c r="L4311" s="116" t="str">
        <f t="shared" si="346"/>
        <v/>
      </c>
      <c r="M4311" s="116" t="str">
        <f t="shared" si="347"/>
        <v/>
      </c>
    </row>
    <row r="4312" spans="2:13" x14ac:dyDescent="0.3">
      <c r="B4312" s="126"/>
      <c r="C4312" s="128"/>
      <c r="D4312" s="126"/>
      <c r="E4312" s="128"/>
      <c r="F4312" s="128"/>
      <c r="G4312" s="128"/>
      <c r="I4312" s="91" t="str">
        <f t="shared" si="344"/>
        <v/>
      </c>
      <c r="J4312" s="91" t="str">
        <f t="shared" si="345"/>
        <v/>
      </c>
      <c r="K4312" s="91" t="str">
        <f t="shared" si="343"/>
        <v/>
      </c>
      <c r="L4312" s="116" t="str">
        <f t="shared" si="346"/>
        <v/>
      </c>
      <c r="M4312" s="116" t="str">
        <f t="shared" si="347"/>
        <v/>
      </c>
    </row>
    <row r="4313" spans="2:13" x14ac:dyDescent="0.3">
      <c r="B4313" s="126"/>
      <c r="C4313" s="128"/>
      <c r="D4313" s="126"/>
      <c r="E4313" s="128"/>
      <c r="F4313" s="128"/>
      <c r="G4313" s="128"/>
      <c r="I4313" s="91" t="str">
        <f t="shared" si="344"/>
        <v/>
      </c>
      <c r="J4313" s="91" t="str">
        <f t="shared" si="345"/>
        <v/>
      </c>
      <c r="K4313" s="91" t="str">
        <f t="shared" si="343"/>
        <v/>
      </c>
      <c r="L4313" s="116" t="str">
        <f t="shared" si="346"/>
        <v/>
      </c>
      <c r="M4313" s="116" t="str">
        <f t="shared" si="347"/>
        <v/>
      </c>
    </row>
    <row r="4314" spans="2:13" x14ac:dyDescent="0.3">
      <c r="B4314" s="126"/>
      <c r="C4314" s="128"/>
      <c r="D4314" s="126"/>
      <c r="E4314" s="128"/>
      <c r="F4314" s="128"/>
      <c r="G4314" s="128"/>
      <c r="I4314" s="91" t="str">
        <f t="shared" si="344"/>
        <v/>
      </c>
      <c r="J4314" s="91" t="str">
        <f t="shared" si="345"/>
        <v/>
      </c>
      <c r="K4314" s="91" t="str">
        <f t="shared" si="343"/>
        <v/>
      </c>
      <c r="L4314" s="116" t="str">
        <f t="shared" si="346"/>
        <v/>
      </c>
      <c r="M4314" s="116" t="str">
        <f t="shared" si="347"/>
        <v/>
      </c>
    </row>
    <row r="4315" spans="2:13" x14ac:dyDescent="0.3">
      <c r="B4315" s="126"/>
      <c r="C4315" s="128"/>
      <c r="D4315" s="126"/>
      <c r="E4315" s="128"/>
      <c r="F4315" s="128"/>
      <c r="G4315" s="128"/>
      <c r="I4315" s="91" t="str">
        <f t="shared" si="344"/>
        <v/>
      </c>
      <c r="J4315" s="91" t="str">
        <f t="shared" si="345"/>
        <v/>
      </c>
      <c r="K4315" s="91" t="str">
        <f t="shared" si="343"/>
        <v/>
      </c>
      <c r="L4315" s="116" t="str">
        <f t="shared" si="346"/>
        <v/>
      </c>
      <c r="M4315" s="116" t="str">
        <f t="shared" si="347"/>
        <v/>
      </c>
    </row>
    <row r="4316" spans="2:13" x14ac:dyDescent="0.3">
      <c r="B4316" s="126"/>
      <c r="C4316" s="128"/>
      <c r="D4316" s="126"/>
      <c r="E4316" s="128"/>
      <c r="F4316" s="128"/>
      <c r="G4316" s="128"/>
      <c r="I4316" s="91" t="str">
        <f t="shared" si="344"/>
        <v/>
      </c>
      <c r="J4316" s="91" t="str">
        <f t="shared" si="345"/>
        <v/>
      </c>
      <c r="K4316" s="91" t="str">
        <f t="shared" si="343"/>
        <v/>
      </c>
      <c r="L4316" s="116" t="str">
        <f t="shared" si="346"/>
        <v/>
      </c>
      <c r="M4316" s="116" t="str">
        <f t="shared" si="347"/>
        <v/>
      </c>
    </row>
    <row r="4317" spans="2:13" x14ac:dyDescent="0.3">
      <c r="B4317" s="126"/>
      <c r="C4317" s="128"/>
      <c r="D4317" s="126"/>
      <c r="E4317" s="128"/>
      <c r="F4317" s="128"/>
      <c r="G4317" s="128"/>
      <c r="I4317" s="91" t="str">
        <f t="shared" si="344"/>
        <v/>
      </c>
      <c r="J4317" s="91" t="str">
        <f t="shared" si="345"/>
        <v/>
      </c>
      <c r="K4317" s="91" t="str">
        <f t="shared" si="343"/>
        <v/>
      </c>
      <c r="L4317" s="116" t="str">
        <f t="shared" si="346"/>
        <v/>
      </c>
      <c r="M4317" s="116" t="str">
        <f t="shared" si="347"/>
        <v/>
      </c>
    </row>
    <row r="4318" spans="2:13" x14ac:dyDescent="0.3">
      <c r="B4318" s="126"/>
      <c r="C4318" s="128"/>
      <c r="D4318" s="126"/>
      <c r="E4318" s="128"/>
      <c r="F4318" s="128"/>
      <c r="G4318" s="128"/>
      <c r="I4318" s="91" t="str">
        <f t="shared" si="344"/>
        <v/>
      </c>
      <c r="J4318" s="91" t="str">
        <f t="shared" si="345"/>
        <v/>
      </c>
      <c r="K4318" s="91" t="str">
        <f t="shared" si="343"/>
        <v/>
      </c>
      <c r="L4318" s="116" t="str">
        <f t="shared" si="346"/>
        <v/>
      </c>
      <c r="M4318" s="116" t="str">
        <f t="shared" si="347"/>
        <v/>
      </c>
    </row>
    <row r="4319" spans="2:13" x14ac:dyDescent="0.3">
      <c r="B4319" s="126"/>
      <c r="C4319" s="128"/>
      <c r="D4319" s="126"/>
      <c r="E4319" s="128"/>
      <c r="F4319" s="128"/>
      <c r="G4319" s="128"/>
      <c r="I4319" s="91" t="str">
        <f t="shared" si="344"/>
        <v/>
      </c>
      <c r="J4319" s="91" t="str">
        <f t="shared" si="345"/>
        <v/>
      </c>
      <c r="K4319" s="91" t="str">
        <f t="shared" si="343"/>
        <v/>
      </c>
      <c r="L4319" s="116" t="str">
        <f t="shared" si="346"/>
        <v/>
      </c>
      <c r="M4319" s="116" t="str">
        <f t="shared" si="347"/>
        <v/>
      </c>
    </row>
    <row r="4320" spans="2:13" x14ac:dyDescent="0.3">
      <c r="B4320" s="126"/>
      <c r="C4320" s="128"/>
      <c r="D4320" s="126"/>
      <c r="E4320" s="128"/>
      <c r="F4320" s="128"/>
      <c r="G4320" s="128"/>
      <c r="I4320" s="91" t="str">
        <f t="shared" si="344"/>
        <v/>
      </c>
      <c r="J4320" s="91" t="str">
        <f t="shared" si="345"/>
        <v/>
      </c>
      <c r="K4320" s="91" t="str">
        <f t="shared" si="343"/>
        <v/>
      </c>
      <c r="L4320" s="116" t="str">
        <f t="shared" si="346"/>
        <v/>
      </c>
      <c r="M4320" s="116" t="str">
        <f t="shared" si="347"/>
        <v/>
      </c>
    </row>
    <row r="4321" spans="2:13" x14ac:dyDescent="0.3">
      <c r="B4321" s="126"/>
      <c r="C4321" s="128"/>
      <c r="D4321" s="126"/>
      <c r="E4321" s="128"/>
      <c r="F4321" s="128"/>
      <c r="G4321" s="128"/>
      <c r="I4321" s="91" t="str">
        <f t="shared" si="344"/>
        <v/>
      </c>
      <c r="J4321" s="91" t="str">
        <f t="shared" si="345"/>
        <v/>
      </c>
      <c r="K4321" s="91" t="str">
        <f t="shared" si="343"/>
        <v/>
      </c>
      <c r="L4321" s="116" t="str">
        <f t="shared" si="346"/>
        <v/>
      </c>
      <c r="M4321" s="116" t="str">
        <f t="shared" si="347"/>
        <v/>
      </c>
    </row>
    <row r="4322" spans="2:13" x14ac:dyDescent="0.3">
      <c r="B4322" s="126"/>
      <c r="C4322" s="128"/>
      <c r="D4322" s="126"/>
      <c r="E4322" s="128"/>
      <c r="F4322" s="128"/>
      <c r="G4322" s="128"/>
      <c r="I4322" s="91" t="str">
        <f t="shared" si="344"/>
        <v/>
      </c>
      <c r="J4322" s="91" t="str">
        <f t="shared" si="345"/>
        <v/>
      </c>
      <c r="K4322" s="91" t="str">
        <f t="shared" si="343"/>
        <v/>
      </c>
      <c r="L4322" s="116" t="str">
        <f t="shared" si="346"/>
        <v/>
      </c>
      <c r="M4322" s="116" t="str">
        <f t="shared" si="347"/>
        <v/>
      </c>
    </row>
    <row r="4323" spans="2:13" x14ac:dyDescent="0.3">
      <c r="B4323" s="126"/>
      <c r="C4323" s="128"/>
      <c r="D4323" s="126"/>
      <c r="E4323" s="128"/>
      <c r="F4323" s="128"/>
      <c r="G4323" s="128"/>
      <c r="I4323" s="91" t="str">
        <f t="shared" si="344"/>
        <v/>
      </c>
      <c r="J4323" s="91" t="str">
        <f t="shared" si="345"/>
        <v/>
      </c>
      <c r="K4323" s="91" t="str">
        <f t="shared" si="343"/>
        <v/>
      </c>
      <c r="L4323" s="116" t="str">
        <f t="shared" si="346"/>
        <v/>
      </c>
      <c r="M4323" s="116" t="str">
        <f t="shared" si="347"/>
        <v/>
      </c>
    </row>
    <row r="4324" spans="2:13" x14ac:dyDescent="0.3">
      <c r="B4324" s="126"/>
      <c r="C4324" s="128"/>
      <c r="D4324" s="126"/>
      <c r="E4324" s="128"/>
      <c r="F4324" s="128"/>
      <c r="G4324" s="128"/>
      <c r="I4324" s="91" t="str">
        <f t="shared" si="344"/>
        <v/>
      </c>
      <c r="J4324" s="91" t="str">
        <f t="shared" si="345"/>
        <v/>
      </c>
      <c r="K4324" s="91" t="str">
        <f t="shared" si="343"/>
        <v/>
      </c>
      <c r="L4324" s="116" t="str">
        <f t="shared" si="346"/>
        <v/>
      </c>
      <c r="M4324" s="116" t="str">
        <f t="shared" si="347"/>
        <v/>
      </c>
    </row>
    <row r="4325" spans="2:13" x14ac:dyDescent="0.3">
      <c r="B4325" s="126"/>
      <c r="C4325" s="128"/>
      <c r="D4325" s="126"/>
      <c r="E4325" s="128"/>
      <c r="F4325" s="128"/>
      <c r="G4325" s="128"/>
      <c r="I4325" s="91" t="str">
        <f t="shared" si="344"/>
        <v/>
      </c>
      <c r="J4325" s="91" t="str">
        <f t="shared" si="345"/>
        <v/>
      </c>
      <c r="K4325" s="91" t="str">
        <f t="shared" si="343"/>
        <v/>
      </c>
      <c r="L4325" s="116" t="str">
        <f t="shared" si="346"/>
        <v/>
      </c>
      <c r="M4325" s="116" t="str">
        <f t="shared" si="347"/>
        <v/>
      </c>
    </row>
    <row r="4326" spans="2:13" x14ac:dyDescent="0.3">
      <c r="B4326" s="126"/>
      <c r="C4326" s="128"/>
      <c r="D4326" s="126"/>
      <c r="E4326" s="128"/>
      <c r="F4326" s="128"/>
      <c r="G4326" s="128"/>
      <c r="I4326" s="91" t="str">
        <f t="shared" si="344"/>
        <v/>
      </c>
      <c r="J4326" s="91" t="str">
        <f t="shared" si="345"/>
        <v/>
      </c>
      <c r="K4326" s="91" t="str">
        <f t="shared" si="343"/>
        <v/>
      </c>
      <c r="L4326" s="116" t="str">
        <f t="shared" si="346"/>
        <v/>
      </c>
      <c r="M4326" s="116" t="str">
        <f t="shared" si="347"/>
        <v/>
      </c>
    </row>
    <row r="4327" spans="2:13" x14ac:dyDescent="0.3">
      <c r="B4327" s="126"/>
      <c r="C4327" s="128"/>
      <c r="D4327" s="126"/>
      <c r="E4327" s="128"/>
      <c r="F4327" s="128"/>
      <c r="G4327" s="128"/>
      <c r="I4327" s="91" t="str">
        <f t="shared" si="344"/>
        <v/>
      </c>
      <c r="J4327" s="91" t="str">
        <f t="shared" si="345"/>
        <v/>
      </c>
      <c r="K4327" s="91" t="str">
        <f t="shared" si="343"/>
        <v/>
      </c>
      <c r="L4327" s="116" t="str">
        <f t="shared" si="346"/>
        <v/>
      </c>
      <c r="M4327" s="116" t="str">
        <f t="shared" si="347"/>
        <v/>
      </c>
    </row>
    <row r="4328" spans="2:13" x14ac:dyDescent="0.3">
      <c r="B4328" s="126"/>
      <c r="C4328" s="128"/>
      <c r="D4328" s="126"/>
      <c r="E4328" s="128"/>
      <c r="F4328" s="128"/>
      <c r="G4328" s="128"/>
      <c r="I4328" s="91" t="str">
        <f t="shared" si="344"/>
        <v/>
      </c>
      <c r="J4328" s="91" t="str">
        <f t="shared" si="345"/>
        <v/>
      </c>
      <c r="K4328" s="91" t="str">
        <f t="shared" si="343"/>
        <v/>
      </c>
      <c r="L4328" s="116" t="str">
        <f t="shared" si="346"/>
        <v/>
      </c>
      <c r="M4328" s="116" t="str">
        <f t="shared" si="347"/>
        <v/>
      </c>
    </row>
    <row r="4329" spans="2:13" x14ac:dyDescent="0.3">
      <c r="B4329" s="126"/>
      <c r="C4329" s="128"/>
      <c r="D4329" s="126"/>
      <c r="E4329" s="128"/>
      <c r="F4329" s="128"/>
      <c r="G4329" s="128"/>
      <c r="I4329" s="91" t="str">
        <f t="shared" si="344"/>
        <v/>
      </c>
      <c r="J4329" s="91" t="str">
        <f t="shared" si="345"/>
        <v/>
      </c>
      <c r="K4329" s="91" t="str">
        <f t="shared" si="343"/>
        <v/>
      </c>
      <c r="L4329" s="116" t="str">
        <f t="shared" si="346"/>
        <v/>
      </c>
      <c r="M4329" s="116" t="str">
        <f t="shared" si="347"/>
        <v/>
      </c>
    </row>
    <row r="4330" spans="2:13" x14ac:dyDescent="0.3">
      <c r="B4330" s="126"/>
      <c r="C4330" s="128"/>
      <c r="D4330" s="126"/>
      <c r="E4330" s="128"/>
      <c r="F4330" s="128"/>
      <c r="G4330" s="128"/>
      <c r="I4330" s="91" t="str">
        <f t="shared" si="344"/>
        <v/>
      </c>
      <c r="J4330" s="91" t="str">
        <f t="shared" si="345"/>
        <v/>
      </c>
      <c r="K4330" s="91" t="str">
        <f t="shared" si="343"/>
        <v/>
      </c>
      <c r="L4330" s="116" t="str">
        <f t="shared" si="346"/>
        <v/>
      </c>
      <c r="M4330" s="116" t="str">
        <f t="shared" si="347"/>
        <v/>
      </c>
    </row>
    <row r="4331" spans="2:13" x14ac:dyDescent="0.3">
      <c r="B4331" s="126"/>
      <c r="C4331" s="128"/>
      <c r="D4331" s="126"/>
      <c r="E4331" s="128"/>
      <c r="F4331" s="128"/>
      <c r="G4331" s="128"/>
      <c r="I4331" s="91" t="str">
        <f t="shared" si="344"/>
        <v/>
      </c>
      <c r="J4331" s="91" t="str">
        <f t="shared" si="345"/>
        <v/>
      </c>
      <c r="K4331" s="91" t="str">
        <f t="shared" si="343"/>
        <v/>
      </c>
      <c r="L4331" s="116" t="str">
        <f t="shared" si="346"/>
        <v/>
      </c>
      <c r="M4331" s="116" t="str">
        <f t="shared" si="347"/>
        <v/>
      </c>
    </row>
    <row r="4332" spans="2:13" x14ac:dyDescent="0.3">
      <c r="B4332" s="126"/>
      <c r="C4332" s="128"/>
      <c r="D4332" s="126"/>
      <c r="E4332" s="128"/>
      <c r="F4332" s="128"/>
      <c r="G4332" s="128"/>
      <c r="I4332" s="91" t="str">
        <f t="shared" si="344"/>
        <v/>
      </c>
      <c r="J4332" s="91" t="str">
        <f t="shared" si="345"/>
        <v/>
      </c>
      <c r="K4332" s="91" t="str">
        <f t="shared" si="343"/>
        <v/>
      </c>
      <c r="L4332" s="116" t="str">
        <f t="shared" si="346"/>
        <v/>
      </c>
      <c r="M4332" s="116" t="str">
        <f t="shared" si="347"/>
        <v/>
      </c>
    </row>
    <row r="4333" spans="2:13" x14ac:dyDescent="0.3">
      <c r="B4333" s="126"/>
      <c r="C4333" s="128"/>
      <c r="D4333" s="126"/>
      <c r="E4333" s="128"/>
      <c r="F4333" s="128"/>
      <c r="G4333" s="128"/>
      <c r="I4333" s="91" t="str">
        <f t="shared" si="344"/>
        <v/>
      </c>
      <c r="J4333" s="91" t="str">
        <f t="shared" si="345"/>
        <v/>
      </c>
      <c r="K4333" s="91" t="str">
        <f t="shared" si="343"/>
        <v/>
      </c>
      <c r="L4333" s="116" t="str">
        <f t="shared" si="346"/>
        <v/>
      </c>
      <c r="M4333" s="116" t="str">
        <f t="shared" si="347"/>
        <v/>
      </c>
    </row>
    <row r="4334" spans="2:13" x14ac:dyDescent="0.3">
      <c r="B4334" s="126"/>
      <c r="C4334" s="128"/>
      <c r="D4334" s="126"/>
      <c r="E4334" s="128"/>
      <c r="F4334" s="128"/>
      <c r="G4334" s="128"/>
      <c r="I4334" s="91" t="str">
        <f t="shared" si="344"/>
        <v/>
      </c>
      <c r="J4334" s="91" t="str">
        <f t="shared" si="345"/>
        <v/>
      </c>
      <c r="K4334" s="91" t="str">
        <f t="shared" si="343"/>
        <v/>
      </c>
      <c r="L4334" s="116" t="str">
        <f t="shared" si="346"/>
        <v/>
      </c>
      <c r="M4334" s="116" t="str">
        <f t="shared" si="347"/>
        <v/>
      </c>
    </row>
    <row r="4335" spans="2:13" x14ac:dyDescent="0.3">
      <c r="B4335" s="126"/>
      <c r="C4335" s="128"/>
      <c r="D4335" s="126"/>
      <c r="E4335" s="128"/>
      <c r="F4335" s="128"/>
      <c r="G4335" s="128"/>
      <c r="I4335" s="91" t="str">
        <f t="shared" si="344"/>
        <v/>
      </c>
      <c r="J4335" s="91" t="str">
        <f t="shared" si="345"/>
        <v/>
      </c>
      <c r="K4335" s="91" t="str">
        <f t="shared" si="343"/>
        <v/>
      </c>
      <c r="L4335" s="116" t="str">
        <f t="shared" si="346"/>
        <v/>
      </c>
      <c r="M4335" s="116" t="str">
        <f t="shared" si="347"/>
        <v/>
      </c>
    </row>
    <row r="4336" spans="2:13" x14ac:dyDescent="0.3">
      <c r="B4336" s="126"/>
      <c r="C4336" s="128"/>
      <c r="D4336" s="126"/>
      <c r="E4336" s="128"/>
      <c r="F4336" s="128"/>
      <c r="G4336" s="128"/>
      <c r="I4336" s="91" t="str">
        <f t="shared" si="344"/>
        <v/>
      </c>
      <c r="J4336" s="91" t="str">
        <f t="shared" si="345"/>
        <v/>
      </c>
      <c r="K4336" s="91" t="str">
        <f t="shared" si="343"/>
        <v/>
      </c>
      <c r="L4336" s="116" t="str">
        <f t="shared" si="346"/>
        <v/>
      </c>
      <c r="M4336" s="116" t="str">
        <f t="shared" si="347"/>
        <v/>
      </c>
    </row>
    <row r="4337" spans="2:13" x14ac:dyDescent="0.3">
      <c r="B4337" s="126"/>
      <c r="C4337" s="128"/>
      <c r="D4337" s="126"/>
      <c r="E4337" s="128"/>
      <c r="F4337" s="128"/>
      <c r="G4337" s="128"/>
      <c r="I4337" s="91" t="str">
        <f t="shared" si="344"/>
        <v/>
      </c>
      <c r="J4337" s="91" t="str">
        <f t="shared" si="345"/>
        <v/>
      </c>
      <c r="K4337" s="91" t="str">
        <f t="shared" si="343"/>
        <v/>
      </c>
      <c r="L4337" s="116" t="str">
        <f t="shared" si="346"/>
        <v/>
      </c>
      <c r="M4337" s="116" t="str">
        <f t="shared" si="347"/>
        <v/>
      </c>
    </row>
    <row r="4338" spans="2:13" x14ac:dyDescent="0.3">
      <c r="B4338" s="126"/>
      <c r="C4338" s="128"/>
      <c r="D4338" s="126"/>
      <c r="E4338" s="128"/>
      <c r="F4338" s="128"/>
      <c r="G4338" s="128"/>
      <c r="I4338" s="91" t="str">
        <f t="shared" si="344"/>
        <v/>
      </c>
      <c r="J4338" s="91" t="str">
        <f t="shared" si="345"/>
        <v/>
      </c>
      <c r="K4338" s="91" t="str">
        <f t="shared" si="343"/>
        <v/>
      </c>
      <c r="L4338" s="116" t="str">
        <f t="shared" si="346"/>
        <v/>
      </c>
      <c r="M4338" s="116" t="str">
        <f t="shared" si="347"/>
        <v/>
      </c>
    </row>
    <row r="4339" spans="2:13" x14ac:dyDescent="0.3">
      <c r="B4339" s="126"/>
      <c r="C4339" s="128"/>
      <c r="D4339" s="126"/>
      <c r="E4339" s="128"/>
      <c r="F4339" s="128"/>
      <c r="G4339" s="128"/>
      <c r="I4339" s="91" t="str">
        <f t="shared" si="344"/>
        <v/>
      </c>
      <c r="J4339" s="91" t="str">
        <f t="shared" si="345"/>
        <v/>
      </c>
      <c r="K4339" s="91" t="str">
        <f t="shared" si="343"/>
        <v/>
      </c>
      <c r="L4339" s="116" t="str">
        <f t="shared" si="346"/>
        <v/>
      </c>
      <c r="M4339" s="116" t="str">
        <f t="shared" si="347"/>
        <v/>
      </c>
    </row>
    <row r="4340" spans="2:13" x14ac:dyDescent="0.3">
      <c r="B4340" s="126"/>
      <c r="C4340" s="128"/>
      <c r="D4340" s="126"/>
      <c r="E4340" s="128"/>
      <c r="F4340" s="128"/>
      <c r="G4340" s="128"/>
      <c r="I4340" s="91" t="str">
        <f t="shared" si="344"/>
        <v/>
      </c>
      <c r="J4340" s="91" t="str">
        <f t="shared" si="345"/>
        <v/>
      </c>
      <c r="K4340" s="91" t="str">
        <f t="shared" si="343"/>
        <v/>
      </c>
      <c r="L4340" s="116" t="str">
        <f t="shared" si="346"/>
        <v/>
      </c>
      <c r="M4340" s="116" t="str">
        <f t="shared" si="347"/>
        <v/>
      </c>
    </row>
    <row r="4341" spans="2:13" x14ac:dyDescent="0.3">
      <c r="B4341" s="126"/>
      <c r="C4341" s="128"/>
      <c r="D4341" s="126"/>
      <c r="E4341" s="128"/>
      <c r="F4341" s="128"/>
      <c r="G4341" s="128"/>
      <c r="I4341" s="91" t="str">
        <f t="shared" si="344"/>
        <v/>
      </c>
      <c r="J4341" s="91" t="str">
        <f t="shared" si="345"/>
        <v/>
      </c>
      <c r="K4341" s="91" t="str">
        <f t="shared" si="343"/>
        <v/>
      </c>
      <c r="L4341" s="116" t="str">
        <f t="shared" si="346"/>
        <v/>
      </c>
      <c r="M4341" s="116" t="str">
        <f t="shared" si="347"/>
        <v/>
      </c>
    </row>
    <row r="4342" spans="2:13" x14ac:dyDescent="0.3">
      <c r="B4342" s="126"/>
      <c r="C4342" s="128"/>
      <c r="D4342" s="126"/>
      <c r="E4342" s="128"/>
      <c r="F4342" s="128"/>
      <c r="G4342" s="128"/>
      <c r="I4342" s="91" t="str">
        <f t="shared" si="344"/>
        <v/>
      </c>
      <c r="J4342" s="91" t="str">
        <f t="shared" si="345"/>
        <v/>
      </c>
      <c r="K4342" s="91" t="str">
        <f t="shared" si="343"/>
        <v/>
      </c>
      <c r="L4342" s="116" t="str">
        <f t="shared" si="346"/>
        <v/>
      </c>
      <c r="M4342" s="116" t="str">
        <f t="shared" si="347"/>
        <v/>
      </c>
    </row>
    <row r="4343" spans="2:13" x14ac:dyDescent="0.3">
      <c r="B4343" s="126"/>
      <c r="C4343" s="128"/>
      <c r="D4343" s="126"/>
      <c r="E4343" s="128"/>
      <c r="F4343" s="128"/>
      <c r="G4343" s="128"/>
      <c r="I4343" s="91" t="str">
        <f t="shared" si="344"/>
        <v/>
      </c>
      <c r="J4343" s="91" t="str">
        <f t="shared" si="345"/>
        <v/>
      </c>
      <c r="K4343" s="91" t="str">
        <f t="shared" si="343"/>
        <v/>
      </c>
      <c r="L4343" s="116" t="str">
        <f t="shared" si="346"/>
        <v/>
      </c>
      <c r="M4343" s="116" t="str">
        <f t="shared" si="347"/>
        <v/>
      </c>
    </row>
    <row r="4344" spans="2:13" x14ac:dyDescent="0.3">
      <c r="B4344" s="126"/>
      <c r="C4344" s="128"/>
      <c r="D4344" s="126"/>
      <c r="E4344" s="128"/>
      <c r="F4344" s="128"/>
      <c r="G4344" s="128"/>
      <c r="I4344" s="91" t="str">
        <f t="shared" si="344"/>
        <v/>
      </c>
      <c r="J4344" s="91" t="str">
        <f t="shared" si="345"/>
        <v/>
      </c>
      <c r="K4344" s="91" t="str">
        <f t="shared" si="343"/>
        <v/>
      </c>
      <c r="L4344" s="116" t="str">
        <f t="shared" si="346"/>
        <v/>
      </c>
      <c r="M4344" s="116" t="str">
        <f t="shared" si="347"/>
        <v/>
      </c>
    </row>
    <row r="4345" spans="2:13" x14ac:dyDescent="0.3">
      <c r="B4345" s="126"/>
      <c r="C4345" s="128"/>
      <c r="D4345" s="126"/>
      <c r="E4345" s="128"/>
      <c r="F4345" s="128"/>
      <c r="G4345" s="128"/>
      <c r="I4345" s="91" t="str">
        <f t="shared" si="344"/>
        <v/>
      </c>
      <c r="J4345" s="91" t="str">
        <f t="shared" si="345"/>
        <v/>
      </c>
      <c r="K4345" s="91" t="str">
        <f t="shared" si="343"/>
        <v/>
      </c>
      <c r="L4345" s="116" t="str">
        <f t="shared" si="346"/>
        <v/>
      </c>
      <c r="M4345" s="116" t="str">
        <f t="shared" si="347"/>
        <v/>
      </c>
    </row>
    <row r="4346" spans="2:13" x14ac:dyDescent="0.3">
      <c r="B4346" s="126"/>
      <c r="C4346" s="128"/>
      <c r="D4346" s="126"/>
      <c r="E4346" s="128"/>
      <c r="F4346" s="128"/>
      <c r="G4346" s="128"/>
      <c r="I4346" s="91" t="str">
        <f t="shared" si="344"/>
        <v/>
      </c>
      <c r="J4346" s="91" t="str">
        <f t="shared" si="345"/>
        <v/>
      </c>
      <c r="K4346" s="91" t="str">
        <f t="shared" si="343"/>
        <v/>
      </c>
      <c r="L4346" s="116" t="str">
        <f t="shared" si="346"/>
        <v/>
      </c>
      <c r="M4346" s="116" t="str">
        <f t="shared" si="347"/>
        <v/>
      </c>
    </row>
    <row r="4347" spans="2:13" x14ac:dyDescent="0.3">
      <c r="B4347" s="126"/>
      <c r="C4347" s="128"/>
      <c r="D4347" s="126"/>
      <c r="E4347" s="128"/>
      <c r="F4347" s="128"/>
      <c r="G4347" s="128"/>
      <c r="I4347" s="91" t="str">
        <f t="shared" si="344"/>
        <v/>
      </c>
      <c r="J4347" s="91" t="str">
        <f t="shared" si="345"/>
        <v/>
      </c>
      <c r="K4347" s="91" t="str">
        <f t="shared" si="343"/>
        <v/>
      </c>
      <c r="L4347" s="116" t="str">
        <f t="shared" si="346"/>
        <v/>
      </c>
      <c r="M4347" s="116" t="str">
        <f t="shared" si="347"/>
        <v/>
      </c>
    </row>
    <row r="4348" spans="2:13" x14ac:dyDescent="0.3">
      <c r="B4348" s="126"/>
      <c r="C4348" s="128"/>
      <c r="D4348" s="126"/>
      <c r="E4348" s="128"/>
      <c r="F4348" s="128"/>
      <c r="G4348" s="128"/>
      <c r="I4348" s="91" t="str">
        <f t="shared" si="344"/>
        <v/>
      </c>
      <c r="J4348" s="91" t="str">
        <f t="shared" si="345"/>
        <v/>
      </c>
      <c r="K4348" s="91" t="str">
        <f t="shared" si="343"/>
        <v/>
      </c>
      <c r="L4348" s="116" t="str">
        <f t="shared" si="346"/>
        <v/>
      </c>
      <c r="M4348" s="116" t="str">
        <f t="shared" si="347"/>
        <v/>
      </c>
    </row>
    <row r="4349" spans="2:13" x14ac:dyDescent="0.3">
      <c r="B4349" s="126"/>
      <c r="C4349" s="128"/>
      <c r="D4349" s="126"/>
      <c r="E4349" s="128"/>
      <c r="F4349" s="128"/>
      <c r="G4349" s="128"/>
      <c r="I4349" s="91" t="str">
        <f t="shared" si="344"/>
        <v/>
      </c>
      <c r="J4349" s="91" t="str">
        <f t="shared" si="345"/>
        <v/>
      </c>
      <c r="K4349" s="91" t="str">
        <f t="shared" si="343"/>
        <v/>
      </c>
      <c r="L4349" s="116" t="str">
        <f t="shared" si="346"/>
        <v/>
      </c>
      <c r="M4349" s="116" t="str">
        <f t="shared" si="347"/>
        <v/>
      </c>
    </row>
    <row r="4350" spans="2:13" x14ac:dyDescent="0.3">
      <c r="B4350" s="126"/>
      <c r="C4350" s="128"/>
      <c r="D4350" s="126"/>
      <c r="E4350" s="128"/>
      <c r="F4350" s="128"/>
      <c r="G4350" s="128"/>
      <c r="I4350" s="91" t="str">
        <f t="shared" si="344"/>
        <v/>
      </c>
      <c r="J4350" s="91" t="str">
        <f t="shared" si="345"/>
        <v/>
      </c>
      <c r="K4350" s="91" t="str">
        <f t="shared" si="343"/>
        <v/>
      </c>
      <c r="L4350" s="116" t="str">
        <f t="shared" si="346"/>
        <v/>
      </c>
      <c r="M4350" s="116" t="str">
        <f t="shared" si="347"/>
        <v/>
      </c>
    </row>
    <row r="4351" spans="2:13" x14ac:dyDescent="0.3">
      <c r="B4351" s="126"/>
      <c r="C4351" s="128"/>
      <c r="D4351" s="126"/>
      <c r="E4351" s="128"/>
      <c r="F4351" s="128"/>
      <c r="G4351" s="128"/>
      <c r="I4351" s="91" t="str">
        <f t="shared" si="344"/>
        <v/>
      </c>
      <c r="J4351" s="91" t="str">
        <f t="shared" si="345"/>
        <v/>
      </c>
      <c r="K4351" s="91" t="str">
        <f t="shared" si="343"/>
        <v/>
      </c>
      <c r="L4351" s="116" t="str">
        <f t="shared" si="346"/>
        <v/>
      </c>
      <c r="M4351" s="116" t="str">
        <f t="shared" si="347"/>
        <v/>
      </c>
    </row>
    <row r="4352" spans="2:13" x14ac:dyDescent="0.3">
      <c r="B4352" s="126"/>
      <c r="C4352" s="128"/>
      <c r="D4352" s="126"/>
      <c r="E4352" s="128"/>
      <c r="F4352" s="128"/>
      <c r="G4352" s="128"/>
      <c r="I4352" s="91" t="str">
        <f t="shared" si="344"/>
        <v/>
      </c>
      <c r="J4352" s="91" t="str">
        <f t="shared" si="345"/>
        <v/>
      </c>
      <c r="K4352" s="91" t="str">
        <f t="shared" si="343"/>
        <v/>
      </c>
      <c r="L4352" s="116" t="str">
        <f t="shared" si="346"/>
        <v/>
      </c>
      <c r="M4352" s="116" t="str">
        <f t="shared" si="347"/>
        <v/>
      </c>
    </row>
    <row r="4353" spans="2:13" x14ac:dyDescent="0.3">
      <c r="B4353" s="126"/>
      <c r="C4353" s="128"/>
      <c r="D4353" s="126"/>
      <c r="E4353" s="128"/>
      <c r="F4353" s="128"/>
      <c r="G4353" s="128"/>
      <c r="I4353" s="91" t="str">
        <f t="shared" si="344"/>
        <v/>
      </c>
      <c r="J4353" s="91" t="str">
        <f t="shared" si="345"/>
        <v/>
      </c>
      <c r="K4353" s="91" t="str">
        <f t="shared" si="343"/>
        <v/>
      </c>
      <c r="L4353" s="116" t="str">
        <f t="shared" si="346"/>
        <v/>
      </c>
      <c r="M4353" s="116" t="str">
        <f t="shared" si="347"/>
        <v/>
      </c>
    </row>
    <row r="4354" spans="2:13" x14ac:dyDescent="0.3">
      <c r="B4354" s="126"/>
      <c r="C4354" s="128"/>
      <c r="D4354" s="126"/>
      <c r="E4354" s="128"/>
      <c r="F4354" s="128"/>
      <c r="G4354" s="128"/>
      <c r="I4354" s="91" t="str">
        <f t="shared" si="344"/>
        <v/>
      </c>
      <c r="J4354" s="91" t="str">
        <f t="shared" si="345"/>
        <v/>
      </c>
      <c r="K4354" s="91" t="str">
        <f t="shared" si="343"/>
        <v/>
      </c>
      <c r="L4354" s="116" t="str">
        <f t="shared" si="346"/>
        <v/>
      </c>
      <c r="M4354" s="116" t="str">
        <f t="shared" si="347"/>
        <v/>
      </c>
    </row>
    <row r="4355" spans="2:13" x14ac:dyDescent="0.3">
      <c r="B4355" s="126"/>
      <c r="C4355" s="128"/>
      <c r="D4355" s="126"/>
      <c r="E4355" s="128"/>
      <c r="F4355" s="128"/>
      <c r="G4355" s="128"/>
      <c r="I4355" s="91" t="str">
        <f t="shared" si="344"/>
        <v/>
      </c>
      <c r="J4355" s="91" t="str">
        <f t="shared" si="345"/>
        <v/>
      </c>
      <c r="K4355" s="91" t="str">
        <f t="shared" si="343"/>
        <v/>
      </c>
      <c r="L4355" s="116" t="str">
        <f t="shared" si="346"/>
        <v/>
      </c>
      <c r="M4355" s="116" t="str">
        <f t="shared" si="347"/>
        <v/>
      </c>
    </row>
    <row r="4356" spans="2:13" x14ac:dyDescent="0.3">
      <c r="B4356" s="126"/>
      <c r="C4356" s="128"/>
      <c r="D4356" s="126"/>
      <c r="E4356" s="128"/>
      <c r="F4356" s="128"/>
      <c r="G4356" s="128"/>
      <c r="I4356" s="91" t="str">
        <f t="shared" si="344"/>
        <v/>
      </c>
      <c r="J4356" s="91" t="str">
        <f t="shared" si="345"/>
        <v/>
      </c>
      <c r="K4356" s="91" t="str">
        <f t="shared" si="343"/>
        <v/>
      </c>
      <c r="L4356" s="116" t="str">
        <f t="shared" si="346"/>
        <v/>
      </c>
      <c r="M4356" s="116" t="str">
        <f t="shared" si="347"/>
        <v/>
      </c>
    </row>
    <row r="4357" spans="2:13" x14ac:dyDescent="0.3">
      <c r="B4357" s="126"/>
      <c r="C4357" s="128"/>
      <c r="D4357" s="126"/>
      <c r="E4357" s="128"/>
      <c r="F4357" s="128"/>
      <c r="G4357" s="128"/>
      <c r="I4357" s="91" t="str">
        <f t="shared" si="344"/>
        <v/>
      </c>
      <c r="J4357" s="91" t="str">
        <f t="shared" si="345"/>
        <v/>
      </c>
      <c r="K4357" s="91" t="str">
        <f t="shared" si="343"/>
        <v/>
      </c>
      <c r="L4357" s="116" t="str">
        <f t="shared" si="346"/>
        <v/>
      </c>
      <c r="M4357" s="116" t="str">
        <f t="shared" si="347"/>
        <v/>
      </c>
    </row>
    <row r="4358" spans="2:13" x14ac:dyDescent="0.3">
      <c r="B4358" s="126"/>
      <c r="C4358" s="128"/>
      <c r="D4358" s="126"/>
      <c r="E4358" s="128"/>
      <c r="F4358" s="128"/>
      <c r="G4358" s="128"/>
      <c r="I4358" s="91" t="str">
        <f t="shared" si="344"/>
        <v/>
      </c>
      <c r="J4358" s="91" t="str">
        <f t="shared" si="345"/>
        <v/>
      </c>
      <c r="K4358" s="91" t="str">
        <f t="shared" si="343"/>
        <v/>
      </c>
      <c r="L4358" s="116" t="str">
        <f t="shared" si="346"/>
        <v/>
      </c>
      <c r="M4358" s="116" t="str">
        <f t="shared" si="347"/>
        <v/>
      </c>
    </row>
    <row r="4359" spans="2:13" x14ac:dyDescent="0.3">
      <c r="B4359" s="126"/>
      <c r="C4359" s="128"/>
      <c r="D4359" s="126"/>
      <c r="E4359" s="128"/>
      <c r="F4359" s="128"/>
      <c r="G4359" s="128"/>
      <c r="I4359" s="91" t="str">
        <f t="shared" si="344"/>
        <v/>
      </c>
      <c r="J4359" s="91" t="str">
        <f t="shared" si="345"/>
        <v/>
      </c>
      <c r="K4359" s="91" t="str">
        <f t="shared" ref="K4359:K4422" si="348">IF(I4359="","",SUMIF($B$7:$B$5003,B4359,$G$7:$G$5003))</f>
        <v/>
      </c>
      <c r="L4359" s="116" t="str">
        <f t="shared" si="346"/>
        <v/>
      </c>
      <c r="M4359" s="116" t="str">
        <f t="shared" si="347"/>
        <v/>
      </c>
    </row>
    <row r="4360" spans="2:13" x14ac:dyDescent="0.3">
      <c r="B4360" s="126"/>
      <c r="C4360" s="128"/>
      <c r="D4360" s="126"/>
      <c r="E4360" s="128"/>
      <c r="F4360" s="128"/>
      <c r="G4360" s="128"/>
      <c r="I4360" s="91" t="str">
        <f t="shared" ref="I4360:I4423" si="349">B4360&amp;D4360</f>
        <v/>
      </c>
      <c r="J4360" s="91" t="str">
        <f t="shared" ref="J4360:J4423" si="350">IF(I4360="","",SUMIFS($G$6:$G$5003,$B$6:$B$5003,B4360,$D$6:$D$5003,D4360))</f>
        <v/>
      </c>
      <c r="K4360" s="91" t="str">
        <f t="shared" si="348"/>
        <v/>
      </c>
      <c r="L4360" s="116" t="str">
        <f t="shared" ref="L4360:L4423" si="351">IF(OR(J4360="",K4360=""),"",J4360/K4360)</f>
        <v/>
      </c>
      <c r="M4360" s="116" t="str">
        <f t="shared" ref="M4360:M4423" si="352">IF(L4360="","",L4360^2)</f>
        <v/>
      </c>
    </row>
    <row r="4361" spans="2:13" x14ac:dyDescent="0.3">
      <c r="B4361" s="126"/>
      <c r="C4361" s="128"/>
      <c r="D4361" s="126"/>
      <c r="E4361" s="128"/>
      <c r="F4361" s="128"/>
      <c r="G4361" s="128"/>
      <c r="I4361" s="91" t="str">
        <f t="shared" si="349"/>
        <v/>
      </c>
      <c r="J4361" s="91" t="str">
        <f t="shared" si="350"/>
        <v/>
      </c>
      <c r="K4361" s="91" t="str">
        <f t="shared" si="348"/>
        <v/>
      </c>
      <c r="L4361" s="116" t="str">
        <f t="shared" si="351"/>
        <v/>
      </c>
      <c r="M4361" s="116" t="str">
        <f t="shared" si="352"/>
        <v/>
      </c>
    </row>
    <row r="4362" spans="2:13" x14ac:dyDescent="0.3">
      <c r="B4362" s="126"/>
      <c r="C4362" s="128"/>
      <c r="D4362" s="126"/>
      <c r="E4362" s="128"/>
      <c r="F4362" s="128"/>
      <c r="G4362" s="128"/>
      <c r="I4362" s="91" t="str">
        <f t="shared" si="349"/>
        <v/>
      </c>
      <c r="J4362" s="91" t="str">
        <f t="shared" si="350"/>
        <v/>
      </c>
      <c r="K4362" s="91" t="str">
        <f t="shared" si="348"/>
        <v/>
      </c>
      <c r="L4362" s="116" t="str">
        <f t="shared" si="351"/>
        <v/>
      </c>
      <c r="M4362" s="116" t="str">
        <f t="shared" si="352"/>
        <v/>
      </c>
    </row>
    <row r="4363" spans="2:13" x14ac:dyDescent="0.3">
      <c r="B4363" s="126"/>
      <c r="C4363" s="128"/>
      <c r="D4363" s="126"/>
      <c r="E4363" s="128"/>
      <c r="F4363" s="128"/>
      <c r="G4363" s="128"/>
      <c r="I4363" s="91" t="str">
        <f t="shared" si="349"/>
        <v/>
      </c>
      <c r="J4363" s="91" t="str">
        <f t="shared" si="350"/>
        <v/>
      </c>
      <c r="K4363" s="91" t="str">
        <f t="shared" si="348"/>
        <v/>
      </c>
      <c r="L4363" s="116" t="str">
        <f t="shared" si="351"/>
        <v/>
      </c>
      <c r="M4363" s="116" t="str">
        <f t="shared" si="352"/>
        <v/>
      </c>
    </row>
    <row r="4364" spans="2:13" x14ac:dyDescent="0.3">
      <c r="B4364" s="126"/>
      <c r="C4364" s="128"/>
      <c r="D4364" s="126"/>
      <c r="E4364" s="128"/>
      <c r="F4364" s="128"/>
      <c r="G4364" s="128"/>
      <c r="I4364" s="91" t="str">
        <f t="shared" si="349"/>
        <v/>
      </c>
      <c r="J4364" s="91" t="str">
        <f t="shared" si="350"/>
        <v/>
      </c>
      <c r="K4364" s="91" t="str">
        <f t="shared" si="348"/>
        <v/>
      </c>
      <c r="L4364" s="116" t="str">
        <f t="shared" si="351"/>
        <v/>
      </c>
      <c r="M4364" s="116" t="str">
        <f t="shared" si="352"/>
        <v/>
      </c>
    </row>
    <row r="4365" spans="2:13" x14ac:dyDescent="0.3">
      <c r="B4365" s="126"/>
      <c r="C4365" s="128"/>
      <c r="D4365" s="126"/>
      <c r="E4365" s="128"/>
      <c r="F4365" s="128"/>
      <c r="G4365" s="128"/>
      <c r="I4365" s="91" t="str">
        <f t="shared" si="349"/>
        <v/>
      </c>
      <c r="J4365" s="91" t="str">
        <f t="shared" si="350"/>
        <v/>
      </c>
      <c r="K4365" s="91" t="str">
        <f t="shared" si="348"/>
        <v/>
      </c>
      <c r="L4365" s="116" t="str">
        <f t="shared" si="351"/>
        <v/>
      </c>
      <c r="M4365" s="116" t="str">
        <f t="shared" si="352"/>
        <v/>
      </c>
    </row>
    <row r="4366" spans="2:13" x14ac:dyDescent="0.3">
      <c r="B4366" s="126"/>
      <c r="C4366" s="128"/>
      <c r="D4366" s="126"/>
      <c r="E4366" s="128"/>
      <c r="F4366" s="128"/>
      <c r="G4366" s="128"/>
      <c r="I4366" s="91" t="str">
        <f t="shared" si="349"/>
        <v/>
      </c>
      <c r="J4366" s="91" t="str">
        <f t="shared" si="350"/>
        <v/>
      </c>
      <c r="K4366" s="91" t="str">
        <f t="shared" si="348"/>
        <v/>
      </c>
      <c r="L4366" s="116" t="str">
        <f t="shared" si="351"/>
        <v/>
      </c>
      <c r="M4366" s="116" t="str">
        <f t="shared" si="352"/>
        <v/>
      </c>
    </row>
    <row r="4367" spans="2:13" x14ac:dyDescent="0.3">
      <c r="B4367" s="126"/>
      <c r="C4367" s="128"/>
      <c r="D4367" s="126"/>
      <c r="E4367" s="128"/>
      <c r="F4367" s="128"/>
      <c r="G4367" s="128"/>
      <c r="I4367" s="91" t="str">
        <f t="shared" si="349"/>
        <v/>
      </c>
      <c r="J4367" s="91" t="str">
        <f t="shared" si="350"/>
        <v/>
      </c>
      <c r="K4367" s="91" t="str">
        <f t="shared" si="348"/>
        <v/>
      </c>
      <c r="L4367" s="116" t="str">
        <f t="shared" si="351"/>
        <v/>
      </c>
      <c r="M4367" s="116" t="str">
        <f t="shared" si="352"/>
        <v/>
      </c>
    </row>
    <row r="4368" spans="2:13" x14ac:dyDescent="0.3">
      <c r="B4368" s="126"/>
      <c r="C4368" s="128"/>
      <c r="D4368" s="126"/>
      <c r="E4368" s="128"/>
      <c r="F4368" s="128"/>
      <c r="G4368" s="128"/>
      <c r="I4368" s="91" t="str">
        <f t="shared" si="349"/>
        <v/>
      </c>
      <c r="J4368" s="91" t="str">
        <f t="shared" si="350"/>
        <v/>
      </c>
      <c r="K4368" s="91" t="str">
        <f t="shared" si="348"/>
        <v/>
      </c>
      <c r="L4368" s="116" t="str">
        <f t="shared" si="351"/>
        <v/>
      </c>
      <c r="M4368" s="116" t="str">
        <f t="shared" si="352"/>
        <v/>
      </c>
    </row>
    <row r="4369" spans="2:13" x14ac:dyDescent="0.3">
      <c r="B4369" s="126"/>
      <c r="C4369" s="128"/>
      <c r="D4369" s="126"/>
      <c r="E4369" s="128"/>
      <c r="F4369" s="128"/>
      <c r="G4369" s="128"/>
      <c r="I4369" s="91" t="str">
        <f t="shared" si="349"/>
        <v/>
      </c>
      <c r="J4369" s="91" t="str">
        <f t="shared" si="350"/>
        <v/>
      </c>
      <c r="K4369" s="91" t="str">
        <f t="shared" si="348"/>
        <v/>
      </c>
      <c r="L4369" s="116" t="str">
        <f t="shared" si="351"/>
        <v/>
      </c>
      <c r="M4369" s="116" t="str">
        <f t="shared" si="352"/>
        <v/>
      </c>
    </row>
    <row r="4370" spans="2:13" x14ac:dyDescent="0.3">
      <c r="B4370" s="126"/>
      <c r="C4370" s="128"/>
      <c r="D4370" s="126"/>
      <c r="E4370" s="128"/>
      <c r="F4370" s="128"/>
      <c r="G4370" s="128"/>
      <c r="I4370" s="91" t="str">
        <f t="shared" si="349"/>
        <v/>
      </c>
      <c r="J4370" s="91" t="str">
        <f t="shared" si="350"/>
        <v/>
      </c>
      <c r="K4370" s="91" t="str">
        <f t="shared" si="348"/>
        <v/>
      </c>
      <c r="L4370" s="116" t="str">
        <f t="shared" si="351"/>
        <v/>
      </c>
      <c r="M4370" s="116" t="str">
        <f t="shared" si="352"/>
        <v/>
      </c>
    </row>
    <row r="4371" spans="2:13" x14ac:dyDescent="0.3">
      <c r="B4371" s="126"/>
      <c r="C4371" s="128"/>
      <c r="D4371" s="126"/>
      <c r="E4371" s="128"/>
      <c r="F4371" s="128"/>
      <c r="G4371" s="128"/>
      <c r="I4371" s="91" t="str">
        <f t="shared" si="349"/>
        <v/>
      </c>
      <c r="J4371" s="91" t="str">
        <f t="shared" si="350"/>
        <v/>
      </c>
      <c r="K4371" s="91" t="str">
        <f t="shared" si="348"/>
        <v/>
      </c>
      <c r="L4371" s="116" t="str">
        <f t="shared" si="351"/>
        <v/>
      </c>
      <c r="M4371" s="116" t="str">
        <f t="shared" si="352"/>
        <v/>
      </c>
    </row>
    <row r="4372" spans="2:13" x14ac:dyDescent="0.3">
      <c r="B4372" s="126"/>
      <c r="C4372" s="128"/>
      <c r="D4372" s="126"/>
      <c r="E4372" s="128"/>
      <c r="F4372" s="128"/>
      <c r="G4372" s="128"/>
      <c r="I4372" s="91" t="str">
        <f t="shared" si="349"/>
        <v/>
      </c>
      <c r="J4372" s="91" t="str">
        <f t="shared" si="350"/>
        <v/>
      </c>
      <c r="K4372" s="91" t="str">
        <f t="shared" si="348"/>
        <v/>
      </c>
      <c r="L4372" s="116" t="str">
        <f t="shared" si="351"/>
        <v/>
      </c>
      <c r="M4372" s="116" t="str">
        <f t="shared" si="352"/>
        <v/>
      </c>
    </row>
    <row r="4373" spans="2:13" x14ac:dyDescent="0.3">
      <c r="B4373" s="126"/>
      <c r="C4373" s="128"/>
      <c r="D4373" s="126"/>
      <c r="E4373" s="128"/>
      <c r="F4373" s="128"/>
      <c r="G4373" s="128"/>
      <c r="I4373" s="91" t="str">
        <f t="shared" si="349"/>
        <v/>
      </c>
      <c r="J4373" s="91" t="str">
        <f t="shared" si="350"/>
        <v/>
      </c>
      <c r="K4373" s="91" t="str">
        <f t="shared" si="348"/>
        <v/>
      </c>
      <c r="L4373" s="116" t="str">
        <f t="shared" si="351"/>
        <v/>
      </c>
      <c r="M4373" s="116" t="str">
        <f t="shared" si="352"/>
        <v/>
      </c>
    </row>
    <row r="4374" spans="2:13" x14ac:dyDescent="0.3">
      <c r="B4374" s="126"/>
      <c r="C4374" s="128"/>
      <c r="D4374" s="126"/>
      <c r="E4374" s="128"/>
      <c r="F4374" s="128"/>
      <c r="G4374" s="128"/>
      <c r="I4374" s="91" t="str">
        <f t="shared" si="349"/>
        <v/>
      </c>
      <c r="J4374" s="91" t="str">
        <f t="shared" si="350"/>
        <v/>
      </c>
      <c r="K4374" s="91" t="str">
        <f t="shared" si="348"/>
        <v/>
      </c>
      <c r="L4374" s="116" t="str">
        <f t="shared" si="351"/>
        <v/>
      </c>
      <c r="M4374" s="116" t="str">
        <f t="shared" si="352"/>
        <v/>
      </c>
    </row>
    <row r="4375" spans="2:13" x14ac:dyDescent="0.3">
      <c r="B4375" s="126"/>
      <c r="C4375" s="128"/>
      <c r="D4375" s="126"/>
      <c r="E4375" s="128"/>
      <c r="F4375" s="128"/>
      <c r="G4375" s="128"/>
      <c r="I4375" s="91" t="str">
        <f t="shared" si="349"/>
        <v/>
      </c>
      <c r="J4375" s="91" t="str">
        <f t="shared" si="350"/>
        <v/>
      </c>
      <c r="K4375" s="91" t="str">
        <f t="shared" si="348"/>
        <v/>
      </c>
      <c r="L4375" s="116" t="str">
        <f t="shared" si="351"/>
        <v/>
      </c>
      <c r="M4375" s="116" t="str">
        <f t="shared" si="352"/>
        <v/>
      </c>
    </row>
    <row r="4376" spans="2:13" x14ac:dyDescent="0.3">
      <c r="B4376" s="126"/>
      <c r="C4376" s="128"/>
      <c r="D4376" s="126"/>
      <c r="E4376" s="128"/>
      <c r="F4376" s="128"/>
      <c r="G4376" s="128"/>
      <c r="I4376" s="91" t="str">
        <f t="shared" si="349"/>
        <v/>
      </c>
      <c r="J4376" s="91" t="str">
        <f t="shared" si="350"/>
        <v/>
      </c>
      <c r="K4376" s="91" t="str">
        <f t="shared" si="348"/>
        <v/>
      </c>
      <c r="L4376" s="116" t="str">
        <f t="shared" si="351"/>
        <v/>
      </c>
      <c r="M4376" s="116" t="str">
        <f t="shared" si="352"/>
        <v/>
      </c>
    </row>
    <row r="4377" spans="2:13" x14ac:dyDescent="0.3">
      <c r="B4377" s="126"/>
      <c r="C4377" s="128"/>
      <c r="D4377" s="126"/>
      <c r="E4377" s="128"/>
      <c r="F4377" s="128"/>
      <c r="G4377" s="128"/>
      <c r="I4377" s="91" t="str">
        <f t="shared" si="349"/>
        <v/>
      </c>
      <c r="J4377" s="91" t="str">
        <f t="shared" si="350"/>
        <v/>
      </c>
      <c r="K4377" s="91" t="str">
        <f t="shared" si="348"/>
        <v/>
      </c>
      <c r="L4377" s="116" t="str">
        <f t="shared" si="351"/>
        <v/>
      </c>
      <c r="M4377" s="116" t="str">
        <f t="shared" si="352"/>
        <v/>
      </c>
    </row>
    <row r="4378" spans="2:13" x14ac:dyDescent="0.3">
      <c r="B4378" s="126"/>
      <c r="C4378" s="128"/>
      <c r="D4378" s="126"/>
      <c r="E4378" s="128"/>
      <c r="F4378" s="128"/>
      <c r="G4378" s="128"/>
      <c r="I4378" s="91" t="str">
        <f t="shared" si="349"/>
        <v/>
      </c>
      <c r="J4378" s="91" t="str">
        <f t="shared" si="350"/>
        <v/>
      </c>
      <c r="K4378" s="91" t="str">
        <f t="shared" si="348"/>
        <v/>
      </c>
      <c r="L4378" s="116" t="str">
        <f t="shared" si="351"/>
        <v/>
      </c>
      <c r="M4378" s="116" t="str">
        <f t="shared" si="352"/>
        <v/>
      </c>
    </row>
    <row r="4379" spans="2:13" x14ac:dyDescent="0.3">
      <c r="B4379" s="126"/>
      <c r="C4379" s="128"/>
      <c r="D4379" s="126"/>
      <c r="E4379" s="128"/>
      <c r="F4379" s="128"/>
      <c r="G4379" s="128"/>
      <c r="I4379" s="91" t="str">
        <f t="shared" si="349"/>
        <v/>
      </c>
      <c r="J4379" s="91" t="str">
        <f t="shared" si="350"/>
        <v/>
      </c>
      <c r="K4379" s="91" t="str">
        <f t="shared" si="348"/>
        <v/>
      </c>
      <c r="L4379" s="116" t="str">
        <f t="shared" si="351"/>
        <v/>
      </c>
      <c r="M4379" s="116" t="str">
        <f t="shared" si="352"/>
        <v/>
      </c>
    </row>
    <row r="4380" spans="2:13" x14ac:dyDescent="0.3">
      <c r="B4380" s="126"/>
      <c r="C4380" s="128"/>
      <c r="D4380" s="126"/>
      <c r="E4380" s="128"/>
      <c r="F4380" s="128"/>
      <c r="G4380" s="128"/>
      <c r="I4380" s="91" t="str">
        <f t="shared" si="349"/>
        <v/>
      </c>
      <c r="J4380" s="91" t="str">
        <f t="shared" si="350"/>
        <v/>
      </c>
      <c r="K4380" s="91" t="str">
        <f t="shared" si="348"/>
        <v/>
      </c>
      <c r="L4380" s="116" t="str">
        <f t="shared" si="351"/>
        <v/>
      </c>
      <c r="M4380" s="116" t="str">
        <f t="shared" si="352"/>
        <v/>
      </c>
    </row>
    <row r="4381" spans="2:13" x14ac:dyDescent="0.3">
      <c r="B4381" s="126"/>
      <c r="C4381" s="128"/>
      <c r="D4381" s="126"/>
      <c r="E4381" s="128"/>
      <c r="F4381" s="128"/>
      <c r="G4381" s="128"/>
      <c r="I4381" s="91" t="str">
        <f t="shared" si="349"/>
        <v/>
      </c>
      <c r="J4381" s="91" t="str">
        <f t="shared" si="350"/>
        <v/>
      </c>
      <c r="K4381" s="91" t="str">
        <f t="shared" si="348"/>
        <v/>
      </c>
      <c r="L4381" s="116" t="str">
        <f t="shared" si="351"/>
        <v/>
      </c>
      <c r="M4381" s="116" t="str">
        <f t="shared" si="352"/>
        <v/>
      </c>
    </row>
    <row r="4382" spans="2:13" x14ac:dyDescent="0.3">
      <c r="B4382" s="126"/>
      <c r="C4382" s="128"/>
      <c r="D4382" s="126"/>
      <c r="E4382" s="128"/>
      <c r="F4382" s="128"/>
      <c r="G4382" s="128"/>
      <c r="I4382" s="91" t="str">
        <f t="shared" si="349"/>
        <v/>
      </c>
      <c r="J4382" s="91" t="str">
        <f t="shared" si="350"/>
        <v/>
      </c>
      <c r="K4382" s="91" t="str">
        <f t="shared" si="348"/>
        <v/>
      </c>
      <c r="L4382" s="116" t="str">
        <f t="shared" si="351"/>
        <v/>
      </c>
      <c r="M4382" s="116" t="str">
        <f t="shared" si="352"/>
        <v/>
      </c>
    </row>
    <row r="4383" spans="2:13" x14ac:dyDescent="0.3">
      <c r="B4383" s="126"/>
      <c r="C4383" s="128"/>
      <c r="D4383" s="126"/>
      <c r="E4383" s="128"/>
      <c r="F4383" s="128"/>
      <c r="G4383" s="128"/>
      <c r="I4383" s="91" t="str">
        <f t="shared" si="349"/>
        <v/>
      </c>
      <c r="J4383" s="91" t="str">
        <f t="shared" si="350"/>
        <v/>
      </c>
      <c r="K4383" s="91" t="str">
        <f t="shared" si="348"/>
        <v/>
      </c>
      <c r="L4383" s="116" t="str">
        <f t="shared" si="351"/>
        <v/>
      </c>
      <c r="M4383" s="116" t="str">
        <f t="shared" si="352"/>
        <v/>
      </c>
    </row>
    <row r="4384" spans="2:13" x14ac:dyDescent="0.3">
      <c r="B4384" s="126"/>
      <c r="C4384" s="128"/>
      <c r="D4384" s="126"/>
      <c r="E4384" s="128"/>
      <c r="F4384" s="128"/>
      <c r="G4384" s="128"/>
      <c r="I4384" s="91" t="str">
        <f t="shared" si="349"/>
        <v/>
      </c>
      <c r="J4384" s="91" t="str">
        <f t="shared" si="350"/>
        <v/>
      </c>
      <c r="K4384" s="91" t="str">
        <f t="shared" si="348"/>
        <v/>
      </c>
      <c r="L4384" s="116" t="str">
        <f t="shared" si="351"/>
        <v/>
      </c>
      <c r="M4384" s="116" t="str">
        <f t="shared" si="352"/>
        <v/>
      </c>
    </row>
    <row r="4385" spans="2:13" x14ac:dyDescent="0.3">
      <c r="B4385" s="126"/>
      <c r="C4385" s="128"/>
      <c r="D4385" s="126"/>
      <c r="E4385" s="128"/>
      <c r="F4385" s="128"/>
      <c r="G4385" s="128"/>
      <c r="I4385" s="91" t="str">
        <f t="shared" si="349"/>
        <v/>
      </c>
      <c r="J4385" s="91" t="str">
        <f t="shared" si="350"/>
        <v/>
      </c>
      <c r="K4385" s="91" t="str">
        <f t="shared" si="348"/>
        <v/>
      </c>
      <c r="L4385" s="116" t="str">
        <f t="shared" si="351"/>
        <v/>
      </c>
      <c r="M4385" s="116" t="str">
        <f t="shared" si="352"/>
        <v/>
      </c>
    </row>
    <row r="4386" spans="2:13" x14ac:dyDescent="0.3">
      <c r="B4386" s="126"/>
      <c r="C4386" s="128"/>
      <c r="D4386" s="126"/>
      <c r="E4386" s="128"/>
      <c r="F4386" s="128"/>
      <c r="G4386" s="128"/>
      <c r="I4386" s="91" t="str">
        <f t="shared" si="349"/>
        <v/>
      </c>
      <c r="J4386" s="91" t="str">
        <f t="shared" si="350"/>
        <v/>
      </c>
      <c r="K4386" s="91" t="str">
        <f t="shared" si="348"/>
        <v/>
      </c>
      <c r="L4386" s="116" t="str">
        <f t="shared" si="351"/>
        <v/>
      </c>
      <c r="M4386" s="116" t="str">
        <f t="shared" si="352"/>
        <v/>
      </c>
    </row>
    <row r="4387" spans="2:13" x14ac:dyDescent="0.3">
      <c r="B4387" s="126"/>
      <c r="C4387" s="128"/>
      <c r="D4387" s="126"/>
      <c r="E4387" s="128"/>
      <c r="F4387" s="128"/>
      <c r="G4387" s="128"/>
      <c r="I4387" s="91" t="str">
        <f t="shared" si="349"/>
        <v/>
      </c>
      <c r="J4387" s="91" t="str">
        <f t="shared" si="350"/>
        <v/>
      </c>
      <c r="K4387" s="91" t="str">
        <f t="shared" si="348"/>
        <v/>
      </c>
      <c r="L4387" s="116" t="str">
        <f t="shared" si="351"/>
        <v/>
      </c>
      <c r="M4387" s="116" t="str">
        <f t="shared" si="352"/>
        <v/>
      </c>
    </row>
    <row r="4388" spans="2:13" x14ac:dyDescent="0.3">
      <c r="B4388" s="126"/>
      <c r="C4388" s="128"/>
      <c r="D4388" s="126"/>
      <c r="E4388" s="128"/>
      <c r="F4388" s="128"/>
      <c r="G4388" s="128"/>
      <c r="I4388" s="91" t="str">
        <f t="shared" si="349"/>
        <v/>
      </c>
      <c r="J4388" s="91" t="str">
        <f t="shared" si="350"/>
        <v/>
      </c>
      <c r="K4388" s="91" t="str">
        <f t="shared" si="348"/>
        <v/>
      </c>
      <c r="L4388" s="116" t="str">
        <f t="shared" si="351"/>
        <v/>
      </c>
      <c r="M4388" s="116" t="str">
        <f t="shared" si="352"/>
        <v/>
      </c>
    </row>
    <row r="4389" spans="2:13" x14ac:dyDescent="0.3">
      <c r="B4389" s="126"/>
      <c r="C4389" s="128"/>
      <c r="D4389" s="126"/>
      <c r="E4389" s="128"/>
      <c r="F4389" s="128"/>
      <c r="G4389" s="128"/>
      <c r="I4389" s="91" t="str">
        <f t="shared" si="349"/>
        <v/>
      </c>
      <c r="J4389" s="91" t="str">
        <f t="shared" si="350"/>
        <v/>
      </c>
      <c r="K4389" s="91" t="str">
        <f t="shared" si="348"/>
        <v/>
      </c>
      <c r="L4389" s="116" t="str">
        <f t="shared" si="351"/>
        <v/>
      </c>
      <c r="M4389" s="116" t="str">
        <f t="shared" si="352"/>
        <v/>
      </c>
    </row>
    <row r="4390" spans="2:13" x14ac:dyDescent="0.3">
      <c r="B4390" s="126"/>
      <c r="C4390" s="128"/>
      <c r="D4390" s="126"/>
      <c r="E4390" s="128"/>
      <c r="F4390" s="128"/>
      <c r="G4390" s="128"/>
      <c r="I4390" s="91" t="str">
        <f t="shared" si="349"/>
        <v/>
      </c>
      <c r="J4390" s="91" t="str">
        <f t="shared" si="350"/>
        <v/>
      </c>
      <c r="K4390" s="91" t="str">
        <f t="shared" si="348"/>
        <v/>
      </c>
      <c r="L4390" s="116" t="str">
        <f t="shared" si="351"/>
        <v/>
      </c>
      <c r="M4390" s="116" t="str">
        <f t="shared" si="352"/>
        <v/>
      </c>
    </row>
    <row r="4391" spans="2:13" x14ac:dyDescent="0.3">
      <c r="B4391" s="126"/>
      <c r="C4391" s="128"/>
      <c r="D4391" s="126"/>
      <c r="E4391" s="128"/>
      <c r="F4391" s="128"/>
      <c r="G4391" s="128"/>
      <c r="I4391" s="91" t="str">
        <f t="shared" si="349"/>
        <v/>
      </c>
      <c r="J4391" s="91" t="str">
        <f t="shared" si="350"/>
        <v/>
      </c>
      <c r="K4391" s="91" t="str">
        <f t="shared" si="348"/>
        <v/>
      </c>
      <c r="L4391" s="116" t="str">
        <f t="shared" si="351"/>
        <v/>
      </c>
      <c r="M4391" s="116" t="str">
        <f t="shared" si="352"/>
        <v/>
      </c>
    </row>
    <row r="4392" spans="2:13" x14ac:dyDescent="0.3">
      <c r="B4392" s="126"/>
      <c r="C4392" s="128"/>
      <c r="D4392" s="126"/>
      <c r="E4392" s="128"/>
      <c r="F4392" s="128"/>
      <c r="G4392" s="128"/>
      <c r="I4392" s="91" t="str">
        <f t="shared" si="349"/>
        <v/>
      </c>
      <c r="J4392" s="91" t="str">
        <f t="shared" si="350"/>
        <v/>
      </c>
      <c r="K4392" s="91" t="str">
        <f t="shared" si="348"/>
        <v/>
      </c>
      <c r="L4392" s="116" t="str">
        <f t="shared" si="351"/>
        <v/>
      </c>
      <c r="M4392" s="116" t="str">
        <f t="shared" si="352"/>
        <v/>
      </c>
    </row>
    <row r="4393" spans="2:13" x14ac:dyDescent="0.3">
      <c r="B4393" s="126"/>
      <c r="C4393" s="128"/>
      <c r="D4393" s="126"/>
      <c r="E4393" s="128"/>
      <c r="F4393" s="128"/>
      <c r="G4393" s="128"/>
      <c r="I4393" s="91" t="str">
        <f t="shared" si="349"/>
        <v/>
      </c>
      <c r="J4393" s="91" t="str">
        <f t="shared" si="350"/>
        <v/>
      </c>
      <c r="K4393" s="91" t="str">
        <f t="shared" si="348"/>
        <v/>
      </c>
      <c r="L4393" s="116" t="str">
        <f t="shared" si="351"/>
        <v/>
      </c>
      <c r="M4393" s="116" t="str">
        <f t="shared" si="352"/>
        <v/>
      </c>
    </row>
    <row r="4394" spans="2:13" x14ac:dyDescent="0.3">
      <c r="B4394" s="126"/>
      <c r="C4394" s="128"/>
      <c r="D4394" s="126"/>
      <c r="E4394" s="128"/>
      <c r="F4394" s="128"/>
      <c r="G4394" s="128"/>
      <c r="I4394" s="91" t="str">
        <f t="shared" si="349"/>
        <v/>
      </c>
      <c r="J4394" s="91" t="str">
        <f t="shared" si="350"/>
        <v/>
      </c>
      <c r="K4394" s="91" t="str">
        <f t="shared" si="348"/>
        <v/>
      </c>
      <c r="L4394" s="116" t="str">
        <f t="shared" si="351"/>
        <v/>
      </c>
      <c r="M4394" s="116" t="str">
        <f t="shared" si="352"/>
        <v/>
      </c>
    </row>
    <row r="4395" spans="2:13" x14ac:dyDescent="0.3">
      <c r="B4395" s="126"/>
      <c r="C4395" s="128"/>
      <c r="D4395" s="126"/>
      <c r="E4395" s="128"/>
      <c r="F4395" s="128"/>
      <c r="G4395" s="128"/>
      <c r="I4395" s="91" t="str">
        <f t="shared" si="349"/>
        <v/>
      </c>
      <c r="J4395" s="91" t="str">
        <f t="shared" si="350"/>
        <v/>
      </c>
      <c r="K4395" s="91" t="str">
        <f t="shared" si="348"/>
        <v/>
      </c>
      <c r="L4395" s="116" t="str">
        <f t="shared" si="351"/>
        <v/>
      </c>
      <c r="M4395" s="116" t="str">
        <f t="shared" si="352"/>
        <v/>
      </c>
    </row>
    <row r="4396" spans="2:13" x14ac:dyDescent="0.3">
      <c r="B4396" s="126"/>
      <c r="C4396" s="128"/>
      <c r="D4396" s="126"/>
      <c r="E4396" s="128"/>
      <c r="F4396" s="128"/>
      <c r="G4396" s="128"/>
      <c r="I4396" s="91" t="str">
        <f t="shared" si="349"/>
        <v/>
      </c>
      <c r="J4396" s="91" t="str">
        <f t="shared" si="350"/>
        <v/>
      </c>
      <c r="K4396" s="91" t="str">
        <f t="shared" si="348"/>
        <v/>
      </c>
      <c r="L4396" s="116" t="str">
        <f t="shared" si="351"/>
        <v/>
      </c>
      <c r="M4396" s="116" t="str">
        <f t="shared" si="352"/>
        <v/>
      </c>
    </row>
    <row r="4397" spans="2:13" x14ac:dyDescent="0.3">
      <c r="B4397" s="126"/>
      <c r="C4397" s="128"/>
      <c r="D4397" s="126"/>
      <c r="E4397" s="128"/>
      <c r="F4397" s="128"/>
      <c r="G4397" s="128"/>
      <c r="I4397" s="91" t="str">
        <f t="shared" si="349"/>
        <v/>
      </c>
      <c r="J4397" s="91" t="str">
        <f t="shared" si="350"/>
        <v/>
      </c>
      <c r="K4397" s="91" t="str">
        <f t="shared" si="348"/>
        <v/>
      </c>
      <c r="L4397" s="116" t="str">
        <f t="shared" si="351"/>
        <v/>
      </c>
      <c r="M4397" s="116" t="str">
        <f t="shared" si="352"/>
        <v/>
      </c>
    </row>
    <row r="4398" spans="2:13" x14ac:dyDescent="0.3">
      <c r="B4398" s="126"/>
      <c r="C4398" s="128"/>
      <c r="D4398" s="126"/>
      <c r="E4398" s="128"/>
      <c r="F4398" s="128"/>
      <c r="G4398" s="128"/>
      <c r="I4398" s="91" t="str">
        <f t="shared" si="349"/>
        <v/>
      </c>
      <c r="J4398" s="91" t="str">
        <f t="shared" si="350"/>
        <v/>
      </c>
      <c r="K4398" s="91" t="str">
        <f t="shared" si="348"/>
        <v/>
      </c>
      <c r="L4398" s="116" t="str">
        <f t="shared" si="351"/>
        <v/>
      </c>
      <c r="M4398" s="116" t="str">
        <f t="shared" si="352"/>
        <v/>
      </c>
    </row>
    <row r="4399" spans="2:13" x14ac:dyDescent="0.3">
      <c r="B4399" s="126"/>
      <c r="C4399" s="128"/>
      <c r="D4399" s="126"/>
      <c r="E4399" s="128"/>
      <c r="F4399" s="128"/>
      <c r="G4399" s="128"/>
      <c r="I4399" s="91" t="str">
        <f t="shared" si="349"/>
        <v/>
      </c>
      <c r="J4399" s="91" t="str">
        <f t="shared" si="350"/>
        <v/>
      </c>
      <c r="K4399" s="91" t="str">
        <f t="shared" si="348"/>
        <v/>
      </c>
      <c r="L4399" s="116" t="str">
        <f t="shared" si="351"/>
        <v/>
      </c>
      <c r="M4399" s="116" t="str">
        <f t="shared" si="352"/>
        <v/>
      </c>
    </row>
    <row r="4400" spans="2:13" x14ac:dyDescent="0.3">
      <c r="B4400" s="126"/>
      <c r="C4400" s="128"/>
      <c r="D4400" s="126"/>
      <c r="E4400" s="128"/>
      <c r="F4400" s="128"/>
      <c r="G4400" s="128"/>
      <c r="I4400" s="91" t="str">
        <f t="shared" si="349"/>
        <v/>
      </c>
      <c r="J4400" s="91" t="str">
        <f t="shared" si="350"/>
        <v/>
      </c>
      <c r="K4400" s="91" t="str">
        <f t="shared" si="348"/>
        <v/>
      </c>
      <c r="L4400" s="116" t="str">
        <f t="shared" si="351"/>
        <v/>
      </c>
      <c r="M4400" s="116" t="str">
        <f t="shared" si="352"/>
        <v/>
      </c>
    </row>
    <row r="4401" spans="2:13" x14ac:dyDescent="0.3">
      <c r="B4401" s="126"/>
      <c r="C4401" s="128"/>
      <c r="D4401" s="126"/>
      <c r="E4401" s="128"/>
      <c r="F4401" s="128"/>
      <c r="G4401" s="128"/>
      <c r="I4401" s="91" t="str">
        <f t="shared" si="349"/>
        <v/>
      </c>
      <c r="J4401" s="91" t="str">
        <f t="shared" si="350"/>
        <v/>
      </c>
      <c r="K4401" s="91" t="str">
        <f t="shared" si="348"/>
        <v/>
      </c>
      <c r="L4401" s="116" t="str">
        <f t="shared" si="351"/>
        <v/>
      </c>
      <c r="M4401" s="116" t="str">
        <f t="shared" si="352"/>
        <v/>
      </c>
    </row>
    <row r="4402" spans="2:13" x14ac:dyDescent="0.3">
      <c r="B4402" s="126"/>
      <c r="C4402" s="128"/>
      <c r="D4402" s="126"/>
      <c r="E4402" s="128"/>
      <c r="F4402" s="128"/>
      <c r="G4402" s="128"/>
      <c r="I4402" s="91" t="str">
        <f t="shared" si="349"/>
        <v/>
      </c>
      <c r="J4402" s="91" t="str">
        <f t="shared" si="350"/>
        <v/>
      </c>
      <c r="K4402" s="91" t="str">
        <f t="shared" si="348"/>
        <v/>
      </c>
      <c r="L4402" s="116" t="str">
        <f t="shared" si="351"/>
        <v/>
      </c>
      <c r="M4402" s="116" t="str">
        <f t="shared" si="352"/>
        <v/>
      </c>
    </row>
    <row r="4403" spans="2:13" x14ac:dyDescent="0.3">
      <c r="B4403" s="126"/>
      <c r="C4403" s="128"/>
      <c r="D4403" s="126"/>
      <c r="E4403" s="128"/>
      <c r="F4403" s="128"/>
      <c r="G4403" s="128"/>
      <c r="I4403" s="91" t="str">
        <f t="shared" si="349"/>
        <v/>
      </c>
      <c r="J4403" s="91" t="str">
        <f t="shared" si="350"/>
        <v/>
      </c>
      <c r="K4403" s="91" t="str">
        <f t="shared" si="348"/>
        <v/>
      </c>
      <c r="L4403" s="116" t="str">
        <f t="shared" si="351"/>
        <v/>
      </c>
      <c r="M4403" s="116" t="str">
        <f t="shared" si="352"/>
        <v/>
      </c>
    </row>
    <row r="4404" spans="2:13" x14ac:dyDescent="0.3">
      <c r="B4404" s="126"/>
      <c r="C4404" s="128"/>
      <c r="D4404" s="126"/>
      <c r="E4404" s="128"/>
      <c r="F4404" s="128"/>
      <c r="G4404" s="128"/>
      <c r="I4404" s="91" t="str">
        <f t="shared" si="349"/>
        <v/>
      </c>
      <c r="J4404" s="91" t="str">
        <f t="shared" si="350"/>
        <v/>
      </c>
      <c r="K4404" s="91" t="str">
        <f t="shared" si="348"/>
        <v/>
      </c>
      <c r="L4404" s="116" t="str">
        <f t="shared" si="351"/>
        <v/>
      </c>
      <c r="M4404" s="116" t="str">
        <f t="shared" si="352"/>
        <v/>
      </c>
    </row>
    <row r="4405" spans="2:13" x14ac:dyDescent="0.3">
      <c r="B4405" s="126"/>
      <c r="C4405" s="128"/>
      <c r="D4405" s="126"/>
      <c r="E4405" s="128"/>
      <c r="F4405" s="128"/>
      <c r="G4405" s="128"/>
      <c r="I4405" s="91" t="str">
        <f t="shared" si="349"/>
        <v/>
      </c>
      <c r="J4405" s="91" t="str">
        <f t="shared" si="350"/>
        <v/>
      </c>
      <c r="K4405" s="91" t="str">
        <f t="shared" si="348"/>
        <v/>
      </c>
      <c r="L4405" s="116" t="str">
        <f t="shared" si="351"/>
        <v/>
      </c>
      <c r="M4405" s="116" t="str">
        <f t="shared" si="352"/>
        <v/>
      </c>
    </row>
    <row r="4406" spans="2:13" x14ac:dyDescent="0.3">
      <c r="B4406" s="126"/>
      <c r="C4406" s="128"/>
      <c r="D4406" s="126"/>
      <c r="E4406" s="128"/>
      <c r="F4406" s="128"/>
      <c r="G4406" s="128"/>
      <c r="I4406" s="91" t="str">
        <f t="shared" si="349"/>
        <v/>
      </c>
      <c r="J4406" s="91" t="str">
        <f t="shared" si="350"/>
        <v/>
      </c>
      <c r="K4406" s="91" t="str">
        <f t="shared" si="348"/>
        <v/>
      </c>
      <c r="L4406" s="116" t="str">
        <f t="shared" si="351"/>
        <v/>
      </c>
      <c r="M4406" s="116" t="str">
        <f t="shared" si="352"/>
        <v/>
      </c>
    </row>
    <row r="4407" spans="2:13" x14ac:dyDescent="0.3">
      <c r="B4407" s="126"/>
      <c r="C4407" s="128"/>
      <c r="D4407" s="126"/>
      <c r="E4407" s="128"/>
      <c r="F4407" s="128"/>
      <c r="G4407" s="128"/>
      <c r="I4407" s="91" t="str">
        <f t="shared" si="349"/>
        <v/>
      </c>
      <c r="J4407" s="91" t="str">
        <f t="shared" si="350"/>
        <v/>
      </c>
      <c r="K4407" s="91" t="str">
        <f t="shared" si="348"/>
        <v/>
      </c>
      <c r="L4407" s="116" t="str">
        <f t="shared" si="351"/>
        <v/>
      </c>
      <c r="M4407" s="116" t="str">
        <f t="shared" si="352"/>
        <v/>
      </c>
    </row>
    <row r="4408" spans="2:13" x14ac:dyDescent="0.3">
      <c r="B4408" s="126"/>
      <c r="C4408" s="128"/>
      <c r="D4408" s="126"/>
      <c r="E4408" s="128"/>
      <c r="F4408" s="128"/>
      <c r="G4408" s="128"/>
      <c r="I4408" s="91" t="str">
        <f t="shared" si="349"/>
        <v/>
      </c>
      <c r="J4408" s="91" t="str">
        <f t="shared" si="350"/>
        <v/>
      </c>
      <c r="K4408" s="91" t="str">
        <f t="shared" si="348"/>
        <v/>
      </c>
      <c r="L4408" s="116" t="str">
        <f t="shared" si="351"/>
        <v/>
      </c>
      <c r="M4408" s="116" t="str">
        <f t="shared" si="352"/>
        <v/>
      </c>
    </row>
    <row r="4409" spans="2:13" x14ac:dyDescent="0.3">
      <c r="B4409" s="126"/>
      <c r="C4409" s="128"/>
      <c r="D4409" s="126"/>
      <c r="E4409" s="128"/>
      <c r="F4409" s="128"/>
      <c r="G4409" s="128"/>
      <c r="I4409" s="91" t="str">
        <f t="shared" si="349"/>
        <v/>
      </c>
      <c r="J4409" s="91" t="str">
        <f t="shared" si="350"/>
        <v/>
      </c>
      <c r="K4409" s="91" t="str">
        <f t="shared" si="348"/>
        <v/>
      </c>
      <c r="L4409" s="116" t="str">
        <f t="shared" si="351"/>
        <v/>
      </c>
      <c r="M4409" s="116" t="str">
        <f t="shared" si="352"/>
        <v/>
      </c>
    </row>
    <row r="4410" spans="2:13" x14ac:dyDescent="0.3">
      <c r="B4410" s="126"/>
      <c r="C4410" s="128"/>
      <c r="D4410" s="126"/>
      <c r="E4410" s="128"/>
      <c r="F4410" s="128"/>
      <c r="G4410" s="128"/>
      <c r="I4410" s="91" t="str">
        <f t="shared" si="349"/>
        <v/>
      </c>
      <c r="J4410" s="91" t="str">
        <f t="shared" si="350"/>
        <v/>
      </c>
      <c r="K4410" s="91" t="str">
        <f t="shared" si="348"/>
        <v/>
      </c>
      <c r="L4410" s="116" t="str">
        <f t="shared" si="351"/>
        <v/>
      </c>
      <c r="M4410" s="116" t="str">
        <f t="shared" si="352"/>
        <v/>
      </c>
    </row>
    <row r="4411" spans="2:13" x14ac:dyDescent="0.3">
      <c r="B4411" s="126"/>
      <c r="C4411" s="128"/>
      <c r="D4411" s="126"/>
      <c r="E4411" s="128"/>
      <c r="F4411" s="128"/>
      <c r="G4411" s="128"/>
      <c r="I4411" s="91" t="str">
        <f t="shared" si="349"/>
        <v/>
      </c>
      <c r="J4411" s="91" t="str">
        <f t="shared" si="350"/>
        <v/>
      </c>
      <c r="K4411" s="91" t="str">
        <f t="shared" si="348"/>
        <v/>
      </c>
      <c r="L4411" s="116" t="str">
        <f t="shared" si="351"/>
        <v/>
      </c>
      <c r="M4411" s="116" t="str">
        <f t="shared" si="352"/>
        <v/>
      </c>
    </row>
    <row r="4412" spans="2:13" x14ac:dyDescent="0.3">
      <c r="B4412" s="126"/>
      <c r="C4412" s="128"/>
      <c r="D4412" s="126"/>
      <c r="E4412" s="128"/>
      <c r="F4412" s="128"/>
      <c r="G4412" s="128"/>
      <c r="I4412" s="91" t="str">
        <f t="shared" si="349"/>
        <v/>
      </c>
      <c r="J4412" s="91" t="str">
        <f t="shared" si="350"/>
        <v/>
      </c>
      <c r="K4412" s="91" t="str">
        <f t="shared" si="348"/>
        <v/>
      </c>
      <c r="L4412" s="116" t="str">
        <f t="shared" si="351"/>
        <v/>
      </c>
      <c r="M4412" s="116" t="str">
        <f t="shared" si="352"/>
        <v/>
      </c>
    </row>
    <row r="4413" spans="2:13" x14ac:dyDescent="0.3">
      <c r="B4413" s="126"/>
      <c r="C4413" s="128"/>
      <c r="D4413" s="126"/>
      <c r="E4413" s="128"/>
      <c r="F4413" s="128"/>
      <c r="G4413" s="128"/>
      <c r="I4413" s="91" t="str">
        <f t="shared" si="349"/>
        <v/>
      </c>
      <c r="J4413" s="91" t="str">
        <f t="shared" si="350"/>
        <v/>
      </c>
      <c r="K4413" s="91" t="str">
        <f t="shared" si="348"/>
        <v/>
      </c>
      <c r="L4413" s="116" t="str">
        <f t="shared" si="351"/>
        <v/>
      </c>
      <c r="M4413" s="116" t="str">
        <f t="shared" si="352"/>
        <v/>
      </c>
    </row>
    <row r="4414" spans="2:13" x14ac:dyDescent="0.3">
      <c r="B4414" s="126"/>
      <c r="C4414" s="128"/>
      <c r="D4414" s="126"/>
      <c r="E4414" s="128"/>
      <c r="F4414" s="128"/>
      <c r="G4414" s="128"/>
      <c r="I4414" s="91" t="str">
        <f t="shared" si="349"/>
        <v/>
      </c>
      <c r="J4414" s="91" t="str">
        <f t="shared" si="350"/>
        <v/>
      </c>
      <c r="K4414" s="91" t="str">
        <f t="shared" si="348"/>
        <v/>
      </c>
      <c r="L4414" s="116" t="str">
        <f t="shared" si="351"/>
        <v/>
      </c>
      <c r="M4414" s="116" t="str">
        <f t="shared" si="352"/>
        <v/>
      </c>
    </row>
    <row r="4415" spans="2:13" x14ac:dyDescent="0.3">
      <c r="B4415" s="126"/>
      <c r="C4415" s="128"/>
      <c r="D4415" s="126"/>
      <c r="E4415" s="128"/>
      <c r="F4415" s="128"/>
      <c r="G4415" s="128"/>
      <c r="I4415" s="91" t="str">
        <f t="shared" si="349"/>
        <v/>
      </c>
      <c r="J4415" s="91" t="str">
        <f t="shared" si="350"/>
        <v/>
      </c>
      <c r="K4415" s="91" t="str">
        <f t="shared" si="348"/>
        <v/>
      </c>
      <c r="L4415" s="116" t="str">
        <f t="shared" si="351"/>
        <v/>
      </c>
      <c r="M4415" s="116" t="str">
        <f t="shared" si="352"/>
        <v/>
      </c>
    </row>
    <row r="4416" spans="2:13" x14ac:dyDescent="0.3">
      <c r="B4416" s="126"/>
      <c r="C4416" s="128"/>
      <c r="D4416" s="126"/>
      <c r="E4416" s="128"/>
      <c r="F4416" s="128"/>
      <c r="G4416" s="128"/>
      <c r="I4416" s="91" t="str">
        <f t="shared" si="349"/>
        <v/>
      </c>
      <c r="J4416" s="91" t="str">
        <f t="shared" si="350"/>
        <v/>
      </c>
      <c r="K4416" s="91" t="str">
        <f t="shared" si="348"/>
        <v/>
      </c>
      <c r="L4416" s="116" t="str">
        <f t="shared" si="351"/>
        <v/>
      </c>
      <c r="M4416" s="116" t="str">
        <f t="shared" si="352"/>
        <v/>
      </c>
    </row>
    <row r="4417" spans="2:13" x14ac:dyDescent="0.3">
      <c r="B4417" s="126"/>
      <c r="C4417" s="128"/>
      <c r="D4417" s="126"/>
      <c r="E4417" s="128"/>
      <c r="F4417" s="128"/>
      <c r="G4417" s="128"/>
      <c r="I4417" s="91" t="str">
        <f t="shared" si="349"/>
        <v/>
      </c>
      <c r="J4417" s="91" t="str">
        <f t="shared" si="350"/>
        <v/>
      </c>
      <c r="K4417" s="91" t="str">
        <f t="shared" si="348"/>
        <v/>
      </c>
      <c r="L4417" s="116" t="str">
        <f t="shared" si="351"/>
        <v/>
      </c>
      <c r="M4417" s="116" t="str">
        <f t="shared" si="352"/>
        <v/>
      </c>
    </row>
    <row r="4418" spans="2:13" x14ac:dyDescent="0.3">
      <c r="B4418" s="126"/>
      <c r="C4418" s="128"/>
      <c r="D4418" s="126"/>
      <c r="E4418" s="128"/>
      <c r="F4418" s="128"/>
      <c r="G4418" s="128"/>
      <c r="I4418" s="91" t="str">
        <f t="shared" si="349"/>
        <v/>
      </c>
      <c r="J4418" s="91" t="str">
        <f t="shared" si="350"/>
        <v/>
      </c>
      <c r="K4418" s="91" t="str">
        <f t="shared" si="348"/>
        <v/>
      </c>
      <c r="L4418" s="116" t="str">
        <f t="shared" si="351"/>
        <v/>
      </c>
      <c r="M4418" s="116" t="str">
        <f t="shared" si="352"/>
        <v/>
      </c>
    </row>
    <row r="4419" spans="2:13" x14ac:dyDescent="0.3">
      <c r="B4419" s="126"/>
      <c r="C4419" s="128"/>
      <c r="D4419" s="126"/>
      <c r="E4419" s="128"/>
      <c r="F4419" s="128"/>
      <c r="G4419" s="128"/>
      <c r="I4419" s="91" t="str">
        <f t="shared" si="349"/>
        <v/>
      </c>
      <c r="J4419" s="91" t="str">
        <f t="shared" si="350"/>
        <v/>
      </c>
      <c r="K4419" s="91" t="str">
        <f t="shared" si="348"/>
        <v/>
      </c>
      <c r="L4419" s="116" t="str">
        <f t="shared" si="351"/>
        <v/>
      </c>
      <c r="M4419" s="116" t="str">
        <f t="shared" si="352"/>
        <v/>
      </c>
    </row>
    <row r="4420" spans="2:13" x14ac:dyDescent="0.3">
      <c r="B4420" s="126"/>
      <c r="C4420" s="128"/>
      <c r="D4420" s="126"/>
      <c r="E4420" s="128"/>
      <c r="F4420" s="128"/>
      <c r="G4420" s="128"/>
      <c r="I4420" s="91" t="str">
        <f t="shared" si="349"/>
        <v/>
      </c>
      <c r="J4420" s="91" t="str">
        <f t="shared" si="350"/>
        <v/>
      </c>
      <c r="K4420" s="91" t="str">
        <f t="shared" si="348"/>
        <v/>
      </c>
      <c r="L4420" s="116" t="str">
        <f t="shared" si="351"/>
        <v/>
      </c>
      <c r="M4420" s="116" t="str">
        <f t="shared" si="352"/>
        <v/>
      </c>
    </row>
    <row r="4421" spans="2:13" x14ac:dyDescent="0.3">
      <c r="B4421" s="126"/>
      <c r="C4421" s="128"/>
      <c r="D4421" s="126"/>
      <c r="E4421" s="128"/>
      <c r="F4421" s="128"/>
      <c r="G4421" s="128"/>
      <c r="I4421" s="91" t="str">
        <f t="shared" si="349"/>
        <v/>
      </c>
      <c r="J4421" s="91" t="str">
        <f t="shared" si="350"/>
        <v/>
      </c>
      <c r="K4421" s="91" t="str">
        <f t="shared" si="348"/>
        <v/>
      </c>
      <c r="L4421" s="116" t="str">
        <f t="shared" si="351"/>
        <v/>
      </c>
      <c r="M4421" s="116" t="str">
        <f t="shared" si="352"/>
        <v/>
      </c>
    </row>
    <row r="4422" spans="2:13" x14ac:dyDescent="0.3">
      <c r="B4422" s="126"/>
      <c r="C4422" s="128"/>
      <c r="D4422" s="126"/>
      <c r="E4422" s="128"/>
      <c r="F4422" s="128"/>
      <c r="G4422" s="128"/>
      <c r="I4422" s="91" t="str">
        <f t="shared" si="349"/>
        <v/>
      </c>
      <c r="J4422" s="91" t="str">
        <f t="shared" si="350"/>
        <v/>
      </c>
      <c r="K4422" s="91" t="str">
        <f t="shared" si="348"/>
        <v/>
      </c>
      <c r="L4422" s="116" t="str">
        <f t="shared" si="351"/>
        <v/>
      </c>
      <c r="M4422" s="116" t="str">
        <f t="shared" si="352"/>
        <v/>
      </c>
    </row>
    <row r="4423" spans="2:13" x14ac:dyDescent="0.3">
      <c r="B4423" s="126"/>
      <c r="C4423" s="128"/>
      <c r="D4423" s="126"/>
      <c r="E4423" s="128"/>
      <c r="F4423" s="128"/>
      <c r="G4423" s="128"/>
      <c r="I4423" s="91" t="str">
        <f t="shared" si="349"/>
        <v/>
      </c>
      <c r="J4423" s="91" t="str">
        <f t="shared" si="350"/>
        <v/>
      </c>
      <c r="K4423" s="91" t="str">
        <f t="shared" ref="K4423:K4486" si="353">IF(I4423="","",SUMIF($B$7:$B$5003,B4423,$G$7:$G$5003))</f>
        <v/>
      </c>
      <c r="L4423" s="116" t="str">
        <f t="shared" si="351"/>
        <v/>
      </c>
      <c r="M4423" s="116" t="str">
        <f t="shared" si="352"/>
        <v/>
      </c>
    </row>
    <row r="4424" spans="2:13" x14ac:dyDescent="0.3">
      <c r="B4424" s="126"/>
      <c r="C4424" s="128"/>
      <c r="D4424" s="126"/>
      <c r="E4424" s="128"/>
      <c r="F4424" s="128"/>
      <c r="G4424" s="128"/>
      <c r="I4424" s="91" t="str">
        <f t="shared" ref="I4424:I4487" si="354">B4424&amp;D4424</f>
        <v/>
      </c>
      <c r="J4424" s="91" t="str">
        <f t="shared" ref="J4424:J4487" si="355">IF(I4424="","",SUMIFS($G$6:$G$5003,$B$6:$B$5003,B4424,$D$6:$D$5003,D4424))</f>
        <v/>
      </c>
      <c r="K4424" s="91" t="str">
        <f t="shared" si="353"/>
        <v/>
      </c>
      <c r="L4424" s="116" t="str">
        <f t="shared" ref="L4424:L4487" si="356">IF(OR(J4424="",K4424=""),"",J4424/K4424)</f>
        <v/>
      </c>
      <c r="M4424" s="116" t="str">
        <f t="shared" ref="M4424:M4487" si="357">IF(L4424="","",L4424^2)</f>
        <v/>
      </c>
    </row>
    <row r="4425" spans="2:13" x14ac:dyDescent="0.3">
      <c r="B4425" s="126"/>
      <c r="C4425" s="128"/>
      <c r="D4425" s="126"/>
      <c r="E4425" s="128"/>
      <c r="F4425" s="128"/>
      <c r="G4425" s="128"/>
      <c r="I4425" s="91" t="str">
        <f t="shared" si="354"/>
        <v/>
      </c>
      <c r="J4425" s="91" t="str">
        <f t="shared" si="355"/>
        <v/>
      </c>
      <c r="K4425" s="91" t="str">
        <f t="shared" si="353"/>
        <v/>
      </c>
      <c r="L4425" s="116" t="str">
        <f t="shared" si="356"/>
        <v/>
      </c>
      <c r="M4425" s="116" t="str">
        <f t="shared" si="357"/>
        <v/>
      </c>
    </row>
    <row r="4426" spans="2:13" x14ac:dyDescent="0.3">
      <c r="B4426" s="126"/>
      <c r="C4426" s="128"/>
      <c r="D4426" s="126"/>
      <c r="E4426" s="128"/>
      <c r="F4426" s="128"/>
      <c r="G4426" s="128"/>
      <c r="I4426" s="91" t="str">
        <f t="shared" si="354"/>
        <v/>
      </c>
      <c r="J4426" s="91" t="str">
        <f t="shared" si="355"/>
        <v/>
      </c>
      <c r="K4426" s="91" t="str">
        <f t="shared" si="353"/>
        <v/>
      </c>
      <c r="L4426" s="116" t="str">
        <f t="shared" si="356"/>
        <v/>
      </c>
      <c r="M4426" s="116" t="str">
        <f t="shared" si="357"/>
        <v/>
      </c>
    </row>
    <row r="4427" spans="2:13" x14ac:dyDescent="0.3">
      <c r="B4427" s="126"/>
      <c r="C4427" s="128"/>
      <c r="D4427" s="126"/>
      <c r="E4427" s="128"/>
      <c r="F4427" s="128"/>
      <c r="G4427" s="128"/>
      <c r="I4427" s="91" t="str">
        <f t="shared" si="354"/>
        <v/>
      </c>
      <c r="J4427" s="91" t="str">
        <f t="shared" si="355"/>
        <v/>
      </c>
      <c r="K4427" s="91" t="str">
        <f t="shared" si="353"/>
        <v/>
      </c>
      <c r="L4427" s="116" t="str">
        <f t="shared" si="356"/>
        <v/>
      </c>
      <c r="M4427" s="116" t="str">
        <f t="shared" si="357"/>
        <v/>
      </c>
    </row>
    <row r="4428" spans="2:13" x14ac:dyDescent="0.3">
      <c r="B4428" s="126"/>
      <c r="C4428" s="128"/>
      <c r="D4428" s="126"/>
      <c r="E4428" s="128"/>
      <c r="F4428" s="128"/>
      <c r="G4428" s="128"/>
      <c r="I4428" s="91" t="str">
        <f t="shared" si="354"/>
        <v/>
      </c>
      <c r="J4428" s="91" t="str">
        <f t="shared" si="355"/>
        <v/>
      </c>
      <c r="K4428" s="91" t="str">
        <f t="shared" si="353"/>
        <v/>
      </c>
      <c r="L4428" s="116" t="str">
        <f t="shared" si="356"/>
        <v/>
      </c>
      <c r="M4428" s="116" t="str">
        <f t="shared" si="357"/>
        <v/>
      </c>
    </row>
    <row r="4429" spans="2:13" x14ac:dyDescent="0.3">
      <c r="B4429" s="126"/>
      <c r="C4429" s="128"/>
      <c r="D4429" s="126"/>
      <c r="E4429" s="128"/>
      <c r="F4429" s="128"/>
      <c r="G4429" s="128"/>
      <c r="I4429" s="91" t="str">
        <f t="shared" si="354"/>
        <v/>
      </c>
      <c r="J4429" s="91" t="str">
        <f t="shared" si="355"/>
        <v/>
      </c>
      <c r="K4429" s="91" t="str">
        <f t="shared" si="353"/>
        <v/>
      </c>
      <c r="L4429" s="116" t="str">
        <f t="shared" si="356"/>
        <v/>
      </c>
      <c r="M4429" s="116" t="str">
        <f t="shared" si="357"/>
        <v/>
      </c>
    </row>
    <row r="4430" spans="2:13" x14ac:dyDescent="0.3">
      <c r="B4430" s="126"/>
      <c r="C4430" s="128"/>
      <c r="D4430" s="126"/>
      <c r="E4430" s="128"/>
      <c r="F4430" s="128"/>
      <c r="G4430" s="128"/>
      <c r="I4430" s="91" t="str">
        <f t="shared" si="354"/>
        <v/>
      </c>
      <c r="J4430" s="91" t="str">
        <f t="shared" si="355"/>
        <v/>
      </c>
      <c r="K4430" s="91" t="str">
        <f t="shared" si="353"/>
        <v/>
      </c>
      <c r="L4430" s="116" t="str">
        <f t="shared" si="356"/>
        <v/>
      </c>
      <c r="M4430" s="116" t="str">
        <f t="shared" si="357"/>
        <v/>
      </c>
    </row>
    <row r="4431" spans="2:13" x14ac:dyDescent="0.3">
      <c r="B4431" s="126"/>
      <c r="C4431" s="128"/>
      <c r="D4431" s="126"/>
      <c r="E4431" s="128"/>
      <c r="F4431" s="128"/>
      <c r="G4431" s="128"/>
      <c r="I4431" s="91" t="str">
        <f t="shared" si="354"/>
        <v/>
      </c>
      <c r="J4431" s="91" t="str">
        <f t="shared" si="355"/>
        <v/>
      </c>
      <c r="K4431" s="91" t="str">
        <f t="shared" si="353"/>
        <v/>
      </c>
      <c r="L4431" s="116" t="str">
        <f t="shared" si="356"/>
        <v/>
      </c>
      <c r="M4431" s="116" t="str">
        <f t="shared" si="357"/>
        <v/>
      </c>
    </row>
    <row r="4432" spans="2:13" x14ac:dyDescent="0.3">
      <c r="B4432" s="126"/>
      <c r="C4432" s="128"/>
      <c r="D4432" s="126"/>
      <c r="E4432" s="128"/>
      <c r="F4432" s="128"/>
      <c r="G4432" s="128"/>
      <c r="I4432" s="91" t="str">
        <f t="shared" si="354"/>
        <v/>
      </c>
      <c r="J4432" s="91" t="str">
        <f t="shared" si="355"/>
        <v/>
      </c>
      <c r="K4432" s="91" t="str">
        <f t="shared" si="353"/>
        <v/>
      </c>
      <c r="L4432" s="116" t="str">
        <f t="shared" si="356"/>
        <v/>
      </c>
      <c r="M4432" s="116" t="str">
        <f t="shared" si="357"/>
        <v/>
      </c>
    </row>
    <row r="4433" spans="2:13" x14ac:dyDescent="0.3">
      <c r="B4433" s="126"/>
      <c r="C4433" s="128"/>
      <c r="D4433" s="126"/>
      <c r="E4433" s="128"/>
      <c r="F4433" s="128"/>
      <c r="G4433" s="128"/>
      <c r="I4433" s="91" t="str">
        <f t="shared" si="354"/>
        <v/>
      </c>
      <c r="J4433" s="91" t="str">
        <f t="shared" si="355"/>
        <v/>
      </c>
      <c r="K4433" s="91" t="str">
        <f t="shared" si="353"/>
        <v/>
      </c>
      <c r="L4433" s="116" t="str">
        <f t="shared" si="356"/>
        <v/>
      </c>
      <c r="M4433" s="116" t="str">
        <f t="shared" si="357"/>
        <v/>
      </c>
    </row>
    <row r="4434" spans="2:13" x14ac:dyDescent="0.3">
      <c r="B4434" s="126"/>
      <c r="C4434" s="128"/>
      <c r="D4434" s="126"/>
      <c r="E4434" s="128"/>
      <c r="F4434" s="128"/>
      <c r="G4434" s="128"/>
      <c r="I4434" s="91" t="str">
        <f t="shared" si="354"/>
        <v/>
      </c>
      <c r="J4434" s="91" t="str">
        <f t="shared" si="355"/>
        <v/>
      </c>
      <c r="K4434" s="91" t="str">
        <f t="shared" si="353"/>
        <v/>
      </c>
      <c r="L4434" s="116" t="str">
        <f t="shared" si="356"/>
        <v/>
      </c>
      <c r="M4434" s="116" t="str">
        <f t="shared" si="357"/>
        <v/>
      </c>
    </row>
    <row r="4435" spans="2:13" x14ac:dyDescent="0.3">
      <c r="B4435" s="126"/>
      <c r="C4435" s="128"/>
      <c r="D4435" s="126"/>
      <c r="E4435" s="128"/>
      <c r="F4435" s="128"/>
      <c r="G4435" s="128"/>
      <c r="I4435" s="91" t="str">
        <f t="shared" si="354"/>
        <v/>
      </c>
      <c r="J4435" s="91" t="str">
        <f t="shared" si="355"/>
        <v/>
      </c>
      <c r="K4435" s="91" t="str">
        <f t="shared" si="353"/>
        <v/>
      </c>
      <c r="L4435" s="116" t="str">
        <f t="shared" si="356"/>
        <v/>
      </c>
      <c r="M4435" s="116" t="str">
        <f t="shared" si="357"/>
        <v/>
      </c>
    </row>
    <row r="4436" spans="2:13" x14ac:dyDescent="0.3">
      <c r="B4436" s="126"/>
      <c r="C4436" s="128"/>
      <c r="D4436" s="126"/>
      <c r="E4436" s="128"/>
      <c r="F4436" s="128"/>
      <c r="G4436" s="128"/>
      <c r="I4436" s="91" t="str">
        <f t="shared" si="354"/>
        <v/>
      </c>
      <c r="J4436" s="91" t="str">
        <f t="shared" si="355"/>
        <v/>
      </c>
      <c r="K4436" s="91" t="str">
        <f t="shared" si="353"/>
        <v/>
      </c>
      <c r="L4436" s="116" t="str">
        <f t="shared" si="356"/>
        <v/>
      </c>
      <c r="M4436" s="116" t="str">
        <f t="shared" si="357"/>
        <v/>
      </c>
    </row>
    <row r="4437" spans="2:13" x14ac:dyDescent="0.3">
      <c r="B4437" s="126"/>
      <c r="C4437" s="128"/>
      <c r="D4437" s="126"/>
      <c r="E4437" s="128"/>
      <c r="F4437" s="128"/>
      <c r="G4437" s="128"/>
      <c r="I4437" s="91" t="str">
        <f t="shared" si="354"/>
        <v/>
      </c>
      <c r="J4437" s="91" t="str">
        <f t="shared" si="355"/>
        <v/>
      </c>
      <c r="K4437" s="91" t="str">
        <f t="shared" si="353"/>
        <v/>
      </c>
      <c r="L4437" s="116" t="str">
        <f t="shared" si="356"/>
        <v/>
      </c>
      <c r="M4437" s="116" t="str">
        <f t="shared" si="357"/>
        <v/>
      </c>
    </row>
    <row r="4438" spans="2:13" x14ac:dyDescent="0.3">
      <c r="B4438" s="126"/>
      <c r="C4438" s="128"/>
      <c r="D4438" s="126"/>
      <c r="E4438" s="128"/>
      <c r="F4438" s="128"/>
      <c r="G4438" s="128"/>
      <c r="I4438" s="91" t="str">
        <f t="shared" si="354"/>
        <v/>
      </c>
      <c r="J4438" s="91" t="str">
        <f t="shared" si="355"/>
        <v/>
      </c>
      <c r="K4438" s="91" t="str">
        <f t="shared" si="353"/>
        <v/>
      </c>
      <c r="L4438" s="116" t="str">
        <f t="shared" si="356"/>
        <v/>
      </c>
      <c r="M4438" s="116" t="str">
        <f t="shared" si="357"/>
        <v/>
      </c>
    </row>
    <row r="4439" spans="2:13" x14ac:dyDescent="0.3">
      <c r="B4439" s="126"/>
      <c r="C4439" s="128"/>
      <c r="D4439" s="126"/>
      <c r="E4439" s="128"/>
      <c r="F4439" s="128"/>
      <c r="G4439" s="128"/>
      <c r="I4439" s="91" t="str">
        <f t="shared" si="354"/>
        <v/>
      </c>
      <c r="J4439" s="91" t="str">
        <f t="shared" si="355"/>
        <v/>
      </c>
      <c r="K4439" s="91" t="str">
        <f t="shared" si="353"/>
        <v/>
      </c>
      <c r="L4439" s="116" t="str">
        <f t="shared" si="356"/>
        <v/>
      </c>
      <c r="M4439" s="116" t="str">
        <f t="shared" si="357"/>
        <v/>
      </c>
    </row>
    <row r="4440" spans="2:13" x14ac:dyDescent="0.3">
      <c r="B4440" s="126"/>
      <c r="C4440" s="128"/>
      <c r="D4440" s="126"/>
      <c r="E4440" s="128"/>
      <c r="F4440" s="128"/>
      <c r="G4440" s="128"/>
      <c r="I4440" s="91" t="str">
        <f t="shared" si="354"/>
        <v/>
      </c>
      <c r="J4440" s="91" t="str">
        <f t="shared" si="355"/>
        <v/>
      </c>
      <c r="K4440" s="91" t="str">
        <f t="shared" si="353"/>
        <v/>
      </c>
      <c r="L4440" s="116" t="str">
        <f t="shared" si="356"/>
        <v/>
      </c>
      <c r="M4440" s="116" t="str">
        <f t="shared" si="357"/>
        <v/>
      </c>
    </row>
    <row r="4441" spans="2:13" x14ac:dyDescent="0.3">
      <c r="B4441" s="126"/>
      <c r="C4441" s="128"/>
      <c r="D4441" s="126"/>
      <c r="E4441" s="128"/>
      <c r="F4441" s="128"/>
      <c r="G4441" s="128"/>
      <c r="I4441" s="91" t="str">
        <f t="shared" si="354"/>
        <v/>
      </c>
      <c r="J4441" s="91" t="str">
        <f t="shared" si="355"/>
        <v/>
      </c>
      <c r="K4441" s="91" t="str">
        <f t="shared" si="353"/>
        <v/>
      </c>
      <c r="L4441" s="116" t="str">
        <f t="shared" si="356"/>
        <v/>
      </c>
      <c r="M4441" s="116" t="str">
        <f t="shared" si="357"/>
        <v/>
      </c>
    </row>
    <row r="4442" spans="2:13" x14ac:dyDescent="0.3">
      <c r="B4442" s="126"/>
      <c r="C4442" s="128"/>
      <c r="D4442" s="126"/>
      <c r="E4442" s="128"/>
      <c r="F4442" s="128"/>
      <c r="G4442" s="128"/>
      <c r="I4442" s="91" t="str">
        <f t="shared" si="354"/>
        <v/>
      </c>
      <c r="J4442" s="91" t="str">
        <f t="shared" si="355"/>
        <v/>
      </c>
      <c r="K4442" s="91" t="str">
        <f t="shared" si="353"/>
        <v/>
      </c>
      <c r="L4442" s="116" t="str">
        <f t="shared" si="356"/>
        <v/>
      </c>
      <c r="M4442" s="116" t="str">
        <f t="shared" si="357"/>
        <v/>
      </c>
    </row>
    <row r="4443" spans="2:13" x14ac:dyDescent="0.3">
      <c r="B4443" s="126"/>
      <c r="C4443" s="128"/>
      <c r="D4443" s="126"/>
      <c r="E4443" s="128"/>
      <c r="F4443" s="128"/>
      <c r="G4443" s="128"/>
      <c r="I4443" s="91" t="str">
        <f t="shared" si="354"/>
        <v/>
      </c>
      <c r="J4443" s="91" t="str">
        <f t="shared" si="355"/>
        <v/>
      </c>
      <c r="K4443" s="91" t="str">
        <f t="shared" si="353"/>
        <v/>
      </c>
      <c r="L4443" s="116" t="str">
        <f t="shared" si="356"/>
        <v/>
      </c>
      <c r="M4443" s="116" t="str">
        <f t="shared" si="357"/>
        <v/>
      </c>
    </row>
    <row r="4444" spans="2:13" x14ac:dyDescent="0.3">
      <c r="B4444" s="126"/>
      <c r="C4444" s="128"/>
      <c r="D4444" s="126"/>
      <c r="E4444" s="128"/>
      <c r="F4444" s="128"/>
      <c r="G4444" s="128"/>
      <c r="I4444" s="91" t="str">
        <f t="shared" si="354"/>
        <v/>
      </c>
      <c r="J4444" s="91" t="str">
        <f t="shared" si="355"/>
        <v/>
      </c>
      <c r="K4444" s="91" t="str">
        <f t="shared" si="353"/>
        <v/>
      </c>
      <c r="L4444" s="116" t="str">
        <f t="shared" si="356"/>
        <v/>
      </c>
      <c r="M4444" s="116" t="str">
        <f t="shared" si="357"/>
        <v/>
      </c>
    </row>
    <row r="4445" spans="2:13" x14ac:dyDescent="0.3">
      <c r="B4445" s="126"/>
      <c r="C4445" s="128"/>
      <c r="D4445" s="126"/>
      <c r="E4445" s="128"/>
      <c r="F4445" s="128"/>
      <c r="G4445" s="128"/>
      <c r="I4445" s="91" t="str">
        <f t="shared" si="354"/>
        <v/>
      </c>
      <c r="J4445" s="91" t="str">
        <f t="shared" si="355"/>
        <v/>
      </c>
      <c r="K4445" s="91" t="str">
        <f t="shared" si="353"/>
        <v/>
      </c>
      <c r="L4445" s="116" t="str">
        <f t="shared" si="356"/>
        <v/>
      </c>
      <c r="M4445" s="116" t="str">
        <f t="shared" si="357"/>
        <v/>
      </c>
    </row>
    <row r="4446" spans="2:13" x14ac:dyDescent="0.3">
      <c r="B4446" s="126"/>
      <c r="C4446" s="128"/>
      <c r="D4446" s="126"/>
      <c r="E4446" s="128"/>
      <c r="F4446" s="128"/>
      <c r="G4446" s="128"/>
      <c r="I4446" s="91" t="str">
        <f t="shared" si="354"/>
        <v/>
      </c>
      <c r="J4446" s="91" t="str">
        <f t="shared" si="355"/>
        <v/>
      </c>
      <c r="K4446" s="91" t="str">
        <f t="shared" si="353"/>
        <v/>
      </c>
      <c r="L4446" s="116" t="str">
        <f t="shared" si="356"/>
        <v/>
      </c>
      <c r="M4446" s="116" t="str">
        <f t="shared" si="357"/>
        <v/>
      </c>
    </row>
    <row r="4447" spans="2:13" x14ac:dyDescent="0.3">
      <c r="B4447" s="126"/>
      <c r="C4447" s="128"/>
      <c r="D4447" s="126"/>
      <c r="E4447" s="128"/>
      <c r="F4447" s="128"/>
      <c r="G4447" s="128"/>
      <c r="I4447" s="91" t="str">
        <f t="shared" si="354"/>
        <v/>
      </c>
      <c r="J4447" s="91" t="str">
        <f t="shared" si="355"/>
        <v/>
      </c>
      <c r="K4447" s="91" t="str">
        <f t="shared" si="353"/>
        <v/>
      </c>
      <c r="L4447" s="116" t="str">
        <f t="shared" si="356"/>
        <v/>
      </c>
      <c r="M4447" s="116" t="str">
        <f t="shared" si="357"/>
        <v/>
      </c>
    </row>
    <row r="4448" spans="2:13" x14ac:dyDescent="0.3">
      <c r="B4448" s="126"/>
      <c r="C4448" s="128"/>
      <c r="D4448" s="126"/>
      <c r="E4448" s="128"/>
      <c r="F4448" s="128"/>
      <c r="G4448" s="128"/>
      <c r="I4448" s="91" t="str">
        <f t="shared" si="354"/>
        <v/>
      </c>
      <c r="J4448" s="91" t="str">
        <f t="shared" si="355"/>
        <v/>
      </c>
      <c r="K4448" s="91" t="str">
        <f t="shared" si="353"/>
        <v/>
      </c>
      <c r="L4448" s="116" t="str">
        <f t="shared" si="356"/>
        <v/>
      </c>
      <c r="M4448" s="116" t="str">
        <f t="shared" si="357"/>
        <v/>
      </c>
    </row>
    <row r="4449" spans="2:13" x14ac:dyDescent="0.3">
      <c r="B4449" s="126"/>
      <c r="C4449" s="128"/>
      <c r="D4449" s="126"/>
      <c r="E4449" s="128"/>
      <c r="F4449" s="128"/>
      <c r="G4449" s="128"/>
      <c r="I4449" s="91" t="str">
        <f t="shared" si="354"/>
        <v/>
      </c>
      <c r="J4449" s="91" t="str">
        <f t="shared" si="355"/>
        <v/>
      </c>
      <c r="K4449" s="91" t="str">
        <f t="shared" si="353"/>
        <v/>
      </c>
      <c r="L4449" s="116" t="str">
        <f t="shared" si="356"/>
        <v/>
      </c>
      <c r="M4449" s="116" t="str">
        <f t="shared" si="357"/>
        <v/>
      </c>
    </row>
    <row r="4450" spans="2:13" x14ac:dyDescent="0.3">
      <c r="B4450" s="126"/>
      <c r="C4450" s="128"/>
      <c r="D4450" s="126"/>
      <c r="E4450" s="128"/>
      <c r="F4450" s="128"/>
      <c r="G4450" s="128"/>
      <c r="I4450" s="91" t="str">
        <f t="shared" si="354"/>
        <v/>
      </c>
      <c r="J4450" s="91" t="str">
        <f t="shared" si="355"/>
        <v/>
      </c>
      <c r="K4450" s="91" t="str">
        <f t="shared" si="353"/>
        <v/>
      </c>
      <c r="L4450" s="116" t="str">
        <f t="shared" si="356"/>
        <v/>
      </c>
      <c r="M4450" s="116" t="str">
        <f t="shared" si="357"/>
        <v/>
      </c>
    </row>
    <row r="4451" spans="2:13" x14ac:dyDescent="0.3">
      <c r="B4451" s="126"/>
      <c r="C4451" s="128"/>
      <c r="D4451" s="126"/>
      <c r="E4451" s="128"/>
      <c r="F4451" s="128"/>
      <c r="G4451" s="128"/>
      <c r="I4451" s="91" t="str">
        <f t="shared" si="354"/>
        <v/>
      </c>
      <c r="J4451" s="91" t="str">
        <f t="shared" si="355"/>
        <v/>
      </c>
      <c r="K4451" s="91" t="str">
        <f t="shared" si="353"/>
        <v/>
      </c>
      <c r="L4451" s="116" t="str">
        <f t="shared" si="356"/>
        <v/>
      </c>
      <c r="M4451" s="116" t="str">
        <f t="shared" si="357"/>
        <v/>
      </c>
    </row>
    <row r="4452" spans="2:13" x14ac:dyDescent="0.3">
      <c r="B4452" s="126"/>
      <c r="C4452" s="128"/>
      <c r="D4452" s="126"/>
      <c r="E4452" s="128"/>
      <c r="F4452" s="128"/>
      <c r="G4452" s="128"/>
      <c r="I4452" s="91" t="str">
        <f t="shared" si="354"/>
        <v/>
      </c>
      <c r="J4452" s="91" t="str">
        <f t="shared" si="355"/>
        <v/>
      </c>
      <c r="K4452" s="91" t="str">
        <f t="shared" si="353"/>
        <v/>
      </c>
      <c r="L4452" s="116" t="str">
        <f t="shared" si="356"/>
        <v/>
      </c>
      <c r="M4452" s="116" t="str">
        <f t="shared" si="357"/>
        <v/>
      </c>
    </row>
    <row r="4453" spans="2:13" x14ac:dyDescent="0.3">
      <c r="B4453" s="126"/>
      <c r="C4453" s="128"/>
      <c r="D4453" s="126"/>
      <c r="E4453" s="128"/>
      <c r="F4453" s="128"/>
      <c r="G4453" s="128"/>
      <c r="I4453" s="91" t="str">
        <f t="shared" si="354"/>
        <v/>
      </c>
      <c r="J4453" s="91" t="str">
        <f t="shared" si="355"/>
        <v/>
      </c>
      <c r="K4453" s="91" t="str">
        <f t="shared" si="353"/>
        <v/>
      </c>
      <c r="L4453" s="116" t="str">
        <f t="shared" si="356"/>
        <v/>
      </c>
      <c r="M4453" s="116" t="str">
        <f t="shared" si="357"/>
        <v/>
      </c>
    </row>
    <row r="4454" spans="2:13" x14ac:dyDescent="0.3">
      <c r="B4454" s="126"/>
      <c r="C4454" s="128"/>
      <c r="D4454" s="126"/>
      <c r="E4454" s="128"/>
      <c r="F4454" s="128"/>
      <c r="G4454" s="128"/>
      <c r="I4454" s="91" t="str">
        <f t="shared" si="354"/>
        <v/>
      </c>
      <c r="J4454" s="91" t="str">
        <f t="shared" si="355"/>
        <v/>
      </c>
      <c r="K4454" s="91" t="str">
        <f t="shared" si="353"/>
        <v/>
      </c>
      <c r="L4454" s="116" t="str">
        <f t="shared" si="356"/>
        <v/>
      </c>
      <c r="M4454" s="116" t="str">
        <f t="shared" si="357"/>
        <v/>
      </c>
    </row>
    <row r="4455" spans="2:13" x14ac:dyDescent="0.3">
      <c r="B4455" s="126"/>
      <c r="C4455" s="128"/>
      <c r="D4455" s="126"/>
      <c r="E4455" s="128"/>
      <c r="F4455" s="128"/>
      <c r="G4455" s="128"/>
      <c r="I4455" s="91" t="str">
        <f t="shared" si="354"/>
        <v/>
      </c>
      <c r="J4455" s="91" t="str">
        <f t="shared" si="355"/>
        <v/>
      </c>
      <c r="K4455" s="91" t="str">
        <f t="shared" si="353"/>
        <v/>
      </c>
      <c r="L4455" s="116" t="str">
        <f t="shared" si="356"/>
        <v/>
      </c>
      <c r="M4455" s="116" t="str">
        <f t="shared" si="357"/>
        <v/>
      </c>
    </row>
    <row r="4456" spans="2:13" x14ac:dyDescent="0.3">
      <c r="B4456" s="126"/>
      <c r="C4456" s="128"/>
      <c r="D4456" s="126"/>
      <c r="E4456" s="128"/>
      <c r="F4456" s="128"/>
      <c r="G4456" s="128"/>
      <c r="I4456" s="91" t="str">
        <f t="shared" si="354"/>
        <v/>
      </c>
      <c r="J4456" s="91" t="str">
        <f t="shared" si="355"/>
        <v/>
      </c>
      <c r="K4456" s="91" t="str">
        <f t="shared" si="353"/>
        <v/>
      </c>
      <c r="L4456" s="116" t="str">
        <f t="shared" si="356"/>
        <v/>
      </c>
      <c r="M4456" s="116" t="str">
        <f t="shared" si="357"/>
        <v/>
      </c>
    </row>
    <row r="4457" spans="2:13" x14ac:dyDescent="0.3">
      <c r="B4457" s="126"/>
      <c r="C4457" s="128"/>
      <c r="D4457" s="126"/>
      <c r="E4457" s="128"/>
      <c r="F4457" s="128"/>
      <c r="G4457" s="128"/>
      <c r="I4457" s="91" t="str">
        <f t="shared" si="354"/>
        <v/>
      </c>
      <c r="J4457" s="91" t="str">
        <f t="shared" si="355"/>
        <v/>
      </c>
      <c r="K4457" s="91" t="str">
        <f t="shared" si="353"/>
        <v/>
      </c>
      <c r="L4457" s="116" t="str">
        <f t="shared" si="356"/>
        <v/>
      </c>
      <c r="M4457" s="116" t="str">
        <f t="shared" si="357"/>
        <v/>
      </c>
    </row>
    <row r="4458" spans="2:13" x14ac:dyDescent="0.3">
      <c r="B4458" s="126"/>
      <c r="C4458" s="128"/>
      <c r="D4458" s="126"/>
      <c r="E4458" s="128"/>
      <c r="F4458" s="128"/>
      <c r="G4458" s="128"/>
      <c r="I4458" s="91" t="str">
        <f t="shared" si="354"/>
        <v/>
      </c>
      <c r="J4458" s="91" t="str">
        <f t="shared" si="355"/>
        <v/>
      </c>
      <c r="K4458" s="91" t="str">
        <f t="shared" si="353"/>
        <v/>
      </c>
      <c r="L4458" s="116" t="str">
        <f t="shared" si="356"/>
        <v/>
      </c>
      <c r="M4458" s="116" t="str">
        <f t="shared" si="357"/>
        <v/>
      </c>
    </row>
    <row r="4459" spans="2:13" x14ac:dyDescent="0.3">
      <c r="B4459" s="126"/>
      <c r="C4459" s="128"/>
      <c r="D4459" s="126"/>
      <c r="E4459" s="128"/>
      <c r="F4459" s="128"/>
      <c r="G4459" s="128"/>
      <c r="I4459" s="91" t="str">
        <f t="shared" si="354"/>
        <v/>
      </c>
      <c r="J4459" s="91" t="str">
        <f t="shared" si="355"/>
        <v/>
      </c>
      <c r="K4459" s="91" t="str">
        <f t="shared" si="353"/>
        <v/>
      </c>
      <c r="L4459" s="116" t="str">
        <f t="shared" si="356"/>
        <v/>
      </c>
      <c r="M4459" s="116" t="str">
        <f t="shared" si="357"/>
        <v/>
      </c>
    </row>
    <row r="4460" spans="2:13" x14ac:dyDescent="0.3">
      <c r="B4460" s="126"/>
      <c r="C4460" s="128"/>
      <c r="D4460" s="126"/>
      <c r="E4460" s="128"/>
      <c r="F4460" s="128"/>
      <c r="G4460" s="128"/>
      <c r="I4460" s="91" t="str">
        <f t="shared" si="354"/>
        <v/>
      </c>
      <c r="J4460" s="91" t="str">
        <f t="shared" si="355"/>
        <v/>
      </c>
      <c r="K4460" s="91" t="str">
        <f t="shared" si="353"/>
        <v/>
      </c>
      <c r="L4460" s="116" t="str">
        <f t="shared" si="356"/>
        <v/>
      </c>
      <c r="M4460" s="116" t="str">
        <f t="shared" si="357"/>
        <v/>
      </c>
    </row>
    <row r="4461" spans="2:13" x14ac:dyDescent="0.3">
      <c r="B4461" s="126"/>
      <c r="C4461" s="128"/>
      <c r="D4461" s="126"/>
      <c r="E4461" s="128"/>
      <c r="F4461" s="128"/>
      <c r="G4461" s="128"/>
      <c r="I4461" s="91" t="str">
        <f t="shared" si="354"/>
        <v/>
      </c>
      <c r="J4461" s="91" t="str">
        <f t="shared" si="355"/>
        <v/>
      </c>
      <c r="K4461" s="91" t="str">
        <f t="shared" si="353"/>
        <v/>
      </c>
      <c r="L4461" s="116" t="str">
        <f t="shared" si="356"/>
        <v/>
      </c>
      <c r="M4461" s="116" t="str">
        <f t="shared" si="357"/>
        <v/>
      </c>
    </row>
    <row r="4462" spans="2:13" x14ac:dyDescent="0.3">
      <c r="B4462" s="126"/>
      <c r="C4462" s="128"/>
      <c r="D4462" s="126"/>
      <c r="E4462" s="128"/>
      <c r="F4462" s="128"/>
      <c r="G4462" s="128"/>
      <c r="I4462" s="91" t="str">
        <f t="shared" si="354"/>
        <v/>
      </c>
      <c r="J4462" s="91" t="str">
        <f t="shared" si="355"/>
        <v/>
      </c>
      <c r="K4462" s="91" t="str">
        <f t="shared" si="353"/>
        <v/>
      </c>
      <c r="L4462" s="116" t="str">
        <f t="shared" si="356"/>
        <v/>
      </c>
      <c r="M4462" s="116" t="str">
        <f t="shared" si="357"/>
        <v/>
      </c>
    </row>
    <row r="4463" spans="2:13" x14ac:dyDescent="0.3">
      <c r="B4463" s="126"/>
      <c r="C4463" s="128"/>
      <c r="D4463" s="126"/>
      <c r="E4463" s="128"/>
      <c r="F4463" s="128"/>
      <c r="G4463" s="128"/>
      <c r="I4463" s="91" t="str">
        <f t="shared" si="354"/>
        <v/>
      </c>
      <c r="J4463" s="91" t="str">
        <f t="shared" si="355"/>
        <v/>
      </c>
      <c r="K4463" s="91" t="str">
        <f t="shared" si="353"/>
        <v/>
      </c>
      <c r="L4463" s="116" t="str">
        <f t="shared" si="356"/>
        <v/>
      </c>
      <c r="M4463" s="116" t="str">
        <f t="shared" si="357"/>
        <v/>
      </c>
    </row>
    <row r="4464" spans="2:13" x14ac:dyDescent="0.3">
      <c r="B4464" s="126"/>
      <c r="C4464" s="128"/>
      <c r="D4464" s="126"/>
      <c r="E4464" s="128"/>
      <c r="F4464" s="128"/>
      <c r="G4464" s="128"/>
      <c r="I4464" s="91" t="str">
        <f t="shared" si="354"/>
        <v/>
      </c>
      <c r="J4464" s="91" t="str">
        <f t="shared" si="355"/>
        <v/>
      </c>
      <c r="K4464" s="91" t="str">
        <f t="shared" si="353"/>
        <v/>
      </c>
      <c r="L4464" s="116" t="str">
        <f t="shared" si="356"/>
        <v/>
      </c>
      <c r="M4464" s="116" t="str">
        <f t="shared" si="357"/>
        <v/>
      </c>
    </row>
    <row r="4465" spans="2:13" x14ac:dyDescent="0.3">
      <c r="B4465" s="126"/>
      <c r="C4465" s="128"/>
      <c r="D4465" s="126"/>
      <c r="E4465" s="128"/>
      <c r="F4465" s="128"/>
      <c r="G4465" s="128"/>
      <c r="I4465" s="91" t="str">
        <f t="shared" si="354"/>
        <v/>
      </c>
      <c r="J4465" s="91" t="str">
        <f t="shared" si="355"/>
        <v/>
      </c>
      <c r="K4465" s="91" t="str">
        <f t="shared" si="353"/>
        <v/>
      </c>
      <c r="L4465" s="116" t="str">
        <f t="shared" si="356"/>
        <v/>
      </c>
      <c r="M4465" s="116" t="str">
        <f t="shared" si="357"/>
        <v/>
      </c>
    </row>
    <row r="4466" spans="2:13" x14ac:dyDescent="0.3">
      <c r="B4466" s="126"/>
      <c r="C4466" s="128"/>
      <c r="D4466" s="126"/>
      <c r="E4466" s="128"/>
      <c r="F4466" s="128"/>
      <c r="G4466" s="128"/>
      <c r="I4466" s="91" t="str">
        <f t="shared" si="354"/>
        <v/>
      </c>
      <c r="J4466" s="91" t="str">
        <f t="shared" si="355"/>
        <v/>
      </c>
      <c r="K4466" s="91" t="str">
        <f t="shared" si="353"/>
        <v/>
      </c>
      <c r="L4466" s="116" t="str">
        <f t="shared" si="356"/>
        <v/>
      </c>
      <c r="M4466" s="116" t="str">
        <f t="shared" si="357"/>
        <v/>
      </c>
    </row>
    <row r="4467" spans="2:13" x14ac:dyDescent="0.3">
      <c r="B4467" s="126"/>
      <c r="C4467" s="128"/>
      <c r="D4467" s="126"/>
      <c r="E4467" s="128"/>
      <c r="F4467" s="128"/>
      <c r="G4467" s="128"/>
      <c r="I4467" s="91" t="str">
        <f t="shared" si="354"/>
        <v/>
      </c>
      <c r="J4467" s="91" t="str">
        <f t="shared" si="355"/>
        <v/>
      </c>
      <c r="K4467" s="91" t="str">
        <f t="shared" si="353"/>
        <v/>
      </c>
      <c r="L4467" s="116" t="str">
        <f t="shared" si="356"/>
        <v/>
      </c>
      <c r="M4467" s="116" t="str">
        <f t="shared" si="357"/>
        <v/>
      </c>
    </row>
    <row r="4468" spans="2:13" x14ac:dyDescent="0.3">
      <c r="B4468" s="126"/>
      <c r="C4468" s="128"/>
      <c r="D4468" s="126"/>
      <c r="E4468" s="128"/>
      <c r="F4468" s="128"/>
      <c r="G4468" s="128"/>
      <c r="I4468" s="91" t="str">
        <f t="shared" si="354"/>
        <v/>
      </c>
      <c r="J4468" s="91" t="str">
        <f t="shared" si="355"/>
        <v/>
      </c>
      <c r="K4468" s="91" t="str">
        <f t="shared" si="353"/>
        <v/>
      </c>
      <c r="L4468" s="116" t="str">
        <f t="shared" si="356"/>
        <v/>
      </c>
      <c r="M4468" s="116" t="str">
        <f t="shared" si="357"/>
        <v/>
      </c>
    </row>
    <row r="4469" spans="2:13" x14ac:dyDescent="0.3">
      <c r="B4469" s="126"/>
      <c r="C4469" s="128"/>
      <c r="D4469" s="126"/>
      <c r="E4469" s="128"/>
      <c r="F4469" s="128"/>
      <c r="G4469" s="128"/>
      <c r="I4469" s="91" t="str">
        <f t="shared" si="354"/>
        <v/>
      </c>
      <c r="J4469" s="91" t="str">
        <f t="shared" si="355"/>
        <v/>
      </c>
      <c r="K4469" s="91" t="str">
        <f t="shared" si="353"/>
        <v/>
      </c>
      <c r="L4469" s="116" t="str">
        <f t="shared" si="356"/>
        <v/>
      </c>
      <c r="M4469" s="116" t="str">
        <f t="shared" si="357"/>
        <v/>
      </c>
    </row>
    <row r="4470" spans="2:13" x14ac:dyDescent="0.3">
      <c r="B4470" s="126"/>
      <c r="C4470" s="128"/>
      <c r="D4470" s="126"/>
      <c r="E4470" s="128"/>
      <c r="F4470" s="128"/>
      <c r="G4470" s="128"/>
      <c r="I4470" s="91" t="str">
        <f t="shared" si="354"/>
        <v/>
      </c>
      <c r="J4470" s="91" t="str">
        <f t="shared" si="355"/>
        <v/>
      </c>
      <c r="K4470" s="91" t="str">
        <f t="shared" si="353"/>
        <v/>
      </c>
      <c r="L4470" s="116" t="str">
        <f t="shared" si="356"/>
        <v/>
      </c>
      <c r="M4470" s="116" t="str">
        <f t="shared" si="357"/>
        <v/>
      </c>
    </row>
    <row r="4471" spans="2:13" x14ac:dyDescent="0.3">
      <c r="B4471" s="126"/>
      <c r="C4471" s="128"/>
      <c r="D4471" s="126"/>
      <c r="E4471" s="128"/>
      <c r="F4471" s="128"/>
      <c r="G4471" s="128"/>
      <c r="I4471" s="91" t="str">
        <f t="shared" si="354"/>
        <v/>
      </c>
      <c r="J4471" s="91" t="str">
        <f t="shared" si="355"/>
        <v/>
      </c>
      <c r="K4471" s="91" t="str">
        <f t="shared" si="353"/>
        <v/>
      </c>
      <c r="L4471" s="116" t="str">
        <f t="shared" si="356"/>
        <v/>
      </c>
      <c r="M4471" s="116" t="str">
        <f t="shared" si="357"/>
        <v/>
      </c>
    </row>
    <row r="4472" spans="2:13" x14ac:dyDescent="0.3">
      <c r="B4472" s="126"/>
      <c r="C4472" s="128"/>
      <c r="D4472" s="126"/>
      <c r="E4472" s="128"/>
      <c r="F4472" s="128"/>
      <c r="G4472" s="128"/>
      <c r="I4472" s="91" t="str">
        <f t="shared" si="354"/>
        <v/>
      </c>
      <c r="J4472" s="91" t="str">
        <f t="shared" si="355"/>
        <v/>
      </c>
      <c r="K4472" s="91" t="str">
        <f t="shared" si="353"/>
        <v/>
      </c>
      <c r="L4472" s="116" t="str">
        <f t="shared" si="356"/>
        <v/>
      </c>
      <c r="M4472" s="116" t="str">
        <f t="shared" si="357"/>
        <v/>
      </c>
    </row>
    <row r="4473" spans="2:13" x14ac:dyDescent="0.3">
      <c r="B4473" s="126"/>
      <c r="C4473" s="128"/>
      <c r="D4473" s="126"/>
      <c r="E4473" s="128"/>
      <c r="F4473" s="128"/>
      <c r="G4473" s="128"/>
      <c r="I4473" s="91" t="str">
        <f t="shared" si="354"/>
        <v/>
      </c>
      <c r="J4473" s="91" t="str">
        <f t="shared" si="355"/>
        <v/>
      </c>
      <c r="K4473" s="91" t="str">
        <f t="shared" si="353"/>
        <v/>
      </c>
      <c r="L4473" s="116" t="str">
        <f t="shared" si="356"/>
        <v/>
      </c>
      <c r="M4473" s="116" t="str">
        <f t="shared" si="357"/>
        <v/>
      </c>
    </row>
    <row r="4474" spans="2:13" x14ac:dyDescent="0.3">
      <c r="B4474" s="126"/>
      <c r="C4474" s="128"/>
      <c r="D4474" s="126"/>
      <c r="E4474" s="128"/>
      <c r="F4474" s="128"/>
      <c r="G4474" s="128"/>
      <c r="I4474" s="91" t="str">
        <f t="shared" si="354"/>
        <v/>
      </c>
      <c r="J4474" s="91" t="str">
        <f t="shared" si="355"/>
        <v/>
      </c>
      <c r="K4474" s="91" t="str">
        <f t="shared" si="353"/>
        <v/>
      </c>
      <c r="L4474" s="116" t="str">
        <f t="shared" si="356"/>
        <v/>
      </c>
      <c r="M4474" s="116" t="str">
        <f t="shared" si="357"/>
        <v/>
      </c>
    </row>
    <row r="4475" spans="2:13" x14ac:dyDescent="0.3">
      <c r="B4475" s="126"/>
      <c r="C4475" s="128"/>
      <c r="D4475" s="126"/>
      <c r="E4475" s="128"/>
      <c r="F4475" s="128"/>
      <c r="G4475" s="128"/>
      <c r="I4475" s="91" t="str">
        <f t="shared" si="354"/>
        <v/>
      </c>
      <c r="J4475" s="91" t="str">
        <f t="shared" si="355"/>
        <v/>
      </c>
      <c r="K4475" s="91" t="str">
        <f t="shared" si="353"/>
        <v/>
      </c>
      <c r="L4475" s="116" t="str">
        <f t="shared" si="356"/>
        <v/>
      </c>
      <c r="M4475" s="116" t="str">
        <f t="shared" si="357"/>
        <v/>
      </c>
    </row>
    <row r="4476" spans="2:13" x14ac:dyDescent="0.3">
      <c r="B4476" s="126"/>
      <c r="C4476" s="128"/>
      <c r="D4476" s="126"/>
      <c r="E4476" s="128"/>
      <c r="F4476" s="128"/>
      <c r="G4476" s="128"/>
      <c r="I4476" s="91" t="str">
        <f t="shared" si="354"/>
        <v/>
      </c>
      <c r="J4476" s="91" t="str">
        <f t="shared" si="355"/>
        <v/>
      </c>
      <c r="K4476" s="91" t="str">
        <f t="shared" si="353"/>
        <v/>
      </c>
      <c r="L4476" s="116" t="str">
        <f t="shared" si="356"/>
        <v/>
      </c>
      <c r="M4476" s="116" t="str">
        <f t="shared" si="357"/>
        <v/>
      </c>
    </row>
    <row r="4477" spans="2:13" x14ac:dyDescent="0.3">
      <c r="B4477" s="126"/>
      <c r="C4477" s="128"/>
      <c r="D4477" s="126"/>
      <c r="E4477" s="128"/>
      <c r="F4477" s="128"/>
      <c r="G4477" s="128"/>
      <c r="I4477" s="91" t="str">
        <f t="shared" si="354"/>
        <v/>
      </c>
      <c r="J4477" s="91" t="str">
        <f t="shared" si="355"/>
        <v/>
      </c>
      <c r="K4477" s="91" t="str">
        <f t="shared" si="353"/>
        <v/>
      </c>
      <c r="L4477" s="116" t="str">
        <f t="shared" si="356"/>
        <v/>
      </c>
      <c r="M4477" s="116" t="str">
        <f t="shared" si="357"/>
        <v/>
      </c>
    </row>
    <row r="4478" spans="2:13" x14ac:dyDescent="0.3">
      <c r="B4478" s="126"/>
      <c r="C4478" s="128"/>
      <c r="D4478" s="126"/>
      <c r="E4478" s="128"/>
      <c r="F4478" s="128"/>
      <c r="G4478" s="128"/>
      <c r="I4478" s="91" t="str">
        <f t="shared" si="354"/>
        <v/>
      </c>
      <c r="J4478" s="91" t="str">
        <f t="shared" si="355"/>
        <v/>
      </c>
      <c r="K4478" s="91" t="str">
        <f t="shared" si="353"/>
        <v/>
      </c>
      <c r="L4478" s="116" t="str">
        <f t="shared" si="356"/>
        <v/>
      </c>
      <c r="M4478" s="116" t="str">
        <f t="shared" si="357"/>
        <v/>
      </c>
    </row>
    <row r="4479" spans="2:13" x14ac:dyDescent="0.3">
      <c r="B4479" s="126"/>
      <c r="C4479" s="128"/>
      <c r="D4479" s="126"/>
      <c r="E4479" s="128"/>
      <c r="F4479" s="128"/>
      <c r="G4479" s="128"/>
      <c r="I4479" s="91" t="str">
        <f t="shared" si="354"/>
        <v/>
      </c>
      <c r="J4479" s="91" t="str">
        <f t="shared" si="355"/>
        <v/>
      </c>
      <c r="K4479" s="91" t="str">
        <f t="shared" si="353"/>
        <v/>
      </c>
      <c r="L4479" s="116" t="str">
        <f t="shared" si="356"/>
        <v/>
      </c>
      <c r="M4479" s="116" t="str">
        <f t="shared" si="357"/>
        <v/>
      </c>
    </row>
    <row r="4480" spans="2:13" x14ac:dyDescent="0.3">
      <c r="B4480" s="126"/>
      <c r="C4480" s="128"/>
      <c r="D4480" s="126"/>
      <c r="E4480" s="128"/>
      <c r="F4480" s="128"/>
      <c r="G4480" s="128"/>
      <c r="I4480" s="91" t="str">
        <f t="shared" si="354"/>
        <v/>
      </c>
      <c r="J4480" s="91" t="str">
        <f t="shared" si="355"/>
        <v/>
      </c>
      <c r="K4480" s="91" t="str">
        <f t="shared" si="353"/>
        <v/>
      </c>
      <c r="L4480" s="116" t="str">
        <f t="shared" si="356"/>
        <v/>
      </c>
      <c r="M4480" s="116" t="str">
        <f t="shared" si="357"/>
        <v/>
      </c>
    </row>
    <row r="4481" spans="2:13" x14ac:dyDescent="0.3">
      <c r="B4481" s="126"/>
      <c r="C4481" s="128"/>
      <c r="D4481" s="126"/>
      <c r="E4481" s="128"/>
      <c r="F4481" s="128"/>
      <c r="G4481" s="128"/>
      <c r="I4481" s="91" t="str">
        <f t="shared" si="354"/>
        <v/>
      </c>
      <c r="J4481" s="91" t="str">
        <f t="shared" si="355"/>
        <v/>
      </c>
      <c r="K4481" s="91" t="str">
        <f t="shared" si="353"/>
        <v/>
      </c>
      <c r="L4481" s="116" t="str">
        <f t="shared" si="356"/>
        <v/>
      </c>
      <c r="M4481" s="116" t="str">
        <f t="shared" si="357"/>
        <v/>
      </c>
    </row>
    <row r="4482" spans="2:13" x14ac:dyDescent="0.3">
      <c r="B4482" s="126"/>
      <c r="C4482" s="128"/>
      <c r="D4482" s="126"/>
      <c r="E4482" s="128"/>
      <c r="F4482" s="128"/>
      <c r="G4482" s="128"/>
      <c r="I4482" s="91" t="str">
        <f t="shared" si="354"/>
        <v/>
      </c>
      <c r="J4482" s="91" t="str">
        <f t="shared" si="355"/>
        <v/>
      </c>
      <c r="K4482" s="91" t="str">
        <f t="shared" si="353"/>
        <v/>
      </c>
      <c r="L4482" s="116" t="str">
        <f t="shared" si="356"/>
        <v/>
      </c>
      <c r="M4482" s="116" t="str">
        <f t="shared" si="357"/>
        <v/>
      </c>
    </row>
    <row r="4483" spans="2:13" x14ac:dyDescent="0.3">
      <c r="B4483" s="126"/>
      <c r="C4483" s="128"/>
      <c r="D4483" s="126"/>
      <c r="E4483" s="128"/>
      <c r="F4483" s="128"/>
      <c r="G4483" s="128"/>
      <c r="I4483" s="91" t="str">
        <f t="shared" si="354"/>
        <v/>
      </c>
      <c r="J4483" s="91" t="str">
        <f t="shared" si="355"/>
        <v/>
      </c>
      <c r="K4483" s="91" t="str">
        <f t="shared" si="353"/>
        <v/>
      </c>
      <c r="L4483" s="116" t="str">
        <f t="shared" si="356"/>
        <v/>
      </c>
      <c r="M4483" s="116" t="str">
        <f t="shared" si="357"/>
        <v/>
      </c>
    </row>
    <row r="4484" spans="2:13" x14ac:dyDescent="0.3">
      <c r="B4484" s="126"/>
      <c r="C4484" s="128"/>
      <c r="D4484" s="126"/>
      <c r="E4484" s="128"/>
      <c r="F4484" s="128"/>
      <c r="G4484" s="128"/>
      <c r="I4484" s="91" t="str">
        <f t="shared" si="354"/>
        <v/>
      </c>
      <c r="J4484" s="91" t="str">
        <f t="shared" si="355"/>
        <v/>
      </c>
      <c r="K4484" s="91" t="str">
        <f t="shared" si="353"/>
        <v/>
      </c>
      <c r="L4484" s="116" t="str">
        <f t="shared" si="356"/>
        <v/>
      </c>
      <c r="M4484" s="116" t="str">
        <f t="shared" si="357"/>
        <v/>
      </c>
    </row>
    <row r="4485" spans="2:13" x14ac:dyDescent="0.3">
      <c r="B4485" s="126"/>
      <c r="C4485" s="128"/>
      <c r="D4485" s="126"/>
      <c r="E4485" s="128"/>
      <c r="F4485" s="128"/>
      <c r="G4485" s="128"/>
      <c r="I4485" s="91" t="str">
        <f t="shared" si="354"/>
        <v/>
      </c>
      <c r="J4485" s="91" t="str">
        <f t="shared" si="355"/>
        <v/>
      </c>
      <c r="K4485" s="91" t="str">
        <f t="shared" si="353"/>
        <v/>
      </c>
      <c r="L4485" s="116" t="str">
        <f t="shared" si="356"/>
        <v/>
      </c>
      <c r="M4485" s="116" t="str">
        <f t="shared" si="357"/>
        <v/>
      </c>
    </row>
    <row r="4486" spans="2:13" x14ac:dyDescent="0.3">
      <c r="B4486" s="126"/>
      <c r="C4486" s="128"/>
      <c r="D4486" s="126"/>
      <c r="E4486" s="128"/>
      <c r="F4486" s="128"/>
      <c r="G4486" s="128"/>
      <c r="I4486" s="91" t="str">
        <f t="shared" si="354"/>
        <v/>
      </c>
      <c r="J4486" s="91" t="str">
        <f t="shared" si="355"/>
        <v/>
      </c>
      <c r="K4486" s="91" t="str">
        <f t="shared" si="353"/>
        <v/>
      </c>
      <c r="L4486" s="116" t="str">
        <f t="shared" si="356"/>
        <v/>
      </c>
      <c r="M4486" s="116" t="str">
        <f t="shared" si="357"/>
        <v/>
      </c>
    </row>
    <row r="4487" spans="2:13" x14ac:dyDescent="0.3">
      <c r="B4487" s="126"/>
      <c r="C4487" s="128"/>
      <c r="D4487" s="126"/>
      <c r="E4487" s="128"/>
      <c r="F4487" s="128"/>
      <c r="G4487" s="128"/>
      <c r="I4487" s="91" t="str">
        <f t="shared" si="354"/>
        <v/>
      </c>
      <c r="J4487" s="91" t="str">
        <f t="shared" si="355"/>
        <v/>
      </c>
      <c r="K4487" s="91" t="str">
        <f t="shared" ref="K4487:K4550" si="358">IF(I4487="","",SUMIF($B$7:$B$5003,B4487,$G$7:$G$5003))</f>
        <v/>
      </c>
      <c r="L4487" s="116" t="str">
        <f t="shared" si="356"/>
        <v/>
      </c>
      <c r="M4487" s="116" t="str">
        <f t="shared" si="357"/>
        <v/>
      </c>
    </row>
    <row r="4488" spans="2:13" x14ac:dyDescent="0.3">
      <c r="B4488" s="126"/>
      <c r="C4488" s="128"/>
      <c r="D4488" s="126"/>
      <c r="E4488" s="128"/>
      <c r="F4488" s="128"/>
      <c r="G4488" s="128"/>
      <c r="I4488" s="91" t="str">
        <f t="shared" ref="I4488:I4551" si="359">B4488&amp;D4488</f>
        <v/>
      </c>
      <c r="J4488" s="91" t="str">
        <f t="shared" ref="J4488:J4551" si="360">IF(I4488="","",SUMIFS($G$6:$G$5003,$B$6:$B$5003,B4488,$D$6:$D$5003,D4488))</f>
        <v/>
      </c>
      <c r="K4488" s="91" t="str">
        <f t="shared" si="358"/>
        <v/>
      </c>
      <c r="L4488" s="116" t="str">
        <f t="shared" ref="L4488:L4551" si="361">IF(OR(J4488="",K4488=""),"",J4488/K4488)</f>
        <v/>
      </c>
      <c r="M4488" s="116" t="str">
        <f t="shared" ref="M4488:M4551" si="362">IF(L4488="","",L4488^2)</f>
        <v/>
      </c>
    </row>
    <row r="4489" spans="2:13" x14ac:dyDescent="0.3">
      <c r="B4489" s="126"/>
      <c r="C4489" s="128"/>
      <c r="D4489" s="126"/>
      <c r="E4489" s="128"/>
      <c r="F4489" s="128"/>
      <c r="G4489" s="128"/>
      <c r="I4489" s="91" t="str">
        <f t="shared" si="359"/>
        <v/>
      </c>
      <c r="J4489" s="91" t="str">
        <f t="shared" si="360"/>
        <v/>
      </c>
      <c r="K4489" s="91" t="str">
        <f t="shared" si="358"/>
        <v/>
      </c>
      <c r="L4489" s="116" t="str">
        <f t="shared" si="361"/>
        <v/>
      </c>
      <c r="M4489" s="116" t="str">
        <f t="shared" si="362"/>
        <v/>
      </c>
    </row>
    <row r="4490" spans="2:13" x14ac:dyDescent="0.3">
      <c r="B4490" s="126"/>
      <c r="C4490" s="128"/>
      <c r="D4490" s="126"/>
      <c r="E4490" s="128"/>
      <c r="F4490" s="128"/>
      <c r="G4490" s="128"/>
      <c r="I4490" s="91" t="str">
        <f t="shared" si="359"/>
        <v/>
      </c>
      <c r="J4490" s="91" t="str">
        <f t="shared" si="360"/>
        <v/>
      </c>
      <c r="K4490" s="91" t="str">
        <f t="shared" si="358"/>
        <v/>
      </c>
      <c r="L4490" s="116" t="str">
        <f t="shared" si="361"/>
        <v/>
      </c>
      <c r="M4490" s="116" t="str">
        <f t="shared" si="362"/>
        <v/>
      </c>
    </row>
    <row r="4491" spans="2:13" x14ac:dyDescent="0.3">
      <c r="B4491" s="126"/>
      <c r="C4491" s="128"/>
      <c r="D4491" s="126"/>
      <c r="E4491" s="128"/>
      <c r="F4491" s="128"/>
      <c r="G4491" s="128"/>
      <c r="I4491" s="91" t="str">
        <f t="shared" si="359"/>
        <v/>
      </c>
      <c r="J4491" s="91" t="str">
        <f t="shared" si="360"/>
        <v/>
      </c>
      <c r="K4491" s="91" t="str">
        <f t="shared" si="358"/>
        <v/>
      </c>
      <c r="L4491" s="116" t="str">
        <f t="shared" si="361"/>
        <v/>
      </c>
      <c r="M4491" s="116" t="str">
        <f t="shared" si="362"/>
        <v/>
      </c>
    </row>
    <row r="4492" spans="2:13" x14ac:dyDescent="0.3">
      <c r="B4492" s="126"/>
      <c r="C4492" s="128"/>
      <c r="D4492" s="126"/>
      <c r="E4492" s="128"/>
      <c r="F4492" s="128"/>
      <c r="G4492" s="128"/>
      <c r="I4492" s="91" t="str">
        <f t="shared" si="359"/>
        <v/>
      </c>
      <c r="J4492" s="91" t="str">
        <f t="shared" si="360"/>
        <v/>
      </c>
      <c r="K4492" s="91" t="str">
        <f t="shared" si="358"/>
        <v/>
      </c>
      <c r="L4492" s="116" t="str">
        <f t="shared" si="361"/>
        <v/>
      </c>
      <c r="M4492" s="116" t="str">
        <f t="shared" si="362"/>
        <v/>
      </c>
    </row>
    <row r="4493" spans="2:13" x14ac:dyDescent="0.3">
      <c r="B4493" s="126"/>
      <c r="C4493" s="128"/>
      <c r="D4493" s="126"/>
      <c r="E4493" s="128"/>
      <c r="F4493" s="128"/>
      <c r="G4493" s="128"/>
      <c r="I4493" s="91" t="str">
        <f t="shared" si="359"/>
        <v/>
      </c>
      <c r="J4493" s="91" t="str">
        <f t="shared" si="360"/>
        <v/>
      </c>
      <c r="K4493" s="91" t="str">
        <f t="shared" si="358"/>
        <v/>
      </c>
      <c r="L4493" s="116" t="str">
        <f t="shared" si="361"/>
        <v/>
      </c>
      <c r="M4493" s="116" t="str">
        <f t="shared" si="362"/>
        <v/>
      </c>
    </row>
    <row r="4494" spans="2:13" x14ac:dyDescent="0.3">
      <c r="B4494" s="126"/>
      <c r="C4494" s="128"/>
      <c r="D4494" s="126"/>
      <c r="E4494" s="128"/>
      <c r="F4494" s="128"/>
      <c r="G4494" s="128"/>
      <c r="I4494" s="91" t="str">
        <f t="shared" si="359"/>
        <v/>
      </c>
      <c r="J4494" s="91" t="str">
        <f t="shared" si="360"/>
        <v/>
      </c>
      <c r="K4494" s="91" t="str">
        <f t="shared" si="358"/>
        <v/>
      </c>
      <c r="L4494" s="116" t="str">
        <f t="shared" si="361"/>
        <v/>
      </c>
      <c r="M4494" s="116" t="str">
        <f t="shared" si="362"/>
        <v/>
      </c>
    </row>
    <row r="4495" spans="2:13" x14ac:dyDescent="0.3">
      <c r="B4495" s="126"/>
      <c r="C4495" s="128"/>
      <c r="D4495" s="126"/>
      <c r="E4495" s="128"/>
      <c r="F4495" s="128"/>
      <c r="G4495" s="128"/>
      <c r="I4495" s="91" t="str">
        <f t="shared" si="359"/>
        <v/>
      </c>
      <c r="J4495" s="91" t="str">
        <f t="shared" si="360"/>
        <v/>
      </c>
      <c r="K4495" s="91" t="str">
        <f t="shared" si="358"/>
        <v/>
      </c>
      <c r="L4495" s="116" t="str">
        <f t="shared" si="361"/>
        <v/>
      </c>
      <c r="M4495" s="116" t="str">
        <f t="shared" si="362"/>
        <v/>
      </c>
    </row>
    <row r="4496" spans="2:13" x14ac:dyDescent="0.3">
      <c r="B4496" s="126"/>
      <c r="C4496" s="128"/>
      <c r="D4496" s="126"/>
      <c r="E4496" s="128"/>
      <c r="F4496" s="128"/>
      <c r="G4496" s="128"/>
      <c r="I4496" s="91" t="str">
        <f t="shared" si="359"/>
        <v/>
      </c>
      <c r="J4496" s="91" t="str">
        <f t="shared" si="360"/>
        <v/>
      </c>
      <c r="K4496" s="91" t="str">
        <f t="shared" si="358"/>
        <v/>
      </c>
      <c r="L4496" s="116" t="str">
        <f t="shared" si="361"/>
        <v/>
      </c>
      <c r="M4496" s="116" t="str">
        <f t="shared" si="362"/>
        <v/>
      </c>
    </row>
    <row r="4497" spans="2:13" x14ac:dyDescent="0.3">
      <c r="B4497" s="126"/>
      <c r="C4497" s="128"/>
      <c r="D4497" s="126"/>
      <c r="E4497" s="128"/>
      <c r="F4497" s="128"/>
      <c r="G4497" s="128"/>
      <c r="I4497" s="91" t="str">
        <f t="shared" si="359"/>
        <v/>
      </c>
      <c r="J4497" s="91" t="str">
        <f t="shared" si="360"/>
        <v/>
      </c>
      <c r="K4497" s="91" t="str">
        <f t="shared" si="358"/>
        <v/>
      </c>
      <c r="L4497" s="116" t="str">
        <f t="shared" si="361"/>
        <v/>
      </c>
      <c r="M4497" s="116" t="str">
        <f t="shared" si="362"/>
        <v/>
      </c>
    </row>
    <row r="4498" spans="2:13" x14ac:dyDescent="0.3">
      <c r="B4498" s="126"/>
      <c r="C4498" s="128"/>
      <c r="D4498" s="126"/>
      <c r="E4498" s="128"/>
      <c r="F4498" s="128"/>
      <c r="G4498" s="128"/>
      <c r="I4498" s="91" t="str">
        <f t="shared" si="359"/>
        <v/>
      </c>
      <c r="J4498" s="91" t="str">
        <f t="shared" si="360"/>
        <v/>
      </c>
      <c r="K4498" s="91" t="str">
        <f t="shared" si="358"/>
        <v/>
      </c>
      <c r="L4498" s="116" t="str">
        <f t="shared" si="361"/>
        <v/>
      </c>
      <c r="M4498" s="116" t="str">
        <f t="shared" si="362"/>
        <v/>
      </c>
    </row>
    <row r="4499" spans="2:13" x14ac:dyDescent="0.3">
      <c r="B4499" s="126"/>
      <c r="C4499" s="128"/>
      <c r="D4499" s="126"/>
      <c r="E4499" s="128"/>
      <c r="F4499" s="128"/>
      <c r="G4499" s="128"/>
      <c r="I4499" s="91" t="str">
        <f t="shared" si="359"/>
        <v/>
      </c>
      <c r="J4499" s="91" t="str">
        <f t="shared" si="360"/>
        <v/>
      </c>
      <c r="K4499" s="91" t="str">
        <f t="shared" si="358"/>
        <v/>
      </c>
      <c r="L4499" s="116" t="str">
        <f t="shared" si="361"/>
        <v/>
      </c>
      <c r="M4499" s="116" t="str">
        <f t="shared" si="362"/>
        <v/>
      </c>
    </row>
    <row r="4500" spans="2:13" x14ac:dyDescent="0.3">
      <c r="B4500" s="126"/>
      <c r="C4500" s="128"/>
      <c r="D4500" s="126"/>
      <c r="E4500" s="128"/>
      <c r="F4500" s="128"/>
      <c r="G4500" s="128"/>
      <c r="I4500" s="91" t="str">
        <f t="shared" si="359"/>
        <v/>
      </c>
      <c r="J4500" s="91" t="str">
        <f t="shared" si="360"/>
        <v/>
      </c>
      <c r="K4500" s="91" t="str">
        <f t="shared" si="358"/>
        <v/>
      </c>
      <c r="L4500" s="116" t="str">
        <f t="shared" si="361"/>
        <v/>
      </c>
      <c r="M4500" s="116" t="str">
        <f t="shared" si="362"/>
        <v/>
      </c>
    </row>
    <row r="4501" spans="2:13" x14ac:dyDescent="0.3">
      <c r="B4501" s="126"/>
      <c r="C4501" s="128"/>
      <c r="D4501" s="126"/>
      <c r="E4501" s="128"/>
      <c r="F4501" s="128"/>
      <c r="G4501" s="128"/>
      <c r="I4501" s="91" t="str">
        <f t="shared" si="359"/>
        <v/>
      </c>
      <c r="J4501" s="91" t="str">
        <f t="shared" si="360"/>
        <v/>
      </c>
      <c r="K4501" s="91" t="str">
        <f t="shared" si="358"/>
        <v/>
      </c>
      <c r="L4501" s="116" t="str">
        <f t="shared" si="361"/>
        <v/>
      </c>
      <c r="M4501" s="116" t="str">
        <f t="shared" si="362"/>
        <v/>
      </c>
    </row>
    <row r="4502" spans="2:13" x14ac:dyDescent="0.3">
      <c r="B4502" s="126"/>
      <c r="C4502" s="128"/>
      <c r="D4502" s="126"/>
      <c r="E4502" s="128"/>
      <c r="F4502" s="128"/>
      <c r="G4502" s="128"/>
      <c r="I4502" s="91" t="str">
        <f t="shared" si="359"/>
        <v/>
      </c>
      <c r="J4502" s="91" t="str">
        <f t="shared" si="360"/>
        <v/>
      </c>
      <c r="K4502" s="91" t="str">
        <f t="shared" si="358"/>
        <v/>
      </c>
      <c r="L4502" s="116" t="str">
        <f t="shared" si="361"/>
        <v/>
      </c>
      <c r="M4502" s="116" t="str">
        <f t="shared" si="362"/>
        <v/>
      </c>
    </row>
    <row r="4503" spans="2:13" x14ac:dyDescent="0.3">
      <c r="B4503" s="126"/>
      <c r="C4503" s="128"/>
      <c r="D4503" s="126"/>
      <c r="E4503" s="128"/>
      <c r="F4503" s="128"/>
      <c r="G4503" s="128"/>
      <c r="I4503" s="91" t="str">
        <f t="shared" si="359"/>
        <v/>
      </c>
      <c r="J4503" s="91" t="str">
        <f t="shared" si="360"/>
        <v/>
      </c>
      <c r="K4503" s="91" t="str">
        <f t="shared" si="358"/>
        <v/>
      </c>
      <c r="L4503" s="116" t="str">
        <f t="shared" si="361"/>
        <v/>
      </c>
      <c r="M4503" s="116" t="str">
        <f t="shared" si="362"/>
        <v/>
      </c>
    </row>
    <row r="4504" spans="2:13" x14ac:dyDescent="0.3">
      <c r="B4504" s="126"/>
      <c r="C4504" s="128"/>
      <c r="D4504" s="126"/>
      <c r="E4504" s="128"/>
      <c r="F4504" s="128"/>
      <c r="G4504" s="128"/>
      <c r="I4504" s="91" t="str">
        <f t="shared" si="359"/>
        <v/>
      </c>
      <c r="J4504" s="91" t="str">
        <f t="shared" si="360"/>
        <v/>
      </c>
      <c r="K4504" s="91" t="str">
        <f t="shared" si="358"/>
        <v/>
      </c>
      <c r="L4504" s="116" t="str">
        <f t="shared" si="361"/>
        <v/>
      </c>
      <c r="M4504" s="116" t="str">
        <f t="shared" si="362"/>
        <v/>
      </c>
    </row>
    <row r="4505" spans="2:13" x14ac:dyDescent="0.3">
      <c r="B4505" s="126"/>
      <c r="C4505" s="128"/>
      <c r="D4505" s="126"/>
      <c r="E4505" s="128"/>
      <c r="F4505" s="128"/>
      <c r="G4505" s="128"/>
      <c r="I4505" s="91" t="str">
        <f t="shared" si="359"/>
        <v/>
      </c>
      <c r="J4505" s="91" t="str">
        <f t="shared" si="360"/>
        <v/>
      </c>
      <c r="K4505" s="91" t="str">
        <f t="shared" si="358"/>
        <v/>
      </c>
      <c r="L4505" s="116" t="str">
        <f t="shared" si="361"/>
        <v/>
      </c>
      <c r="M4505" s="116" t="str">
        <f t="shared" si="362"/>
        <v/>
      </c>
    </row>
    <row r="4506" spans="2:13" x14ac:dyDescent="0.3">
      <c r="B4506" s="126"/>
      <c r="C4506" s="128"/>
      <c r="D4506" s="126"/>
      <c r="E4506" s="128"/>
      <c r="F4506" s="128"/>
      <c r="G4506" s="128"/>
      <c r="I4506" s="91" t="str">
        <f t="shared" si="359"/>
        <v/>
      </c>
      <c r="J4506" s="91" t="str">
        <f t="shared" si="360"/>
        <v/>
      </c>
      <c r="K4506" s="91" t="str">
        <f t="shared" si="358"/>
        <v/>
      </c>
      <c r="L4506" s="116" t="str">
        <f t="shared" si="361"/>
        <v/>
      </c>
      <c r="M4506" s="116" t="str">
        <f t="shared" si="362"/>
        <v/>
      </c>
    </row>
    <row r="4507" spans="2:13" x14ac:dyDescent="0.3">
      <c r="B4507" s="126"/>
      <c r="C4507" s="128"/>
      <c r="D4507" s="126"/>
      <c r="E4507" s="128"/>
      <c r="F4507" s="128"/>
      <c r="G4507" s="128"/>
      <c r="I4507" s="91" t="str">
        <f t="shared" si="359"/>
        <v/>
      </c>
      <c r="J4507" s="91" t="str">
        <f t="shared" si="360"/>
        <v/>
      </c>
      <c r="K4507" s="91" t="str">
        <f t="shared" si="358"/>
        <v/>
      </c>
      <c r="L4507" s="116" t="str">
        <f t="shared" si="361"/>
        <v/>
      </c>
      <c r="M4507" s="116" t="str">
        <f t="shared" si="362"/>
        <v/>
      </c>
    </row>
    <row r="4508" spans="2:13" x14ac:dyDescent="0.3">
      <c r="B4508" s="126"/>
      <c r="C4508" s="128"/>
      <c r="D4508" s="126"/>
      <c r="E4508" s="128"/>
      <c r="F4508" s="128"/>
      <c r="G4508" s="128"/>
      <c r="I4508" s="91" t="str">
        <f t="shared" si="359"/>
        <v/>
      </c>
      <c r="J4508" s="91" t="str">
        <f t="shared" si="360"/>
        <v/>
      </c>
      <c r="K4508" s="91" t="str">
        <f t="shared" si="358"/>
        <v/>
      </c>
      <c r="L4508" s="116" t="str">
        <f t="shared" si="361"/>
        <v/>
      </c>
      <c r="M4508" s="116" t="str">
        <f t="shared" si="362"/>
        <v/>
      </c>
    </row>
    <row r="4509" spans="2:13" x14ac:dyDescent="0.3">
      <c r="B4509" s="126"/>
      <c r="C4509" s="128"/>
      <c r="D4509" s="126"/>
      <c r="E4509" s="128"/>
      <c r="F4509" s="128"/>
      <c r="G4509" s="128"/>
      <c r="I4509" s="91" t="str">
        <f t="shared" si="359"/>
        <v/>
      </c>
      <c r="J4509" s="91" t="str">
        <f t="shared" si="360"/>
        <v/>
      </c>
      <c r="K4509" s="91" t="str">
        <f t="shared" si="358"/>
        <v/>
      </c>
      <c r="L4509" s="116" t="str">
        <f t="shared" si="361"/>
        <v/>
      </c>
      <c r="M4509" s="116" t="str">
        <f t="shared" si="362"/>
        <v/>
      </c>
    </row>
    <row r="4510" spans="2:13" x14ac:dyDescent="0.3">
      <c r="B4510" s="126"/>
      <c r="C4510" s="128"/>
      <c r="D4510" s="126"/>
      <c r="E4510" s="128"/>
      <c r="F4510" s="128"/>
      <c r="G4510" s="128"/>
      <c r="I4510" s="91" t="str">
        <f t="shared" si="359"/>
        <v/>
      </c>
      <c r="J4510" s="91" t="str">
        <f t="shared" si="360"/>
        <v/>
      </c>
      <c r="K4510" s="91" t="str">
        <f t="shared" si="358"/>
        <v/>
      </c>
      <c r="L4510" s="116" t="str">
        <f t="shared" si="361"/>
        <v/>
      </c>
      <c r="M4510" s="116" t="str">
        <f t="shared" si="362"/>
        <v/>
      </c>
    </row>
    <row r="4511" spans="2:13" x14ac:dyDescent="0.3">
      <c r="B4511" s="126"/>
      <c r="C4511" s="128"/>
      <c r="D4511" s="126"/>
      <c r="E4511" s="128"/>
      <c r="F4511" s="128"/>
      <c r="G4511" s="128"/>
      <c r="I4511" s="91" t="str">
        <f t="shared" si="359"/>
        <v/>
      </c>
      <c r="J4511" s="91" t="str">
        <f t="shared" si="360"/>
        <v/>
      </c>
      <c r="K4511" s="91" t="str">
        <f t="shared" si="358"/>
        <v/>
      </c>
      <c r="L4511" s="116" t="str">
        <f t="shared" si="361"/>
        <v/>
      </c>
      <c r="M4511" s="116" t="str">
        <f t="shared" si="362"/>
        <v/>
      </c>
    </row>
    <row r="4512" spans="2:13" x14ac:dyDescent="0.3">
      <c r="B4512" s="126"/>
      <c r="C4512" s="128"/>
      <c r="D4512" s="126"/>
      <c r="E4512" s="128"/>
      <c r="F4512" s="128"/>
      <c r="G4512" s="128"/>
      <c r="I4512" s="91" t="str">
        <f t="shared" si="359"/>
        <v/>
      </c>
      <c r="J4512" s="91" t="str">
        <f t="shared" si="360"/>
        <v/>
      </c>
      <c r="K4512" s="91" t="str">
        <f t="shared" si="358"/>
        <v/>
      </c>
      <c r="L4512" s="116" t="str">
        <f t="shared" si="361"/>
        <v/>
      </c>
      <c r="M4512" s="116" t="str">
        <f t="shared" si="362"/>
        <v/>
      </c>
    </row>
    <row r="4513" spans="2:13" x14ac:dyDescent="0.3">
      <c r="B4513" s="126"/>
      <c r="C4513" s="128"/>
      <c r="D4513" s="126"/>
      <c r="E4513" s="128"/>
      <c r="F4513" s="128"/>
      <c r="G4513" s="128"/>
      <c r="I4513" s="91" t="str">
        <f t="shared" si="359"/>
        <v/>
      </c>
      <c r="J4513" s="91" t="str">
        <f t="shared" si="360"/>
        <v/>
      </c>
      <c r="K4513" s="91" t="str">
        <f t="shared" si="358"/>
        <v/>
      </c>
      <c r="L4513" s="116" t="str">
        <f t="shared" si="361"/>
        <v/>
      </c>
      <c r="M4513" s="116" t="str">
        <f t="shared" si="362"/>
        <v/>
      </c>
    </row>
    <row r="4514" spans="2:13" x14ac:dyDescent="0.3">
      <c r="B4514" s="126"/>
      <c r="C4514" s="128"/>
      <c r="D4514" s="126"/>
      <c r="E4514" s="128"/>
      <c r="F4514" s="128"/>
      <c r="G4514" s="128"/>
      <c r="I4514" s="91" t="str">
        <f t="shared" si="359"/>
        <v/>
      </c>
      <c r="J4514" s="91" t="str">
        <f t="shared" si="360"/>
        <v/>
      </c>
      <c r="K4514" s="91" t="str">
        <f t="shared" si="358"/>
        <v/>
      </c>
      <c r="L4514" s="116" t="str">
        <f t="shared" si="361"/>
        <v/>
      </c>
      <c r="M4514" s="116" t="str">
        <f t="shared" si="362"/>
        <v/>
      </c>
    </row>
    <row r="4515" spans="2:13" x14ac:dyDescent="0.3">
      <c r="B4515" s="126"/>
      <c r="C4515" s="128"/>
      <c r="D4515" s="126"/>
      <c r="E4515" s="128"/>
      <c r="F4515" s="128"/>
      <c r="G4515" s="128"/>
      <c r="I4515" s="91" t="str">
        <f t="shared" si="359"/>
        <v/>
      </c>
      <c r="J4515" s="91" t="str">
        <f t="shared" si="360"/>
        <v/>
      </c>
      <c r="K4515" s="91" t="str">
        <f t="shared" si="358"/>
        <v/>
      </c>
      <c r="L4515" s="116" t="str">
        <f t="shared" si="361"/>
        <v/>
      </c>
      <c r="M4515" s="116" t="str">
        <f t="shared" si="362"/>
        <v/>
      </c>
    </row>
    <row r="4516" spans="2:13" x14ac:dyDescent="0.3">
      <c r="B4516" s="126"/>
      <c r="C4516" s="128"/>
      <c r="D4516" s="126"/>
      <c r="E4516" s="128"/>
      <c r="F4516" s="128"/>
      <c r="G4516" s="128"/>
      <c r="I4516" s="91" t="str">
        <f t="shared" si="359"/>
        <v/>
      </c>
      <c r="J4516" s="91" t="str">
        <f t="shared" si="360"/>
        <v/>
      </c>
      <c r="K4516" s="91" t="str">
        <f t="shared" si="358"/>
        <v/>
      </c>
      <c r="L4516" s="116" t="str">
        <f t="shared" si="361"/>
        <v/>
      </c>
      <c r="M4516" s="116" t="str">
        <f t="shared" si="362"/>
        <v/>
      </c>
    </row>
    <row r="4517" spans="2:13" x14ac:dyDescent="0.3">
      <c r="B4517" s="126"/>
      <c r="C4517" s="128"/>
      <c r="D4517" s="126"/>
      <c r="E4517" s="128"/>
      <c r="F4517" s="128"/>
      <c r="G4517" s="128"/>
      <c r="I4517" s="91" t="str">
        <f t="shared" si="359"/>
        <v/>
      </c>
      <c r="J4517" s="91" t="str">
        <f t="shared" si="360"/>
        <v/>
      </c>
      <c r="K4517" s="91" t="str">
        <f t="shared" si="358"/>
        <v/>
      </c>
      <c r="L4517" s="116" t="str">
        <f t="shared" si="361"/>
        <v/>
      </c>
      <c r="M4517" s="116" t="str">
        <f t="shared" si="362"/>
        <v/>
      </c>
    </row>
    <row r="4518" spans="2:13" x14ac:dyDescent="0.3">
      <c r="B4518" s="126"/>
      <c r="C4518" s="128"/>
      <c r="D4518" s="126"/>
      <c r="E4518" s="128"/>
      <c r="F4518" s="128"/>
      <c r="G4518" s="128"/>
      <c r="I4518" s="91" t="str">
        <f t="shared" si="359"/>
        <v/>
      </c>
      <c r="J4518" s="91" t="str">
        <f t="shared" si="360"/>
        <v/>
      </c>
      <c r="K4518" s="91" t="str">
        <f t="shared" si="358"/>
        <v/>
      </c>
      <c r="L4518" s="116" t="str">
        <f t="shared" si="361"/>
        <v/>
      </c>
      <c r="M4518" s="116" t="str">
        <f t="shared" si="362"/>
        <v/>
      </c>
    </row>
    <row r="4519" spans="2:13" x14ac:dyDescent="0.3">
      <c r="B4519" s="126"/>
      <c r="C4519" s="128"/>
      <c r="D4519" s="126"/>
      <c r="E4519" s="128"/>
      <c r="F4519" s="128"/>
      <c r="G4519" s="128"/>
      <c r="I4519" s="91" t="str">
        <f t="shared" si="359"/>
        <v/>
      </c>
      <c r="J4519" s="91" t="str">
        <f t="shared" si="360"/>
        <v/>
      </c>
      <c r="K4519" s="91" t="str">
        <f t="shared" si="358"/>
        <v/>
      </c>
      <c r="L4519" s="116" t="str">
        <f t="shared" si="361"/>
        <v/>
      </c>
      <c r="M4519" s="116" t="str">
        <f t="shared" si="362"/>
        <v/>
      </c>
    </row>
    <row r="4520" spans="2:13" x14ac:dyDescent="0.3">
      <c r="B4520" s="126"/>
      <c r="C4520" s="128"/>
      <c r="D4520" s="126"/>
      <c r="E4520" s="128"/>
      <c r="F4520" s="128"/>
      <c r="G4520" s="128"/>
      <c r="I4520" s="91" t="str">
        <f t="shared" si="359"/>
        <v/>
      </c>
      <c r="J4520" s="91" t="str">
        <f t="shared" si="360"/>
        <v/>
      </c>
      <c r="K4520" s="91" t="str">
        <f t="shared" si="358"/>
        <v/>
      </c>
      <c r="L4520" s="116" t="str">
        <f t="shared" si="361"/>
        <v/>
      </c>
      <c r="M4520" s="116" t="str">
        <f t="shared" si="362"/>
        <v/>
      </c>
    </row>
    <row r="4521" spans="2:13" x14ac:dyDescent="0.3">
      <c r="B4521" s="126"/>
      <c r="C4521" s="128"/>
      <c r="D4521" s="126"/>
      <c r="E4521" s="128"/>
      <c r="F4521" s="128"/>
      <c r="G4521" s="128"/>
      <c r="I4521" s="91" t="str">
        <f t="shared" si="359"/>
        <v/>
      </c>
      <c r="J4521" s="91" t="str">
        <f t="shared" si="360"/>
        <v/>
      </c>
      <c r="K4521" s="91" t="str">
        <f t="shared" si="358"/>
        <v/>
      </c>
      <c r="L4521" s="116" t="str">
        <f t="shared" si="361"/>
        <v/>
      </c>
      <c r="M4521" s="116" t="str">
        <f t="shared" si="362"/>
        <v/>
      </c>
    </row>
    <row r="4522" spans="2:13" x14ac:dyDescent="0.3">
      <c r="B4522" s="126"/>
      <c r="C4522" s="128"/>
      <c r="D4522" s="126"/>
      <c r="E4522" s="128"/>
      <c r="F4522" s="128"/>
      <c r="G4522" s="128"/>
      <c r="I4522" s="91" t="str">
        <f t="shared" si="359"/>
        <v/>
      </c>
      <c r="J4522" s="91" t="str">
        <f t="shared" si="360"/>
        <v/>
      </c>
      <c r="K4522" s="91" t="str">
        <f t="shared" si="358"/>
        <v/>
      </c>
      <c r="L4522" s="116" t="str">
        <f t="shared" si="361"/>
        <v/>
      </c>
      <c r="M4522" s="116" t="str">
        <f t="shared" si="362"/>
        <v/>
      </c>
    </row>
    <row r="4523" spans="2:13" x14ac:dyDescent="0.3">
      <c r="B4523" s="126"/>
      <c r="C4523" s="128"/>
      <c r="D4523" s="126"/>
      <c r="E4523" s="128"/>
      <c r="F4523" s="128"/>
      <c r="G4523" s="128"/>
      <c r="I4523" s="91" t="str">
        <f t="shared" si="359"/>
        <v/>
      </c>
      <c r="J4523" s="91" t="str">
        <f t="shared" si="360"/>
        <v/>
      </c>
      <c r="K4523" s="91" t="str">
        <f t="shared" si="358"/>
        <v/>
      </c>
      <c r="L4523" s="116" t="str">
        <f t="shared" si="361"/>
        <v/>
      </c>
      <c r="M4523" s="116" t="str">
        <f t="shared" si="362"/>
        <v/>
      </c>
    </row>
    <row r="4524" spans="2:13" x14ac:dyDescent="0.3">
      <c r="B4524" s="126"/>
      <c r="C4524" s="128"/>
      <c r="D4524" s="126"/>
      <c r="E4524" s="128"/>
      <c r="F4524" s="128"/>
      <c r="G4524" s="128"/>
      <c r="I4524" s="91" t="str">
        <f t="shared" si="359"/>
        <v/>
      </c>
      <c r="J4524" s="91" t="str">
        <f t="shared" si="360"/>
        <v/>
      </c>
      <c r="K4524" s="91" t="str">
        <f t="shared" si="358"/>
        <v/>
      </c>
      <c r="L4524" s="116" t="str">
        <f t="shared" si="361"/>
        <v/>
      </c>
      <c r="M4524" s="116" t="str">
        <f t="shared" si="362"/>
        <v/>
      </c>
    </row>
    <row r="4525" spans="2:13" x14ac:dyDescent="0.3">
      <c r="B4525" s="126"/>
      <c r="C4525" s="128"/>
      <c r="D4525" s="126"/>
      <c r="E4525" s="128"/>
      <c r="F4525" s="128"/>
      <c r="G4525" s="128"/>
      <c r="I4525" s="91" t="str">
        <f t="shared" si="359"/>
        <v/>
      </c>
      <c r="J4525" s="91" t="str">
        <f t="shared" si="360"/>
        <v/>
      </c>
      <c r="K4525" s="91" t="str">
        <f t="shared" si="358"/>
        <v/>
      </c>
      <c r="L4525" s="116" t="str">
        <f t="shared" si="361"/>
        <v/>
      </c>
      <c r="M4525" s="116" t="str">
        <f t="shared" si="362"/>
        <v/>
      </c>
    </row>
    <row r="4526" spans="2:13" x14ac:dyDescent="0.3">
      <c r="B4526" s="126"/>
      <c r="C4526" s="128"/>
      <c r="D4526" s="126"/>
      <c r="E4526" s="128"/>
      <c r="F4526" s="128"/>
      <c r="G4526" s="128"/>
      <c r="I4526" s="91" t="str">
        <f t="shared" si="359"/>
        <v/>
      </c>
      <c r="J4526" s="91" t="str">
        <f t="shared" si="360"/>
        <v/>
      </c>
      <c r="K4526" s="91" t="str">
        <f t="shared" si="358"/>
        <v/>
      </c>
      <c r="L4526" s="116" t="str">
        <f t="shared" si="361"/>
        <v/>
      </c>
      <c r="M4526" s="116" t="str">
        <f t="shared" si="362"/>
        <v/>
      </c>
    </row>
    <row r="4527" spans="2:13" x14ac:dyDescent="0.3">
      <c r="B4527" s="126"/>
      <c r="C4527" s="128"/>
      <c r="D4527" s="126"/>
      <c r="E4527" s="128"/>
      <c r="F4527" s="128"/>
      <c r="G4527" s="128"/>
      <c r="I4527" s="91" t="str">
        <f t="shared" si="359"/>
        <v/>
      </c>
      <c r="J4527" s="91" t="str">
        <f t="shared" si="360"/>
        <v/>
      </c>
      <c r="K4527" s="91" t="str">
        <f t="shared" si="358"/>
        <v/>
      </c>
      <c r="L4527" s="116" t="str">
        <f t="shared" si="361"/>
        <v/>
      </c>
      <c r="M4527" s="116" t="str">
        <f t="shared" si="362"/>
        <v/>
      </c>
    </row>
    <row r="4528" spans="2:13" x14ac:dyDescent="0.3">
      <c r="B4528" s="126"/>
      <c r="C4528" s="128"/>
      <c r="D4528" s="126"/>
      <c r="E4528" s="128"/>
      <c r="F4528" s="128"/>
      <c r="G4528" s="128"/>
      <c r="I4528" s="91" t="str">
        <f t="shared" si="359"/>
        <v/>
      </c>
      <c r="J4528" s="91" t="str">
        <f t="shared" si="360"/>
        <v/>
      </c>
      <c r="K4528" s="91" t="str">
        <f t="shared" si="358"/>
        <v/>
      </c>
      <c r="L4528" s="116" t="str">
        <f t="shared" si="361"/>
        <v/>
      </c>
      <c r="M4528" s="116" t="str">
        <f t="shared" si="362"/>
        <v/>
      </c>
    </row>
    <row r="4529" spans="2:13" x14ac:dyDescent="0.3">
      <c r="B4529" s="126"/>
      <c r="C4529" s="128"/>
      <c r="D4529" s="126"/>
      <c r="E4529" s="128"/>
      <c r="F4529" s="128"/>
      <c r="G4529" s="128"/>
      <c r="I4529" s="91" t="str">
        <f t="shared" si="359"/>
        <v/>
      </c>
      <c r="J4529" s="91" t="str">
        <f t="shared" si="360"/>
        <v/>
      </c>
      <c r="K4529" s="91" t="str">
        <f t="shared" si="358"/>
        <v/>
      </c>
      <c r="L4529" s="116" t="str">
        <f t="shared" si="361"/>
        <v/>
      </c>
      <c r="M4529" s="116" t="str">
        <f t="shared" si="362"/>
        <v/>
      </c>
    </row>
    <row r="4530" spans="2:13" x14ac:dyDescent="0.3">
      <c r="B4530" s="126"/>
      <c r="C4530" s="128"/>
      <c r="D4530" s="126"/>
      <c r="E4530" s="128"/>
      <c r="F4530" s="128"/>
      <c r="G4530" s="128"/>
      <c r="I4530" s="91" t="str">
        <f t="shared" si="359"/>
        <v/>
      </c>
      <c r="J4530" s="91" t="str">
        <f t="shared" si="360"/>
        <v/>
      </c>
      <c r="K4530" s="91" t="str">
        <f t="shared" si="358"/>
        <v/>
      </c>
      <c r="L4530" s="116" t="str">
        <f t="shared" si="361"/>
        <v/>
      </c>
      <c r="M4530" s="116" t="str">
        <f t="shared" si="362"/>
        <v/>
      </c>
    </row>
    <row r="4531" spans="2:13" x14ac:dyDescent="0.3">
      <c r="B4531" s="126"/>
      <c r="C4531" s="128"/>
      <c r="D4531" s="126"/>
      <c r="E4531" s="128"/>
      <c r="F4531" s="128"/>
      <c r="G4531" s="128"/>
      <c r="I4531" s="91" t="str">
        <f t="shared" si="359"/>
        <v/>
      </c>
      <c r="J4531" s="91" t="str">
        <f t="shared" si="360"/>
        <v/>
      </c>
      <c r="K4531" s="91" t="str">
        <f t="shared" si="358"/>
        <v/>
      </c>
      <c r="L4531" s="116" t="str">
        <f t="shared" si="361"/>
        <v/>
      </c>
      <c r="M4531" s="116" t="str">
        <f t="shared" si="362"/>
        <v/>
      </c>
    </row>
    <row r="4532" spans="2:13" x14ac:dyDescent="0.3">
      <c r="B4532" s="126"/>
      <c r="C4532" s="128"/>
      <c r="D4532" s="126"/>
      <c r="E4532" s="128"/>
      <c r="F4532" s="128"/>
      <c r="G4532" s="128"/>
      <c r="I4532" s="91" t="str">
        <f t="shared" si="359"/>
        <v/>
      </c>
      <c r="J4532" s="91" t="str">
        <f t="shared" si="360"/>
        <v/>
      </c>
      <c r="K4532" s="91" t="str">
        <f t="shared" si="358"/>
        <v/>
      </c>
      <c r="L4532" s="116" t="str">
        <f t="shared" si="361"/>
        <v/>
      </c>
      <c r="M4532" s="116" t="str">
        <f t="shared" si="362"/>
        <v/>
      </c>
    </row>
    <row r="4533" spans="2:13" x14ac:dyDescent="0.3">
      <c r="B4533" s="126"/>
      <c r="C4533" s="128"/>
      <c r="D4533" s="126"/>
      <c r="E4533" s="128"/>
      <c r="F4533" s="128"/>
      <c r="G4533" s="128"/>
      <c r="I4533" s="91" t="str">
        <f t="shared" si="359"/>
        <v/>
      </c>
      <c r="J4533" s="91" t="str">
        <f t="shared" si="360"/>
        <v/>
      </c>
      <c r="K4533" s="91" t="str">
        <f t="shared" si="358"/>
        <v/>
      </c>
      <c r="L4533" s="116" t="str">
        <f t="shared" si="361"/>
        <v/>
      </c>
      <c r="M4533" s="116" t="str">
        <f t="shared" si="362"/>
        <v/>
      </c>
    </row>
    <row r="4534" spans="2:13" x14ac:dyDescent="0.3">
      <c r="B4534" s="126"/>
      <c r="C4534" s="128"/>
      <c r="D4534" s="126"/>
      <c r="E4534" s="128"/>
      <c r="F4534" s="128"/>
      <c r="G4534" s="128"/>
      <c r="I4534" s="91" t="str">
        <f t="shared" si="359"/>
        <v/>
      </c>
      <c r="J4534" s="91" t="str">
        <f t="shared" si="360"/>
        <v/>
      </c>
      <c r="K4534" s="91" t="str">
        <f t="shared" si="358"/>
        <v/>
      </c>
      <c r="L4534" s="116" t="str">
        <f t="shared" si="361"/>
        <v/>
      </c>
      <c r="M4534" s="116" t="str">
        <f t="shared" si="362"/>
        <v/>
      </c>
    </row>
    <row r="4535" spans="2:13" x14ac:dyDescent="0.3">
      <c r="B4535" s="126"/>
      <c r="C4535" s="128"/>
      <c r="D4535" s="126"/>
      <c r="E4535" s="128"/>
      <c r="F4535" s="128"/>
      <c r="G4535" s="128"/>
      <c r="I4535" s="91" t="str">
        <f t="shared" si="359"/>
        <v/>
      </c>
      <c r="J4535" s="91" t="str">
        <f t="shared" si="360"/>
        <v/>
      </c>
      <c r="K4535" s="91" t="str">
        <f t="shared" si="358"/>
        <v/>
      </c>
      <c r="L4535" s="116" t="str">
        <f t="shared" si="361"/>
        <v/>
      </c>
      <c r="M4535" s="116" t="str">
        <f t="shared" si="362"/>
        <v/>
      </c>
    </row>
    <row r="4536" spans="2:13" x14ac:dyDescent="0.3">
      <c r="B4536" s="126"/>
      <c r="C4536" s="128"/>
      <c r="D4536" s="126"/>
      <c r="E4536" s="128"/>
      <c r="F4536" s="128"/>
      <c r="G4536" s="128"/>
      <c r="I4536" s="91" t="str">
        <f t="shared" si="359"/>
        <v/>
      </c>
      <c r="J4536" s="91" t="str">
        <f t="shared" si="360"/>
        <v/>
      </c>
      <c r="K4536" s="91" t="str">
        <f t="shared" si="358"/>
        <v/>
      </c>
      <c r="L4536" s="116" t="str">
        <f t="shared" si="361"/>
        <v/>
      </c>
      <c r="M4536" s="116" t="str">
        <f t="shared" si="362"/>
        <v/>
      </c>
    </row>
    <row r="4537" spans="2:13" x14ac:dyDescent="0.3">
      <c r="B4537" s="126"/>
      <c r="C4537" s="128"/>
      <c r="D4537" s="126"/>
      <c r="E4537" s="128"/>
      <c r="F4537" s="128"/>
      <c r="G4537" s="128"/>
      <c r="I4537" s="91" t="str">
        <f t="shared" si="359"/>
        <v/>
      </c>
      <c r="J4537" s="91" t="str">
        <f t="shared" si="360"/>
        <v/>
      </c>
      <c r="K4537" s="91" t="str">
        <f t="shared" si="358"/>
        <v/>
      </c>
      <c r="L4537" s="116" t="str">
        <f t="shared" si="361"/>
        <v/>
      </c>
      <c r="M4537" s="116" t="str">
        <f t="shared" si="362"/>
        <v/>
      </c>
    </row>
    <row r="4538" spans="2:13" x14ac:dyDescent="0.3">
      <c r="B4538" s="126"/>
      <c r="C4538" s="128"/>
      <c r="D4538" s="126"/>
      <c r="E4538" s="128"/>
      <c r="F4538" s="128"/>
      <c r="G4538" s="128"/>
      <c r="I4538" s="91" t="str">
        <f t="shared" si="359"/>
        <v/>
      </c>
      <c r="J4538" s="91" t="str">
        <f t="shared" si="360"/>
        <v/>
      </c>
      <c r="K4538" s="91" t="str">
        <f t="shared" si="358"/>
        <v/>
      </c>
      <c r="L4538" s="116" t="str">
        <f t="shared" si="361"/>
        <v/>
      </c>
      <c r="M4538" s="116" t="str">
        <f t="shared" si="362"/>
        <v/>
      </c>
    </row>
    <row r="4539" spans="2:13" x14ac:dyDescent="0.3">
      <c r="B4539" s="126"/>
      <c r="C4539" s="128"/>
      <c r="D4539" s="126"/>
      <c r="E4539" s="128"/>
      <c r="F4539" s="128"/>
      <c r="G4539" s="128"/>
      <c r="I4539" s="91" t="str">
        <f t="shared" si="359"/>
        <v/>
      </c>
      <c r="J4539" s="91" t="str">
        <f t="shared" si="360"/>
        <v/>
      </c>
      <c r="K4539" s="91" t="str">
        <f t="shared" si="358"/>
        <v/>
      </c>
      <c r="L4539" s="116" t="str">
        <f t="shared" si="361"/>
        <v/>
      </c>
      <c r="M4539" s="116" t="str">
        <f t="shared" si="362"/>
        <v/>
      </c>
    </row>
    <row r="4540" spans="2:13" x14ac:dyDescent="0.3">
      <c r="B4540" s="126"/>
      <c r="C4540" s="128"/>
      <c r="D4540" s="126"/>
      <c r="E4540" s="128"/>
      <c r="F4540" s="128"/>
      <c r="G4540" s="128"/>
      <c r="I4540" s="91" t="str">
        <f t="shared" si="359"/>
        <v/>
      </c>
      <c r="J4540" s="91" t="str">
        <f t="shared" si="360"/>
        <v/>
      </c>
      <c r="K4540" s="91" t="str">
        <f t="shared" si="358"/>
        <v/>
      </c>
      <c r="L4540" s="116" t="str">
        <f t="shared" si="361"/>
        <v/>
      </c>
      <c r="M4540" s="116" t="str">
        <f t="shared" si="362"/>
        <v/>
      </c>
    </row>
    <row r="4541" spans="2:13" x14ac:dyDescent="0.3">
      <c r="B4541" s="126"/>
      <c r="C4541" s="128"/>
      <c r="D4541" s="126"/>
      <c r="E4541" s="128"/>
      <c r="F4541" s="128"/>
      <c r="G4541" s="128"/>
      <c r="I4541" s="91" t="str">
        <f t="shared" si="359"/>
        <v/>
      </c>
      <c r="J4541" s="91" t="str">
        <f t="shared" si="360"/>
        <v/>
      </c>
      <c r="K4541" s="91" t="str">
        <f t="shared" si="358"/>
        <v/>
      </c>
      <c r="L4541" s="116" t="str">
        <f t="shared" si="361"/>
        <v/>
      </c>
      <c r="M4541" s="116" t="str">
        <f t="shared" si="362"/>
        <v/>
      </c>
    </row>
    <row r="4542" spans="2:13" x14ac:dyDescent="0.3">
      <c r="B4542" s="126"/>
      <c r="C4542" s="128"/>
      <c r="D4542" s="126"/>
      <c r="E4542" s="128"/>
      <c r="F4542" s="128"/>
      <c r="G4542" s="128"/>
      <c r="I4542" s="91" t="str">
        <f t="shared" si="359"/>
        <v/>
      </c>
      <c r="J4542" s="91" t="str">
        <f t="shared" si="360"/>
        <v/>
      </c>
      <c r="K4542" s="91" t="str">
        <f t="shared" si="358"/>
        <v/>
      </c>
      <c r="L4542" s="116" t="str">
        <f t="shared" si="361"/>
        <v/>
      </c>
      <c r="M4542" s="116" t="str">
        <f t="shared" si="362"/>
        <v/>
      </c>
    </row>
    <row r="4543" spans="2:13" x14ac:dyDescent="0.3">
      <c r="B4543" s="126"/>
      <c r="C4543" s="128"/>
      <c r="D4543" s="126"/>
      <c r="E4543" s="128"/>
      <c r="F4543" s="128"/>
      <c r="G4543" s="128"/>
      <c r="I4543" s="91" t="str">
        <f t="shared" si="359"/>
        <v/>
      </c>
      <c r="J4543" s="91" t="str">
        <f t="shared" si="360"/>
        <v/>
      </c>
      <c r="K4543" s="91" t="str">
        <f t="shared" si="358"/>
        <v/>
      </c>
      <c r="L4543" s="116" t="str">
        <f t="shared" si="361"/>
        <v/>
      </c>
      <c r="M4543" s="116" t="str">
        <f t="shared" si="362"/>
        <v/>
      </c>
    </row>
    <row r="4544" spans="2:13" x14ac:dyDescent="0.3">
      <c r="B4544" s="126"/>
      <c r="C4544" s="128"/>
      <c r="D4544" s="126"/>
      <c r="E4544" s="128"/>
      <c r="F4544" s="128"/>
      <c r="G4544" s="128"/>
      <c r="I4544" s="91" t="str">
        <f t="shared" si="359"/>
        <v/>
      </c>
      <c r="J4544" s="91" t="str">
        <f t="shared" si="360"/>
        <v/>
      </c>
      <c r="K4544" s="91" t="str">
        <f t="shared" si="358"/>
        <v/>
      </c>
      <c r="L4544" s="116" t="str">
        <f t="shared" si="361"/>
        <v/>
      </c>
      <c r="M4544" s="116" t="str">
        <f t="shared" si="362"/>
        <v/>
      </c>
    </row>
    <row r="4545" spans="2:13" x14ac:dyDescent="0.3">
      <c r="B4545" s="126"/>
      <c r="C4545" s="128"/>
      <c r="D4545" s="126"/>
      <c r="E4545" s="128"/>
      <c r="F4545" s="128"/>
      <c r="G4545" s="128"/>
      <c r="I4545" s="91" t="str">
        <f t="shared" si="359"/>
        <v/>
      </c>
      <c r="J4545" s="91" t="str">
        <f t="shared" si="360"/>
        <v/>
      </c>
      <c r="K4545" s="91" t="str">
        <f t="shared" si="358"/>
        <v/>
      </c>
      <c r="L4545" s="116" t="str">
        <f t="shared" si="361"/>
        <v/>
      </c>
      <c r="M4545" s="116" t="str">
        <f t="shared" si="362"/>
        <v/>
      </c>
    </row>
    <row r="4546" spans="2:13" x14ac:dyDescent="0.3">
      <c r="B4546" s="126"/>
      <c r="C4546" s="128"/>
      <c r="D4546" s="126"/>
      <c r="E4546" s="128"/>
      <c r="F4546" s="128"/>
      <c r="G4546" s="128"/>
      <c r="I4546" s="91" t="str">
        <f t="shared" si="359"/>
        <v/>
      </c>
      <c r="J4546" s="91" t="str">
        <f t="shared" si="360"/>
        <v/>
      </c>
      <c r="K4546" s="91" t="str">
        <f t="shared" si="358"/>
        <v/>
      </c>
      <c r="L4546" s="116" t="str">
        <f t="shared" si="361"/>
        <v/>
      </c>
      <c r="M4546" s="116" t="str">
        <f t="shared" si="362"/>
        <v/>
      </c>
    </row>
    <row r="4547" spans="2:13" x14ac:dyDescent="0.3">
      <c r="B4547" s="126"/>
      <c r="C4547" s="128"/>
      <c r="D4547" s="126"/>
      <c r="E4547" s="128"/>
      <c r="F4547" s="128"/>
      <c r="G4547" s="128"/>
      <c r="I4547" s="91" t="str">
        <f t="shared" si="359"/>
        <v/>
      </c>
      <c r="J4547" s="91" t="str">
        <f t="shared" si="360"/>
        <v/>
      </c>
      <c r="K4547" s="91" t="str">
        <f t="shared" si="358"/>
        <v/>
      </c>
      <c r="L4547" s="116" t="str">
        <f t="shared" si="361"/>
        <v/>
      </c>
      <c r="M4547" s="116" t="str">
        <f t="shared" si="362"/>
        <v/>
      </c>
    </row>
    <row r="4548" spans="2:13" x14ac:dyDescent="0.3">
      <c r="B4548" s="126"/>
      <c r="C4548" s="128"/>
      <c r="D4548" s="126"/>
      <c r="E4548" s="128"/>
      <c r="F4548" s="128"/>
      <c r="G4548" s="128"/>
      <c r="I4548" s="91" t="str">
        <f t="shared" si="359"/>
        <v/>
      </c>
      <c r="J4548" s="91" t="str">
        <f t="shared" si="360"/>
        <v/>
      </c>
      <c r="K4548" s="91" t="str">
        <f t="shared" si="358"/>
        <v/>
      </c>
      <c r="L4548" s="116" t="str">
        <f t="shared" si="361"/>
        <v/>
      </c>
      <c r="M4548" s="116" t="str">
        <f t="shared" si="362"/>
        <v/>
      </c>
    </row>
    <row r="4549" spans="2:13" x14ac:dyDescent="0.3">
      <c r="B4549" s="126"/>
      <c r="C4549" s="128"/>
      <c r="D4549" s="126"/>
      <c r="E4549" s="128"/>
      <c r="F4549" s="128"/>
      <c r="G4549" s="128"/>
      <c r="I4549" s="91" t="str">
        <f t="shared" si="359"/>
        <v/>
      </c>
      <c r="J4549" s="91" t="str">
        <f t="shared" si="360"/>
        <v/>
      </c>
      <c r="K4549" s="91" t="str">
        <f t="shared" si="358"/>
        <v/>
      </c>
      <c r="L4549" s="116" t="str">
        <f t="shared" si="361"/>
        <v/>
      </c>
      <c r="M4549" s="116" t="str">
        <f t="shared" si="362"/>
        <v/>
      </c>
    </row>
    <row r="4550" spans="2:13" x14ac:dyDescent="0.3">
      <c r="B4550" s="126"/>
      <c r="C4550" s="128"/>
      <c r="D4550" s="126"/>
      <c r="E4550" s="128"/>
      <c r="F4550" s="128"/>
      <c r="G4550" s="128"/>
      <c r="I4550" s="91" t="str">
        <f t="shared" si="359"/>
        <v/>
      </c>
      <c r="J4550" s="91" t="str">
        <f t="shared" si="360"/>
        <v/>
      </c>
      <c r="K4550" s="91" t="str">
        <f t="shared" si="358"/>
        <v/>
      </c>
      <c r="L4550" s="116" t="str">
        <f t="shared" si="361"/>
        <v/>
      </c>
      <c r="M4550" s="116" t="str">
        <f t="shared" si="362"/>
        <v/>
      </c>
    </row>
    <row r="4551" spans="2:13" x14ac:dyDescent="0.3">
      <c r="B4551" s="126"/>
      <c r="C4551" s="128"/>
      <c r="D4551" s="126"/>
      <c r="E4551" s="128"/>
      <c r="F4551" s="128"/>
      <c r="G4551" s="128"/>
      <c r="I4551" s="91" t="str">
        <f t="shared" si="359"/>
        <v/>
      </c>
      <c r="J4551" s="91" t="str">
        <f t="shared" si="360"/>
        <v/>
      </c>
      <c r="K4551" s="91" t="str">
        <f t="shared" ref="K4551:K4614" si="363">IF(I4551="","",SUMIF($B$7:$B$5003,B4551,$G$7:$G$5003))</f>
        <v/>
      </c>
      <c r="L4551" s="116" t="str">
        <f t="shared" si="361"/>
        <v/>
      </c>
      <c r="M4551" s="116" t="str">
        <f t="shared" si="362"/>
        <v/>
      </c>
    </row>
    <row r="4552" spans="2:13" x14ac:dyDescent="0.3">
      <c r="B4552" s="126"/>
      <c r="C4552" s="128"/>
      <c r="D4552" s="126"/>
      <c r="E4552" s="128"/>
      <c r="F4552" s="128"/>
      <c r="G4552" s="128"/>
      <c r="I4552" s="91" t="str">
        <f t="shared" ref="I4552:I4615" si="364">B4552&amp;D4552</f>
        <v/>
      </c>
      <c r="J4552" s="91" t="str">
        <f t="shared" ref="J4552:J4615" si="365">IF(I4552="","",SUMIFS($G$6:$G$5003,$B$6:$B$5003,B4552,$D$6:$D$5003,D4552))</f>
        <v/>
      </c>
      <c r="K4552" s="91" t="str">
        <f t="shared" si="363"/>
        <v/>
      </c>
      <c r="L4552" s="116" t="str">
        <f t="shared" ref="L4552:L4615" si="366">IF(OR(J4552="",K4552=""),"",J4552/K4552)</f>
        <v/>
      </c>
      <c r="M4552" s="116" t="str">
        <f t="shared" ref="M4552:M4615" si="367">IF(L4552="","",L4552^2)</f>
        <v/>
      </c>
    </row>
    <row r="4553" spans="2:13" x14ac:dyDescent="0.3">
      <c r="B4553" s="126"/>
      <c r="C4553" s="128"/>
      <c r="D4553" s="126"/>
      <c r="E4553" s="128"/>
      <c r="F4553" s="128"/>
      <c r="G4553" s="128"/>
      <c r="I4553" s="91" t="str">
        <f t="shared" si="364"/>
        <v/>
      </c>
      <c r="J4553" s="91" t="str">
        <f t="shared" si="365"/>
        <v/>
      </c>
      <c r="K4553" s="91" t="str">
        <f t="shared" si="363"/>
        <v/>
      </c>
      <c r="L4553" s="116" t="str">
        <f t="shared" si="366"/>
        <v/>
      </c>
      <c r="M4553" s="116" t="str">
        <f t="shared" si="367"/>
        <v/>
      </c>
    </row>
    <row r="4554" spans="2:13" x14ac:dyDescent="0.3">
      <c r="B4554" s="126"/>
      <c r="C4554" s="128"/>
      <c r="D4554" s="126"/>
      <c r="E4554" s="128"/>
      <c r="F4554" s="128"/>
      <c r="G4554" s="128"/>
      <c r="I4554" s="91" t="str">
        <f t="shared" si="364"/>
        <v/>
      </c>
      <c r="J4554" s="91" t="str">
        <f t="shared" si="365"/>
        <v/>
      </c>
      <c r="K4554" s="91" t="str">
        <f t="shared" si="363"/>
        <v/>
      </c>
      <c r="L4554" s="116" t="str">
        <f t="shared" si="366"/>
        <v/>
      </c>
      <c r="M4554" s="116" t="str">
        <f t="shared" si="367"/>
        <v/>
      </c>
    </row>
    <row r="4555" spans="2:13" x14ac:dyDescent="0.3">
      <c r="B4555" s="126"/>
      <c r="C4555" s="128"/>
      <c r="D4555" s="126"/>
      <c r="E4555" s="128"/>
      <c r="F4555" s="128"/>
      <c r="G4555" s="128"/>
      <c r="I4555" s="91" t="str">
        <f t="shared" si="364"/>
        <v/>
      </c>
      <c r="J4555" s="91" t="str">
        <f t="shared" si="365"/>
        <v/>
      </c>
      <c r="K4555" s="91" t="str">
        <f t="shared" si="363"/>
        <v/>
      </c>
      <c r="L4555" s="116" t="str">
        <f t="shared" si="366"/>
        <v/>
      </c>
      <c r="M4555" s="116" t="str">
        <f t="shared" si="367"/>
        <v/>
      </c>
    </row>
    <row r="4556" spans="2:13" x14ac:dyDescent="0.3">
      <c r="B4556" s="126"/>
      <c r="C4556" s="128"/>
      <c r="D4556" s="126"/>
      <c r="E4556" s="128"/>
      <c r="F4556" s="128"/>
      <c r="G4556" s="128"/>
      <c r="I4556" s="91" t="str">
        <f t="shared" si="364"/>
        <v/>
      </c>
      <c r="J4556" s="91" t="str">
        <f t="shared" si="365"/>
        <v/>
      </c>
      <c r="K4556" s="91" t="str">
        <f t="shared" si="363"/>
        <v/>
      </c>
      <c r="L4556" s="116" t="str">
        <f t="shared" si="366"/>
        <v/>
      </c>
      <c r="M4556" s="116" t="str">
        <f t="shared" si="367"/>
        <v/>
      </c>
    </row>
    <row r="4557" spans="2:13" x14ac:dyDescent="0.3">
      <c r="B4557" s="126"/>
      <c r="C4557" s="128"/>
      <c r="D4557" s="126"/>
      <c r="E4557" s="128"/>
      <c r="F4557" s="128"/>
      <c r="G4557" s="128"/>
      <c r="I4557" s="91" t="str">
        <f t="shared" si="364"/>
        <v/>
      </c>
      <c r="J4557" s="91" t="str">
        <f t="shared" si="365"/>
        <v/>
      </c>
      <c r="K4557" s="91" t="str">
        <f t="shared" si="363"/>
        <v/>
      </c>
      <c r="L4557" s="116" t="str">
        <f t="shared" si="366"/>
        <v/>
      </c>
      <c r="M4557" s="116" t="str">
        <f t="shared" si="367"/>
        <v/>
      </c>
    </row>
    <row r="4558" spans="2:13" x14ac:dyDescent="0.3">
      <c r="B4558" s="126"/>
      <c r="C4558" s="128"/>
      <c r="D4558" s="126"/>
      <c r="E4558" s="128"/>
      <c r="F4558" s="128"/>
      <c r="G4558" s="128"/>
      <c r="I4558" s="91" t="str">
        <f t="shared" si="364"/>
        <v/>
      </c>
      <c r="J4558" s="91" t="str">
        <f t="shared" si="365"/>
        <v/>
      </c>
      <c r="K4558" s="91" t="str">
        <f t="shared" si="363"/>
        <v/>
      </c>
      <c r="L4558" s="116" t="str">
        <f t="shared" si="366"/>
        <v/>
      </c>
      <c r="M4558" s="116" t="str">
        <f t="shared" si="367"/>
        <v/>
      </c>
    </row>
    <row r="4559" spans="2:13" x14ac:dyDescent="0.3">
      <c r="B4559" s="126"/>
      <c r="C4559" s="128"/>
      <c r="D4559" s="126"/>
      <c r="E4559" s="128"/>
      <c r="F4559" s="128"/>
      <c r="G4559" s="128"/>
      <c r="I4559" s="91" t="str">
        <f t="shared" si="364"/>
        <v/>
      </c>
      <c r="J4559" s="91" t="str">
        <f t="shared" si="365"/>
        <v/>
      </c>
      <c r="K4559" s="91" t="str">
        <f t="shared" si="363"/>
        <v/>
      </c>
      <c r="L4559" s="116" t="str">
        <f t="shared" si="366"/>
        <v/>
      </c>
      <c r="M4559" s="116" t="str">
        <f t="shared" si="367"/>
        <v/>
      </c>
    </row>
    <row r="4560" spans="2:13" x14ac:dyDescent="0.3">
      <c r="B4560" s="126"/>
      <c r="C4560" s="128"/>
      <c r="D4560" s="126"/>
      <c r="E4560" s="128"/>
      <c r="F4560" s="128"/>
      <c r="G4560" s="128"/>
      <c r="I4560" s="91" t="str">
        <f t="shared" si="364"/>
        <v/>
      </c>
      <c r="J4560" s="91" t="str">
        <f t="shared" si="365"/>
        <v/>
      </c>
      <c r="K4560" s="91" t="str">
        <f t="shared" si="363"/>
        <v/>
      </c>
      <c r="L4560" s="116" t="str">
        <f t="shared" si="366"/>
        <v/>
      </c>
      <c r="M4560" s="116" t="str">
        <f t="shared" si="367"/>
        <v/>
      </c>
    </row>
    <row r="4561" spans="2:13" x14ac:dyDescent="0.3">
      <c r="B4561" s="126"/>
      <c r="C4561" s="128"/>
      <c r="D4561" s="126"/>
      <c r="E4561" s="128"/>
      <c r="F4561" s="128"/>
      <c r="G4561" s="128"/>
      <c r="I4561" s="91" t="str">
        <f t="shared" si="364"/>
        <v/>
      </c>
      <c r="J4561" s="91" t="str">
        <f t="shared" si="365"/>
        <v/>
      </c>
      <c r="K4561" s="91" t="str">
        <f t="shared" si="363"/>
        <v/>
      </c>
      <c r="L4561" s="116" t="str">
        <f t="shared" si="366"/>
        <v/>
      </c>
      <c r="M4561" s="116" t="str">
        <f t="shared" si="367"/>
        <v/>
      </c>
    </row>
    <row r="4562" spans="2:13" x14ac:dyDescent="0.3">
      <c r="B4562" s="126"/>
      <c r="C4562" s="128"/>
      <c r="D4562" s="126"/>
      <c r="E4562" s="128"/>
      <c r="F4562" s="128"/>
      <c r="G4562" s="128"/>
      <c r="I4562" s="91" t="str">
        <f t="shared" si="364"/>
        <v/>
      </c>
      <c r="J4562" s="91" t="str">
        <f t="shared" si="365"/>
        <v/>
      </c>
      <c r="K4562" s="91" t="str">
        <f t="shared" si="363"/>
        <v/>
      </c>
      <c r="L4562" s="116" t="str">
        <f t="shared" si="366"/>
        <v/>
      </c>
      <c r="M4562" s="116" t="str">
        <f t="shared" si="367"/>
        <v/>
      </c>
    </row>
    <row r="4563" spans="2:13" x14ac:dyDescent="0.3">
      <c r="B4563" s="126"/>
      <c r="C4563" s="128"/>
      <c r="D4563" s="126"/>
      <c r="E4563" s="128"/>
      <c r="F4563" s="128"/>
      <c r="G4563" s="128"/>
      <c r="I4563" s="91" t="str">
        <f t="shared" si="364"/>
        <v/>
      </c>
      <c r="J4563" s="91" t="str">
        <f t="shared" si="365"/>
        <v/>
      </c>
      <c r="K4563" s="91" t="str">
        <f t="shared" si="363"/>
        <v/>
      </c>
      <c r="L4563" s="116" t="str">
        <f t="shared" si="366"/>
        <v/>
      </c>
      <c r="M4563" s="116" t="str">
        <f t="shared" si="367"/>
        <v/>
      </c>
    </row>
    <row r="4564" spans="2:13" x14ac:dyDescent="0.3">
      <c r="B4564" s="126"/>
      <c r="C4564" s="128"/>
      <c r="D4564" s="126"/>
      <c r="E4564" s="128"/>
      <c r="F4564" s="128"/>
      <c r="G4564" s="128"/>
      <c r="I4564" s="91" t="str">
        <f t="shared" si="364"/>
        <v/>
      </c>
      <c r="J4564" s="91" t="str">
        <f t="shared" si="365"/>
        <v/>
      </c>
      <c r="K4564" s="91" t="str">
        <f t="shared" si="363"/>
        <v/>
      </c>
      <c r="L4564" s="116" t="str">
        <f t="shared" si="366"/>
        <v/>
      </c>
      <c r="M4564" s="116" t="str">
        <f t="shared" si="367"/>
        <v/>
      </c>
    </row>
    <row r="4565" spans="2:13" x14ac:dyDescent="0.3">
      <c r="B4565" s="126"/>
      <c r="C4565" s="128"/>
      <c r="D4565" s="126"/>
      <c r="E4565" s="128"/>
      <c r="F4565" s="128"/>
      <c r="G4565" s="128"/>
      <c r="I4565" s="91" t="str">
        <f t="shared" si="364"/>
        <v/>
      </c>
      <c r="J4565" s="91" t="str">
        <f t="shared" si="365"/>
        <v/>
      </c>
      <c r="K4565" s="91" t="str">
        <f t="shared" si="363"/>
        <v/>
      </c>
      <c r="L4565" s="116" t="str">
        <f t="shared" si="366"/>
        <v/>
      </c>
      <c r="M4565" s="116" t="str">
        <f t="shared" si="367"/>
        <v/>
      </c>
    </row>
    <row r="4566" spans="2:13" x14ac:dyDescent="0.3">
      <c r="B4566" s="126"/>
      <c r="C4566" s="128"/>
      <c r="D4566" s="126"/>
      <c r="E4566" s="128"/>
      <c r="F4566" s="128"/>
      <c r="G4566" s="128"/>
      <c r="I4566" s="91" t="str">
        <f t="shared" si="364"/>
        <v/>
      </c>
      <c r="J4566" s="91" t="str">
        <f t="shared" si="365"/>
        <v/>
      </c>
      <c r="K4566" s="91" t="str">
        <f t="shared" si="363"/>
        <v/>
      </c>
      <c r="L4566" s="116" t="str">
        <f t="shared" si="366"/>
        <v/>
      </c>
      <c r="M4566" s="116" t="str">
        <f t="shared" si="367"/>
        <v/>
      </c>
    </row>
    <row r="4567" spans="2:13" x14ac:dyDescent="0.3">
      <c r="B4567" s="126"/>
      <c r="C4567" s="128"/>
      <c r="D4567" s="126"/>
      <c r="E4567" s="128"/>
      <c r="F4567" s="128"/>
      <c r="G4567" s="128"/>
      <c r="I4567" s="91" t="str">
        <f t="shared" si="364"/>
        <v/>
      </c>
      <c r="J4567" s="91" t="str">
        <f t="shared" si="365"/>
        <v/>
      </c>
      <c r="K4567" s="91" t="str">
        <f t="shared" si="363"/>
        <v/>
      </c>
      <c r="L4567" s="116" t="str">
        <f t="shared" si="366"/>
        <v/>
      </c>
      <c r="M4567" s="116" t="str">
        <f t="shared" si="367"/>
        <v/>
      </c>
    </row>
    <row r="4568" spans="2:13" x14ac:dyDescent="0.3">
      <c r="B4568" s="126"/>
      <c r="C4568" s="128"/>
      <c r="D4568" s="126"/>
      <c r="E4568" s="128"/>
      <c r="F4568" s="128"/>
      <c r="G4568" s="128"/>
      <c r="I4568" s="91" t="str">
        <f t="shared" si="364"/>
        <v/>
      </c>
      <c r="J4568" s="91" t="str">
        <f t="shared" si="365"/>
        <v/>
      </c>
      <c r="K4568" s="91" t="str">
        <f t="shared" si="363"/>
        <v/>
      </c>
      <c r="L4568" s="116" t="str">
        <f t="shared" si="366"/>
        <v/>
      </c>
      <c r="M4568" s="116" t="str">
        <f t="shared" si="367"/>
        <v/>
      </c>
    </row>
    <row r="4569" spans="2:13" x14ac:dyDescent="0.3">
      <c r="B4569" s="126"/>
      <c r="C4569" s="128"/>
      <c r="D4569" s="126"/>
      <c r="E4569" s="128"/>
      <c r="F4569" s="128"/>
      <c r="G4569" s="128"/>
      <c r="I4569" s="91" t="str">
        <f t="shared" si="364"/>
        <v/>
      </c>
      <c r="J4569" s="91" t="str">
        <f t="shared" si="365"/>
        <v/>
      </c>
      <c r="K4569" s="91" t="str">
        <f t="shared" si="363"/>
        <v/>
      </c>
      <c r="L4569" s="116" t="str">
        <f t="shared" si="366"/>
        <v/>
      </c>
      <c r="M4569" s="116" t="str">
        <f t="shared" si="367"/>
        <v/>
      </c>
    </row>
    <row r="4570" spans="2:13" x14ac:dyDescent="0.3">
      <c r="B4570" s="126"/>
      <c r="C4570" s="128"/>
      <c r="D4570" s="126"/>
      <c r="E4570" s="128"/>
      <c r="F4570" s="128"/>
      <c r="G4570" s="128"/>
      <c r="I4570" s="91" t="str">
        <f t="shared" si="364"/>
        <v/>
      </c>
      <c r="J4570" s="91" t="str">
        <f t="shared" si="365"/>
        <v/>
      </c>
      <c r="K4570" s="91" t="str">
        <f t="shared" si="363"/>
        <v/>
      </c>
      <c r="L4570" s="116" t="str">
        <f t="shared" si="366"/>
        <v/>
      </c>
      <c r="M4570" s="116" t="str">
        <f t="shared" si="367"/>
        <v/>
      </c>
    </row>
    <row r="4571" spans="2:13" x14ac:dyDescent="0.3">
      <c r="B4571" s="126"/>
      <c r="C4571" s="128"/>
      <c r="D4571" s="126"/>
      <c r="E4571" s="128"/>
      <c r="F4571" s="128"/>
      <c r="G4571" s="128"/>
      <c r="I4571" s="91" t="str">
        <f t="shared" si="364"/>
        <v/>
      </c>
      <c r="J4571" s="91" t="str">
        <f t="shared" si="365"/>
        <v/>
      </c>
      <c r="K4571" s="91" t="str">
        <f t="shared" si="363"/>
        <v/>
      </c>
      <c r="L4571" s="116" t="str">
        <f t="shared" si="366"/>
        <v/>
      </c>
      <c r="M4571" s="116" t="str">
        <f t="shared" si="367"/>
        <v/>
      </c>
    </row>
    <row r="4572" spans="2:13" x14ac:dyDescent="0.3">
      <c r="B4572" s="126"/>
      <c r="C4572" s="128"/>
      <c r="D4572" s="126"/>
      <c r="E4572" s="128"/>
      <c r="F4572" s="128"/>
      <c r="G4572" s="128"/>
      <c r="I4572" s="91" t="str">
        <f t="shared" si="364"/>
        <v/>
      </c>
      <c r="J4572" s="91" t="str">
        <f t="shared" si="365"/>
        <v/>
      </c>
      <c r="K4572" s="91" t="str">
        <f t="shared" si="363"/>
        <v/>
      </c>
      <c r="L4572" s="116" t="str">
        <f t="shared" si="366"/>
        <v/>
      </c>
      <c r="M4572" s="116" t="str">
        <f t="shared" si="367"/>
        <v/>
      </c>
    </row>
    <row r="4573" spans="2:13" x14ac:dyDescent="0.3">
      <c r="B4573" s="126"/>
      <c r="C4573" s="128"/>
      <c r="D4573" s="126"/>
      <c r="E4573" s="128"/>
      <c r="F4573" s="128"/>
      <c r="G4573" s="128"/>
      <c r="I4573" s="91" t="str">
        <f t="shared" si="364"/>
        <v/>
      </c>
      <c r="J4573" s="91" t="str">
        <f t="shared" si="365"/>
        <v/>
      </c>
      <c r="K4573" s="91" t="str">
        <f t="shared" si="363"/>
        <v/>
      </c>
      <c r="L4573" s="116" t="str">
        <f t="shared" si="366"/>
        <v/>
      </c>
      <c r="M4573" s="116" t="str">
        <f t="shared" si="367"/>
        <v/>
      </c>
    </row>
    <row r="4574" spans="2:13" x14ac:dyDescent="0.3">
      <c r="B4574" s="126"/>
      <c r="C4574" s="128"/>
      <c r="D4574" s="126"/>
      <c r="E4574" s="128"/>
      <c r="F4574" s="128"/>
      <c r="G4574" s="128"/>
      <c r="I4574" s="91" t="str">
        <f t="shared" si="364"/>
        <v/>
      </c>
      <c r="J4574" s="91" t="str">
        <f t="shared" si="365"/>
        <v/>
      </c>
      <c r="K4574" s="91" t="str">
        <f t="shared" si="363"/>
        <v/>
      </c>
      <c r="L4574" s="116" t="str">
        <f t="shared" si="366"/>
        <v/>
      </c>
      <c r="M4574" s="116" t="str">
        <f t="shared" si="367"/>
        <v/>
      </c>
    </row>
    <row r="4575" spans="2:13" x14ac:dyDescent="0.3">
      <c r="B4575" s="126"/>
      <c r="C4575" s="128"/>
      <c r="D4575" s="126"/>
      <c r="E4575" s="128"/>
      <c r="F4575" s="128"/>
      <c r="G4575" s="128"/>
      <c r="I4575" s="91" t="str">
        <f t="shared" si="364"/>
        <v/>
      </c>
      <c r="J4575" s="91" t="str">
        <f t="shared" si="365"/>
        <v/>
      </c>
      <c r="K4575" s="91" t="str">
        <f t="shared" si="363"/>
        <v/>
      </c>
      <c r="L4575" s="116" t="str">
        <f t="shared" si="366"/>
        <v/>
      </c>
      <c r="M4575" s="116" t="str">
        <f t="shared" si="367"/>
        <v/>
      </c>
    </row>
    <row r="4576" spans="2:13" x14ac:dyDescent="0.3">
      <c r="B4576" s="126"/>
      <c r="C4576" s="128"/>
      <c r="D4576" s="126"/>
      <c r="E4576" s="128"/>
      <c r="F4576" s="128"/>
      <c r="G4576" s="128"/>
      <c r="I4576" s="91" t="str">
        <f t="shared" si="364"/>
        <v/>
      </c>
      <c r="J4576" s="91" t="str">
        <f t="shared" si="365"/>
        <v/>
      </c>
      <c r="K4576" s="91" t="str">
        <f t="shared" si="363"/>
        <v/>
      </c>
      <c r="L4576" s="116" t="str">
        <f t="shared" si="366"/>
        <v/>
      </c>
      <c r="M4576" s="116" t="str">
        <f t="shared" si="367"/>
        <v/>
      </c>
    </row>
    <row r="4577" spans="2:13" x14ac:dyDescent="0.3">
      <c r="B4577" s="126"/>
      <c r="C4577" s="128"/>
      <c r="D4577" s="126"/>
      <c r="E4577" s="128"/>
      <c r="F4577" s="128"/>
      <c r="G4577" s="128"/>
      <c r="I4577" s="91" t="str">
        <f t="shared" si="364"/>
        <v/>
      </c>
      <c r="J4577" s="91" t="str">
        <f t="shared" si="365"/>
        <v/>
      </c>
      <c r="K4577" s="91" t="str">
        <f t="shared" si="363"/>
        <v/>
      </c>
      <c r="L4577" s="116" t="str">
        <f t="shared" si="366"/>
        <v/>
      </c>
      <c r="M4577" s="116" t="str">
        <f t="shared" si="367"/>
        <v/>
      </c>
    </row>
    <row r="4578" spans="2:13" x14ac:dyDescent="0.3">
      <c r="B4578" s="126"/>
      <c r="C4578" s="128"/>
      <c r="D4578" s="126"/>
      <c r="E4578" s="128"/>
      <c r="F4578" s="128"/>
      <c r="G4578" s="128"/>
      <c r="I4578" s="91" t="str">
        <f t="shared" si="364"/>
        <v/>
      </c>
      <c r="J4578" s="91" t="str">
        <f t="shared" si="365"/>
        <v/>
      </c>
      <c r="K4578" s="91" t="str">
        <f t="shared" si="363"/>
        <v/>
      </c>
      <c r="L4578" s="116" t="str">
        <f t="shared" si="366"/>
        <v/>
      </c>
      <c r="M4578" s="116" t="str">
        <f t="shared" si="367"/>
        <v/>
      </c>
    </row>
    <row r="4579" spans="2:13" x14ac:dyDescent="0.3">
      <c r="B4579" s="126"/>
      <c r="C4579" s="128"/>
      <c r="D4579" s="126"/>
      <c r="E4579" s="128"/>
      <c r="F4579" s="128"/>
      <c r="G4579" s="128"/>
      <c r="I4579" s="91" t="str">
        <f t="shared" si="364"/>
        <v/>
      </c>
      <c r="J4579" s="91" t="str">
        <f t="shared" si="365"/>
        <v/>
      </c>
      <c r="K4579" s="91" t="str">
        <f t="shared" si="363"/>
        <v/>
      </c>
      <c r="L4579" s="116" t="str">
        <f t="shared" si="366"/>
        <v/>
      </c>
      <c r="M4579" s="116" t="str">
        <f t="shared" si="367"/>
        <v/>
      </c>
    </row>
    <row r="4580" spans="2:13" x14ac:dyDescent="0.3">
      <c r="B4580" s="126"/>
      <c r="C4580" s="128"/>
      <c r="D4580" s="126"/>
      <c r="E4580" s="128"/>
      <c r="F4580" s="128"/>
      <c r="G4580" s="128"/>
      <c r="I4580" s="91" t="str">
        <f t="shared" si="364"/>
        <v/>
      </c>
      <c r="J4580" s="91" t="str">
        <f t="shared" si="365"/>
        <v/>
      </c>
      <c r="K4580" s="91" t="str">
        <f t="shared" si="363"/>
        <v/>
      </c>
      <c r="L4580" s="116" t="str">
        <f t="shared" si="366"/>
        <v/>
      </c>
      <c r="M4580" s="116" t="str">
        <f t="shared" si="367"/>
        <v/>
      </c>
    </row>
    <row r="4581" spans="2:13" x14ac:dyDescent="0.3">
      <c r="B4581" s="126"/>
      <c r="C4581" s="128"/>
      <c r="D4581" s="126"/>
      <c r="E4581" s="128"/>
      <c r="F4581" s="128"/>
      <c r="G4581" s="128"/>
      <c r="I4581" s="91" t="str">
        <f t="shared" si="364"/>
        <v/>
      </c>
      <c r="J4581" s="91" t="str">
        <f t="shared" si="365"/>
        <v/>
      </c>
      <c r="K4581" s="91" t="str">
        <f t="shared" si="363"/>
        <v/>
      </c>
      <c r="L4581" s="116" t="str">
        <f t="shared" si="366"/>
        <v/>
      </c>
      <c r="M4581" s="116" t="str">
        <f t="shared" si="367"/>
        <v/>
      </c>
    </row>
    <row r="4582" spans="2:13" x14ac:dyDescent="0.3">
      <c r="B4582" s="126"/>
      <c r="C4582" s="128"/>
      <c r="D4582" s="126"/>
      <c r="E4582" s="128"/>
      <c r="F4582" s="128"/>
      <c r="G4582" s="128"/>
      <c r="I4582" s="91" t="str">
        <f t="shared" si="364"/>
        <v/>
      </c>
      <c r="J4582" s="91" t="str">
        <f t="shared" si="365"/>
        <v/>
      </c>
      <c r="K4582" s="91" t="str">
        <f t="shared" si="363"/>
        <v/>
      </c>
      <c r="L4582" s="116" t="str">
        <f t="shared" si="366"/>
        <v/>
      </c>
      <c r="M4582" s="116" t="str">
        <f t="shared" si="367"/>
        <v/>
      </c>
    </row>
    <row r="4583" spans="2:13" x14ac:dyDescent="0.3">
      <c r="B4583" s="126"/>
      <c r="C4583" s="128"/>
      <c r="D4583" s="126"/>
      <c r="E4583" s="128"/>
      <c r="F4583" s="128"/>
      <c r="G4583" s="128"/>
      <c r="I4583" s="91" t="str">
        <f t="shared" si="364"/>
        <v/>
      </c>
      <c r="J4583" s="91" t="str">
        <f t="shared" si="365"/>
        <v/>
      </c>
      <c r="K4583" s="91" t="str">
        <f t="shared" si="363"/>
        <v/>
      </c>
      <c r="L4583" s="116" t="str">
        <f t="shared" si="366"/>
        <v/>
      </c>
      <c r="M4583" s="116" t="str">
        <f t="shared" si="367"/>
        <v/>
      </c>
    </row>
    <row r="4584" spans="2:13" x14ac:dyDescent="0.3">
      <c r="B4584" s="126"/>
      <c r="C4584" s="128"/>
      <c r="D4584" s="126"/>
      <c r="E4584" s="128"/>
      <c r="F4584" s="128"/>
      <c r="G4584" s="128"/>
      <c r="I4584" s="91" t="str">
        <f t="shared" si="364"/>
        <v/>
      </c>
      <c r="J4584" s="91" t="str">
        <f t="shared" si="365"/>
        <v/>
      </c>
      <c r="K4584" s="91" t="str">
        <f t="shared" si="363"/>
        <v/>
      </c>
      <c r="L4584" s="116" t="str">
        <f t="shared" si="366"/>
        <v/>
      </c>
      <c r="M4584" s="116" t="str">
        <f t="shared" si="367"/>
        <v/>
      </c>
    </row>
    <row r="4585" spans="2:13" x14ac:dyDescent="0.3">
      <c r="B4585" s="126"/>
      <c r="C4585" s="128"/>
      <c r="D4585" s="126"/>
      <c r="E4585" s="128"/>
      <c r="F4585" s="128"/>
      <c r="G4585" s="128"/>
      <c r="I4585" s="91" t="str">
        <f t="shared" si="364"/>
        <v/>
      </c>
      <c r="J4585" s="91" t="str">
        <f t="shared" si="365"/>
        <v/>
      </c>
      <c r="K4585" s="91" t="str">
        <f t="shared" si="363"/>
        <v/>
      </c>
      <c r="L4585" s="116" t="str">
        <f t="shared" si="366"/>
        <v/>
      </c>
      <c r="M4585" s="116" t="str">
        <f t="shared" si="367"/>
        <v/>
      </c>
    </row>
    <row r="4586" spans="2:13" x14ac:dyDescent="0.3">
      <c r="B4586" s="126"/>
      <c r="C4586" s="128"/>
      <c r="D4586" s="126"/>
      <c r="E4586" s="128"/>
      <c r="F4586" s="128"/>
      <c r="G4586" s="128"/>
      <c r="I4586" s="91" t="str">
        <f t="shared" si="364"/>
        <v/>
      </c>
      <c r="J4586" s="91" t="str">
        <f t="shared" si="365"/>
        <v/>
      </c>
      <c r="K4586" s="91" t="str">
        <f t="shared" si="363"/>
        <v/>
      </c>
      <c r="L4586" s="116" t="str">
        <f t="shared" si="366"/>
        <v/>
      </c>
      <c r="M4586" s="116" t="str">
        <f t="shared" si="367"/>
        <v/>
      </c>
    </row>
    <row r="4587" spans="2:13" x14ac:dyDescent="0.3">
      <c r="B4587" s="126"/>
      <c r="C4587" s="128"/>
      <c r="D4587" s="126"/>
      <c r="E4587" s="128"/>
      <c r="F4587" s="128"/>
      <c r="G4587" s="128"/>
      <c r="I4587" s="91" t="str">
        <f t="shared" si="364"/>
        <v/>
      </c>
      <c r="J4587" s="91" t="str">
        <f t="shared" si="365"/>
        <v/>
      </c>
      <c r="K4587" s="91" t="str">
        <f t="shared" si="363"/>
        <v/>
      </c>
      <c r="L4587" s="116" t="str">
        <f t="shared" si="366"/>
        <v/>
      </c>
      <c r="M4587" s="116" t="str">
        <f t="shared" si="367"/>
        <v/>
      </c>
    </row>
    <row r="4588" spans="2:13" x14ac:dyDescent="0.3">
      <c r="B4588" s="126"/>
      <c r="C4588" s="128"/>
      <c r="D4588" s="126"/>
      <c r="E4588" s="128"/>
      <c r="F4588" s="128"/>
      <c r="G4588" s="128"/>
      <c r="I4588" s="91" t="str">
        <f t="shared" si="364"/>
        <v/>
      </c>
      <c r="J4588" s="91" t="str">
        <f t="shared" si="365"/>
        <v/>
      </c>
      <c r="K4588" s="91" t="str">
        <f t="shared" si="363"/>
        <v/>
      </c>
      <c r="L4588" s="116" t="str">
        <f t="shared" si="366"/>
        <v/>
      </c>
      <c r="M4588" s="116" t="str">
        <f t="shared" si="367"/>
        <v/>
      </c>
    </row>
    <row r="4589" spans="2:13" x14ac:dyDescent="0.3">
      <c r="B4589" s="126"/>
      <c r="C4589" s="128"/>
      <c r="D4589" s="126"/>
      <c r="E4589" s="128"/>
      <c r="F4589" s="128"/>
      <c r="G4589" s="128"/>
      <c r="I4589" s="91" t="str">
        <f t="shared" si="364"/>
        <v/>
      </c>
      <c r="J4589" s="91" t="str">
        <f t="shared" si="365"/>
        <v/>
      </c>
      <c r="K4589" s="91" t="str">
        <f t="shared" si="363"/>
        <v/>
      </c>
      <c r="L4589" s="116" t="str">
        <f t="shared" si="366"/>
        <v/>
      </c>
      <c r="M4589" s="116" t="str">
        <f t="shared" si="367"/>
        <v/>
      </c>
    </row>
    <row r="4590" spans="2:13" x14ac:dyDescent="0.3">
      <c r="B4590" s="126"/>
      <c r="C4590" s="128"/>
      <c r="D4590" s="126"/>
      <c r="E4590" s="128"/>
      <c r="F4590" s="128"/>
      <c r="G4590" s="128"/>
      <c r="I4590" s="91" t="str">
        <f t="shared" si="364"/>
        <v/>
      </c>
      <c r="J4590" s="91" t="str">
        <f t="shared" si="365"/>
        <v/>
      </c>
      <c r="K4590" s="91" t="str">
        <f t="shared" si="363"/>
        <v/>
      </c>
      <c r="L4590" s="116" t="str">
        <f t="shared" si="366"/>
        <v/>
      </c>
      <c r="M4590" s="116" t="str">
        <f t="shared" si="367"/>
        <v/>
      </c>
    </row>
    <row r="4591" spans="2:13" x14ac:dyDescent="0.3">
      <c r="B4591" s="126"/>
      <c r="C4591" s="128"/>
      <c r="D4591" s="126"/>
      <c r="E4591" s="128"/>
      <c r="F4591" s="128"/>
      <c r="G4591" s="128"/>
      <c r="I4591" s="91" t="str">
        <f t="shared" si="364"/>
        <v/>
      </c>
      <c r="J4591" s="91" t="str">
        <f t="shared" si="365"/>
        <v/>
      </c>
      <c r="K4591" s="91" t="str">
        <f t="shared" si="363"/>
        <v/>
      </c>
      <c r="L4591" s="116" t="str">
        <f t="shared" si="366"/>
        <v/>
      </c>
      <c r="M4591" s="116" t="str">
        <f t="shared" si="367"/>
        <v/>
      </c>
    </row>
    <row r="4592" spans="2:13" x14ac:dyDescent="0.3">
      <c r="B4592" s="126"/>
      <c r="C4592" s="128"/>
      <c r="D4592" s="126"/>
      <c r="E4592" s="128"/>
      <c r="F4592" s="128"/>
      <c r="G4592" s="128"/>
      <c r="I4592" s="91" t="str">
        <f t="shared" si="364"/>
        <v/>
      </c>
      <c r="J4592" s="91" t="str">
        <f t="shared" si="365"/>
        <v/>
      </c>
      <c r="K4592" s="91" t="str">
        <f t="shared" si="363"/>
        <v/>
      </c>
      <c r="L4592" s="116" t="str">
        <f t="shared" si="366"/>
        <v/>
      </c>
      <c r="M4592" s="116" t="str">
        <f t="shared" si="367"/>
        <v/>
      </c>
    </row>
    <row r="4593" spans="2:13" x14ac:dyDescent="0.3">
      <c r="B4593" s="126"/>
      <c r="C4593" s="128"/>
      <c r="D4593" s="126"/>
      <c r="E4593" s="128"/>
      <c r="F4593" s="128"/>
      <c r="G4593" s="128"/>
      <c r="I4593" s="91" t="str">
        <f t="shared" si="364"/>
        <v/>
      </c>
      <c r="J4593" s="91" t="str">
        <f t="shared" si="365"/>
        <v/>
      </c>
      <c r="K4593" s="91" t="str">
        <f t="shared" si="363"/>
        <v/>
      </c>
      <c r="L4593" s="116" t="str">
        <f t="shared" si="366"/>
        <v/>
      </c>
      <c r="M4593" s="116" t="str">
        <f t="shared" si="367"/>
        <v/>
      </c>
    </row>
    <row r="4594" spans="2:13" x14ac:dyDescent="0.3">
      <c r="B4594" s="126"/>
      <c r="C4594" s="128"/>
      <c r="D4594" s="126"/>
      <c r="E4594" s="128"/>
      <c r="F4594" s="128"/>
      <c r="G4594" s="128"/>
      <c r="I4594" s="91" t="str">
        <f t="shared" si="364"/>
        <v/>
      </c>
      <c r="J4594" s="91" t="str">
        <f t="shared" si="365"/>
        <v/>
      </c>
      <c r="K4594" s="91" t="str">
        <f t="shared" si="363"/>
        <v/>
      </c>
      <c r="L4594" s="116" t="str">
        <f t="shared" si="366"/>
        <v/>
      </c>
      <c r="M4594" s="116" t="str">
        <f t="shared" si="367"/>
        <v/>
      </c>
    </row>
    <row r="4595" spans="2:13" x14ac:dyDescent="0.3">
      <c r="B4595" s="126"/>
      <c r="C4595" s="128"/>
      <c r="D4595" s="126"/>
      <c r="E4595" s="128"/>
      <c r="F4595" s="128"/>
      <c r="G4595" s="128"/>
      <c r="I4595" s="91" t="str">
        <f t="shared" si="364"/>
        <v/>
      </c>
      <c r="J4595" s="91" t="str">
        <f t="shared" si="365"/>
        <v/>
      </c>
      <c r="K4595" s="91" t="str">
        <f t="shared" si="363"/>
        <v/>
      </c>
      <c r="L4595" s="116" t="str">
        <f t="shared" si="366"/>
        <v/>
      </c>
      <c r="M4595" s="116" t="str">
        <f t="shared" si="367"/>
        <v/>
      </c>
    </row>
    <row r="4596" spans="2:13" x14ac:dyDescent="0.3">
      <c r="B4596" s="126"/>
      <c r="C4596" s="128"/>
      <c r="D4596" s="126"/>
      <c r="E4596" s="128"/>
      <c r="F4596" s="128"/>
      <c r="G4596" s="128"/>
      <c r="I4596" s="91" t="str">
        <f t="shared" si="364"/>
        <v/>
      </c>
      <c r="J4596" s="91" t="str">
        <f t="shared" si="365"/>
        <v/>
      </c>
      <c r="K4596" s="91" t="str">
        <f t="shared" si="363"/>
        <v/>
      </c>
      <c r="L4596" s="116" t="str">
        <f t="shared" si="366"/>
        <v/>
      </c>
      <c r="M4596" s="116" t="str">
        <f t="shared" si="367"/>
        <v/>
      </c>
    </row>
    <row r="4597" spans="2:13" x14ac:dyDescent="0.3">
      <c r="B4597" s="126"/>
      <c r="C4597" s="128"/>
      <c r="D4597" s="126"/>
      <c r="E4597" s="128"/>
      <c r="F4597" s="128"/>
      <c r="G4597" s="128"/>
      <c r="I4597" s="91" t="str">
        <f t="shared" si="364"/>
        <v/>
      </c>
      <c r="J4597" s="91" t="str">
        <f t="shared" si="365"/>
        <v/>
      </c>
      <c r="K4597" s="91" t="str">
        <f t="shared" si="363"/>
        <v/>
      </c>
      <c r="L4597" s="116" t="str">
        <f t="shared" si="366"/>
        <v/>
      </c>
      <c r="M4597" s="116" t="str">
        <f t="shared" si="367"/>
        <v/>
      </c>
    </row>
    <row r="4598" spans="2:13" x14ac:dyDescent="0.3">
      <c r="B4598" s="126"/>
      <c r="C4598" s="128"/>
      <c r="D4598" s="126"/>
      <c r="E4598" s="128"/>
      <c r="F4598" s="128"/>
      <c r="G4598" s="128"/>
      <c r="I4598" s="91" t="str">
        <f t="shared" si="364"/>
        <v/>
      </c>
      <c r="J4598" s="91" t="str">
        <f t="shared" si="365"/>
        <v/>
      </c>
      <c r="K4598" s="91" t="str">
        <f t="shared" si="363"/>
        <v/>
      </c>
      <c r="L4598" s="116" t="str">
        <f t="shared" si="366"/>
        <v/>
      </c>
      <c r="M4598" s="116" t="str">
        <f t="shared" si="367"/>
        <v/>
      </c>
    </row>
    <row r="4599" spans="2:13" x14ac:dyDescent="0.3">
      <c r="B4599" s="126"/>
      <c r="C4599" s="128"/>
      <c r="D4599" s="126"/>
      <c r="E4599" s="128"/>
      <c r="F4599" s="128"/>
      <c r="G4599" s="128"/>
      <c r="I4599" s="91" t="str">
        <f t="shared" si="364"/>
        <v/>
      </c>
      <c r="J4599" s="91" t="str">
        <f t="shared" si="365"/>
        <v/>
      </c>
      <c r="K4599" s="91" t="str">
        <f t="shared" si="363"/>
        <v/>
      </c>
      <c r="L4599" s="116" t="str">
        <f t="shared" si="366"/>
        <v/>
      </c>
      <c r="M4599" s="116" t="str">
        <f t="shared" si="367"/>
        <v/>
      </c>
    </row>
    <row r="4600" spans="2:13" x14ac:dyDescent="0.3">
      <c r="B4600" s="126"/>
      <c r="C4600" s="128"/>
      <c r="D4600" s="126"/>
      <c r="E4600" s="128"/>
      <c r="F4600" s="128"/>
      <c r="G4600" s="128"/>
      <c r="I4600" s="91" t="str">
        <f t="shared" si="364"/>
        <v/>
      </c>
      <c r="J4600" s="91" t="str">
        <f t="shared" si="365"/>
        <v/>
      </c>
      <c r="K4600" s="91" t="str">
        <f t="shared" si="363"/>
        <v/>
      </c>
      <c r="L4600" s="116" t="str">
        <f t="shared" si="366"/>
        <v/>
      </c>
      <c r="M4600" s="116" t="str">
        <f t="shared" si="367"/>
        <v/>
      </c>
    </row>
    <row r="4601" spans="2:13" x14ac:dyDescent="0.3">
      <c r="B4601" s="126"/>
      <c r="C4601" s="128"/>
      <c r="D4601" s="126"/>
      <c r="E4601" s="128"/>
      <c r="F4601" s="128"/>
      <c r="G4601" s="128"/>
      <c r="I4601" s="91" t="str">
        <f t="shared" si="364"/>
        <v/>
      </c>
      <c r="J4601" s="91" t="str">
        <f t="shared" si="365"/>
        <v/>
      </c>
      <c r="K4601" s="91" t="str">
        <f t="shared" si="363"/>
        <v/>
      </c>
      <c r="L4601" s="116" t="str">
        <f t="shared" si="366"/>
        <v/>
      </c>
      <c r="M4601" s="116" t="str">
        <f t="shared" si="367"/>
        <v/>
      </c>
    </row>
    <row r="4602" spans="2:13" x14ac:dyDescent="0.3">
      <c r="B4602" s="126"/>
      <c r="C4602" s="128"/>
      <c r="D4602" s="126"/>
      <c r="E4602" s="128"/>
      <c r="F4602" s="128"/>
      <c r="G4602" s="128"/>
      <c r="I4602" s="91" t="str">
        <f t="shared" si="364"/>
        <v/>
      </c>
      <c r="J4602" s="91" t="str">
        <f t="shared" si="365"/>
        <v/>
      </c>
      <c r="K4602" s="91" t="str">
        <f t="shared" si="363"/>
        <v/>
      </c>
      <c r="L4602" s="116" t="str">
        <f t="shared" si="366"/>
        <v/>
      </c>
      <c r="M4602" s="116" t="str">
        <f t="shared" si="367"/>
        <v/>
      </c>
    </row>
    <row r="4603" spans="2:13" x14ac:dyDescent="0.3">
      <c r="B4603" s="126"/>
      <c r="C4603" s="128"/>
      <c r="D4603" s="126"/>
      <c r="E4603" s="128"/>
      <c r="F4603" s="128"/>
      <c r="G4603" s="128"/>
      <c r="I4603" s="91" t="str">
        <f t="shared" si="364"/>
        <v/>
      </c>
      <c r="J4603" s="91" t="str">
        <f t="shared" si="365"/>
        <v/>
      </c>
      <c r="K4603" s="91" t="str">
        <f t="shared" si="363"/>
        <v/>
      </c>
      <c r="L4603" s="116" t="str">
        <f t="shared" si="366"/>
        <v/>
      </c>
      <c r="M4603" s="116" t="str">
        <f t="shared" si="367"/>
        <v/>
      </c>
    </row>
    <row r="4604" spans="2:13" x14ac:dyDescent="0.3">
      <c r="B4604" s="126"/>
      <c r="C4604" s="128"/>
      <c r="D4604" s="126"/>
      <c r="E4604" s="128"/>
      <c r="F4604" s="128"/>
      <c r="G4604" s="128"/>
      <c r="I4604" s="91" t="str">
        <f t="shared" si="364"/>
        <v/>
      </c>
      <c r="J4604" s="91" t="str">
        <f t="shared" si="365"/>
        <v/>
      </c>
      <c r="K4604" s="91" t="str">
        <f t="shared" si="363"/>
        <v/>
      </c>
      <c r="L4604" s="116" t="str">
        <f t="shared" si="366"/>
        <v/>
      </c>
      <c r="M4604" s="116" t="str">
        <f t="shared" si="367"/>
        <v/>
      </c>
    </row>
    <row r="4605" spans="2:13" x14ac:dyDescent="0.3">
      <c r="B4605" s="126"/>
      <c r="C4605" s="128"/>
      <c r="D4605" s="126"/>
      <c r="E4605" s="128"/>
      <c r="F4605" s="128"/>
      <c r="G4605" s="128"/>
      <c r="I4605" s="91" t="str">
        <f t="shared" si="364"/>
        <v/>
      </c>
      <c r="J4605" s="91" t="str">
        <f t="shared" si="365"/>
        <v/>
      </c>
      <c r="K4605" s="91" t="str">
        <f t="shared" si="363"/>
        <v/>
      </c>
      <c r="L4605" s="116" t="str">
        <f t="shared" si="366"/>
        <v/>
      </c>
      <c r="M4605" s="116" t="str">
        <f t="shared" si="367"/>
        <v/>
      </c>
    </row>
    <row r="4606" spans="2:13" x14ac:dyDescent="0.3">
      <c r="B4606" s="126"/>
      <c r="C4606" s="128"/>
      <c r="D4606" s="126"/>
      <c r="E4606" s="128"/>
      <c r="F4606" s="128"/>
      <c r="G4606" s="128"/>
      <c r="I4606" s="91" t="str">
        <f t="shared" si="364"/>
        <v/>
      </c>
      <c r="J4606" s="91" t="str">
        <f t="shared" si="365"/>
        <v/>
      </c>
      <c r="K4606" s="91" t="str">
        <f t="shared" si="363"/>
        <v/>
      </c>
      <c r="L4606" s="116" t="str">
        <f t="shared" si="366"/>
        <v/>
      </c>
      <c r="M4606" s="116" t="str">
        <f t="shared" si="367"/>
        <v/>
      </c>
    </row>
    <row r="4607" spans="2:13" x14ac:dyDescent="0.3">
      <c r="B4607" s="126"/>
      <c r="C4607" s="128"/>
      <c r="D4607" s="126"/>
      <c r="E4607" s="128"/>
      <c r="F4607" s="128"/>
      <c r="G4607" s="128"/>
      <c r="I4607" s="91" t="str">
        <f t="shared" si="364"/>
        <v/>
      </c>
      <c r="J4607" s="91" t="str">
        <f t="shared" si="365"/>
        <v/>
      </c>
      <c r="K4607" s="91" t="str">
        <f t="shared" si="363"/>
        <v/>
      </c>
      <c r="L4607" s="116" t="str">
        <f t="shared" si="366"/>
        <v/>
      </c>
      <c r="M4607" s="116" t="str">
        <f t="shared" si="367"/>
        <v/>
      </c>
    </row>
    <row r="4608" spans="2:13" x14ac:dyDescent="0.3">
      <c r="B4608" s="126"/>
      <c r="C4608" s="128"/>
      <c r="D4608" s="126"/>
      <c r="E4608" s="128"/>
      <c r="F4608" s="128"/>
      <c r="G4608" s="128"/>
      <c r="I4608" s="91" t="str">
        <f t="shared" si="364"/>
        <v/>
      </c>
      <c r="J4608" s="91" t="str">
        <f t="shared" si="365"/>
        <v/>
      </c>
      <c r="K4608" s="91" t="str">
        <f t="shared" si="363"/>
        <v/>
      </c>
      <c r="L4608" s="116" t="str">
        <f t="shared" si="366"/>
        <v/>
      </c>
      <c r="M4608" s="116" t="str">
        <f t="shared" si="367"/>
        <v/>
      </c>
    </row>
    <row r="4609" spans="2:13" x14ac:dyDescent="0.3">
      <c r="B4609" s="126"/>
      <c r="C4609" s="128"/>
      <c r="D4609" s="126"/>
      <c r="E4609" s="128"/>
      <c r="F4609" s="128"/>
      <c r="G4609" s="128"/>
      <c r="I4609" s="91" t="str">
        <f t="shared" si="364"/>
        <v/>
      </c>
      <c r="J4609" s="91" t="str">
        <f t="shared" si="365"/>
        <v/>
      </c>
      <c r="K4609" s="91" t="str">
        <f t="shared" si="363"/>
        <v/>
      </c>
      <c r="L4609" s="116" t="str">
        <f t="shared" si="366"/>
        <v/>
      </c>
      <c r="M4609" s="116" t="str">
        <f t="shared" si="367"/>
        <v/>
      </c>
    </row>
    <row r="4610" spans="2:13" x14ac:dyDescent="0.3">
      <c r="B4610" s="126"/>
      <c r="C4610" s="128"/>
      <c r="D4610" s="126"/>
      <c r="E4610" s="128"/>
      <c r="F4610" s="128"/>
      <c r="G4610" s="128"/>
      <c r="I4610" s="91" t="str">
        <f t="shared" si="364"/>
        <v/>
      </c>
      <c r="J4610" s="91" t="str">
        <f t="shared" si="365"/>
        <v/>
      </c>
      <c r="K4610" s="91" t="str">
        <f t="shared" si="363"/>
        <v/>
      </c>
      <c r="L4610" s="116" t="str">
        <f t="shared" si="366"/>
        <v/>
      </c>
      <c r="M4610" s="116" t="str">
        <f t="shared" si="367"/>
        <v/>
      </c>
    </row>
    <row r="4611" spans="2:13" x14ac:dyDescent="0.3">
      <c r="B4611" s="126"/>
      <c r="C4611" s="128"/>
      <c r="D4611" s="126"/>
      <c r="E4611" s="128"/>
      <c r="F4611" s="128"/>
      <c r="G4611" s="128"/>
      <c r="I4611" s="91" t="str">
        <f t="shared" si="364"/>
        <v/>
      </c>
      <c r="J4611" s="91" t="str">
        <f t="shared" si="365"/>
        <v/>
      </c>
      <c r="K4611" s="91" t="str">
        <f t="shared" si="363"/>
        <v/>
      </c>
      <c r="L4611" s="116" t="str">
        <f t="shared" si="366"/>
        <v/>
      </c>
      <c r="M4611" s="116" t="str">
        <f t="shared" si="367"/>
        <v/>
      </c>
    </row>
    <row r="4612" spans="2:13" x14ac:dyDescent="0.3">
      <c r="B4612" s="126"/>
      <c r="C4612" s="128"/>
      <c r="D4612" s="126"/>
      <c r="E4612" s="128"/>
      <c r="F4612" s="128"/>
      <c r="G4612" s="128"/>
      <c r="I4612" s="91" t="str">
        <f t="shared" si="364"/>
        <v/>
      </c>
      <c r="J4612" s="91" t="str">
        <f t="shared" si="365"/>
        <v/>
      </c>
      <c r="K4612" s="91" t="str">
        <f t="shared" si="363"/>
        <v/>
      </c>
      <c r="L4612" s="116" t="str">
        <f t="shared" si="366"/>
        <v/>
      </c>
      <c r="M4612" s="116" t="str">
        <f t="shared" si="367"/>
        <v/>
      </c>
    </row>
    <row r="4613" spans="2:13" x14ac:dyDescent="0.3">
      <c r="B4613" s="126"/>
      <c r="C4613" s="128"/>
      <c r="D4613" s="126"/>
      <c r="E4613" s="128"/>
      <c r="F4613" s="128"/>
      <c r="G4613" s="128"/>
      <c r="I4613" s="91" t="str">
        <f t="shared" si="364"/>
        <v/>
      </c>
      <c r="J4613" s="91" t="str">
        <f t="shared" si="365"/>
        <v/>
      </c>
      <c r="K4613" s="91" t="str">
        <f t="shared" si="363"/>
        <v/>
      </c>
      <c r="L4613" s="116" t="str">
        <f t="shared" si="366"/>
        <v/>
      </c>
      <c r="M4613" s="116" t="str">
        <f t="shared" si="367"/>
        <v/>
      </c>
    </row>
    <row r="4614" spans="2:13" x14ac:dyDescent="0.3">
      <c r="B4614" s="126"/>
      <c r="C4614" s="128"/>
      <c r="D4614" s="126"/>
      <c r="E4614" s="128"/>
      <c r="F4614" s="128"/>
      <c r="G4614" s="128"/>
      <c r="I4614" s="91" t="str">
        <f t="shared" si="364"/>
        <v/>
      </c>
      <c r="J4614" s="91" t="str">
        <f t="shared" si="365"/>
        <v/>
      </c>
      <c r="K4614" s="91" t="str">
        <f t="shared" si="363"/>
        <v/>
      </c>
      <c r="L4614" s="116" t="str">
        <f t="shared" si="366"/>
        <v/>
      </c>
      <c r="M4614" s="116" t="str">
        <f t="shared" si="367"/>
        <v/>
      </c>
    </row>
    <row r="4615" spans="2:13" x14ac:dyDescent="0.3">
      <c r="B4615" s="126"/>
      <c r="C4615" s="128"/>
      <c r="D4615" s="126"/>
      <c r="E4615" s="128"/>
      <c r="F4615" s="128"/>
      <c r="G4615" s="128"/>
      <c r="I4615" s="91" t="str">
        <f t="shared" si="364"/>
        <v/>
      </c>
      <c r="J4615" s="91" t="str">
        <f t="shared" si="365"/>
        <v/>
      </c>
      <c r="K4615" s="91" t="str">
        <f t="shared" ref="K4615:K4678" si="368">IF(I4615="","",SUMIF($B$7:$B$5003,B4615,$G$7:$G$5003))</f>
        <v/>
      </c>
      <c r="L4615" s="116" t="str">
        <f t="shared" si="366"/>
        <v/>
      </c>
      <c r="M4615" s="116" t="str">
        <f t="shared" si="367"/>
        <v/>
      </c>
    </row>
    <row r="4616" spans="2:13" x14ac:dyDescent="0.3">
      <c r="B4616" s="126"/>
      <c r="C4616" s="128"/>
      <c r="D4616" s="126"/>
      <c r="E4616" s="128"/>
      <c r="F4616" s="128"/>
      <c r="G4616" s="128"/>
      <c r="I4616" s="91" t="str">
        <f t="shared" ref="I4616:I4679" si="369">B4616&amp;D4616</f>
        <v/>
      </c>
      <c r="J4616" s="91" t="str">
        <f t="shared" ref="J4616:J4679" si="370">IF(I4616="","",SUMIFS($G$6:$G$5003,$B$6:$B$5003,B4616,$D$6:$D$5003,D4616))</f>
        <v/>
      </c>
      <c r="K4616" s="91" t="str">
        <f t="shared" si="368"/>
        <v/>
      </c>
      <c r="L4616" s="116" t="str">
        <f t="shared" ref="L4616:L4679" si="371">IF(OR(J4616="",K4616=""),"",J4616/K4616)</f>
        <v/>
      </c>
      <c r="M4616" s="116" t="str">
        <f t="shared" ref="M4616:M4679" si="372">IF(L4616="","",L4616^2)</f>
        <v/>
      </c>
    </row>
    <row r="4617" spans="2:13" x14ac:dyDescent="0.3">
      <c r="B4617" s="126"/>
      <c r="C4617" s="128"/>
      <c r="D4617" s="126"/>
      <c r="E4617" s="128"/>
      <c r="F4617" s="128"/>
      <c r="G4617" s="128"/>
      <c r="I4617" s="91" t="str">
        <f t="shared" si="369"/>
        <v/>
      </c>
      <c r="J4617" s="91" t="str">
        <f t="shared" si="370"/>
        <v/>
      </c>
      <c r="K4617" s="91" t="str">
        <f t="shared" si="368"/>
        <v/>
      </c>
      <c r="L4617" s="116" t="str">
        <f t="shared" si="371"/>
        <v/>
      </c>
      <c r="M4617" s="116" t="str">
        <f t="shared" si="372"/>
        <v/>
      </c>
    </row>
    <row r="4618" spans="2:13" x14ac:dyDescent="0.3">
      <c r="B4618" s="126"/>
      <c r="C4618" s="128"/>
      <c r="D4618" s="126"/>
      <c r="E4618" s="128"/>
      <c r="F4618" s="128"/>
      <c r="G4618" s="128"/>
      <c r="I4618" s="91" t="str">
        <f t="shared" si="369"/>
        <v/>
      </c>
      <c r="J4618" s="91" t="str">
        <f t="shared" si="370"/>
        <v/>
      </c>
      <c r="K4618" s="91" t="str">
        <f t="shared" si="368"/>
        <v/>
      </c>
      <c r="L4618" s="116" t="str">
        <f t="shared" si="371"/>
        <v/>
      </c>
      <c r="M4618" s="116" t="str">
        <f t="shared" si="372"/>
        <v/>
      </c>
    </row>
    <row r="4619" spans="2:13" x14ac:dyDescent="0.3">
      <c r="B4619" s="126"/>
      <c r="C4619" s="128"/>
      <c r="D4619" s="126"/>
      <c r="E4619" s="128"/>
      <c r="F4619" s="128"/>
      <c r="G4619" s="128"/>
      <c r="I4619" s="91" t="str">
        <f t="shared" si="369"/>
        <v/>
      </c>
      <c r="J4619" s="91" t="str">
        <f t="shared" si="370"/>
        <v/>
      </c>
      <c r="K4619" s="91" t="str">
        <f t="shared" si="368"/>
        <v/>
      </c>
      <c r="L4619" s="116" t="str">
        <f t="shared" si="371"/>
        <v/>
      </c>
      <c r="M4619" s="116" t="str">
        <f t="shared" si="372"/>
        <v/>
      </c>
    </row>
    <row r="4620" spans="2:13" x14ac:dyDescent="0.3">
      <c r="B4620" s="126"/>
      <c r="C4620" s="128"/>
      <c r="D4620" s="126"/>
      <c r="E4620" s="128"/>
      <c r="F4620" s="128"/>
      <c r="G4620" s="128"/>
      <c r="I4620" s="91" t="str">
        <f t="shared" si="369"/>
        <v/>
      </c>
      <c r="J4620" s="91" t="str">
        <f t="shared" si="370"/>
        <v/>
      </c>
      <c r="K4620" s="91" t="str">
        <f t="shared" si="368"/>
        <v/>
      </c>
      <c r="L4620" s="116" t="str">
        <f t="shared" si="371"/>
        <v/>
      </c>
      <c r="M4620" s="116" t="str">
        <f t="shared" si="372"/>
        <v/>
      </c>
    </row>
    <row r="4621" spans="2:13" x14ac:dyDescent="0.3">
      <c r="B4621" s="126"/>
      <c r="C4621" s="128"/>
      <c r="D4621" s="126"/>
      <c r="E4621" s="128"/>
      <c r="F4621" s="128"/>
      <c r="G4621" s="128"/>
      <c r="I4621" s="91" t="str">
        <f t="shared" si="369"/>
        <v/>
      </c>
      <c r="J4621" s="91" t="str">
        <f t="shared" si="370"/>
        <v/>
      </c>
      <c r="K4621" s="91" t="str">
        <f t="shared" si="368"/>
        <v/>
      </c>
      <c r="L4621" s="116" t="str">
        <f t="shared" si="371"/>
        <v/>
      </c>
      <c r="M4621" s="116" t="str">
        <f t="shared" si="372"/>
        <v/>
      </c>
    </row>
    <row r="4622" spans="2:13" x14ac:dyDescent="0.3">
      <c r="B4622" s="126"/>
      <c r="C4622" s="128"/>
      <c r="D4622" s="126"/>
      <c r="E4622" s="128"/>
      <c r="F4622" s="128"/>
      <c r="G4622" s="128"/>
      <c r="I4622" s="91" t="str">
        <f t="shared" si="369"/>
        <v/>
      </c>
      <c r="J4622" s="91" t="str">
        <f t="shared" si="370"/>
        <v/>
      </c>
      <c r="K4622" s="91" t="str">
        <f t="shared" si="368"/>
        <v/>
      </c>
      <c r="L4622" s="116" t="str">
        <f t="shared" si="371"/>
        <v/>
      </c>
      <c r="M4622" s="116" t="str">
        <f t="shared" si="372"/>
        <v/>
      </c>
    </row>
    <row r="4623" spans="2:13" x14ac:dyDescent="0.3">
      <c r="B4623" s="126"/>
      <c r="C4623" s="128"/>
      <c r="D4623" s="126"/>
      <c r="E4623" s="128"/>
      <c r="F4623" s="128"/>
      <c r="G4623" s="128"/>
      <c r="I4623" s="91" t="str">
        <f t="shared" si="369"/>
        <v/>
      </c>
      <c r="J4623" s="91" t="str">
        <f t="shared" si="370"/>
        <v/>
      </c>
      <c r="K4623" s="91" t="str">
        <f t="shared" si="368"/>
        <v/>
      </c>
      <c r="L4623" s="116" t="str">
        <f t="shared" si="371"/>
        <v/>
      </c>
      <c r="M4623" s="116" t="str">
        <f t="shared" si="372"/>
        <v/>
      </c>
    </row>
    <row r="4624" spans="2:13" x14ac:dyDescent="0.3">
      <c r="B4624" s="126"/>
      <c r="C4624" s="128"/>
      <c r="D4624" s="126"/>
      <c r="E4624" s="128"/>
      <c r="F4624" s="128"/>
      <c r="G4624" s="128"/>
      <c r="I4624" s="91" t="str">
        <f t="shared" si="369"/>
        <v/>
      </c>
      <c r="J4624" s="91" t="str">
        <f t="shared" si="370"/>
        <v/>
      </c>
      <c r="K4624" s="91" t="str">
        <f t="shared" si="368"/>
        <v/>
      </c>
      <c r="L4624" s="116" t="str">
        <f t="shared" si="371"/>
        <v/>
      </c>
      <c r="M4624" s="116" t="str">
        <f t="shared" si="372"/>
        <v/>
      </c>
    </row>
    <row r="4625" spans="2:13" x14ac:dyDescent="0.3">
      <c r="B4625" s="126"/>
      <c r="C4625" s="128"/>
      <c r="D4625" s="126"/>
      <c r="E4625" s="128"/>
      <c r="F4625" s="128"/>
      <c r="G4625" s="128"/>
      <c r="I4625" s="91" t="str">
        <f t="shared" si="369"/>
        <v/>
      </c>
      <c r="J4625" s="91" t="str">
        <f t="shared" si="370"/>
        <v/>
      </c>
      <c r="K4625" s="91" t="str">
        <f t="shared" si="368"/>
        <v/>
      </c>
      <c r="L4625" s="116" t="str">
        <f t="shared" si="371"/>
        <v/>
      </c>
      <c r="M4625" s="116" t="str">
        <f t="shared" si="372"/>
        <v/>
      </c>
    </row>
    <row r="4626" spans="2:13" x14ac:dyDescent="0.3">
      <c r="B4626" s="126"/>
      <c r="C4626" s="128"/>
      <c r="D4626" s="126"/>
      <c r="E4626" s="128"/>
      <c r="F4626" s="128"/>
      <c r="G4626" s="128"/>
      <c r="I4626" s="91" t="str">
        <f t="shared" si="369"/>
        <v/>
      </c>
      <c r="J4626" s="91" t="str">
        <f t="shared" si="370"/>
        <v/>
      </c>
      <c r="K4626" s="91" t="str">
        <f t="shared" si="368"/>
        <v/>
      </c>
      <c r="L4626" s="116" t="str">
        <f t="shared" si="371"/>
        <v/>
      </c>
      <c r="M4626" s="116" t="str">
        <f t="shared" si="372"/>
        <v/>
      </c>
    </row>
    <row r="4627" spans="2:13" x14ac:dyDescent="0.3">
      <c r="B4627" s="126"/>
      <c r="C4627" s="128"/>
      <c r="D4627" s="126"/>
      <c r="E4627" s="128"/>
      <c r="F4627" s="128"/>
      <c r="G4627" s="128"/>
      <c r="I4627" s="91" t="str">
        <f t="shared" si="369"/>
        <v/>
      </c>
      <c r="J4627" s="91" t="str">
        <f t="shared" si="370"/>
        <v/>
      </c>
      <c r="K4627" s="91" t="str">
        <f t="shared" si="368"/>
        <v/>
      </c>
      <c r="L4627" s="116" t="str">
        <f t="shared" si="371"/>
        <v/>
      </c>
      <c r="M4627" s="116" t="str">
        <f t="shared" si="372"/>
        <v/>
      </c>
    </row>
    <row r="4628" spans="2:13" x14ac:dyDescent="0.3">
      <c r="B4628" s="126"/>
      <c r="C4628" s="128"/>
      <c r="D4628" s="126"/>
      <c r="E4628" s="128"/>
      <c r="F4628" s="128"/>
      <c r="G4628" s="128"/>
      <c r="I4628" s="91" t="str">
        <f t="shared" si="369"/>
        <v/>
      </c>
      <c r="J4628" s="91" t="str">
        <f t="shared" si="370"/>
        <v/>
      </c>
      <c r="K4628" s="91" t="str">
        <f t="shared" si="368"/>
        <v/>
      </c>
      <c r="L4628" s="116" t="str">
        <f t="shared" si="371"/>
        <v/>
      </c>
      <c r="M4628" s="116" t="str">
        <f t="shared" si="372"/>
        <v/>
      </c>
    </row>
    <row r="4629" spans="2:13" x14ac:dyDescent="0.3">
      <c r="B4629" s="126"/>
      <c r="C4629" s="128"/>
      <c r="D4629" s="126"/>
      <c r="E4629" s="128"/>
      <c r="F4629" s="128"/>
      <c r="G4629" s="128"/>
      <c r="I4629" s="91" t="str">
        <f t="shared" si="369"/>
        <v/>
      </c>
      <c r="J4629" s="91" t="str">
        <f t="shared" si="370"/>
        <v/>
      </c>
      <c r="K4629" s="91" t="str">
        <f t="shared" si="368"/>
        <v/>
      </c>
      <c r="L4629" s="116" t="str">
        <f t="shared" si="371"/>
        <v/>
      </c>
      <c r="M4629" s="116" t="str">
        <f t="shared" si="372"/>
        <v/>
      </c>
    </row>
    <row r="4630" spans="2:13" x14ac:dyDescent="0.3">
      <c r="B4630" s="126"/>
      <c r="C4630" s="128"/>
      <c r="D4630" s="126"/>
      <c r="E4630" s="128"/>
      <c r="F4630" s="128"/>
      <c r="G4630" s="128"/>
      <c r="I4630" s="91" t="str">
        <f t="shared" si="369"/>
        <v/>
      </c>
      <c r="J4630" s="91" t="str">
        <f t="shared" si="370"/>
        <v/>
      </c>
      <c r="K4630" s="91" t="str">
        <f t="shared" si="368"/>
        <v/>
      </c>
      <c r="L4630" s="116" t="str">
        <f t="shared" si="371"/>
        <v/>
      </c>
      <c r="M4630" s="116" t="str">
        <f t="shared" si="372"/>
        <v/>
      </c>
    </row>
    <row r="4631" spans="2:13" x14ac:dyDescent="0.3">
      <c r="B4631" s="126"/>
      <c r="C4631" s="128"/>
      <c r="D4631" s="126"/>
      <c r="E4631" s="128"/>
      <c r="F4631" s="128"/>
      <c r="G4631" s="128"/>
      <c r="I4631" s="91" t="str">
        <f t="shared" si="369"/>
        <v/>
      </c>
      <c r="J4631" s="91" t="str">
        <f t="shared" si="370"/>
        <v/>
      </c>
      <c r="K4631" s="91" t="str">
        <f t="shared" si="368"/>
        <v/>
      </c>
      <c r="L4631" s="116" t="str">
        <f t="shared" si="371"/>
        <v/>
      </c>
      <c r="M4631" s="116" t="str">
        <f t="shared" si="372"/>
        <v/>
      </c>
    </row>
    <row r="4632" spans="2:13" x14ac:dyDescent="0.3">
      <c r="B4632" s="126"/>
      <c r="C4632" s="128"/>
      <c r="D4632" s="126"/>
      <c r="E4632" s="128"/>
      <c r="F4632" s="128"/>
      <c r="G4632" s="128"/>
      <c r="I4632" s="91" t="str">
        <f t="shared" si="369"/>
        <v/>
      </c>
      <c r="J4632" s="91" t="str">
        <f t="shared" si="370"/>
        <v/>
      </c>
      <c r="K4632" s="91" t="str">
        <f t="shared" si="368"/>
        <v/>
      </c>
      <c r="L4632" s="116" t="str">
        <f t="shared" si="371"/>
        <v/>
      </c>
      <c r="M4632" s="116" t="str">
        <f t="shared" si="372"/>
        <v/>
      </c>
    </row>
    <row r="4633" spans="2:13" x14ac:dyDescent="0.3">
      <c r="B4633" s="126"/>
      <c r="C4633" s="128"/>
      <c r="D4633" s="126"/>
      <c r="E4633" s="128"/>
      <c r="F4633" s="128"/>
      <c r="G4633" s="128"/>
      <c r="I4633" s="91" t="str">
        <f t="shared" si="369"/>
        <v/>
      </c>
      <c r="J4633" s="91" t="str">
        <f t="shared" si="370"/>
        <v/>
      </c>
      <c r="K4633" s="91" t="str">
        <f t="shared" si="368"/>
        <v/>
      </c>
      <c r="L4633" s="116" t="str">
        <f t="shared" si="371"/>
        <v/>
      </c>
      <c r="M4633" s="116" t="str">
        <f t="shared" si="372"/>
        <v/>
      </c>
    </row>
    <row r="4634" spans="2:13" x14ac:dyDescent="0.3">
      <c r="B4634" s="126"/>
      <c r="C4634" s="128"/>
      <c r="D4634" s="126"/>
      <c r="E4634" s="128"/>
      <c r="F4634" s="128"/>
      <c r="G4634" s="128"/>
      <c r="I4634" s="91" t="str">
        <f t="shared" si="369"/>
        <v/>
      </c>
      <c r="J4634" s="91" t="str">
        <f t="shared" si="370"/>
        <v/>
      </c>
      <c r="K4634" s="91" t="str">
        <f t="shared" si="368"/>
        <v/>
      </c>
      <c r="L4634" s="116" t="str">
        <f t="shared" si="371"/>
        <v/>
      </c>
      <c r="M4634" s="116" t="str">
        <f t="shared" si="372"/>
        <v/>
      </c>
    </row>
    <row r="4635" spans="2:13" x14ac:dyDescent="0.3">
      <c r="B4635" s="126"/>
      <c r="C4635" s="128"/>
      <c r="D4635" s="126"/>
      <c r="E4635" s="128"/>
      <c r="F4635" s="128"/>
      <c r="G4635" s="128"/>
      <c r="I4635" s="91" t="str">
        <f t="shared" si="369"/>
        <v/>
      </c>
      <c r="J4635" s="91" t="str">
        <f t="shared" si="370"/>
        <v/>
      </c>
      <c r="K4635" s="91" t="str">
        <f t="shared" si="368"/>
        <v/>
      </c>
      <c r="L4635" s="116" t="str">
        <f t="shared" si="371"/>
        <v/>
      </c>
      <c r="M4635" s="116" t="str">
        <f t="shared" si="372"/>
        <v/>
      </c>
    </row>
    <row r="4636" spans="2:13" x14ac:dyDescent="0.3">
      <c r="B4636" s="126"/>
      <c r="C4636" s="128"/>
      <c r="D4636" s="126"/>
      <c r="E4636" s="128"/>
      <c r="F4636" s="128"/>
      <c r="G4636" s="128"/>
      <c r="I4636" s="91" t="str">
        <f t="shared" si="369"/>
        <v/>
      </c>
      <c r="J4636" s="91" t="str">
        <f t="shared" si="370"/>
        <v/>
      </c>
      <c r="K4636" s="91" t="str">
        <f t="shared" si="368"/>
        <v/>
      </c>
      <c r="L4636" s="116" t="str">
        <f t="shared" si="371"/>
        <v/>
      </c>
      <c r="M4636" s="116" t="str">
        <f t="shared" si="372"/>
        <v/>
      </c>
    </row>
    <row r="4637" spans="2:13" x14ac:dyDescent="0.3">
      <c r="B4637" s="126"/>
      <c r="C4637" s="128"/>
      <c r="D4637" s="126"/>
      <c r="E4637" s="128"/>
      <c r="F4637" s="128"/>
      <c r="G4637" s="128"/>
      <c r="I4637" s="91" t="str">
        <f t="shared" si="369"/>
        <v/>
      </c>
      <c r="J4637" s="91" t="str">
        <f t="shared" si="370"/>
        <v/>
      </c>
      <c r="K4637" s="91" t="str">
        <f t="shared" si="368"/>
        <v/>
      </c>
      <c r="L4637" s="116" t="str">
        <f t="shared" si="371"/>
        <v/>
      </c>
      <c r="M4637" s="116" t="str">
        <f t="shared" si="372"/>
        <v/>
      </c>
    </row>
    <row r="4638" spans="2:13" x14ac:dyDescent="0.3">
      <c r="B4638" s="126"/>
      <c r="C4638" s="128"/>
      <c r="D4638" s="126"/>
      <c r="E4638" s="128"/>
      <c r="F4638" s="128"/>
      <c r="G4638" s="128"/>
      <c r="I4638" s="91" t="str">
        <f t="shared" si="369"/>
        <v/>
      </c>
      <c r="J4638" s="91" t="str">
        <f t="shared" si="370"/>
        <v/>
      </c>
      <c r="K4638" s="91" t="str">
        <f t="shared" si="368"/>
        <v/>
      </c>
      <c r="L4638" s="116" t="str">
        <f t="shared" si="371"/>
        <v/>
      </c>
      <c r="M4638" s="116" t="str">
        <f t="shared" si="372"/>
        <v/>
      </c>
    </row>
    <row r="4639" spans="2:13" x14ac:dyDescent="0.3">
      <c r="B4639" s="126"/>
      <c r="C4639" s="128"/>
      <c r="D4639" s="126"/>
      <c r="E4639" s="128"/>
      <c r="F4639" s="128"/>
      <c r="G4639" s="128"/>
      <c r="I4639" s="91" t="str">
        <f t="shared" si="369"/>
        <v/>
      </c>
      <c r="J4639" s="91" t="str">
        <f t="shared" si="370"/>
        <v/>
      </c>
      <c r="K4639" s="91" t="str">
        <f t="shared" si="368"/>
        <v/>
      </c>
      <c r="L4639" s="116" t="str">
        <f t="shared" si="371"/>
        <v/>
      </c>
      <c r="M4639" s="116" t="str">
        <f t="shared" si="372"/>
        <v/>
      </c>
    </row>
    <row r="4640" spans="2:13" x14ac:dyDescent="0.3">
      <c r="B4640" s="126"/>
      <c r="C4640" s="128"/>
      <c r="D4640" s="126"/>
      <c r="E4640" s="128"/>
      <c r="F4640" s="128"/>
      <c r="G4640" s="128"/>
      <c r="I4640" s="91" t="str">
        <f t="shared" si="369"/>
        <v/>
      </c>
      <c r="J4640" s="91" t="str">
        <f t="shared" si="370"/>
        <v/>
      </c>
      <c r="K4640" s="91" t="str">
        <f t="shared" si="368"/>
        <v/>
      </c>
      <c r="L4640" s="116" t="str">
        <f t="shared" si="371"/>
        <v/>
      </c>
      <c r="M4640" s="116" t="str">
        <f t="shared" si="372"/>
        <v/>
      </c>
    </row>
    <row r="4641" spans="2:13" x14ac:dyDescent="0.3">
      <c r="B4641" s="126"/>
      <c r="C4641" s="128"/>
      <c r="D4641" s="126"/>
      <c r="E4641" s="128"/>
      <c r="F4641" s="128"/>
      <c r="G4641" s="128"/>
      <c r="I4641" s="91" t="str">
        <f t="shared" si="369"/>
        <v/>
      </c>
      <c r="J4641" s="91" t="str">
        <f t="shared" si="370"/>
        <v/>
      </c>
      <c r="K4641" s="91" t="str">
        <f t="shared" si="368"/>
        <v/>
      </c>
      <c r="L4641" s="116" t="str">
        <f t="shared" si="371"/>
        <v/>
      </c>
      <c r="M4641" s="116" t="str">
        <f t="shared" si="372"/>
        <v/>
      </c>
    </row>
    <row r="4642" spans="2:13" x14ac:dyDescent="0.3">
      <c r="B4642" s="126"/>
      <c r="C4642" s="128"/>
      <c r="D4642" s="126"/>
      <c r="E4642" s="128"/>
      <c r="F4642" s="128"/>
      <c r="G4642" s="128"/>
      <c r="I4642" s="91" t="str">
        <f t="shared" si="369"/>
        <v/>
      </c>
      <c r="J4642" s="91" t="str">
        <f t="shared" si="370"/>
        <v/>
      </c>
      <c r="K4642" s="91" t="str">
        <f t="shared" si="368"/>
        <v/>
      </c>
      <c r="L4642" s="116" t="str">
        <f t="shared" si="371"/>
        <v/>
      </c>
      <c r="M4642" s="116" t="str">
        <f t="shared" si="372"/>
        <v/>
      </c>
    </row>
    <row r="4643" spans="2:13" x14ac:dyDescent="0.3">
      <c r="B4643" s="126"/>
      <c r="C4643" s="128"/>
      <c r="D4643" s="126"/>
      <c r="E4643" s="128"/>
      <c r="F4643" s="128"/>
      <c r="G4643" s="128"/>
      <c r="I4643" s="91" t="str">
        <f t="shared" si="369"/>
        <v/>
      </c>
      <c r="J4643" s="91" t="str">
        <f t="shared" si="370"/>
        <v/>
      </c>
      <c r="K4643" s="91" t="str">
        <f t="shared" si="368"/>
        <v/>
      </c>
      <c r="L4643" s="116" t="str">
        <f t="shared" si="371"/>
        <v/>
      </c>
      <c r="M4643" s="116" t="str">
        <f t="shared" si="372"/>
        <v/>
      </c>
    </row>
    <row r="4644" spans="2:13" x14ac:dyDescent="0.3">
      <c r="B4644" s="126"/>
      <c r="C4644" s="128"/>
      <c r="D4644" s="126"/>
      <c r="E4644" s="128"/>
      <c r="F4644" s="128"/>
      <c r="G4644" s="128"/>
      <c r="I4644" s="91" t="str">
        <f t="shared" si="369"/>
        <v/>
      </c>
      <c r="J4644" s="91" t="str">
        <f t="shared" si="370"/>
        <v/>
      </c>
      <c r="K4644" s="91" t="str">
        <f t="shared" si="368"/>
        <v/>
      </c>
      <c r="L4644" s="116" t="str">
        <f t="shared" si="371"/>
        <v/>
      </c>
      <c r="M4644" s="116" t="str">
        <f t="shared" si="372"/>
        <v/>
      </c>
    </row>
    <row r="4645" spans="2:13" x14ac:dyDescent="0.3">
      <c r="B4645" s="126"/>
      <c r="C4645" s="128"/>
      <c r="D4645" s="126"/>
      <c r="E4645" s="128"/>
      <c r="F4645" s="128"/>
      <c r="G4645" s="128"/>
      <c r="I4645" s="91" t="str">
        <f t="shared" si="369"/>
        <v/>
      </c>
      <c r="J4645" s="91" t="str">
        <f t="shared" si="370"/>
        <v/>
      </c>
      <c r="K4645" s="91" t="str">
        <f t="shared" si="368"/>
        <v/>
      </c>
      <c r="L4645" s="116" t="str">
        <f t="shared" si="371"/>
        <v/>
      </c>
      <c r="M4645" s="116" t="str">
        <f t="shared" si="372"/>
        <v/>
      </c>
    </row>
    <row r="4646" spans="2:13" x14ac:dyDescent="0.3">
      <c r="B4646" s="126"/>
      <c r="C4646" s="128"/>
      <c r="D4646" s="126"/>
      <c r="E4646" s="128"/>
      <c r="F4646" s="128"/>
      <c r="G4646" s="128"/>
      <c r="I4646" s="91" t="str">
        <f t="shared" si="369"/>
        <v/>
      </c>
      <c r="J4646" s="91" t="str">
        <f t="shared" si="370"/>
        <v/>
      </c>
      <c r="K4646" s="91" t="str">
        <f t="shared" si="368"/>
        <v/>
      </c>
      <c r="L4646" s="116" t="str">
        <f t="shared" si="371"/>
        <v/>
      </c>
      <c r="M4646" s="116" t="str">
        <f t="shared" si="372"/>
        <v/>
      </c>
    </row>
    <row r="4647" spans="2:13" x14ac:dyDescent="0.3">
      <c r="B4647" s="126"/>
      <c r="C4647" s="128"/>
      <c r="D4647" s="126"/>
      <c r="E4647" s="128"/>
      <c r="F4647" s="128"/>
      <c r="G4647" s="128"/>
      <c r="I4647" s="91" t="str">
        <f t="shared" si="369"/>
        <v/>
      </c>
      <c r="J4647" s="91" t="str">
        <f t="shared" si="370"/>
        <v/>
      </c>
      <c r="K4647" s="91" t="str">
        <f t="shared" si="368"/>
        <v/>
      </c>
      <c r="L4647" s="116" t="str">
        <f t="shared" si="371"/>
        <v/>
      </c>
      <c r="M4647" s="116" t="str">
        <f t="shared" si="372"/>
        <v/>
      </c>
    </row>
    <row r="4648" spans="2:13" x14ac:dyDescent="0.3">
      <c r="B4648" s="126"/>
      <c r="C4648" s="128"/>
      <c r="D4648" s="126"/>
      <c r="E4648" s="128"/>
      <c r="F4648" s="128"/>
      <c r="G4648" s="128"/>
      <c r="I4648" s="91" t="str">
        <f t="shared" si="369"/>
        <v/>
      </c>
      <c r="J4648" s="91" t="str">
        <f t="shared" si="370"/>
        <v/>
      </c>
      <c r="K4648" s="91" t="str">
        <f t="shared" si="368"/>
        <v/>
      </c>
      <c r="L4648" s="116" t="str">
        <f t="shared" si="371"/>
        <v/>
      </c>
      <c r="M4648" s="116" t="str">
        <f t="shared" si="372"/>
        <v/>
      </c>
    </row>
    <row r="4649" spans="2:13" x14ac:dyDescent="0.3">
      <c r="B4649" s="126"/>
      <c r="C4649" s="128"/>
      <c r="D4649" s="126"/>
      <c r="E4649" s="128"/>
      <c r="F4649" s="128"/>
      <c r="G4649" s="128"/>
      <c r="I4649" s="91" t="str">
        <f t="shared" si="369"/>
        <v/>
      </c>
      <c r="J4649" s="91" t="str">
        <f t="shared" si="370"/>
        <v/>
      </c>
      <c r="K4649" s="91" t="str">
        <f t="shared" si="368"/>
        <v/>
      </c>
      <c r="L4649" s="116" t="str">
        <f t="shared" si="371"/>
        <v/>
      </c>
      <c r="M4649" s="116" t="str">
        <f t="shared" si="372"/>
        <v/>
      </c>
    </row>
    <row r="4650" spans="2:13" x14ac:dyDescent="0.3">
      <c r="B4650" s="126"/>
      <c r="C4650" s="128"/>
      <c r="D4650" s="126"/>
      <c r="E4650" s="128"/>
      <c r="F4650" s="128"/>
      <c r="G4650" s="128"/>
      <c r="I4650" s="91" t="str">
        <f t="shared" si="369"/>
        <v/>
      </c>
      <c r="J4650" s="91" t="str">
        <f t="shared" si="370"/>
        <v/>
      </c>
      <c r="K4650" s="91" t="str">
        <f t="shared" si="368"/>
        <v/>
      </c>
      <c r="L4650" s="116" t="str">
        <f t="shared" si="371"/>
        <v/>
      </c>
      <c r="M4650" s="116" t="str">
        <f t="shared" si="372"/>
        <v/>
      </c>
    </row>
    <row r="4651" spans="2:13" x14ac:dyDescent="0.3">
      <c r="B4651" s="126"/>
      <c r="C4651" s="128"/>
      <c r="D4651" s="126"/>
      <c r="E4651" s="128"/>
      <c r="F4651" s="128"/>
      <c r="G4651" s="128"/>
      <c r="I4651" s="91" t="str">
        <f t="shared" si="369"/>
        <v/>
      </c>
      <c r="J4651" s="91" t="str">
        <f t="shared" si="370"/>
        <v/>
      </c>
      <c r="K4651" s="91" t="str">
        <f t="shared" si="368"/>
        <v/>
      </c>
      <c r="L4651" s="116" t="str">
        <f t="shared" si="371"/>
        <v/>
      </c>
      <c r="M4651" s="116" t="str">
        <f t="shared" si="372"/>
        <v/>
      </c>
    </row>
    <row r="4652" spans="2:13" x14ac:dyDescent="0.3">
      <c r="B4652" s="126"/>
      <c r="C4652" s="128"/>
      <c r="D4652" s="126"/>
      <c r="E4652" s="128"/>
      <c r="F4652" s="128"/>
      <c r="G4652" s="128"/>
      <c r="I4652" s="91" t="str">
        <f t="shared" si="369"/>
        <v/>
      </c>
      <c r="J4652" s="91" t="str">
        <f t="shared" si="370"/>
        <v/>
      </c>
      <c r="K4652" s="91" t="str">
        <f t="shared" si="368"/>
        <v/>
      </c>
      <c r="L4652" s="116" t="str">
        <f t="shared" si="371"/>
        <v/>
      </c>
      <c r="M4652" s="116" t="str">
        <f t="shared" si="372"/>
        <v/>
      </c>
    </row>
    <row r="4653" spans="2:13" x14ac:dyDescent="0.3">
      <c r="B4653" s="126"/>
      <c r="C4653" s="128"/>
      <c r="D4653" s="126"/>
      <c r="E4653" s="128"/>
      <c r="F4653" s="128"/>
      <c r="G4653" s="128"/>
      <c r="I4653" s="91" t="str">
        <f t="shared" si="369"/>
        <v/>
      </c>
      <c r="J4653" s="91" t="str">
        <f t="shared" si="370"/>
        <v/>
      </c>
      <c r="K4653" s="91" t="str">
        <f t="shared" si="368"/>
        <v/>
      </c>
      <c r="L4653" s="116" t="str">
        <f t="shared" si="371"/>
        <v/>
      </c>
      <c r="M4653" s="116" t="str">
        <f t="shared" si="372"/>
        <v/>
      </c>
    </row>
    <row r="4654" spans="2:13" x14ac:dyDescent="0.3">
      <c r="B4654" s="126"/>
      <c r="C4654" s="128"/>
      <c r="D4654" s="126"/>
      <c r="E4654" s="128"/>
      <c r="F4654" s="128"/>
      <c r="G4654" s="128"/>
      <c r="I4654" s="91" t="str">
        <f t="shared" si="369"/>
        <v/>
      </c>
      <c r="J4654" s="91" t="str">
        <f t="shared" si="370"/>
        <v/>
      </c>
      <c r="K4654" s="91" t="str">
        <f t="shared" si="368"/>
        <v/>
      </c>
      <c r="L4654" s="116" t="str">
        <f t="shared" si="371"/>
        <v/>
      </c>
      <c r="M4654" s="116" t="str">
        <f t="shared" si="372"/>
        <v/>
      </c>
    </row>
    <row r="4655" spans="2:13" x14ac:dyDescent="0.3">
      <c r="B4655" s="126"/>
      <c r="C4655" s="128"/>
      <c r="D4655" s="126"/>
      <c r="E4655" s="128"/>
      <c r="F4655" s="128"/>
      <c r="G4655" s="128"/>
      <c r="I4655" s="91" t="str">
        <f t="shared" si="369"/>
        <v/>
      </c>
      <c r="J4655" s="91" t="str">
        <f t="shared" si="370"/>
        <v/>
      </c>
      <c r="K4655" s="91" t="str">
        <f t="shared" si="368"/>
        <v/>
      </c>
      <c r="L4655" s="116" t="str">
        <f t="shared" si="371"/>
        <v/>
      </c>
      <c r="M4655" s="116" t="str">
        <f t="shared" si="372"/>
        <v/>
      </c>
    </row>
    <row r="4656" spans="2:13" x14ac:dyDescent="0.3">
      <c r="B4656" s="126"/>
      <c r="C4656" s="128"/>
      <c r="D4656" s="126"/>
      <c r="E4656" s="128"/>
      <c r="F4656" s="128"/>
      <c r="G4656" s="128"/>
      <c r="I4656" s="91" t="str">
        <f t="shared" si="369"/>
        <v/>
      </c>
      <c r="J4656" s="91" t="str">
        <f t="shared" si="370"/>
        <v/>
      </c>
      <c r="K4656" s="91" t="str">
        <f t="shared" si="368"/>
        <v/>
      </c>
      <c r="L4656" s="116" t="str">
        <f t="shared" si="371"/>
        <v/>
      </c>
      <c r="M4656" s="116" t="str">
        <f t="shared" si="372"/>
        <v/>
      </c>
    </row>
    <row r="4657" spans="2:13" x14ac:dyDescent="0.3">
      <c r="B4657" s="126"/>
      <c r="C4657" s="128"/>
      <c r="D4657" s="126"/>
      <c r="E4657" s="128"/>
      <c r="F4657" s="128"/>
      <c r="G4657" s="128"/>
      <c r="I4657" s="91" t="str">
        <f t="shared" si="369"/>
        <v/>
      </c>
      <c r="J4657" s="91" t="str">
        <f t="shared" si="370"/>
        <v/>
      </c>
      <c r="K4657" s="91" t="str">
        <f t="shared" si="368"/>
        <v/>
      </c>
      <c r="L4657" s="116" t="str">
        <f t="shared" si="371"/>
        <v/>
      </c>
      <c r="M4657" s="116" t="str">
        <f t="shared" si="372"/>
        <v/>
      </c>
    </row>
    <row r="4658" spans="2:13" x14ac:dyDescent="0.3">
      <c r="B4658" s="126"/>
      <c r="C4658" s="128"/>
      <c r="D4658" s="126"/>
      <c r="E4658" s="128"/>
      <c r="F4658" s="128"/>
      <c r="G4658" s="128"/>
      <c r="I4658" s="91" t="str">
        <f t="shared" si="369"/>
        <v/>
      </c>
      <c r="J4658" s="91" t="str">
        <f t="shared" si="370"/>
        <v/>
      </c>
      <c r="K4658" s="91" t="str">
        <f t="shared" si="368"/>
        <v/>
      </c>
      <c r="L4658" s="116" t="str">
        <f t="shared" si="371"/>
        <v/>
      </c>
      <c r="M4658" s="116" t="str">
        <f t="shared" si="372"/>
        <v/>
      </c>
    </row>
    <row r="4659" spans="2:13" x14ac:dyDescent="0.3">
      <c r="B4659" s="126"/>
      <c r="C4659" s="128"/>
      <c r="D4659" s="126"/>
      <c r="E4659" s="128"/>
      <c r="F4659" s="128"/>
      <c r="G4659" s="128"/>
      <c r="I4659" s="91" t="str">
        <f t="shared" si="369"/>
        <v/>
      </c>
      <c r="J4659" s="91" t="str">
        <f t="shared" si="370"/>
        <v/>
      </c>
      <c r="K4659" s="91" t="str">
        <f t="shared" si="368"/>
        <v/>
      </c>
      <c r="L4659" s="116" t="str">
        <f t="shared" si="371"/>
        <v/>
      </c>
      <c r="M4659" s="116" t="str">
        <f t="shared" si="372"/>
        <v/>
      </c>
    </row>
    <row r="4660" spans="2:13" x14ac:dyDescent="0.3">
      <c r="B4660" s="126"/>
      <c r="C4660" s="128"/>
      <c r="D4660" s="126"/>
      <c r="E4660" s="128"/>
      <c r="F4660" s="128"/>
      <c r="G4660" s="128"/>
      <c r="I4660" s="91" t="str">
        <f t="shared" si="369"/>
        <v/>
      </c>
      <c r="J4660" s="91" t="str">
        <f t="shared" si="370"/>
        <v/>
      </c>
      <c r="K4660" s="91" t="str">
        <f t="shared" si="368"/>
        <v/>
      </c>
      <c r="L4660" s="116" t="str">
        <f t="shared" si="371"/>
        <v/>
      </c>
      <c r="M4660" s="116" t="str">
        <f t="shared" si="372"/>
        <v/>
      </c>
    </row>
    <row r="4661" spans="2:13" x14ac:dyDescent="0.3">
      <c r="B4661" s="126"/>
      <c r="C4661" s="128"/>
      <c r="D4661" s="126"/>
      <c r="E4661" s="128"/>
      <c r="F4661" s="128"/>
      <c r="G4661" s="128"/>
      <c r="I4661" s="91" t="str">
        <f t="shared" si="369"/>
        <v/>
      </c>
      <c r="J4661" s="91" t="str">
        <f t="shared" si="370"/>
        <v/>
      </c>
      <c r="K4661" s="91" t="str">
        <f t="shared" si="368"/>
        <v/>
      </c>
      <c r="L4661" s="116" t="str">
        <f t="shared" si="371"/>
        <v/>
      </c>
      <c r="M4661" s="116" t="str">
        <f t="shared" si="372"/>
        <v/>
      </c>
    </row>
    <row r="4662" spans="2:13" x14ac:dyDescent="0.3">
      <c r="B4662" s="126"/>
      <c r="C4662" s="128"/>
      <c r="D4662" s="126"/>
      <c r="E4662" s="128"/>
      <c r="F4662" s="128"/>
      <c r="G4662" s="128"/>
      <c r="I4662" s="91" t="str">
        <f t="shared" si="369"/>
        <v/>
      </c>
      <c r="J4662" s="91" t="str">
        <f t="shared" si="370"/>
        <v/>
      </c>
      <c r="K4662" s="91" t="str">
        <f t="shared" si="368"/>
        <v/>
      </c>
      <c r="L4662" s="116" t="str">
        <f t="shared" si="371"/>
        <v/>
      </c>
      <c r="M4662" s="116" t="str">
        <f t="shared" si="372"/>
        <v/>
      </c>
    </row>
    <row r="4663" spans="2:13" x14ac:dyDescent="0.3">
      <c r="B4663" s="126"/>
      <c r="C4663" s="128"/>
      <c r="D4663" s="126"/>
      <c r="E4663" s="128"/>
      <c r="F4663" s="128"/>
      <c r="G4663" s="128"/>
      <c r="I4663" s="91" t="str">
        <f t="shared" si="369"/>
        <v/>
      </c>
      <c r="J4663" s="91" t="str">
        <f t="shared" si="370"/>
        <v/>
      </c>
      <c r="K4663" s="91" t="str">
        <f t="shared" si="368"/>
        <v/>
      </c>
      <c r="L4663" s="116" t="str">
        <f t="shared" si="371"/>
        <v/>
      </c>
      <c r="M4663" s="116" t="str">
        <f t="shared" si="372"/>
        <v/>
      </c>
    </row>
    <row r="4664" spans="2:13" x14ac:dyDescent="0.3">
      <c r="B4664" s="126"/>
      <c r="C4664" s="128"/>
      <c r="D4664" s="126"/>
      <c r="E4664" s="128"/>
      <c r="F4664" s="128"/>
      <c r="G4664" s="128"/>
      <c r="I4664" s="91" t="str">
        <f t="shared" si="369"/>
        <v/>
      </c>
      <c r="J4664" s="91" t="str">
        <f t="shared" si="370"/>
        <v/>
      </c>
      <c r="K4664" s="91" t="str">
        <f t="shared" si="368"/>
        <v/>
      </c>
      <c r="L4664" s="116" t="str">
        <f t="shared" si="371"/>
        <v/>
      </c>
      <c r="M4664" s="116" t="str">
        <f t="shared" si="372"/>
        <v/>
      </c>
    </row>
    <row r="4665" spans="2:13" x14ac:dyDescent="0.3">
      <c r="B4665" s="126"/>
      <c r="C4665" s="128"/>
      <c r="D4665" s="126"/>
      <c r="E4665" s="128"/>
      <c r="F4665" s="128"/>
      <c r="G4665" s="128"/>
      <c r="I4665" s="91" t="str">
        <f t="shared" si="369"/>
        <v/>
      </c>
      <c r="J4665" s="91" t="str">
        <f t="shared" si="370"/>
        <v/>
      </c>
      <c r="K4665" s="91" t="str">
        <f t="shared" si="368"/>
        <v/>
      </c>
      <c r="L4665" s="116" t="str">
        <f t="shared" si="371"/>
        <v/>
      </c>
      <c r="M4665" s="116" t="str">
        <f t="shared" si="372"/>
        <v/>
      </c>
    </row>
    <row r="4666" spans="2:13" x14ac:dyDescent="0.3">
      <c r="B4666" s="126"/>
      <c r="C4666" s="128"/>
      <c r="D4666" s="126"/>
      <c r="E4666" s="128"/>
      <c r="F4666" s="128"/>
      <c r="G4666" s="128"/>
      <c r="I4666" s="91" t="str">
        <f t="shared" si="369"/>
        <v/>
      </c>
      <c r="J4666" s="91" t="str">
        <f t="shared" si="370"/>
        <v/>
      </c>
      <c r="K4666" s="91" t="str">
        <f t="shared" si="368"/>
        <v/>
      </c>
      <c r="L4666" s="116" t="str">
        <f t="shared" si="371"/>
        <v/>
      </c>
      <c r="M4666" s="116" t="str">
        <f t="shared" si="372"/>
        <v/>
      </c>
    </row>
    <row r="4667" spans="2:13" x14ac:dyDescent="0.3">
      <c r="B4667" s="126"/>
      <c r="C4667" s="128"/>
      <c r="D4667" s="126"/>
      <c r="E4667" s="128"/>
      <c r="F4667" s="128"/>
      <c r="G4667" s="128"/>
      <c r="I4667" s="91" t="str">
        <f t="shared" si="369"/>
        <v/>
      </c>
      <c r="J4667" s="91" t="str">
        <f t="shared" si="370"/>
        <v/>
      </c>
      <c r="K4667" s="91" t="str">
        <f t="shared" si="368"/>
        <v/>
      </c>
      <c r="L4667" s="116" t="str">
        <f t="shared" si="371"/>
        <v/>
      </c>
      <c r="M4667" s="116" t="str">
        <f t="shared" si="372"/>
        <v/>
      </c>
    </row>
    <row r="4668" spans="2:13" x14ac:dyDescent="0.3">
      <c r="B4668" s="126"/>
      <c r="C4668" s="128"/>
      <c r="D4668" s="126"/>
      <c r="E4668" s="128"/>
      <c r="F4668" s="128"/>
      <c r="G4668" s="128"/>
      <c r="I4668" s="91" t="str">
        <f t="shared" si="369"/>
        <v/>
      </c>
      <c r="J4668" s="91" t="str">
        <f t="shared" si="370"/>
        <v/>
      </c>
      <c r="K4668" s="91" t="str">
        <f t="shared" si="368"/>
        <v/>
      </c>
      <c r="L4668" s="116" t="str">
        <f t="shared" si="371"/>
        <v/>
      </c>
      <c r="M4668" s="116" t="str">
        <f t="shared" si="372"/>
        <v/>
      </c>
    </row>
    <row r="4669" spans="2:13" x14ac:dyDescent="0.3">
      <c r="B4669" s="126"/>
      <c r="C4669" s="128"/>
      <c r="D4669" s="126"/>
      <c r="E4669" s="128"/>
      <c r="F4669" s="128"/>
      <c r="G4669" s="128"/>
      <c r="I4669" s="91" t="str">
        <f t="shared" si="369"/>
        <v/>
      </c>
      <c r="J4669" s="91" t="str">
        <f t="shared" si="370"/>
        <v/>
      </c>
      <c r="K4669" s="91" t="str">
        <f t="shared" si="368"/>
        <v/>
      </c>
      <c r="L4669" s="116" t="str">
        <f t="shared" si="371"/>
        <v/>
      </c>
      <c r="M4669" s="116" t="str">
        <f t="shared" si="372"/>
        <v/>
      </c>
    </row>
    <row r="4670" spans="2:13" x14ac:dyDescent="0.3">
      <c r="B4670" s="126"/>
      <c r="C4670" s="128"/>
      <c r="D4670" s="126"/>
      <c r="E4670" s="128"/>
      <c r="F4670" s="128"/>
      <c r="G4670" s="128"/>
      <c r="I4670" s="91" t="str">
        <f t="shared" si="369"/>
        <v/>
      </c>
      <c r="J4670" s="91" t="str">
        <f t="shared" si="370"/>
        <v/>
      </c>
      <c r="K4670" s="91" t="str">
        <f t="shared" si="368"/>
        <v/>
      </c>
      <c r="L4670" s="116" t="str">
        <f t="shared" si="371"/>
        <v/>
      </c>
      <c r="M4670" s="116" t="str">
        <f t="shared" si="372"/>
        <v/>
      </c>
    </row>
    <row r="4671" spans="2:13" x14ac:dyDescent="0.3">
      <c r="B4671" s="126"/>
      <c r="C4671" s="128"/>
      <c r="D4671" s="126"/>
      <c r="E4671" s="128"/>
      <c r="F4671" s="128"/>
      <c r="G4671" s="128"/>
      <c r="I4671" s="91" t="str">
        <f t="shared" si="369"/>
        <v/>
      </c>
      <c r="J4671" s="91" t="str">
        <f t="shared" si="370"/>
        <v/>
      </c>
      <c r="K4671" s="91" t="str">
        <f t="shared" si="368"/>
        <v/>
      </c>
      <c r="L4671" s="116" t="str">
        <f t="shared" si="371"/>
        <v/>
      </c>
      <c r="M4671" s="116" t="str">
        <f t="shared" si="372"/>
        <v/>
      </c>
    </row>
    <row r="4672" spans="2:13" x14ac:dyDescent="0.3">
      <c r="B4672" s="126"/>
      <c r="C4672" s="128"/>
      <c r="D4672" s="126"/>
      <c r="E4672" s="128"/>
      <c r="F4672" s="128"/>
      <c r="G4672" s="128"/>
      <c r="I4672" s="91" t="str">
        <f t="shared" si="369"/>
        <v/>
      </c>
      <c r="J4672" s="91" t="str">
        <f t="shared" si="370"/>
        <v/>
      </c>
      <c r="K4672" s="91" t="str">
        <f t="shared" si="368"/>
        <v/>
      </c>
      <c r="L4672" s="116" t="str">
        <f t="shared" si="371"/>
        <v/>
      </c>
      <c r="M4672" s="116" t="str">
        <f t="shared" si="372"/>
        <v/>
      </c>
    </row>
    <row r="4673" spans="2:13" x14ac:dyDescent="0.3">
      <c r="B4673" s="126"/>
      <c r="C4673" s="128"/>
      <c r="D4673" s="126"/>
      <c r="E4673" s="128"/>
      <c r="F4673" s="128"/>
      <c r="G4673" s="128"/>
      <c r="I4673" s="91" t="str">
        <f t="shared" si="369"/>
        <v/>
      </c>
      <c r="J4673" s="91" t="str">
        <f t="shared" si="370"/>
        <v/>
      </c>
      <c r="K4673" s="91" t="str">
        <f t="shared" si="368"/>
        <v/>
      </c>
      <c r="L4673" s="116" t="str">
        <f t="shared" si="371"/>
        <v/>
      </c>
      <c r="M4673" s="116" t="str">
        <f t="shared" si="372"/>
        <v/>
      </c>
    </row>
    <row r="4674" spans="2:13" x14ac:dyDescent="0.3">
      <c r="B4674" s="126"/>
      <c r="C4674" s="128"/>
      <c r="D4674" s="126"/>
      <c r="E4674" s="128"/>
      <c r="F4674" s="128"/>
      <c r="G4674" s="128"/>
      <c r="I4674" s="91" t="str">
        <f t="shared" si="369"/>
        <v/>
      </c>
      <c r="J4674" s="91" t="str">
        <f t="shared" si="370"/>
        <v/>
      </c>
      <c r="K4674" s="91" t="str">
        <f t="shared" si="368"/>
        <v/>
      </c>
      <c r="L4674" s="116" t="str">
        <f t="shared" si="371"/>
        <v/>
      </c>
      <c r="M4674" s="116" t="str">
        <f t="shared" si="372"/>
        <v/>
      </c>
    </row>
    <row r="4675" spans="2:13" x14ac:dyDescent="0.3">
      <c r="B4675" s="126"/>
      <c r="C4675" s="128"/>
      <c r="D4675" s="126"/>
      <c r="E4675" s="128"/>
      <c r="F4675" s="128"/>
      <c r="G4675" s="128"/>
      <c r="I4675" s="91" t="str">
        <f t="shared" si="369"/>
        <v/>
      </c>
      <c r="J4675" s="91" t="str">
        <f t="shared" si="370"/>
        <v/>
      </c>
      <c r="K4675" s="91" t="str">
        <f t="shared" si="368"/>
        <v/>
      </c>
      <c r="L4675" s="116" t="str">
        <f t="shared" si="371"/>
        <v/>
      </c>
      <c r="M4675" s="116" t="str">
        <f t="shared" si="372"/>
        <v/>
      </c>
    </row>
    <row r="4676" spans="2:13" x14ac:dyDescent="0.3">
      <c r="B4676" s="126"/>
      <c r="C4676" s="128"/>
      <c r="D4676" s="126"/>
      <c r="E4676" s="128"/>
      <c r="F4676" s="128"/>
      <c r="G4676" s="128"/>
      <c r="I4676" s="91" t="str">
        <f t="shared" si="369"/>
        <v/>
      </c>
      <c r="J4676" s="91" t="str">
        <f t="shared" si="370"/>
        <v/>
      </c>
      <c r="K4676" s="91" t="str">
        <f t="shared" si="368"/>
        <v/>
      </c>
      <c r="L4676" s="116" t="str">
        <f t="shared" si="371"/>
        <v/>
      </c>
      <c r="M4676" s="116" t="str">
        <f t="shared" si="372"/>
        <v/>
      </c>
    </row>
    <row r="4677" spans="2:13" x14ac:dyDescent="0.3">
      <c r="B4677" s="126"/>
      <c r="C4677" s="128"/>
      <c r="D4677" s="126"/>
      <c r="E4677" s="128"/>
      <c r="F4677" s="128"/>
      <c r="G4677" s="128"/>
      <c r="I4677" s="91" t="str">
        <f t="shared" si="369"/>
        <v/>
      </c>
      <c r="J4677" s="91" t="str">
        <f t="shared" si="370"/>
        <v/>
      </c>
      <c r="K4677" s="91" t="str">
        <f t="shared" si="368"/>
        <v/>
      </c>
      <c r="L4677" s="116" t="str">
        <f t="shared" si="371"/>
        <v/>
      </c>
      <c r="M4677" s="116" t="str">
        <f t="shared" si="372"/>
        <v/>
      </c>
    </row>
    <row r="4678" spans="2:13" x14ac:dyDescent="0.3">
      <c r="B4678" s="126"/>
      <c r="C4678" s="128"/>
      <c r="D4678" s="126"/>
      <c r="E4678" s="128"/>
      <c r="F4678" s="128"/>
      <c r="G4678" s="128"/>
      <c r="I4678" s="91" t="str">
        <f t="shared" si="369"/>
        <v/>
      </c>
      <c r="J4678" s="91" t="str">
        <f t="shared" si="370"/>
        <v/>
      </c>
      <c r="K4678" s="91" t="str">
        <f t="shared" si="368"/>
        <v/>
      </c>
      <c r="L4678" s="116" t="str">
        <f t="shared" si="371"/>
        <v/>
      </c>
      <c r="M4678" s="116" t="str">
        <f t="shared" si="372"/>
        <v/>
      </c>
    </row>
    <row r="4679" spans="2:13" x14ac:dyDescent="0.3">
      <c r="B4679" s="126"/>
      <c r="C4679" s="128"/>
      <c r="D4679" s="126"/>
      <c r="E4679" s="128"/>
      <c r="F4679" s="128"/>
      <c r="G4679" s="128"/>
      <c r="I4679" s="91" t="str">
        <f t="shared" si="369"/>
        <v/>
      </c>
      <c r="J4679" s="91" t="str">
        <f t="shared" si="370"/>
        <v/>
      </c>
      <c r="K4679" s="91" t="str">
        <f t="shared" ref="K4679:K4742" si="373">IF(I4679="","",SUMIF($B$7:$B$5003,B4679,$G$7:$G$5003))</f>
        <v/>
      </c>
      <c r="L4679" s="116" t="str">
        <f t="shared" si="371"/>
        <v/>
      </c>
      <c r="M4679" s="116" t="str">
        <f t="shared" si="372"/>
        <v/>
      </c>
    </row>
    <row r="4680" spans="2:13" x14ac:dyDescent="0.3">
      <c r="B4680" s="126"/>
      <c r="C4680" s="128"/>
      <c r="D4680" s="126"/>
      <c r="E4680" s="128"/>
      <c r="F4680" s="128"/>
      <c r="G4680" s="128"/>
      <c r="I4680" s="91" t="str">
        <f t="shared" ref="I4680:I4743" si="374">B4680&amp;D4680</f>
        <v/>
      </c>
      <c r="J4680" s="91" t="str">
        <f t="shared" ref="J4680:J4743" si="375">IF(I4680="","",SUMIFS($G$6:$G$5003,$B$6:$B$5003,B4680,$D$6:$D$5003,D4680))</f>
        <v/>
      </c>
      <c r="K4680" s="91" t="str">
        <f t="shared" si="373"/>
        <v/>
      </c>
      <c r="L4680" s="116" t="str">
        <f t="shared" ref="L4680:L4743" si="376">IF(OR(J4680="",K4680=""),"",J4680/K4680)</f>
        <v/>
      </c>
      <c r="M4680" s="116" t="str">
        <f t="shared" ref="M4680:M4743" si="377">IF(L4680="","",L4680^2)</f>
        <v/>
      </c>
    </row>
    <row r="4681" spans="2:13" x14ac:dyDescent="0.3">
      <c r="B4681" s="126"/>
      <c r="C4681" s="128"/>
      <c r="D4681" s="126"/>
      <c r="E4681" s="128"/>
      <c r="F4681" s="128"/>
      <c r="G4681" s="128"/>
      <c r="I4681" s="91" t="str">
        <f t="shared" si="374"/>
        <v/>
      </c>
      <c r="J4681" s="91" t="str">
        <f t="shared" si="375"/>
        <v/>
      </c>
      <c r="K4681" s="91" t="str">
        <f t="shared" si="373"/>
        <v/>
      </c>
      <c r="L4681" s="116" t="str">
        <f t="shared" si="376"/>
        <v/>
      </c>
      <c r="M4681" s="116" t="str">
        <f t="shared" si="377"/>
        <v/>
      </c>
    </row>
    <row r="4682" spans="2:13" x14ac:dyDescent="0.3">
      <c r="B4682" s="126"/>
      <c r="C4682" s="128"/>
      <c r="D4682" s="126"/>
      <c r="E4682" s="128"/>
      <c r="F4682" s="128"/>
      <c r="G4682" s="128"/>
      <c r="I4682" s="91" t="str">
        <f t="shared" si="374"/>
        <v/>
      </c>
      <c r="J4682" s="91" t="str">
        <f t="shared" si="375"/>
        <v/>
      </c>
      <c r="K4682" s="91" t="str">
        <f t="shared" si="373"/>
        <v/>
      </c>
      <c r="L4682" s="116" t="str">
        <f t="shared" si="376"/>
        <v/>
      </c>
      <c r="M4682" s="116" t="str">
        <f t="shared" si="377"/>
        <v/>
      </c>
    </row>
    <row r="4683" spans="2:13" x14ac:dyDescent="0.3">
      <c r="B4683" s="126"/>
      <c r="C4683" s="128"/>
      <c r="D4683" s="126"/>
      <c r="E4683" s="128"/>
      <c r="F4683" s="128"/>
      <c r="G4683" s="128"/>
      <c r="I4683" s="91" t="str">
        <f t="shared" si="374"/>
        <v/>
      </c>
      <c r="J4683" s="91" t="str">
        <f t="shared" si="375"/>
        <v/>
      </c>
      <c r="K4683" s="91" t="str">
        <f t="shared" si="373"/>
        <v/>
      </c>
      <c r="L4683" s="116" t="str">
        <f t="shared" si="376"/>
        <v/>
      </c>
      <c r="M4683" s="116" t="str">
        <f t="shared" si="377"/>
        <v/>
      </c>
    </row>
    <row r="4684" spans="2:13" x14ac:dyDescent="0.3">
      <c r="B4684" s="126"/>
      <c r="C4684" s="128"/>
      <c r="D4684" s="126"/>
      <c r="E4684" s="128"/>
      <c r="F4684" s="128"/>
      <c r="G4684" s="128"/>
      <c r="I4684" s="91" t="str">
        <f t="shared" si="374"/>
        <v/>
      </c>
      <c r="J4684" s="91" t="str">
        <f t="shared" si="375"/>
        <v/>
      </c>
      <c r="K4684" s="91" t="str">
        <f t="shared" si="373"/>
        <v/>
      </c>
      <c r="L4684" s="116" t="str">
        <f t="shared" si="376"/>
        <v/>
      </c>
      <c r="M4684" s="116" t="str">
        <f t="shared" si="377"/>
        <v/>
      </c>
    </row>
    <row r="4685" spans="2:13" x14ac:dyDescent="0.3">
      <c r="B4685" s="126"/>
      <c r="C4685" s="128"/>
      <c r="D4685" s="126"/>
      <c r="E4685" s="128"/>
      <c r="F4685" s="128"/>
      <c r="G4685" s="128"/>
      <c r="I4685" s="91" t="str">
        <f t="shared" si="374"/>
        <v/>
      </c>
      <c r="J4685" s="91" t="str">
        <f t="shared" si="375"/>
        <v/>
      </c>
      <c r="K4685" s="91" t="str">
        <f t="shared" si="373"/>
        <v/>
      </c>
      <c r="L4685" s="116" t="str">
        <f t="shared" si="376"/>
        <v/>
      </c>
      <c r="M4685" s="116" t="str">
        <f t="shared" si="377"/>
        <v/>
      </c>
    </row>
    <row r="4686" spans="2:13" x14ac:dyDescent="0.3">
      <c r="B4686" s="126"/>
      <c r="C4686" s="128"/>
      <c r="D4686" s="126"/>
      <c r="E4686" s="128"/>
      <c r="F4686" s="128"/>
      <c r="G4686" s="128"/>
      <c r="I4686" s="91" t="str">
        <f t="shared" si="374"/>
        <v/>
      </c>
      <c r="J4686" s="91" t="str">
        <f t="shared" si="375"/>
        <v/>
      </c>
      <c r="K4686" s="91" t="str">
        <f t="shared" si="373"/>
        <v/>
      </c>
      <c r="L4686" s="116" t="str">
        <f t="shared" si="376"/>
        <v/>
      </c>
      <c r="M4686" s="116" t="str">
        <f t="shared" si="377"/>
        <v/>
      </c>
    </row>
    <row r="4687" spans="2:13" x14ac:dyDescent="0.3">
      <c r="B4687" s="126"/>
      <c r="C4687" s="128"/>
      <c r="D4687" s="126"/>
      <c r="E4687" s="128"/>
      <c r="F4687" s="128"/>
      <c r="G4687" s="128"/>
      <c r="I4687" s="91" t="str">
        <f t="shared" si="374"/>
        <v/>
      </c>
      <c r="J4687" s="91" t="str">
        <f t="shared" si="375"/>
        <v/>
      </c>
      <c r="K4687" s="91" t="str">
        <f t="shared" si="373"/>
        <v/>
      </c>
      <c r="L4687" s="116" t="str">
        <f t="shared" si="376"/>
        <v/>
      </c>
      <c r="M4687" s="116" t="str">
        <f t="shared" si="377"/>
        <v/>
      </c>
    </row>
    <row r="4688" spans="2:13" x14ac:dyDescent="0.3">
      <c r="B4688" s="126"/>
      <c r="C4688" s="128"/>
      <c r="D4688" s="126"/>
      <c r="E4688" s="128"/>
      <c r="F4688" s="128"/>
      <c r="G4688" s="128"/>
      <c r="I4688" s="91" t="str">
        <f t="shared" si="374"/>
        <v/>
      </c>
      <c r="J4688" s="91" t="str">
        <f t="shared" si="375"/>
        <v/>
      </c>
      <c r="K4688" s="91" t="str">
        <f t="shared" si="373"/>
        <v/>
      </c>
      <c r="L4688" s="116" t="str">
        <f t="shared" si="376"/>
        <v/>
      </c>
      <c r="M4688" s="116" t="str">
        <f t="shared" si="377"/>
        <v/>
      </c>
    </row>
    <row r="4689" spans="2:13" x14ac:dyDescent="0.3">
      <c r="B4689" s="126"/>
      <c r="C4689" s="128"/>
      <c r="D4689" s="126"/>
      <c r="E4689" s="128"/>
      <c r="F4689" s="128"/>
      <c r="G4689" s="128"/>
      <c r="I4689" s="91" t="str">
        <f t="shared" si="374"/>
        <v/>
      </c>
      <c r="J4689" s="91" t="str">
        <f t="shared" si="375"/>
        <v/>
      </c>
      <c r="K4689" s="91" t="str">
        <f t="shared" si="373"/>
        <v/>
      </c>
      <c r="L4689" s="116" t="str">
        <f t="shared" si="376"/>
        <v/>
      </c>
      <c r="M4689" s="116" t="str">
        <f t="shared" si="377"/>
        <v/>
      </c>
    </row>
    <row r="4690" spans="2:13" x14ac:dyDescent="0.3">
      <c r="B4690" s="126"/>
      <c r="C4690" s="128"/>
      <c r="D4690" s="126"/>
      <c r="E4690" s="128"/>
      <c r="F4690" s="128"/>
      <c r="G4690" s="128"/>
      <c r="I4690" s="91" t="str">
        <f t="shared" si="374"/>
        <v/>
      </c>
      <c r="J4690" s="91" t="str">
        <f t="shared" si="375"/>
        <v/>
      </c>
      <c r="K4690" s="91" t="str">
        <f t="shared" si="373"/>
        <v/>
      </c>
      <c r="L4690" s="116" t="str">
        <f t="shared" si="376"/>
        <v/>
      </c>
      <c r="M4690" s="116" t="str">
        <f t="shared" si="377"/>
        <v/>
      </c>
    </row>
    <row r="4691" spans="2:13" x14ac:dyDescent="0.3">
      <c r="B4691" s="126"/>
      <c r="C4691" s="128"/>
      <c r="D4691" s="126"/>
      <c r="E4691" s="128"/>
      <c r="F4691" s="128"/>
      <c r="G4691" s="128"/>
      <c r="I4691" s="91" t="str">
        <f t="shared" si="374"/>
        <v/>
      </c>
      <c r="J4691" s="91" t="str">
        <f t="shared" si="375"/>
        <v/>
      </c>
      <c r="K4691" s="91" t="str">
        <f t="shared" si="373"/>
        <v/>
      </c>
      <c r="L4691" s="116" t="str">
        <f t="shared" si="376"/>
        <v/>
      </c>
      <c r="M4691" s="116" t="str">
        <f t="shared" si="377"/>
        <v/>
      </c>
    </row>
    <row r="4692" spans="2:13" x14ac:dyDescent="0.3">
      <c r="B4692" s="126"/>
      <c r="C4692" s="128"/>
      <c r="D4692" s="126"/>
      <c r="E4692" s="128"/>
      <c r="F4692" s="128"/>
      <c r="G4692" s="128"/>
      <c r="I4692" s="91" t="str">
        <f t="shared" si="374"/>
        <v/>
      </c>
      <c r="J4692" s="91" t="str">
        <f t="shared" si="375"/>
        <v/>
      </c>
      <c r="K4692" s="91" t="str">
        <f t="shared" si="373"/>
        <v/>
      </c>
      <c r="L4692" s="116" t="str">
        <f t="shared" si="376"/>
        <v/>
      </c>
      <c r="M4692" s="116" t="str">
        <f t="shared" si="377"/>
        <v/>
      </c>
    </row>
    <row r="4693" spans="2:13" x14ac:dyDescent="0.3">
      <c r="B4693" s="126"/>
      <c r="C4693" s="128"/>
      <c r="D4693" s="126"/>
      <c r="E4693" s="128"/>
      <c r="F4693" s="128"/>
      <c r="G4693" s="128"/>
      <c r="I4693" s="91" t="str">
        <f t="shared" si="374"/>
        <v/>
      </c>
      <c r="J4693" s="91" t="str">
        <f t="shared" si="375"/>
        <v/>
      </c>
      <c r="K4693" s="91" t="str">
        <f t="shared" si="373"/>
        <v/>
      </c>
      <c r="L4693" s="116" t="str">
        <f t="shared" si="376"/>
        <v/>
      </c>
      <c r="M4693" s="116" t="str">
        <f t="shared" si="377"/>
        <v/>
      </c>
    </row>
    <row r="4694" spans="2:13" x14ac:dyDescent="0.3">
      <c r="B4694" s="126"/>
      <c r="C4694" s="128"/>
      <c r="D4694" s="126"/>
      <c r="E4694" s="128"/>
      <c r="F4694" s="128"/>
      <c r="G4694" s="128"/>
      <c r="I4694" s="91" t="str">
        <f t="shared" si="374"/>
        <v/>
      </c>
      <c r="J4694" s="91" t="str">
        <f t="shared" si="375"/>
        <v/>
      </c>
      <c r="K4694" s="91" t="str">
        <f t="shared" si="373"/>
        <v/>
      </c>
      <c r="L4694" s="116" t="str">
        <f t="shared" si="376"/>
        <v/>
      </c>
      <c r="M4694" s="116" t="str">
        <f t="shared" si="377"/>
        <v/>
      </c>
    </row>
    <row r="4695" spans="2:13" x14ac:dyDescent="0.3">
      <c r="B4695" s="126"/>
      <c r="C4695" s="128"/>
      <c r="D4695" s="126"/>
      <c r="E4695" s="128"/>
      <c r="F4695" s="128"/>
      <c r="G4695" s="128"/>
      <c r="I4695" s="91" t="str">
        <f t="shared" si="374"/>
        <v/>
      </c>
      <c r="J4695" s="91" t="str">
        <f t="shared" si="375"/>
        <v/>
      </c>
      <c r="K4695" s="91" t="str">
        <f t="shared" si="373"/>
        <v/>
      </c>
      <c r="L4695" s="116" t="str">
        <f t="shared" si="376"/>
        <v/>
      </c>
      <c r="M4695" s="116" t="str">
        <f t="shared" si="377"/>
        <v/>
      </c>
    </row>
    <row r="4696" spans="2:13" x14ac:dyDescent="0.3">
      <c r="B4696" s="126"/>
      <c r="C4696" s="128"/>
      <c r="D4696" s="126"/>
      <c r="E4696" s="128"/>
      <c r="F4696" s="128"/>
      <c r="G4696" s="128"/>
      <c r="I4696" s="91" t="str">
        <f t="shared" si="374"/>
        <v/>
      </c>
      <c r="J4696" s="91" t="str">
        <f t="shared" si="375"/>
        <v/>
      </c>
      <c r="K4696" s="91" t="str">
        <f t="shared" si="373"/>
        <v/>
      </c>
      <c r="L4696" s="116" t="str">
        <f t="shared" si="376"/>
        <v/>
      </c>
      <c r="M4696" s="116" t="str">
        <f t="shared" si="377"/>
        <v/>
      </c>
    </row>
    <row r="4697" spans="2:13" x14ac:dyDescent="0.3">
      <c r="B4697" s="126"/>
      <c r="C4697" s="128"/>
      <c r="D4697" s="126"/>
      <c r="E4697" s="128"/>
      <c r="F4697" s="128"/>
      <c r="G4697" s="128"/>
      <c r="I4697" s="91" t="str">
        <f t="shared" si="374"/>
        <v/>
      </c>
      <c r="J4697" s="91" t="str">
        <f t="shared" si="375"/>
        <v/>
      </c>
      <c r="K4697" s="91" t="str">
        <f t="shared" si="373"/>
        <v/>
      </c>
      <c r="L4697" s="116" t="str">
        <f t="shared" si="376"/>
        <v/>
      </c>
      <c r="M4697" s="116" t="str">
        <f t="shared" si="377"/>
        <v/>
      </c>
    </row>
    <row r="4698" spans="2:13" x14ac:dyDescent="0.3">
      <c r="B4698" s="126"/>
      <c r="C4698" s="128"/>
      <c r="D4698" s="126"/>
      <c r="E4698" s="128"/>
      <c r="F4698" s="128"/>
      <c r="G4698" s="128"/>
      <c r="I4698" s="91" t="str">
        <f t="shared" si="374"/>
        <v/>
      </c>
      <c r="J4698" s="91" t="str">
        <f t="shared" si="375"/>
        <v/>
      </c>
      <c r="K4698" s="91" t="str">
        <f t="shared" si="373"/>
        <v/>
      </c>
      <c r="L4698" s="116" t="str">
        <f t="shared" si="376"/>
        <v/>
      </c>
      <c r="M4698" s="116" t="str">
        <f t="shared" si="377"/>
        <v/>
      </c>
    </row>
    <row r="4699" spans="2:13" x14ac:dyDescent="0.3">
      <c r="B4699" s="126"/>
      <c r="C4699" s="128"/>
      <c r="D4699" s="126"/>
      <c r="E4699" s="128"/>
      <c r="F4699" s="128"/>
      <c r="G4699" s="128"/>
      <c r="I4699" s="91" t="str">
        <f t="shared" si="374"/>
        <v/>
      </c>
      <c r="J4699" s="91" t="str">
        <f t="shared" si="375"/>
        <v/>
      </c>
      <c r="K4699" s="91" t="str">
        <f t="shared" si="373"/>
        <v/>
      </c>
      <c r="L4699" s="116" t="str">
        <f t="shared" si="376"/>
        <v/>
      </c>
      <c r="M4699" s="116" t="str">
        <f t="shared" si="377"/>
        <v/>
      </c>
    </row>
    <row r="4700" spans="2:13" x14ac:dyDescent="0.3">
      <c r="B4700" s="126"/>
      <c r="C4700" s="128"/>
      <c r="D4700" s="126"/>
      <c r="E4700" s="128"/>
      <c r="F4700" s="128"/>
      <c r="G4700" s="128"/>
      <c r="I4700" s="91" t="str">
        <f t="shared" si="374"/>
        <v/>
      </c>
      <c r="J4700" s="91" t="str">
        <f t="shared" si="375"/>
        <v/>
      </c>
      <c r="K4700" s="91" t="str">
        <f t="shared" si="373"/>
        <v/>
      </c>
      <c r="L4700" s="116" t="str">
        <f t="shared" si="376"/>
        <v/>
      </c>
      <c r="M4700" s="116" t="str">
        <f t="shared" si="377"/>
        <v/>
      </c>
    </row>
    <row r="4701" spans="2:13" x14ac:dyDescent="0.3">
      <c r="B4701" s="126"/>
      <c r="C4701" s="128"/>
      <c r="D4701" s="126"/>
      <c r="E4701" s="128"/>
      <c r="F4701" s="128"/>
      <c r="G4701" s="128"/>
      <c r="I4701" s="91" t="str">
        <f t="shared" si="374"/>
        <v/>
      </c>
      <c r="J4701" s="91" t="str">
        <f t="shared" si="375"/>
        <v/>
      </c>
      <c r="K4701" s="91" t="str">
        <f t="shared" si="373"/>
        <v/>
      </c>
      <c r="L4701" s="116" t="str">
        <f t="shared" si="376"/>
        <v/>
      </c>
      <c r="M4701" s="116" t="str">
        <f t="shared" si="377"/>
        <v/>
      </c>
    </row>
    <row r="4702" spans="2:13" x14ac:dyDescent="0.3">
      <c r="B4702" s="126"/>
      <c r="C4702" s="128"/>
      <c r="D4702" s="126"/>
      <c r="E4702" s="128"/>
      <c r="F4702" s="128"/>
      <c r="G4702" s="128"/>
      <c r="I4702" s="91" t="str">
        <f t="shared" si="374"/>
        <v/>
      </c>
      <c r="J4702" s="91" t="str">
        <f t="shared" si="375"/>
        <v/>
      </c>
      <c r="K4702" s="91" t="str">
        <f t="shared" si="373"/>
        <v/>
      </c>
      <c r="L4702" s="116" t="str">
        <f t="shared" si="376"/>
        <v/>
      </c>
      <c r="M4702" s="116" t="str">
        <f t="shared" si="377"/>
        <v/>
      </c>
    </row>
    <row r="4703" spans="2:13" x14ac:dyDescent="0.3">
      <c r="B4703" s="126"/>
      <c r="C4703" s="128"/>
      <c r="D4703" s="126"/>
      <c r="E4703" s="128"/>
      <c r="F4703" s="128"/>
      <c r="G4703" s="128"/>
      <c r="I4703" s="91" t="str">
        <f t="shared" si="374"/>
        <v/>
      </c>
      <c r="J4703" s="91" t="str">
        <f t="shared" si="375"/>
        <v/>
      </c>
      <c r="K4703" s="91" t="str">
        <f t="shared" si="373"/>
        <v/>
      </c>
      <c r="L4703" s="116" t="str">
        <f t="shared" si="376"/>
        <v/>
      </c>
      <c r="M4703" s="116" t="str">
        <f t="shared" si="377"/>
        <v/>
      </c>
    </row>
    <row r="4704" spans="2:13" x14ac:dyDescent="0.3">
      <c r="B4704" s="126"/>
      <c r="C4704" s="128"/>
      <c r="D4704" s="126"/>
      <c r="E4704" s="128"/>
      <c r="F4704" s="128"/>
      <c r="G4704" s="128"/>
      <c r="I4704" s="91" t="str">
        <f t="shared" si="374"/>
        <v/>
      </c>
      <c r="J4704" s="91" t="str">
        <f t="shared" si="375"/>
        <v/>
      </c>
      <c r="K4704" s="91" t="str">
        <f t="shared" si="373"/>
        <v/>
      </c>
      <c r="L4704" s="116" t="str">
        <f t="shared" si="376"/>
        <v/>
      </c>
      <c r="M4704" s="116" t="str">
        <f t="shared" si="377"/>
        <v/>
      </c>
    </row>
    <row r="4705" spans="2:13" x14ac:dyDescent="0.3">
      <c r="B4705" s="126"/>
      <c r="C4705" s="128"/>
      <c r="D4705" s="126"/>
      <c r="E4705" s="128"/>
      <c r="F4705" s="128"/>
      <c r="G4705" s="128"/>
      <c r="I4705" s="91" t="str">
        <f t="shared" si="374"/>
        <v/>
      </c>
      <c r="J4705" s="91" t="str">
        <f t="shared" si="375"/>
        <v/>
      </c>
      <c r="K4705" s="91" t="str">
        <f t="shared" si="373"/>
        <v/>
      </c>
      <c r="L4705" s="116" t="str">
        <f t="shared" si="376"/>
        <v/>
      </c>
      <c r="M4705" s="116" t="str">
        <f t="shared" si="377"/>
        <v/>
      </c>
    </row>
    <row r="4706" spans="2:13" x14ac:dyDescent="0.3">
      <c r="B4706" s="126"/>
      <c r="C4706" s="128"/>
      <c r="D4706" s="126"/>
      <c r="E4706" s="128"/>
      <c r="F4706" s="128"/>
      <c r="G4706" s="128"/>
      <c r="I4706" s="91" t="str">
        <f t="shared" si="374"/>
        <v/>
      </c>
      <c r="J4706" s="91" t="str">
        <f t="shared" si="375"/>
        <v/>
      </c>
      <c r="K4706" s="91" t="str">
        <f t="shared" si="373"/>
        <v/>
      </c>
      <c r="L4706" s="116" t="str">
        <f t="shared" si="376"/>
        <v/>
      </c>
      <c r="M4706" s="116" t="str">
        <f t="shared" si="377"/>
        <v/>
      </c>
    </row>
    <row r="4707" spans="2:13" x14ac:dyDescent="0.3">
      <c r="B4707" s="126"/>
      <c r="C4707" s="128"/>
      <c r="D4707" s="126"/>
      <c r="E4707" s="128"/>
      <c r="F4707" s="128"/>
      <c r="G4707" s="128"/>
      <c r="I4707" s="91" t="str">
        <f t="shared" si="374"/>
        <v/>
      </c>
      <c r="J4707" s="91" t="str">
        <f t="shared" si="375"/>
        <v/>
      </c>
      <c r="K4707" s="91" t="str">
        <f t="shared" si="373"/>
        <v/>
      </c>
      <c r="L4707" s="116" t="str">
        <f t="shared" si="376"/>
        <v/>
      </c>
      <c r="M4707" s="116" t="str">
        <f t="shared" si="377"/>
        <v/>
      </c>
    </row>
    <row r="4708" spans="2:13" x14ac:dyDescent="0.3">
      <c r="B4708" s="126"/>
      <c r="C4708" s="128"/>
      <c r="D4708" s="126"/>
      <c r="E4708" s="128"/>
      <c r="F4708" s="128"/>
      <c r="G4708" s="128"/>
      <c r="I4708" s="91" t="str">
        <f t="shared" si="374"/>
        <v/>
      </c>
      <c r="J4708" s="91" t="str">
        <f t="shared" si="375"/>
        <v/>
      </c>
      <c r="K4708" s="91" t="str">
        <f t="shared" si="373"/>
        <v/>
      </c>
      <c r="L4708" s="116" t="str">
        <f t="shared" si="376"/>
        <v/>
      </c>
      <c r="M4708" s="116" t="str">
        <f t="shared" si="377"/>
        <v/>
      </c>
    </row>
    <row r="4709" spans="2:13" x14ac:dyDescent="0.3">
      <c r="B4709" s="126"/>
      <c r="C4709" s="128"/>
      <c r="D4709" s="126"/>
      <c r="E4709" s="128"/>
      <c r="F4709" s="128"/>
      <c r="G4709" s="128"/>
      <c r="I4709" s="91" t="str">
        <f t="shared" si="374"/>
        <v/>
      </c>
      <c r="J4709" s="91" t="str">
        <f t="shared" si="375"/>
        <v/>
      </c>
      <c r="K4709" s="91" t="str">
        <f t="shared" si="373"/>
        <v/>
      </c>
      <c r="L4709" s="116" t="str">
        <f t="shared" si="376"/>
        <v/>
      </c>
      <c r="M4709" s="116" t="str">
        <f t="shared" si="377"/>
        <v/>
      </c>
    </row>
    <row r="4710" spans="2:13" x14ac:dyDescent="0.3">
      <c r="B4710" s="126"/>
      <c r="C4710" s="128"/>
      <c r="D4710" s="126"/>
      <c r="E4710" s="128"/>
      <c r="F4710" s="128"/>
      <c r="G4710" s="128"/>
      <c r="I4710" s="91" t="str">
        <f t="shared" si="374"/>
        <v/>
      </c>
      <c r="J4710" s="91" t="str">
        <f t="shared" si="375"/>
        <v/>
      </c>
      <c r="K4710" s="91" t="str">
        <f t="shared" si="373"/>
        <v/>
      </c>
      <c r="L4710" s="116" t="str">
        <f t="shared" si="376"/>
        <v/>
      </c>
      <c r="M4710" s="116" t="str">
        <f t="shared" si="377"/>
        <v/>
      </c>
    </row>
    <row r="4711" spans="2:13" x14ac:dyDescent="0.3">
      <c r="B4711" s="126"/>
      <c r="C4711" s="128"/>
      <c r="D4711" s="126"/>
      <c r="E4711" s="128"/>
      <c r="F4711" s="128"/>
      <c r="G4711" s="128"/>
      <c r="I4711" s="91" t="str">
        <f t="shared" si="374"/>
        <v/>
      </c>
      <c r="J4711" s="91" t="str">
        <f t="shared" si="375"/>
        <v/>
      </c>
      <c r="K4711" s="91" t="str">
        <f t="shared" si="373"/>
        <v/>
      </c>
      <c r="L4711" s="116" t="str">
        <f t="shared" si="376"/>
        <v/>
      </c>
      <c r="M4711" s="116" t="str">
        <f t="shared" si="377"/>
        <v/>
      </c>
    </row>
    <row r="4712" spans="2:13" x14ac:dyDescent="0.3">
      <c r="B4712" s="126"/>
      <c r="C4712" s="128"/>
      <c r="D4712" s="126"/>
      <c r="E4712" s="128"/>
      <c r="F4712" s="128"/>
      <c r="G4712" s="128"/>
      <c r="I4712" s="91" t="str">
        <f t="shared" si="374"/>
        <v/>
      </c>
      <c r="J4712" s="91" t="str">
        <f t="shared" si="375"/>
        <v/>
      </c>
      <c r="K4712" s="91" t="str">
        <f t="shared" si="373"/>
        <v/>
      </c>
      <c r="L4712" s="116" t="str">
        <f t="shared" si="376"/>
        <v/>
      </c>
      <c r="M4712" s="116" t="str">
        <f t="shared" si="377"/>
        <v/>
      </c>
    </row>
    <row r="4713" spans="2:13" x14ac:dyDescent="0.3">
      <c r="B4713" s="126"/>
      <c r="C4713" s="128"/>
      <c r="D4713" s="126"/>
      <c r="E4713" s="128"/>
      <c r="F4713" s="128"/>
      <c r="G4713" s="128"/>
      <c r="I4713" s="91" t="str">
        <f t="shared" si="374"/>
        <v/>
      </c>
      <c r="J4713" s="91" t="str">
        <f t="shared" si="375"/>
        <v/>
      </c>
      <c r="K4713" s="91" t="str">
        <f t="shared" si="373"/>
        <v/>
      </c>
      <c r="L4713" s="116" t="str">
        <f t="shared" si="376"/>
        <v/>
      </c>
      <c r="M4713" s="116" t="str">
        <f t="shared" si="377"/>
        <v/>
      </c>
    </row>
    <row r="4714" spans="2:13" x14ac:dyDescent="0.3">
      <c r="B4714" s="126"/>
      <c r="C4714" s="128"/>
      <c r="D4714" s="126"/>
      <c r="E4714" s="128"/>
      <c r="F4714" s="128"/>
      <c r="G4714" s="128"/>
      <c r="I4714" s="91" t="str">
        <f t="shared" si="374"/>
        <v/>
      </c>
      <c r="J4714" s="91" t="str">
        <f t="shared" si="375"/>
        <v/>
      </c>
      <c r="K4714" s="91" t="str">
        <f t="shared" si="373"/>
        <v/>
      </c>
      <c r="L4714" s="116" t="str">
        <f t="shared" si="376"/>
        <v/>
      </c>
      <c r="M4714" s="116" t="str">
        <f t="shared" si="377"/>
        <v/>
      </c>
    </row>
    <row r="4715" spans="2:13" x14ac:dyDescent="0.3">
      <c r="B4715" s="126"/>
      <c r="C4715" s="128"/>
      <c r="D4715" s="126"/>
      <c r="E4715" s="128"/>
      <c r="F4715" s="128"/>
      <c r="G4715" s="128"/>
      <c r="I4715" s="91" t="str">
        <f t="shared" si="374"/>
        <v/>
      </c>
      <c r="J4715" s="91" t="str">
        <f t="shared" si="375"/>
        <v/>
      </c>
      <c r="K4715" s="91" t="str">
        <f t="shared" si="373"/>
        <v/>
      </c>
      <c r="L4715" s="116" t="str">
        <f t="shared" si="376"/>
        <v/>
      </c>
      <c r="M4715" s="116" t="str">
        <f t="shared" si="377"/>
        <v/>
      </c>
    </row>
    <row r="4716" spans="2:13" x14ac:dyDescent="0.3">
      <c r="B4716" s="126"/>
      <c r="C4716" s="128"/>
      <c r="D4716" s="126"/>
      <c r="E4716" s="128"/>
      <c r="F4716" s="128"/>
      <c r="G4716" s="128"/>
      <c r="I4716" s="91" t="str">
        <f t="shared" si="374"/>
        <v/>
      </c>
      <c r="J4716" s="91" t="str">
        <f t="shared" si="375"/>
        <v/>
      </c>
      <c r="K4716" s="91" t="str">
        <f t="shared" si="373"/>
        <v/>
      </c>
      <c r="L4716" s="116" t="str">
        <f t="shared" si="376"/>
        <v/>
      </c>
      <c r="M4716" s="116" t="str">
        <f t="shared" si="377"/>
        <v/>
      </c>
    </row>
    <row r="4717" spans="2:13" x14ac:dyDescent="0.3">
      <c r="B4717" s="126"/>
      <c r="C4717" s="128"/>
      <c r="D4717" s="126"/>
      <c r="E4717" s="128"/>
      <c r="F4717" s="128"/>
      <c r="G4717" s="128"/>
      <c r="I4717" s="91" t="str">
        <f t="shared" si="374"/>
        <v/>
      </c>
      <c r="J4717" s="91" t="str">
        <f t="shared" si="375"/>
        <v/>
      </c>
      <c r="K4717" s="91" t="str">
        <f t="shared" si="373"/>
        <v/>
      </c>
      <c r="L4717" s="116" t="str">
        <f t="shared" si="376"/>
        <v/>
      </c>
      <c r="M4717" s="116" t="str">
        <f t="shared" si="377"/>
        <v/>
      </c>
    </row>
    <row r="4718" spans="2:13" x14ac:dyDescent="0.3">
      <c r="B4718" s="126"/>
      <c r="C4718" s="128"/>
      <c r="D4718" s="126"/>
      <c r="E4718" s="128"/>
      <c r="F4718" s="128"/>
      <c r="G4718" s="128"/>
      <c r="I4718" s="91" t="str">
        <f t="shared" si="374"/>
        <v/>
      </c>
      <c r="J4718" s="91" t="str">
        <f t="shared" si="375"/>
        <v/>
      </c>
      <c r="K4718" s="91" t="str">
        <f t="shared" si="373"/>
        <v/>
      </c>
      <c r="L4718" s="116" t="str">
        <f t="shared" si="376"/>
        <v/>
      </c>
      <c r="M4718" s="116" t="str">
        <f t="shared" si="377"/>
        <v/>
      </c>
    </row>
    <row r="4719" spans="2:13" x14ac:dyDescent="0.3">
      <c r="B4719" s="126"/>
      <c r="C4719" s="128"/>
      <c r="D4719" s="126"/>
      <c r="E4719" s="128"/>
      <c r="F4719" s="128"/>
      <c r="G4719" s="128"/>
      <c r="I4719" s="91" t="str">
        <f t="shared" si="374"/>
        <v/>
      </c>
      <c r="J4719" s="91" t="str">
        <f t="shared" si="375"/>
        <v/>
      </c>
      <c r="K4719" s="91" t="str">
        <f t="shared" si="373"/>
        <v/>
      </c>
      <c r="L4719" s="116" t="str">
        <f t="shared" si="376"/>
        <v/>
      </c>
      <c r="M4719" s="116" t="str">
        <f t="shared" si="377"/>
        <v/>
      </c>
    </row>
    <row r="4720" spans="2:13" x14ac:dyDescent="0.3">
      <c r="B4720" s="126"/>
      <c r="C4720" s="128"/>
      <c r="D4720" s="126"/>
      <c r="E4720" s="128"/>
      <c r="F4720" s="128"/>
      <c r="G4720" s="128"/>
      <c r="I4720" s="91" t="str">
        <f t="shared" si="374"/>
        <v/>
      </c>
      <c r="J4720" s="91" t="str">
        <f t="shared" si="375"/>
        <v/>
      </c>
      <c r="K4720" s="91" t="str">
        <f t="shared" si="373"/>
        <v/>
      </c>
      <c r="L4720" s="116" t="str">
        <f t="shared" si="376"/>
        <v/>
      </c>
      <c r="M4720" s="116" t="str">
        <f t="shared" si="377"/>
        <v/>
      </c>
    </row>
    <row r="4721" spans="2:13" x14ac:dyDescent="0.3">
      <c r="B4721" s="126"/>
      <c r="C4721" s="128"/>
      <c r="D4721" s="126"/>
      <c r="E4721" s="128"/>
      <c r="F4721" s="128"/>
      <c r="G4721" s="128"/>
      <c r="I4721" s="91" t="str">
        <f t="shared" si="374"/>
        <v/>
      </c>
      <c r="J4721" s="91" t="str">
        <f t="shared" si="375"/>
        <v/>
      </c>
      <c r="K4721" s="91" t="str">
        <f t="shared" si="373"/>
        <v/>
      </c>
      <c r="L4721" s="116" t="str">
        <f t="shared" si="376"/>
        <v/>
      </c>
      <c r="M4721" s="116" t="str">
        <f t="shared" si="377"/>
        <v/>
      </c>
    </row>
    <row r="4722" spans="2:13" x14ac:dyDescent="0.3">
      <c r="B4722" s="126"/>
      <c r="C4722" s="128"/>
      <c r="D4722" s="126"/>
      <c r="E4722" s="128"/>
      <c r="F4722" s="128"/>
      <c r="G4722" s="128"/>
      <c r="I4722" s="91" t="str">
        <f t="shared" si="374"/>
        <v/>
      </c>
      <c r="J4722" s="91" t="str">
        <f t="shared" si="375"/>
        <v/>
      </c>
      <c r="K4722" s="91" t="str">
        <f t="shared" si="373"/>
        <v/>
      </c>
      <c r="L4722" s="116" t="str">
        <f t="shared" si="376"/>
        <v/>
      </c>
      <c r="M4722" s="116" t="str">
        <f t="shared" si="377"/>
        <v/>
      </c>
    </row>
    <row r="4723" spans="2:13" x14ac:dyDescent="0.3">
      <c r="B4723" s="126"/>
      <c r="C4723" s="128"/>
      <c r="D4723" s="126"/>
      <c r="E4723" s="128"/>
      <c r="F4723" s="128"/>
      <c r="G4723" s="128"/>
      <c r="I4723" s="91" t="str">
        <f t="shared" si="374"/>
        <v/>
      </c>
      <c r="J4723" s="91" t="str">
        <f t="shared" si="375"/>
        <v/>
      </c>
      <c r="K4723" s="91" t="str">
        <f t="shared" si="373"/>
        <v/>
      </c>
      <c r="L4723" s="116" t="str">
        <f t="shared" si="376"/>
        <v/>
      </c>
      <c r="M4723" s="116" t="str">
        <f t="shared" si="377"/>
        <v/>
      </c>
    </row>
    <row r="4724" spans="2:13" x14ac:dyDescent="0.3">
      <c r="B4724" s="126"/>
      <c r="C4724" s="128"/>
      <c r="D4724" s="126"/>
      <c r="E4724" s="128"/>
      <c r="F4724" s="128"/>
      <c r="G4724" s="128"/>
      <c r="I4724" s="91" t="str">
        <f t="shared" si="374"/>
        <v/>
      </c>
      <c r="J4724" s="91" t="str">
        <f t="shared" si="375"/>
        <v/>
      </c>
      <c r="K4724" s="91" t="str">
        <f t="shared" si="373"/>
        <v/>
      </c>
      <c r="L4724" s="116" t="str">
        <f t="shared" si="376"/>
        <v/>
      </c>
      <c r="M4724" s="116" t="str">
        <f t="shared" si="377"/>
        <v/>
      </c>
    </row>
    <row r="4725" spans="2:13" x14ac:dyDescent="0.3">
      <c r="B4725" s="126"/>
      <c r="C4725" s="128"/>
      <c r="D4725" s="126"/>
      <c r="E4725" s="128"/>
      <c r="F4725" s="128"/>
      <c r="G4725" s="128"/>
      <c r="I4725" s="91" t="str">
        <f t="shared" si="374"/>
        <v/>
      </c>
      <c r="J4725" s="91" t="str">
        <f t="shared" si="375"/>
        <v/>
      </c>
      <c r="K4725" s="91" t="str">
        <f t="shared" si="373"/>
        <v/>
      </c>
      <c r="L4725" s="116" t="str">
        <f t="shared" si="376"/>
        <v/>
      </c>
      <c r="M4725" s="116" t="str">
        <f t="shared" si="377"/>
        <v/>
      </c>
    </row>
    <row r="4726" spans="2:13" x14ac:dyDescent="0.3">
      <c r="B4726" s="126"/>
      <c r="C4726" s="128"/>
      <c r="D4726" s="126"/>
      <c r="E4726" s="128"/>
      <c r="F4726" s="128"/>
      <c r="G4726" s="128"/>
      <c r="I4726" s="91" t="str">
        <f t="shared" si="374"/>
        <v/>
      </c>
      <c r="J4726" s="91" t="str">
        <f t="shared" si="375"/>
        <v/>
      </c>
      <c r="K4726" s="91" t="str">
        <f t="shared" si="373"/>
        <v/>
      </c>
      <c r="L4726" s="116" t="str">
        <f t="shared" si="376"/>
        <v/>
      </c>
      <c r="M4726" s="116" t="str">
        <f t="shared" si="377"/>
        <v/>
      </c>
    </row>
    <row r="4727" spans="2:13" x14ac:dyDescent="0.3">
      <c r="B4727" s="126"/>
      <c r="C4727" s="128"/>
      <c r="D4727" s="126"/>
      <c r="E4727" s="128"/>
      <c r="F4727" s="128"/>
      <c r="G4727" s="128"/>
      <c r="I4727" s="91" t="str">
        <f t="shared" si="374"/>
        <v/>
      </c>
      <c r="J4727" s="91" t="str">
        <f t="shared" si="375"/>
        <v/>
      </c>
      <c r="K4727" s="91" t="str">
        <f t="shared" si="373"/>
        <v/>
      </c>
      <c r="L4727" s="116" t="str">
        <f t="shared" si="376"/>
        <v/>
      </c>
      <c r="M4727" s="116" t="str">
        <f t="shared" si="377"/>
        <v/>
      </c>
    </row>
    <row r="4728" spans="2:13" x14ac:dyDescent="0.3">
      <c r="B4728" s="126"/>
      <c r="C4728" s="128"/>
      <c r="D4728" s="126"/>
      <c r="E4728" s="128"/>
      <c r="F4728" s="128"/>
      <c r="G4728" s="128"/>
      <c r="I4728" s="91" t="str">
        <f t="shared" si="374"/>
        <v/>
      </c>
      <c r="J4728" s="91" t="str">
        <f t="shared" si="375"/>
        <v/>
      </c>
      <c r="K4728" s="91" t="str">
        <f t="shared" si="373"/>
        <v/>
      </c>
      <c r="L4728" s="116" t="str">
        <f t="shared" si="376"/>
        <v/>
      </c>
      <c r="M4728" s="116" t="str">
        <f t="shared" si="377"/>
        <v/>
      </c>
    </row>
    <row r="4729" spans="2:13" x14ac:dyDescent="0.3">
      <c r="B4729" s="126"/>
      <c r="C4729" s="128"/>
      <c r="D4729" s="126"/>
      <c r="E4729" s="128"/>
      <c r="F4729" s="128"/>
      <c r="G4729" s="128"/>
      <c r="I4729" s="91" t="str">
        <f t="shared" si="374"/>
        <v/>
      </c>
      <c r="J4729" s="91" t="str">
        <f t="shared" si="375"/>
        <v/>
      </c>
      <c r="K4729" s="91" t="str">
        <f t="shared" si="373"/>
        <v/>
      </c>
      <c r="L4729" s="116" t="str">
        <f t="shared" si="376"/>
        <v/>
      </c>
      <c r="M4729" s="116" t="str">
        <f t="shared" si="377"/>
        <v/>
      </c>
    </row>
    <row r="4730" spans="2:13" x14ac:dyDescent="0.3">
      <c r="B4730" s="126"/>
      <c r="C4730" s="128"/>
      <c r="D4730" s="126"/>
      <c r="E4730" s="128"/>
      <c r="F4730" s="128"/>
      <c r="G4730" s="128"/>
      <c r="I4730" s="91" t="str">
        <f t="shared" si="374"/>
        <v/>
      </c>
      <c r="J4730" s="91" t="str">
        <f t="shared" si="375"/>
        <v/>
      </c>
      <c r="K4730" s="91" t="str">
        <f t="shared" si="373"/>
        <v/>
      </c>
      <c r="L4730" s="116" t="str">
        <f t="shared" si="376"/>
        <v/>
      </c>
      <c r="M4730" s="116" t="str">
        <f t="shared" si="377"/>
        <v/>
      </c>
    </row>
    <row r="4731" spans="2:13" x14ac:dyDescent="0.3">
      <c r="B4731" s="126"/>
      <c r="C4731" s="128"/>
      <c r="D4731" s="126"/>
      <c r="E4731" s="128"/>
      <c r="F4731" s="128"/>
      <c r="G4731" s="128"/>
      <c r="I4731" s="91" t="str">
        <f t="shared" si="374"/>
        <v/>
      </c>
      <c r="J4731" s="91" t="str">
        <f t="shared" si="375"/>
        <v/>
      </c>
      <c r="K4731" s="91" t="str">
        <f t="shared" si="373"/>
        <v/>
      </c>
      <c r="L4731" s="116" t="str">
        <f t="shared" si="376"/>
        <v/>
      </c>
      <c r="M4731" s="116" t="str">
        <f t="shared" si="377"/>
        <v/>
      </c>
    </row>
    <row r="4732" spans="2:13" x14ac:dyDescent="0.3">
      <c r="B4732" s="126"/>
      <c r="C4732" s="128"/>
      <c r="D4732" s="126"/>
      <c r="E4732" s="128"/>
      <c r="F4732" s="128"/>
      <c r="G4732" s="128"/>
      <c r="I4732" s="91" t="str">
        <f t="shared" si="374"/>
        <v/>
      </c>
      <c r="J4732" s="91" t="str">
        <f t="shared" si="375"/>
        <v/>
      </c>
      <c r="K4732" s="91" t="str">
        <f t="shared" si="373"/>
        <v/>
      </c>
      <c r="L4732" s="116" t="str">
        <f t="shared" si="376"/>
        <v/>
      </c>
      <c r="M4732" s="116" t="str">
        <f t="shared" si="377"/>
        <v/>
      </c>
    </row>
    <row r="4733" spans="2:13" x14ac:dyDescent="0.3">
      <c r="B4733" s="126"/>
      <c r="C4733" s="128"/>
      <c r="D4733" s="126"/>
      <c r="E4733" s="128"/>
      <c r="F4733" s="128"/>
      <c r="G4733" s="128"/>
      <c r="I4733" s="91" t="str">
        <f t="shared" si="374"/>
        <v/>
      </c>
      <c r="J4733" s="91" t="str">
        <f t="shared" si="375"/>
        <v/>
      </c>
      <c r="K4733" s="91" t="str">
        <f t="shared" si="373"/>
        <v/>
      </c>
      <c r="L4733" s="116" t="str">
        <f t="shared" si="376"/>
        <v/>
      </c>
      <c r="M4733" s="116" t="str">
        <f t="shared" si="377"/>
        <v/>
      </c>
    </row>
    <row r="4734" spans="2:13" x14ac:dyDescent="0.3">
      <c r="B4734" s="126"/>
      <c r="C4734" s="128"/>
      <c r="D4734" s="126"/>
      <c r="E4734" s="128"/>
      <c r="F4734" s="128"/>
      <c r="G4734" s="128"/>
      <c r="I4734" s="91" t="str">
        <f t="shared" si="374"/>
        <v/>
      </c>
      <c r="J4734" s="91" t="str">
        <f t="shared" si="375"/>
        <v/>
      </c>
      <c r="K4734" s="91" t="str">
        <f t="shared" si="373"/>
        <v/>
      </c>
      <c r="L4734" s="116" t="str">
        <f t="shared" si="376"/>
        <v/>
      </c>
      <c r="M4734" s="116" t="str">
        <f t="shared" si="377"/>
        <v/>
      </c>
    </row>
    <row r="4735" spans="2:13" x14ac:dyDescent="0.3">
      <c r="B4735" s="126"/>
      <c r="C4735" s="128"/>
      <c r="D4735" s="126"/>
      <c r="E4735" s="128"/>
      <c r="F4735" s="128"/>
      <c r="G4735" s="128"/>
      <c r="I4735" s="91" t="str">
        <f t="shared" si="374"/>
        <v/>
      </c>
      <c r="J4735" s="91" t="str">
        <f t="shared" si="375"/>
        <v/>
      </c>
      <c r="K4735" s="91" t="str">
        <f t="shared" si="373"/>
        <v/>
      </c>
      <c r="L4735" s="116" t="str">
        <f t="shared" si="376"/>
        <v/>
      </c>
      <c r="M4735" s="116" t="str">
        <f t="shared" si="377"/>
        <v/>
      </c>
    </row>
    <row r="4736" spans="2:13" x14ac:dyDescent="0.3">
      <c r="B4736" s="126"/>
      <c r="C4736" s="128"/>
      <c r="D4736" s="126"/>
      <c r="E4736" s="128"/>
      <c r="F4736" s="128"/>
      <c r="G4736" s="128"/>
      <c r="I4736" s="91" t="str">
        <f t="shared" si="374"/>
        <v/>
      </c>
      <c r="J4736" s="91" t="str">
        <f t="shared" si="375"/>
        <v/>
      </c>
      <c r="K4736" s="91" t="str">
        <f t="shared" si="373"/>
        <v/>
      </c>
      <c r="L4736" s="116" t="str">
        <f t="shared" si="376"/>
        <v/>
      </c>
      <c r="M4736" s="116" t="str">
        <f t="shared" si="377"/>
        <v/>
      </c>
    </row>
    <row r="4737" spans="2:13" x14ac:dyDescent="0.3">
      <c r="B4737" s="126"/>
      <c r="C4737" s="128"/>
      <c r="D4737" s="126"/>
      <c r="E4737" s="128"/>
      <c r="F4737" s="128"/>
      <c r="G4737" s="128"/>
      <c r="I4737" s="91" t="str">
        <f t="shared" si="374"/>
        <v/>
      </c>
      <c r="J4737" s="91" t="str">
        <f t="shared" si="375"/>
        <v/>
      </c>
      <c r="K4737" s="91" t="str">
        <f t="shared" si="373"/>
        <v/>
      </c>
      <c r="L4737" s="116" t="str">
        <f t="shared" si="376"/>
        <v/>
      </c>
      <c r="M4737" s="116" t="str">
        <f t="shared" si="377"/>
        <v/>
      </c>
    </row>
    <row r="4738" spans="2:13" x14ac:dyDescent="0.3">
      <c r="B4738" s="126"/>
      <c r="C4738" s="128"/>
      <c r="D4738" s="126"/>
      <c r="E4738" s="128"/>
      <c r="F4738" s="128"/>
      <c r="G4738" s="128"/>
      <c r="I4738" s="91" t="str">
        <f t="shared" si="374"/>
        <v/>
      </c>
      <c r="J4738" s="91" t="str">
        <f t="shared" si="375"/>
        <v/>
      </c>
      <c r="K4738" s="91" t="str">
        <f t="shared" si="373"/>
        <v/>
      </c>
      <c r="L4738" s="116" t="str">
        <f t="shared" si="376"/>
        <v/>
      </c>
      <c r="M4738" s="116" t="str">
        <f t="shared" si="377"/>
        <v/>
      </c>
    </row>
    <row r="4739" spans="2:13" x14ac:dyDescent="0.3">
      <c r="B4739" s="126"/>
      <c r="C4739" s="128"/>
      <c r="D4739" s="126"/>
      <c r="E4739" s="128"/>
      <c r="F4739" s="128"/>
      <c r="G4739" s="128"/>
      <c r="I4739" s="91" t="str">
        <f t="shared" si="374"/>
        <v/>
      </c>
      <c r="J4739" s="91" t="str">
        <f t="shared" si="375"/>
        <v/>
      </c>
      <c r="K4739" s="91" t="str">
        <f t="shared" si="373"/>
        <v/>
      </c>
      <c r="L4739" s="116" t="str">
        <f t="shared" si="376"/>
        <v/>
      </c>
      <c r="M4739" s="116" t="str">
        <f t="shared" si="377"/>
        <v/>
      </c>
    </row>
    <row r="4740" spans="2:13" x14ac:dyDescent="0.3">
      <c r="B4740" s="126"/>
      <c r="C4740" s="128"/>
      <c r="D4740" s="126"/>
      <c r="E4740" s="128"/>
      <c r="F4740" s="128"/>
      <c r="G4740" s="128"/>
      <c r="I4740" s="91" t="str">
        <f t="shared" si="374"/>
        <v/>
      </c>
      <c r="J4740" s="91" t="str">
        <f t="shared" si="375"/>
        <v/>
      </c>
      <c r="K4740" s="91" t="str">
        <f t="shared" si="373"/>
        <v/>
      </c>
      <c r="L4740" s="116" t="str">
        <f t="shared" si="376"/>
        <v/>
      </c>
      <c r="M4740" s="116" t="str">
        <f t="shared" si="377"/>
        <v/>
      </c>
    </row>
    <row r="4741" spans="2:13" x14ac:dyDescent="0.3">
      <c r="B4741" s="126"/>
      <c r="C4741" s="128"/>
      <c r="D4741" s="126"/>
      <c r="E4741" s="128"/>
      <c r="F4741" s="128"/>
      <c r="G4741" s="128"/>
      <c r="I4741" s="91" t="str">
        <f t="shared" si="374"/>
        <v/>
      </c>
      <c r="J4741" s="91" t="str">
        <f t="shared" si="375"/>
        <v/>
      </c>
      <c r="K4741" s="91" t="str">
        <f t="shared" si="373"/>
        <v/>
      </c>
      <c r="L4741" s="116" t="str">
        <f t="shared" si="376"/>
        <v/>
      </c>
      <c r="M4741" s="116" t="str">
        <f t="shared" si="377"/>
        <v/>
      </c>
    </row>
    <row r="4742" spans="2:13" x14ac:dyDescent="0.3">
      <c r="B4742" s="126"/>
      <c r="C4742" s="128"/>
      <c r="D4742" s="126"/>
      <c r="E4742" s="128"/>
      <c r="F4742" s="128"/>
      <c r="G4742" s="128"/>
      <c r="I4742" s="91" t="str">
        <f t="shared" si="374"/>
        <v/>
      </c>
      <c r="J4742" s="91" t="str">
        <f t="shared" si="375"/>
        <v/>
      </c>
      <c r="K4742" s="91" t="str">
        <f t="shared" si="373"/>
        <v/>
      </c>
      <c r="L4742" s="116" t="str">
        <f t="shared" si="376"/>
        <v/>
      </c>
      <c r="M4742" s="116" t="str">
        <f t="shared" si="377"/>
        <v/>
      </c>
    </row>
    <row r="4743" spans="2:13" x14ac:dyDescent="0.3">
      <c r="B4743" s="126"/>
      <c r="C4743" s="128"/>
      <c r="D4743" s="126"/>
      <c r="E4743" s="128"/>
      <c r="F4743" s="128"/>
      <c r="G4743" s="128"/>
      <c r="I4743" s="91" t="str">
        <f t="shared" si="374"/>
        <v/>
      </c>
      <c r="J4743" s="91" t="str">
        <f t="shared" si="375"/>
        <v/>
      </c>
      <c r="K4743" s="91" t="str">
        <f t="shared" ref="K4743:K4806" si="378">IF(I4743="","",SUMIF($B$7:$B$5003,B4743,$G$7:$G$5003))</f>
        <v/>
      </c>
      <c r="L4743" s="116" t="str">
        <f t="shared" si="376"/>
        <v/>
      </c>
      <c r="M4743" s="116" t="str">
        <f t="shared" si="377"/>
        <v/>
      </c>
    </row>
    <row r="4744" spans="2:13" x14ac:dyDescent="0.3">
      <c r="B4744" s="126"/>
      <c r="C4744" s="128"/>
      <c r="D4744" s="126"/>
      <c r="E4744" s="128"/>
      <c r="F4744" s="128"/>
      <c r="G4744" s="128"/>
      <c r="I4744" s="91" t="str">
        <f t="shared" ref="I4744:I4807" si="379">B4744&amp;D4744</f>
        <v/>
      </c>
      <c r="J4744" s="91" t="str">
        <f t="shared" ref="J4744:J4807" si="380">IF(I4744="","",SUMIFS($G$6:$G$5003,$B$6:$B$5003,B4744,$D$6:$D$5003,D4744))</f>
        <v/>
      </c>
      <c r="K4744" s="91" t="str">
        <f t="shared" si="378"/>
        <v/>
      </c>
      <c r="L4744" s="116" t="str">
        <f t="shared" ref="L4744:L4807" si="381">IF(OR(J4744="",K4744=""),"",J4744/K4744)</f>
        <v/>
      </c>
      <c r="M4744" s="116" t="str">
        <f t="shared" ref="M4744:M4807" si="382">IF(L4744="","",L4744^2)</f>
        <v/>
      </c>
    </row>
    <row r="4745" spans="2:13" x14ac:dyDescent="0.3">
      <c r="B4745" s="126"/>
      <c r="C4745" s="128"/>
      <c r="D4745" s="126"/>
      <c r="E4745" s="128"/>
      <c r="F4745" s="128"/>
      <c r="G4745" s="128"/>
      <c r="I4745" s="91" t="str">
        <f t="shared" si="379"/>
        <v/>
      </c>
      <c r="J4745" s="91" t="str">
        <f t="shared" si="380"/>
        <v/>
      </c>
      <c r="K4745" s="91" t="str">
        <f t="shared" si="378"/>
        <v/>
      </c>
      <c r="L4745" s="116" t="str">
        <f t="shared" si="381"/>
        <v/>
      </c>
      <c r="M4745" s="116" t="str">
        <f t="shared" si="382"/>
        <v/>
      </c>
    </row>
    <row r="4746" spans="2:13" x14ac:dyDescent="0.3">
      <c r="B4746" s="126"/>
      <c r="C4746" s="128"/>
      <c r="D4746" s="126"/>
      <c r="E4746" s="128"/>
      <c r="F4746" s="128"/>
      <c r="G4746" s="128"/>
      <c r="I4746" s="91" t="str">
        <f t="shared" si="379"/>
        <v/>
      </c>
      <c r="J4746" s="91" t="str">
        <f t="shared" si="380"/>
        <v/>
      </c>
      <c r="K4746" s="91" t="str">
        <f t="shared" si="378"/>
        <v/>
      </c>
      <c r="L4746" s="116" t="str">
        <f t="shared" si="381"/>
        <v/>
      </c>
      <c r="M4746" s="116" t="str">
        <f t="shared" si="382"/>
        <v/>
      </c>
    </row>
    <row r="4747" spans="2:13" x14ac:dyDescent="0.3">
      <c r="B4747" s="126"/>
      <c r="C4747" s="128"/>
      <c r="D4747" s="126"/>
      <c r="E4747" s="128"/>
      <c r="F4747" s="128"/>
      <c r="G4747" s="128"/>
      <c r="I4747" s="91" t="str">
        <f t="shared" si="379"/>
        <v/>
      </c>
      <c r="J4747" s="91" t="str">
        <f t="shared" si="380"/>
        <v/>
      </c>
      <c r="K4747" s="91" t="str">
        <f t="shared" si="378"/>
        <v/>
      </c>
      <c r="L4747" s="116" t="str">
        <f t="shared" si="381"/>
        <v/>
      </c>
      <c r="M4747" s="116" t="str">
        <f t="shared" si="382"/>
        <v/>
      </c>
    </row>
    <row r="4748" spans="2:13" x14ac:dyDescent="0.3">
      <c r="B4748" s="126"/>
      <c r="C4748" s="128"/>
      <c r="D4748" s="126"/>
      <c r="E4748" s="128"/>
      <c r="F4748" s="128"/>
      <c r="G4748" s="128"/>
      <c r="I4748" s="91" t="str">
        <f t="shared" si="379"/>
        <v/>
      </c>
      <c r="J4748" s="91" t="str">
        <f t="shared" si="380"/>
        <v/>
      </c>
      <c r="K4748" s="91" t="str">
        <f t="shared" si="378"/>
        <v/>
      </c>
      <c r="L4748" s="116" t="str">
        <f t="shared" si="381"/>
        <v/>
      </c>
      <c r="M4748" s="116" t="str">
        <f t="shared" si="382"/>
        <v/>
      </c>
    </row>
    <row r="4749" spans="2:13" x14ac:dyDescent="0.3">
      <c r="B4749" s="126"/>
      <c r="C4749" s="128"/>
      <c r="D4749" s="126"/>
      <c r="E4749" s="128"/>
      <c r="F4749" s="128"/>
      <c r="G4749" s="128"/>
      <c r="I4749" s="91" t="str">
        <f t="shared" si="379"/>
        <v/>
      </c>
      <c r="J4749" s="91" t="str">
        <f t="shared" si="380"/>
        <v/>
      </c>
      <c r="K4749" s="91" t="str">
        <f t="shared" si="378"/>
        <v/>
      </c>
      <c r="L4749" s="116" t="str">
        <f t="shared" si="381"/>
        <v/>
      </c>
      <c r="M4749" s="116" t="str">
        <f t="shared" si="382"/>
        <v/>
      </c>
    </row>
    <row r="4750" spans="2:13" x14ac:dyDescent="0.3">
      <c r="B4750" s="126"/>
      <c r="C4750" s="128"/>
      <c r="D4750" s="126"/>
      <c r="E4750" s="128"/>
      <c r="F4750" s="128"/>
      <c r="G4750" s="128"/>
      <c r="I4750" s="91" t="str">
        <f t="shared" si="379"/>
        <v/>
      </c>
      <c r="J4750" s="91" t="str">
        <f t="shared" si="380"/>
        <v/>
      </c>
      <c r="K4750" s="91" t="str">
        <f t="shared" si="378"/>
        <v/>
      </c>
      <c r="L4750" s="116" t="str">
        <f t="shared" si="381"/>
        <v/>
      </c>
      <c r="M4750" s="116" t="str">
        <f t="shared" si="382"/>
        <v/>
      </c>
    </row>
    <row r="4751" spans="2:13" x14ac:dyDescent="0.3">
      <c r="B4751" s="126"/>
      <c r="C4751" s="128"/>
      <c r="D4751" s="126"/>
      <c r="E4751" s="128"/>
      <c r="F4751" s="128"/>
      <c r="G4751" s="128"/>
      <c r="I4751" s="91" t="str">
        <f t="shared" si="379"/>
        <v/>
      </c>
      <c r="J4751" s="91" t="str">
        <f t="shared" si="380"/>
        <v/>
      </c>
      <c r="K4751" s="91" t="str">
        <f t="shared" si="378"/>
        <v/>
      </c>
      <c r="L4751" s="116" t="str">
        <f t="shared" si="381"/>
        <v/>
      </c>
      <c r="M4751" s="116" t="str">
        <f t="shared" si="382"/>
        <v/>
      </c>
    </row>
    <row r="4752" spans="2:13" x14ac:dyDescent="0.3">
      <c r="B4752" s="126"/>
      <c r="C4752" s="128"/>
      <c r="D4752" s="126"/>
      <c r="E4752" s="128"/>
      <c r="F4752" s="128"/>
      <c r="G4752" s="128"/>
      <c r="I4752" s="91" t="str">
        <f t="shared" si="379"/>
        <v/>
      </c>
      <c r="J4752" s="91" t="str">
        <f t="shared" si="380"/>
        <v/>
      </c>
      <c r="K4752" s="91" t="str">
        <f t="shared" si="378"/>
        <v/>
      </c>
      <c r="L4752" s="116" t="str">
        <f t="shared" si="381"/>
        <v/>
      </c>
      <c r="M4752" s="116" t="str">
        <f t="shared" si="382"/>
        <v/>
      </c>
    </row>
    <row r="4753" spans="2:13" x14ac:dyDescent="0.3">
      <c r="B4753" s="126"/>
      <c r="C4753" s="128"/>
      <c r="D4753" s="126"/>
      <c r="E4753" s="128"/>
      <c r="F4753" s="128"/>
      <c r="G4753" s="128"/>
      <c r="I4753" s="91" t="str">
        <f t="shared" si="379"/>
        <v/>
      </c>
      <c r="J4753" s="91" t="str">
        <f t="shared" si="380"/>
        <v/>
      </c>
      <c r="K4753" s="91" t="str">
        <f t="shared" si="378"/>
        <v/>
      </c>
      <c r="L4753" s="116" t="str">
        <f t="shared" si="381"/>
        <v/>
      </c>
      <c r="M4753" s="116" t="str">
        <f t="shared" si="382"/>
        <v/>
      </c>
    </row>
    <row r="4754" spans="2:13" x14ac:dyDescent="0.3">
      <c r="B4754" s="126"/>
      <c r="C4754" s="128"/>
      <c r="D4754" s="126"/>
      <c r="E4754" s="128"/>
      <c r="F4754" s="128"/>
      <c r="G4754" s="128"/>
      <c r="I4754" s="91" t="str">
        <f t="shared" si="379"/>
        <v/>
      </c>
      <c r="J4754" s="91" t="str">
        <f t="shared" si="380"/>
        <v/>
      </c>
      <c r="K4754" s="91" t="str">
        <f t="shared" si="378"/>
        <v/>
      </c>
      <c r="L4754" s="116" t="str">
        <f t="shared" si="381"/>
        <v/>
      </c>
      <c r="M4754" s="116" t="str">
        <f t="shared" si="382"/>
        <v/>
      </c>
    </row>
    <row r="4755" spans="2:13" x14ac:dyDescent="0.3">
      <c r="B4755" s="126"/>
      <c r="C4755" s="128"/>
      <c r="D4755" s="126"/>
      <c r="E4755" s="128"/>
      <c r="F4755" s="128"/>
      <c r="G4755" s="128"/>
      <c r="I4755" s="91" t="str">
        <f t="shared" si="379"/>
        <v/>
      </c>
      <c r="J4755" s="91" t="str">
        <f t="shared" si="380"/>
        <v/>
      </c>
      <c r="K4755" s="91" t="str">
        <f t="shared" si="378"/>
        <v/>
      </c>
      <c r="L4755" s="116" t="str">
        <f t="shared" si="381"/>
        <v/>
      </c>
      <c r="M4755" s="116" t="str">
        <f t="shared" si="382"/>
        <v/>
      </c>
    </row>
    <row r="4756" spans="2:13" x14ac:dyDescent="0.3">
      <c r="B4756" s="126"/>
      <c r="C4756" s="128"/>
      <c r="D4756" s="126"/>
      <c r="E4756" s="128"/>
      <c r="F4756" s="128"/>
      <c r="G4756" s="128"/>
      <c r="I4756" s="91" t="str">
        <f t="shared" si="379"/>
        <v/>
      </c>
      <c r="J4756" s="91" t="str">
        <f t="shared" si="380"/>
        <v/>
      </c>
      <c r="K4756" s="91" t="str">
        <f t="shared" si="378"/>
        <v/>
      </c>
      <c r="L4756" s="116" t="str">
        <f t="shared" si="381"/>
        <v/>
      </c>
      <c r="M4756" s="116" t="str">
        <f t="shared" si="382"/>
        <v/>
      </c>
    </row>
    <row r="4757" spans="2:13" x14ac:dyDescent="0.3">
      <c r="B4757" s="126"/>
      <c r="C4757" s="128"/>
      <c r="D4757" s="126"/>
      <c r="E4757" s="128"/>
      <c r="F4757" s="128"/>
      <c r="G4757" s="128"/>
      <c r="I4757" s="91" t="str">
        <f t="shared" si="379"/>
        <v/>
      </c>
      <c r="J4757" s="91" t="str">
        <f t="shared" si="380"/>
        <v/>
      </c>
      <c r="K4757" s="91" t="str">
        <f t="shared" si="378"/>
        <v/>
      </c>
      <c r="L4757" s="116" t="str">
        <f t="shared" si="381"/>
        <v/>
      </c>
      <c r="M4757" s="116" t="str">
        <f t="shared" si="382"/>
        <v/>
      </c>
    </row>
    <row r="4758" spans="2:13" x14ac:dyDescent="0.3">
      <c r="B4758" s="126"/>
      <c r="C4758" s="128"/>
      <c r="D4758" s="126"/>
      <c r="E4758" s="128"/>
      <c r="F4758" s="128"/>
      <c r="G4758" s="128"/>
      <c r="I4758" s="91" t="str">
        <f t="shared" si="379"/>
        <v/>
      </c>
      <c r="J4758" s="91" t="str">
        <f t="shared" si="380"/>
        <v/>
      </c>
      <c r="K4758" s="91" t="str">
        <f t="shared" si="378"/>
        <v/>
      </c>
      <c r="L4758" s="116" t="str">
        <f t="shared" si="381"/>
        <v/>
      </c>
      <c r="M4758" s="116" t="str">
        <f t="shared" si="382"/>
        <v/>
      </c>
    </row>
    <row r="4759" spans="2:13" x14ac:dyDescent="0.3">
      <c r="B4759" s="126"/>
      <c r="C4759" s="128"/>
      <c r="D4759" s="126"/>
      <c r="E4759" s="128"/>
      <c r="F4759" s="128"/>
      <c r="G4759" s="128"/>
      <c r="I4759" s="91" t="str">
        <f t="shared" si="379"/>
        <v/>
      </c>
      <c r="J4759" s="91" t="str">
        <f t="shared" si="380"/>
        <v/>
      </c>
      <c r="K4759" s="91" t="str">
        <f t="shared" si="378"/>
        <v/>
      </c>
      <c r="L4759" s="116" t="str">
        <f t="shared" si="381"/>
        <v/>
      </c>
      <c r="M4759" s="116" t="str">
        <f t="shared" si="382"/>
        <v/>
      </c>
    </row>
    <row r="4760" spans="2:13" x14ac:dyDescent="0.3">
      <c r="B4760" s="126"/>
      <c r="C4760" s="128"/>
      <c r="D4760" s="126"/>
      <c r="E4760" s="128"/>
      <c r="F4760" s="128"/>
      <c r="G4760" s="128"/>
      <c r="I4760" s="91" t="str">
        <f t="shared" si="379"/>
        <v/>
      </c>
      <c r="J4760" s="91" t="str">
        <f t="shared" si="380"/>
        <v/>
      </c>
      <c r="K4760" s="91" t="str">
        <f t="shared" si="378"/>
        <v/>
      </c>
      <c r="L4760" s="116" t="str">
        <f t="shared" si="381"/>
        <v/>
      </c>
      <c r="M4760" s="116" t="str">
        <f t="shared" si="382"/>
        <v/>
      </c>
    </row>
    <row r="4761" spans="2:13" x14ac:dyDescent="0.3">
      <c r="B4761" s="126"/>
      <c r="C4761" s="128"/>
      <c r="D4761" s="126"/>
      <c r="E4761" s="128"/>
      <c r="F4761" s="128"/>
      <c r="G4761" s="128"/>
      <c r="I4761" s="91" t="str">
        <f t="shared" si="379"/>
        <v/>
      </c>
      <c r="J4761" s="91" t="str">
        <f t="shared" si="380"/>
        <v/>
      </c>
      <c r="K4761" s="91" t="str">
        <f t="shared" si="378"/>
        <v/>
      </c>
      <c r="L4761" s="116" t="str">
        <f t="shared" si="381"/>
        <v/>
      </c>
      <c r="M4761" s="116" t="str">
        <f t="shared" si="382"/>
        <v/>
      </c>
    </row>
    <row r="4762" spans="2:13" x14ac:dyDescent="0.3">
      <c r="B4762" s="126"/>
      <c r="C4762" s="128"/>
      <c r="D4762" s="126"/>
      <c r="E4762" s="128"/>
      <c r="F4762" s="128"/>
      <c r="G4762" s="128"/>
      <c r="I4762" s="91" t="str">
        <f t="shared" si="379"/>
        <v/>
      </c>
      <c r="J4762" s="91" t="str">
        <f t="shared" si="380"/>
        <v/>
      </c>
      <c r="K4762" s="91" t="str">
        <f t="shared" si="378"/>
        <v/>
      </c>
      <c r="L4762" s="116" t="str">
        <f t="shared" si="381"/>
        <v/>
      </c>
      <c r="M4762" s="116" t="str">
        <f t="shared" si="382"/>
        <v/>
      </c>
    </row>
    <row r="4763" spans="2:13" x14ac:dyDescent="0.3">
      <c r="B4763" s="126"/>
      <c r="C4763" s="128"/>
      <c r="D4763" s="126"/>
      <c r="E4763" s="128"/>
      <c r="F4763" s="128"/>
      <c r="G4763" s="128"/>
      <c r="I4763" s="91" t="str">
        <f t="shared" si="379"/>
        <v/>
      </c>
      <c r="J4763" s="91" t="str">
        <f t="shared" si="380"/>
        <v/>
      </c>
      <c r="K4763" s="91" t="str">
        <f t="shared" si="378"/>
        <v/>
      </c>
      <c r="L4763" s="116" t="str">
        <f t="shared" si="381"/>
        <v/>
      </c>
      <c r="M4763" s="116" t="str">
        <f t="shared" si="382"/>
        <v/>
      </c>
    </row>
    <row r="4764" spans="2:13" x14ac:dyDescent="0.3">
      <c r="B4764" s="126"/>
      <c r="C4764" s="128"/>
      <c r="D4764" s="126"/>
      <c r="E4764" s="128"/>
      <c r="F4764" s="128"/>
      <c r="G4764" s="128"/>
      <c r="I4764" s="91" t="str">
        <f t="shared" si="379"/>
        <v/>
      </c>
      <c r="J4764" s="91" t="str">
        <f t="shared" si="380"/>
        <v/>
      </c>
      <c r="K4764" s="91" t="str">
        <f t="shared" si="378"/>
        <v/>
      </c>
      <c r="L4764" s="116" t="str">
        <f t="shared" si="381"/>
        <v/>
      </c>
      <c r="M4764" s="116" t="str">
        <f t="shared" si="382"/>
        <v/>
      </c>
    </row>
    <row r="4765" spans="2:13" x14ac:dyDescent="0.3">
      <c r="B4765" s="126"/>
      <c r="C4765" s="128"/>
      <c r="D4765" s="126"/>
      <c r="E4765" s="128"/>
      <c r="F4765" s="128"/>
      <c r="G4765" s="128"/>
      <c r="I4765" s="91" t="str">
        <f t="shared" si="379"/>
        <v/>
      </c>
      <c r="J4765" s="91" t="str">
        <f t="shared" si="380"/>
        <v/>
      </c>
      <c r="K4765" s="91" t="str">
        <f t="shared" si="378"/>
        <v/>
      </c>
      <c r="L4765" s="116" t="str">
        <f t="shared" si="381"/>
        <v/>
      </c>
      <c r="M4765" s="116" t="str">
        <f t="shared" si="382"/>
        <v/>
      </c>
    </row>
    <row r="4766" spans="2:13" x14ac:dyDescent="0.3">
      <c r="B4766" s="126"/>
      <c r="C4766" s="128"/>
      <c r="D4766" s="126"/>
      <c r="E4766" s="128"/>
      <c r="F4766" s="128"/>
      <c r="G4766" s="128"/>
      <c r="I4766" s="91" t="str">
        <f t="shared" si="379"/>
        <v/>
      </c>
      <c r="J4766" s="91" t="str">
        <f t="shared" si="380"/>
        <v/>
      </c>
      <c r="K4766" s="91" t="str">
        <f t="shared" si="378"/>
        <v/>
      </c>
      <c r="L4766" s="116" t="str">
        <f t="shared" si="381"/>
        <v/>
      </c>
      <c r="M4766" s="116" t="str">
        <f t="shared" si="382"/>
        <v/>
      </c>
    </row>
    <row r="4767" spans="2:13" x14ac:dyDescent="0.3">
      <c r="B4767" s="126"/>
      <c r="C4767" s="128"/>
      <c r="D4767" s="126"/>
      <c r="E4767" s="128"/>
      <c r="F4767" s="128"/>
      <c r="G4767" s="128"/>
      <c r="I4767" s="91" t="str">
        <f t="shared" si="379"/>
        <v/>
      </c>
      <c r="J4767" s="91" t="str">
        <f t="shared" si="380"/>
        <v/>
      </c>
      <c r="K4767" s="91" t="str">
        <f t="shared" si="378"/>
        <v/>
      </c>
      <c r="L4767" s="116" t="str">
        <f t="shared" si="381"/>
        <v/>
      </c>
      <c r="M4767" s="116" t="str">
        <f t="shared" si="382"/>
        <v/>
      </c>
    </row>
    <row r="4768" spans="2:13" x14ac:dyDescent="0.3">
      <c r="B4768" s="126"/>
      <c r="C4768" s="128"/>
      <c r="D4768" s="126"/>
      <c r="E4768" s="128"/>
      <c r="F4768" s="128"/>
      <c r="G4768" s="128"/>
      <c r="I4768" s="91" t="str">
        <f t="shared" si="379"/>
        <v/>
      </c>
      <c r="J4768" s="91" t="str">
        <f t="shared" si="380"/>
        <v/>
      </c>
      <c r="K4768" s="91" t="str">
        <f t="shared" si="378"/>
        <v/>
      </c>
      <c r="L4768" s="116" t="str">
        <f t="shared" si="381"/>
        <v/>
      </c>
      <c r="M4768" s="116" t="str">
        <f t="shared" si="382"/>
        <v/>
      </c>
    </row>
    <row r="4769" spans="2:13" x14ac:dyDescent="0.3">
      <c r="B4769" s="126"/>
      <c r="C4769" s="128"/>
      <c r="D4769" s="126"/>
      <c r="E4769" s="128"/>
      <c r="F4769" s="128"/>
      <c r="G4769" s="128"/>
      <c r="I4769" s="91" t="str">
        <f t="shared" si="379"/>
        <v/>
      </c>
      <c r="J4769" s="91" t="str">
        <f t="shared" si="380"/>
        <v/>
      </c>
      <c r="K4769" s="91" t="str">
        <f t="shared" si="378"/>
        <v/>
      </c>
      <c r="L4769" s="116" t="str">
        <f t="shared" si="381"/>
        <v/>
      </c>
      <c r="M4769" s="116" t="str">
        <f t="shared" si="382"/>
        <v/>
      </c>
    </row>
    <row r="4770" spans="2:13" x14ac:dyDescent="0.3">
      <c r="B4770" s="126"/>
      <c r="C4770" s="128"/>
      <c r="D4770" s="126"/>
      <c r="E4770" s="128"/>
      <c r="F4770" s="128"/>
      <c r="G4770" s="128"/>
      <c r="I4770" s="91" t="str">
        <f t="shared" si="379"/>
        <v/>
      </c>
      <c r="J4770" s="91" t="str">
        <f t="shared" si="380"/>
        <v/>
      </c>
      <c r="K4770" s="91" t="str">
        <f t="shared" si="378"/>
        <v/>
      </c>
      <c r="L4770" s="116" t="str">
        <f t="shared" si="381"/>
        <v/>
      </c>
      <c r="M4770" s="116" t="str">
        <f t="shared" si="382"/>
        <v/>
      </c>
    </row>
    <row r="4771" spans="2:13" x14ac:dyDescent="0.3">
      <c r="B4771" s="126"/>
      <c r="C4771" s="128"/>
      <c r="D4771" s="126"/>
      <c r="E4771" s="128"/>
      <c r="F4771" s="128"/>
      <c r="G4771" s="128"/>
      <c r="I4771" s="91" t="str">
        <f t="shared" si="379"/>
        <v/>
      </c>
      <c r="J4771" s="91" t="str">
        <f t="shared" si="380"/>
        <v/>
      </c>
      <c r="K4771" s="91" t="str">
        <f t="shared" si="378"/>
        <v/>
      </c>
      <c r="L4771" s="116" t="str">
        <f t="shared" si="381"/>
        <v/>
      </c>
      <c r="M4771" s="116" t="str">
        <f t="shared" si="382"/>
        <v/>
      </c>
    </row>
    <row r="4772" spans="2:13" x14ac:dyDescent="0.3">
      <c r="B4772" s="126"/>
      <c r="C4772" s="128"/>
      <c r="D4772" s="126"/>
      <c r="E4772" s="128"/>
      <c r="F4772" s="128"/>
      <c r="G4772" s="128"/>
      <c r="I4772" s="91" t="str">
        <f t="shared" si="379"/>
        <v/>
      </c>
      <c r="J4772" s="91" t="str">
        <f t="shared" si="380"/>
        <v/>
      </c>
      <c r="K4772" s="91" t="str">
        <f t="shared" si="378"/>
        <v/>
      </c>
      <c r="L4772" s="116" t="str">
        <f t="shared" si="381"/>
        <v/>
      </c>
      <c r="M4772" s="116" t="str">
        <f t="shared" si="382"/>
        <v/>
      </c>
    </row>
    <row r="4773" spans="2:13" x14ac:dyDescent="0.3">
      <c r="B4773" s="126"/>
      <c r="C4773" s="128"/>
      <c r="D4773" s="126"/>
      <c r="E4773" s="128"/>
      <c r="F4773" s="128"/>
      <c r="G4773" s="128"/>
      <c r="I4773" s="91" t="str">
        <f t="shared" si="379"/>
        <v/>
      </c>
      <c r="J4773" s="91" t="str">
        <f t="shared" si="380"/>
        <v/>
      </c>
      <c r="K4773" s="91" t="str">
        <f t="shared" si="378"/>
        <v/>
      </c>
      <c r="L4773" s="116" t="str">
        <f t="shared" si="381"/>
        <v/>
      </c>
      <c r="M4773" s="116" t="str">
        <f t="shared" si="382"/>
        <v/>
      </c>
    </row>
    <row r="4774" spans="2:13" x14ac:dyDescent="0.3">
      <c r="B4774" s="126"/>
      <c r="C4774" s="128"/>
      <c r="D4774" s="126"/>
      <c r="E4774" s="128"/>
      <c r="F4774" s="128"/>
      <c r="G4774" s="128"/>
      <c r="I4774" s="91" t="str">
        <f t="shared" si="379"/>
        <v/>
      </c>
      <c r="J4774" s="91" t="str">
        <f t="shared" si="380"/>
        <v/>
      </c>
      <c r="K4774" s="91" t="str">
        <f t="shared" si="378"/>
        <v/>
      </c>
      <c r="L4774" s="116" t="str">
        <f t="shared" si="381"/>
        <v/>
      </c>
      <c r="M4774" s="116" t="str">
        <f t="shared" si="382"/>
        <v/>
      </c>
    </row>
    <row r="4775" spans="2:13" x14ac:dyDescent="0.3">
      <c r="B4775" s="126"/>
      <c r="C4775" s="128"/>
      <c r="D4775" s="126"/>
      <c r="E4775" s="128"/>
      <c r="F4775" s="128"/>
      <c r="G4775" s="128"/>
      <c r="I4775" s="91" t="str">
        <f t="shared" si="379"/>
        <v/>
      </c>
      <c r="J4775" s="91" t="str">
        <f t="shared" si="380"/>
        <v/>
      </c>
      <c r="K4775" s="91" t="str">
        <f t="shared" si="378"/>
        <v/>
      </c>
      <c r="L4775" s="116" t="str">
        <f t="shared" si="381"/>
        <v/>
      </c>
      <c r="M4775" s="116" t="str">
        <f t="shared" si="382"/>
        <v/>
      </c>
    </row>
    <row r="4776" spans="2:13" x14ac:dyDescent="0.3">
      <c r="B4776" s="126"/>
      <c r="C4776" s="128"/>
      <c r="D4776" s="126"/>
      <c r="E4776" s="128"/>
      <c r="F4776" s="128"/>
      <c r="G4776" s="128"/>
      <c r="I4776" s="91" t="str">
        <f t="shared" si="379"/>
        <v/>
      </c>
      <c r="J4776" s="91" t="str">
        <f t="shared" si="380"/>
        <v/>
      </c>
      <c r="K4776" s="91" t="str">
        <f t="shared" si="378"/>
        <v/>
      </c>
      <c r="L4776" s="116" t="str">
        <f t="shared" si="381"/>
        <v/>
      </c>
      <c r="M4776" s="116" t="str">
        <f t="shared" si="382"/>
        <v/>
      </c>
    </row>
    <row r="4777" spans="2:13" x14ac:dyDescent="0.3">
      <c r="B4777" s="126"/>
      <c r="C4777" s="128"/>
      <c r="D4777" s="126"/>
      <c r="E4777" s="128"/>
      <c r="F4777" s="128"/>
      <c r="G4777" s="128"/>
      <c r="I4777" s="91" t="str">
        <f t="shared" si="379"/>
        <v/>
      </c>
      <c r="J4777" s="91" t="str">
        <f t="shared" si="380"/>
        <v/>
      </c>
      <c r="K4777" s="91" t="str">
        <f t="shared" si="378"/>
        <v/>
      </c>
      <c r="L4777" s="116" t="str">
        <f t="shared" si="381"/>
        <v/>
      </c>
      <c r="M4777" s="116" t="str">
        <f t="shared" si="382"/>
        <v/>
      </c>
    </row>
    <row r="4778" spans="2:13" x14ac:dyDescent="0.3">
      <c r="B4778" s="126"/>
      <c r="C4778" s="128"/>
      <c r="D4778" s="126"/>
      <c r="E4778" s="128"/>
      <c r="F4778" s="128"/>
      <c r="G4778" s="128"/>
      <c r="I4778" s="91" t="str">
        <f t="shared" si="379"/>
        <v/>
      </c>
      <c r="J4778" s="91" t="str">
        <f t="shared" si="380"/>
        <v/>
      </c>
      <c r="K4778" s="91" t="str">
        <f t="shared" si="378"/>
        <v/>
      </c>
      <c r="L4778" s="116" t="str">
        <f t="shared" si="381"/>
        <v/>
      </c>
      <c r="M4778" s="116" t="str">
        <f t="shared" si="382"/>
        <v/>
      </c>
    </row>
    <row r="4779" spans="2:13" x14ac:dyDescent="0.3">
      <c r="B4779" s="126"/>
      <c r="C4779" s="128"/>
      <c r="D4779" s="126"/>
      <c r="E4779" s="128"/>
      <c r="F4779" s="128"/>
      <c r="G4779" s="128"/>
      <c r="I4779" s="91" t="str">
        <f t="shared" si="379"/>
        <v/>
      </c>
      <c r="J4779" s="91" t="str">
        <f t="shared" si="380"/>
        <v/>
      </c>
      <c r="K4779" s="91" t="str">
        <f t="shared" si="378"/>
        <v/>
      </c>
      <c r="L4779" s="116" t="str">
        <f t="shared" si="381"/>
        <v/>
      </c>
      <c r="M4779" s="116" t="str">
        <f t="shared" si="382"/>
        <v/>
      </c>
    </row>
    <row r="4780" spans="2:13" x14ac:dyDescent="0.3">
      <c r="B4780" s="126"/>
      <c r="C4780" s="128"/>
      <c r="D4780" s="126"/>
      <c r="E4780" s="128"/>
      <c r="F4780" s="128"/>
      <c r="G4780" s="128"/>
      <c r="I4780" s="91" t="str">
        <f t="shared" si="379"/>
        <v/>
      </c>
      <c r="J4780" s="91" t="str">
        <f t="shared" si="380"/>
        <v/>
      </c>
      <c r="K4780" s="91" t="str">
        <f t="shared" si="378"/>
        <v/>
      </c>
      <c r="L4780" s="116" t="str">
        <f t="shared" si="381"/>
        <v/>
      </c>
      <c r="M4780" s="116" t="str">
        <f t="shared" si="382"/>
        <v/>
      </c>
    </row>
    <row r="4781" spans="2:13" x14ac:dyDescent="0.3">
      <c r="B4781" s="126"/>
      <c r="C4781" s="128"/>
      <c r="D4781" s="126"/>
      <c r="E4781" s="128"/>
      <c r="F4781" s="128"/>
      <c r="G4781" s="128"/>
      <c r="I4781" s="91" t="str">
        <f t="shared" si="379"/>
        <v/>
      </c>
      <c r="J4781" s="91" t="str">
        <f t="shared" si="380"/>
        <v/>
      </c>
      <c r="K4781" s="91" t="str">
        <f t="shared" si="378"/>
        <v/>
      </c>
      <c r="L4781" s="116" t="str">
        <f t="shared" si="381"/>
        <v/>
      </c>
      <c r="M4781" s="116" t="str">
        <f t="shared" si="382"/>
        <v/>
      </c>
    </row>
    <row r="4782" spans="2:13" x14ac:dyDescent="0.3">
      <c r="B4782" s="126"/>
      <c r="C4782" s="128"/>
      <c r="D4782" s="126"/>
      <c r="E4782" s="128"/>
      <c r="F4782" s="128"/>
      <c r="G4782" s="128"/>
      <c r="I4782" s="91" t="str">
        <f t="shared" si="379"/>
        <v/>
      </c>
      <c r="J4782" s="91" t="str">
        <f t="shared" si="380"/>
        <v/>
      </c>
      <c r="K4782" s="91" t="str">
        <f t="shared" si="378"/>
        <v/>
      </c>
      <c r="L4782" s="116" t="str">
        <f t="shared" si="381"/>
        <v/>
      </c>
      <c r="M4782" s="116" t="str">
        <f t="shared" si="382"/>
        <v/>
      </c>
    </row>
    <row r="4783" spans="2:13" x14ac:dyDescent="0.3">
      <c r="B4783" s="126"/>
      <c r="C4783" s="128"/>
      <c r="D4783" s="126"/>
      <c r="E4783" s="128"/>
      <c r="F4783" s="128"/>
      <c r="G4783" s="128"/>
      <c r="I4783" s="91" t="str">
        <f t="shared" si="379"/>
        <v/>
      </c>
      <c r="J4783" s="91" t="str">
        <f t="shared" si="380"/>
        <v/>
      </c>
      <c r="K4783" s="91" t="str">
        <f t="shared" si="378"/>
        <v/>
      </c>
      <c r="L4783" s="116" t="str">
        <f t="shared" si="381"/>
        <v/>
      </c>
      <c r="M4783" s="116" t="str">
        <f t="shared" si="382"/>
        <v/>
      </c>
    </row>
    <row r="4784" spans="2:13" x14ac:dyDescent="0.3">
      <c r="B4784" s="126"/>
      <c r="C4784" s="128"/>
      <c r="D4784" s="126"/>
      <c r="E4784" s="128"/>
      <c r="F4784" s="128"/>
      <c r="G4784" s="128"/>
      <c r="I4784" s="91" t="str">
        <f t="shared" si="379"/>
        <v/>
      </c>
      <c r="J4784" s="91" t="str">
        <f t="shared" si="380"/>
        <v/>
      </c>
      <c r="K4784" s="91" t="str">
        <f t="shared" si="378"/>
        <v/>
      </c>
      <c r="L4784" s="116" t="str">
        <f t="shared" si="381"/>
        <v/>
      </c>
      <c r="M4784" s="116" t="str">
        <f t="shared" si="382"/>
        <v/>
      </c>
    </row>
    <row r="4785" spans="2:13" x14ac:dyDescent="0.3">
      <c r="B4785" s="126"/>
      <c r="C4785" s="128"/>
      <c r="D4785" s="126"/>
      <c r="E4785" s="128"/>
      <c r="F4785" s="128"/>
      <c r="G4785" s="128"/>
      <c r="I4785" s="91" t="str">
        <f t="shared" si="379"/>
        <v/>
      </c>
      <c r="J4785" s="91" t="str">
        <f t="shared" si="380"/>
        <v/>
      </c>
      <c r="K4785" s="91" t="str">
        <f t="shared" si="378"/>
        <v/>
      </c>
      <c r="L4785" s="116" t="str">
        <f t="shared" si="381"/>
        <v/>
      </c>
      <c r="M4785" s="116" t="str">
        <f t="shared" si="382"/>
        <v/>
      </c>
    </row>
    <row r="4786" spans="2:13" x14ac:dyDescent="0.3">
      <c r="B4786" s="126"/>
      <c r="C4786" s="128"/>
      <c r="D4786" s="126"/>
      <c r="E4786" s="128"/>
      <c r="F4786" s="128"/>
      <c r="G4786" s="128"/>
      <c r="I4786" s="91" t="str">
        <f t="shared" si="379"/>
        <v/>
      </c>
      <c r="J4786" s="91" t="str">
        <f t="shared" si="380"/>
        <v/>
      </c>
      <c r="K4786" s="91" t="str">
        <f t="shared" si="378"/>
        <v/>
      </c>
      <c r="L4786" s="116" t="str">
        <f t="shared" si="381"/>
        <v/>
      </c>
      <c r="M4786" s="116" t="str">
        <f t="shared" si="382"/>
        <v/>
      </c>
    </row>
    <row r="4787" spans="2:13" x14ac:dyDescent="0.3">
      <c r="B4787" s="126"/>
      <c r="C4787" s="128"/>
      <c r="D4787" s="126"/>
      <c r="E4787" s="128"/>
      <c r="F4787" s="128"/>
      <c r="G4787" s="128"/>
      <c r="I4787" s="91" t="str">
        <f t="shared" si="379"/>
        <v/>
      </c>
      <c r="J4787" s="91" t="str">
        <f t="shared" si="380"/>
        <v/>
      </c>
      <c r="K4787" s="91" t="str">
        <f t="shared" si="378"/>
        <v/>
      </c>
      <c r="L4787" s="116" t="str">
        <f t="shared" si="381"/>
        <v/>
      </c>
      <c r="M4787" s="116" t="str">
        <f t="shared" si="382"/>
        <v/>
      </c>
    </row>
    <row r="4788" spans="2:13" x14ac:dyDescent="0.3">
      <c r="B4788" s="126"/>
      <c r="C4788" s="128"/>
      <c r="D4788" s="126"/>
      <c r="E4788" s="128"/>
      <c r="F4788" s="128"/>
      <c r="G4788" s="128"/>
      <c r="I4788" s="91" t="str">
        <f t="shared" si="379"/>
        <v/>
      </c>
      <c r="J4788" s="91" t="str">
        <f t="shared" si="380"/>
        <v/>
      </c>
      <c r="K4788" s="91" t="str">
        <f t="shared" si="378"/>
        <v/>
      </c>
      <c r="L4788" s="116" t="str">
        <f t="shared" si="381"/>
        <v/>
      </c>
      <c r="M4788" s="116" t="str">
        <f t="shared" si="382"/>
        <v/>
      </c>
    </row>
    <row r="4789" spans="2:13" x14ac:dyDescent="0.3">
      <c r="B4789" s="126"/>
      <c r="C4789" s="128"/>
      <c r="D4789" s="126"/>
      <c r="E4789" s="128"/>
      <c r="F4789" s="128"/>
      <c r="G4789" s="128"/>
      <c r="I4789" s="91" t="str">
        <f t="shared" si="379"/>
        <v/>
      </c>
      <c r="J4789" s="91" t="str">
        <f t="shared" si="380"/>
        <v/>
      </c>
      <c r="K4789" s="91" t="str">
        <f t="shared" si="378"/>
        <v/>
      </c>
      <c r="L4789" s="116" t="str">
        <f t="shared" si="381"/>
        <v/>
      </c>
      <c r="M4789" s="116" t="str">
        <f t="shared" si="382"/>
        <v/>
      </c>
    </row>
    <row r="4790" spans="2:13" x14ac:dyDescent="0.3">
      <c r="B4790" s="126"/>
      <c r="C4790" s="128"/>
      <c r="D4790" s="126"/>
      <c r="E4790" s="128"/>
      <c r="F4790" s="128"/>
      <c r="G4790" s="128"/>
      <c r="I4790" s="91" t="str">
        <f t="shared" si="379"/>
        <v/>
      </c>
      <c r="J4790" s="91" t="str">
        <f t="shared" si="380"/>
        <v/>
      </c>
      <c r="K4790" s="91" t="str">
        <f t="shared" si="378"/>
        <v/>
      </c>
      <c r="L4790" s="116" t="str">
        <f t="shared" si="381"/>
        <v/>
      </c>
      <c r="M4790" s="116" t="str">
        <f t="shared" si="382"/>
        <v/>
      </c>
    </row>
    <row r="4791" spans="2:13" x14ac:dyDescent="0.3">
      <c r="B4791" s="126"/>
      <c r="C4791" s="128"/>
      <c r="D4791" s="126"/>
      <c r="E4791" s="128"/>
      <c r="F4791" s="128"/>
      <c r="G4791" s="128"/>
      <c r="I4791" s="91" t="str">
        <f t="shared" si="379"/>
        <v/>
      </c>
      <c r="J4791" s="91" t="str">
        <f t="shared" si="380"/>
        <v/>
      </c>
      <c r="K4791" s="91" t="str">
        <f t="shared" si="378"/>
        <v/>
      </c>
      <c r="L4791" s="116" t="str">
        <f t="shared" si="381"/>
        <v/>
      </c>
      <c r="M4791" s="116" t="str">
        <f t="shared" si="382"/>
        <v/>
      </c>
    </row>
    <row r="4792" spans="2:13" x14ac:dyDescent="0.3">
      <c r="B4792" s="126"/>
      <c r="C4792" s="128"/>
      <c r="D4792" s="126"/>
      <c r="E4792" s="128"/>
      <c r="F4792" s="128"/>
      <c r="G4792" s="128"/>
      <c r="I4792" s="91" t="str">
        <f t="shared" si="379"/>
        <v/>
      </c>
      <c r="J4792" s="91" t="str">
        <f t="shared" si="380"/>
        <v/>
      </c>
      <c r="K4792" s="91" t="str">
        <f t="shared" si="378"/>
        <v/>
      </c>
      <c r="L4792" s="116" t="str">
        <f t="shared" si="381"/>
        <v/>
      </c>
      <c r="M4792" s="116" t="str">
        <f t="shared" si="382"/>
        <v/>
      </c>
    </row>
    <row r="4793" spans="2:13" x14ac:dyDescent="0.3">
      <c r="B4793" s="126"/>
      <c r="C4793" s="128"/>
      <c r="D4793" s="126"/>
      <c r="E4793" s="128"/>
      <c r="F4793" s="128"/>
      <c r="G4793" s="128"/>
      <c r="I4793" s="91" t="str">
        <f t="shared" si="379"/>
        <v/>
      </c>
      <c r="J4793" s="91" t="str">
        <f t="shared" si="380"/>
        <v/>
      </c>
      <c r="K4793" s="91" t="str">
        <f t="shared" si="378"/>
        <v/>
      </c>
      <c r="L4793" s="116" t="str">
        <f t="shared" si="381"/>
        <v/>
      </c>
      <c r="M4793" s="116" t="str">
        <f t="shared" si="382"/>
        <v/>
      </c>
    </row>
    <row r="4794" spans="2:13" x14ac:dyDescent="0.3">
      <c r="B4794" s="126"/>
      <c r="C4794" s="128"/>
      <c r="D4794" s="126"/>
      <c r="E4794" s="128"/>
      <c r="F4794" s="128"/>
      <c r="G4794" s="128"/>
      <c r="I4794" s="91" t="str">
        <f t="shared" si="379"/>
        <v/>
      </c>
      <c r="J4794" s="91" t="str">
        <f t="shared" si="380"/>
        <v/>
      </c>
      <c r="K4794" s="91" t="str">
        <f t="shared" si="378"/>
        <v/>
      </c>
      <c r="L4794" s="116" t="str">
        <f t="shared" si="381"/>
        <v/>
      </c>
      <c r="M4794" s="116" t="str">
        <f t="shared" si="382"/>
        <v/>
      </c>
    </row>
    <row r="4795" spans="2:13" x14ac:dyDescent="0.3">
      <c r="B4795" s="126"/>
      <c r="C4795" s="128"/>
      <c r="D4795" s="126"/>
      <c r="E4795" s="128"/>
      <c r="F4795" s="128"/>
      <c r="G4795" s="128"/>
      <c r="I4795" s="91" t="str">
        <f t="shared" si="379"/>
        <v/>
      </c>
      <c r="J4795" s="91" t="str">
        <f t="shared" si="380"/>
        <v/>
      </c>
      <c r="K4795" s="91" t="str">
        <f t="shared" si="378"/>
        <v/>
      </c>
      <c r="L4795" s="116" t="str">
        <f t="shared" si="381"/>
        <v/>
      </c>
      <c r="M4795" s="116" t="str">
        <f t="shared" si="382"/>
        <v/>
      </c>
    </row>
    <row r="4796" spans="2:13" x14ac:dyDescent="0.3">
      <c r="B4796" s="126"/>
      <c r="C4796" s="128"/>
      <c r="D4796" s="126"/>
      <c r="E4796" s="128"/>
      <c r="F4796" s="128"/>
      <c r="G4796" s="128"/>
      <c r="I4796" s="91" t="str">
        <f t="shared" si="379"/>
        <v/>
      </c>
      <c r="J4796" s="91" t="str">
        <f t="shared" si="380"/>
        <v/>
      </c>
      <c r="K4796" s="91" t="str">
        <f t="shared" si="378"/>
        <v/>
      </c>
      <c r="L4796" s="116" t="str">
        <f t="shared" si="381"/>
        <v/>
      </c>
      <c r="M4796" s="116" t="str">
        <f t="shared" si="382"/>
        <v/>
      </c>
    </row>
    <row r="4797" spans="2:13" x14ac:dyDescent="0.3">
      <c r="B4797" s="126"/>
      <c r="C4797" s="128"/>
      <c r="D4797" s="126"/>
      <c r="E4797" s="128"/>
      <c r="F4797" s="128"/>
      <c r="G4797" s="128"/>
      <c r="I4797" s="91" t="str">
        <f t="shared" si="379"/>
        <v/>
      </c>
      <c r="J4797" s="91" t="str">
        <f t="shared" si="380"/>
        <v/>
      </c>
      <c r="K4797" s="91" t="str">
        <f t="shared" si="378"/>
        <v/>
      </c>
      <c r="L4797" s="116" t="str">
        <f t="shared" si="381"/>
        <v/>
      </c>
      <c r="M4797" s="116" t="str">
        <f t="shared" si="382"/>
        <v/>
      </c>
    </row>
    <row r="4798" spans="2:13" x14ac:dyDescent="0.3">
      <c r="B4798" s="126"/>
      <c r="C4798" s="128"/>
      <c r="D4798" s="126"/>
      <c r="E4798" s="128"/>
      <c r="F4798" s="128"/>
      <c r="G4798" s="128"/>
      <c r="I4798" s="91" t="str">
        <f t="shared" si="379"/>
        <v/>
      </c>
      <c r="J4798" s="91" t="str">
        <f t="shared" si="380"/>
        <v/>
      </c>
      <c r="K4798" s="91" t="str">
        <f t="shared" si="378"/>
        <v/>
      </c>
      <c r="L4798" s="116" t="str">
        <f t="shared" si="381"/>
        <v/>
      </c>
      <c r="M4798" s="116" t="str">
        <f t="shared" si="382"/>
        <v/>
      </c>
    </row>
    <row r="4799" spans="2:13" x14ac:dyDescent="0.3">
      <c r="B4799" s="126"/>
      <c r="C4799" s="128"/>
      <c r="D4799" s="126"/>
      <c r="E4799" s="128"/>
      <c r="F4799" s="128"/>
      <c r="G4799" s="128"/>
      <c r="I4799" s="91" t="str">
        <f t="shared" si="379"/>
        <v/>
      </c>
      <c r="J4799" s="91" t="str">
        <f t="shared" si="380"/>
        <v/>
      </c>
      <c r="K4799" s="91" t="str">
        <f t="shared" si="378"/>
        <v/>
      </c>
      <c r="L4799" s="116" t="str">
        <f t="shared" si="381"/>
        <v/>
      </c>
      <c r="M4799" s="116" t="str">
        <f t="shared" si="382"/>
        <v/>
      </c>
    </row>
    <row r="4800" spans="2:13" x14ac:dyDescent="0.3">
      <c r="B4800" s="126"/>
      <c r="C4800" s="128"/>
      <c r="D4800" s="126"/>
      <c r="E4800" s="128"/>
      <c r="F4800" s="128"/>
      <c r="G4800" s="128"/>
      <c r="I4800" s="91" t="str">
        <f t="shared" si="379"/>
        <v/>
      </c>
      <c r="J4800" s="91" t="str">
        <f t="shared" si="380"/>
        <v/>
      </c>
      <c r="K4800" s="91" t="str">
        <f t="shared" si="378"/>
        <v/>
      </c>
      <c r="L4800" s="116" t="str">
        <f t="shared" si="381"/>
        <v/>
      </c>
      <c r="M4800" s="116" t="str">
        <f t="shared" si="382"/>
        <v/>
      </c>
    </row>
    <row r="4801" spans="2:13" x14ac:dyDescent="0.3">
      <c r="B4801" s="126"/>
      <c r="C4801" s="128"/>
      <c r="D4801" s="126"/>
      <c r="E4801" s="128"/>
      <c r="F4801" s="128"/>
      <c r="G4801" s="128"/>
      <c r="I4801" s="91" t="str">
        <f t="shared" si="379"/>
        <v/>
      </c>
      <c r="J4801" s="91" t="str">
        <f t="shared" si="380"/>
        <v/>
      </c>
      <c r="K4801" s="91" t="str">
        <f t="shared" si="378"/>
        <v/>
      </c>
      <c r="L4801" s="116" t="str">
        <f t="shared" si="381"/>
        <v/>
      </c>
      <c r="M4801" s="116" t="str">
        <f t="shared" si="382"/>
        <v/>
      </c>
    </row>
    <row r="4802" spans="2:13" x14ac:dyDescent="0.3">
      <c r="B4802" s="126"/>
      <c r="C4802" s="128"/>
      <c r="D4802" s="126"/>
      <c r="E4802" s="128"/>
      <c r="F4802" s="128"/>
      <c r="G4802" s="128"/>
      <c r="I4802" s="91" t="str">
        <f t="shared" si="379"/>
        <v/>
      </c>
      <c r="J4802" s="91" t="str">
        <f t="shared" si="380"/>
        <v/>
      </c>
      <c r="K4802" s="91" t="str">
        <f t="shared" si="378"/>
        <v/>
      </c>
      <c r="L4802" s="116" t="str">
        <f t="shared" si="381"/>
        <v/>
      </c>
      <c r="M4802" s="116" t="str">
        <f t="shared" si="382"/>
        <v/>
      </c>
    </row>
    <row r="4803" spans="2:13" x14ac:dyDescent="0.3">
      <c r="B4803" s="126"/>
      <c r="C4803" s="128"/>
      <c r="D4803" s="126"/>
      <c r="E4803" s="128"/>
      <c r="F4803" s="128"/>
      <c r="G4803" s="128"/>
      <c r="I4803" s="91" t="str">
        <f t="shared" si="379"/>
        <v/>
      </c>
      <c r="J4803" s="91" t="str">
        <f t="shared" si="380"/>
        <v/>
      </c>
      <c r="K4803" s="91" t="str">
        <f t="shared" si="378"/>
        <v/>
      </c>
      <c r="L4803" s="116" t="str">
        <f t="shared" si="381"/>
        <v/>
      </c>
      <c r="M4803" s="116" t="str">
        <f t="shared" si="382"/>
        <v/>
      </c>
    </row>
    <row r="4804" spans="2:13" x14ac:dyDescent="0.3">
      <c r="B4804" s="126"/>
      <c r="C4804" s="128"/>
      <c r="D4804" s="126"/>
      <c r="E4804" s="128"/>
      <c r="F4804" s="128"/>
      <c r="G4804" s="128"/>
      <c r="I4804" s="91" t="str">
        <f t="shared" si="379"/>
        <v/>
      </c>
      <c r="J4804" s="91" t="str">
        <f t="shared" si="380"/>
        <v/>
      </c>
      <c r="K4804" s="91" t="str">
        <f t="shared" si="378"/>
        <v/>
      </c>
      <c r="L4804" s="116" t="str">
        <f t="shared" si="381"/>
        <v/>
      </c>
      <c r="M4804" s="116" t="str">
        <f t="shared" si="382"/>
        <v/>
      </c>
    </row>
    <row r="4805" spans="2:13" x14ac:dyDescent="0.3">
      <c r="B4805" s="126"/>
      <c r="C4805" s="128"/>
      <c r="D4805" s="126"/>
      <c r="E4805" s="128"/>
      <c r="F4805" s="128"/>
      <c r="G4805" s="128"/>
      <c r="I4805" s="91" t="str">
        <f t="shared" si="379"/>
        <v/>
      </c>
      <c r="J4805" s="91" t="str">
        <f t="shared" si="380"/>
        <v/>
      </c>
      <c r="K4805" s="91" t="str">
        <f t="shared" si="378"/>
        <v/>
      </c>
      <c r="L4805" s="116" t="str">
        <f t="shared" si="381"/>
        <v/>
      </c>
      <c r="M4805" s="116" t="str">
        <f t="shared" si="382"/>
        <v/>
      </c>
    </row>
    <row r="4806" spans="2:13" x14ac:dyDescent="0.3">
      <c r="B4806" s="126"/>
      <c r="C4806" s="128"/>
      <c r="D4806" s="126"/>
      <c r="E4806" s="128"/>
      <c r="F4806" s="128"/>
      <c r="G4806" s="128"/>
      <c r="I4806" s="91" t="str">
        <f t="shared" si="379"/>
        <v/>
      </c>
      <c r="J4806" s="91" t="str">
        <f t="shared" si="380"/>
        <v/>
      </c>
      <c r="K4806" s="91" t="str">
        <f t="shared" si="378"/>
        <v/>
      </c>
      <c r="L4806" s="116" t="str">
        <f t="shared" si="381"/>
        <v/>
      </c>
      <c r="M4806" s="116" t="str">
        <f t="shared" si="382"/>
        <v/>
      </c>
    </row>
    <row r="4807" spans="2:13" x14ac:dyDescent="0.3">
      <c r="B4807" s="126"/>
      <c r="C4807" s="128"/>
      <c r="D4807" s="126"/>
      <c r="E4807" s="128"/>
      <c r="F4807" s="128"/>
      <c r="G4807" s="128"/>
      <c r="I4807" s="91" t="str">
        <f t="shared" si="379"/>
        <v/>
      </c>
      <c r="J4807" s="91" t="str">
        <f t="shared" si="380"/>
        <v/>
      </c>
      <c r="K4807" s="91" t="str">
        <f t="shared" ref="K4807:K4870" si="383">IF(I4807="","",SUMIF($B$7:$B$5003,B4807,$G$7:$G$5003))</f>
        <v/>
      </c>
      <c r="L4807" s="116" t="str">
        <f t="shared" si="381"/>
        <v/>
      </c>
      <c r="M4807" s="116" t="str">
        <f t="shared" si="382"/>
        <v/>
      </c>
    </row>
    <row r="4808" spans="2:13" x14ac:dyDescent="0.3">
      <c r="B4808" s="126"/>
      <c r="C4808" s="128"/>
      <c r="D4808" s="126"/>
      <c r="E4808" s="128"/>
      <c r="F4808" s="128"/>
      <c r="G4808" s="128"/>
      <c r="I4808" s="91" t="str">
        <f t="shared" ref="I4808:I4871" si="384">B4808&amp;D4808</f>
        <v/>
      </c>
      <c r="J4808" s="91" t="str">
        <f t="shared" ref="J4808:J4871" si="385">IF(I4808="","",SUMIFS($G$6:$G$5003,$B$6:$B$5003,B4808,$D$6:$D$5003,D4808))</f>
        <v/>
      </c>
      <c r="K4808" s="91" t="str">
        <f t="shared" si="383"/>
        <v/>
      </c>
      <c r="L4808" s="116" t="str">
        <f t="shared" ref="L4808:L4871" si="386">IF(OR(J4808="",K4808=""),"",J4808/K4808)</f>
        <v/>
      </c>
      <c r="M4808" s="116" t="str">
        <f t="shared" ref="M4808:M4871" si="387">IF(L4808="","",L4808^2)</f>
        <v/>
      </c>
    </row>
    <row r="4809" spans="2:13" x14ac:dyDescent="0.3">
      <c r="B4809" s="126"/>
      <c r="C4809" s="128"/>
      <c r="D4809" s="126"/>
      <c r="E4809" s="128"/>
      <c r="F4809" s="128"/>
      <c r="G4809" s="128"/>
      <c r="I4809" s="91" t="str">
        <f t="shared" si="384"/>
        <v/>
      </c>
      <c r="J4809" s="91" t="str">
        <f t="shared" si="385"/>
        <v/>
      </c>
      <c r="K4809" s="91" t="str">
        <f t="shared" si="383"/>
        <v/>
      </c>
      <c r="L4809" s="116" t="str">
        <f t="shared" si="386"/>
        <v/>
      </c>
      <c r="M4809" s="116" t="str">
        <f t="shared" si="387"/>
        <v/>
      </c>
    </row>
    <row r="4810" spans="2:13" x14ac:dyDescent="0.3">
      <c r="B4810" s="126"/>
      <c r="C4810" s="128"/>
      <c r="D4810" s="126"/>
      <c r="E4810" s="128"/>
      <c r="F4810" s="128"/>
      <c r="G4810" s="128"/>
      <c r="I4810" s="91" t="str">
        <f t="shared" si="384"/>
        <v/>
      </c>
      <c r="J4810" s="91" t="str">
        <f t="shared" si="385"/>
        <v/>
      </c>
      <c r="K4810" s="91" t="str">
        <f t="shared" si="383"/>
        <v/>
      </c>
      <c r="L4810" s="116" t="str">
        <f t="shared" si="386"/>
        <v/>
      </c>
      <c r="M4810" s="116" t="str">
        <f t="shared" si="387"/>
        <v/>
      </c>
    </row>
    <row r="4811" spans="2:13" x14ac:dyDescent="0.3">
      <c r="B4811" s="126"/>
      <c r="C4811" s="128"/>
      <c r="D4811" s="126"/>
      <c r="E4811" s="128"/>
      <c r="F4811" s="128"/>
      <c r="G4811" s="128"/>
      <c r="I4811" s="91" t="str">
        <f t="shared" si="384"/>
        <v/>
      </c>
      <c r="J4811" s="91" t="str">
        <f t="shared" si="385"/>
        <v/>
      </c>
      <c r="K4811" s="91" t="str">
        <f t="shared" si="383"/>
        <v/>
      </c>
      <c r="L4811" s="116" t="str">
        <f t="shared" si="386"/>
        <v/>
      </c>
      <c r="M4811" s="116" t="str">
        <f t="shared" si="387"/>
        <v/>
      </c>
    </row>
    <row r="4812" spans="2:13" x14ac:dyDescent="0.3">
      <c r="B4812" s="126"/>
      <c r="C4812" s="128"/>
      <c r="D4812" s="126"/>
      <c r="E4812" s="128"/>
      <c r="F4812" s="128"/>
      <c r="G4812" s="128"/>
      <c r="I4812" s="91" t="str">
        <f t="shared" si="384"/>
        <v/>
      </c>
      <c r="J4812" s="91" t="str">
        <f t="shared" si="385"/>
        <v/>
      </c>
      <c r="K4812" s="91" t="str">
        <f t="shared" si="383"/>
        <v/>
      </c>
      <c r="L4812" s="116" t="str">
        <f t="shared" si="386"/>
        <v/>
      </c>
      <c r="M4812" s="116" t="str">
        <f t="shared" si="387"/>
        <v/>
      </c>
    </row>
    <row r="4813" spans="2:13" x14ac:dyDescent="0.3">
      <c r="B4813" s="126"/>
      <c r="C4813" s="128"/>
      <c r="D4813" s="126"/>
      <c r="E4813" s="128"/>
      <c r="F4813" s="128"/>
      <c r="G4813" s="128"/>
      <c r="I4813" s="91" t="str">
        <f t="shared" si="384"/>
        <v/>
      </c>
      <c r="J4813" s="91" t="str">
        <f t="shared" si="385"/>
        <v/>
      </c>
      <c r="K4813" s="91" t="str">
        <f t="shared" si="383"/>
        <v/>
      </c>
      <c r="L4813" s="116" t="str">
        <f t="shared" si="386"/>
        <v/>
      </c>
      <c r="M4813" s="116" t="str">
        <f t="shared" si="387"/>
        <v/>
      </c>
    </row>
    <row r="4814" spans="2:13" x14ac:dyDescent="0.3">
      <c r="B4814" s="126"/>
      <c r="C4814" s="128"/>
      <c r="D4814" s="126"/>
      <c r="E4814" s="128"/>
      <c r="F4814" s="128"/>
      <c r="G4814" s="128"/>
      <c r="I4814" s="91" t="str">
        <f t="shared" si="384"/>
        <v/>
      </c>
      <c r="J4814" s="91" t="str">
        <f t="shared" si="385"/>
        <v/>
      </c>
      <c r="K4814" s="91" t="str">
        <f t="shared" si="383"/>
        <v/>
      </c>
      <c r="L4814" s="116" t="str">
        <f t="shared" si="386"/>
        <v/>
      </c>
      <c r="M4814" s="116" t="str">
        <f t="shared" si="387"/>
        <v/>
      </c>
    </row>
    <row r="4815" spans="2:13" x14ac:dyDescent="0.3">
      <c r="B4815" s="126"/>
      <c r="C4815" s="128"/>
      <c r="D4815" s="126"/>
      <c r="E4815" s="128"/>
      <c r="F4815" s="128"/>
      <c r="G4815" s="128"/>
      <c r="I4815" s="91" t="str">
        <f t="shared" si="384"/>
        <v/>
      </c>
      <c r="J4815" s="91" t="str">
        <f t="shared" si="385"/>
        <v/>
      </c>
      <c r="K4815" s="91" t="str">
        <f t="shared" si="383"/>
        <v/>
      </c>
      <c r="L4815" s="116" t="str">
        <f t="shared" si="386"/>
        <v/>
      </c>
      <c r="M4815" s="116" t="str">
        <f t="shared" si="387"/>
        <v/>
      </c>
    </row>
    <row r="4816" spans="2:13" x14ac:dyDescent="0.3">
      <c r="B4816" s="126"/>
      <c r="C4816" s="128"/>
      <c r="D4816" s="126"/>
      <c r="E4816" s="128"/>
      <c r="F4816" s="128"/>
      <c r="G4816" s="128"/>
      <c r="I4816" s="91" t="str">
        <f t="shared" si="384"/>
        <v/>
      </c>
      <c r="J4816" s="91" t="str">
        <f t="shared" si="385"/>
        <v/>
      </c>
      <c r="K4816" s="91" t="str">
        <f t="shared" si="383"/>
        <v/>
      </c>
      <c r="L4816" s="116" t="str">
        <f t="shared" si="386"/>
        <v/>
      </c>
      <c r="M4816" s="116" t="str">
        <f t="shared" si="387"/>
        <v/>
      </c>
    </row>
    <row r="4817" spans="2:13" x14ac:dyDescent="0.3">
      <c r="B4817" s="126"/>
      <c r="C4817" s="128"/>
      <c r="D4817" s="126"/>
      <c r="E4817" s="128"/>
      <c r="F4817" s="128"/>
      <c r="G4817" s="128"/>
      <c r="I4817" s="91" t="str">
        <f t="shared" si="384"/>
        <v/>
      </c>
      <c r="J4817" s="91" t="str">
        <f t="shared" si="385"/>
        <v/>
      </c>
      <c r="K4817" s="91" t="str">
        <f t="shared" si="383"/>
        <v/>
      </c>
      <c r="L4817" s="116" t="str">
        <f t="shared" si="386"/>
        <v/>
      </c>
      <c r="M4817" s="116" t="str">
        <f t="shared" si="387"/>
        <v/>
      </c>
    </row>
    <row r="4818" spans="2:13" x14ac:dyDescent="0.3">
      <c r="B4818" s="126"/>
      <c r="C4818" s="128"/>
      <c r="D4818" s="126"/>
      <c r="E4818" s="128"/>
      <c r="F4818" s="128"/>
      <c r="G4818" s="128"/>
      <c r="I4818" s="91" t="str">
        <f t="shared" si="384"/>
        <v/>
      </c>
      <c r="J4818" s="91" t="str">
        <f t="shared" si="385"/>
        <v/>
      </c>
      <c r="K4818" s="91" t="str">
        <f t="shared" si="383"/>
        <v/>
      </c>
      <c r="L4818" s="116" t="str">
        <f t="shared" si="386"/>
        <v/>
      </c>
      <c r="M4818" s="116" t="str">
        <f t="shared" si="387"/>
        <v/>
      </c>
    </row>
    <row r="4819" spans="2:13" x14ac:dyDescent="0.3">
      <c r="B4819" s="126"/>
      <c r="C4819" s="128"/>
      <c r="D4819" s="126"/>
      <c r="E4819" s="128"/>
      <c r="F4819" s="128"/>
      <c r="G4819" s="128"/>
      <c r="I4819" s="91" t="str">
        <f t="shared" si="384"/>
        <v/>
      </c>
      <c r="J4819" s="91" t="str">
        <f t="shared" si="385"/>
        <v/>
      </c>
      <c r="K4819" s="91" t="str">
        <f t="shared" si="383"/>
        <v/>
      </c>
      <c r="L4819" s="116" t="str">
        <f t="shared" si="386"/>
        <v/>
      </c>
      <c r="M4819" s="116" t="str">
        <f t="shared" si="387"/>
        <v/>
      </c>
    </row>
    <row r="4820" spans="2:13" x14ac:dyDescent="0.3">
      <c r="B4820" s="126"/>
      <c r="C4820" s="128"/>
      <c r="D4820" s="126"/>
      <c r="E4820" s="128"/>
      <c r="F4820" s="128"/>
      <c r="G4820" s="128"/>
      <c r="I4820" s="91" t="str">
        <f t="shared" si="384"/>
        <v/>
      </c>
      <c r="J4820" s="91" t="str">
        <f t="shared" si="385"/>
        <v/>
      </c>
      <c r="K4820" s="91" t="str">
        <f t="shared" si="383"/>
        <v/>
      </c>
      <c r="L4820" s="116" t="str">
        <f t="shared" si="386"/>
        <v/>
      </c>
      <c r="M4820" s="116" t="str">
        <f t="shared" si="387"/>
        <v/>
      </c>
    </row>
    <row r="4821" spans="2:13" x14ac:dyDescent="0.3">
      <c r="B4821" s="126"/>
      <c r="C4821" s="128"/>
      <c r="D4821" s="126"/>
      <c r="E4821" s="128"/>
      <c r="F4821" s="128"/>
      <c r="G4821" s="128"/>
      <c r="I4821" s="91" t="str">
        <f t="shared" si="384"/>
        <v/>
      </c>
      <c r="J4821" s="91" t="str">
        <f t="shared" si="385"/>
        <v/>
      </c>
      <c r="K4821" s="91" t="str">
        <f t="shared" si="383"/>
        <v/>
      </c>
      <c r="L4821" s="116" t="str">
        <f t="shared" si="386"/>
        <v/>
      </c>
      <c r="M4821" s="116" t="str">
        <f t="shared" si="387"/>
        <v/>
      </c>
    </row>
    <row r="4822" spans="2:13" x14ac:dyDescent="0.3">
      <c r="B4822" s="126"/>
      <c r="C4822" s="128"/>
      <c r="D4822" s="126"/>
      <c r="E4822" s="128"/>
      <c r="F4822" s="128"/>
      <c r="G4822" s="128"/>
      <c r="I4822" s="91" t="str">
        <f t="shared" si="384"/>
        <v/>
      </c>
      <c r="J4822" s="91" t="str">
        <f t="shared" si="385"/>
        <v/>
      </c>
      <c r="K4822" s="91" t="str">
        <f t="shared" si="383"/>
        <v/>
      </c>
      <c r="L4822" s="116" t="str">
        <f t="shared" si="386"/>
        <v/>
      </c>
      <c r="M4822" s="116" t="str">
        <f t="shared" si="387"/>
        <v/>
      </c>
    </row>
    <row r="4823" spans="2:13" x14ac:dyDescent="0.3">
      <c r="B4823" s="126"/>
      <c r="C4823" s="128"/>
      <c r="D4823" s="126"/>
      <c r="E4823" s="128"/>
      <c r="F4823" s="128"/>
      <c r="G4823" s="128"/>
      <c r="I4823" s="91" t="str">
        <f t="shared" si="384"/>
        <v/>
      </c>
      <c r="J4823" s="91" t="str">
        <f t="shared" si="385"/>
        <v/>
      </c>
      <c r="K4823" s="91" t="str">
        <f t="shared" si="383"/>
        <v/>
      </c>
      <c r="L4823" s="116" t="str">
        <f t="shared" si="386"/>
        <v/>
      </c>
      <c r="M4823" s="116" t="str">
        <f t="shared" si="387"/>
        <v/>
      </c>
    </row>
    <row r="4824" spans="2:13" x14ac:dyDescent="0.3">
      <c r="B4824" s="126"/>
      <c r="C4824" s="128"/>
      <c r="D4824" s="126"/>
      <c r="E4824" s="128"/>
      <c r="F4824" s="128"/>
      <c r="G4824" s="128"/>
      <c r="I4824" s="91" t="str">
        <f t="shared" si="384"/>
        <v/>
      </c>
      <c r="J4824" s="91" t="str">
        <f t="shared" si="385"/>
        <v/>
      </c>
      <c r="K4824" s="91" t="str">
        <f t="shared" si="383"/>
        <v/>
      </c>
      <c r="L4824" s="116" t="str">
        <f t="shared" si="386"/>
        <v/>
      </c>
      <c r="M4824" s="116" t="str">
        <f t="shared" si="387"/>
        <v/>
      </c>
    </row>
    <row r="4825" spans="2:13" x14ac:dyDescent="0.3">
      <c r="B4825" s="126"/>
      <c r="C4825" s="128"/>
      <c r="D4825" s="126"/>
      <c r="E4825" s="128"/>
      <c r="F4825" s="128"/>
      <c r="G4825" s="128"/>
      <c r="I4825" s="91" t="str">
        <f t="shared" si="384"/>
        <v/>
      </c>
      <c r="J4825" s="91" t="str">
        <f t="shared" si="385"/>
        <v/>
      </c>
      <c r="K4825" s="91" t="str">
        <f t="shared" si="383"/>
        <v/>
      </c>
      <c r="L4825" s="116" t="str">
        <f t="shared" si="386"/>
        <v/>
      </c>
      <c r="M4825" s="116" t="str">
        <f t="shared" si="387"/>
        <v/>
      </c>
    </row>
    <row r="4826" spans="2:13" x14ac:dyDescent="0.3">
      <c r="B4826" s="126"/>
      <c r="C4826" s="128"/>
      <c r="D4826" s="126"/>
      <c r="E4826" s="128"/>
      <c r="F4826" s="128"/>
      <c r="G4826" s="128"/>
      <c r="I4826" s="91" t="str">
        <f t="shared" si="384"/>
        <v/>
      </c>
      <c r="J4826" s="91" t="str">
        <f t="shared" si="385"/>
        <v/>
      </c>
      <c r="K4826" s="91" t="str">
        <f t="shared" si="383"/>
        <v/>
      </c>
      <c r="L4826" s="116" t="str">
        <f t="shared" si="386"/>
        <v/>
      </c>
      <c r="M4826" s="116" t="str">
        <f t="shared" si="387"/>
        <v/>
      </c>
    </row>
    <row r="4827" spans="2:13" x14ac:dyDescent="0.3">
      <c r="B4827" s="126"/>
      <c r="C4827" s="128"/>
      <c r="D4827" s="126"/>
      <c r="E4827" s="128"/>
      <c r="F4827" s="128"/>
      <c r="G4827" s="128"/>
      <c r="I4827" s="91" t="str">
        <f t="shared" si="384"/>
        <v/>
      </c>
      <c r="J4827" s="91" t="str">
        <f t="shared" si="385"/>
        <v/>
      </c>
      <c r="K4827" s="91" t="str">
        <f t="shared" si="383"/>
        <v/>
      </c>
      <c r="L4827" s="116" t="str">
        <f t="shared" si="386"/>
        <v/>
      </c>
      <c r="M4827" s="116" t="str">
        <f t="shared" si="387"/>
        <v/>
      </c>
    </row>
    <row r="4828" spans="2:13" x14ac:dyDescent="0.3">
      <c r="B4828" s="126"/>
      <c r="C4828" s="128"/>
      <c r="D4828" s="126"/>
      <c r="E4828" s="128"/>
      <c r="F4828" s="128"/>
      <c r="G4828" s="128"/>
      <c r="I4828" s="91" t="str">
        <f t="shared" si="384"/>
        <v/>
      </c>
      <c r="J4828" s="91" t="str">
        <f t="shared" si="385"/>
        <v/>
      </c>
      <c r="K4828" s="91" t="str">
        <f t="shared" si="383"/>
        <v/>
      </c>
      <c r="L4828" s="116" t="str">
        <f t="shared" si="386"/>
        <v/>
      </c>
      <c r="M4828" s="116" t="str">
        <f t="shared" si="387"/>
        <v/>
      </c>
    </row>
    <row r="4829" spans="2:13" x14ac:dyDescent="0.3">
      <c r="B4829" s="126"/>
      <c r="C4829" s="128"/>
      <c r="D4829" s="126"/>
      <c r="E4829" s="128"/>
      <c r="F4829" s="128"/>
      <c r="G4829" s="128"/>
      <c r="I4829" s="91" t="str">
        <f t="shared" si="384"/>
        <v/>
      </c>
      <c r="J4829" s="91" t="str">
        <f t="shared" si="385"/>
        <v/>
      </c>
      <c r="K4829" s="91" t="str">
        <f t="shared" si="383"/>
        <v/>
      </c>
      <c r="L4829" s="116" t="str">
        <f t="shared" si="386"/>
        <v/>
      </c>
      <c r="M4829" s="116" t="str">
        <f t="shared" si="387"/>
        <v/>
      </c>
    </row>
    <row r="4830" spans="2:13" x14ac:dyDescent="0.3">
      <c r="B4830" s="126"/>
      <c r="C4830" s="128"/>
      <c r="D4830" s="126"/>
      <c r="E4830" s="128"/>
      <c r="F4830" s="128"/>
      <c r="G4830" s="128"/>
      <c r="I4830" s="91" t="str">
        <f t="shared" si="384"/>
        <v/>
      </c>
      <c r="J4830" s="91" t="str">
        <f t="shared" si="385"/>
        <v/>
      </c>
      <c r="K4830" s="91" t="str">
        <f t="shared" si="383"/>
        <v/>
      </c>
      <c r="L4830" s="116" t="str">
        <f t="shared" si="386"/>
        <v/>
      </c>
      <c r="M4830" s="116" t="str">
        <f t="shared" si="387"/>
        <v/>
      </c>
    </row>
    <row r="4831" spans="2:13" x14ac:dyDescent="0.3">
      <c r="B4831" s="126"/>
      <c r="C4831" s="128"/>
      <c r="D4831" s="126"/>
      <c r="E4831" s="128"/>
      <c r="F4831" s="128"/>
      <c r="G4831" s="128"/>
      <c r="I4831" s="91" t="str">
        <f t="shared" si="384"/>
        <v/>
      </c>
      <c r="J4831" s="91" t="str">
        <f t="shared" si="385"/>
        <v/>
      </c>
      <c r="K4831" s="91" t="str">
        <f t="shared" si="383"/>
        <v/>
      </c>
      <c r="L4831" s="116" t="str">
        <f t="shared" si="386"/>
        <v/>
      </c>
      <c r="M4831" s="116" t="str">
        <f t="shared" si="387"/>
        <v/>
      </c>
    </row>
    <row r="4832" spans="2:13" x14ac:dyDescent="0.3">
      <c r="B4832" s="126"/>
      <c r="C4832" s="128"/>
      <c r="D4832" s="126"/>
      <c r="E4832" s="128"/>
      <c r="F4832" s="128"/>
      <c r="G4832" s="128"/>
      <c r="I4832" s="91" t="str">
        <f t="shared" si="384"/>
        <v/>
      </c>
      <c r="J4832" s="91" t="str">
        <f t="shared" si="385"/>
        <v/>
      </c>
      <c r="K4832" s="91" t="str">
        <f t="shared" si="383"/>
        <v/>
      </c>
      <c r="L4832" s="116" t="str">
        <f t="shared" si="386"/>
        <v/>
      </c>
      <c r="M4832" s="116" t="str">
        <f t="shared" si="387"/>
        <v/>
      </c>
    </row>
    <row r="4833" spans="2:13" x14ac:dyDescent="0.3">
      <c r="B4833" s="126"/>
      <c r="C4833" s="128"/>
      <c r="D4833" s="126"/>
      <c r="E4833" s="128"/>
      <c r="F4833" s="128"/>
      <c r="G4833" s="128"/>
      <c r="I4833" s="91" t="str">
        <f t="shared" si="384"/>
        <v/>
      </c>
      <c r="J4833" s="91" t="str">
        <f t="shared" si="385"/>
        <v/>
      </c>
      <c r="K4833" s="91" t="str">
        <f t="shared" si="383"/>
        <v/>
      </c>
      <c r="L4833" s="116" t="str">
        <f t="shared" si="386"/>
        <v/>
      </c>
      <c r="M4833" s="116" t="str">
        <f t="shared" si="387"/>
        <v/>
      </c>
    </row>
    <row r="4834" spans="2:13" x14ac:dyDescent="0.3">
      <c r="B4834" s="126"/>
      <c r="C4834" s="128"/>
      <c r="D4834" s="126"/>
      <c r="E4834" s="128"/>
      <c r="F4834" s="128"/>
      <c r="G4834" s="128"/>
      <c r="I4834" s="91" t="str">
        <f t="shared" si="384"/>
        <v/>
      </c>
      <c r="J4834" s="91" t="str">
        <f t="shared" si="385"/>
        <v/>
      </c>
      <c r="K4834" s="91" t="str">
        <f t="shared" si="383"/>
        <v/>
      </c>
      <c r="L4834" s="116" t="str">
        <f t="shared" si="386"/>
        <v/>
      </c>
      <c r="M4834" s="116" t="str">
        <f t="shared" si="387"/>
        <v/>
      </c>
    </row>
    <row r="4835" spans="2:13" x14ac:dyDescent="0.3">
      <c r="B4835" s="126"/>
      <c r="C4835" s="128"/>
      <c r="D4835" s="126"/>
      <c r="E4835" s="128"/>
      <c r="F4835" s="128"/>
      <c r="G4835" s="128"/>
      <c r="I4835" s="91" t="str">
        <f t="shared" si="384"/>
        <v/>
      </c>
      <c r="J4835" s="91" t="str">
        <f t="shared" si="385"/>
        <v/>
      </c>
      <c r="K4835" s="91" t="str">
        <f t="shared" si="383"/>
        <v/>
      </c>
      <c r="L4835" s="116" t="str">
        <f t="shared" si="386"/>
        <v/>
      </c>
      <c r="M4835" s="116" t="str">
        <f t="shared" si="387"/>
        <v/>
      </c>
    </row>
    <row r="4836" spans="2:13" x14ac:dyDescent="0.3">
      <c r="B4836" s="126"/>
      <c r="C4836" s="128"/>
      <c r="D4836" s="126"/>
      <c r="E4836" s="128"/>
      <c r="F4836" s="128"/>
      <c r="G4836" s="128"/>
      <c r="I4836" s="91" t="str">
        <f t="shared" si="384"/>
        <v/>
      </c>
      <c r="J4836" s="91" t="str">
        <f t="shared" si="385"/>
        <v/>
      </c>
      <c r="K4836" s="91" t="str">
        <f t="shared" si="383"/>
        <v/>
      </c>
      <c r="L4836" s="116" t="str">
        <f t="shared" si="386"/>
        <v/>
      </c>
      <c r="M4836" s="116" t="str">
        <f t="shared" si="387"/>
        <v/>
      </c>
    </row>
    <row r="4837" spans="2:13" x14ac:dyDescent="0.3">
      <c r="B4837" s="126"/>
      <c r="C4837" s="128"/>
      <c r="D4837" s="126"/>
      <c r="E4837" s="128"/>
      <c r="F4837" s="128"/>
      <c r="G4837" s="128"/>
      <c r="I4837" s="91" t="str">
        <f t="shared" si="384"/>
        <v/>
      </c>
      <c r="J4837" s="91" t="str">
        <f t="shared" si="385"/>
        <v/>
      </c>
      <c r="K4837" s="91" t="str">
        <f t="shared" si="383"/>
        <v/>
      </c>
      <c r="L4837" s="116" t="str">
        <f t="shared" si="386"/>
        <v/>
      </c>
      <c r="M4837" s="116" t="str">
        <f t="shared" si="387"/>
        <v/>
      </c>
    </row>
    <row r="4838" spans="2:13" x14ac:dyDescent="0.3">
      <c r="B4838" s="126"/>
      <c r="C4838" s="128"/>
      <c r="D4838" s="126"/>
      <c r="E4838" s="128"/>
      <c r="F4838" s="128"/>
      <c r="G4838" s="128"/>
      <c r="I4838" s="91" t="str">
        <f t="shared" si="384"/>
        <v/>
      </c>
      <c r="J4838" s="91" t="str">
        <f t="shared" si="385"/>
        <v/>
      </c>
      <c r="K4838" s="91" t="str">
        <f t="shared" si="383"/>
        <v/>
      </c>
      <c r="L4838" s="116" t="str">
        <f t="shared" si="386"/>
        <v/>
      </c>
      <c r="M4838" s="116" t="str">
        <f t="shared" si="387"/>
        <v/>
      </c>
    </row>
    <row r="4839" spans="2:13" x14ac:dyDescent="0.3">
      <c r="B4839" s="126"/>
      <c r="C4839" s="128"/>
      <c r="D4839" s="126"/>
      <c r="E4839" s="128"/>
      <c r="F4839" s="128"/>
      <c r="G4839" s="128"/>
      <c r="I4839" s="91" t="str">
        <f t="shared" si="384"/>
        <v/>
      </c>
      <c r="J4839" s="91" t="str">
        <f t="shared" si="385"/>
        <v/>
      </c>
      <c r="K4839" s="91" t="str">
        <f t="shared" si="383"/>
        <v/>
      </c>
      <c r="L4839" s="116" t="str">
        <f t="shared" si="386"/>
        <v/>
      </c>
      <c r="M4839" s="116" t="str">
        <f t="shared" si="387"/>
        <v/>
      </c>
    </row>
    <row r="4840" spans="2:13" x14ac:dyDescent="0.3">
      <c r="B4840" s="126"/>
      <c r="C4840" s="128"/>
      <c r="D4840" s="126"/>
      <c r="E4840" s="128"/>
      <c r="F4840" s="128"/>
      <c r="G4840" s="128"/>
      <c r="I4840" s="91" t="str">
        <f t="shared" si="384"/>
        <v/>
      </c>
      <c r="J4840" s="91" t="str">
        <f t="shared" si="385"/>
        <v/>
      </c>
      <c r="K4840" s="91" t="str">
        <f t="shared" si="383"/>
        <v/>
      </c>
      <c r="L4840" s="116" t="str">
        <f t="shared" si="386"/>
        <v/>
      </c>
      <c r="M4840" s="116" t="str">
        <f t="shared" si="387"/>
        <v/>
      </c>
    </row>
    <row r="4841" spans="2:13" x14ac:dyDescent="0.3">
      <c r="B4841" s="126"/>
      <c r="C4841" s="128"/>
      <c r="D4841" s="126"/>
      <c r="E4841" s="128"/>
      <c r="F4841" s="128"/>
      <c r="G4841" s="128"/>
      <c r="I4841" s="91" t="str">
        <f t="shared" si="384"/>
        <v/>
      </c>
      <c r="J4841" s="91" t="str">
        <f t="shared" si="385"/>
        <v/>
      </c>
      <c r="K4841" s="91" t="str">
        <f t="shared" si="383"/>
        <v/>
      </c>
      <c r="L4841" s="116" t="str">
        <f t="shared" si="386"/>
        <v/>
      </c>
      <c r="M4841" s="116" t="str">
        <f t="shared" si="387"/>
        <v/>
      </c>
    </row>
    <row r="4842" spans="2:13" x14ac:dyDescent="0.3">
      <c r="B4842" s="126"/>
      <c r="C4842" s="128"/>
      <c r="D4842" s="126"/>
      <c r="E4842" s="128"/>
      <c r="F4842" s="128"/>
      <c r="G4842" s="128"/>
      <c r="I4842" s="91" t="str">
        <f t="shared" si="384"/>
        <v/>
      </c>
      <c r="J4842" s="91" t="str">
        <f t="shared" si="385"/>
        <v/>
      </c>
      <c r="K4842" s="91" t="str">
        <f t="shared" si="383"/>
        <v/>
      </c>
      <c r="L4842" s="116" t="str">
        <f t="shared" si="386"/>
        <v/>
      </c>
      <c r="M4842" s="116" t="str">
        <f t="shared" si="387"/>
        <v/>
      </c>
    </row>
    <row r="4843" spans="2:13" x14ac:dyDescent="0.3">
      <c r="B4843" s="126"/>
      <c r="C4843" s="128"/>
      <c r="D4843" s="126"/>
      <c r="E4843" s="128"/>
      <c r="F4843" s="128"/>
      <c r="G4843" s="128"/>
      <c r="I4843" s="91" t="str">
        <f t="shared" si="384"/>
        <v/>
      </c>
      <c r="J4843" s="91" t="str">
        <f t="shared" si="385"/>
        <v/>
      </c>
      <c r="K4843" s="91" t="str">
        <f t="shared" si="383"/>
        <v/>
      </c>
      <c r="L4843" s="116" t="str">
        <f t="shared" si="386"/>
        <v/>
      </c>
      <c r="M4843" s="116" t="str">
        <f t="shared" si="387"/>
        <v/>
      </c>
    </row>
    <row r="4844" spans="2:13" x14ac:dyDescent="0.3">
      <c r="B4844" s="126"/>
      <c r="C4844" s="128"/>
      <c r="D4844" s="126"/>
      <c r="E4844" s="128"/>
      <c r="F4844" s="128"/>
      <c r="G4844" s="128"/>
      <c r="I4844" s="91" t="str">
        <f t="shared" si="384"/>
        <v/>
      </c>
      <c r="J4844" s="91" t="str">
        <f t="shared" si="385"/>
        <v/>
      </c>
      <c r="K4844" s="91" t="str">
        <f t="shared" si="383"/>
        <v/>
      </c>
      <c r="L4844" s="116" t="str">
        <f t="shared" si="386"/>
        <v/>
      </c>
      <c r="M4844" s="116" t="str">
        <f t="shared" si="387"/>
        <v/>
      </c>
    </row>
    <row r="4845" spans="2:13" x14ac:dyDescent="0.3">
      <c r="B4845" s="126"/>
      <c r="C4845" s="128"/>
      <c r="D4845" s="126"/>
      <c r="E4845" s="128"/>
      <c r="F4845" s="128"/>
      <c r="G4845" s="128"/>
      <c r="I4845" s="91" t="str">
        <f t="shared" si="384"/>
        <v/>
      </c>
      <c r="J4845" s="91" t="str">
        <f t="shared" si="385"/>
        <v/>
      </c>
      <c r="K4845" s="91" t="str">
        <f t="shared" si="383"/>
        <v/>
      </c>
      <c r="L4845" s="116" t="str">
        <f t="shared" si="386"/>
        <v/>
      </c>
      <c r="M4845" s="116" t="str">
        <f t="shared" si="387"/>
        <v/>
      </c>
    </row>
    <row r="4846" spans="2:13" x14ac:dyDescent="0.3">
      <c r="B4846" s="126"/>
      <c r="C4846" s="128"/>
      <c r="D4846" s="126"/>
      <c r="E4846" s="128"/>
      <c r="F4846" s="128"/>
      <c r="G4846" s="128"/>
      <c r="I4846" s="91" t="str">
        <f t="shared" si="384"/>
        <v/>
      </c>
      <c r="J4846" s="91" t="str">
        <f t="shared" si="385"/>
        <v/>
      </c>
      <c r="K4846" s="91" t="str">
        <f t="shared" si="383"/>
        <v/>
      </c>
      <c r="L4846" s="116" t="str">
        <f t="shared" si="386"/>
        <v/>
      </c>
      <c r="M4846" s="116" t="str">
        <f t="shared" si="387"/>
        <v/>
      </c>
    </row>
    <row r="4847" spans="2:13" x14ac:dyDescent="0.3">
      <c r="B4847" s="126"/>
      <c r="C4847" s="128"/>
      <c r="D4847" s="126"/>
      <c r="E4847" s="128"/>
      <c r="F4847" s="128"/>
      <c r="G4847" s="128"/>
      <c r="I4847" s="91" t="str">
        <f t="shared" si="384"/>
        <v/>
      </c>
      <c r="J4847" s="91" t="str">
        <f t="shared" si="385"/>
        <v/>
      </c>
      <c r="K4847" s="91" t="str">
        <f t="shared" si="383"/>
        <v/>
      </c>
      <c r="L4847" s="116" t="str">
        <f t="shared" si="386"/>
        <v/>
      </c>
      <c r="M4847" s="116" t="str">
        <f t="shared" si="387"/>
        <v/>
      </c>
    </row>
    <row r="4848" spans="2:13" x14ac:dyDescent="0.3">
      <c r="B4848" s="126"/>
      <c r="C4848" s="128"/>
      <c r="D4848" s="126"/>
      <c r="E4848" s="128"/>
      <c r="F4848" s="128"/>
      <c r="G4848" s="128"/>
      <c r="I4848" s="91" t="str">
        <f t="shared" si="384"/>
        <v/>
      </c>
      <c r="J4848" s="91" t="str">
        <f t="shared" si="385"/>
        <v/>
      </c>
      <c r="K4848" s="91" t="str">
        <f t="shared" si="383"/>
        <v/>
      </c>
      <c r="L4848" s="116" t="str">
        <f t="shared" si="386"/>
        <v/>
      </c>
      <c r="M4848" s="116" t="str">
        <f t="shared" si="387"/>
        <v/>
      </c>
    </row>
    <row r="4849" spans="2:13" x14ac:dyDescent="0.3">
      <c r="B4849" s="126"/>
      <c r="C4849" s="128"/>
      <c r="D4849" s="126"/>
      <c r="E4849" s="128"/>
      <c r="F4849" s="128"/>
      <c r="G4849" s="128"/>
      <c r="I4849" s="91" t="str">
        <f t="shared" si="384"/>
        <v/>
      </c>
      <c r="J4849" s="91" t="str">
        <f t="shared" si="385"/>
        <v/>
      </c>
      <c r="K4849" s="91" t="str">
        <f t="shared" si="383"/>
        <v/>
      </c>
      <c r="L4849" s="116" t="str">
        <f t="shared" si="386"/>
        <v/>
      </c>
      <c r="M4849" s="116" t="str">
        <f t="shared" si="387"/>
        <v/>
      </c>
    </row>
    <row r="4850" spans="2:13" x14ac:dyDescent="0.3">
      <c r="B4850" s="126"/>
      <c r="C4850" s="128"/>
      <c r="D4850" s="126"/>
      <c r="E4850" s="128"/>
      <c r="F4850" s="128"/>
      <c r="G4850" s="128"/>
      <c r="I4850" s="91" t="str">
        <f t="shared" si="384"/>
        <v/>
      </c>
      <c r="J4850" s="91" t="str">
        <f t="shared" si="385"/>
        <v/>
      </c>
      <c r="K4850" s="91" t="str">
        <f t="shared" si="383"/>
        <v/>
      </c>
      <c r="L4850" s="116" t="str">
        <f t="shared" si="386"/>
        <v/>
      </c>
      <c r="M4850" s="116" t="str">
        <f t="shared" si="387"/>
        <v/>
      </c>
    </row>
    <row r="4851" spans="2:13" x14ac:dyDescent="0.3">
      <c r="B4851" s="126"/>
      <c r="C4851" s="128"/>
      <c r="D4851" s="126"/>
      <c r="E4851" s="128"/>
      <c r="F4851" s="128"/>
      <c r="G4851" s="128"/>
      <c r="I4851" s="91" t="str">
        <f t="shared" si="384"/>
        <v/>
      </c>
      <c r="J4851" s="91" t="str">
        <f t="shared" si="385"/>
        <v/>
      </c>
      <c r="K4851" s="91" t="str">
        <f t="shared" si="383"/>
        <v/>
      </c>
      <c r="L4851" s="116" t="str">
        <f t="shared" si="386"/>
        <v/>
      </c>
      <c r="M4851" s="116" t="str">
        <f t="shared" si="387"/>
        <v/>
      </c>
    </row>
    <row r="4852" spans="2:13" x14ac:dyDescent="0.3">
      <c r="B4852" s="126"/>
      <c r="C4852" s="128"/>
      <c r="D4852" s="126"/>
      <c r="E4852" s="128"/>
      <c r="F4852" s="128"/>
      <c r="G4852" s="128"/>
      <c r="I4852" s="91" t="str">
        <f t="shared" si="384"/>
        <v/>
      </c>
      <c r="J4852" s="91" t="str">
        <f t="shared" si="385"/>
        <v/>
      </c>
      <c r="K4852" s="91" t="str">
        <f t="shared" si="383"/>
        <v/>
      </c>
      <c r="L4852" s="116" t="str">
        <f t="shared" si="386"/>
        <v/>
      </c>
      <c r="M4852" s="116" t="str">
        <f t="shared" si="387"/>
        <v/>
      </c>
    </row>
    <row r="4853" spans="2:13" x14ac:dyDescent="0.3">
      <c r="B4853" s="126"/>
      <c r="C4853" s="128"/>
      <c r="D4853" s="126"/>
      <c r="E4853" s="128"/>
      <c r="F4853" s="128"/>
      <c r="G4853" s="128"/>
      <c r="I4853" s="91" t="str">
        <f t="shared" si="384"/>
        <v/>
      </c>
      <c r="J4853" s="91" t="str">
        <f t="shared" si="385"/>
        <v/>
      </c>
      <c r="K4853" s="91" t="str">
        <f t="shared" si="383"/>
        <v/>
      </c>
      <c r="L4853" s="116" t="str">
        <f t="shared" si="386"/>
        <v/>
      </c>
      <c r="M4853" s="116" t="str">
        <f t="shared" si="387"/>
        <v/>
      </c>
    </row>
    <row r="4854" spans="2:13" x14ac:dyDescent="0.3">
      <c r="B4854" s="126"/>
      <c r="C4854" s="128"/>
      <c r="D4854" s="126"/>
      <c r="E4854" s="128"/>
      <c r="F4854" s="128"/>
      <c r="G4854" s="128"/>
      <c r="I4854" s="91" t="str">
        <f t="shared" si="384"/>
        <v/>
      </c>
      <c r="J4854" s="91" t="str">
        <f t="shared" si="385"/>
        <v/>
      </c>
      <c r="K4854" s="91" t="str">
        <f t="shared" si="383"/>
        <v/>
      </c>
      <c r="L4854" s="116" t="str">
        <f t="shared" si="386"/>
        <v/>
      </c>
      <c r="M4854" s="116" t="str">
        <f t="shared" si="387"/>
        <v/>
      </c>
    </row>
    <row r="4855" spans="2:13" x14ac:dyDescent="0.3">
      <c r="B4855" s="126"/>
      <c r="C4855" s="128"/>
      <c r="D4855" s="126"/>
      <c r="E4855" s="128"/>
      <c r="F4855" s="128"/>
      <c r="G4855" s="128"/>
      <c r="I4855" s="91" t="str">
        <f t="shared" si="384"/>
        <v/>
      </c>
      <c r="J4855" s="91" t="str">
        <f t="shared" si="385"/>
        <v/>
      </c>
      <c r="K4855" s="91" t="str">
        <f t="shared" si="383"/>
        <v/>
      </c>
      <c r="L4855" s="116" t="str">
        <f t="shared" si="386"/>
        <v/>
      </c>
      <c r="M4855" s="116" t="str">
        <f t="shared" si="387"/>
        <v/>
      </c>
    </row>
    <row r="4856" spans="2:13" x14ac:dyDescent="0.3">
      <c r="B4856" s="126"/>
      <c r="C4856" s="128"/>
      <c r="D4856" s="126"/>
      <c r="E4856" s="128"/>
      <c r="F4856" s="128"/>
      <c r="G4856" s="128"/>
      <c r="I4856" s="91" t="str">
        <f t="shared" si="384"/>
        <v/>
      </c>
      <c r="J4856" s="91" t="str">
        <f t="shared" si="385"/>
        <v/>
      </c>
      <c r="K4856" s="91" t="str">
        <f t="shared" si="383"/>
        <v/>
      </c>
      <c r="L4856" s="116" t="str">
        <f t="shared" si="386"/>
        <v/>
      </c>
      <c r="M4856" s="116" t="str">
        <f t="shared" si="387"/>
        <v/>
      </c>
    </row>
    <row r="4857" spans="2:13" x14ac:dyDescent="0.3">
      <c r="B4857" s="126"/>
      <c r="C4857" s="128"/>
      <c r="D4857" s="126"/>
      <c r="E4857" s="128"/>
      <c r="F4857" s="128"/>
      <c r="G4857" s="128"/>
      <c r="I4857" s="91" t="str">
        <f t="shared" si="384"/>
        <v/>
      </c>
      <c r="J4857" s="91" t="str">
        <f t="shared" si="385"/>
        <v/>
      </c>
      <c r="K4857" s="91" t="str">
        <f t="shared" si="383"/>
        <v/>
      </c>
      <c r="L4857" s="116" t="str">
        <f t="shared" si="386"/>
        <v/>
      </c>
      <c r="M4857" s="116" t="str">
        <f t="shared" si="387"/>
        <v/>
      </c>
    </row>
    <row r="4858" spans="2:13" x14ac:dyDescent="0.3">
      <c r="B4858" s="126"/>
      <c r="C4858" s="128"/>
      <c r="D4858" s="126"/>
      <c r="E4858" s="128"/>
      <c r="F4858" s="128"/>
      <c r="G4858" s="128"/>
      <c r="I4858" s="91" t="str">
        <f t="shared" si="384"/>
        <v/>
      </c>
      <c r="J4858" s="91" t="str">
        <f t="shared" si="385"/>
        <v/>
      </c>
      <c r="K4858" s="91" t="str">
        <f t="shared" si="383"/>
        <v/>
      </c>
      <c r="L4858" s="116" t="str">
        <f t="shared" si="386"/>
        <v/>
      </c>
      <c r="M4858" s="116" t="str">
        <f t="shared" si="387"/>
        <v/>
      </c>
    </row>
    <row r="4859" spans="2:13" x14ac:dyDescent="0.3">
      <c r="B4859" s="126"/>
      <c r="C4859" s="128"/>
      <c r="D4859" s="126"/>
      <c r="E4859" s="128"/>
      <c r="F4859" s="128"/>
      <c r="G4859" s="128"/>
      <c r="I4859" s="91" t="str">
        <f t="shared" si="384"/>
        <v/>
      </c>
      <c r="J4859" s="91" t="str">
        <f t="shared" si="385"/>
        <v/>
      </c>
      <c r="K4859" s="91" t="str">
        <f t="shared" si="383"/>
        <v/>
      </c>
      <c r="L4859" s="116" t="str">
        <f t="shared" si="386"/>
        <v/>
      </c>
      <c r="M4859" s="116" t="str">
        <f t="shared" si="387"/>
        <v/>
      </c>
    </row>
    <row r="4860" spans="2:13" x14ac:dyDescent="0.3">
      <c r="B4860" s="126"/>
      <c r="C4860" s="128"/>
      <c r="D4860" s="126"/>
      <c r="E4860" s="128"/>
      <c r="F4860" s="128"/>
      <c r="G4860" s="128"/>
      <c r="I4860" s="91" t="str">
        <f t="shared" si="384"/>
        <v/>
      </c>
      <c r="J4860" s="91" t="str">
        <f t="shared" si="385"/>
        <v/>
      </c>
      <c r="K4860" s="91" t="str">
        <f t="shared" si="383"/>
        <v/>
      </c>
      <c r="L4860" s="116" t="str">
        <f t="shared" si="386"/>
        <v/>
      </c>
      <c r="M4860" s="116" t="str">
        <f t="shared" si="387"/>
        <v/>
      </c>
    </row>
    <row r="4861" spans="2:13" x14ac:dyDescent="0.3">
      <c r="B4861" s="126"/>
      <c r="C4861" s="128"/>
      <c r="D4861" s="126"/>
      <c r="E4861" s="128"/>
      <c r="F4861" s="128"/>
      <c r="G4861" s="128"/>
      <c r="I4861" s="91" t="str">
        <f t="shared" si="384"/>
        <v/>
      </c>
      <c r="J4861" s="91" t="str">
        <f t="shared" si="385"/>
        <v/>
      </c>
      <c r="K4861" s="91" t="str">
        <f t="shared" si="383"/>
        <v/>
      </c>
      <c r="L4861" s="116" t="str">
        <f t="shared" si="386"/>
        <v/>
      </c>
      <c r="M4861" s="116" t="str">
        <f t="shared" si="387"/>
        <v/>
      </c>
    </row>
    <row r="4862" spans="2:13" x14ac:dyDescent="0.3">
      <c r="B4862" s="126"/>
      <c r="C4862" s="128"/>
      <c r="D4862" s="126"/>
      <c r="E4862" s="128"/>
      <c r="F4862" s="128"/>
      <c r="G4862" s="128"/>
      <c r="I4862" s="91" t="str">
        <f t="shared" si="384"/>
        <v/>
      </c>
      <c r="J4862" s="91" t="str">
        <f t="shared" si="385"/>
        <v/>
      </c>
      <c r="K4862" s="91" t="str">
        <f t="shared" si="383"/>
        <v/>
      </c>
      <c r="L4862" s="116" t="str">
        <f t="shared" si="386"/>
        <v/>
      </c>
      <c r="M4862" s="116" t="str">
        <f t="shared" si="387"/>
        <v/>
      </c>
    </row>
    <row r="4863" spans="2:13" x14ac:dyDescent="0.3">
      <c r="B4863" s="126"/>
      <c r="C4863" s="128"/>
      <c r="D4863" s="126"/>
      <c r="E4863" s="128"/>
      <c r="F4863" s="128"/>
      <c r="G4863" s="128"/>
      <c r="I4863" s="91" t="str">
        <f t="shared" si="384"/>
        <v/>
      </c>
      <c r="J4863" s="91" t="str">
        <f t="shared" si="385"/>
        <v/>
      </c>
      <c r="K4863" s="91" t="str">
        <f t="shared" si="383"/>
        <v/>
      </c>
      <c r="L4863" s="116" t="str">
        <f t="shared" si="386"/>
        <v/>
      </c>
      <c r="M4863" s="116" t="str">
        <f t="shared" si="387"/>
        <v/>
      </c>
    </row>
    <row r="4864" spans="2:13" x14ac:dyDescent="0.3">
      <c r="B4864" s="126"/>
      <c r="C4864" s="128"/>
      <c r="D4864" s="126"/>
      <c r="E4864" s="128"/>
      <c r="F4864" s="128"/>
      <c r="G4864" s="128"/>
      <c r="I4864" s="91" t="str">
        <f t="shared" si="384"/>
        <v/>
      </c>
      <c r="J4864" s="91" t="str">
        <f t="shared" si="385"/>
        <v/>
      </c>
      <c r="K4864" s="91" t="str">
        <f t="shared" si="383"/>
        <v/>
      </c>
      <c r="L4864" s="116" t="str">
        <f t="shared" si="386"/>
        <v/>
      </c>
      <c r="M4864" s="116" t="str">
        <f t="shared" si="387"/>
        <v/>
      </c>
    </row>
    <row r="4865" spans="2:13" x14ac:dyDescent="0.3">
      <c r="B4865" s="126"/>
      <c r="C4865" s="128"/>
      <c r="D4865" s="126"/>
      <c r="E4865" s="128"/>
      <c r="F4865" s="128"/>
      <c r="G4865" s="128"/>
      <c r="I4865" s="91" t="str">
        <f t="shared" si="384"/>
        <v/>
      </c>
      <c r="J4865" s="91" t="str">
        <f t="shared" si="385"/>
        <v/>
      </c>
      <c r="K4865" s="91" t="str">
        <f t="shared" si="383"/>
        <v/>
      </c>
      <c r="L4865" s="116" t="str">
        <f t="shared" si="386"/>
        <v/>
      </c>
      <c r="M4865" s="116" t="str">
        <f t="shared" si="387"/>
        <v/>
      </c>
    </row>
    <row r="4866" spans="2:13" x14ac:dyDescent="0.3">
      <c r="B4866" s="126"/>
      <c r="C4866" s="128"/>
      <c r="D4866" s="126"/>
      <c r="E4866" s="128"/>
      <c r="F4866" s="128"/>
      <c r="G4866" s="128"/>
      <c r="I4866" s="91" t="str">
        <f t="shared" si="384"/>
        <v/>
      </c>
      <c r="J4866" s="91" t="str">
        <f t="shared" si="385"/>
        <v/>
      </c>
      <c r="K4866" s="91" t="str">
        <f t="shared" si="383"/>
        <v/>
      </c>
      <c r="L4866" s="116" t="str">
        <f t="shared" si="386"/>
        <v/>
      </c>
      <c r="M4866" s="116" t="str">
        <f t="shared" si="387"/>
        <v/>
      </c>
    </row>
    <row r="4867" spans="2:13" x14ac:dyDescent="0.3">
      <c r="B4867" s="126"/>
      <c r="C4867" s="128"/>
      <c r="D4867" s="126"/>
      <c r="E4867" s="128"/>
      <c r="F4867" s="128"/>
      <c r="G4867" s="128"/>
      <c r="I4867" s="91" t="str">
        <f t="shared" si="384"/>
        <v/>
      </c>
      <c r="J4867" s="91" t="str">
        <f t="shared" si="385"/>
        <v/>
      </c>
      <c r="K4867" s="91" t="str">
        <f t="shared" si="383"/>
        <v/>
      </c>
      <c r="L4867" s="116" t="str">
        <f t="shared" si="386"/>
        <v/>
      </c>
      <c r="M4867" s="116" t="str">
        <f t="shared" si="387"/>
        <v/>
      </c>
    </row>
    <row r="4868" spans="2:13" x14ac:dyDescent="0.3">
      <c r="B4868" s="126"/>
      <c r="C4868" s="128"/>
      <c r="D4868" s="126"/>
      <c r="E4868" s="128"/>
      <c r="F4868" s="128"/>
      <c r="G4868" s="128"/>
      <c r="I4868" s="91" t="str">
        <f t="shared" si="384"/>
        <v/>
      </c>
      <c r="J4868" s="91" t="str">
        <f t="shared" si="385"/>
        <v/>
      </c>
      <c r="K4868" s="91" t="str">
        <f t="shared" si="383"/>
        <v/>
      </c>
      <c r="L4868" s="116" t="str">
        <f t="shared" si="386"/>
        <v/>
      </c>
      <c r="M4868" s="116" t="str">
        <f t="shared" si="387"/>
        <v/>
      </c>
    </row>
    <row r="4869" spans="2:13" x14ac:dyDescent="0.3">
      <c r="B4869" s="126"/>
      <c r="C4869" s="128"/>
      <c r="D4869" s="126"/>
      <c r="E4869" s="128"/>
      <c r="F4869" s="128"/>
      <c r="G4869" s="128"/>
      <c r="I4869" s="91" t="str">
        <f t="shared" si="384"/>
        <v/>
      </c>
      <c r="J4869" s="91" t="str">
        <f t="shared" si="385"/>
        <v/>
      </c>
      <c r="K4869" s="91" t="str">
        <f t="shared" si="383"/>
        <v/>
      </c>
      <c r="L4869" s="116" t="str">
        <f t="shared" si="386"/>
        <v/>
      </c>
      <c r="M4869" s="116" t="str">
        <f t="shared" si="387"/>
        <v/>
      </c>
    </row>
    <row r="4870" spans="2:13" x14ac:dyDescent="0.3">
      <c r="B4870" s="126"/>
      <c r="C4870" s="128"/>
      <c r="D4870" s="126"/>
      <c r="E4870" s="128"/>
      <c r="F4870" s="128"/>
      <c r="G4870" s="128"/>
      <c r="I4870" s="91" t="str">
        <f t="shared" si="384"/>
        <v/>
      </c>
      <c r="J4870" s="91" t="str">
        <f t="shared" si="385"/>
        <v/>
      </c>
      <c r="K4870" s="91" t="str">
        <f t="shared" si="383"/>
        <v/>
      </c>
      <c r="L4870" s="116" t="str">
        <f t="shared" si="386"/>
        <v/>
      </c>
      <c r="M4870" s="116" t="str">
        <f t="shared" si="387"/>
        <v/>
      </c>
    </row>
    <row r="4871" spans="2:13" x14ac:dyDescent="0.3">
      <c r="B4871" s="126"/>
      <c r="C4871" s="128"/>
      <c r="D4871" s="126"/>
      <c r="E4871" s="128"/>
      <c r="F4871" s="128"/>
      <c r="G4871" s="128"/>
      <c r="I4871" s="91" t="str">
        <f t="shared" si="384"/>
        <v/>
      </c>
      <c r="J4871" s="91" t="str">
        <f t="shared" si="385"/>
        <v/>
      </c>
      <c r="K4871" s="91" t="str">
        <f t="shared" ref="K4871:K4934" si="388">IF(I4871="","",SUMIF($B$7:$B$5003,B4871,$G$7:$G$5003))</f>
        <v/>
      </c>
      <c r="L4871" s="116" t="str">
        <f t="shared" si="386"/>
        <v/>
      </c>
      <c r="M4871" s="116" t="str">
        <f t="shared" si="387"/>
        <v/>
      </c>
    </row>
    <row r="4872" spans="2:13" x14ac:dyDescent="0.3">
      <c r="B4872" s="126"/>
      <c r="C4872" s="128"/>
      <c r="D4872" s="126"/>
      <c r="E4872" s="128"/>
      <c r="F4872" s="128"/>
      <c r="G4872" s="128"/>
      <c r="I4872" s="91" t="str">
        <f t="shared" ref="I4872:I4935" si="389">B4872&amp;D4872</f>
        <v/>
      </c>
      <c r="J4872" s="91" t="str">
        <f t="shared" ref="J4872:J4935" si="390">IF(I4872="","",SUMIFS($G$6:$G$5003,$B$6:$B$5003,B4872,$D$6:$D$5003,D4872))</f>
        <v/>
      </c>
      <c r="K4872" s="91" t="str">
        <f t="shared" si="388"/>
        <v/>
      </c>
      <c r="L4872" s="116" t="str">
        <f t="shared" ref="L4872:L4935" si="391">IF(OR(J4872="",K4872=""),"",J4872/K4872)</f>
        <v/>
      </c>
      <c r="M4872" s="116" t="str">
        <f t="shared" ref="M4872:M4935" si="392">IF(L4872="","",L4872^2)</f>
        <v/>
      </c>
    </row>
    <row r="4873" spans="2:13" x14ac:dyDescent="0.3">
      <c r="B4873" s="126"/>
      <c r="C4873" s="128"/>
      <c r="D4873" s="126"/>
      <c r="E4873" s="128"/>
      <c r="F4873" s="128"/>
      <c r="G4873" s="128"/>
      <c r="I4873" s="91" t="str">
        <f t="shared" si="389"/>
        <v/>
      </c>
      <c r="J4873" s="91" t="str">
        <f t="shared" si="390"/>
        <v/>
      </c>
      <c r="K4873" s="91" t="str">
        <f t="shared" si="388"/>
        <v/>
      </c>
      <c r="L4873" s="116" t="str">
        <f t="shared" si="391"/>
        <v/>
      </c>
      <c r="M4873" s="116" t="str">
        <f t="shared" si="392"/>
        <v/>
      </c>
    </row>
    <row r="4874" spans="2:13" x14ac:dyDescent="0.3">
      <c r="B4874" s="126"/>
      <c r="C4874" s="128"/>
      <c r="D4874" s="126"/>
      <c r="E4874" s="128"/>
      <c r="F4874" s="128"/>
      <c r="G4874" s="128"/>
      <c r="I4874" s="91" t="str">
        <f t="shared" si="389"/>
        <v/>
      </c>
      <c r="J4874" s="91" t="str">
        <f t="shared" si="390"/>
        <v/>
      </c>
      <c r="K4874" s="91" t="str">
        <f t="shared" si="388"/>
        <v/>
      </c>
      <c r="L4874" s="116" t="str">
        <f t="shared" si="391"/>
        <v/>
      </c>
      <c r="M4874" s="116" t="str">
        <f t="shared" si="392"/>
        <v/>
      </c>
    </row>
    <row r="4875" spans="2:13" x14ac:dyDescent="0.3">
      <c r="B4875" s="126"/>
      <c r="C4875" s="128"/>
      <c r="D4875" s="126"/>
      <c r="E4875" s="128"/>
      <c r="F4875" s="128"/>
      <c r="G4875" s="128"/>
      <c r="I4875" s="91" t="str">
        <f t="shared" si="389"/>
        <v/>
      </c>
      <c r="J4875" s="91" t="str">
        <f t="shared" si="390"/>
        <v/>
      </c>
      <c r="K4875" s="91" t="str">
        <f t="shared" si="388"/>
        <v/>
      </c>
      <c r="L4875" s="116" t="str">
        <f t="shared" si="391"/>
        <v/>
      </c>
      <c r="M4875" s="116" t="str">
        <f t="shared" si="392"/>
        <v/>
      </c>
    </row>
    <row r="4876" spans="2:13" x14ac:dyDescent="0.3">
      <c r="B4876" s="126"/>
      <c r="C4876" s="128"/>
      <c r="D4876" s="126"/>
      <c r="E4876" s="128"/>
      <c r="F4876" s="128"/>
      <c r="G4876" s="128"/>
      <c r="I4876" s="91" t="str">
        <f t="shared" si="389"/>
        <v/>
      </c>
      <c r="J4876" s="91" t="str">
        <f t="shared" si="390"/>
        <v/>
      </c>
      <c r="K4876" s="91" t="str">
        <f t="shared" si="388"/>
        <v/>
      </c>
      <c r="L4876" s="116" t="str">
        <f t="shared" si="391"/>
        <v/>
      </c>
      <c r="M4876" s="116" t="str">
        <f t="shared" si="392"/>
        <v/>
      </c>
    </row>
    <row r="4877" spans="2:13" x14ac:dyDescent="0.3">
      <c r="B4877" s="126"/>
      <c r="C4877" s="128"/>
      <c r="D4877" s="126"/>
      <c r="E4877" s="128"/>
      <c r="F4877" s="128"/>
      <c r="G4877" s="128"/>
      <c r="I4877" s="91" t="str">
        <f t="shared" si="389"/>
        <v/>
      </c>
      <c r="J4877" s="91" t="str">
        <f t="shared" si="390"/>
        <v/>
      </c>
      <c r="K4877" s="91" t="str">
        <f t="shared" si="388"/>
        <v/>
      </c>
      <c r="L4877" s="116" t="str">
        <f t="shared" si="391"/>
        <v/>
      </c>
      <c r="M4877" s="116" t="str">
        <f t="shared" si="392"/>
        <v/>
      </c>
    </row>
    <row r="4878" spans="2:13" x14ac:dyDescent="0.3">
      <c r="B4878" s="126"/>
      <c r="C4878" s="128"/>
      <c r="D4878" s="126"/>
      <c r="E4878" s="128"/>
      <c r="F4878" s="128"/>
      <c r="G4878" s="128"/>
      <c r="I4878" s="91" t="str">
        <f t="shared" si="389"/>
        <v/>
      </c>
      <c r="J4878" s="91" t="str">
        <f t="shared" si="390"/>
        <v/>
      </c>
      <c r="K4878" s="91" t="str">
        <f t="shared" si="388"/>
        <v/>
      </c>
      <c r="L4878" s="116" t="str">
        <f t="shared" si="391"/>
        <v/>
      </c>
      <c r="M4878" s="116" t="str">
        <f t="shared" si="392"/>
        <v/>
      </c>
    </row>
    <row r="4879" spans="2:13" x14ac:dyDescent="0.3">
      <c r="B4879" s="126"/>
      <c r="C4879" s="128"/>
      <c r="D4879" s="126"/>
      <c r="E4879" s="128"/>
      <c r="F4879" s="128"/>
      <c r="G4879" s="128"/>
      <c r="I4879" s="91" t="str">
        <f t="shared" si="389"/>
        <v/>
      </c>
      <c r="J4879" s="91" t="str">
        <f t="shared" si="390"/>
        <v/>
      </c>
      <c r="K4879" s="91" t="str">
        <f t="shared" si="388"/>
        <v/>
      </c>
      <c r="L4879" s="116" t="str">
        <f t="shared" si="391"/>
        <v/>
      </c>
      <c r="M4879" s="116" t="str">
        <f t="shared" si="392"/>
        <v/>
      </c>
    </row>
    <row r="4880" spans="2:13" x14ac:dyDescent="0.3">
      <c r="B4880" s="126"/>
      <c r="C4880" s="128"/>
      <c r="D4880" s="126"/>
      <c r="E4880" s="128"/>
      <c r="F4880" s="128"/>
      <c r="G4880" s="128"/>
      <c r="I4880" s="91" t="str">
        <f t="shared" si="389"/>
        <v/>
      </c>
      <c r="J4880" s="91" t="str">
        <f t="shared" si="390"/>
        <v/>
      </c>
      <c r="K4880" s="91" t="str">
        <f t="shared" si="388"/>
        <v/>
      </c>
      <c r="L4880" s="116" t="str">
        <f t="shared" si="391"/>
        <v/>
      </c>
      <c r="M4880" s="116" t="str">
        <f t="shared" si="392"/>
        <v/>
      </c>
    </row>
    <row r="4881" spans="2:13" x14ac:dyDescent="0.3">
      <c r="B4881" s="126"/>
      <c r="C4881" s="128"/>
      <c r="D4881" s="126"/>
      <c r="E4881" s="128"/>
      <c r="F4881" s="128"/>
      <c r="G4881" s="128"/>
      <c r="I4881" s="91" t="str">
        <f t="shared" si="389"/>
        <v/>
      </c>
      <c r="J4881" s="91" t="str">
        <f t="shared" si="390"/>
        <v/>
      </c>
      <c r="K4881" s="91" t="str">
        <f t="shared" si="388"/>
        <v/>
      </c>
      <c r="L4881" s="116" t="str">
        <f t="shared" si="391"/>
        <v/>
      </c>
      <c r="M4881" s="116" t="str">
        <f t="shared" si="392"/>
        <v/>
      </c>
    </row>
    <row r="4882" spans="2:13" x14ac:dyDescent="0.3">
      <c r="B4882" s="126"/>
      <c r="C4882" s="128"/>
      <c r="D4882" s="126"/>
      <c r="E4882" s="128"/>
      <c r="F4882" s="128"/>
      <c r="G4882" s="128"/>
      <c r="I4882" s="91" t="str">
        <f t="shared" si="389"/>
        <v/>
      </c>
      <c r="J4882" s="91" t="str">
        <f t="shared" si="390"/>
        <v/>
      </c>
      <c r="K4882" s="91" t="str">
        <f t="shared" si="388"/>
        <v/>
      </c>
      <c r="L4882" s="116" t="str">
        <f t="shared" si="391"/>
        <v/>
      </c>
      <c r="M4882" s="116" t="str">
        <f t="shared" si="392"/>
        <v/>
      </c>
    </row>
    <row r="4883" spans="2:13" x14ac:dyDescent="0.3">
      <c r="B4883" s="126"/>
      <c r="C4883" s="128"/>
      <c r="D4883" s="126"/>
      <c r="E4883" s="128"/>
      <c r="F4883" s="128"/>
      <c r="G4883" s="128"/>
      <c r="I4883" s="91" t="str">
        <f t="shared" si="389"/>
        <v/>
      </c>
      <c r="J4883" s="91" t="str">
        <f t="shared" si="390"/>
        <v/>
      </c>
      <c r="K4883" s="91" t="str">
        <f t="shared" si="388"/>
        <v/>
      </c>
      <c r="L4883" s="116" t="str">
        <f t="shared" si="391"/>
        <v/>
      </c>
      <c r="M4883" s="116" t="str">
        <f t="shared" si="392"/>
        <v/>
      </c>
    </row>
    <row r="4884" spans="2:13" x14ac:dyDescent="0.3">
      <c r="B4884" s="126"/>
      <c r="C4884" s="128"/>
      <c r="D4884" s="126"/>
      <c r="E4884" s="128"/>
      <c r="F4884" s="128"/>
      <c r="G4884" s="128"/>
      <c r="I4884" s="91" t="str">
        <f t="shared" si="389"/>
        <v/>
      </c>
      <c r="J4884" s="91" t="str">
        <f t="shared" si="390"/>
        <v/>
      </c>
      <c r="K4884" s="91" t="str">
        <f t="shared" si="388"/>
        <v/>
      </c>
      <c r="L4884" s="116" t="str">
        <f t="shared" si="391"/>
        <v/>
      </c>
      <c r="M4884" s="116" t="str">
        <f t="shared" si="392"/>
        <v/>
      </c>
    </row>
    <row r="4885" spans="2:13" x14ac:dyDescent="0.3">
      <c r="B4885" s="126"/>
      <c r="C4885" s="128"/>
      <c r="D4885" s="126"/>
      <c r="E4885" s="128"/>
      <c r="F4885" s="128"/>
      <c r="G4885" s="128"/>
      <c r="I4885" s="91" t="str">
        <f t="shared" si="389"/>
        <v/>
      </c>
      <c r="J4885" s="91" t="str">
        <f t="shared" si="390"/>
        <v/>
      </c>
      <c r="K4885" s="91" t="str">
        <f t="shared" si="388"/>
        <v/>
      </c>
      <c r="L4885" s="116" t="str">
        <f t="shared" si="391"/>
        <v/>
      </c>
      <c r="M4885" s="116" t="str">
        <f t="shared" si="392"/>
        <v/>
      </c>
    </row>
    <row r="4886" spans="2:13" x14ac:dyDescent="0.3">
      <c r="B4886" s="126"/>
      <c r="C4886" s="128"/>
      <c r="D4886" s="126"/>
      <c r="E4886" s="128"/>
      <c r="F4886" s="128"/>
      <c r="G4886" s="128"/>
      <c r="I4886" s="91" t="str">
        <f t="shared" si="389"/>
        <v/>
      </c>
      <c r="J4886" s="91" t="str">
        <f t="shared" si="390"/>
        <v/>
      </c>
      <c r="K4886" s="91" t="str">
        <f t="shared" si="388"/>
        <v/>
      </c>
      <c r="L4886" s="116" t="str">
        <f t="shared" si="391"/>
        <v/>
      </c>
      <c r="M4886" s="116" t="str">
        <f t="shared" si="392"/>
        <v/>
      </c>
    </row>
    <row r="4887" spans="2:13" x14ac:dyDescent="0.3">
      <c r="B4887" s="126"/>
      <c r="C4887" s="128"/>
      <c r="D4887" s="126"/>
      <c r="E4887" s="128"/>
      <c r="F4887" s="128"/>
      <c r="G4887" s="128"/>
      <c r="I4887" s="91" t="str">
        <f t="shared" si="389"/>
        <v/>
      </c>
      <c r="J4887" s="91" t="str">
        <f t="shared" si="390"/>
        <v/>
      </c>
      <c r="K4887" s="91" t="str">
        <f t="shared" si="388"/>
        <v/>
      </c>
      <c r="L4887" s="116" t="str">
        <f t="shared" si="391"/>
        <v/>
      </c>
      <c r="M4887" s="116" t="str">
        <f t="shared" si="392"/>
        <v/>
      </c>
    </row>
    <row r="4888" spans="2:13" x14ac:dyDescent="0.3">
      <c r="B4888" s="126"/>
      <c r="C4888" s="128"/>
      <c r="D4888" s="126"/>
      <c r="E4888" s="128"/>
      <c r="F4888" s="128"/>
      <c r="G4888" s="128"/>
      <c r="I4888" s="91" t="str">
        <f t="shared" si="389"/>
        <v/>
      </c>
      <c r="J4888" s="91" t="str">
        <f t="shared" si="390"/>
        <v/>
      </c>
      <c r="K4888" s="91" t="str">
        <f t="shared" si="388"/>
        <v/>
      </c>
      <c r="L4888" s="116" t="str">
        <f t="shared" si="391"/>
        <v/>
      </c>
      <c r="M4888" s="116" t="str">
        <f t="shared" si="392"/>
        <v/>
      </c>
    </row>
    <row r="4889" spans="2:13" x14ac:dyDescent="0.3">
      <c r="B4889" s="126"/>
      <c r="C4889" s="128"/>
      <c r="D4889" s="126"/>
      <c r="E4889" s="128"/>
      <c r="F4889" s="128"/>
      <c r="G4889" s="128"/>
      <c r="I4889" s="91" t="str">
        <f t="shared" si="389"/>
        <v/>
      </c>
      <c r="J4889" s="91" t="str">
        <f t="shared" si="390"/>
        <v/>
      </c>
      <c r="K4889" s="91" t="str">
        <f t="shared" si="388"/>
        <v/>
      </c>
      <c r="L4889" s="116" t="str">
        <f t="shared" si="391"/>
        <v/>
      </c>
      <c r="M4889" s="116" t="str">
        <f t="shared" si="392"/>
        <v/>
      </c>
    </row>
    <row r="4890" spans="2:13" x14ac:dyDescent="0.3">
      <c r="B4890" s="126"/>
      <c r="C4890" s="128"/>
      <c r="D4890" s="126"/>
      <c r="E4890" s="128"/>
      <c r="F4890" s="128"/>
      <c r="G4890" s="128"/>
      <c r="I4890" s="91" t="str">
        <f t="shared" si="389"/>
        <v/>
      </c>
      <c r="J4890" s="91" t="str">
        <f t="shared" si="390"/>
        <v/>
      </c>
      <c r="K4890" s="91" t="str">
        <f t="shared" si="388"/>
        <v/>
      </c>
      <c r="L4890" s="116" t="str">
        <f t="shared" si="391"/>
        <v/>
      </c>
      <c r="M4890" s="116" t="str">
        <f t="shared" si="392"/>
        <v/>
      </c>
    </row>
    <row r="4891" spans="2:13" x14ac:dyDescent="0.3">
      <c r="B4891" s="126"/>
      <c r="C4891" s="128"/>
      <c r="D4891" s="126"/>
      <c r="E4891" s="128"/>
      <c r="F4891" s="128"/>
      <c r="G4891" s="128"/>
      <c r="I4891" s="91" t="str">
        <f t="shared" si="389"/>
        <v/>
      </c>
      <c r="J4891" s="91" t="str">
        <f t="shared" si="390"/>
        <v/>
      </c>
      <c r="K4891" s="91" t="str">
        <f t="shared" si="388"/>
        <v/>
      </c>
      <c r="L4891" s="116" t="str">
        <f t="shared" si="391"/>
        <v/>
      </c>
      <c r="M4891" s="116" t="str">
        <f t="shared" si="392"/>
        <v/>
      </c>
    </row>
    <row r="4892" spans="2:13" x14ac:dyDescent="0.3">
      <c r="B4892" s="126"/>
      <c r="C4892" s="128"/>
      <c r="D4892" s="126"/>
      <c r="E4892" s="128"/>
      <c r="F4892" s="128"/>
      <c r="G4892" s="128"/>
      <c r="I4892" s="91" t="str">
        <f t="shared" si="389"/>
        <v/>
      </c>
      <c r="J4892" s="91" t="str">
        <f t="shared" si="390"/>
        <v/>
      </c>
      <c r="K4892" s="91" t="str">
        <f t="shared" si="388"/>
        <v/>
      </c>
      <c r="L4892" s="116" t="str">
        <f t="shared" si="391"/>
        <v/>
      </c>
      <c r="M4892" s="116" t="str">
        <f t="shared" si="392"/>
        <v/>
      </c>
    </row>
    <row r="4893" spans="2:13" x14ac:dyDescent="0.3">
      <c r="B4893" s="126"/>
      <c r="C4893" s="128"/>
      <c r="D4893" s="126"/>
      <c r="E4893" s="128"/>
      <c r="F4893" s="128"/>
      <c r="G4893" s="128"/>
      <c r="I4893" s="91" t="str">
        <f t="shared" si="389"/>
        <v/>
      </c>
      <c r="J4893" s="91" t="str">
        <f t="shared" si="390"/>
        <v/>
      </c>
      <c r="K4893" s="91" t="str">
        <f t="shared" si="388"/>
        <v/>
      </c>
      <c r="L4893" s="116" t="str">
        <f t="shared" si="391"/>
        <v/>
      </c>
      <c r="M4893" s="116" t="str">
        <f t="shared" si="392"/>
        <v/>
      </c>
    </row>
    <row r="4894" spans="2:13" x14ac:dyDescent="0.3">
      <c r="B4894" s="126"/>
      <c r="C4894" s="128"/>
      <c r="D4894" s="126"/>
      <c r="E4894" s="128"/>
      <c r="F4894" s="128"/>
      <c r="G4894" s="128"/>
      <c r="I4894" s="91" t="str">
        <f t="shared" si="389"/>
        <v/>
      </c>
      <c r="J4894" s="91" t="str">
        <f t="shared" si="390"/>
        <v/>
      </c>
      <c r="K4894" s="91" t="str">
        <f t="shared" si="388"/>
        <v/>
      </c>
      <c r="L4894" s="116" t="str">
        <f t="shared" si="391"/>
        <v/>
      </c>
      <c r="M4894" s="116" t="str">
        <f t="shared" si="392"/>
        <v/>
      </c>
    </row>
    <row r="4895" spans="2:13" x14ac:dyDescent="0.3">
      <c r="B4895" s="126"/>
      <c r="C4895" s="128"/>
      <c r="D4895" s="126"/>
      <c r="E4895" s="128"/>
      <c r="F4895" s="128"/>
      <c r="G4895" s="128"/>
      <c r="I4895" s="91" t="str">
        <f t="shared" si="389"/>
        <v/>
      </c>
      <c r="J4895" s="91" t="str">
        <f t="shared" si="390"/>
        <v/>
      </c>
      <c r="K4895" s="91" t="str">
        <f t="shared" si="388"/>
        <v/>
      </c>
      <c r="L4895" s="116" t="str">
        <f t="shared" si="391"/>
        <v/>
      </c>
      <c r="M4895" s="116" t="str">
        <f t="shared" si="392"/>
        <v/>
      </c>
    </row>
    <row r="4896" spans="2:13" x14ac:dyDescent="0.3">
      <c r="B4896" s="126"/>
      <c r="C4896" s="128"/>
      <c r="D4896" s="126"/>
      <c r="E4896" s="128"/>
      <c r="F4896" s="128"/>
      <c r="G4896" s="128"/>
      <c r="I4896" s="91" t="str">
        <f t="shared" si="389"/>
        <v/>
      </c>
      <c r="J4896" s="91" t="str">
        <f t="shared" si="390"/>
        <v/>
      </c>
      <c r="K4896" s="91" t="str">
        <f t="shared" si="388"/>
        <v/>
      </c>
      <c r="L4896" s="116" t="str">
        <f t="shared" si="391"/>
        <v/>
      </c>
      <c r="M4896" s="116" t="str">
        <f t="shared" si="392"/>
        <v/>
      </c>
    </row>
    <row r="4897" spans="2:13" x14ac:dyDescent="0.3">
      <c r="B4897" s="126"/>
      <c r="C4897" s="128"/>
      <c r="D4897" s="126"/>
      <c r="E4897" s="128"/>
      <c r="F4897" s="128"/>
      <c r="G4897" s="128"/>
      <c r="I4897" s="91" t="str">
        <f t="shared" si="389"/>
        <v/>
      </c>
      <c r="J4897" s="91" t="str">
        <f t="shared" si="390"/>
        <v/>
      </c>
      <c r="K4897" s="91" t="str">
        <f t="shared" si="388"/>
        <v/>
      </c>
      <c r="L4897" s="116" t="str">
        <f t="shared" si="391"/>
        <v/>
      </c>
      <c r="M4897" s="116" t="str">
        <f t="shared" si="392"/>
        <v/>
      </c>
    </row>
    <row r="4898" spans="2:13" x14ac:dyDescent="0.3">
      <c r="B4898" s="126"/>
      <c r="C4898" s="128"/>
      <c r="D4898" s="126"/>
      <c r="E4898" s="128"/>
      <c r="F4898" s="128"/>
      <c r="G4898" s="128"/>
      <c r="I4898" s="91" t="str">
        <f t="shared" si="389"/>
        <v/>
      </c>
      <c r="J4898" s="91" t="str">
        <f t="shared" si="390"/>
        <v/>
      </c>
      <c r="K4898" s="91" t="str">
        <f t="shared" si="388"/>
        <v/>
      </c>
      <c r="L4898" s="116" t="str">
        <f t="shared" si="391"/>
        <v/>
      </c>
      <c r="M4898" s="116" t="str">
        <f t="shared" si="392"/>
        <v/>
      </c>
    </row>
    <row r="4899" spans="2:13" x14ac:dyDescent="0.3">
      <c r="B4899" s="126"/>
      <c r="C4899" s="128"/>
      <c r="D4899" s="126"/>
      <c r="E4899" s="128"/>
      <c r="F4899" s="128"/>
      <c r="G4899" s="128"/>
      <c r="I4899" s="91" t="str">
        <f t="shared" si="389"/>
        <v/>
      </c>
      <c r="J4899" s="91" t="str">
        <f t="shared" si="390"/>
        <v/>
      </c>
      <c r="K4899" s="91" t="str">
        <f t="shared" si="388"/>
        <v/>
      </c>
      <c r="L4899" s="116" t="str">
        <f t="shared" si="391"/>
        <v/>
      </c>
      <c r="M4899" s="116" t="str">
        <f t="shared" si="392"/>
        <v/>
      </c>
    </row>
    <row r="4900" spans="2:13" x14ac:dyDescent="0.3">
      <c r="B4900" s="126"/>
      <c r="C4900" s="128"/>
      <c r="D4900" s="126"/>
      <c r="E4900" s="128"/>
      <c r="F4900" s="128"/>
      <c r="G4900" s="128"/>
      <c r="I4900" s="91" t="str">
        <f t="shared" si="389"/>
        <v/>
      </c>
      <c r="J4900" s="91" t="str">
        <f t="shared" si="390"/>
        <v/>
      </c>
      <c r="K4900" s="91" t="str">
        <f t="shared" si="388"/>
        <v/>
      </c>
      <c r="L4900" s="116" t="str">
        <f t="shared" si="391"/>
        <v/>
      </c>
      <c r="M4900" s="116" t="str">
        <f t="shared" si="392"/>
        <v/>
      </c>
    </row>
    <row r="4901" spans="2:13" x14ac:dyDescent="0.3">
      <c r="B4901" s="126"/>
      <c r="C4901" s="128"/>
      <c r="D4901" s="126"/>
      <c r="E4901" s="128"/>
      <c r="F4901" s="128"/>
      <c r="G4901" s="128"/>
      <c r="I4901" s="91" t="str">
        <f t="shared" si="389"/>
        <v/>
      </c>
      <c r="J4901" s="91" t="str">
        <f t="shared" si="390"/>
        <v/>
      </c>
      <c r="K4901" s="91" t="str">
        <f t="shared" si="388"/>
        <v/>
      </c>
      <c r="L4901" s="116" t="str">
        <f t="shared" si="391"/>
        <v/>
      </c>
      <c r="M4901" s="116" t="str">
        <f t="shared" si="392"/>
        <v/>
      </c>
    </row>
    <row r="4902" spans="2:13" x14ac:dyDescent="0.3">
      <c r="B4902" s="126"/>
      <c r="C4902" s="128"/>
      <c r="D4902" s="126"/>
      <c r="E4902" s="128"/>
      <c r="F4902" s="128"/>
      <c r="G4902" s="128"/>
      <c r="I4902" s="91" t="str">
        <f t="shared" si="389"/>
        <v/>
      </c>
      <c r="J4902" s="91" t="str">
        <f t="shared" si="390"/>
        <v/>
      </c>
      <c r="K4902" s="91" t="str">
        <f t="shared" si="388"/>
        <v/>
      </c>
      <c r="L4902" s="116" t="str">
        <f t="shared" si="391"/>
        <v/>
      </c>
      <c r="M4902" s="116" t="str">
        <f t="shared" si="392"/>
        <v/>
      </c>
    </row>
    <row r="4903" spans="2:13" x14ac:dyDescent="0.3">
      <c r="B4903" s="126"/>
      <c r="C4903" s="128"/>
      <c r="D4903" s="126"/>
      <c r="E4903" s="128"/>
      <c r="F4903" s="128"/>
      <c r="G4903" s="128"/>
      <c r="I4903" s="91" t="str">
        <f t="shared" si="389"/>
        <v/>
      </c>
      <c r="J4903" s="91" t="str">
        <f t="shared" si="390"/>
        <v/>
      </c>
      <c r="K4903" s="91" t="str">
        <f t="shared" si="388"/>
        <v/>
      </c>
      <c r="L4903" s="116" t="str">
        <f t="shared" si="391"/>
        <v/>
      </c>
      <c r="M4903" s="116" t="str">
        <f t="shared" si="392"/>
        <v/>
      </c>
    </row>
    <row r="4904" spans="2:13" x14ac:dyDescent="0.3">
      <c r="B4904" s="126"/>
      <c r="C4904" s="128"/>
      <c r="D4904" s="126"/>
      <c r="E4904" s="128"/>
      <c r="F4904" s="128"/>
      <c r="G4904" s="128"/>
      <c r="I4904" s="91" t="str">
        <f t="shared" si="389"/>
        <v/>
      </c>
      <c r="J4904" s="91" t="str">
        <f t="shared" si="390"/>
        <v/>
      </c>
      <c r="K4904" s="91" t="str">
        <f t="shared" si="388"/>
        <v/>
      </c>
      <c r="L4904" s="116" t="str">
        <f t="shared" si="391"/>
        <v/>
      </c>
      <c r="M4904" s="116" t="str">
        <f t="shared" si="392"/>
        <v/>
      </c>
    </row>
    <row r="4905" spans="2:13" x14ac:dyDescent="0.3">
      <c r="B4905" s="126"/>
      <c r="C4905" s="128"/>
      <c r="D4905" s="126"/>
      <c r="E4905" s="128"/>
      <c r="F4905" s="128"/>
      <c r="G4905" s="128"/>
      <c r="I4905" s="91" t="str">
        <f t="shared" si="389"/>
        <v/>
      </c>
      <c r="J4905" s="91" t="str">
        <f t="shared" si="390"/>
        <v/>
      </c>
      <c r="K4905" s="91" t="str">
        <f t="shared" si="388"/>
        <v/>
      </c>
      <c r="L4905" s="116" t="str">
        <f t="shared" si="391"/>
        <v/>
      </c>
      <c r="M4905" s="116" t="str">
        <f t="shared" si="392"/>
        <v/>
      </c>
    </row>
    <row r="4906" spans="2:13" x14ac:dyDescent="0.3">
      <c r="B4906" s="126"/>
      <c r="C4906" s="128"/>
      <c r="D4906" s="126"/>
      <c r="E4906" s="128"/>
      <c r="F4906" s="128"/>
      <c r="G4906" s="128"/>
      <c r="I4906" s="91" t="str">
        <f t="shared" si="389"/>
        <v/>
      </c>
      <c r="J4906" s="91" t="str">
        <f t="shared" si="390"/>
        <v/>
      </c>
      <c r="K4906" s="91" t="str">
        <f t="shared" si="388"/>
        <v/>
      </c>
      <c r="L4906" s="116" t="str">
        <f t="shared" si="391"/>
        <v/>
      </c>
      <c r="M4906" s="116" t="str">
        <f t="shared" si="392"/>
        <v/>
      </c>
    </row>
    <row r="4907" spans="2:13" x14ac:dyDescent="0.3">
      <c r="B4907" s="126"/>
      <c r="C4907" s="128"/>
      <c r="D4907" s="126"/>
      <c r="E4907" s="128"/>
      <c r="F4907" s="128"/>
      <c r="G4907" s="128"/>
      <c r="I4907" s="91" t="str">
        <f t="shared" si="389"/>
        <v/>
      </c>
      <c r="J4907" s="91" t="str">
        <f t="shared" si="390"/>
        <v/>
      </c>
      <c r="K4907" s="91" t="str">
        <f t="shared" si="388"/>
        <v/>
      </c>
      <c r="L4907" s="116" t="str">
        <f t="shared" si="391"/>
        <v/>
      </c>
      <c r="M4907" s="116" t="str">
        <f t="shared" si="392"/>
        <v/>
      </c>
    </row>
    <row r="4908" spans="2:13" x14ac:dyDescent="0.3">
      <c r="B4908" s="126"/>
      <c r="C4908" s="128"/>
      <c r="D4908" s="126"/>
      <c r="E4908" s="128"/>
      <c r="F4908" s="128"/>
      <c r="G4908" s="128"/>
      <c r="I4908" s="91" t="str">
        <f t="shared" si="389"/>
        <v/>
      </c>
      <c r="J4908" s="91" t="str">
        <f t="shared" si="390"/>
        <v/>
      </c>
      <c r="K4908" s="91" t="str">
        <f t="shared" si="388"/>
        <v/>
      </c>
      <c r="L4908" s="116" t="str">
        <f t="shared" si="391"/>
        <v/>
      </c>
      <c r="M4908" s="116" t="str">
        <f t="shared" si="392"/>
        <v/>
      </c>
    </row>
    <row r="4909" spans="2:13" x14ac:dyDescent="0.3">
      <c r="B4909" s="126"/>
      <c r="C4909" s="128"/>
      <c r="D4909" s="126"/>
      <c r="E4909" s="128"/>
      <c r="F4909" s="128"/>
      <c r="G4909" s="128"/>
      <c r="I4909" s="91" t="str">
        <f t="shared" si="389"/>
        <v/>
      </c>
      <c r="J4909" s="91" t="str">
        <f t="shared" si="390"/>
        <v/>
      </c>
      <c r="K4909" s="91" t="str">
        <f t="shared" si="388"/>
        <v/>
      </c>
      <c r="L4909" s="116" t="str">
        <f t="shared" si="391"/>
        <v/>
      </c>
      <c r="M4909" s="116" t="str">
        <f t="shared" si="392"/>
        <v/>
      </c>
    </row>
    <row r="4910" spans="2:13" x14ac:dyDescent="0.3">
      <c r="B4910" s="126"/>
      <c r="C4910" s="128"/>
      <c r="D4910" s="126"/>
      <c r="E4910" s="128"/>
      <c r="F4910" s="128"/>
      <c r="G4910" s="128"/>
      <c r="I4910" s="91" t="str">
        <f t="shared" si="389"/>
        <v/>
      </c>
      <c r="J4910" s="91" t="str">
        <f t="shared" si="390"/>
        <v/>
      </c>
      <c r="K4910" s="91" t="str">
        <f t="shared" si="388"/>
        <v/>
      </c>
      <c r="L4910" s="116" t="str">
        <f t="shared" si="391"/>
        <v/>
      </c>
      <c r="M4910" s="116" t="str">
        <f t="shared" si="392"/>
        <v/>
      </c>
    </row>
    <row r="4911" spans="2:13" x14ac:dyDescent="0.3">
      <c r="B4911" s="126"/>
      <c r="C4911" s="128"/>
      <c r="D4911" s="126"/>
      <c r="E4911" s="128"/>
      <c r="F4911" s="128"/>
      <c r="G4911" s="128"/>
      <c r="I4911" s="91" t="str">
        <f t="shared" si="389"/>
        <v/>
      </c>
      <c r="J4911" s="91" t="str">
        <f t="shared" si="390"/>
        <v/>
      </c>
      <c r="K4911" s="91" t="str">
        <f t="shared" si="388"/>
        <v/>
      </c>
      <c r="L4911" s="116" t="str">
        <f t="shared" si="391"/>
        <v/>
      </c>
      <c r="M4911" s="116" t="str">
        <f t="shared" si="392"/>
        <v/>
      </c>
    </row>
    <row r="4912" spans="2:13" x14ac:dyDescent="0.3">
      <c r="B4912" s="126"/>
      <c r="C4912" s="128"/>
      <c r="D4912" s="126"/>
      <c r="E4912" s="128"/>
      <c r="F4912" s="128"/>
      <c r="G4912" s="128"/>
      <c r="I4912" s="91" t="str">
        <f t="shared" si="389"/>
        <v/>
      </c>
      <c r="J4912" s="91" t="str">
        <f t="shared" si="390"/>
        <v/>
      </c>
      <c r="K4912" s="91" t="str">
        <f t="shared" si="388"/>
        <v/>
      </c>
      <c r="L4912" s="116" t="str">
        <f t="shared" si="391"/>
        <v/>
      </c>
      <c r="M4912" s="116" t="str">
        <f t="shared" si="392"/>
        <v/>
      </c>
    </row>
    <row r="4913" spans="2:13" x14ac:dyDescent="0.3">
      <c r="B4913" s="126"/>
      <c r="C4913" s="128"/>
      <c r="D4913" s="126"/>
      <c r="E4913" s="128"/>
      <c r="F4913" s="128"/>
      <c r="G4913" s="128"/>
      <c r="I4913" s="91" t="str">
        <f t="shared" si="389"/>
        <v/>
      </c>
      <c r="J4913" s="91" t="str">
        <f t="shared" si="390"/>
        <v/>
      </c>
      <c r="K4913" s="91" t="str">
        <f t="shared" si="388"/>
        <v/>
      </c>
      <c r="L4913" s="116" t="str">
        <f t="shared" si="391"/>
        <v/>
      </c>
      <c r="M4913" s="116" t="str">
        <f t="shared" si="392"/>
        <v/>
      </c>
    </row>
    <row r="4914" spans="2:13" x14ac:dyDescent="0.3">
      <c r="B4914" s="126"/>
      <c r="C4914" s="128"/>
      <c r="D4914" s="126"/>
      <c r="E4914" s="128"/>
      <c r="F4914" s="128"/>
      <c r="G4914" s="128"/>
      <c r="I4914" s="91" t="str">
        <f t="shared" si="389"/>
        <v/>
      </c>
      <c r="J4914" s="91" t="str">
        <f t="shared" si="390"/>
        <v/>
      </c>
      <c r="K4914" s="91" t="str">
        <f t="shared" si="388"/>
        <v/>
      </c>
      <c r="L4914" s="116" t="str">
        <f t="shared" si="391"/>
        <v/>
      </c>
      <c r="M4914" s="116" t="str">
        <f t="shared" si="392"/>
        <v/>
      </c>
    </row>
    <row r="4915" spans="2:13" x14ac:dyDescent="0.3">
      <c r="B4915" s="126"/>
      <c r="C4915" s="128"/>
      <c r="D4915" s="126"/>
      <c r="E4915" s="128"/>
      <c r="F4915" s="128"/>
      <c r="G4915" s="128"/>
      <c r="I4915" s="91" t="str">
        <f t="shared" si="389"/>
        <v/>
      </c>
      <c r="J4915" s="91" t="str">
        <f t="shared" si="390"/>
        <v/>
      </c>
      <c r="K4915" s="91" t="str">
        <f t="shared" si="388"/>
        <v/>
      </c>
      <c r="L4915" s="116" t="str">
        <f t="shared" si="391"/>
        <v/>
      </c>
      <c r="M4915" s="116" t="str">
        <f t="shared" si="392"/>
        <v/>
      </c>
    </row>
    <row r="4916" spans="2:13" x14ac:dyDescent="0.3">
      <c r="B4916" s="126"/>
      <c r="C4916" s="128"/>
      <c r="D4916" s="126"/>
      <c r="E4916" s="128"/>
      <c r="F4916" s="128"/>
      <c r="G4916" s="128"/>
      <c r="I4916" s="91" t="str">
        <f t="shared" si="389"/>
        <v/>
      </c>
      <c r="J4916" s="91" t="str">
        <f t="shared" si="390"/>
        <v/>
      </c>
      <c r="K4916" s="91" t="str">
        <f t="shared" si="388"/>
        <v/>
      </c>
      <c r="L4916" s="116" t="str">
        <f t="shared" si="391"/>
        <v/>
      </c>
      <c r="M4916" s="116" t="str">
        <f t="shared" si="392"/>
        <v/>
      </c>
    </row>
    <row r="4917" spans="2:13" x14ac:dyDescent="0.3">
      <c r="B4917" s="126"/>
      <c r="C4917" s="128"/>
      <c r="D4917" s="126"/>
      <c r="E4917" s="128"/>
      <c r="F4917" s="128"/>
      <c r="G4917" s="128"/>
      <c r="I4917" s="91" t="str">
        <f t="shared" si="389"/>
        <v/>
      </c>
      <c r="J4917" s="91" t="str">
        <f t="shared" si="390"/>
        <v/>
      </c>
      <c r="K4917" s="91" t="str">
        <f t="shared" si="388"/>
        <v/>
      </c>
      <c r="L4917" s="116" t="str">
        <f t="shared" si="391"/>
        <v/>
      </c>
      <c r="M4917" s="116" t="str">
        <f t="shared" si="392"/>
        <v/>
      </c>
    </row>
    <row r="4918" spans="2:13" x14ac:dyDescent="0.3">
      <c r="B4918" s="126"/>
      <c r="C4918" s="128"/>
      <c r="D4918" s="126"/>
      <c r="E4918" s="128"/>
      <c r="F4918" s="128"/>
      <c r="G4918" s="128"/>
      <c r="I4918" s="91" t="str">
        <f t="shared" si="389"/>
        <v/>
      </c>
      <c r="J4918" s="91" t="str">
        <f t="shared" si="390"/>
        <v/>
      </c>
      <c r="K4918" s="91" t="str">
        <f t="shared" si="388"/>
        <v/>
      </c>
      <c r="L4918" s="116" t="str">
        <f t="shared" si="391"/>
        <v/>
      </c>
      <c r="M4918" s="116" t="str">
        <f t="shared" si="392"/>
        <v/>
      </c>
    </row>
    <row r="4919" spans="2:13" x14ac:dyDescent="0.3">
      <c r="B4919" s="126"/>
      <c r="C4919" s="128"/>
      <c r="D4919" s="126"/>
      <c r="E4919" s="128"/>
      <c r="F4919" s="128"/>
      <c r="G4919" s="128"/>
      <c r="I4919" s="91" t="str">
        <f t="shared" si="389"/>
        <v/>
      </c>
      <c r="J4919" s="91" t="str">
        <f t="shared" si="390"/>
        <v/>
      </c>
      <c r="K4919" s="91" t="str">
        <f t="shared" si="388"/>
        <v/>
      </c>
      <c r="L4919" s="116" t="str">
        <f t="shared" si="391"/>
        <v/>
      </c>
      <c r="M4919" s="116" t="str">
        <f t="shared" si="392"/>
        <v/>
      </c>
    </row>
    <row r="4920" spans="2:13" x14ac:dyDescent="0.3">
      <c r="B4920" s="126"/>
      <c r="C4920" s="128"/>
      <c r="D4920" s="126"/>
      <c r="E4920" s="128"/>
      <c r="F4920" s="128"/>
      <c r="G4920" s="128"/>
      <c r="I4920" s="91" t="str">
        <f t="shared" si="389"/>
        <v/>
      </c>
      <c r="J4920" s="91" t="str">
        <f t="shared" si="390"/>
        <v/>
      </c>
      <c r="K4920" s="91" t="str">
        <f t="shared" si="388"/>
        <v/>
      </c>
      <c r="L4920" s="116" t="str">
        <f t="shared" si="391"/>
        <v/>
      </c>
      <c r="M4920" s="116" t="str">
        <f t="shared" si="392"/>
        <v/>
      </c>
    </row>
    <row r="4921" spans="2:13" x14ac:dyDescent="0.3">
      <c r="B4921" s="126"/>
      <c r="C4921" s="128"/>
      <c r="D4921" s="126"/>
      <c r="E4921" s="128"/>
      <c r="F4921" s="128"/>
      <c r="G4921" s="128"/>
      <c r="I4921" s="91" t="str">
        <f t="shared" si="389"/>
        <v/>
      </c>
      <c r="J4921" s="91" t="str">
        <f t="shared" si="390"/>
        <v/>
      </c>
      <c r="K4921" s="91" t="str">
        <f t="shared" si="388"/>
        <v/>
      </c>
      <c r="L4921" s="116" t="str">
        <f t="shared" si="391"/>
        <v/>
      </c>
      <c r="M4921" s="116" t="str">
        <f t="shared" si="392"/>
        <v/>
      </c>
    </row>
    <row r="4922" spans="2:13" x14ac:dyDescent="0.3">
      <c r="B4922" s="126"/>
      <c r="C4922" s="128"/>
      <c r="D4922" s="126"/>
      <c r="E4922" s="128"/>
      <c r="F4922" s="128"/>
      <c r="G4922" s="128"/>
      <c r="I4922" s="91" t="str">
        <f t="shared" si="389"/>
        <v/>
      </c>
      <c r="J4922" s="91" t="str">
        <f t="shared" si="390"/>
        <v/>
      </c>
      <c r="K4922" s="91" t="str">
        <f t="shared" si="388"/>
        <v/>
      </c>
      <c r="L4922" s="116" t="str">
        <f t="shared" si="391"/>
        <v/>
      </c>
      <c r="M4922" s="116" t="str">
        <f t="shared" si="392"/>
        <v/>
      </c>
    </row>
    <row r="4923" spans="2:13" x14ac:dyDescent="0.3">
      <c r="B4923" s="126"/>
      <c r="C4923" s="128"/>
      <c r="D4923" s="126"/>
      <c r="E4923" s="128"/>
      <c r="F4923" s="128"/>
      <c r="G4923" s="128"/>
      <c r="I4923" s="91" t="str">
        <f t="shared" si="389"/>
        <v/>
      </c>
      <c r="J4923" s="91" t="str">
        <f t="shared" si="390"/>
        <v/>
      </c>
      <c r="K4923" s="91" t="str">
        <f t="shared" si="388"/>
        <v/>
      </c>
      <c r="L4923" s="116" t="str">
        <f t="shared" si="391"/>
        <v/>
      </c>
      <c r="M4923" s="116" t="str">
        <f t="shared" si="392"/>
        <v/>
      </c>
    </row>
    <row r="4924" spans="2:13" x14ac:dyDescent="0.3">
      <c r="B4924" s="126"/>
      <c r="C4924" s="128"/>
      <c r="D4924" s="126"/>
      <c r="E4924" s="128"/>
      <c r="F4924" s="128"/>
      <c r="G4924" s="128"/>
      <c r="I4924" s="91" t="str">
        <f t="shared" si="389"/>
        <v/>
      </c>
      <c r="J4924" s="91" t="str">
        <f t="shared" si="390"/>
        <v/>
      </c>
      <c r="K4924" s="91" t="str">
        <f t="shared" si="388"/>
        <v/>
      </c>
      <c r="L4924" s="116" t="str">
        <f t="shared" si="391"/>
        <v/>
      </c>
      <c r="M4924" s="116" t="str">
        <f t="shared" si="392"/>
        <v/>
      </c>
    </row>
    <row r="4925" spans="2:13" x14ac:dyDescent="0.3">
      <c r="B4925" s="126"/>
      <c r="C4925" s="128"/>
      <c r="D4925" s="126"/>
      <c r="E4925" s="128"/>
      <c r="F4925" s="128"/>
      <c r="G4925" s="128"/>
      <c r="I4925" s="91" t="str">
        <f t="shared" si="389"/>
        <v/>
      </c>
      <c r="J4925" s="91" t="str">
        <f t="shared" si="390"/>
        <v/>
      </c>
      <c r="K4925" s="91" t="str">
        <f t="shared" si="388"/>
        <v/>
      </c>
      <c r="L4925" s="116" t="str">
        <f t="shared" si="391"/>
        <v/>
      </c>
      <c r="M4925" s="116" t="str">
        <f t="shared" si="392"/>
        <v/>
      </c>
    </row>
    <row r="4926" spans="2:13" x14ac:dyDescent="0.3">
      <c r="B4926" s="126"/>
      <c r="C4926" s="128"/>
      <c r="D4926" s="126"/>
      <c r="E4926" s="128"/>
      <c r="F4926" s="128"/>
      <c r="G4926" s="128"/>
      <c r="I4926" s="91" t="str">
        <f t="shared" si="389"/>
        <v/>
      </c>
      <c r="J4926" s="91" t="str">
        <f t="shared" si="390"/>
        <v/>
      </c>
      <c r="K4926" s="91" t="str">
        <f t="shared" si="388"/>
        <v/>
      </c>
      <c r="L4926" s="116" t="str">
        <f t="shared" si="391"/>
        <v/>
      </c>
      <c r="M4926" s="116" t="str">
        <f t="shared" si="392"/>
        <v/>
      </c>
    </row>
    <row r="4927" spans="2:13" x14ac:dyDescent="0.3">
      <c r="B4927" s="126"/>
      <c r="C4927" s="128"/>
      <c r="D4927" s="126"/>
      <c r="E4927" s="128"/>
      <c r="F4927" s="128"/>
      <c r="G4927" s="128"/>
      <c r="I4927" s="91" t="str">
        <f t="shared" si="389"/>
        <v/>
      </c>
      <c r="J4927" s="91" t="str">
        <f t="shared" si="390"/>
        <v/>
      </c>
      <c r="K4927" s="91" t="str">
        <f t="shared" si="388"/>
        <v/>
      </c>
      <c r="L4927" s="116" t="str">
        <f t="shared" si="391"/>
        <v/>
      </c>
      <c r="M4927" s="116" t="str">
        <f t="shared" si="392"/>
        <v/>
      </c>
    </row>
    <row r="4928" spans="2:13" x14ac:dyDescent="0.3">
      <c r="B4928" s="126"/>
      <c r="C4928" s="128"/>
      <c r="D4928" s="126"/>
      <c r="E4928" s="128"/>
      <c r="F4928" s="128"/>
      <c r="G4928" s="128"/>
      <c r="I4928" s="91" t="str">
        <f t="shared" si="389"/>
        <v/>
      </c>
      <c r="J4928" s="91" t="str">
        <f t="shared" si="390"/>
        <v/>
      </c>
      <c r="K4928" s="91" t="str">
        <f t="shared" si="388"/>
        <v/>
      </c>
      <c r="L4928" s="116" t="str">
        <f t="shared" si="391"/>
        <v/>
      </c>
      <c r="M4928" s="116" t="str">
        <f t="shared" si="392"/>
        <v/>
      </c>
    </row>
    <row r="4929" spans="2:13" x14ac:dyDescent="0.3">
      <c r="B4929" s="126"/>
      <c r="C4929" s="128"/>
      <c r="D4929" s="126"/>
      <c r="E4929" s="128"/>
      <c r="F4929" s="128"/>
      <c r="G4929" s="128"/>
      <c r="I4929" s="91" t="str">
        <f t="shared" si="389"/>
        <v/>
      </c>
      <c r="J4929" s="91" t="str">
        <f t="shared" si="390"/>
        <v/>
      </c>
      <c r="K4929" s="91" t="str">
        <f t="shared" si="388"/>
        <v/>
      </c>
      <c r="L4929" s="116" t="str">
        <f t="shared" si="391"/>
        <v/>
      </c>
      <c r="M4929" s="116" t="str">
        <f t="shared" si="392"/>
        <v/>
      </c>
    </row>
    <row r="4930" spans="2:13" x14ac:dyDescent="0.3">
      <c r="B4930" s="126"/>
      <c r="C4930" s="128"/>
      <c r="D4930" s="126"/>
      <c r="E4930" s="128"/>
      <c r="F4930" s="128"/>
      <c r="G4930" s="128"/>
      <c r="I4930" s="91" t="str">
        <f t="shared" si="389"/>
        <v/>
      </c>
      <c r="J4930" s="91" t="str">
        <f t="shared" si="390"/>
        <v/>
      </c>
      <c r="K4930" s="91" t="str">
        <f t="shared" si="388"/>
        <v/>
      </c>
      <c r="L4930" s="116" t="str">
        <f t="shared" si="391"/>
        <v/>
      </c>
      <c r="M4930" s="116" t="str">
        <f t="shared" si="392"/>
        <v/>
      </c>
    </row>
    <row r="4931" spans="2:13" x14ac:dyDescent="0.3">
      <c r="B4931" s="126"/>
      <c r="C4931" s="128"/>
      <c r="D4931" s="126"/>
      <c r="E4931" s="128"/>
      <c r="F4931" s="128"/>
      <c r="G4931" s="128"/>
      <c r="I4931" s="91" t="str">
        <f t="shared" si="389"/>
        <v/>
      </c>
      <c r="J4931" s="91" t="str">
        <f t="shared" si="390"/>
        <v/>
      </c>
      <c r="K4931" s="91" t="str">
        <f t="shared" si="388"/>
        <v/>
      </c>
      <c r="L4931" s="116" t="str">
        <f t="shared" si="391"/>
        <v/>
      </c>
      <c r="M4931" s="116" t="str">
        <f t="shared" si="392"/>
        <v/>
      </c>
    </row>
    <row r="4932" spans="2:13" x14ac:dyDescent="0.3">
      <c r="B4932" s="126"/>
      <c r="C4932" s="128"/>
      <c r="D4932" s="126"/>
      <c r="E4932" s="128"/>
      <c r="F4932" s="128"/>
      <c r="G4932" s="128"/>
      <c r="I4932" s="91" t="str">
        <f t="shared" si="389"/>
        <v/>
      </c>
      <c r="J4932" s="91" t="str">
        <f t="shared" si="390"/>
        <v/>
      </c>
      <c r="K4932" s="91" t="str">
        <f t="shared" si="388"/>
        <v/>
      </c>
      <c r="L4932" s="116" t="str">
        <f t="shared" si="391"/>
        <v/>
      </c>
      <c r="M4932" s="116" t="str">
        <f t="shared" si="392"/>
        <v/>
      </c>
    </row>
    <row r="4933" spans="2:13" x14ac:dyDescent="0.3">
      <c r="B4933" s="126"/>
      <c r="C4933" s="128"/>
      <c r="D4933" s="126"/>
      <c r="E4933" s="128"/>
      <c r="F4933" s="128"/>
      <c r="G4933" s="128"/>
      <c r="I4933" s="91" t="str">
        <f t="shared" si="389"/>
        <v/>
      </c>
      <c r="J4933" s="91" t="str">
        <f t="shared" si="390"/>
        <v/>
      </c>
      <c r="K4933" s="91" t="str">
        <f t="shared" si="388"/>
        <v/>
      </c>
      <c r="L4933" s="116" t="str">
        <f t="shared" si="391"/>
        <v/>
      </c>
      <c r="M4933" s="116" t="str">
        <f t="shared" si="392"/>
        <v/>
      </c>
    </row>
    <row r="4934" spans="2:13" x14ac:dyDescent="0.3">
      <c r="B4934" s="126"/>
      <c r="C4934" s="128"/>
      <c r="D4934" s="126"/>
      <c r="E4934" s="128"/>
      <c r="F4934" s="128"/>
      <c r="G4934" s="128"/>
      <c r="I4934" s="91" t="str">
        <f t="shared" si="389"/>
        <v/>
      </c>
      <c r="J4934" s="91" t="str">
        <f t="shared" si="390"/>
        <v/>
      </c>
      <c r="K4934" s="91" t="str">
        <f t="shared" si="388"/>
        <v/>
      </c>
      <c r="L4934" s="116" t="str">
        <f t="shared" si="391"/>
        <v/>
      </c>
      <c r="M4934" s="116" t="str">
        <f t="shared" si="392"/>
        <v/>
      </c>
    </row>
    <row r="4935" spans="2:13" x14ac:dyDescent="0.3">
      <c r="B4935" s="126"/>
      <c r="C4935" s="128"/>
      <c r="D4935" s="126"/>
      <c r="E4935" s="128"/>
      <c r="F4935" s="128"/>
      <c r="G4935" s="128"/>
      <c r="I4935" s="91" t="str">
        <f t="shared" si="389"/>
        <v/>
      </c>
      <c r="J4935" s="91" t="str">
        <f t="shared" si="390"/>
        <v/>
      </c>
      <c r="K4935" s="91" t="str">
        <f t="shared" ref="K4935:K5003" si="393">IF(I4935="","",SUMIF($B$7:$B$5003,B4935,$G$7:$G$5003))</f>
        <v/>
      </c>
      <c r="L4935" s="116" t="str">
        <f t="shared" si="391"/>
        <v/>
      </c>
      <c r="M4935" s="116" t="str">
        <f t="shared" si="392"/>
        <v/>
      </c>
    </row>
    <row r="4936" spans="2:13" x14ac:dyDescent="0.3">
      <c r="B4936" s="126"/>
      <c r="C4936" s="128"/>
      <c r="D4936" s="126"/>
      <c r="E4936" s="128"/>
      <c r="F4936" s="128"/>
      <c r="G4936" s="128"/>
      <c r="I4936" s="91" t="str">
        <f t="shared" ref="I4936:I4999" si="394">B4936&amp;D4936</f>
        <v/>
      </c>
      <c r="J4936" s="91" t="str">
        <f t="shared" ref="J4936:J4999" si="395">IF(I4936="","",SUMIFS($G$6:$G$5003,$B$6:$B$5003,B4936,$D$6:$D$5003,D4936))</f>
        <v/>
      </c>
      <c r="K4936" s="91" t="str">
        <f t="shared" si="393"/>
        <v/>
      </c>
      <c r="L4936" s="116" t="str">
        <f t="shared" ref="L4936:L4999" si="396">IF(OR(J4936="",K4936=""),"",J4936/K4936)</f>
        <v/>
      </c>
      <c r="M4936" s="116" t="str">
        <f t="shared" ref="M4936:M4999" si="397">IF(L4936="","",L4936^2)</f>
        <v/>
      </c>
    </row>
    <row r="4937" spans="2:13" x14ac:dyDescent="0.3">
      <c r="B4937" s="126"/>
      <c r="C4937" s="128"/>
      <c r="D4937" s="126"/>
      <c r="E4937" s="128"/>
      <c r="F4937" s="128"/>
      <c r="G4937" s="128"/>
      <c r="I4937" s="91" t="str">
        <f t="shared" si="394"/>
        <v/>
      </c>
      <c r="J4937" s="91" t="str">
        <f t="shared" si="395"/>
        <v/>
      </c>
      <c r="K4937" s="91" t="str">
        <f t="shared" si="393"/>
        <v/>
      </c>
      <c r="L4937" s="116" t="str">
        <f t="shared" si="396"/>
        <v/>
      </c>
      <c r="M4937" s="116" t="str">
        <f t="shared" si="397"/>
        <v/>
      </c>
    </row>
    <row r="4938" spans="2:13" x14ac:dyDescent="0.3">
      <c r="B4938" s="126"/>
      <c r="C4938" s="128"/>
      <c r="D4938" s="126"/>
      <c r="E4938" s="128"/>
      <c r="F4938" s="128"/>
      <c r="G4938" s="128"/>
      <c r="I4938" s="91" t="str">
        <f t="shared" si="394"/>
        <v/>
      </c>
      <c r="J4938" s="91" t="str">
        <f t="shared" si="395"/>
        <v/>
      </c>
      <c r="K4938" s="91" t="str">
        <f t="shared" si="393"/>
        <v/>
      </c>
      <c r="L4938" s="116" t="str">
        <f t="shared" si="396"/>
        <v/>
      </c>
      <c r="M4938" s="116" t="str">
        <f t="shared" si="397"/>
        <v/>
      </c>
    </row>
    <row r="4939" spans="2:13" x14ac:dyDescent="0.3">
      <c r="B4939" s="126"/>
      <c r="C4939" s="128"/>
      <c r="D4939" s="126"/>
      <c r="E4939" s="128"/>
      <c r="F4939" s="128"/>
      <c r="G4939" s="128"/>
      <c r="I4939" s="91" t="str">
        <f t="shared" si="394"/>
        <v/>
      </c>
      <c r="J4939" s="91" t="str">
        <f t="shared" si="395"/>
        <v/>
      </c>
      <c r="K4939" s="91" t="str">
        <f t="shared" si="393"/>
        <v/>
      </c>
      <c r="L4939" s="116" t="str">
        <f t="shared" si="396"/>
        <v/>
      </c>
      <c r="M4939" s="116" t="str">
        <f t="shared" si="397"/>
        <v/>
      </c>
    </row>
    <row r="4940" spans="2:13" x14ac:dyDescent="0.3">
      <c r="B4940" s="126"/>
      <c r="C4940" s="128"/>
      <c r="D4940" s="126"/>
      <c r="E4940" s="128"/>
      <c r="F4940" s="128"/>
      <c r="G4940" s="128"/>
      <c r="I4940" s="91" t="str">
        <f t="shared" si="394"/>
        <v/>
      </c>
      <c r="J4940" s="91" t="str">
        <f t="shared" si="395"/>
        <v/>
      </c>
      <c r="K4940" s="91" t="str">
        <f t="shared" si="393"/>
        <v/>
      </c>
      <c r="L4940" s="116" t="str">
        <f t="shared" si="396"/>
        <v/>
      </c>
      <c r="M4940" s="116" t="str">
        <f t="shared" si="397"/>
        <v/>
      </c>
    </row>
    <row r="4941" spans="2:13" x14ac:dyDescent="0.3">
      <c r="B4941" s="126"/>
      <c r="C4941" s="128"/>
      <c r="D4941" s="126"/>
      <c r="E4941" s="128"/>
      <c r="F4941" s="128"/>
      <c r="G4941" s="128"/>
      <c r="I4941" s="91" t="str">
        <f t="shared" si="394"/>
        <v/>
      </c>
      <c r="J4941" s="91" t="str">
        <f t="shared" si="395"/>
        <v/>
      </c>
      <c r="K4941" s="91" t="str">
        <f t="shared" si="393"/>
        <v/>
      </c>
      <c r="L4941" s="116" t="str">
        <f t="shared" si="396"/>
        <v/>
      </c>
      <c r="M4941" s="116" t="str">
        <f t="shared" si="397"/>
        <v/>
      </c>
    </row>
    <row r="4942" spans="2:13" x14ac:dyDescent="0.3">
      <c r="B4942" s="126"/>
      <c r="C4942" s="128"/>
      <c r="D4942" s="126"/>
      <c r="E4942" s="128"/>
      <c r="F4942" s="128"/>
      <c r="G4942" s="128"/>
      <c r="I4942" s="91" t="str">
        <f t="shared" si="394"/>
        <v/>
      </c>
      <c r="J4942" s="91" t="str">
        <f t="shared" si="395"/>
        <v/>
      </c>
      <c r="K4942" s="91" t="str">
        <f t="shared" si="393"/>
        <v/>
      </c>
      <c r="L4942" s="116" t="str">
        <f t="shared" si="396"/>
        <v/>
      </c>
      <c r="M4942" s="116" t="str">
        <f t="shared" si="397"/>
        <v/>
      </c>
    </row>
    <row r="4943" spans="2:13" x14ac:dyDescent="0.3">
      <c r="B4943" s="126"/>
      <c r="C4943" s="128"/>
      <c r="D4943" s="126"/>
      <c r="E4943" s="128"/>
      <c r="F4943" s="128"/>
      <c r="G4943" s="128"/>
      <c r="I4943" s="91" t="str">
        <f t="shared" si="394"/>
        <v/>
      </c>
      <c r="J4943" s="91" t="str">
        <f t="shared" si="395"/>
        <v/>
      </c>
      <c r="K4943" s="91" t="str">
        <f t="shared" si="393"/>
        <v/>
      </c>
      <c r="L4943" s="116" t="str">
        <f t="shared" si="396"/>
        <v/>
      </c>
      <c r="M4943" s="116" t="str">
        <f t="shared" si="397"/>
        <v/>
      </c>
    </row>
    <row r="4944" spans="2:13" x14ac:dyDescent="0.3">
      <c r="B4944" s="126"/>
      <c r="C4944" s="128"/>
      <c r="D4944" s="126"/>
      <c r="E4944" s="128"/>
      <c r="F4944" s="128"/>
      <c r="G4944" s="128"/>
      <c r="I4944" s="91" t="str">
        <f t="shared" si="394"/>
        <v/>
      </c>
      <c r="J4944" s="91" t="str">
        <f t="shared" si="395"/>
        <v/>
      </c>
      <c r="K4944" s="91" t="str">
        <f t="shared" si="393"/>
        <v/>
      </c>
      <c r="L4944" s="116" t="str">
        <f t="shared" si="396"/>
        <v/>
      </c>
      <c r="M4944" s="116" t="str">
        <f t="shared" si="397"/>
        <v/>
      </c>
    </row>
    <row r="4945" spans="2:13" x14ac:dyDescent="0.3">
      <c r="B4945" s="126"/>
      <c r="C4945" s="128"/>
      <c r="D4945" s="126"/>
      <c r="E4945" s="128"/>
      <c r="F4945" s="128"/>
      <c r="G4945" s="128"/>
      <c r="I4945" s="91" t="str">
        <f t="shared" si="394"/>
        <v/>
      </c>
      <c r="J4945" s="91" t="str">
        <f t="shared" si="395"/>
        <v/>
      </c>
      <c r="K4945" s="91" t="str">
        <f t="shared" si="393"/>
        <v/>
      </c>
      <c r="L4945" s="116" t="str">
        <f t="shared" si="396"/>
        <v/>
      </c>
      <c r="M4945" s="116" t="str">
        <f t="shared" si="397"/>
        <v/>
      </c>
    </row>
    <row r="4946" spans="2:13" x14ac:dyDescent="0.3">
      <c r="B4946" s="126"/>
      <c r="C4946" s="128"/>
      <c r="D4946" s="126"/>
      <c r="E4946" s="128"/>
      <c r="F4946" s="128"/>
      <c r="G4946" s="128"/>
      <c r="I4946" s="91" t="str">
        <f t="shared" si="394"/>
        <v/>
      </c>
      <c r="J4946" s="91" t="str">
        <f t="shared" si="395"/>
        <v/>
      </c>
      <c r="K4946" s="91" t="str">
        <f t="shared" si="393"/>
        <v/>
      </c>
      <c r="L4946" s="116" t="str">
        <f t="shared" si="396"/>
        <v/>
      </c>
      <c r="M4946" s="116" t="str">
        <f t="shared" si="397"/>
        <v/>
      </c>
    </row>
    <row r="4947" spans="2:13" x14ac:dyDescent="0.3">
      <c r="B4947" s="126"/>
      <c r="C4947" s="128"/>
      <c r="D4947" s="126"/>
      <c r="E4947" s="128"/>
      <c r="F4947" s="128"/>
      <c r="G4947" s="128"/>
      <c r="I4947" s="91" t="str">
        <f t="shared" si="394"/>
        <v/>
      </c>
      <c r="J4947" s="91" t="str">
        <f t="shared" si="395"/>
        <v/>
      </c>
      <c r="K4947" s="91" t="str">
        <f t="shared" si="393"/>
        <v/>
      </c>
      <c r="L4947" s="116" t="str">
        <f t="shared" si="396"/>
        <v/>
      </c>
      <c r="M4947" s="116" t="str">
        <f t="shared" si="397"/>
        <v/>
      </c>
    </row>
    <row r="4948" spans="2:13" x14ac:dyDescent="0.3">
      <c r="B4948" s="126"/>
      <c r="C4948" s="128"/>
      <c r="D4948" s="126"/>
      <c r="E4948" s="128"/>
      <c r="F4948" s="128"/>
      <c r="G4948" s="128"/>
      <c r="I4948" s="91" t="str">
        <f t="shared" si="394"/>
        <v/>
      </c>
      <c r="J4948" s="91" t="str">
        <f t="shared" si="395"/>
        <v/>
      </c>
      <c r="K4948" s="91" t="str">
        <f t="shared" si="393"/>
        <v/>
      </c>
      <c r="L4948" s="116" t="str">
        <f t="shared" si="396"/>
        <v/>
      </c>
      <c r="M4948" s="116" t="str">
        <f t="shared" si="397"/>
        <v/>
      </c>
    </row>
    <row r="4949" spans="2:13" x14ac:dyDescent="0.3">
      <c r="B4949" s="126"/>
      <c r="C4949" s="128"/>
      <c r="D4949" s="126"/>
      <c r="E4949" s="128"/>
      <c r="F4949" s="128"/>
      <c r="G4949" s="128"/>
      <c r="I4949" s="91" t="str">
        <f t="shared" si="394"/>
        <v/>
      </c>
      <c r="J4949" s="91" t="str">
        <f t="shared" si="395"/>
        <v/>
      </c>
      <c r="K4949" s="91" t="str">
        <f t="shared" si="393"/>
        <v/>
      </c>
      <c r="L4949" s="116" t="str">
        <f t="shared" si="396"/>
        <v/>
      </c>
      <c r="M4949" s="116" t="str">
        <f t="shared" si="397"/>
        <v/>
      </c>
    </row>
    <row r="4950" spans="2:13" x14ac:dyDescent="0.3">
      <c r="B4950" s="126"/>
      <c r="C4950" s="128"/>
      <c r="D4950" s="126"/>
      <c r="E4950" s="128"/>
      <c r="F4950" s="128"/>
      <c r="G4950" s="128"/>
      <c r="I4950" s="91" t="str">
        <f t="shared" si="394"/>
        <v/>
      </c>
      <c r="J4950" s="91" t="str">
        <f t="shared" si="395"/>
        <v/>
      </c>
      <c r="K4950" s="91" t="str">
        <f t="shared" si="393"/>
        <v/>
      </c>
      <c r="L4950" s="116" t="str">
        <f t="shared" si="396"/>
        <v/>
      </c>
      <c r="M4950" s="116" t="str">
        <f t="shared" si="397"/>
        <v/>
      </c>
    </row>
    <row r="4951" spans="2:13" x14ac:dyDescent="0.3">
      <c r="B4951" s="126"/>
      <c r="C4951" s="128"/>
      <c r="D4951" s="126"/>
      <c r="E4951" s="128"/>
      <c r="F4951" s="128"/>
      <c r="G4951" s="128"/>
      <c r="I4951" s="91" t="str">
        <f t="shared" si="394"/>
        <v/>
      </c>
      <c r="J4951" s="91" t="str">
        <f t="shared" si="395"/>
        <v/>
      </c>
      <c r="K4951" s="91" t="str">
        <f t="shared" si="393"/>
        <v/>
      </c>
      <c r="L4951" s="116" t="str">
        <f t="shared" si="396"/>
        <v/>
      </c>
      <c r="M4951" s="116" t="str">
        <f t="shared" si="397"/>
        <v/>
      </c>
    </row>
    <row r="4952" spans="2:13" x14ac:dyDescent="0.3">
      <c r="B4952" s="126"/>
      <c r="C4952" s="128"/>
      <c r="D4952" s="126"/>
      <c r="E4952" s="128"/>
      <c r="F4952" s="128"/>
      <c r="G4952" s="128"/>
      <c r="I4952" s="91" t="str">
        <f t="shared" si="394"/>
        <v/>
      </c>
      <c r="J4952" s="91" t="str">
        <f t="shared" si="395"/>
        <v/>
      </c>
      <c r="K4952" s="91" t="str">
        <f t="shared" si="393"/>
        <v/>
      </c>
      <c r="L4952" s="116" t="str">
        <f t="shared" si="396"/>
        <v/>
      </c>
      <c r="M4952" s="116" t="str">
        <f t="shared" si="397"/>
        <v/>
      </c>
    </row>
    <row r="4953" spans="2:13" x14ac:dyDescent="0.3">
      <c r="B4953" s="126"/>
      <c r="C4953" s="128"/>
      <c r="D4953" s="126"/>
      <c r="E4953" s="128"/>
      <c r="F4953" s="128"/>
      <c r="G4953" s="128"/>
      <c r="I4953" s="91" t="str">
        <f t="shared" si="394"/>
        <v/>
      </c>
      <c r="J4953" s="91" t="str">
        <f t="shared" si="395"/>
        <v/>
      </c>
      <c r="K4953" s="91" t="str">
        <f t="shared" si="393"/>
        <v/>
      </c>
      <c r="L4953" s="116" t="str">
        <f t="shared" si="396"/>
        <v/>
      </c>
      <c r="M4953" s="116" t="str">
        <f t="shared" si="397"/>
        <v/>
      </c>
    </row>
    <row r="4954" spans="2:13" x14ac:dyDescent="0.3">
      <c r="B4954" s="126"/>
      <c r="C4954" s="128"/>
      <c r="D4954" s="126"/>
      <c r="E4954" s="128"/>
      <c r="F4954" s="128"/>
      <c r="G4954" s="128"/>
      <c r="I4954" s="91" t="str">
        <f t="shared" si="394"/>
        <v/>
      </c>
      <c r="J4954" s="91" t="str">
        <f t="shared" si="395"/>
        <v/>
      </c>
      <c r="K4954" s="91" t="str">
        <f t="shared" si="393"/>
        <v/>
      </c>
      <c r="L4954" s="116" t="str">
        <f t="shared" si="396"/>
        <v/>
      </c>
      <c r="M4954" s="116" t="str">
        <f t="shared" si="397"/>
        <v/>
      </c>
    </row>
    <row r="4955" spans="2:13" x14ac:dyDescent="0.3">
      <c r="B4955" s="126"/>
      <c r="C4955" s="128"/>
      <c r="D4955" s="126"/>
      <c r="E4955" s="128"/>
      <c r="F4955" s="128"/>
      <c r="G4955" s="128"/>
      <c r="I4955" s="91" t="str">
        <f t="shared" si="394"/>
        <v/>
      </c>
      <c r="J4955" s="91" t="str">
        <f t="shared" si="395"/>
        <v/>
      </c>
      <c r="K4955" s="91" t="str">
        <f t="shared" si="393"/>
        <v/>
      </c>
      <c r="L4955" s="116" t="str">
        <f t="shared" si="396"/>
        <v/>
      </c>
      <c r="M4955" s="116" t="str">
        <f t="shared" si="397"/>
        <v/>
      </c>
    </row>
    <row r="4956" spans="2:13" x14ac:dyDescent="0.3">
      <c r="B4956" s="126"/>
      <c r="C4956" s="128"/>
      <c r="D4956" s="126"/>
      <c r="E4956" s="128"/>
      <c r="F4956" s="128"/>
      <c r="G4956" s="128"/>
      <c r="I4956" s="91" t="str">
        <f t="shared" si="394"/>
        <v/>
      </c>
      <c r="J4956" s="91" t="str">
        <f t="shared" si="395"/>
        <v/>
      </c>
      <c r="K4956" s="91" t="str">
        <f t="shared" si="393"/>
        <v/>
      </c>
      <c r="L4956" s="116" t="str">
        <f t="shared" si="396"/>
        <v/>
      </c>
      <c r="M4956" s="116" t="str">
        <f t="shared" si="397"/>
        <v/>
      </c>
    </row>
    <row r="4957" spans="2:13" x14ac:dyDescent="0.3">
      <c r="B4957" s="126"/>
      <c r="C4957" s="128"/>
      <c r="D4957" s="126"/>
      <c r="E4957" s="128"/>
      <c r="F4957" s="128"/>
      <c r="G4957" s="128"/>
      <c r="I4957" s="91" t="str">
        <f t="shared" si="394"/>
        <v/>
      </c>
      <c r="J4957" s="91" t="str">
        <f t="shared" si="395"/>
        <v/>
      </c>
      <c r="K4957" s="91" t="str">
        <f t="shared" si="393"/>
        <v/>
      </c>
      <c r="L4957" s="116" t="str">
        <f t="shared" si="396"/>
        <v/>
      </c>
      <c r="M4957" s="116" t="str">
        <f t="shared" si="397"/>
        <v/>
      </c>
    </row>
    <row r="4958" spans="2:13" x14ac:dyDescent="0.3">
      <c r="B4958" s="126"/>
      <c r="C4958" s="128"/>
      <c r="D4958" s="126"/>
      <c r="E4958" s="128"/>
      <c r="F4958" s="128"/>
      <c r="G4958" s="128"/>
      <c r="I4958" s="91" t="str">
        <f t="shared" si="394"/>
        <v/>
      </c>
      <c r="J4958" s="91" t="str">
        <f t="shared" si="395"/>
        <v/>
      </c>
      <c r="K4958" s="91" t="str">
        <f t="shared" si="393"/>
        <v/>
      </c>
      <c r="L4958" s="116" t="str">
        <f t="shared" si="396"/>
        <v/>
      </c>
      <c r="M4958" s="116" t="str">
        <f t="shared" si="397"/>
        <v/>
      </c>
    </row>
    <row r="4959" spans="2:13" x14ac:dyDescent="0.3">
      <c r="B4959" s="126"/>
      <c r="C4959" s="128"/>
      <c r="D4959" s="126"/>
      <c r="E4959" s="128"/>
      <c r="F4959" s="128"/>
      <c r="G4959" s="128"/>
      <c r="I4959" s="91" t="str">
        <f t="shared" si="394"/>
        <v/>
      </c>
      <c r="J4959" s="91" t="str">
        <f t="shared" si="395"/>
        <v/>
      </c>
      <c r="K4959" s="91" t="str">
        <f t="shared" si="393"/>
        <v/>
      </c>
      <c r="L4959" s="116" t="str">
        <f t="shared" si="396"/>
        <v/>
      </c>
      <c r="M4959" s="116" t="str">
        <f t="shared" si="397"/>
        <v/>
      </c>
    </row>
    <row r="4960" spans="2:13" x14ac:dyDescent="0.3">
      <c r="B4960" s="126"/>
      <c r="C4960" s="128"/>
      <c r="D4960" s="126"/>
      <c r="E4960" s="128"/>
      <c r="F4960" s="128"/>
      <c r="G4960" s="128"/>
      <c r="I4960" s="91" t="str">
        <f t="shared" si="394"/>
        <v/>
      </c>
      <c r="J4960" s="91" t="str">
        <f t="shared" si="395"/>
        <v/>
      </c>
      <c r="K4960" s="91" t="str">
        <f t="shared" si="393"/>
        <v/>
      </c>
      <c r="L4960" s="116" t="str">
        <f t="shared" si="396"/>
        <v/>
      </c>
      <c r="M4960" s="116" t="str">
        <f t="shared" si="397"/>
        <v/>
      </c>
    </row>
    <row r="4961" spans="2:13" x14ac:dyDescent="0.3">
      <c r="B4961" s="126"/>
      <c r="C4961" s="128"/>
      <c r="D4961" s="126"/>
      <c r="E4961" s="128"/>
      <c r="F4961" s="128"/>
      <c r="G4961" s="128"/>
      <c r="I4961" s="91" t="str">
        <f t="shared" si="394"/>
        <v/>
      </c>
      <c r="J4961" s="91" t="str">
        <f t="shared" si="395"/>
        <v/>
      </c>
      <c r="K4961" s="91" t="str">
        <f t="shared" si="393"/>
        <v/>
      </c>
      <c r="L4961" s="116" t="str">
        <f t="shared" si="396"/>
        <v/>
      </c>
      <c r="M4961" s="116" t="str">
        <f t="shared" si="397"/>
        <v/>
      </c>
    </row>
    <row r="4962" spans="2:13" x14ac:dyDescent="0.3">
      <c r="B4962" s="126"/>
      <c r="C4962" s="128"/>
      <c r="D4962" s="126"/>
      <c r="E4962" s="128"/>
      <c r="F4962" s="128"/>
      <c r="G4962" s="128"/>
      <c r="I4962" s="91" t="str">
        <f t="shared" si="394"/>
        <v/>
      </c>
      <c r="J4962" s="91" t="str">
        <f t="shared" si="395"/>
        <v/>
      </c>
      <c r="K4962" s="91" t="str">
        <f t="shared" si="393"/>
        <v/>
      </c>
      <c r="L4962" s="116" t="str">
        <f t="shared" si="396"/>
        <v/>
      </c>
      <c r="M4962" s="116" t="str">
        <f t="shared" si="397"/>
        <v/>
      </c>
    </row>
    <row r="4963" spans="2:13" x14ac:dyDescent="0.3">
      <c r="B4963" s="126"/>
      <c r="C4963" s="128"/>
      <c r="D4963" s="126"/>
      <c r="E4963" s="128"/>
      <c r="F4963" s="128"/>
      <c r="G4963" s="128"/>
      <c r="I4963" s="91" t="str">
        <f t="shared" si="394"/>
        <v/>
      </c>
      <c r="J4963" s="91" t="str">
        <f t="shared" si="395"/>
        <v/>
      </c>
      <c r="K4963" s="91" t="str">
        <f t="shared" si="393"/>
        <v/>
      </c>
      <c r="L4963" s="116" t="str">
        <f t="shared" si="396"/>
        <v/>
      </c>
      <c r="M4963" s="116" t="str">
        <f t="shared" si="397"/>
        <v/>
      </c>
    </row>
    <row r="4964" spans="2:13" x14ac:dyDescent="0.3">
      <c r="B4964" s="126"/>
      <c r="C4964" s="128"/>
      <c r="D4964" s="126"/>
      <c r="E4964" s="128"/>
      <c r="F4964" s="128"/>
      <c r="G4964" s="128"/>
      <c r="I4964" s="91" t="str">
        <f t="shared" si="394"/>
        <v/>
      </c>
      <c r="J4964" s="91" t="str">
        <f t="shared" si="395"/>
        <v/>
      </c>
      <c r="K4964" s="91" t="str">
        <f t="shared" si="393"/>
        <v/>
      </c>
      <c r="L4964" s="116" t="str">
        <f t="shared" si="396"/>
        <v/>
      </c>
      <c r="M4964" s="116" t="str">
        <f t="shared" si="397"/>
        <v/>
      </c>
    </row>
    <row r="4965" spans="2:13" x14ac:dyDescent="0.3">
      <c r="B4965" s="126"/>
      <c r="C4965" s="128"/>
      <c r="D4965" s="126"/>
      <c r="E4965" s="128"/>
      <c r="F4965" s="128"/>
      <c r="G4965" s="128"/>
      <c r="I4965" s="91" t="str">
        <f t="shared" si="394"/>
        <v/>
      </c>
      <c r="J4965" s="91" t="str">
        <f t="shared" si="395"/>
        <v/>
      </c>
      <c r="K4965" s="91" t="str">
        <f t="shared" si="393"/>
        <v/>
      </c>
      <c r="L4965" s="116" t="str">
        <f t="shared" si="396"/>
        <v/>
      </c>
      <c r="M4965" s="116" t="str">
        <f t="shared" si="397"/>
        <v/>
      </c>
    </row>
    <row r="4966" spans="2:13" x14ac:dyDescent="0.3">
      <c r="B4966" s="126"/>
      <c r="C4966" s="128"/>
      <c r="D4966" s="126"/>
      <c r="E4966" s="128"/>
      <c r="F4966" s="128"/>
      <c r="G4966" s="128"/>
      <c r="I4966" s="91" t="str">
        <f t="shared" si="394"/>
        <v/>
      </c>
      <c r="J4966" s="91" t="str">
        <f t="shared" si="395"/>
        <v/>
      </c>
      <c r="K4966" s="91" t="str">
        <f t="shared" si="393"/>
        <v/>
      </c>
      <c r="L4966" s="116" t="str">
        <f t="shared" si="396"/>
        <v/>
      </c>
      <c r="M4966" s="116" t="str">
        <f t="shared" si="397"/>
        <v/>
      </c>
    </row>
    <row r="4967" spans="2:13" x14ac:dyDescent="0.3">
      <c r="B4967" s="126"/>
      <c r="C4967" s="128"/>
      <c r="D4967" s="126"/>
      <c r="E4967" s="128"/>
      <c r="F4967" s="128"/>
      <c r="G4967" s="128"/>
      <c r="I4967" s="91" t="str">
        <f t="shared" si="394"/>
        <v/>
      </c>
      <c r="J4967" s="91" t="str">
        <f t="shared" si="395"/>
        <v/>
      </c>
      <c r="K4967" s="91" t="str">
        <f t="shared" si="393"/>
        <v/>
      </c>
      <c r="L4967" s="116" t="str">
        <f t="shared" si="396"/>
        <v/>
      </c>
      <c r="M4967" s="116" t="str">
        <f t="shared" si="397"/>
        <v/>
      </c>
    </row>
    <row r="4968" spans="2:13" x14ac:dyDescent="0.3">
      <c r="B4968" s="126"/>
      <c r="C4968" s="128"/>
      <c r="D4968" s="126"/>
      <c r="E4968" s="128"/>
      <c r="F4968" s="128"/>
      <c r="G4968" s="128"/>
      <c r="I4968" s="91" t="str">
        <f t="shared" si="394"/>
        <v/>
      </c>
      <c r="J4968" s="91" t="str">
        <f t="shared" si="395"/>
        <v/>
      </c>
      <c r="K4968" s="91" t="str">
        <f t="shared" si="393"/>
        <v/>
      </c>
      <c r="L4968" s="116" t="str">
        <f t="shared" si="396"/>
        <v/>
      </c>
      <c r="M4968" s="116" t="str">
        <f t="shared" si="397"/>
        <v/>
      </c>
    </row>
    <row r="4969" spans="2:13" x14ac:dyDescent="0.3">
      <c r="B4969" s="126"/>
      <c r="C4969" s="128"/>
      <c r="D4969" s="126"/>
      <c r="E4969" s="128"/>
      <c r="F4969" s="128"/>
      <c r="G4969" s="128"/>
      <c r="I4969" s="91" t="str">
        <f t="shared" si="394"/>
        <v/>
      </c>
      <c r="J4969" s="91" t="str">
        <f t="shared" si="395"/>
        <v/>
      </c>
      <c r="K4969" s="91" t="str">
        <f t="shared" si="393"/>
        <v/>
      </c>
      <c r="L4969" s="116" t="str">
        <f t="shared" si="396"/>
        <v/>
      </c>
      <c r="M4969" s="116" t="str">
        <f t="shared" si="397"/>
        <v/>
      </c>
    </row>
    <row r="4970" spans="2:13" x14ac:dyDescent="0.3">
      <c r="B4970" s="126"/>
      <c r="C4970" s="128"/>
      <c r="D4970" s="126"/>
      <c r="E4970" s="128"/>
      <c r="F4970" s="128"/>
      <c r="G4970" s="128"/>
      <c r="I4970" s="91" t="str">
        <f t="shared" si="394"/>
        <v/>
      </c>
      <c r="J4970" s="91" t="str">
        <f t="shared" si="395"/>
        <v/>
      </c>
      <c r="K4970" s="91" t="str">
        <f t="shared" si="393"/>
        <v/>
      </c>
      <c r="L4970" s="116" t="str">
        <f t="shared" si="396"/>
        <v/>
      </c>
      <c r="M4970" s="116" t="str">
        <f t="shared" si="397"/>
        <v/>
      </c>
    </row>
    <row r="4971" spans="2:13" x14ac:dyDescent="0.3">
      <c r="B4971" s="126"/>
      <c r="C4971" s="128"/>
      <c r="D4971" s="126"/>
      <c r="E4971" s="128"/>
      <c r="F4971" s="128"/>
      <c r="G4971" s="128"/>
      <c r="I4971" s="91" t="str">
        <f t="shared" si="394"/>
        <v/>
      </c>
      <c r="J4971" s="91" t="str">
        <f t="shared" si="395"/>
        <v/>
      </c>
      <c r="K4971" s="91" t="str">
        <f t="shared" si="393"/>
        <v/>
      </c>
      <c r="L4971" s="116" t="str">
        <f t="shared" si="396"/>
        <v/>
      </c>
      <c r="M4971" s="116" t="str">
        <f t="shared" si="397"/>
        <v/>
      </c>
    </row>
    <row r="4972" spans="2:13" x14ac:dyDescent="0.3">
      <c r="B4972" s="126"/>
      <c r="C4972" s="128"/>
      <c r="D4972" s="126"/>
      <c r="E4972" s="128"/>
      <c r="F4972" s="128"/>
      <c r="G4972" s="128"/>
      <c r="I4972" s="91" t="str">
        <f t="shared" si="394"/>
        <v/>
      </c>
      <c r="J4972" s="91" t="str">
        <f t="shared" si="395"/>
        <v/>
      </c>
      <c r="K4972" s="91" t="str">
        <f t="shared" si="393"/>
        <v/>
      </c>
      <c r="L4972" s="116" t="str">
        <f t="shared" si="396"/>
        <v/>
      </c>
      <c r="M4972" s="116" t="str">
        <f t="shared" si="397"/>
        <v/>
      </c>
    </row>
    <row r="4973" spans="2:13" x14ac:dyDescent="0.3">
      <c r="B4973" s="126"/>
      <c r="C4973" s="128"/>
      <c r="D4973" s="126"/>
      <c r="E4973" s="128"/>
      <c r="F4973" s="128"/>
      <c r="G4973" s="128"/>
      <c r="I4973" s="91" t="str">
        <f t="shared" si="394"/>
        <v/>
      </c>
      <c r="J4973" s="91" t="str">
        <f t="shared" si="395"/>
        <v/>
      </c>
      <c r="K4973" s="91" t="str">
        <f t="shared" si="393"/>
        <v/>
      </c>
      <c r="L4973" s="116" t="str">
        <f t="shared" si="396"/>
        <v/>
      </c>
      <c r="M4973" s="116" t="str">
        <f t="shared" si="397"/>
        <v/>
      </c>
    </row>
    <row r="4974" spans="2:13" x14ac:dyDescent="0.3">
      <c r="B4974" s="126"/>
      <c r="C4974" s="128"/>
      <c r="D4974" s="126"/>
      <c r="E4974" s="128"/>
      <c r="F4974" s="128"/>
      <c r="G4974" s="128"/>
      <c r="I4974" s="91" t="str">
        <f t="shared" si="394"/>
        <v/>
      </c>
      <c r="J4974" s="91" t="str">
        <f t="shared" si="395"/>
        <v/>
      </c>
      <c r="K4974" s="91" t="str">
        <f t="shared" si="393"/>
        <v/>
      </c>
      <c r="L4974" s="116" t="str">
        <f t="shared" si="396"/>
        <v/>
      </c>
      <c r="M4974" s="116" t="str">
        <f t="shared" si="397"/>
        <v/>
      </c>
    </row>
    <row r="4975" spans="2:13" x14ac:dyDescent="0.3">
      <c r="B4975" s="126"/>
      <c r="C4975" s="128"/>
      <c r="D4975" s="126"/>
      <c r="E4975" s="128"/>
      <c r="F4975" s="128"/>
      <c r="G4975" s="128"/>
      <c r="I4975" s="91" t="str">
        <f t="shared" si="394"/>
        <v/>
      </c>
      <c r="J4975" s="91" t="str">
        <f t="shared" si="395"/>
        <v/>
      </c>
      <c r="K4975" s="91" t="str">
        <f t="shared" si="393"/>
        <v/>
      </c>
      <c r="L4975" s="116" t="str">
        <f t="shared" si="396"/>
        <v/>
      </c>
      <c r="M4975" s="116" t="str">
        <f t="shared" si="397"/>
        <v/>
      </c>
    </row>
    <row r="4976" spans="2:13" x14ac:dyDescent="0.3">
      <c r="B4976" s="126"/>
      <c r="C4976" s="128"/>
      <c r="D4976" s="126"/>
      <c r="E4976" s="128"/>
      <c r="F4976" s="128"/>
      <c r="G4976" s="128"/>
      <c r="I4976" s="91" t="str">
        <f t="shared" si="394"/>
        <v/>
      </c>
      <c r="J4976" s="91" t="str">
        <f t="shared" si="395"/>
        <v/>
      </c>
      <c r="K4976" s="91" t="str">
        <f t="shared" si="393"/>
        <v/>
      </c>
      <c r="L4976" s="116" t="str">
        <f t="shared" si="396"/>
        <v/>
      </c>
      <c r="M4976" s="116" t="str">
        <f t="shared" si="397"/>
        <v/>
      </c>
    </row>
    <row r="4977" spans="2:13" x14ac:dyDescent="0.3">
      <c r="B4977" s="126"/>
      <c r="C4977" s="128"/>
      <c r="D4977" s="126"/>
      <c r="E4977" s="128"/>
      <c r="F4977" s="128"/>
      <c r="G4977" s="128"/>
      <c r="I4977" s="91" t="str">
        <f t="shared" si="394"/>
        <v/>
      </c>
      <c r="J4977" s="91" t="str">
        <f t="shared" si="395"/>
        <v/>
      </c>
      <c r="K4977" s="91" t="str">
        <f t="shared" si="393"/>
        <v/>
      </c>
      <c r="L4977" s="116" t="str">
        <f t="shared" si="396"/>
        <v/>
      </c>
      <c r="M4977" s="116" t="str">
        <f t="shared" si="397"/>
        <v/>
      </c>
    </row>
    <row r="4978" spans="2:13" x14ac:dyDescent="0.3">
      <c r="B4978" s="126"/>
      <c r="C4978" s="128"/>
      <c r="D4978" s="126"/>
      <c r="E4978" s="128"/>
      <c r="F4978" s="128"/>
      <c r="G4978" s="128"/>
      <c r="I4978" s="91" t="str">
        <f t="shared" si="394"/>
        <v/>
      </c>
      <c r="J4978" s="91" t="str">
        <f t="shared" si="395"/>
        <v/>
      </c>
      <c r="K4978" s="91" t="str">
        <f t="shared" si="393"/>
        <v/>
      </c>
      <c r="L4978" s="116" t="str">
        <f t="shared" si="396"/>
        <v/>
      </c>
      <c r="M4978" s="116" t="str">
        <f t="shared" si="397"/>
        <v/>
      </c>
    </row>
    <row r="4979" spans="2:13" x14ac:dyDescent="0.3">
      <c r="B4979" s="126"/>
      <c r="C4979" s="128"/>
      <c r="D4979" s="126"/>
      <c r="E4979" s="128"/>
      <c r="F4979" s="128"/>
      <c r="G4979" s="128"/>
      <c r="I4979" s="91" t="str">
        <f t="shared" si="394"/>
        <v/>
      </c>
      <c r="J4979" s="91" t="str">
        <f t="shared" si="395"/>
        <v/>
      </c>
      <c r="K4979" s="91" t="str">
        <f t="shared" si="393"/>
        <v/>
      </c>
      <c r="L4979" s="116" t="str">
        <f t="shared" si="396"/>
        <v/>
      </c>
      <c r="M4979" s="116" t="str">
        <f t="shared" si="397"/>
        <v/>
      </c>
    </row>
    <row r="4980" spans="2:13" x14ac:dyDescent="0.3">
      <c r="B4980" s="126"/>
      <c r="C4980" s="128"/>
      <c r="D4980" s="126"/>
      <c r="E4980" s="128"/>
      <c r="F4980" s="128"/>
      <c r="G4980" s="128"/>
      <c r="I4980" s="91" t="str">
        <f t="shared" si="394"/>
        <v/>
      </c>
      <c r="J4980" s="91" t="str">
        <f t="shared" si="395"/>
        <v/>
      </c>
      <c r="K4980" s="91" t="str">
        <f t="shared" si="393"/>
        <v/>
      </c>
      <c r="L4980" s="116" t="str">
        <f t="shared" si="396"/>
        <v/>
      </c>
      <c r="M4980" s="116" t="str">
        <f t="shared" si="397"/>
        <v/>
      </c>
    </row>
    <row r="4981" spans="2:13" x14ac:dyDescent="0.3">
      <c r="B4981" s="126"/>
      <c r="C4981" s="128"/>
      <c r="D4981" s="126"/>
      <c r="E4981" s="128"/>
      <c r="F4981" s="128"/>
      <c r="G4981" s="128"/>
      <c r="I4981" s="91" t="str">
        <f t="shared" si="394"/>
        <v/>
      </c>
      <c r="J4981" s="91" t="str">
        <f t="shared" si="395"/>
        <v/>
      </c>
      <c r="K4981" s="91" t="str">
        <f t="shared" si="393"/>
        <v/>
      </c>
      <c r="L4981" s="116" t="str">
        <f t="shared" si="396"/>
        <v/>
      </c>
      <c r="M4981" s="116" t="str">
        <f t="shared" si="397"/>
        <v/>
      </c>
    </row>
    <row r="4982" spans="2:13" x14ac:dyDescent="0.3">
      <c r="B4982" s="126"/>
      <c r="C4982" s="128"/>
      <c r="D4982" s="126"/>
      <c r="E4982" s="128"/>
      <c r="F4982" s="128"/>
      <c r="G4982" s="128"/>
      <c r="I4982" s="91" t="str">
        <f t="shared" si="394"/>
        <v/>
      </c>
      <c r="J4982" s="91" t="str">
        <f t="shared" si="395"/>
        <v/>
      </c>
      <c r="K4982" s="91" t="str">
        <f t="shared" si="393"/>
        <v/>
      </c>
      <c r="L4982" s="116" t="str">
        <f t="shared" si="396"/>
        <v/>
      </c>
      <c r="M4982" s="116" t="str">
        <f t="shared" si="397"/>
        <v/>
      </c>
    </row>
    <row r="4983" spans="2:13" x14ac:dyDescent="0.3">
      <c r="B4983" s="126"/>
      <c r="C4983" s="128"/>
      <c r="D4983" s="126"/>
      <c r="E4983" s="128"/>
      <c r="F4983" s="128"/>
      <c r="G4983" s="128"/>
      <c r="I4983" s="91" t="str">
        <f t="shared" si="394"/>
        <v/>
      </c>
      <c r="J4983" s="91" t="str">
        <f t="shared" si="395"/>
        <v/>
      </c>
      <c r="K4983" s="91" t="str">
        <f t="shared" si="393"/>
        <v/>
      </c>
      <c r="L4983" s="116" t="str">
        <f t="shared" si="396"/>
        <v/>
      </c>
      <c r="M4983" s="116" t="str">
        <f t="shared" si="397"/>
        <v/>
      </c>
    </row>
    <row r="4984" spans="2:13" x14ac:dyDescent="0.3">
      <c r="B4984" s="126"/>
      <c r="C4984" s="128"/>
      <c r="D4984" s="126"/>
      <c r="E4984" s="128"/>
      <c r="F4984" s="128"/>
      <c r="G4984" s="128"/>
      <c r="I4984" s="91" t="str">
        <f t="shared" si="394"/>
        <v/>
      </c>
      <c r="J4984" s="91" t="str">
        <f t="shared" si="395"/>
        <v/>
      </c>
      <c r="K4984" s="91" t="str">
        <f t="shared" si="393"/>
        <v/>
      </c>
      <c r="L4984" s="116" t="str">
        <f t="shared" si="396"/>
        <v/>
      </c>
      <c r="M4984" s="116" t="str">
        <f t="shared" si="397"/>
        <v/>
      </c>
    </row>
    <row r="4985" spans="2:13" x14ac:dyDescent="0.3">
      <c r="B4985" s="126"/>
      <c r="C4985" s="128"/>
      <c r="D4985" s="126"/>
      <c r="E4985" s="128"/>
      <c r="F4985" s="128"/>
      <c r="G4985" s="128"/>
      <c r="I4985" s="91" t="str">
        <f t="shared" si="394"/>
        <v/>
      </c>
      <c r="J4985" s="91" t="str">
        <f t="shared" si="395"/>
        <v/>
      </c>
      <c r="K4985" s="91" t="str">
        <f t="shared" si="393"/>
        <v/>
      </c>
      <c r="L4985" s="116" t="str">
        <f t="shared" si="396"/>
        <v/>
      </c>
      <c r="M4985" s="116" t="str">
        <f t="shared" si="397"/>
        <v/>
      </c>
    </row>
    <row r="4986" spans="2:13" x14ac:dyDescent="0.3">
      <c r="B4986" s="126"/>
      <c r="C4986" s="128"/>
      <c r="D4986" s="126"/>
      <c r="E4986" s="128"/>
      <c r="F4986" s="128"/>
      <c r="G4986" s="128"/>
      <c r="I4986" s="91" t="str">
        <f t="shared" si="394"/>
        <v/>
      </c>
      <c r="J4986" s="91" t="str">
        <f t="shared" si="395"/>
        <v/>
      </c>
      <c r="K4986" s="91" t="str">
        <f t="shared" si="393"/>
        <v/>
      </c>
      <c r="L4986" s="116" t="str">
        <f t="shared" si="396"/>
        <v/>
      </c>
      <c r="M4986" s="116" t="str">
        <f t="shared" si="397"/>
        <v/>
      </c>
    </row>
    <row r="4987" spans="2:13" x14ac:dyDescent="0.3">
      <c r="B4987" s="126"/>
      <c r="C4987" s="128"/>
      <c r="D4987" s="126"/>
      <c r="E4987" s="128"/>
      <c r="F4987" s="128"/>
      <c r="G4987" s="128"/>
      <c r="I4987" s="91" t="str">
        <f t="shared" si="394"/>
        <v/>
      </c>
      <c r="J4987" s="91" t="str">
        <f t="shared" si="395"/>
        <v/>
      </c>
      <c r="K4987" s="91" t="str">
        <f t="shared" si="393"/>
        <v/>
      </c>
      <c r="L4987" s="116" t="str">
        <f t="shared" si="396"/>
        <v/>
      </c>
      <c r="M4987" s="116" t="str">
        <f t="shared" si="397"/>
        <v/>
      </c>
    </row>
    <row r="4988" spans="2:13" x14ac:dyDescent="0.3">
      <c r="B4988" s="126"/>
      <c r="C4988" s="128"/>
      <c r="D4988" s="126"/>
      <c r="E4988" s="128"/>
      <c r="F4988" s="128"/>
      <c r="G4988" s="128"/>
      <c r="I4988" s="91" t="str">
        <f t="shared" si="394"/>
        <v/>
      </c>
      <c r="J4988" s="91" t="str">
        <f t="shared" si="395"/>
        <v/>
      </c>
      <c r="K4988" s="91" t="str">
        <f t="shared" si="393"/>
        <v/>
      </c>
      <c r="L4988" s="116" t="str">
        <f t="shared" si="396"/>
        <v/>
      </c>
      <c r="M4988" s="116" t="str">
        <f t="shared" si="397"/>
        <v/>
      </c>
    </row>
    <row r="4989" spans="2:13" x14ac:dyDescent="0.3">
      <c r="B4989" s="126"/>
      <c r="C4989" s="128"/>
      <c r="D4989" s="126"/>
      <c r="E4989" s="128"/>
      <c r="F4989" s="128"/>
      <c r="G4989" s="128"/>
      <c r="I4989" s="91" t="str">
        <f t="shared" si="394"/>
        <v/>
      </c>
      <c r="J4989" s="91" t="str">
        <f t="shared" si="395"/>
        <v/>
      </c>
      <c r="K4989" s="91" t="str">
        <f t="shared" si="393"/>
        <v/>
      </c>
      <c r="L4989" s="116" t="str">
        <f t="shared" si="396"/>
        <v/>
      </c>
      <c r="M4989" s="116" t="str">
        <f t="shared" si="397"/>
        <v/>
      </c>
    </row>
    <row r="4990" spans="2:13" x14ac:dyDescent="0.3">
      <c r="B4990" s="126"/>
      <c r="C4990" s="128"/>
      <c r="D4990" s="126"/>
      <c r="E4990" s="128"/>
      <c r="F4990" s="128"/>
      <c r="G4990" s="128"/>
      <c r="I4990" s="91" t="str">
        <f t="shared" si="394"/>
        <v/>
      </c>
      <c r="J4990" s="91" t="str">
        <f t="shared" si="395"/>
        <v/>
      </c>
      <c r="K4990" s="91" t="str">
        <f t="shared" si="393"/>
        <v/>
      </c>
      <c r="L4990" s="116" t="str">
        <f t="shared" si="396"/>
        <v/>
      </c>
      <c r="M4990" s="116" t="str">
        <f t="shared" si="397"/>
        <v/>
      </c>
    </row>
    <row r="4991" spans="2:13" x14ac:dyDescent="0.3">
      <c r="B4991" s="126"/>
      <c r="C4991" s="128"/>
      <c r="D4991" s="126"/>
      <c r="E4991" s="128"/>
      <c r="F4991" s="128"/>
      <c r="G4991" s="128"/>
      <c r="I4991" s="91" t="str">
        <f t="shared" si="394"/>
        <v/>
      </c>
      <c r="J4991" s="91" t="str">
        <f t="shared" si="395"/>
        <v/>
      </c>
      <c r="K4991" s="91" t="str">
        <f t="shared" si="393"/>
        <v/>
      </c>
      <c r="L4991" s="116" t="str">
        <f t="shared" si="396"/>
        <v/>
      </c>
      <c r="M4991" s="116" t="str">
        <f t="shared" si="397"/>
        <v/>
      </c>
    </row>
    <row r="4992" spans="2:13" x14ac:dyDescent="0.3">
      <c r="B4992" s="126"/>
      <c r="C4992" s="128"/>
      <c r="D4992" s="126"/>
      <c r="E4992" s="128"/>
      <c r="F4992" s="128"/>
      <c r="G4992" s="128"/>
      <c r="I4992" s="91" t="str">
        <f t="shared" si="394"/>
        <v/>
      </c>
      <c r="J4992" s="91" t="str">
        <f t="shared" si="395"/>
        <v/>
      </c>
      <c r="K4992" s="91" t="str">
        <f t="shared" si="393"/>
        <v/>
      </c>
      <c r="L4992" s="116" t="str">
        <f t="shared" si="396"/>
        <v/>
      </c>
      <c r="M4992" s="116" t="str">
        <f t="shared" si="397"/>
        <v/>
      </c>
    </row>
    <row r="4993" spans="2:13" x14ac:dyDescent="0.3">
      <c r="B4993" s="126"/>
      <c r="C4993" s="128"/>
      <c r="D4993" s="126"/>
      <c r="E4993" s="128"/>
      <c r="F4993" s="128"/>
      <c r="G4993" s="128"/>
      <c r="I4993" s="91" t="str">
        <f t="shared" si="394"/>
        <v/>
      </c>
      <c r="J4993" s="91" t="str">
        <f t="shared" si="395"/>
        <v/>
      </c>
      <c r="K4993" s="91" t="str">
        <f t="shared" si="393"/>
        <v/>
      </c>
      <c r="L4993" s="116" t="str">
        <f t="shared" si="396"/>
        <v/>
      </c>
      <c r="M4993" s="116" t="str">
        <f t="shared" si="397"/>
        <v/>
      </c>
    </row>
    <row r="4994" spans="2:13" x14ac:dyDescent="0.3">
      <c r="B4994" s="126"/>
      <c r="C4994" s="128"/>
      <c r="D4994" s="126"/>
      <c r="E4994" s="128"/>
      <c r="F4994" s="128"/>
      <c r="G4994" s="128"/>
      <c r="I4994" s="91" t="str">
        <f t="shared" si="394"/>
        <v/>
      </c>
      <c r="J4994" s="91" t="str">
        <f t="shared" si="395"/>
        <v/>
      </c>
      <c r="K4994" s="91" t="str">
        <f t="shared" si="393"/>
        <v/>
      </c>
      <c r="L4994" s="116" t="str">
        <f t="shared" si="396"/>
        <v/>
      </c>
      <c r="M4994" s="116" t="str">
        <f t="shared" si="397"/>
        <v/>
      </c>
    </row>
    <row r="4995" spans="2:13" x14ac:dyDescent="0.3">
      <c r="B4995" s="126"/>
      <c r="C4995" s="128"/>
      <c r="D4995" s="126"/>
      <c r="E4995" s="128"/>
      <c r="F4995" s="128"/>
      <c r="G4995" s="128"/>
      <c r="I4995" s="91" t="str">
        <f t="shared" si="394"/>
        <v/>
      </c>
      <c r="J4995" s="91" t="str">
        <f t="shared" si="395"/>
        <v/>
      </c>
      <c r="K4995" s="91" t="str">
        <f t="shared" si="393"/>
        <v/>
      </c>
      <c r="L4995" s="116" t="str">
        <f t="shared" si="396"/>
        <v/>
      </c>
      <c r="M4995" s="116" t="str">
        <f t="shared" si="397"/>
        <v/>
      </c>
    </row>
    <row r="4996" spans="2:13" x14ac:dyDescent="0.3">
      <c r="B4996" s="126"/>
      <c r="C4996" s="128"/>
      <c r="D4996" s="126"/>
      <c r="E4996" s="128"/>
      <c r="F4996" s="128"/>
      <c r="G4996" s="128"/>
      <c r="I4996" s="91" t="str">
        <f t="shared" si="394"/>
        <v/>
      </c>
      <c r="J4996" s="91" t="str">
        <f t="shared" si="395"/>
        <v/>
      </c>
      <c r="K4996" s="91" t="str">
        <f t="shared" si="393"/>
        <v/>
      </c>
      <c r="L4996" s="116" t="str">
        <f t="shared" si="396"/>
        <v/>
      </c>
      <c r="M4996" s="116" t="str">
        <f t="shared" si="397"/>
        <v/>
      </c>
    </row>
    <row r="4997" spans="2:13" x14ac:dyDescent="0.3">
      <c r="B4997" s="126"/>
      <c r="C4997" s="128"/>
      <c r="D4997" s="126"/>
      <c r="E4997" s="128"/>
      <c r="F4997" s="128"/>
      <c r="G4997" s="128"/>
      <c r="I4997" s="91" t="str">
        <f t="shared" si="394"/>
        <v/>
      </c>
      <c r="J4997" s="91" t="str">
        <f t="shared" si="395"/>
        <v/>
      </c>
      <c r="K4997" s="91" t="str">
        <f t="shared" si="393"/>
        <v/>
      </c>
      <c r="L4997" s="116" t="str">
        <f t="shared" si="396"/>
        <v/>
      </c>
      <c r="M4997" s="116" t="str">
        <f t="shared" si="397"/>
        <v/>
      </c>
    </row>
    <row r="4998" spans="2:13" x14ac:dyDescent="0.3">
      <c r="B4998" s="126"/>
      <c r="C4998" s="128"/>
      <c r="D4998" s="126"/>
      <c r="E4998" s="128"/>
      <c r="F4998" s="128"/>
      <c r="G4998" s="128"/>
      <c r="I4998" s="91" t="str">
        <f t="shared" si="394"/>
        <v/>
      </c>
      <c r="J4998" s="91" t="str">
        <f t="shared" si="395"/>
        <v/>
      </c>
      <c r="K4998" s="91" t="str">
        <f t="shared" si="393"/>
        <v/>
      </c>
      <c r="L4998" s="116" t="str">
        <f t="shared" si="396"/>
        <v/>
      </c>
      <c r="M4998" s="116" t="str">
        <f t="shared" si="397"/>
        <v/>
      </c>
    </row>
    <row r="4999" spans="2:13" x14ac:dyDescent="0.3">
      <c r="B4999" s="126"/>
      <c r="C4999" s="128"/>
      <c r="D4999" s="126"/>
      <c r="E4999" s="128"/>
      <c r="F4999" s="128"/>
      <c r="G4999" s="128"/>
      <c r="I4999" s="91" t="str">
        <f t="shared" si="394"/>
        <v/>
      </c>
      <c r="J4999" s="91" t="str">
        <f t="shared" si="395"/>
        <v/>
      </c>
      <c r="K4999" s="91" t="str">
        <f t="shared" si="393"/>
        <v/>
      </c>
      <c r="L4999" s="116" t="str">
        <f t="shared" si="396"/>
        <v/>
      </c>
      <c r="M4999" s="116" t="str">
        <f t="shared" si="397"/>
        <v/>
      </c>
    </row>
    <row r="5000" spans="2:13" x14ac:dyDescent="0.3">
      <c r="B5000" s="126"/>
      <c r="C5000" s="128"/>
      <c r="D5000" s="126"/>
      <c r="E5000" s="128"/>
      <c r="F5000" s="128"/>
      <c r="G5000" s="128"/>
      <c r="I5000" s="91" t="str">
        <f>B5000&amp;D5000</f>
        <v/>
      </c>
      <c r="J5000" s="91" t="str">
        <f t="shared" ref="J5000:J5003" si="398">IF(I5000="","",SUMIFS($G$6:$G$5003,$B$6:$B$5003,B5000,$D$6:$D$5003,D5000))</f>
        <v/>
      </c>
      <c r="K5000" s="91" t="str">
        <f t="shared" si="393"/>
        <v/>
      </c>
      <c r="L5000" s="116" t="str">
        <f t="shared" ref="L5000:L5003" si="399">IF(OR(J5000="",K5000=""),"",J5000/K5000)</f>
        <v/>
      </c>
      <c r="M5000" s="116" t="str">
        <f t="shared" ref="M5000:M5003" si="400">IF(L5000="","",L5000^2)</f>
        <v/>
      </c>
    </row>
    <row r="5001" spans="2:13" x14ac:dyDescent="0.3">
      <c r="B5001" s="126"/>
      <c r="C5001" s="128"/>
      <c r="D5001" s="126"/>
      <c r="E5001" s="128"/>
      <c r="F5001" s="128"/>
      <c r="G5001" s="128"/>
      <c r="I5001" s="91" t="str">
        <f>B5001&amp;D5001</f>
        <v/>
      </c>
      <c r="J5001" s="91" t="str">
        <f t="shared" si="398"/>
        <v/>
      </c>
      <c r="K5001" s="91" t="str">
        <f t="shared" si="393"/>
        <v/>
      </c>
      <c r="L5001" s="116" t="str">
        <f t="shared" si="399"/>
        <v/>
      </c>
      <c r="M5001" s="116" t="str">
        <f t="shared" si="400"/>
        <v/>
      </c>
    </row>
    <row r="5002" spans="2:13" x14ac:dyDescent="0.3">
      <c r="B5002" s="126"/>
      <c r="C5002" s="128"/>
      <c r="D5002" s="126"/>
      <c r="E5002" s="128"/>
      <c r="F5002" s="128"/>
      <c r="G5002" s="128"/>
      <c r="I5002" s="91" t="str">
        <f>B5002&amp;D5002</f>
        <v/>
      </c>
      <c r="J5002" s="91" t="str">
        <f t="shared" si="398"/>
        <v/>
      </c>
      <c r="K5002" s="91" t="str">
        <f t="shared" si="393"/>
        <v/>
      </c>
      <c r="L5002" s="116" t="str">
        <f t="shared" si="399"/>
        <v/>
      </c>
      <c r="M5002" s="116" t="str">
        <f t="shared" si="400"/>
        <v/>
      </c>
    </row>
    <row r="5003" spans="2:13" x14ac:dyDescent="0.3">
      <c r="B5003" s="126"/>
      <c r="C5003" s="128"/>
      <c r="D5003" s="126"/>
      <c r="E5003" s="128"/>
      <c r="F5003" s="128"/>
      <c r="G5003" s="128"/>
      <c r="I5003" s="91" t="str">
        <f>B5003&amp;D5003</f>
        <v/>
      </c>
      <c r="J5003" s="91" t="str">
        <f t="shared" si="398"/>
        <v/>
      </c>
      <c r="K5003" s="91" t="str">
        <f t="shared" si="393"/>
        <v/>
      </c>
      <c r="L5003" s="116" t="str">
        <f t="shared" si="399"/>
        <v/>
      </c>
      <c r="M5003" s="116" t="str">
        <f t="shared" si="400"/>
        <v/>
      </c>
    </row>
  </sheetData>
  <sheetProtection algorithmName="SHA-512" hashValue="KC0WirGOdRCN0QPE7dBW3gXpNDaRIl6XNSz0SHNqbIf3qF49HsRD6oc1tITFFBzNtVGepP7kQ9GbKTVs4jZ4eQ==" saltValue="h8L3XOrgpA8cMLvyY4SiFQ==" spinCount="100000" sheet="1" sort="0"/>
  <sortState ref="B7:G75">
    <sortCondition ref="B7:B75"/>
  </sortState>
  <mergeCells count="4">
    <mergeCell ref="R4:AA4"/>
    <mergeCell ref="I4:M4"/>
    <mergeCell ref="D4:G4"/>
    <mergeCell ref="D3:G3"/>
  </mergeCell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H1006"/>
  <sheetViews>
    <sheetView showGridLines="0" zoomScale="80" zoomScaleNormal="80" workbookViewId="0">
      <pane ySplit="6" topLeftCell="A7" activePane="bottomLeft" state="frozen"/>
      <selection pane="bottomLeft" activeCell="B7" sqref="B7"/>
    </sheetView>
  </sheetViews>
  <sheetFormatPr defaultColWidth="8.88671875" defaultRowHeight="14.4" x14ac:dyDescent="0.3"/>
  <cols>
    <col min="1" max="1" width="5.77734375" style="85" customWidth="1"/>
    <col min="2" max="2" width="30.6640625" style="85" customWidth="1"/>
    <col min="3" max="3" width="15.5546875" style="85" customWidth="1"/>
    <col min="4" max="6" width="16.6640625" style="85" customWidth="1"/>
    <col min="7" max="7" width="16.6640625" style="118" customWidth="1"/>
    <col min="8" max="8" width="16.6640625" style="287" hidden="1" customWidth="1"/>
    <col min="9" max="16384" width="8.88671875" style="85"/>
  </cols>
  <sheetData>
    <row r="1" spans="2:8" ht="15" thickBot="1" x14ac:dyDescent="0.35"/>
    <row r="2" spans="2:8" ht="30" customHeight="1" x14ac:dyDescent="0.3">
      <c r="B2" s="370" t="s">
        <v>184</v>
      </c>
      <c r="C2" s="371"/>
      <c r="D2" s="371"/>
      <c r="E2" s="371"/>
      <c r="F2" s="372"/>
      <c r="G2" s="84"/>
      <c r="H2" s="139"/>
    </row>
    <row r="3" spans="2:8" s="174" customFormat="1" ht="15" customHeight="1" thickBot="1" x14ac:dyDescent="0.35">
      <c r="B3" s="272"/>
      <c r="C3" s="249"/>
      <c r="D3" s="273"/>
      <c r="E3" s="273"/>
      <c r="F3" s="274"/>
      <c r="G3" s="84"/>
      <c r="H3" s="84"/>
    </row>
    <row r="4" spans="2:8" x14ac:dyDescent="0.3">
      <c r="B4" s="271"/>
      <c r="C4" s="271"/>
      <c r="D4" s="271"/>
      <c r="E4" s="271"/>
      <c r="F4" s="271"/>
      <c r="G4" s="283"/>
      <c r="H4" s="288"/>
    </row>
    <row r="5" spans="2:8" ht="57.6" x14ac:dyDescent="0.3">
      <c r="B5" s="137" t="s">
        <v>31</v>
      </c>
      <c r="C5" s="137" t="s">
        <v>13</v>
      </c>
      <c r="D5" s="137" t="s">
        <v>140</v>
      </c>
      <c r="E5" s="137" t="s">
        <v>141</v>
      </c>
      <c r="F5" s="137" t="s">
        <v>142</v>
      </c>
      <c r="G5" s="284"/>
      <c r="H5" s="289" t="s">
        <v>209</v>
      </c>
    </row>
    <row r="6" spans="2:8" ht="14.4" hidden="1" customHeight="1" x14ac:dyDescent="0.3">
      <c r="B6" s="235"/>
      <c r="C6" s="235"/>
      <c r="D6" s="235"/>
      <c r="E6" s="235"/>
      <c r="F6" s="235"/>
      <c r="G6" s="284"/>
      <c r="H6" s="290"/>
    </row>
    <row r="7" spans="2:8" x14ac:dyDescent="0.3">
      <c r="B7" s="126"/>
      <c r="C7" s="129"/>
      <c r="D7" s="136"/>
      <c r="E7" s="136"/>
      <c r="F7" s="136"/>
      <c r="G7" s="285"/>
      <c r="H7" s="291" t="str">
        <f>IF(D7="","",
IFERROR(IF(E7&gt;D7,"Error",
IF(F7 = Validation!$B$9,0,
IF(F7=Validation!$B$10,E7/D7,0))),""))</f>
        <v/>
      </c>
    </row>
    <row r="8" spans="2:8" x14ac:dyDescent="0.3">
      <c r="B8" s="126"/>
      <c r="C8" s="129"/>
      <c r="D8" s="136"/>
      <c r="E8" s="136"/>
      <c r="F8" s="136"/>
      <c r="G8" s="285"/>
      <c r="H8" s="291" t="str">
        <f>IF(D8="","",
IFERROR(IF(E8&gt;D8,"Error",
IF(F8 = Validation!$B$9,0,
IF(F8=Validation!$B$10,E8/D8,0))),""))</f>
        <v/>
      </c>
    </row>
    <row r="9" spans="2:8" x14ac:dyDescent="0.3">
      <c r="B9" s="126"/>
      <c r="C9" s="129"/>
      <c r="D9" s="136"/>
      <c r="E9" s="136"/>
      <c r="F9" s="136"/>
      <c r="G9" s="285"/>
      <c r="H9" s="291" t="str">
        <f>IF(D9="","",
IFERROR(IF(E9&gt;D9,"Error",
IF(F9 = Validation!$B$9,0,
IF(F9=Validation!$B$10,E9/D9,0))),""))</f>
        <v/>
      </c>
    </row>
    <row r="10" spans="2:8" x14ac:dyDescent="0.3">
      <c r="B10" s="126"/>
      <c r="C10" s="129"/>
      <c r="D10" s="136"/>
      <c r="E10" s="136"/>
      <c r="F10" s="136"/>
      <c r="G10" s="285"/>
      <c r="H10" s="291" t="str">
        <f>IF(D10="","",
IFERROR(IF(E10&gt;D10,"Error",
IF(F10 = Validation!$B$9,0,
IF(F10=Validation!$B$10,E10/D10,0))),""))</f>
        <v/>
      </c>
    </row>
    <row r="11" spans="2:8" x14ac:dyDescent="0.3">
      <c r="B11" s="126"/>
      <c r="C11" s="129"/>
      <c r="D11" s="136"/>
      <c r="E11" s="136"/>
      <c r="F11" s="136"/>
      <c r="G11" s="285"/>
      <c r="H11" s="291" t="str">
        <f>IF(D11="","",
IFERROR(IF(E11&gt;D11,"Error",
IF(F11 = Validation!$B$9,0,
IF(F11=Validation!$B$10,E11/D11,0))),""))</f>
        <v/>
      </c>
    </row>
    <row r="12" spans="2:8" x14ac:dyDescent="0.3">
      <c r="B12" s="126"/>
      <c r="C12" s="129"/>
      <c r="D12" s="136"/>
      <c r="E12" s="136"/>
      <c r="F12" s="136"/>
      <c r="G12" s="285"/>
      <c r="H12" s="291" t="str">
        <f>IF(D12="","",
IFERROR(IF(E12&gt;D12,"Error",
IF(F12 = Validation!$B$9,0,
IF(F12=Validation!$B$10,E12/D12,0))),""))</f>
        <v/>
      </c>
    </row>
    <row r="13" spans="2:8" x14ac:dyDescent="0.3">
      <c r="B13" s="126"/>
      <c r="C13" s="129"/>
      <c r="D13" s="136"/>
      <c r="E13" s="136"/>
      <c r="F13" s="136"/>
      <c r="G13" s="285"/>
      <c r="H13" s="291" t="str">
        <f>IF(D13="","",
IFERROR(IF(E13&gt;D13,"Error",
IF(F13 = Validation!$B$9,0,
IF(F13=Validation!$B$10,E13/D13,0))),""))</f>
        <v/>
      </c>
    </row>
    <row r="14" spans="2:8" x14ac:dyDescent="0.3">
      <c r="B14" s="126"/>
      <c r="C14" s="129"/>
      <c r="D14" s="136"/>
      <c r="E14" s="136"/>
      <c r="F14" s="136"/>
      <c r="G14" s="285"/>
      <c r="H14" s="291" t="str">
        <f>IF(D14="","",
IFERROR(IF(E14&gt;D14,"Error",
IF(F14 = Validation!$B$9,0,
IF(F14=Validation!$B$10,E14/D14,0))),""))</f>
        <v/>
      </c>
    </row>
    <row r="15" spans="2:8" x14ac:dyDescent="0.3">
      <c r="B15" s="126"/>
      <c r="C15" s="129"/>
      <c r="D15" s="136"/>
      <c r="E15" s="136"/>
      <c r="F15" s="136"/>
      <c r="G15" s="285"/>
      <c r="H15" s="291" t="str">
        <f>IF(D15="","",
IFERROR(IF(E15&gt;D15,"Error",
IF(F15 = Validation!$B$9,0,
IF(F15=Validation!$B$10,E15/D15,0))),""))</f>
        <v/>
      </c>
    </row>
    <row r="16" spans="2:8" x14ac:dyDescent="0.3">
      <c r="B16" s="126"/>
      <c r="C16" s="129"/>
      <c r="D16" s="136"/>
      <c r="E16" s="136"/>
      <c r="F16" s="136"/>
      <c r="G16" s="285"/>
      <c r="H16" s="291" t="str">
        <f>IF(D16="","",
IFERROR(IF(E16&gt;D16,"Error",
IF(F16 = Validation!$B$9,0,
IF(F16=Validation!$B$10,E16/D16,0))),""))</f>
        <v/>
      </c>
    </row>
    <row r="17" spans="2:8" x14ac:dyDescent="0.3">
      <c r="B17" s="126"/>
      <c r="C17" s="129"/>
      <c r="D17" s="136"/>
      <c r="E17" s="136"/>
      <c r="F17" s="136"/>
      <c r="G17" s="285"/>
      <c r="H17" s="291" t="str">
        <f>IF(D17="","",
IFERROR(IF(E17&gt;D17,"Error",
IF(F17 = Validation!$B$9,0,
IF(F17=Validation!$B$10,E17/D17,0))),""))</f>
        <v/>
      </c>
    </row>
    <row r="18" spans="2:8" x14ac:dyDescent="0.3">
      <c r="B18" s="126"/>
      <c r="C18" s="129"/>
      <c r="D18" s="136"/>
      <c r="E18" s="136"/>
      <c r="F18" s="136"/>
      <c r="G18" s="285"/>
      <c r="H18" s="291" t="str">
        <f>IF(D18="","",
IFERROR(IF(E18&gt;D18,"Error",
IF(F18 = Validation!$B$9,0,
IF(F18=Validation!$B$10,E18/D18,0))),""))</f>
        <v/>
      </c>
    </row>
    <row r="19" spans="2:8" x14ac:dyDescent="0.3">
      <c r="B19" s="126"/>
      <c r="C19" s="129"/>
      <c r="D19" s="136"/>
      <c r="E19" s="136"/>
      <c r="F19" s="136"/>
      <c r="G19" s="285"/>
      <c r="H19" s="291" t="str">
        <f>IF(D19="","",
IFERROR(IF(E19&gt;D19,"Error",
IF(F19 = Validation!$B$9,0,
IF(F19=Validation!$B$10,E19/D19,0))),""))</f>
        <v/>
      </c>
    </row>
    <row r="20" spans="2:8" x14ac:dyDescent="0.3">
      <c r="B20" s="126"/>
      <c r="C20" s="129"/>
      <c r="D20" s="136"/>
      <c r="E20" s="136"/>
      <c r="F20" s="136"/>
      <c r="G20" s="285"/>
      <c r="H20" s="291" t="str">
        <f>IF(D20="","",
IFERROR(IF(E20&gt;D20,"Error",
IF(F20 = Validation!$B$9,0,
IF(F20=Validation!$B$10,E20/D20,0))),""))</f>
        <v/>
      </c>
    </row>
    <row r="21" spans="2:8" x14ac:dyDescent="0.3">
      <c r="B21" s="126"/>
      <c r="C21" s="129"/>
      <c r="D21" s="136"/>
      <c r="E21" s="136"/>
      <c r="F21" s="136"/>
      <c r="G21" s="285"/>
      <c r="H21" s="291" t="str">
        <f>IF(D21="","",
IFERROR(IF(E21&gt;D21,"Error",
IF(F21 = Validation!$B$9,0,
IF(F21=Validation!$B$10,E21/D21,0))),""))</f>
        <v/>
      </c>
    </row>
    <row r="22" spans="2:8" x14ac:dyDescent="0.3">
      <c r="B22" s="126"/>
      <c r="C22" s="129"/>
      <c r="D22" s="136"/>
      <c r="E22" s="136"/>
      <c r="F22" s="136"/>
      <c r="G22" s="285"/>
      <c r="H22" s="291" t="str">
        <f>IF(D22="","",
IFERROR(IF(E22&gt;D22,"Error",
IF(F22 = Validation!$B$9,0,
IF(F22=Validation!$B$10,E22/D22,0))),""))</f>
        <v/>
      </c>
    </row>
    <row r="23" spans="2:8" x14ac:dyDescent="0.3">
      <c r="B23" s="126"/>
      <c r="C23" s="129"/>
      <c r="D23" s="136"/>
      <c r="E23" s="136"/>
      <c r="F23" s="136"/>
      <c r="G23" s="285"/>
      <c r="H23" s="291" t="str">
        <f>IF(D23="","",
IFERROR(IF(E23&gt;D23,"Error",
IF(F23 = Validation!$B$9,0,
IF(F23=Validation!$B$10,E23/D23,0))),""))</f>
        <v/>
      </c>
    </row>
    <row r="24" spans="2:8" x14ac:dyDescent="0.3">
      <c r="B24" s="126"/>
      <c r="C24" s="129"/>
      <c r="D24" s="136"/>
      <c r="E24" s="136"/>
      <c r="F24" s="136"/>
      <c r="G24" s="285"/>
      <c r="H24" s="291" t="str">
        <f>IF(D24="","",
IFERROR(IF(E24&gt;D24,"Error",
IF(F24 = Validation!$B$9,0,
IF(F24=Validation!$B$10,E24/D24,0))),""))</f>
        <v/>
      </c>
    </row>
    <row r="25" spans="2:8" x14ac:dyDescent="0.3">
      <c r="B25" s="126"/>
      <c r="C25" s="129"/>
      <c r="D25" s="136"/>
      <c r="E25" s="136"/>
      <c r="F25" s="136"/>
      <c r="G25" s="285"/>
      <c r="H25" s="291" t="str">
        <f>IF(D25="","",
IFERROR(IF(E25&gt;D25,"Error",
IF(F25 = Validation!$B$9,0,
IF(F25=Validation!$B$10,E25/D25,0))),""))</f>
        <v/>
      </c>
    </row>
    <row r="26" spans="2:8" x14ac:dyDescent="0.3">
      <c r="B26" s="126"/>
      <c r="C26" s="129"/>
      <c r="D26" s="136"/>
      <c r="E26" s="136"/>
      <c r="F26" s="136"/>
      <c r="G26" s="285"/>
      <c r="H26" s="291" t="str">
        <f>IF(D26="","",
IFERROR(IF(E26&gt;D26,"Error",
IF(F26 = Validation!$B$9,0,
IF(F26=Validation!$B$10,E26/D26,0))),""))</f>
        <v/>
      </c>
    </row>
    <row r="27" spans="2:8" x14ac:dyDescent="0.3">
      <c r="B27" s="126"/>
      <c r="C27" s="129"/>
      <c r="D27" s="136"/>
      <c r="E27" s="136"/>
      <c r="F27" s="136"/>
      <c r="G27" s="285"/>
      <c r="H27" s="291" t="str">
        <f>IF(D27="","",
IFERROR(IF(E27&gt;D27,"Error",
IF(F27 = Validation!$B$9,0,
IF(F27=Validation!$B$10,E27/D27,0))),""))</f>
        <v/>
      </c>
    </row>
    <row r="28" spans="2:8" x14ac:dyDescent="0.3">
      <c r="B28" s="126"/>
      <c r="C28" s="129"/>
      <c r="D28" s="136"/>
      <c r="E28" s="136"/>
      <c r="F28" s="136"/>
      <c r="G28" s="285"/>
      <c r="H28" s="291" t="str">
        <f>IF(D28="","",
IFERROR(IF(E28&gt;D28,"Error",
IF(F28 = Validation!$B$9,0,
IF(F28=Validation!$B$10,E28/D28,0))),""))</f>
        <v/>
      </c>
    </row>
    <row r="29" spans="2:8" x14ac:dyDescent="0.3">
      <c r="B29" s="126"/>
      <c r="C29" s="129"/>
      <c r="D29" s="136"/>
      <c r="E29" s="136"/>
      <c r="F29" s="136"/>
      <c r="G29" s="285"/>
      <c r="H29" s="291" t="str">
        <f>IF(D29="","",
IFERROR(IF(E29&gt;D29,"Error",
IF(F29 = Validation!$B$9,0,
IF(F29=Validation!$B$10,E29/D29,0))),""))</f>
        <v/>
      </c>
    </row>
    <row r="30" spans="2:8" x14ac:dyDescent="0.3">
      <c r="B30" s="126"/>
      <c r="C30" s="129"/>
      <c r="D30" s="136"/>
      <c r="E30" s="136"/>
      <c r="F30" s="136"/>
      <c r="G30" s="285"/>
      <c r="H30" s="291" t="str">
        <f>IF(D30="","",
IFERROR(IF(E30&gt;D30,"Error",
IF(F30 = Validation!$B$9,0,
IF(F30=Validation!$B$10,E30/D30,0))),""))</f>
        <v/>
      </c>
    </row>
    <row r="31" spans="2:8" x14ac:dyDescent="0.3">
      <c r="B31" s="126"/>
      <c r="C31" s="129"/>
      <c r="D31" s="136"/>
      <c r="E31" s="136"/>
      <c r="F31" s="136"/>
      <c r="G31" s="285"/>
      <c r="H31" s="291" t="str">
        <f>IF(D31="","",
IFERROR(IF(E31&gt;D31,"Error",
IF(F31 = Validation!$B$9,0,
IF(F31=Validation!$B$10,E31/D31,0))),""))</f>
        <v/>
      </c>
    </row>
    <row r="32" spans="2:8" x14ac:dyDescent="0.3">
      <c r="B32" s="126"/>
      <c r="C32" s="129"/>
      <c r="D32" s="136"/>
      <c r="E32" s="136"/>
      <c r="F32" s="136"/>
      <c r="G32" s="285"/>
      <c r="H32" s="291" t="str">
        <f>IF(D32="","",
IFERROR(IF(E32&gt;D32,"Error",
IF(F32 = Validation!$B$9,0,
IF(F32=Validation!$B$10,E32/D32,0))),""))</f>
        <v/>
      </c>
    </row>
    <row r="33" spans="2:8" x14ac:dyDescent="0.3">
      <c r="B33" s="126"/>
      <c r="C33" s="129"/>
      <c r="D33" s="136"/>
      <c r="E33" s="136"/>
      <c r="F33" s="136"/>
      <c r="G33" s="285"/>
      <c r="H33" s="291" t="str">
        <f>IF(D33="","",
IFERROR(IF(E33&gt;D33,"Error",
IF(F33 = Validation!$B$9,0,
IF(F33=Validation!$B$10,E33/D33,0))),""))</f>
        <v/>
      </c>
    </row>
    <row r="34" spans="2:8" x14ac:dyDescent="0.3">
      <c r="B34" s="126"/>
      <c r="C34" s="129"/>
      <c r="D34" s="136"/>
      <c r="E34" s="136"/>
      <c r="F34" s="136"/>
      <c r="G34" s="285"/>
      <c r="H34" s="291" t="str">
        <f>IF(D34="","",
IFERROR(IF(E34&gt;D34,"Error",
IF(F34 = Validation!$B$9,0,
IF(F34=Validation!$B$10,E34/D34,0))),""))</f>
        <v/>
      </c>
    </row>
    <row r="35" spans="2:8" x14ac:dyDescent="0.3">
      <c r="B35" s="126"/>
      <c r="C35" s="129"/>
      <c r="D35" s="136"/>
      <c r="E35" s="136"/>
      <c r="F35" s="136"/>
      <c r="G35" s="285"/>
      <c r="H35" s="291" t="str">
        <f>IF(D35="","",
IFERROR(IF(E35&gt;D35,"Error",
IF(F35 = Validation!$B$9,0,
IF(F35=Validation!$B$10,E35/D35,0))),""))</f>
        <v/>
      </c>
    </row>
    <row r="36" spans="2:8" x14ac:dyDescent="0.3">
      <c r="B36" s="126"/>
      <c r="C36" s="129"/>
      <c r="D36" s="136"/>
      <c r="E36" s="136"/>
      <c r="F36" s="136"/>
      <c r="G36" s="285"/>
      <c r="H36" s="291" t="str">
        <f>IF(D36="","",
IFERROR(IF(E36&gt;D36,"Error",
IF(F36 = Validation!$B$9,0,
IF(F36=Validation!$B$10,E36/D36,0))),""))</f>
        <v/>
      </c>
    </row>
    <row r="37" spans="2:8" x14ac:dyDescent="0.3">
      <c r="B37" s="126"/>
      <c r="C37" s="129"/>
      <c r="D37" s="136"/>
      <c r="E37" s="136"/>
      <c r="F37" s="136"/>
      <c r="G37" s="285"/>
      <c r="H37" s="291" t="str">
        <f>IF(D37="","",
IFERROR(IF(E37&gt;D37,"Error",
IF(F37 = Validation!$B$9,0,
IF(F37=Validation!$B$10,E37/D37,0))),""))</f>
        <v/>
      </c>
    </row>
    <row r="38" spans="2:8" x14ac:dyDescent="0.3">
      <c r="B38" s="126"/>
      <c r="C38" s="129"/>
      <c r="D38" s="136"/>
      <c r="E38" s="136"/>
      <c r="F38" s="136"/>
      <c r="G38" s="285"/>
      <c r="H38" s="291" t="str">
        <f>IF(D38="","",
IFERROR(IF(E38&gt;D38,"Error",
IF(F38 = Validation!$B$9,0,
IF(F38=Validation!$B$10,E38/D38,0))),""))</f>
        <v/>
      </c>
    </row>
    <row r="39" spans="2:8" x14ac:dyDescent="0.3">
      <c r="B39" s="126"/>
      <c r="C39" s="129"/>
      <c r="D39" s="136"/>
      <c r="E39" s="136"/>
      <c r="F39" s="136"/>
      <c r="G39" s="285"/>
      <c r="H39" s="291" t="str">
        <f>IF(D39="","",
IFERROR(IF(E39&gt;D39,"Error",
IF(F39 = Validation!$B$9,0,
IF(F39=Validation!$B$10,E39/D39,0))),""))</f>
        <v/>
      </c>
    </row>
    <row r="40" spans="2:8" x14ac:dyDescent="0.3">
      <c r="B40" s="126"/>
      <c r="C40" s="129"/>
      <c r="D40" s="136"/>
      <c r="E40" s="136"/>
      <c r="F40" s="136"/>
      <c r="G40" s="285"/>
      <c r="H40" s="291" t="str">
        <f>IF(D40="","",
IFERROR(IF(E40&gt;D40,"Error",
IF(F40 = Validation!$B$9,0,
IF(F40=Validation!$B$10,E40/D40,0))),""))</f>
        <v/>
      </c>
    </row>
    <row r="41" spans="2:8" x14ac:dyDescent="0.3">
      <c r="B41" s="126"/>
      <c r="C41" s="129"/>
      <c r="D41" s="136"/>
      <c r="E41" s="136"/>
      <c r="F41" s="136"/>
      <c r="G41" s="285"/>
      <c r="H41" s="291" t="str">
        <f>IF(D41="","",
IFERROR(IF(E41&gt;D41,"Error",
IF(F41 = Validation!$B$9,0,
IF(F41=Validation!$B$10,E41/D41,0))),""))</f>
        <v/>
      </c>
    </row>
    <row r="42" spans="2:8" x14ac:dyDescent="0.3">
      <c r="B42" s="126"/>
      <c r="C42" s="129"/>
      <c r="D42" s="136"/>
      <c r="E42" s="136"/>
      <c r="F42" s="136"/>
      <c r="G42" s="285"/>
      <c r="H42" s="291" t="str">
        <f>IF(D42="","",
IFERROR(IF(E42&gt;D42,"Error",
IF(F42 = Validation!$B$9,0,
IF(F42=Validation!$B$10,E42/D42,0))),""))</f>
        <v/>
      </c>
    </row>
    <row r="43" spans="2:8" x14ac:dyDescent="0.3">
      <c r="B43" s="126"/>
      <c r="C43" s="129"/>
      <c r="D43" s="136"/>
      <c r="E43" s="136"/>
      <c r="F43" s="136"/>
      <c r="G43" s="285"/>
      <c r="H43" s="291" t="str">
        <f>IF(D43="","",
IFERROR(IF(E43&gt;D43,"Error",
IF(F43 = Validation!$B$9,0,
IF(F43=Validation!$B$10,E43/D43,0))),""))</f>
        <v/>
      </c>
    </row>
    <row r="44" spans="2:8" x14ac:dyDescent="0.3">
      <c r="B44" s="126"/>
      <c r="C44" s="129"/>
      <c r="D44" s="136"/>
      <c r="E44" s="136"/>
      <c r="F44" s="136"/>
      <c r="G44" s="285"/>
      <c r="H44" s="291" t="str">
        <f>IF(D44="","",
IFERROR(IF(E44&gt;D44,"Error",
IF(F44 = Validation!$B$9,0,
IF(F44=Validation!$B$10,E44/D44,0))),""))</f>
        <v/>
      </c>
    </row>
    <row r="45" spans="2:8" x14ac:dyDescent="0.3">
      <c r="B45" s="126"/>
      <c r="C45" s="129"/>
      <c r="D45" s="136"/>
      <c r="E45" s="136"/>
      <c r="F45" s="136"/>
      <c r="G45" s="285"/>
      <c r="H45" s="291" t="str">
        <f>IF(D45="","",
IFERROR(IF(E45&gt;D45,"Error",
IF(F45 = Validation!$B$9,0,
IF(F45=Validation!$B$10,E45/D45,0))),""))</f>
        <v/>
      </c>
    </row>
    <row r="46" spans="2:8" x14ac:dyDescent="0.3">
      <c r="B46" s="126"/>
      <c r="C46" s="129"/>
      <c r="D46" s="136"/>
      <c r="E46" s="136"/>
      <c r="F46" s="136"/>
      <c r="G46" s="285"/>
      <c r="H46" s="291" t="str">
        <f>IF(D46="","",
IFERROR(IF(E46&gt;D46,"Error",
IF(F46 = Validation!$B$9,0,
IF(F46=Validation!$B$10,E46/D46,0))),""))</f>
        <v/>
      </c>
    </row>
    <row r="47" spans="2:8" x14ac:dyDescent="0.3">
      <c r="B47" s="126"/>
      <c r="C47" s="129"/>
      <c r="D47" s="136"/>
      <c r="E47" s="136"/>
      <c r="F47" s="136"/>
      <c r="G47" s="285"/>
      <c r="H47" s="291" t="str">
        <f>IF(D47="","",
IFERROR(IF(E47&gt;D47,"Error",
IF(F47 = Validation!$B$9,0,
IF(F47=Validation!$B$10,E47/D47,0))),""))</f>
        <v/>
      </c>
    </row>
    <row r="48" spans="2:8" x14ac:dyDescent="0.3">
      <c r="B48" s="126"/>
      <c r="C48" s="129"/>
      <c r="D48" s="136"/>
      <c r="E48" s="136"/>
      <c r="F48" s="136"/>
      <c r="G48" s="285"/>
      <c r="H48" s="291" t="str">
        <f>IF(D48="","",
IFERROR(IF(E48&gt;D48,"Error",
IF(F48 = Validation!$B$9,0,
IF(F48=Validation!$B$10,E48/D48,0))),""))</f>
        <v/>
      </c>
    </row>
    <row r="49" spans="2:8" x14ac:dyDescent="0.3">
      <c r="B49" s="126"/>
      <c r="C49" s="129"/>
      <c r="D49" s="136"/>
      <c r="E49" s="136"/>
      <c r="F49" s="136"/>
      <c r="G49" s="285"/>
      <c r="H49" s="291" t="str">
        <f>IF(D49="","",
IFERROR(IF(E49&gt;D49,"Error",
IF(F49 = Validation!$B$9,0,
IF(F49=Validation!$B$10,E49/D49,0))),""))</f>
        <v/>
      </c>
    </row>
    <row r="50" spans="2:8" x14ac:dyDescent="0.3">
      <c r="B50" s="126"/>
      <c r="C50" s="129"/>
      <c r="D50" s="136"/>
      <c r="E50" s="136"/>
      <c r="F50" s="136"/>
      <c r="G50" s="285"/>
      <c r="H50" s="291" t="str">
        <f>IF(D50="","",
IFERROR(IF(E50&gt;D50,"Error",
IF(F50 = Validation!$B$9,0,
IF(F50=Validation!$B$10,E50/D50,0))),""))</f>
        <v/>
      </c>
    </row>
    <row r="51" spans="2:8" x14ac:dyDescent="0.3">
      <c r="B51" s="126"/>
      <c r="C51" s="129"/>
      <c r="D51" s="136"/>
      <c r="E51" s="136"/>
      <c r="F51" s="136"/>
      <c r="G51" s="285"/>
      <c r="H51" s="291" t="str">
        <f>IF(D51="","",
IFERROR(IF(E51&gt;D51,"Error",
IF(F51 = Validation!$B$9,0,
IF(F51=Validation!$B$10,E51/D51,0))),""))</f>
        <v/>
      </c>
    </row>
    <row r="52" spans="2:8" x14ac:dyDescent="0.3">
      <c r="B52" s="126"/>
      <c r="C52" s="129"/>
      <c r="D52" s="136"/>
      <c r="E52" s="136"/>
      <c r="F52" s="136"/>
      <c r="G52" s="285"/>
      <c r="H52" s="291" t="str">
        <f>IF(D52="","",
IFERROR(IF(E52&gt;D52,"Error",
IF(F52 = Validation!$B$9,0,
IF(F52=Validation!$B$10,E52/D52,0))),""))</f>
        <v/>
      </c>
    </row>
    <row r="53" spans="2:8" x14ac:dyDescent="0.3">
      <c r="B53" s="126"/>
      <c r="C53" s="129"/>
      <c r="D53" s="136"/>
      <c r="E53" s="136"/>
      <c r="F53" s="136"/>
      <c r="G53" s="285"/>
      <c r="H53" s="291" t="str">
        <f>IF(D53="","",
IFERROR(IF(E53&gt;D53,"Error",
IF(F53 = Validation!$B$9,0,
IF(F53=Validation!$B$10,E53/D53,0))),""))</f>
        <v/>
      </c>
    </row>
    <row r="54" spans="2:8" x14ac:dyDescent="0.3">
      <c r="B54" s="126"/>
      <c r="C54" s="129"/>
      <c r="D54" s="136"/>
      <c r="E54" s="136"/>
      <c r="F54" s="136"/>
      <c r="G54" s="285"/>
      <c r="H54" s="291" t="str">
        <f>IF(D54="","",
IFERROR(IF(E54&gt;D54,"Error",
IF(F54 = Validation!$B$9,0,
IF(F54=Validation!$B$10,E54/D54,0))),""))</f>
        <v/>
      </c>
    </row>
    <row r="55" spans="2:8" x14ac:dyDescent="0.3">
      <c r="B55" s="126"/>
      <c r="C55" s="129"/>
      <c r="D55" s="136"/>
      <c r="E55" s="136"/>
      <c r="F55" s="136"/>
      <c r="G55" s="285"/>
      <c r="H55" s="291" t="str">
        <f>IF(D55="","",
IFERROR(IF(E55&gt;D55,"Error",
IF(F55 = Validation!$B$9,0,
IF(F55=Validation!$B$10,E55/D55,0))),""))</f>
        <v/>
      </c>
    </row>
    <row r="56" spans="2:8" x14ac:dyDescent="0.3">
      <c r="B56" s="126"/>
      <c r="C56" s="129"/>
      <c r="D56" s="136"/>
      <c r="E56" s="136"/>
      <c r="F56" s="136"/>
      <c r="G56" s="285"/>
      <c r="H56" s="291" t="str">
        <f>IF(D56="","",
IFERROR(IF(E56&gt;D56,"Error",
IF(F56 = Validation!$B$9,0,
IF(F56=Validation!$B$10,E56/D56,0))),""))</f>
        <v/>
      </c>
    </row>
    <row r="57" spans="2:8" x14ac:dyDescent="0.3">
      <c r="B57" s="126"/>
      <c r="C57" s="129"/>
      <c r="D57" s="136"/>
      <c r="E57" s="136"/>
      <c r="F57" s="136"/>
      <c r="G57" s="285"/>
      <c r="H57" s="291" t="str">
        <f>IF(D57="","",
IFERROR(IF(E57&gt;D57,"Error",
IF(F57 = Validation!$B$9,0,
IF(F57=Validation!$B$10,E57/D57,0))),""))</f>
        <v/>
      </c>
    </row>
    <row r="58" spans="2:8" x14ac:dyDescent="0.3">
      <c r="B58" s="126"/>
      <c r="C58" s="129"/>
      <c r="D58" s="136"/>
      <c r="E58" s="136"/>
      <c r="F58" s="136"/>
      <c r="G58" s="285"/>
      <c r="H58" s="291" t="str">
        <f>IF(D58="","",
IFERROR(IF(E58&gt;D58,"Error",
IF(F58 = Validation!$B$9,0,
IF(F58=Validation!$B$10,E58/D58,0))),""))</f>
        <v/>
      </c>
    </row>
    <row r="59" spans="2:8" x14ac:dyDescent="0.3">
      <c r="B59" s="126"/>
      <c r="C59" s="129"/>
      <c r="D59" s="136"/>
      <c r="E59" s="136"/>
      <c r="F59" s="136"/>
      <c r="G59" s="285"/>
      <c r="H59" s="291" t="str">
        <f>IF(D59="","",
IFERROR(IF(E59&gt;D59,"Error",
IF(F59 = Validation!$B$9,0,
IF(F59=Validation!$B$10,E59/D59,0))),""))</f>
        <v/>
      </c>
    </row>
    <row r="60" spans="2:8" x14ac:dyDescent="0.3">
      <c r="B60" s="126"/>
      <c r="C60" s="129"/>
      <c r="D60" s="136"/>
      <c r="E60" s="136"/>
      <c r="F60" s="136"/>
      <c r="G60" s="285"/>
      <c r="H60" s="291" t="str">
        <f>IF(D60="","",
IFERROR(IF(E60&gt;D60,"Error",
IF(F60 = Validation!$B$9,0,
IF(F60=Validation!$B$10,E60/D60,0))),""))</f>
        <v/>
      </c>
    </row>
    <row r="61" spans="2:8" x14ac:dyDescent="0.3">
      <c r="B61" s="126"/>
      <c r="C61" s="129"/>
      <c r="D61" s="136"/>
      <c r="E61" s="136"/>
      <c r="F61" s="136"/>
      <c r="G61" s="285"/>
      <c r="H61" s="291" t="str">
        <f>IF(D61="","",
IFERROR(IF(E61&gt;D61,"Error",
IF(F61 = Validation!$B$9,0,
IF(F61=Validation!$B$10,E61/D61,0))),""))</f>
        <v/>
      </c>
    </row>
    <row r="62" spans="2:8" x14ac:dyDescent="0.3">
      <c r="B62" s="126"/>
      <c r="C62" s="129"/>
      <c r="D62" s="136"/>
      <c r="E62" s="136"/>
      <c r="F62" s="136"/>
      <c r="G62" s="285"/>
      <c r="H62" s="291" t="str">
        <f>IF(D62="","",
IFERROR(IF(E62&gt;D62,"Error",
IF(F62 = Validation!$B$9,0,
IF(F62=Validation!$B$10,E62/D62,0))),""))</f>
        <v/>
      </c>
    </row>
    <row r="63" spans="2:8" x14ac:dyDescent="0.3">
      <c r="B63" s="126"/>
      <c r="C63" s="129"/>
      <c r="D63" s="136"/>
      <c r="E63" s="136"/>
      <c r="F63" s="136"/>
      <c r="G63" s="285"/>
      <c r="H63" s="291" t="str">
        <f>IF(D63="","",
IFERROR(IF(E63&gt;D63,"Error",
IF(F63 = Validation!$B$9,0,
IF(F63=Validation!$B$10,E63/D63,0))),""))</f>
        <v/>
      </c>
    </row>
    <row r="64" spans="2:8" x14ac:dyDescent="0.3">
      <c r="B64" s="126"/>
      <c r="C64" s="129"/>
      <c r="D64" s="136"/>
      <c r="E64" s="136"/>
      <c r="F64" s="136"/>
      <c r="G64" s="285"/>
      <c r="H64" s="291" t="str">
        <f>IF(D64="","",
IFERROR(IF(E64&gt;D64,"Error",
IF(F64 = Validation!$B$9,0,
IF(F64=Validation!$B$10,E64/D64,0))),""))</f>
        <v/>
      </c>
    </row>
    <row r="65" spans="2:8" x14ac:dyDescent="0.3">
      <c r="B65" s="126"/>
      <c r="C65" s="129"/>
      <c r="D65" s="136"/>
      <c r="E65" s="136"/>
      <c r="F65" s="136"/>
      <c r="G65" s="285"/>
      <c r="H65" s="291" t="str">
        <f>IF(D65="","",
IFERROR(IF(E65&gt;D65,"Error",
IF(F65 = Validation!$B$9,0,
IF(F65=Validation!$B$10,E65/D65,0))),""))</f>
        <v/>
      </c>
    </row>
    <row r="66" spans="2:8" x14ac:dyDescent="0.3">
      <c r="B66" s="126"/>
      <c r="C66" s="129"/>
      <c r="D66" s="136"/>
      <c r="E66" s="136"/>
      <c r="F66" s="136"/>
      <c r="G66" s="285"/>
      <c r="H66" s="291" t="str">
        <f>IF(D66="","",
IFERROR(IF(E66&gt;D66,"Error",
IF(F66 = Validation!$B$9,0,
IF(F66=Validation!$B$10,E66/D66,0))),""))</f>
        <v/>
      </c>
    </row>
    <row r="67" spans="2:8" x14ac:dyDescent="0.3">
      <c r="B67" s="126"/>
      <c r="C67" s="129"/>
      <c r="D67" s="136"/>
      <c r="E67" s="136"/>
      <c r="F67" s="136"/>
      <c r="G67" s="285"/>
      <c r="H67" s="291" t="str">
        <f>IF(D67="","",
IFERROR(IF(E67&gt;D67,"Error",
IF(F67 = Validation!$B$9,0,
IF(F67=Validation!$B$10,E67/D67,0))),""))</f>
        <v/>
      </c>
    </row>
    <row r="68" spans="2:8" x14ac:dyDescent="0.3">
      <c r="B68" s="126"/>
      <c r="C68" s="129"/>
      <c r="D68" s="136"/>
      <c r="E68" s="136"/>
      <c r="F68" s="136"/>
      <c r="G68" s="285"/>
      <c r="H68" s="291" t="str">
        <f>IF(D68="","",
IFERROR(IF(E68&gt;D68,"Error",
IF(F68 = Validation!$B$9,0,
IF(F68=Validation!$B$10,E68/D68,0))),""))</f>
        <v/>
      </c>
    </row>
    <row r="69" spans="2:8" x14ac:dyDescent="0.3">
      <c r="B69" s="126"/>
      <c r="C69" s="129"/>
      <c r="D69" s="136"/>
      <c r="E69" s="136"/>
      <c r="F69" s="136"/>
      <c r="G69" s="285"/>
      <c r="H69" s="291" t="str">
        <f>IF(D69="","",
IFERROR(IF(E69&gt;D69,"Error",
IF(F69 = Validation!$B$9,0,
IF(F69=Validation!$B$10,E69/D69,0))),""))</f>
        <v/>
      </c>
    </row>
    <row r="70" spans="2:8" x14ac:dyDescent="0.3">
      <c r="B70" s="126"/>
      <c r="C70" s="129"/>
      <c r="D70" s="136"/>
      <c r="E70" s="136"/>
      <c r="F70" s="136"/>
      <c r="G70" s="285"/>
      <c r="H70" s="291" t="str">
        <f>IF(D70="","",
IFERROR(IF(E70&gt;D70,"Error",
IF(F70 = Validation!$B$9,0,
IF(F70=Validation!$B$10,E70/D70,0))),""))</f>
        <v/>
      </c>
    </row>
    <row r="71" spans="2:8" x14ac:dyDescent="0.3">
      <c r="B71" s="126"/>
      <c r="C71" s="129"/>
      <c r="D71" s="136"/>
      <c r="E71" s="136"/>
      <c r="F71" s="136"/>
      <c r="G71" s="285"/>
      <c r="H71" s="291" t="str">
        <f>IF(D71="","",
IFERROR(IF(E71&gt;D71,"Error",
IF(F71 = Validation!$B$9,0,
IF(F71=Validation!$B$10,E71/D71,0))),""))</f>
        <v/>
      </c>
    </row>
    <row r="72" spans="2:8" x14ac:dyDescent="0.3">
      <c r="B72" s="126"/>
      <c r="C72" s="129"/>
      <c r="D72" s="136"/>
      <c r="E72" s="136"/>
      <c r="F72" s="136"/>
      <c r="G72" s="285"/>
      <c r="H72" s="291" t="str">
        <f>IF(D72="","",
IFERROR(IF(E72&gt;D72,"Error",
IF(F72 = Validation!$B$9,0,
IF(F72=Validation!$B$10,E72/D72,0))),""))</f>
        <v/>
      </c>
    </row>
    <row r="73" spans="2:8" x14ac:dyDescent="0.3">
      <c r="B73" s="126"/>
      <c r="C73" s="129"/>
      <c r="D73" s="136"/>
      <c r="E73" s="136"/>
      <c r="F73" s="136"/>
      <c r="G73" s="285"/>
      <c r="H73" s="291" t="str">
        <f>IF(D73="","",
IFERROR(IF(E73&gt;D73,"Error",
IF(F73 = Validation!$B$9,0,
IF(F73=Validation!$B$10,E73/D73,0))),""))</f>
        <v/>
      </c>
    </row>
    <row r="74" spans="2:8" x14ac:dyDescent="0.3">
      <c r="B74" s="126"/>
      <c r="C74" s="129"/>
      <c r="D74" s="136"/>
      <c r="E74" s="136"/>
      <c r="F74" s="136"/>
      <c r="G74" s="285"/>
      <c r="H74" s="291" t="str">
        <f>IF(D74="","",
IFERROR(IF(E74&gt;D74,"Error",
IF(F74 = Validation!$B$9,0,
IF(F74=Validation!$B$10,E74/D74,0))),""))</f>
        <v/>
      </c>
    </row>
    <row r="75" spans="2:8" x14ac:dyDescent="0.3">
      <c r="B75" s="126"/>
      <c r="C75" s="129"/>
      <c r="D75" s="136"/>
      <c r="E75" s="136"/>
      <c r="F75" s="136"/>
      <c r="G75" s="285"/>
      <c r="H75" s="291" t="str">
        <f>IF(D75="","",
IFERROR(IF(E75&gt;D75,"Error",
IF(F75 = Validation!$B$9,0,
IF(F75=Validation!$B$10,E75/D75,0))),""))</f>
        <v/>
      </c>
    </row>
    <row r="76" spans="2:8" x14ac:dyDescent="0.3">
      <c r="B76" s="126"/>
      <c r="C76" s="129"/>
      <c r="D76" s="136"/>
      <c r="E76" s="136"/>
      <c r="F76" s="136"/>
      <c r="G76" s="285"/>
      <c r="H76" s="291" t="str">
        <f>IF(D76="","",
IFERROR(IF(E76&gt;D76,"Error",
IF(F76 = Validation!$B$9,0,
IF(F76=Validation!$B$10,E76/D76,0))),""))</f>
        <v/>
      </c>
    </row>
    <row r="77" spans="2:8" x14ac:dyDescent="0.3">
      <c r="B77" s="126"/>
      <c r="C77" s="129"/>
      <c r="D77" s="136"/>
      <c r="E77" s="136"/>
      <c r="F77" s="136"/>
      <c r="G77" s="285"/>
      <c r="H77" s="291" t="str">
        <f>IF(D77="","",
IFERROR(IF(E77&gt;D77,"Error",
IF(F77 = Validation!$B$9,0,
IF(F77=Validation!$B$10,E77/D77,0))),""))</f>
        <v/>
      </c>
    </row>
    <row r="78" spans="2:8" x14ac:dyDescent="0.3">
      <c r="B78" s="126"/>
      <c r="C78" s="129"/>
      <c r="D78" s="136"/>
      <c r="E78" s="136"/>
      <c r="F78" s="136"/>
      <c r="G78" s="285"/>
      <c r="H78" s="291" t="str">
        <f>IF(D78="","",
IFERROR(IF(E78&gt;D78,"Error",
IF(F78 = Validation!$B$9,0,
IF(F78=Validation!$B$10,E78/D78,0))),""))</f>
        <v/>
      </c>
    </row>
    <row r="79" spans="2:8" x14ac:dyDescent="0.3">
      <c r="B79" s="126"/>
      <c r="C79" s="129"/>
      <c r="D79" s="136"/>
      <c r="E79" s="136"/>
      <c r="F79" s="136"/>
      <c r="G79" s="285"/>
      <c r="H79" s="291" t="str">
        <f>IF(D79="","",
IFERROR(IF(E79&gt;D79,"Error",
IF(F79 = Validation!$B$9,0,
IF(F79=Validation!$B$10,E79/D79,0))),""))</f>
        <v/>
      </c>
    </row>
    <row r="80" spans="2:8" x14ac:dyDescent="0.3">
      <c r="B80" s="126"/>
      <c r="C80" s="129"/>
      <c r="D80" s="136"/>
      <c r="E80" s="136"/>
      <c r="F80" s="136"/>
      <c r="G80" s="285"/>
      <c r="H80" s="291" t="str">
        <f>IF(D80="","",
IFERROR(IF(E80&gt;D80,"Error",
IF(F80 = Validation!$B$9,0,
IF(F80=Validation!$B$10,E80/D80,0))),""))</f>
        <v/>
      </c>
    </row>
    <row r="81" spans="2:8" x14ac:dyDescent="0.3">
      <c r="B81" s="126"/>
      <c r="C81" s="129"/>
      <c r="D81" s="136"/>
      <c r="E81" s="136"/>
      <c r="F81" s="136"/>
      <c r="G81" s="285"/>
      <c r="H81" s="291" t="str">
        <f>IF(D81="","",
IFERROR(IF(E81&gt;D81,"Error",
IF(F81 = Validation!$B$9,0,
IF(F81=Validation!$B$10,E81/D81,0))),""))</f>
        <v/>
      </c>
    </row>
    <row r="82" spans="2:8" x14ac:dyDescent="0.3">
      <c r="B82" s="126"/>
      <c r="C82" s="129"/>
      <c r="D82" s="136"/>
      <c r="E82" s="136"/>
      <c r="F82" s="136"/>
      <c r="G82" s="285"/>
      <c r="H82" s="291" t="str">
        <f>IF(D82="","",
IFERROR(IF(E82&gt;D82,"Error",
IF(F82 = Validation!$B$9,0,
IF(F82=Validation!$B$10,E82/D82,0))),""))</f>
        <v/>
      </c>
    </row>
    <row r="83" spans="2:8" x14ac:dyDescent="0.3">
      <c r="B83" s="126"/>
      <c r="C83" s="129"/>
      <c r="D83" s="136"/>
      <c r="E83" s="136"/>
      <c r="F83" s="136"/>
      <c r="G83" s="285"/>
      <c r="H83" s="291" t="str">
        <f>IF(D83="","",
IFERROR(IF(E83&gt;D83,"Error",
IF(F83 = Validation!$B$9,0,
IF(F83=Validation!$B$10,E83/D83,0))),""))</f>
        <v/>
      </c>
    </row>
    <row r="84" spans="2:8" x14ac:dyDescent="0.3">
      <c r="B84" s="126"/>
      <c r="C84" s="129"/>
      <c r="D84" s="136"/>
      <c r="E84" s="136"/>
      <c r="F84" s="136"/>
      <c r="G84" s="285"/>
      <c r="H84" s="291" t="str">
        <f>IF(D84="","",
IFERROR(IF(E84&gt;D84,"Error",
IF(F84 = Validation!$B$9,0,
IF(F84=Validation!$B$10,E84/D84,0))),""))</f>
        <v/>
      </c>
    </row>
    <row r="85" spans="2:8" x14ac:dyDescent="0.3">
      <c r="B85" s="126"/>
      <c r="C85" s="129"/>
      <c r="D85" s="136"/>
      <c r="E85" s="136"/>
      <c r="F85" s="136"/>
      <c r="G85" s="285"/>
      <c r="H85" s="291" t="str">
        <f>IF(D85="","",
IFERROR(IF(E85&gt;D85,"Error",
IF(F85 = Validation!$B$9,0,
IF(F85=Validation!$B$10,E85/D85,0))),""))</f>
        <v/>
      </c>
    </row>
    <row r="86" spans="2:8" x14ac:dyDescent="0.3">
      <c r="B86" s="126"/>
      <c r="C86" s="129"/>
      <c r="D86" s="136"/>
      <c r="E86" s="136"/>
      <c r="F86" s="136"/>
      <c r="G86" s="285"/>
      <c r="H86" s="291" t="str">
        <f>IF(D86="","",
IFERROR(IF(E86&gt;D86,"Error",
IF(F86 = Validation!$B$9,0,
IF(F86=Validation!$B$10,E86/D86,0))),""))</f>
        <v/>
      </c>
    </row>
    <row r="87" spans="2:8" x14ac:dyDescent="0.3">
      <c r="B87" s="126"/>
      <c r="C87" s="129"/>
      <c r="D87" s="136"/>
      <c r="E87" s="136"/>
      <c r="F87" s="136"/>
      <c r="G87" s="285"/>
      <c r="H87" s="291" t="str">
        <f>IF(D87="","",
IFERROR(IF(E87&gt;D87,"Error",
IF(F87 = Validation!$B$9,0,
IF(F87=Validation!$B$10,E87/D87,0))),""))</f>
        <v/>
      </c>
    </row>
    <row r="88" spans="2:8" x14ac:dyDescent="0.3">
      <c r="B88" s="126"/>
      <c r="C88" s="129"/>
      <c r="D88" s="136"/>
      <c r="E88" s="136"/>
      <c r="F88" s="136"/>
      <c r="G88" s="285"/>
      <c r="H88" s="291" t="str">
        <f>IF(D88="","",
IFERROR(IF(E88&gt;D88,"Error",
IF(F88 = Validation!$B$9,0,
IF(F88=Validation!$B$10,E88/D88,0))),""))</f>
        <v/>
      </c>
    </row>
    <row r="89" spans="2:8" x14ac:dyDescent="0.3">
      <c r="B89" s="126"/>
      <c r="C89" s="129"/>
      <c r="D89" s="136"/>
      <c r="E89" s="136"/>
      <c r="F89" s="136"/>
      <c r="G89" s="285"/>
      <c r="H89" s="291" t="str">
        <f>IF(D89="","",
IFERROR(IF(E89&gt;D89,"Error",
IF(F89 = Validation!$B$9,0,
IF(F89=Validation!$B$10,E89/D89,0))),""))</f>
        <v/>
      </c>
    </row>
    <row r="90" spans="2:8" x14ac:dyDescent="0.3">
      <c r="B90" s="126"/>
      <c r="C90" s="129"/>
      <c r="D90" s="136"/>
      <c r="E90" s="136"/>
      <c r="F90" s="136"/>
      <c r="G90" s="285"/>
      <c r="H90" s="291" t="str">
        <f>IF(D90="","",
IFERROR(IF(E90&gt;D90,"Error",
IF(F90 = Validation!$B$9,0,
IF(F90=Validation!$B$10,E90/D90,0))),""))</f>
        <v/>
      </c>
    </row>
    <row r="91" spans="2:8" x14ac:dyDescent="0.3">
      <c r="B91" s="126"/>
      <c r="C91" s="129"/>
      <c r="D91" s="136"/>
      <c r="E91" s="136"/>
      <c r="F91" s="136"/>
      <c r="G91" s="285"/>
      <c r="H91" s="291" t="str">
        <f>IF(D91="","",
IFERROR(IF(E91&gt;D91,"Error",
IF(F91 = Validation!$B$9,0,
IF(F91=Validation!$B$10,E91/D91,0))),""))</f>
        <v/>
      </c>
    </row>
    <row r="92" spans="2:8" x14ac:dyDescent="0.3">
      <c r="B92" s="126"/>
      <c r="C92" s="129"/>
      <c r="D92" s="136"/>
      <c r="E92" s="136"/>
      <c r="F92" s="136"/>
      <c r="G92" s="285"/>
      <c r="H92" s="291" t="str">
        <f>IF(D92="","",
IFERROR(IF(E92&gt;D92,"Error",
IF(F92 = Validation!$B$9,0,
IF(F92=Validation!$B$10,E92/D92,0))),""))</f>
        <v/>
      </c>
    </row>
    <row r="93" spans="2:8" x14ac:dyDescent="0.3">
      <c r="B93" s="126"/>
      <c r="C93" s="129"/>
      <c r="D93" s="136"/>
      <c r="E93" s="136"/>
      <c r="F93" s="136"/>
      <c r="G93" s="285"/>
      <c r="H93" s="291" t="str">
        <f>IF(D93="","",
IFERROR(IF(E93&gt;D93,"Error",
IF(F93 = Validation!$B$9,0,
IF(F93=Validation!$B$10,E93/D93,0))),""))</f>
        <v/>
      </c>
    </row>
    <row r="94" spans="2:8" x14ac:dyDescent="0.3">
      <c r="B94" s="126"/>
      <c r="C94" s="129"/>
      <c r="D94" s="136"/>
      <c r="E94" s="136"/>
      <c r="F94" s="136"/>
      <c r="G94" s="285"/>
      <c r="H94" s="291" t="str">
        <f>IF(D94="","",
IFERROR(IF(E94&gt;D94,"Error",
IF(F94 = Validation!$B$9,0,
IF(F94=Validation!$B$10,E94/D94,0))),""))</f>
        <v/>
      </c>
    </row>
    <row r="95" spans="2:8" x14ac:dyDescent="0.3">
      <c r="B95" s="126"/>
      <c r="C95" s="129"/>
      <c r="D95" s="136"/>
      <c r="E95" s="136"/>
      <c r="F95" s="136"/>
      <c r="G95" s="285"/>
      <c r="H95" s="291" t="str">
        <f>IF(D95="","",
IFERROR(IF(E95&gt;D95,"Error",
IF(F95 = Validation!$B$9,0,
IF(F95=Validation!$B$10,E95/D95,0))),""))</f>
        <v/>
      </c>
    </row>
    <row r="96" spans="2:8" x14ac:dyDescent="0.3">
      <c r="B96" s="126"/>
      <c r="C96" s="129"/>
      <c r="D96" s="136"/>
      <c r="E96" s="136"/>
      <c r="F96" s="136"/>
      <c r="G96" s="285"/>
      <c r="H96" s="291" t="str">
        <f>IF(D96="","",
IFERROR(IF(E96&gt;D96,"Error",
IF(F96 = Validation!$B$9,0,
IF(F96=Validation!$B$10,E96/D96,0))),""))</f>
        <v/>
      </c>
    </row>
    <row r="97" spans="2:8" x14ac:dyDescent="0.3">
      <c r="B97" s="126"/>
      <c r="C97" s="129"/>
      <c r="D97" s="136"/>
      <c r="E97" s="136"/>
      <c r="F97" s="136"/>
      <c r="G97" s="285"/>
      <c r="H97" s="291" t="str">
        <f>IF(D97="","",
IFERROR(IF(E97&gt;D97,"Error",
IF(F97 = Validation!$B$9,0,
IF(F97=Validation!$B$10,E97/D97,0))),""))</f>
        <v/>
      </c>
    </row>
    <row r="98" spans="2:8" x14ac:dyDescent="0.3">
      <c r="B98" s="126"/>
      <c r="C98" s="129"/>
      <c r="D98" s="136"/>
      <c r="E98" s="136"/>
      <c r="F98" s="136"/>
      <c r="G98" s="285"/>
      <c r="H98" s="291" t="str">
        <f>IF(D98="","",
IFERROR(IF(E98&gt;D98,"Error",
IF(F98 = Validation!$B$9,0,
IF(F98=Validation!$B$10,E98/D98,0))),""))</f>
        <v/>
      </c>
    </row>
    <row r="99" spans="2:8" x14ac:dyDescent="0.3">
      <c r="B99" s="126"/>
      <c r="C99" s="129"/>
      <c r="D99" s="136"/>
      <c r="E99" s="136"/>
      <c r="F99" s="136"/>
      <c r="G99" s="285"/>
      <c r="H99" s="291" t="str">
        <f>IF(D99="","",
IFERROR(IF(E99&gt;D99,"Error",
IF(F99 = Validation!$B$9,0,
IF(F99=Validation!$B$10,E99/D99,0))),""))</f>
        <v/>
      </c>
    </row>
    <row r="100" spans="2:8" x14ac:dyDescent="0.3">
      <c r="B100" s="126"/>
      <c r="C100" s="129"/>
      <c r="D100" s="136"/>
      <c r="E100" s="136"/>
      <c r="F100" s="136"/>
      <c r="G100" s="285"/>
      <c r="H100" s="291" t="str">
        <f>IF(D100="","",
IFERROR(IF(E100&gt;D100,"Error",
IF(F100 = Validation!$B$9,0,
IF(F100=Validation!$B$10,E100/D100,0))),""))</f>
        <v/>
      </c>
    </row>
    <row r="101" spans="2:8" x14ac:dyDescent="0.3">
      <c r="B101" s="126"/>
      <c r="C101" s="129"/>
      <c r="D101" s="136"/>
      <c r="E101" s="136"/>
      <c r="F101" s="136"/>
      <c r="G101" s="285"/>
      <c r="H101" s="291" t="str">
        <f>IF(D101="","",
IFERROR(IF(E101&gt;D101,"Error",
IF(F101 = Validation!$B$9,0,
IF(F101=Validation!$B$10,E101/D101,0))),""))</f>
        <v/>
      </c>
    </row>
    <row r="102" spans="2:8" x14ac:dyDescent="0.3">
      <c r="B102" s="126"/>
      <c r="C102" s="129"/>
      <c r="D102" s="136"/>
      <c r="E102" s="136"/>
      <c r="F102" s="136"/>
      <c r="G102" s="285"/>
      <c r="H102" s="291" t="str">
        <f>IF(D102="","",
IFERROR(IF(E102&gt;D102,"Error",
IF(F102 = Validation!$B$9,0,
IF(F102=Validation!$B$10,E102/D102,0))),""))</f>
        <v/>
      </c>
    </row>
    <row r="103" spans="2:8" x14ac:dyDescent="0.3">
      <c r="B103" s="126"/>
      <c r="C103" s="129"/>
      <c r="D103" s="136"/>
      <c r="E103" s="136"/>
      <c r="F103" s="136"/>
      <c r="G103" s="285"/>
      <c r="H103" s="291" t="str">
        <f>IF(D103="","",
IFERROR(IF(E103&gt;D103,"Error",
IF(F103 = Validation!$B$9,0,
IF(F103=Validation!$B$10,E103/D103,0))),""))</f>
        <v/>
      </c>
    </row>
    <row r="104" spans="2:8" x14ac:dyDescent="0.3">
      <c r="B104" s="126"/>
      <c r="C104" s="129"/>
      <c r="D104" s="136"/>
      <c r="E104" s="136"/>
      <c r="F104" s="136"/>
      <c r="G104" s="285"/>
      <c r="H104" s="291" t="str">
        <f>IF(D104="","",
IFERROR(IF(E104&gt;D104,"Error",
IF(F104 = Validation!$B$9,0,
IF(F104=Validation!$B$10,E104/D104,0))),""))</f>
        <v/>
      </c>
    </row>
    <row r="105" spans="2:8" x14ac:dyDescent="0.3">
      <c r="B105" s="126"/>
      <c r="C105" s="129"/>
      <c r="D105" s="136"/>
      <c r="E105" s="136"/>
      <c r="F105" s="136"/>
      <c r="G105" s="285"/>
      <c r="H105" s="291" t="str">
        <f>IF(D105="","",
IFERROR(IF(E105&gt;D105,"Error",
IF(F105 = Validation!$B$9,0,
IF(F105=Validation!$B$10,E105/D105,0))),""))</f>
        <v/>
      </c>
    </row>
    <row r="106" spans="2:8" x14ac:dyDescent="0.3">
      <c r="B106" s="126"/>
      <c r="C106" s="129"/>
      <c r="D106" s="136"/>
      <c r="E106" s="136"/>
      <c r="F106" s="136"/>
      <c r="G106" s="285"/>
      <c r="H106" s="291" t="str">
        <f>IF(D106="","",
IFERROR(IF(E106&gt;D106,"Error",
IF(F106 = Validation!$B$9,0,
IF(F106=Validation!$B$10,E106/D106,0))),""))</f>
        <v/>
      </c>
    </row>
    <row r="107" spans="2:8" x14ac:dyDescent="0.3">
      <c r="B107" s="126"/>
      <c r="C107" s="129"/>
      <c r="D107" s="136"/>
      <c r="E107" s="136"/>
      <c r="F107" s="136"/>
      <c r="G107" s="285"/>
      <c r="H107" s="291" t="str">
        <f>IF(D107="","",
IFERROR(IF(E107&gt;D107,"Error",
IF(F107 = Validation!$B$9,0,
IF(F107=Validation!$B$10,E107/D107,0))),""))</f>
        <v/>
      </c>
    </row>
    <row r="108" spans="2:8" x14ac:dyDescent="0.3">
      <c r="B108" s="126"/>
      <c r="C108" s="129"/>
      <c r="D108" s="136"/>
      <c r="E108" s="136"/>
      <c r="F108" s="136"/>
      <c r="G108" s="285"/>
      <c r="H108" s="291" t="str">
        <f>IF(D108="","",
IFERROR(IF(E108&gt;D108,"Error",
IF(F108 = Validation!$B$9,0,
IF(F108=Validation!$B$10,E108/D108,0))),""))</f>
        <v/>
      </c>
    </row>
    <row r="109" spans="2:8" x14ac:dyDescent="0.3">
      <c r="B109" s="126"/>
      <c r="C109" s="129"/>
      <c r="D109" s="136"/>
      <c r="E109" s="136"/>
      <c r="F109" s="136"/>
      <c r="G109" s="285"/>
      <c r="H109" s="291" t="str">
        <f>IF(D109="","",
IFERROR(IF(E109&gt;D109,"Error",
IF(F109 = Validation!$B$9,0,
IF(F109=Validation!$B$10,E109/D109,0))),""))</f>
        <v/>
      </c>
    </row>
    <row r="110" spans="2:8" x14ac:dyDescent="0.3">
      <c r="B110" s="126"/>
      <c r="C110" s="129"/>
      <c r="D110" s="136"/>
      <c r="E110" s="136"/>
      <c r="F110" s="136"/>
      <c r="G110" s="285"/>
      <c r="H110" s="291" t="str">
        <f>IF(D110="","",
IFERROR(IF(E110&gt;D110,"Error",
IF(F110 = Validation!$B$9,0,
IF(F110=Validation!$B$10,E110/D110,0))),""))</f>
        <v/>
      </c>
    </row>
    <row r="111" spans="2:8" x14ac:dyDescent="0.3">
      <c r="B111" s="126"/>
      <c r="C111" s="129"/>
      <c r="D111" s="136"/>
      <c r="E111" s="136"/>
      <c r="F111" s="136"/>
      <c r="G111" s="285"/>
      <c r="H111" s="291" t="str">
        <f>IF(D111="","",
IFERROR(IF(E111&gt;D111,"Error",
IF(F111 = Validation!$B$9,0,
IF(F111=Validation!$B$10,E111/D111,0))),""))</f>
        <v/>
      </c>
    </row>
    <row r="112" spans="2:8" x14ac:dyDescent="0.3">
      <c r="B112" s="126"/>
      <c r="C112" s="129"/>
      <c r="D112" s="136"/>
      <c r="E112" s="136"/>
      <c r="F112" s="136"/>
      <c r="G112" s="285"/>
      <c r="H112" s="291" t="str">
        <f>IF(D112="","",
IFERROR(IF(E112&gt;D112,"Error",
IF(F112 = Validation!$B$9,0,
IF(F112=Validation!$B$10,E112/D112,0))),""))</f>
        <v/>
      </c>
    </row>
    <row r="113" spans="2:8" x14ac:dyDescent="0.3">
      <c r="B113" s="126"/>
      <c r="C113" s="129"/>
      <c r="D113" s="136"/>
      <c r="E113" s="136"/>
      <c r="F113" s="136"/>
      <c r="G113" s="285"/>
      <c r="H113" s="291" t="str">
        <f>IF(D113="","",
IFERROR(IF(E113&gt;D113,"Error",
IF(F113 = Validation!$B$9,0,
IF(F113=Validation!$B$10,E113/D113,0))),""))</f>
        <v/>
      </c>
    </row>
    <row r="114" spans="2:8" x14ac:dyDescent="0.3">
      <c r="B114" s="126"/>
      <c r="C114" s="129"/>
      <c r="D114" s="136"/>
      <c r="E114" s="136"/>
      <c r="F114" s="136"/>
      <c r="G114" s="285"/>
      <c r="H114" s="291" t="str">
        <f>IF(D114="","",
IFERROR(IF(E114&gt;D114,"Error",
IF(F114 = Validation!$B$9,0,
IF(F114=Validation!$B$10,E114/D114,0))),""))</f>
        <v/>
      </c>
    </row>
    <row r="115" spans="2:8" x14ac:dyDescent="0.3">
      <c r="B115" s="126"/>
      <c r="C115" s="129"/>
      <c r="D115" s="136"/>
      <c r="E115" s="136"/>
      <c r="F115" s="136"/>
      <c r="G115" s="285"/>
      <c r="H115" s="291" t="str">
        <f>IF(D115="","",
IFERROR(IF(E115&gt;D115,"Error",
IF(F115 = Validation!$B$9,0,
IF(F115=Validation!$B$10,E115/D115,0))),""))</f>
        <v/>
      </c>
    </row>
    <row r="116" spans="2:8" x14ac:dyDescent="0.3">
      <c r="B116" s="126"/>
      <c r="C116" s="129"/>
      <c r="D116" s="136"/>
      <c r="E116" s="136"/>
      <c r="F116" s="136"/>
      <c r="G116" s="285"/>
      <c r="H116" s="291" t="str">
        <f>IF(D116="","",
IFERROR(IF(E116&gt;D116,"Error",
IF(F116 = Validation!$B$9,0,
IF(F116=Validation!$B$10,E116/D116,0))),""))</f>
        <v/>
      </c>
    </row>
    <row r="117" spans="2:8" x14ac:dyDescent="0.3">
      <c r="B117" s="126"/>
      <c r="C117" s="129"/>
      <c r="D117" s="136"/>
      <c r="E117" s="136"/>
      <c r="F117" s="136"/>
      <c r="G117" s="285"/>
      <c r="H117" s="291" t="str">
        <f>IF(D117="","",
IFERROR(IF(E117&gt;D117,"Error",
IF(F117 = Validation!$B$9,0,
IF(F117=Validation!$B$10,E117/D117,0))),""))</f>
        <v/>
      </c>
    </row>
    <row r="118" spans="2:8" x14ac:dyDescent="0.3">
      <c r="B118" s="126"/>
      <c r="C118" s="129"/>
      <c r="D118" s="136"/>
      <c r="E118" s="136"/>
      <c r="F118" s="136"/>
      <c r="G118" s="285"/>
      <c r="H118" s="291" t="str">
        <f>IF(D118="","",
IFERROR(IF(E118&gt;D118,"Error",
IF(F118 = Validation!$B$9,0,
IF(F118=Validation!$B$10,E118/D118,0))),""))</f>
        <v/>
      </c>
    </row>
    <row r="119" spans="2:8" x14ac:dyDescent="0.3">
      <c r="B119" s="126"/>
      <c r="C119" s="129"/>
      <c r="D119" s="136"/>
      <c r="E119" s="136"/>
      <c r="F119" s="136"/>
      <c r="G119" s="285"/>
      <c r="H119" s="291" t="str">
        <f>IF(D119="","",
IFERROR(IF(E119&gt;D119,"Error",
IF(F119 = Validation!$B$9,0,
IF(F119=Validation!$B$10,E119/D119,0))),""))</f>
        <v/>
      </c>
    </row>
    <row r="120" spans="2:8" x14ac:dyDescent="0.3">
      <c r="B120" s="126"/>
      <c r="C120" s="129"/>
      <c r="D120" s="136"/>
      <c r="E120" s="136"/>
      <c r="F120" s="136"/>
      <c r="G120" s="285"/>
      <c r="H120" s="291" t="str">
        <f>IF(D120="","",
IFERROR(IF(E120&gt;D120,"Error",
IF(F120 = Validation!$B$9,0,
IF(F120=Validation!$B$10,E120/D120,0))),""))</f>
        <v/>
      </c>
    </row>
    <row r="121" spans="2:8" x14ac:dyDescent="0.3">
      <c r="B121" s="126"/>
      <c r="C121" s="129"/>
      <c r="D121" s="136"/>
      <c r="E121" s="136"/>
      <c r="F121" s="136"/>
      <c r="G121" s="285"/>
      <c r="H121" s="291" t="str">
        <f>IF(D121="","",
IFERROR(IF(E121&gt;D121,"Error",
IF(F121 = Validation!$B$9,0,
IF(F121=Validation!$B$10,E121/D121,0))),""))</f>
        <v/>
      </c>
    </row>
    <row r="122" spans="2:8" x14ac:dyDescent="0.3">
      <c r="B122" s="126"/>
      <c r="C122" s="129"/>
      <c r="D122" s="136"/>
      <c r="E122" s="136"/>
      <c r="F122" s="136"/>
      <c r="G122" s="285"/>
      <c r="H122" s="291" t="str">
        <f>IF(D122="","",
IFERROR(IF(E122&gt;D122,"Error",
IF(F122 = Validation!$B$9,0,
IF(F122=Validation!$B$10,E122/D122,0))),""))</f>
        <v/>
      </c>
    </row>
    <row r="123" spans="2:8" x14ac:dyDescent="0.3">
      <c r="B123" s="126"/>
      <c r="C123" s="129"/>
      <c r="D123" s="136"/>
      <c r="E123" s="136"/>
      <c r="F123" s="136"/>
      <c r="G123" s="285"/>
      <c r="H123" s="291" t="str">
        <f>IF(D123="","",
IFERROR(IF(E123&gt;D123,"Error",
IF(F123 = Validation!$B$9,0,
IF(F123=Validation!$B$10,E123/D123,0))),""))</f>
        <v/>
      </c>
    </row>
    <row r="124" spans="2:8" x14ac:dyDescent="0.3">
      <c r="B124" s="126"/>
      <c r="C124" s="129"/>
      <c r="D124" s="136"/>
      <c r="E124" s="136"/>
      <c r="F124" s="136"/>
      <c r="G124" s="285"/>
      <c r="H124" s="291" t="str">
        <f>IF(D124="","",
IFERROR(IF(E124&gt;D124,"Error",
IF(F124 = Validation!$B$9,0,
IF(F124=Validation!$B$10,E124/D124,0))),""))</f>
        <v/>
      </c>
    </row>
    <row r="125" spans="2:8" x14ac:dyDescent="0.3">
      <c r="B125" s="126"/>
      <c r="C125" s="129"/>
      <c r="D125" s="136"/>
      <c r="E125" s="136"/>
      <c r="F125" s="136"/>
      <c r="G125" s="285"/>
      <c r="H125" s="291" t="str">
        <f>IF(D125="","",
IFERROR(IF(E125&gt;D125,"Error",
IF(F125 = Validation!$B$9,0,
IF(F125=Validation!$B$10,E125/D125,0))),""))</f>
        <v/>
      </c>
    </row>
    <row r="126" spans="2:8" x14ac:dyDescent="0.3">
      <c r="B126" s="126"/>
      <c r="C126" s="129"/>
      <c r="D126" s="136"/>
      <c r="E126" s="136"/>
      <c r="F126" s="136"/>
      <c r="G126" s="285"/>
      <c r="H126" s="291" t="str">
        <f>IF(D126="","",
IFERROR(IF(E126&gt;D126,"Error",
IF(F126 = Validation!$B$9,0,
IF(F126=Validation!$B$10,E126/D126,0))),""))</f>
        <v/>
      </c>
    </row>
    <row r="127" spans="2:8" x14ac:dyDescent="0.3">
      <c r="B127" s="126"/>
      <c r="C127" s="129"/>
      <c r="D127" s="136"/>
      <c r="E127" s="136"/>
      <c r="F127" s="136"/>
      <c r="G127" s="285"/>
      <c r="H127" s="291" t="str">
        <f>IF(D127="","",
IFERROR(IF(E127&gt;D127,"Error",
IF(F127 = Validation!$B$9,0,
IF(F127=Validation!$B$10,E127/D127,0))),""))</f>
        <v/>
      </c>
    </row>
    <row r="128" spans="2:8" x14ac:dyDescent="0.3">
      <c r="B128" s="126"/>
      <c r="C128" s="129"/>
      <c r="D128" s="136"/>
      <c r="E128" s="136"/>
      <c r="F128" s="136"/>
      <c r="G128" s="285"/>
      <c r="H128" s="291" t="str">
        <f>IF(D128="","",
IFERROR(IF(E128&gt;D128,"Error",
IF(F128 = Validation!$B$9,0,
IF(F128=Validation!$B$10,E128/D128,0))),""))</f>
        <v/>
      </c>
    </row>
    <row r="129" spans="2:8" x14ac:dyDescent="0.3">
      <c r="B129" s="126"/>
      <c r="C129" s="129"/>
      <c r="D129" s="136"/>
      <c r="E129" s="136"/>
      <c r="F129" s="136"/>
      <c r="G129" s="285"/>
      <c r="H129" s="291" t="str">
        <f>IF(D129="","",
IFERROR(IF(E129&gt;D129,"Error",
IF(F129 = Validation!$B$9,0,
IF(F129=Validation!$B$10,E129/D129,0))),""))</f>
        <v/>
      </c>
    </row>
    <row r="130" spans="2:8" x14ac:dyDescent="0.3">
      <c r="B130" s="126"/>
      <c r="C130" s="129"/>
      <c r="D130" s="136"/>
      <c r="E130" s="136"/>
      <c r="F130" s="136"/>
      <c r="G130" s="285"/>
      <c r="H130" s="291" t="str">
        <f>IF(D130="","",
IFERROR(IF(E130&gt;D130,"Error",
IF(F130 = Validation!$B$9,0,
IF(F130=Validation!$B$10,E130/D130,0))),""))</f>
        <v/>
      </c>
    </row>
    <row r="131" spans="2:8" x14ac:dyDescent="0.3">
      <c r="B131" s="126"/>
      <c r="C131" s="129"/>
      <c r="D131" s="136"/>
      <c r="E131" s="136"/>
      <c r="F131" s="136"/>
      <c r="G131" s="285"/>
      <c r="H131" s="291" t="str">
        <f>IF(D131="","",
IFERROR(IF(E131&gt;D131,"Error",
IF(F131 = Validation!$B$9,0,
IF(F131=Validation!$B$10,E131/D131,0))),""))</f>
        <v/>
      </c>
    </row>
    <row r="132" spans="2:8" x14ac:dyDescent="0.3">
      <c r="B132" s="126"/>
      <c r="C132" s="129"/>
      <c r="D132" s="136"/>
      <c r="E132" s="136"/>
      <c r="F132" s="136"/>
      <c r="G132" s="285"/>
      <c r="H132" s="291" t="str">
        <f>IF(D132="","",
IFERROR(IF(E132&gt;D132,"Error",
IF(F132 = Validation!$B$9,0,
IF(F132=Validation!$B$10,E132/D132,0))),""))</f>
        <v/>
      </c>
    </row>
    <row r="133" spans="2:8" x14ac:dyDescent="0.3">
      <c r="B133" s="126"/>
      <c r="C133" s="129"/>
      <c r="D133" s="136"/>
      <c r="E133" s="136"/>
      <c r="F133" s="136"/>
      <c r="G133" s="285"/>
      <c r="H133" s="291" t="str">
        <f>IF(D133="","",
IFERROR(IF(E133&gt;D133,"Error",
IF(F133 = Validation!$B$9,0,
IF(F133=Validation!$B$10,E133/D133,0))),""))</f>
        <v/>
      </c>
    </row>
    <row r="134" spans="2:8" x14ac:dyDescent="0.3">
      <c r="B134" s="126"/>
      <c r="C134" s="129"/>
      <c r="D134" s="136"/>
      <c r="E134" s="136"/>
      <c r="F134" s="136"/>
      <c r="G134" s="285"/>
      <c r="H134" s="291" t="str">
        <f>IF(D134="","",
IFERROR(IF(E134&gt;D134,"Error",
IF(F134 = Validation!$B$9,0,
IF(F134=Validation!$B$10,E134/D134,0))),""))</f>
        <v/>
      </c>
    </row>
    <row r="135" spans="2:8" x14ac:dyDescent="0.3">
      <c r="B135" s="126"/>
      <c r="C135" s="129"/>
      <c r="D135" s="136"/>
      <c r="E135" s="136"/>
      <c r="F135" s="136"/>
      <c r="G135" s="285"/>
      <c r="H135" s="291" t="str">
        <f>IF(D135="","",
IFERROR(IF(E135&gt;D135,"Error",
IF(F135 = Validation!$B$9,0,
IF(F135=Validation!$B$10,E135/D135,0))),""))</f>
        <v/>
      </c>
    </row>
    <row r="136" spans="2:8" x14ac:dyDescent="0.3">
      <c r="B136" s="126"/>
      <c r="C136" s="129"/>
      <c r="D136" s="136"/>
      <c r="E136" s="136"/>
      <c r="F136" s="136"/>
      <c r="G136" s="285"/>
      <c r="H136" s="291" t="str">
        <f>IF(D136="","",
IFERROR(IF(E136&gt;D136,"Error",
IF(F136 = Validation!$B$9,0,
IF(F136=Validation!$B$10,E136/D136,0))),""))</f>
        <v/>
      </c>
    </row>
    <row r="137" spans="2:8" x14ac:dyDescent="0.3">
      <c r="B137" s="126"/>
      <c r="C137" s="129"/>
      <c r="D137" s="136"/>
      <c r="E137" s="136"/>
      <c r="F137" s="136"/>
      <c r="G137" s="285"/>
      <c r="H137" s="291" t="str">
        <f>IF(D137="","",
IFERROR(IF(E137&gt;D137,"Error",
IF(F137 = Validation!$B$9,0,
IF(F137=Validation!$B$10,E137/D137,0))),""))</f>
        <v/>
      </c>
    </row>
    <row r="138" spans="2:8" x14ac:dyDescent="0.3">
      <c r="B138" s="126"/>
      <c r="C138" s="129"/>
      <c r="D138" s="136"/>
      <c r="E138" s="136"/>
      <c r="F138" s="136"/>
      <c r="G138" s="285"/>
      <c r="H138" s="291" t="str">
        <f>IF(D138="","",
IFERROR(IF(E138&gt;D138,"Error",
IF(F138 = Validation!$B$9,0,
IF(F138=Validation!$B$10,E138/D138,0))),""))</f>
        <v/>
      </c>
    </row>
    <row r="139" spans="2:8" x14ac:dyDescent="0.3">
      <c r="B139" s="126"/>
      <c r="C139" s="129"/>
      <c r="D139" s="136"/>
      <c r="E139" s="136"/>
      <c r="F139" s="136"/>
      <c r="G139" s="285"/>
      <c r="H139" s="291" t="str">
        <f>IF(D139="","",
IFERROR(IF(E139&gt;D139,"Error",
IF(F139 = Validation!$B$9,0,
IF(F139=Validation!$B$10,E139/D139,0))),""))</f>
        <v/>
      </c>
    </row>
    <row r="140" spans="2:8" x14ac:dyDescent="0.3">
      <c r="B140" s="126"/>
      <c r="C140" s="129"/>
      <c r="D140" s="136"/>
      <c r="E140" s="136"/>
      <c r="F140" s="136"/>
      <c r="G140" s="285"/>
      <c r="H140" s="291" t="str">
        <f>IF(D140="","",
IFERROR(IF(E140&gt;D140,"Error",
IF(F140 = Validation!$B$9,0,
IF(F140=Validation!$B$10,E140/D140,0))),""))</f>
        <v/>
      </c>
    </row>
    <row r="141" spans="2:8" x14ac:dyDescent="0.3">
      <c r="B141" s="126"/>
      <c r="C141" s="129"/>
      <c r="D141" s="136"/>
      <c r="E141" s="136"/>
      <c r="F141" s="136"/>
      <c r="G141" s="285"/>
      <c r="H141" s="291" t="str">
        <f>IF(D141="","",
IFERROR(IF(E141&gt;D141,"Error",
IF(F141 = Validation!$B$9,0,
IF(F141=Validation!$B$10,E141/D141,0))),""))</f>
        <v/>
      </c>
    </row>
    <row r="142" spans="2:8" x14ac:dyDescent="0.3">
      <c r="B142" s="126"/>
      <c r="C142" s="129"/>
      <c r="D142" s="136"/>
      <c r="E142" s="136"/>
      <c r="F142" s="136"/>
      <c r="G142" s="285"/>
      <c r="H142" s="291" t="str">
        <f>IF(D142="","",
IFERROR(IF(E142&gt;D142,"Error",
IF(F142 = Validation!$B$9,0,
IF(F142=Validation!$B$10,E142/D142,0))),""))</f>
        <v/>
      </c>
    </row>
    <row r="143" spans="2:8" x14ac:dyDescent="0.3">
      <c r="B143" s="126"/>
      <c r="C143" s="129"/>
      <c r="D143" s="136"/>
      <c r="E143" s="136"/>
      <c r="F143" s="136"/>
      <c r="G143" s="285"/>
      <c r="H143" s="291" t="str">
        <f>IF(D143="","",
IFERROR(IF(E143&gt;D143,"Error",
IF(F143 = Validation!$B$9,0,
IF(F143=Validation!$B$10,E143/D143,0))),""))</f>
        <v/>
      </c>
    </row>
    <row r="144" spans="2:8" x14ac:dyDescent="0.3">
      <c r="B144" s="126"/>
      <c r="C144" s="129"/>
      <c r="D144" s="136"/>
      <c r="E144" s="136"/>
      <c r="F144" s="136"/>
      <c r="G144" s="285"/>
      <c r="H144" s="291" t="str">
        <f>IF(D144="","",
IFERROR(IF(E144&gt;D144,"Error",
IF(F144 = Validation!$B$9,0,
IF(F144=Validation!$B$10,E144/D144,0))),""))</f>
        <v/>
      </c>
    </row>
    <row r="145" spans="2:8" x14ac:dyDescent="0.3">
      <c r="B145" s="126"/>
      <c r="C145" s="129"/>
      <c r="D145" s="136"/>
      <c r="E145" s="136"/>
      <c r="F145" s="136"/>
      <c r="G145" s="285"/>
      <c r="H145" s="291" t="str">
        <f>IF(D145="","",
IFERROR(IF(E145&gt;D145,"Error",
IF(F145 = Validation!$B$9,0,
IF(F145=Validation!$B$10,E145/D145,0))),""))</f>
        <v/>
      </c>
    </row>
    <row r="146" spans="2:8" x14ac:dyDescent="0.3">
      <c r="B146" s="126"/>
      <c r="C146" s="129"/>
      <c r="D146" s="136"/>
      <c r="E146" s="136"/>
      <c r="F146" s="136"/>
      <c r="G146" s="285"/>
      <c r="H146" s="291" t="str">
        <f>IF(D146="","",
IFERROR(IF(E146&gt;D146,"Error",
IF(F146 = Validation!$B$9,0,
IF(F146=Validation!$B$10,E146/D146,0))),""))</f>
        <v/>
      </c>
    </row>
    <row r="147" spans="2:8" x14ac:dyDescent="0.3">
      <c r="B147" s="126"/>
      <c r="C147" s="129"/>
      <c r="D147" s="136"/>
      <c r="E147" s="136"/>
      <c r="F147" s="136"/>
      <c r="G147" s="285"/>
      <c r="H147" s="291" t="str">
        <f>IF(D147="","",
IFERROR(IF(E147&gt;D147,"Error",
IF(F147 = Validation!$B$9,0,
IF(F147=Validation!$B$10,E147/D147,0))),""))</f>
        <v/>
      </c>
    </row>
    <row r="148" spans="2:8" x14ac:dyDescent="0.3">
      <c r="B148" s="126"/>
      <c r="C148" s="129"/>
      <c r="D148" s="136"/>
      <c r="E148" s="136"/>
      <c r="F148" s="136"/>
      <c r="G148" s="285"/>
      <c r="H148" s="291" t="str">
        <f>IF(D148="","",
IFERROR(IF(E148&gt;D148,"Error",
IF(F148 = Validation!$B$9,0,
IF(F148=Validation!$B$10,E148/D148,0))),""))</f>
        <v/>
      </c>
    </row>
    <row r="149" spans="2:8" x14ac:dyDescent="0.3">
      <c r="B149" s="126"/>
      <c r="C149" s="129"/>
      <c r="D149" s="136"/>
      <c r="E149" s="136"/>
      <c r="F149" s="136"/>
      <c r="G149" s="285"/>
      <c r="H149" s="291" t="str">
        <f>IF(D149="","",
IFERROR(IF(E149&gt;D149,"Error",
IF(F149 = Validation!$B$9,0,
IF(F149=Validation!$B$10,E149/D149,0))),""))</f>
        <v/>
      </c>
    </row>
    <row r="150" spans="2:8" x14ac:dyDescent="0.3">
      <c r="B150" s="126"/>
      <c r="C150" s="129"/>
      <c r="D150" s="136"/>
      <c r="E150" s="136"/>
      <c r="F150" s="136"/>
      <c r="G150" s="285"/>
      <c r="H150" s="291" t="str">
        <f>IF(D150="","",
IFERROR(IF(E150&gt;D150,"Error",
IF(F150 = Validation!$B$9,0,
IF(F150=Validation!$B$10,E150/D150,0))),""))</f>
        <v/>
      </c>
    </row>
    <row r="151" spans="2:8" x14ac:dyDescent="0.3">
      <c r="B151" s="126"/>
      <c r="C151" s="129"/>
      <c r="D151" s="136"/>
      <c r="E151" s="136"/>
      <c r="F151" s="136"/>
      <c r="G151" s="285"/>
      <c r="H151" s="291" t="str">
        <f>IF(D151="","",
IFERROR(IF(E151&gt;D151,"Error",
IF(F151 = Validation!$B$9,0,
IF(F151=Validation!$B$10,E151/D151,0))),""))</f>
        <v/>
      </c>
    </row>
    <row r="152" spans="2:8" x14ac:dyDescent="0.3">
      <c r="B152" s="126"/>
      <c r="C152" s="129"/>
      <c r="D152" s="136"/>
      <c r="E152" s="136"/>
      <c r="F152" s="136"/>
      <c r="G152" s="285"/>
      <c r="H152" s="291" t="str">
        <f>IF(D152="","",
IFERROR(IF(E152&gt;D152,"Error",
IF(F152 = Validation!$B$9,0,
IF(F152=Validation!$B$10,E152/D152,0))),""))</f>
        <v/>
      </c>
    </row>
    <row r="153" spans="2:8" x14ac:dyDescent="0.3">
      <c r="B153" s="126"/>
      <c r="C153" s="129"/>
      <c r="D153" s="136"/>
      <c r="E153" s="136"/>
      <c r="F153" s="136"/>
      <c r="G153" s="285"/>
      <c r="H153" s="291" t="str">
        <f>IF(D153="","",
IFERROR(IF(E153&gt;D153,"Error",
IF(F153 = Validation!$B$9,0,
IF(F153=Validation!$B$10,E153/D153,0))),""))</f>
        <v/>
      </c>
    </row>
    <row r="154" spans="2:8" x14ac:dyDescent="0.3">
      <c r="B154" s="126"/>
      <c r="C154" s="129"/>
      <c r="D154" s="136"/>
      <c r="E154" s="136"/>
      <c r="F154" s="136"/>
      <c r="G154" s="285"/>
      <c r="H154" s="291" t="str">
        <f>IF(D154="","",
IFERROR(IF(E154&gt;D154,"Error",
IF(F154 = Validation!$B$9,0,
IF(F154=Validation!$B$10,E154/D154,0))),""))</f>
        <v/>
      </c>
    </row>
    <row r="155" spans="2:8" x14ac:dyDescent="0.3">
      <c r="B155" s="126"/>
      <c r="C155" s="129"/>
      <c r="D155" s="136"/>
      <c r="E155" s="136"/>
      <c r="F155" s="136"/>
      <c r="G155" s="285"/>
      <c r="H155" s="291" t="str">
        <f>IF(D155="","",
IFERROR(IF(E155&gt;D155,"Error",
IF(F155 = Validation!$B$9,0,
IF(F155=Validation!$B$10,E155/D155,0))),""))</f>
        <v/>
      </c>
    </row>
    <row r="156" spans="2:8" x14ac:dyDescent="0.3">
      <c r="B156" s="126"/>
      <c r="C156" s="129"/>
      <c r="D156" s="136"/>
      <c r="E156" s="136"/>
      <c r="F156" s="136"/>
      <c r="G156" s="285"/>
      <c r="H156" s="291" t="str">
        <f>IF(D156="","",
IFERROR(IF(E156&gt;D156,"Error",
IF(F156 = Validation!$B$9,0,
IF(F156=Validation!$B$10,E156/D156,0))),""))</f>
        <v/>
      </c>
    </row>
    <row r="157" spans="2:8" x14ac:dyDescent="0.3">
      <c r="B157" s="126"/>
      <c r="C157" s="129"/>
      <c r="D157" s="136"/>
      <c r="E157" s="136"/>
      <c r="F157" s="136"/>
      <c r="G157" s="285"/>
      <c r="H157" s="291" t="str">
        <f>IF(D157="","",
IFERROR(IF(E157&gt;D157,"Error",
IF(F157 = Validation!$B$9,0,
IF(F157=Validation!$B$10,E157/D157,0))),""))</f>
        <v/>
      </c>
    </row>
    <row r="158" spans="2:8" x14ac:dyDescent="0.3">
      <c r="B158" s="126"/>
      <c r="C158" s="129"/>
      <c r="D158" s="136"/>
      <c r="E158" s="136"/>
      <c r="F158" s="136"/>
      <c r="G158" s="285"/>
      <c r="H158" s="291" t="str">
        <f>IF(D158="","",
IFERROR(IF(E158&gt;D158,"Error",
IF(F158 = Validation!$B$9,0,
IF(F158=Validation!$B$10,E158/D158,0))),""))</f>
        <v/>
      </c>
    </row>
    <row r="159" spans="2:8" x14ac:dyDescent="0.3">
      <c r="B159" s="126"/>
      <c r="C159" s="129"/>
      <c r="D159" s="136"/>
      <c r="E159" s="136"/>
      <c r="F159" s="136"/>
      <c r="G159" s="285"/>
      <c r="H159" s="291" t="str">
        <f>IF(D159="","",
IFERROR(IF(E159&gt;D159,"Error",
IF(F159 = Validation!$B$9,0,
IF(F159=Validation!$B$10,E159/D159,0))),""))</f>
        <v/>
      </c>
    </row>
    <row r="160" spans="2:8" x14ac:dyDescent="0.3">
      <c r="B160" s="126"/>
      <c r="C160" s="129"/>
      <c r="D160" s="136"/>
      <c r="E160" s="136"/>
      <c r="F160" s="136"/>
      <c r="G160" s="285"/>
      <c r="H160" s="291" t="str">
        <f>IF(D160="","",
IFERROR(IF(E160&gt;D160,"Error",
IF(F160 = Validation!$B$9,0,
IF(F160=Validation!$B$10,E160/D160,0))),""))</f>
        <v/>
      </c>
    </row>
    <row r="161" spans="2:8" x14ac:dyDescent="0.3">
      <c r="B161" s="126"/>
      <c r="C161" s="129"/>
      <c r="D161" s="136"/>
      <c r="E161" s="136"/>
      <c r="F161" s="136"/>
      <c r="G161" s="285"/>
      <c r="H161" s="291" t="str">
        <f>IF(D161="","",
IFERROR(IF(E161&gt;D161,"Error",
IF(F161 = Validation!$B$9,0,
IF(F161=Validation!$B$10,E161/D161,0))),""))</f>
        <v/>
      </c>
    </row>
    <row r="162" spans="2:8" x14ac:dyDescent="0.3">
      <c r="B162" s="126"/>
      <c r="C162" s="129"/>
      <c r="D162" s="136"/>
      <c r="E162" s="136"/>
      <c r="F162" s="136"/>
      <c r="G162" s="285"/>
      <c r="H162" s="291" t="str">
        <f>IF(D162="","",
IFERROR(IF(E162&gt;D162,"Error",
IF(F162 = Validation!$B$9,0,
IF(F162=Validation!$B$10,E162/D162,0))),""))</f>
        <v/>
      </c>
    </row>
    <row r="163" spans="2:8" x14ac:dyDescent="0.3">
      <c r="B163" s="126"/>
      <c r="C163" s="129"/>
      <c r="D163" s="136"/>
      <c r="E163" s="136"/>
      <c r="F163" s="136"/>
      <c r="G163" s="285"/>
      <c r="H163" s="291" t="str">
        <f>IF(D163="","",
IFERROR(IF(E163&gt;D163,"Error",
IF(F163 = Validation!$B$9,0,
IF(F163=Validation!$B$10,E163/D163,0))),""))</f>
        <v/>
      </c>
    </row>
    <row r="164" spans="2:8" x14ac:dyDescent="0.3">
      <c r="B164" s="126"/>
      <c r="C164" s="129"/>
      <c r="D164" s="136"/>
      <c r="E164" s="136"/>
      <c r="F164" s="136"/>
      <c r="G164" s="285"/>
      <c r="H164" s="291" t="str">
        <f>IF(D164="","",
IFERROR(IF(E164&gt;D164,"Error",
IF(F164 = Validation!$B$9,0,
IF(F164=Validation!$B$10,E164/D164,0))),""))</f>
        <v/>
      </c>
    </row>
    <row r="165" spans="2:8" x14ac:dyDescent="0.3">
      <c r="B165" s="126"/>
      <c r="C165" s="129"/>
      <c r="D165" s="136"/>
      <c r="E165" s="136"/>
      <c r="F165" s="136"/>
      <c r="G165" s="285"/>
      <c r="H165" s="291" t="str">
        <f>IF(D165="","",
IFERROR(IF(E165&gt;D165,"Error",
IF(F165 = Validation!$B$9,0,
IF(F165=Validation!$B$10,E165/D165,0))),""))</f>
        <v/>
      </c>
    </row>
    <row r="166" spans="2:8" x14ac:dyDescent="0.3">
      <c r="B166" s="126"/>
      <c r="C166" s="129"/>
      <c r="D166" s="136"/>
      <c r="E166" s="136"/>
      <c r="F166" s="136"/>
      <c r="G166" s="285"/>
      <c r="H166" s="291" t="str">
        <f>IF(D166="","",
IFERROR(IF(E166&gt;D166,"Error",
IF(F166 = Validation!$B$9,0,
IF(F166=Validation!$B$10,E166/D166,0))),""))</f>
        <v/>
      </c>
    </row>
    <row r="167" spans="2:8" x14ac:dyDescent="0.3">
      <c r="B167" s="126"/>
      <c r="C167" s="129"/>
      <c r="D167" s="136"/>
      <c r="E167" s="136"/>
      <c r="F167" s="136"/>
      <c r="G167" s="285"/>
      <c r="H167" s="291" t="str">
        <f>IF(D167="","",
IFERROR(IF(E167&gt;D167,"Error",
IF(F167 = Validation!$B$9,0,
IF(F167=Validation!$B$10,E167/D167,0))),""))</f>
        <v/>
      </c>
    </row>
    <row r="168" spans="2:8" x14ac:dyDescent="0.3">
      <c r="B168" s="126"/>
      <c r="C168" s="129"/>
      <c r="D168" s="136"/>
      <c r="E168" s="136"/>
      <c r="F168" s="136"/>
      <c r="G168" s="285"/>
      <c r="H168" s="291" t="str">
        <f>IF(D168="","",
IFERROR(IF(E168&gt;D168,"Error",
IF(F168 = Validation!$B$9,0,
IF(F168=Validation!$B$10,E168/D168,0))),""))</f>
        <v/>
      </c>
    </row>
    <row r="169" spans="2:8" x14ac:dyDescent="0.3">
      <c r="B169" s="126"/>
      <c r="C169" s="129"/>
      <c r="D169" s="136"/>
      <c r="E169" s="136"/>
      <c r="F169" s="136"/>
      <c r="G169" s="285"/>
      <c r="H169" s="291" t="str">
        <f>IF(D169="","",
IFERROR(IF(E169&gt;D169,"Error",
IF(F169 = Validation!$B$9,0,
IF(F169=Validation!$B$10,E169/D169,0))),""))</f>
        <v/>
      </c>
    </row>
    <row r="170" spans="2:8" x14ac:dyDescent="0.3">
      <c r="B170" s="126"/>
      <c r="C170" s="129"/>
      <c r="D170" s="136"/>
      <c r="E170" s="136"/>
      <c r="F170" s="136"/>
      <c r="G170" s="285"/>
      <c r="H170" s="291" t="str">
        <f>IF(D170="","",
IFERROR(IF(E170&gt;D170,"Error",
IF(F170 = Validation!$B$9,0,
IF(F170=Validation!$B$10,E170/D170,0))),""))</f>
        <v/>
      </c>
    </row>
    <row r="171" spans="2:8" x14ac:dyDescent="0.3">
      <c r="B171" s="126"/>
      <c r="C171" s="129"/>
      <c r="D171" s="136"/>
      <c r="E171" s="136"/>
      <c r="F171" s="136"/>
      <c r="G171" s="285"/>
      <c r="H171" s="291" t="str">
        <f>IF(D171="","",
IFERROR(IF(E171&gt;D171,"Error",
IF(F171 = Validation!$B$9,0,
IF(F171=Validation!$B$10,E171/D171,0))),""))</f>
        <v/>
      </c>
    </row>
    <row r="172" spans="2:8" x14ac:dyDescent="0.3">
      <c r="B172" s="126"/>
      <c r="C172" s="129"/>
      <c r="D172" s="136"/>
      <c r="E172" s="136"/>
      <c r="F172" s="136"/>
      <c r="G172" s="285"/>
      <c r="H172" s="291" t="str">
        <f>IF(D172="","",
IFERROR(IF(E172&gt;D172,"Error",
IF(F172 = Validation!$B$9,0,
IF(F172=Validation!$B$10,E172/D172,0))),""))</f>
        <v/>
      </c>
    </row>
    <row r="173" spans="2:8" x14ac:dyDescent="0.3">
      <c r="B173" s="126"/>
      <c r="C173" s="129"/>
      <c r="D173" s="136"/>
      <c r="E173" s="136"/>
      <c r="F173" s="136"/>
      <c r="G173" s="285"/>
      <c r="H173" s="291" t="str">
        <f>IF(D173="","",
IFERROR(IF(E173&gt;D173,"Error",
IF(F173 = Validation!$B$9,0,
IF(F173=Validation!$B$10,E173/D173,0))),""))</f>
        <v/>
      </c>
    </row>
    <row r="174" spans="2:8" x14ac:dyDescent="0.3">
      <c r="B174" s="126"/>
      <c r="C174" s="129"/>
      <c r="D174" s="136"/>
      <c r="E174" s="136"/>
      <c r="F174" s="136"/>
      <c r="G174" s="285"/>
      <c r="H174" s="291" t="str">
        <f>IF(D174="","",
IFERROR(IF(E174&gt;D174,"Error",
IF(F174 = Validation!$B$9,0,
IF(F174=Validation!$B$10,E174/D174,0))),""))</f>
        <v/>
      </c>
    </row>
    <row r="175" spans="2:8" x14ac:dyDescent="0.3">
      <c r="B175" s="126"/>
      <c r="C175" s="129"/>
      <c r="D175" s="136"/>
      <c r="E175" s="136"/>
      <c r="F175" s="136"/>
      <c r="G175" s="285"/>
      <c r="H175" s="291" t="str">
        <f>IF(D175="","",
IFERROR(IF(E175&gt;D175,"Error",
IF(F175 = Validation!$B$9,0,
IF(F175=Validation!$B$10,E175/D175,0))),""))</f>
        <v/>
      </c>
    </row>
    <row r="176" spans="2:8" x14ac:dyDescent="0.3">
      <c r="B176" s="126"/>
      <c r="C176" s="129"/>
      <c r="D176" s="136"/>
      <c r="E176" s="136"/>
      <c r="F176" s="136"/>
      <c r="G176" s="285"/>
      <c r="H176" s="291" t="str">
        <f>IF(D176="","",
IFERROR(IF(E176&gt;D176,"Error",
IF(F176 = Validation!$B$9,0,
IF(F176=Validation!$B$10,E176/D176,0))),""))</f>
        <v/>
      </c>
    </row>
    <row r="177" spans="2:8" x14ac:dyDescent="0.3">
      <c r="B177" s="126"/>
      <c r="C177" s="129"/>
      <c r="D177" s="136"/>
      <c r="E177" s="136"/>
      <c r="F177" s="136"/>
      <c r="G177" s="285"/>
      <c r="H177" s="291" t="str">
        <f>IF(D177="","",
IFERROR(IF(E177&gt;D177,"Error",
IF(F177 = Validation!$B$9,0,
IF(F177=Validation!$B$10,E177/D177,0))),""))</f>
        <v/>
      </c>
    </row>
    <row r="178" spans="2:8" x14ac:dyDescent="0.3">
      <c r="B178" s="126"/>
      <c r="C178" s="129"/>
      <c r="D178" s="136"/>
      <c r="E178" s="136"/>
      <c r="F178" s="136"/>
      <c r="G178" s="285"/>
      <c r="H178" s="291" t="str">
        <f>IF(D178="","",
IFERROR(IF(E178&gt;D178,"Error",
IF(F178 = Validation!$B$9,0,
IF(F178=Validation!$B$10,E178/D178,0))),""))</f>
        <v/>
      </c>
    </row>
    <row r="179" spans="2:8" x14ac:dyDescent="0.3">
      <c r="B179" s="126"/>
      <c r="C179" s="129"/>
      <c r="D179" s="136"/>
      <c r="E179" s="136"/>
      <c r="F179" s="136"/>
      <c r="G179" s="285"/>
      <c r="H179" s="291" t="str">
        <f>IF(D179="","",
IFERROR(IF(E179&gt;D179,"Error",
IF(F179 = Validation!$B$9,0,
IF(F179=Validation!$B$10,E179/D179,0))),""))</f>
        <v/>
      </c>
    </row>
    <row r="180" spans="2:8" x14ac:dyDescent="0.3">
      <c r="B180" s="126"/>
      <c r="C180" s="129"/>
      <c r="D180" s="136"/>
      <c r="E180" s="136"/>
      <c r="F180" s="136"/>
      <c r="G180" s="285"/>
      <c r="H180" s="291" t="str">
        <f>IF(D180="","",
IFERROR(IF(E180&gt;D180,"Error",
IF(F180 = Validation!$B$9,0,
IF(F180=Validation!$B$10,E180/D180,0))),""))</f>
        <v/>
      </c>
    </row>
    <row r="181" spans="2:8" x14ac:dyDescent="0.3">
      <c r="B181" s="126"/>
      <c r="C181" s="129"/>
      <c r="D181" s="136"/>
      <c r="E181" s="136"/>
      <c r="F181" s="136"/>
      <c r="G181" s="285"/>
      <c r="H181" s="291" t="str">
        <f>IF(D181="","",
IFERROR(IF(E181&gt;D181,"Error",
IF(F181 = Validation!$B$9,0,
IF(F181=Validation!$B$10,E181/D181,0))),""))</f>
        <v/>
      </c>
    </row>
    <row r="182" spans="2:8" x14ac:dyDescent="0.3">
      <c r="B182" s="126"/>
      <c r="C182" s="129"/>
      <c r="D182" s="136"/>
      <c r="E182" s="136"/>
      <c r="F182" s="136"/>
      <c r="G182" s="285"/>
      <c r="H182" s="291" t="str">
        <f>IF(D182="","",
IFERROR(IF(E182&gt;D182,"Error",
IF(F182 = Validation!$B$9,0,
IF(F182=Validation!$B$10,E182/D182,0))),""))</f>
        <v/>
      </c>
    </row>
    <row r="183" spans="2:8" x14ac:dyDescent="0.3">
      <c r="B183" s="126"/>
      <c r="C183" s="129"/>
      <c r="D183" s="136"/>
      <c r="E183" s="136"/>
      <c r="F183" s="136"/>
      <c r="G183" s="285"/>
      <c r="H183" s="291" t="str">
        <f>IF(D183="","",
IFERROR(IF(E183&gt;D183,"Error",
IF(F183 = Validation!$B$9,0,
IF(F183=Validation!$B$10,E183/D183,0))),""))</f>
        <v/>
      </c>
    </row>
    <row r="184" spans="2:8" x14ac:dyDescent="0.3">
      <c r="B184" s="126"/>
      <c r="C184" s="129"/>
      <c r="D184" s="136"/>
      <c r="E184" s="136"/>
      <c r="F184" s="136"/>
      <c r="G184" s="285"/>
      <c r="H184" s="291" t="str">
        <f>IF(D184="","",
IFERROR(IF(E184&gt;D184,"Error",
IF(F184 = Validation!$B$9,0,
IF(F184=Validation!$B$10,E184/D184,0))),""))</f>
        <v/>
      </c>
    </row>
    <row r="185" spans="2:8" x14ac:dyDescent="0.3">
      <c r="B185" s="126"/>
      <c r="C185" s="129"/>
      <c r="D185" s="136"/>
      <c r="E185" s="136"/>
      <c r="F185" s="136"/>
      <c r="G185" s="285"/>
      <c r="H185" s="291" t="str">
        <f>IF(D185="","",
IFERROR(IF(E185&gt;D185,"Error",
IF(F185 = Validation!$B$9,0,
IF(F185=Validation!$B$10,E185/D185,0))),""))</f>
        <v/>
      </c>
    </row>
    <row r="186" spans="2:8" x14ac:dyDescent="0.3">
      <c r="B186" s="126"/>
      <c r="C186" s="129"/>
      <c r="D186" s="136"/>
      <c r="E186" s="136"/>
      <c r="F186" s="136"/>
      <c r="G186" s="285"/>
      <c r="H186" s="291" t="str">
        <f>IF(D186="","",
IFERROR(IF(E186&gt;D186,"Error",
IF(F186 = Validation!$B$9,0,
IF(F186=Validation!$B$10,E186/D186,0))),""))</f>
        <v/>
      </c>
    </row>
    <row r="187" spans="2:8" x14ac:dyDescent="0.3">
      <c r="B187" s="126"/>
      <c r="C187" s="129"/>
      <c r="D187" s="136"/>
      <c r="E187" s="136"/>
      <c r="F187" s="136"/>
      <c r="G187" s="285"/>
      <c r="H187" s="291" t="str">
        <f>IF(D187="","",
IFERROR(IF(E187&gt;D187,"Error",
IF(F187 = Validation!$B$9,0,
IF(F187=Validation!$B$10,E187/D187,0))),""))</f>
        <v/>
      </c>
    </row>
    <row r="188" spans="2:8" x14ac:dyDescent="0.3">
      <c r="B188" s="126"/>
      <c r="C188" s="129"/>
      <c r="D188" s="136"/>
      <c r="E188" s="136"/>
      <c r="F188" s="136"/>
      <c r="G188" s="285"/>
      <c r="H188" s="291" t="str">
        <f>IF(D188="","",
IFERROR(IF(E188&gt;D188,"Error",
IF(F188 = Validation!$B$9,0,
IF(F188=Validation!$B$10,E188/D188,0))),""))</f>
        <v/>
      </c>
    </row>
    <row r="189" spans="2:8" x14ac:dyDescent="0.3">
      <c r="B189" s="126"/>
      <c r="C189" s="129"/>
      <c r="D189" s="136"/>
      <c r="E189" s="136"/>
      <c r="F189" s="136"/>
      <c r="G189" s="285"/>
      <c r="H189" s="291" t="str">
        <f>IF(D189="","",
IFERROR(IF(E189&gt;D189,"Error",
IF(F189 = Validation!$B$9,0,
IF(F189=Validation!$B$10,E189/D189,0))),""))</f>
        <v/>
      </c>
    </row>
    <row r="190" spans="2:8" x14ac:dyDescent="0.3">
      <c r="B190" s="126"/>
      <c r="C190" s="129"/>
      <c r="D190" s="136"/>
      <c r="E190" s="136"/>
      <c r="F190" s="136"/>
      <c r="G190" s="285"/>
      <c r="H190" s="291" t="str">
        <f>IF(D190="","",
IFERROR(IF(E190&gt;D190,"Error",
IF(F190 = Validation!$B$9,0,
IF(F190=Validation!$B$10,E190/D190,0))),""))</f>
        <v/>
      </c>
    </row>
    <row r="191" spans="2:8" x14ac:dyDescent="0.3">
      <c r="B191" s="126"/>
      <c r="C191" s="129"/>
      <c r="D191" s="136"/>
      <c r="E191" s="136"/>
      <c r="F191" s="136"/>
      <c r="G191" s="285"/>
      <c r="H191" s="291" t="str">
        <f>IF(D191="","",
IFERROR(IF(E191&gt;D191,"Error",
IF(F191 = Validation!$B$9,0,
IF(F191=Validation!$B$10,E191/D191,0))),""))</f>
        <v/>
      </c>
    </row>
    <row r="192" spans="2:8" x14ac:dyDescent="0.3">
      <c r="B192" s="126"/>
      <c r="C192" s="129"/>
      <c r="D192" s="136"/>
      <c r="E192" s="136"/>
      <c r="F192" s="136"/>
      <c r="G192" s="285"/>
      <c r="H192" s="291" t="str">
        <f>IF(D192="","",
IFERROR(IF(E192&gt;D192,"Error",
IF(F192 = Validation!$B$9,0,
IF(F192=Validation!$B$10,E192/D192,0))),""))</f>
        <v/>
      </c>
    </row>
    <row r="193" spans="2:8" x14ac:dyDescent="0.3">
      <c r="B193" s="126"/>
      <c r="C193" s="129"/>
      <c r="D193" s="136"/>
      <c r="E193" s="136"/>
      <c r="F193" s="136"/>
      <c r="G193" s="285"/>
      <c r="H193" s="291" t="str">
        <f>IF(D193="","",
IFERROR(IF(E193&gt;D193,"Error",
IF(F193 = Validation!$B$9,0,
IF(F193=Validation!$B$10,E193/D193,0))),""))</f>
        <v/>
      </c>
    </row>
    <row r="194" spans="2:8" x14ac:dyDescent="0.3">
      <c r="B194" s="126"/>
      <c r="C194" s="129"/>
      <c r="D194" s="136"/>
      <c r="E194" s="136"/>
      <c r="F194" s="136"/>
      <c r="G194" s="285"/>
      <c r="H194" s="291" t="str">
        <f>IF(D194="","",
IFERROR(IF(E194&gt;D194,"Error",
IF(F194 = Validation!$B$9,0,
IF(F194=Validation!$B$10,E194/D194,0))),""))</f>
        <v/>
      </c>
    </row>
    <row r="195" spans="2:8" x14ac:dyDescent="0.3">
      <c r="B195" s="126"/>
      <c r="C195" s="129"/>
      <c r="D195" s="136"/>
      <c r="E195" s="136"/>
      <c r="F195" s="136"/>
      <c r="G195" s="285"/>
      <c r="H195" s="291" t="str">
        <f>IF(D195="","",
IFERROR(IF(E195&gt;D195,"Error",
IF(F195 = Validation!$B$9,0,
IF(F195=Validation!$B$10,E195/D195,0))),""))</f>
        <v/>
      </c>
    </row>
    <row r="196" spans="2:8" x14ac:dyDescent="0.3">
      <c r="B196" s="126"/>
      <c r="C196" s="129"/>
      <c r="D196" s="136"/>
      <c r="E196" s="136"/>
      <c r="F196" s="136"/>
      <c r="G196" s="285"/>
      <c r="H196" s="291" t="str">
        <f>IF(D196="","",
IFERROR(IF(E196&gt;D196,"Error",
IF(F196 = Validation!$B$9,0,
IF(F196=Validation!$B$10,E196/D196,0))),""))</f>
        <v/>
      </c>
    </row>
    <row r="197" spans="2:8" x14ac:dyDescent="0.3">
      <c r="B197" s="126"/>
      <c r="C197" s="129"/>
      <c r="D197" s="136"/>
      <c r="E197" s="136"/>
      <c r="F197" s="136"/>
      <c r="G197" s="285"/>
      <c r="H197" s="291" t="str">
        <f>IF(D197="","",
IFERROR(IF(E197&gt;D197,"Error",
IF(F197 = Validation!$B$9,0,
IF(F197=Validation!$B$10,E197/D197,0))),""))</f>
        <v/>
      </c>
    </row>
    <row r="198" spans="2:8" x14ac:dyDescent="0.3">
      <c r="B198" s="126"/>
      <c r="C198" s="129"/>
      <c r="D198" s="136"/>
      <c r="E198" s="136"/>
      <c r="F198" s="136"/>
      <c r="G198" s="285"/>
      <c r="H198" s="291" t="str">
        <f>IF(D198="","",
IFERROR(IF(E198&gt;D198,"Error",
IF(F198 = Validation!$B$9,0,
IF(F198=Validation!$B$10,E198/D198,0))),""))</f>
        <v/>
      </c>
    </row>
    <row r="199" spans="2:8" x14ac:dyDescent="0.3">
      <c r="B199" s="126"/>
      <c r="C199" s="129"/>
      <c r="D199" s="136"/>
      <c r="E199" s="136"/>
      <c r="F199" s="136"/>
      <c r="G199" s="285"/>
      <c r="H199" s="291" t="str">
        <f>IF(D199="","",
IFERROR(IF(E199&gt;D199,"Error",
IF(F199 = Validation!$B$9,0,
IF(F199=Validation!$B$10,E199/D199,0))),""))</f>
        <v/>
      </c>
    </row>
    <row r="200" spans="2:8" x14ac:dyDescent="0.3">
      <c r="B200" s="126"/>
      <c r="C200" s="129"/>
      <c r="D200" s="136"/>
      <c r="E200" s="136"/>
      <c r="F200" s="136"/>
      <c r="G200" s="285"/>
      <c r="H200" s="291" t="str">
        <f>IF(D200="","",
IFERROR(IF(E200&gt;D200,"Error",
IF(F200 = Validation!$B$9,0,
IF(F200=Validation!$B$10,E200/D200,0))),""))</f>
        <v/>
      </c>
    </row>
    <row r="201" spans="2:8" x14ac:dyDescent="0.3">
      <c r="B201" s="126"/>
      <c r="C201" s="129"/>
      <c r="D201" s="136"/>
      <c r="E201" s="136"/>
      <c r="F201" s="136"/>
      <c r="G201" s="285"/>
      <c r="H201" s="291" t="str">
        <f>IF(D201="","",
IFERROR(IF(E201&gt;D201,"Error",
IF(F201 = Validation!$B$9,0,
IF(F201=Validation!$B$10,E201/D201,0))),""))</f>
        <v/>
      </c>
    </row>
    <row r="202" spans="2:8" x14ac:dyDescent="0.3">
      <c r="B202" s="126"/>
      <c r="C202" s="129"/>
      <c r="D202" s="136"/>
      <c r="E202" s="136"/>
      <c r="F202" s="136"/>
      <c r="G202" s="285"/>
      <c r="H202" s="291" t="str">
        <f>IF(D202="","",
IFERROR(IF(E202&gt;D202,"Error",
IF(F202 = Validation!$B$9,0,
IF(F202=Validation!$B$10,E202/D202,0))),""))</f>
        <v/>
      </c>
    </row>
    <row r="203" spans="2:8" x14ac:dyDescent="0.3">
      <c r="B203" s="126"/>
      <c r="C203" s="129"/>
      <c r="D203" s="136"/>
      <c r="E203" s="136"/>
      <c r="F203" s="136"/>
      <c r="G203" s="285"/>
      <c r="H203" s="291" t="str">
        <f>IF(D203="","",
IFERROR(IF(E203&gt;D203,"Error",
IF(F203 = Validation!$B$9,0,
IF(F203=Validation!$B$10,E203/D203,0))),""))</f>
        <v/>
      </c>
    </row>
    <row r="204" spans="2:8" x14ac:dyDescent="0.3">
      <c r="B204" s="126"/>
      <c r="C204" s="129"/>
      <c r="D204" s="136"/>
      <c r="E204" s="136"/>
      <c r="F204" s="136"/>
      <c r="G204" s="285"/>
      <c r="H204" s="291" t="str">
        <f>IF(D204="","",
IFERROR(IF(E204&gt;D204,"Error",
IF(F204 = Validation!$B$9,0,
IF(F204=Validation!$B$10,E204/D204,0))),""))</f>
        <v/>
      </c>
    </row>
    <row r="205" spans="2:8" x14ac:dyDescent="0.3">
      <c r="B205" s="126"/>
      <c r="C205" s="129"/>
      <c r="D205" s="136"/>
      <c r="E205" s="136"/>
      <c r="F205" s="136"/>
      <c r="G205" s="285"/>
      <c r="H205" s="291" t="str">
        <f>IF(D205="","",
IFERROR(IF(E205&gt;D205,"Error",
IF(F205 = Validation!$B$9,0,
IF(F205=Validation!$B$10,E205/D205,0))),""))</f>
        <v/>
      </c>
    </row>
    <row r="206" spans="2:8" x14ac:dyDescent="0.3">
      <c r="B206" s="126"/>
      <c r="C206" s="129"/>
      <c r="D206" s="136"/>
      <c r="E206" s="136"/>
      <c r="F206" s="136"/>
      <c r="G206" s="285"/>
      <c r="H206" s="291" t="str">
        <f>IF(D206="","",
IFERROR(IF(E206&gt;D206,"Error",
IF(F206 = Validation!$B$9,0,
IF(F206=Validation!$B$10,E206/D206,0))),""))</f>
        <v/>
      </c>
    </row>
    <row r="207" spans="2:8" x14ac:dyDescent="0.3">
      <c r="B207" s="126"/>
      <c r="C207" s="129"/>
      <c r="D207" s="136"/>
      <c r="E207" s="136"/>
      <c r="F207" s="136"/>
      <c r="G207" s="285"/>
      <c r="H207" s="291" t="str">
        <f>IF(D207="","",
IFERROR(IF(E207&gt;D207,"Error",
IF(F207 = Validation!$B$9,0,
IF(F207=Validation!$B$10,E207/D207,0))),""))</f>
        <v/>
      </c>
    </row>
    <row r="208" spans="2:8" x14ac:dyDescent="0.3">
      <c r="B208" s="126"/>
      <c r="C208" s="129"/>
      <c r="D208" s="136"/>
      <c r="E208" s="136"/>
      <c r="F208" s="136"/>
      <c r="G208" s="285"/>
      <c r="H208" s="291" t="str">
        <f>IF(D208="","",
IFERROR(IF(E208&gt;D208,"Error",
IF(F208 = Validation!$B$9,0,
IF(F208=Validation!$B$10,E208/D208,0))),""))</f>
        <v/>
      </c>
    </row>
    <row r="209" spans="2:8" x14ac:dyDescent="0.3">
      <c r="B209" s="126"/>
      <c r="C209" s="129"/>
      <c r="D209" s="136"/>
      <c r="E209" s="136"/>
      <c r="F209" s="136"/>
      <c r="G209" s="285"/>
      <c r="H209" s="291" t="str">
        <f>IF(D209="","",
IFERROR(IF(E209&gt;D209,"Error",
IF(F209 = Validation!$B$9,0,
IF(F209=Validation!$B$10,E209/D209,0))),""))</f>
        <v/>
      </c>
    </row>
    <row r="210" spans="2:8" x14ac:dyDescent="0.3">
      <c r="B210" s="126"/>
      <c r="C210" s="129"/>
      <c r="D210" s="136"/>
      <c r="E210" s="136"/>
      <c r="F210" s="136"/>
      <c r="G210" s="285"/>
      <c r="H210" s="291" t="str">
        <f>IF(D210="","",
IFERROR(IF(E210&gt;D210,"Error",
IF(F210 = Validation!$B$9,0,
IF(F210=Validation!$B$10,E210/D210,0))),""))</f>
        <v/>
      </c>
    </row>
    <row r="211" spans="2:8" x14ac:dyDescent="0.3">
      <c r="B211" s="126"/>
      <c r="C211" s="129"/>
      <c r="D211" s="136"/>
      <c r="E211" s="136"/>
      <c r="F211" s="136"/>
      <c r="G211" s="285"/>
      <c r="H211" s="291" t="str">
        <f>IF(D211="","",
IFERROR(IF(E211&gt;D211,"Error",
IF(F211 = Validation!$B$9,0,
IF(F211=Validation!$B$10,E211/D211,0))),""))</f>
        <v/>
      </c>
    </row>
    <row r="212" spans="2:8" x14ac:dyDescent="0.3">
      <c r="B212" s="126"/>
      <c r="C212" s="129"/>
      <c r="D212" s="136"/>
      <c r="E212" s="136"/>
      <c r="F212" s="136"/>
      <c r="G212" s="285"/>
      <c r="H212" s="291" t="str">
        <f>IF(D212="","",
IFERROR(IF(E212&gt;D212,"Error",
IF(F212 = Validation!$B$9,0,
IF(F212=Validation!$B$10,E212/D212,0))),""))</f>
        <v/>
      </c>
    </row>
    <row r="213" spans="2:8" x14ac:dyDescent="0.3">
      <c r="B213" s="126"/>
      <c r="C213" s="129"/>
      <c r="D213" s="136"/>
      <c r="E213" s="136"/>
      <c r="F213" s="136"/>
      <c r="G213" s="285"/>
      <c r="H213" s="291" t="str">
        <f>IF(D213="","",
IFERROR(IF(E213&gt;D213,"Error",
IF(F213 = Validation!$B$9,0,
IF(F213=Validation!$B$10,E213/D213,0))),""))</f>
        <v/>
      </c>
    </row>
    <row r="214" spans="2:8" x14ac:dyDescent="0.3">
      <c r="B214" s="126"/>
      <c r="C214" s="129"/>
      <c r="D214" s="136"/>
      <c r="E214" s="136"/>
      <c r="F214" s="136"/>
      <c r="G214" s="285"/>
      <c r="H214" s="291" t="str">
        <f>IF(D214="","",
IFERROR(IF(E214&gt;D214,"Error",
IF(F214 = Validation!$B$9,0,
IF(F214=Validation!$B$10,E214/D214,0))),""))</f>
        <v/>
      </c>
    </row>
    <row r="215" spans="2:8" x14ac:dyDescent="0.3">
      <c r="B215" s="126"/>
      <c r="C215" s="129"/>
      <c r="D215" s="136"/>
      <c r="E215" s="136"/>
      <c r="F215" s="136"/>
      <c r="G215" s="285"/>
      <c r="H215" s="291" t="str">
        <f>IF(D215="","",
IFERROR(IF(E215&gt;D215,"Error",
IF(F215 = Validation!$B$9,0,
IF(F215=Validation!$B$10,E215/D215,0))),""))</f>
        <v/>
      </c>
    </row>
    <row r="216" spans="2:8" x14ac:dyDescent="0.3">
      <c r="B216" s="126"/>
      <c r="C216" s="129"/>
      <c r="D216" s="136"/>
      <c r="E216" s="136"/>
      <c r="F216" s="136"/>
      <c r="G216" s="285"/>
      <c r="H216" s="291" t="str">
        <f>IF(D216="","",
IFERROR(IF(E216&gt;D216,"Error",
IF(F216 = Validation!$B$9,0,
IF(F216=Validation!$B$10,E216/D216,0))),""))</f>
        <v/>
      </c>
    </row>
    <row r="217" spans="2:8" x14ac:dyDescent="0.3">
      <c r="B217" s="126"/>
      <c r="C217" s="129"/>
      <c r="D217" s="136"/>
      <c r="E217" s="136"/>
      <c r="F217" s="136"/>
      <c r="G217" s="285"/>
      <c r="H217" s="291" t="str">
        <f>IF(D217="","",
IFERROR(IF(E217&gt;D217,"Error",
IF(F217 = Validation!$B$9,0,
IF(F217=Validation!$B$10,E217/D217,0))),""))</f>
        <v/>
      </c>
    </row>
    <row r="218" spans="2:8" x14ac:dyDescent="0.3">
      <c r="B218" s="126"/>
      <c r="C218" s="129"/>
      <c r="D218" s="136"/>
      <c r="E218" s="136"/>
      <c r="F218" s="136"/>
      <c r="G218" s="285"/>
      <c r="H218" s="291" t="str">
        <f>IF(D218="","",
IFERROR(IF(E218&gt;D218,"Error",
IF(F218 = Validation!$B$9,0,
IF(F218=Validation!$B$10,E218/D218,0))),""))</f>
        <v/>
      </c>
    </row>
    <row r="219" spans="2:8" x14ac:dyDescent="0.3">
      <c r="B219" s="126"/>
      <c r="C219" s="129"/>
      <c r="D219" s="136"/>
      <c r="E219" s="136"/>
      <c r="F219" s="136"/>
      <c r="G219" s="285"/>
      <c r="H219" s="291" t="str">
        <f>IF(D219="","",
IFERROR(IF(E219&gt;D219,"Error",
IF(F219 = Validation!$B$9,0,
IF(F219=Validation!$B$10,E219/D219,0))),""))</f>
        <v/>
      </c>
    </row>
    <row r="220" spans="2:8" x14ac:dyDescent="0.3">
      <c r="B220" s="126"/>
      <c r="C220" s="129"/>
      <c r="D220" s="136"/>
      <c r="E220" s="136"/>
      <c r="F220" s="136"/>
      <c r="G220" s="285"/>
      <c r="H220" s="291" t="str">
        <f>IF(D220="","",
IFERROR(IF(E220&gt;D220,"Error",
IF(F220 = Validation!$B$9,0,
IF(F220=Validation!$B$10,E220/D220,0))),""))</f>
        <v/>
      </c>
    </row>
    <row r="221" spans="2:8" x14ac:dyDescent="0.3">
      <c r="B221" s="126"/>
      <c r="C221" s="129"/>
      <c r="D221" s="136"/>
      <c r="E221" s="136"/>
      <c r="F221" s="136"/>
      <c r="G221" s="285"/>
      <c r="H221" s="291" t="str">
        <f>IF(D221="","",
IFERROR(IF(E221&gt;D221,"Error",
IF(F221 = Validation!$B$9,0,
IF(F221=Validation!$B$10,E221/D221,0))),""))</f>
        <v/>
      </c>
    </row>
    <row r="222" spans="2:8" x14ac:dyDescent="0.3">
      <c r="B222" s="126"/>
      <c r="C222" s="129"/>
      <c r="D222" s="136"/>
      <c r="E222" s="136"/>
      <c r="F222" s="136"/>
      <c r="G222" s="285"/>
      <c r="H222" s="291" t="str">
        <f>IF(D222="","",
IFERROR(IF(E222&gt;D222,"Error",
IF(F222 = Validation!$B$9,0,
IF(F222=Validation!$B$10,E222/D222,0))),""))</f>
        <v/>
      </c>
    </row>
    <row r="223" spans="2:8" x14ac:dyDescent="0.3">
      <c r="B223" s="126"/>
      <c r="C223" s="129"/>
      <c r="D223" s="136"/>
      <c r="E223" s="136"/>
      <c r="F223" s="136"/>
      <c r="G223" s="285"/>
      <c r="H223" s="291" t="str">
        <f>IF(D223="","",
IFERROR(IF(E223&gt;D223,"Error",
IF(F223 = Validation!$B$9,0,
IF(F223=Validation!$B$10,E223/D223,0))),""))</f>
        <v/>
      </c>
    </row>
    <row r="224" spans="2:8" x14ac:dyDescent="0.3">
      <c r="B224" s="126"/>
      <c r="C224" s="129"/>
      <c r="D224" s="136"/>
      <c r="E224" s="136"/>
      <c r="F224" s="136"/>
      <c r="G224" s="285"/>
      <c r="H224" s="291" t="str">
        <f>IF(D224="","",
IFERROR(IF(E224&gt;D224,"Error",
IF(F224 = Validation!$B$9,0,
IF(F224=Validation!$B$10,E224/D224,0))),""))</f>
        <v/>
      </c>
    </row>
    <row r="225" spans="2:8" x14ac:dyDescent="0.3">
      <c r="B225" s="126"/>
      <c r="C225" s="129"/>
      <c r="D225" s="136"/>
      <c r="E225" s="136"/>
      <c r="F225" s="136"/>
      <c r="G225" s="285"/>
      <c r="H225" s="291" t="str">
        <f>IF(D225="","",
IFERROR(IF(E225&gt;D225,"Error",
IF(F225 = Validation!$B$9,0,
IF(F225=Validation!$B$10,E225/D225,0))),""))</f>
        <v/>
      </c>
    </row>
    <row r="226" spans="2:8" x14ac:dyDescent="0.3">
      <c r="B226" s="126"/>
      <c r="C226" s="129"/>
      <c r="D226" s="136"/>
      <c r="E226" s="136"/>
      <c r="F226" s="136"/>
      <c r="G226" s="285"/>
      <c r="H226" s="291" t="str">
        <f>IF(D226="","",
IFERROR(IF(E226&gt;D226,"Error",
IF(F226 = Validation!$B$9,0,
IF(F226=Validation!$B$10,E226/D226,0))),""))</f>
        <v/>
      </c>
    </row>
    <row r="227" spans="2:8" x14ac:dyDescent="0.3">
      <c r="B227" s="126"/>
      <c r="C227" s="129"/>
      <c r="D227" s="136"/>
      <c r="E227" s="136"/>
      <c r="F227" s="136"/>
      <c r="G227" s="285"/>
      <c r="H227" s="291" t="str">
        <f>IF(D227="","",
IFERROR(IF(E227&gt;D227,"Error",
IF(F227 = Validation!$B$9,0,
IF(F227=Validation!$B$10,E227/D227,0))),""))</f>
        <v/>
      </c>
    </row>
    <row r="228" spans="2:8" x14ac:dyDescent="0.3">
      <c r="B228" s="126"/>
      <c r="C228" s="129"/>
      <c r="D228" s="136"/>
      <c r="E228" s="136"/>
      <c r="F228" s="136"/>
      <c r="G228" s="285"/>
      <c r="H228" s="291" t="str">
        <f>IF(D228="","",
IFERROR(IF(E228&gt;D228,"Error",
IF(F228 = Validation!$B$9,0,
IF(F228=Validation!$B$10,E228/D228,0))),""))</f>
        <v/>
      </c>
    </row>
    <row r="229" spans="2:8" x14ac:dyDescent="0.3">
      <c r="B229" s="126"/>
      <c r="C229" s="129"/>
      <c r="D229" s="136"/>
      <c r="E229" s="136"/>
      <c r="F229" s="136"/>
      <c r="G229" s="285"/>
      <c r="H229" s="291" t="str">
        <f>IF(D229="","",
IFERROR(IF(E229&gt;D229,"Error",
IF(F229 = Validation!$B$9,0,
IF(F229=Validation!$B$10,E229/D229,0))),""))</f>
        <v/>
      </c>
    </row>
    <row r="230" spans="2:8" x14ac:dyDescent="0.3">
      <c r="B230" s="126"/>
      <c r="C230" s="129"/>
      <c r="D230" s="136"/>
      <c r="E230" s="136"/>
      <c r="F230" s="136"/>
      <c r="G230" s="285"/>
      <c r="H230" s="291" t="str">
        <f>IF(D230="","",
IFERROR(IF(E230&gt;D230,"Error",
IF(F230 = Validation!$B$9,0,
IF(F230=Validation!$B$10,E230/D230,0))),""))</f>
        <v/>
      </c>
    </row>
    <row r="231" spans="2:8" x14ac:dyDescent="0.3">
      <c r="B231" s="126"/>
      <c r="C231" s="129"/>
      <c r="D231" s="136"/>
      <c r="E231" s="136"/>
      <c r="F231" s="136"/>
      <c r="G231" s="285"/>
      <c r="H231" s="291" t="str">
        <f>IF(D231="","",
IFERROR(IF(E231&gt;D231,"Error",
IF(F231 = Validation!$B$9,0,
IF(F231=Validation!$B$10,E231/D231,0))),""))</f>
        <v/>
      </c>
    </row>
    <row r="232" spans="2:8" x14ac:dyDescent="0.3">
      <c r="B232" s="126"/>
      <c r="C232" s="129"/>
      <c r="D232" s="136"/>
      <c r="E232" s="136"/>
      <c r="F232" s="136"/>
      <c r="G232" s="285"/>
      <c r="H232" s="291" t="str">
        <f>IF(D232="","",
IFERROR(IF(E232&gt;D232,"Error",
IF(F232 = Validation!$B$9,0,
IF(F232=Validation!$B$10,E232/D232,0))),""))</f>
        <v/>
      </c>
    </row>
    <row r="233" spans="2:8" x14ac:dyDescent="0.3">
      <c r="B233" s="126"/>
      <c r="C233" s="129"/>
      <c r="D233" s="136"/>
      <c r="E233" s="136"/>
      <c r="F233" s="136"/>
      <c r="G233" s="285"/>
      <c r="H233" s="291" t="str">
        <f>IF(D233="","",
IFERROR(IF(E233&gt;D233,"Error",
IF(F233 = Validation!$B$9,0,
IF(F233=Validation!$B$10,E233/D233,0))),""))</f>
        <v/>
      </c>
    </row>
    <row r="234" spans="2:8" x14ac:dyDescent="0.3">
      <c r="B234" s="126"/>
      <c r="C234" s="129"/>
      <c r="D234" s="136"/>
      <c r="E234" s="136"/>
      <c r="F234" s="136"/>
      <c r="G234" s="285"/>
      <c r="H234" s="291" t="str">
        <f>IF(D234="","",
IFERROR(IF(E234&gt;D234,"Error",
IF(F234 = Validation!$B$9,0,
IF(F234=Validation!$B$10,E234/D234,0))),""))</f>
        <v/>
      </c>
    </row>
    <row r="235" spans="2:8" x14ac:dyDescent="0.3">
      <c r="B235" s="126"/>
      <c r="C235" s="129"/>
      <c r="D235" s="136"/>
      <c r="E235" s="136"/>
      <c r="F235" s="136"/>
      <c r="G235" s="285"/>
      <c r="H235" s="291" t="str">
        <f>IF(D235="","",
IFERROR(IF(E235&gt;D235,"Error",
IF(F235 = Validation!$B$9,0,
IF(F235=Validation!$B$10,E235/D235,0))),""))</f>
        <v/>
      </c>
    </row>
    <row r="236" spans="2:8" x14ac:dyDescent="0.3">
      <c r="B236" s="126"/>
      <c r="C236" s="129"/>
      <c r="D236" s="136"/>
      <c r="E236" s="136"/>
      <c r="F236" s="136"/>
      <c r="G236" s="285"/>
      <c r="H236" s="291" t="str">
        <f>IF(D236="","",
IFERROR(IF(E236&gt;D236,"Error",
IF(F236 = Validation!$B$9,0,
IF(F236=Validation!$B$10,E236/D236,0))),""))</f>
        <v/>
      </c>
    </row>
    <row r="237" spans="2:8" x14ac:dyDescent="0.3">
      <c r="B237" s="126"/>
      <c r="C237" s="129"/>
      <c r="D237" s="136"/>
      <c r="E237" s="136"/>
      <c r="F237" s="136"/>
      <c r="G237" s="285"/>
      <c r="H237" s="291" t="str">
        <f>IF(D237="","",
IFERROR(IF(E237&gt;D237,"Error",
IF(F237 = Validation!$B$9,0,
IF(F237=Validation!$B$10,E237/D237,0))),""))</f>
        <v/>
      </c>
    </row>
    <row r="238" spans="2:8" x14ac:dyDescent="0.3">
      <c r="B238" s="126"/>
      <c r="C238" s="129"/>
      <c r="D238" s="136"/>
      <c r="E238" s="136"/>
      <c r="F238" s="136"/>
      <c r="G238" s="285"/>
      <c r="H238" s="291" t="str">
        <f>IF(D238="","",
IFERROR(IF(E238&gt;D238,"Error",
IF(F238 = Validation!$B$9,0,
IF(F238=Validation!$B$10,E238/D238,0))),""))</f>
        <v/>
      </c>
    </row>
    <row r="239" spans="2:8" x14ac:dyDescent="0.3">
      <c r="B239" s="126"/>
      <c r="C239" s="129"/>
      <c r="D239" s="136"/>
      <c r="E239" s="136"/>
      <c r="F239" s="136"/>
      <c r="G239" s="285"/>
      <c r="H239" s="291" t="str">
        <f>IF(D239="","",
IFERROR(IF(E239&gt;D239,"Error",
IF(F239 = Validation!$B$9,0,
IF(F239=Validation!$B$10,E239/D239,0))),""))</f>
        <v/>
      </c>
    </row>
    <row r="240" spans="2:8" x14ac:dyDescent="0.3">
      <c r="B240" s="126"/>
      <c r="C240" s="129"/>
      <c r="D240" s="136"/>
      <c r="E240" s="136"/>
      <c r="F240" s="136"/>
      <c r="G240" s="285"/>
      <c r="H240" s="291" t="str">
        <f>IF(D240="","",
IFERROR(IF(E240&gt;D240,"Error",
IF(F240 = Validation!$B$9,0,
IF(F240=Validation!$B$10,E240/D240,0))),""))</f>
        <v/>
      </c>
    </row>
    <row r="241" spans="2:8" x14ac:dyDescent="0.3">
      <c r="B241" s="126"/>
      <c r="C241" s="129"/>
      <c r="D241" s="136"/>
      <c r="E241" s="136"/>
      <c r="F241" s="136"/>
      <c r="G241" s="285"/>
      <c r="H241" s="291" t="str">
        <f>IF(D241="","",
IFERROR(IF(E241&gt;D241,"Error",
IF(F241 = Validation!$B$9,0,
IF(F241=Validation!$B$10,E241/D241,0))),""))</f>
        <v/>
      </c>
    </row>
    <row r="242" spans="2:8" x14ac:dyDescent="0.3">
      <c r="B242" s="126"/>
      <c r="C242" s="129"/>
      <c r="D242" s="136"/>
      <c r="E242" s="136"/>
      <c r="F242" s="136"/>
      <c r="G242" s="285"/>
      <c r="H242" s="291" t="str">
        <f>IF(D242="","",
IFERROR(IF(E242&gt;D242,"Error",
IF(F242 = Validation!$B$9,0,
IF(F242=Validation!$B$10,E242/D242,0))),""))</f>
        <v/>
      </c>
    </row>
    <row r="243" spans="2:8" x14ac:dyDescent="0.3">
      <c r="B243" s="126"/>
      <c r="C243" s="129"/>
      <c r="D243" s="136"/>
      <c r="E243" s="136"/>
      <c r="F243" s="136"/>
      <c r="G243" s="285"/>
      <c r="H243" s="291" t="str">
        <f>IF(D243="","",
IFERROR(IF(E243&gt;D243,"Error",
IF(F243 = Validation!$B$9,0,
IF(F243=Validation!$B$10,E243/D243,0))),""))</f>
        <v/>
      </c>
    </row>
    <row r="244" spans="2:8" x14ac:dyDescent="0.3">
      <c r="B244" s="126"/>
      <c r="C244" s="129"/>
      <c r="D244" s="136"/>
      <c r="E244" s="136"/>
      <c r="F244" s="136"/>
      <c r="G244" s="285"/>
      <c r="H244" s="291" t="str">
        <f>IF(D244="","",
IFERROR(IF(E244&gt;D244,"Error",
IF(F244 = Validation!$B$9,0,
IF(F244=Validation!$B$10,E244/D244,0))),""))</f>
        <v/>
      </c>
    </row>
    <row r="245" spans="2:8" x14ac:dyDescent="0.3">
      <c r="B245" s="126"/>
      <c r="C245" s="129"/>
      <c r="D245" s="136"/>
      <c r="E245" s="136"/>
      <c r="F245" s="136"/>
      <c r="G245" s="285"/>
      <c r="H245" s="291" t="str">
        <f>IF(D245="","",
IFERROR(IF(E245&gt;D245,"Error",
IF(F245 = Validation!$B$9,0,
IF(F245=Validation!$B$10,E245/D245,0))),""))</f>
        <v/>
      </c>
    </row>
    <row r="246" spans="2:8" x14ac:dyDescent="0.3">
      <c r="B246" s="126"/>
      <c r="C246" s="129"/>
      <c r="D246" s="136"/>
      <c r="E246" s="136"/>
      <c r="F246" s="136"/>
      <c r="G246" s="285"/>
      <c r="H246" s="291" t="str">
        <f>IF(D246="","",
IFERROR(IF(E246&gt;D246,"Error",
IF(F246 = Validation!$B$9,0,
IF(F246=Validation!$B$10,E246/D246,0))),""))</f>
        <v/>
      </c>
    </row>
    <row r="247" spans="2:8" x14ac:dyDescent="0.3">
      <c r="B247" s="126"/>
      <c r="C247" s="129"/>
      <c r="D247" s="136"/>
      <c r="E247" s="136"/>
      <c r="F247" s="136"/>
      <c r="G247" s="285"/>
      <c r="H247" s="291" t="str">
        <f>IF(D247="","",
IFERROR(IF(E247&gt;D247,"Error",
IF(F247 = Validation!$B$9,0,
IF(F247=Validation!$B$10,E247/D247,0))),""))</f>
        <v/>
      </c>
    </row>
    <row r="248" spans="2:8" x14ac:dyDescent="0.3">
      <c r="B248" s="126"/>
      <c r="C248" s="129"/>
      <c r="D248" s="136"/>
      <c r="E248" s="136"/>
      <c r="F248" s="136"/>
      <c r="G248" s="285"/>
      <c r="H248" s="291" t="str">
        <f>IF(D248="","",
IFERROR(IF(E248&gt;D248,"Error",
IF(F248 = Validation!$B$9,0,
IF(F248=Validation!$B$10,E248/D248,0))),""))</f>
        <v/>
      </c>
    </row>
    <row r="249" spans="2:8" x14ac:dyDescent="0.3">
      <c r="B249" s="126"/>
      <c r="C249" s="129"/>
      <c r="D249" s="136"/>
      <c r="E249" s="136"/>
      <c r="F249" s="136"/>
      <c r="G249" s="285"/>
      <c r="H249" s="291" t="str">
        <f>IF(D249="","",
IFERROR(IF(E249&gt;D249,"Error",
IF(F249 = Validation!$B$9,0,
IF(F249=Validation!$B$10,E249/D249,0))),""))</f>
        <v/>
      </c>
    </row>
    <row r="250" spans="2:8" x14ac:dyDescent="0.3">
      <c r="B250" s="126"/>
      <c r="C250" s="129"/>
      <c r="D250" s="136"/>
      <c r="E250" s="136"/>
      <c r="F250" s="136"/>
      <c r="G250" s="285"/>
      <c r="H250" s="291" t="str">
        <f>IF(D250="","",
IFERROR(IF(E250&gt;D250,"Error",
IF(F250 = Validation!$B$9,0,
IF(F250=Validation!$B$10,E250/D250,0))),""))</f>
        <v/>
      </c>
    </row>
    <row r="251" spans="2:8" x14ac:dyDescent="0.3">
      <c r="B251" s="126"/>
      <c r="C251" s="129"/>
      <c r="D251" s="136"/>
      <c r="E251" s="136"/>
      <c r="F251" s="136"/>
      <c r="G251" s="285"/>
      <c r="H251" s="291" t="str">
        <f>IF(D251="","",
IFERROR(IF(E251&gt;D251,"Error",
IF(F251 = Validation!$B$9,0,
IF(F251=Validation!$B$10,E251/D251,0))),""))</f>
        <v/>
      </c>
    </row>
    <row r="252" spans="2:8" x14ac:dyDescent="0.3">
      <c r="B252" s="126"/>
      <c r="C252" s="129"/>
      <c r="D252" s="136"/>
      <c r="E252" s="136"/>
      <c r="F252" s="136"/>
      <c r="G252" s="285"/>
      <c r="H252" s="291" t="str">
        <f>IF(D252="","",
IFERROR(IF(E252&gt;D252,"Error",
IF(F252 = Validation!$B$9,0,
IF(F252=Validation!$B$10,E252/D252,0))),""))</f>
        <v/>
      </c>
    </row>
    <row r="253" spans="2:8" x14ac:dyDescent="0.3">
      <c r="B253" s="126"/>
      <c r="C253" s="129"/>
      <c r="D253" s="136"/>
      <c r="E253" s="136"/>
      <c r="F253" s="136"/>
      <c r="G253" s="285"/>
      <c r="H253" s="291" t="str">
        <f>IF(D253="","",
IFERROR(IF(E253&gt;D253,"Error",
IF(F253 = Validation!$B$9,0,
IF(F253=Validation!$B$10,E253/D253,0))),""))</f>
        <v/>
      </c>
    </row>
    <row r="254" spans="2:8" x14ac:dyDescent="0.3">
      <c r="B254" s="126"/>
      <c r="C254" s="129"/>
      <c r="D254" s="136"/>
      <c r="E254" s="136"/>
      <c r="F254" s="136"/>
      <c r="G254" s="285"/>
      <c r="H254" s="291" t="str">
        <f>IF(D254="","",
IFERROR(IF(E254&gt;D254,"Error",
IF(F254 = Validation!$B$9,0,
IF(F254=Validation!$B$10,E254/D254,0))),""))</f>
        <v/>
      </c>
    </row>
    <row r="255" spans="2:8" x14ac:dyDescent="0.3">
      <c r="B255" s="126"/>
      <c r="C255" s="129"/>
      <c r="D255" s="136"/>
      <c r="E255" s="136"/>
      <c r="F255" s="136"/>
      <c r="G255" s="285"/>
      <c r="H255" s="291" t="str">
        <f>IF(D255="","",
IFERROR(IF(E255&gt;D255,"Error",
IF(F255 = Validation!$B$9,0,
IF(F255=Validation!$B$10,E255/D255,0))),""))</f>
        <v/>
      </c>
    </row>
    <row r="256" spans="2:8" x14ac:dyDescent="0.3">
      <c r="B256" s="126"/>
      <c r="C256" s="129"/>
      <c r="D256" s="136"/>
      <c r="E256" s="136"/>
      <c r="F256" s="136"/>
      <c r="G256" s="285"/>
      <c r="H256" s="291" t="str">
        <f>IF(D256="","",
IFERROR(IF(E256&gt;D256,"Error",
IF(F256 = Validation!$B$9,0,
IF(F256=Validation!$B$10,E256/D256,0))),""))</f>
        <v/>
      </c>
    </row>
    <row r="257" spans="2:8" x14ac:dyDescent="0.3">
      <c r="B257" s="126"/>
      <c r="C257" s="129"/>
      <c r="D257" s="136"/>
      <c r="E257" s="136"/>
      <c r="F257" s="136"/>
      <c r="G257" s="285"/>
      <c r="H257" s="291" t="str">
        <f>IF(D257="","",
IFERROR(IF(E257&gt;D257,"Error",
IF(F257 = Validation!$B$9,0,
IF(F257=Validation!$B$10,E257/D257,0))),""))</f>
        <v/>
      </c>
    </row>
    <row r="258" spans="2:8" x14ac:dyDescent="0.3">
      <c r="B258" s="126"/>
      <c r="C258" s="129"/>
      <c r="D258" s="136"/>
      <c r="E258" s="136"/>
      <c r="F258" s="136"/>
      <c r="G258" s="285"/>
      <c r="H258" s="291" t="str">
        <f>IF(D258="","",
IFERROR(IF(E258&gt;D258,"Error",
IF(F258 = Validation!$B$9,0,
IF(F258=Validation!$B$10,E258/D258,0))),""))</f>
        <v/>
      </c>
    </row>
    <row r="259" spans="2:8" x14ac:dyDescent="0.3">
      <c r="B259" s="126"/>
      <c r="C259" s="129"/>
      <c r="D259" s="136"/>
      <c r="E259" s="136"/>
      <c r="F259" s="136"/>
      <c r="G259" s="285"/>
      <c r="H259" s="291" t="str">
        <f>IF(D259="","",
IFERROR(IF(E259&gt;D259,"Error",
IF(F259 = Validation!$B$9,0,
IF(F259=Validation!$B$10,E259/D259,0))),""))</f>
        <v/>
      </c>
    </row>
    <row r="260" spans="2:8" x14ac:dyDescent="0.3">
      <c r="B260" s="126"/>
      <c r="C260" s="129"/>
      <c r="D260" s="136"/>
      <c r="E260" s="136"/>
      <c r="F260" s="136"/>
      <c r="G260" s="285"/>
      <c r="H260" s="291" t="str">
        <f>IF(D260="","",
IFERROR(IF(E260&gt;D260,"Error",
IF(F260 = Validation!$B$9,0,
IF(F260=Validation!$B$10,E260/D260,0))),""))</f>
        <v/>
      </c>
    </row>
    <row r="261" spans="2:8" x14ac:dyDescent="0.3">
      <c r="B261" s="126"/>
      <c r="C261" s="129"/>
      <c r="D261" s="136"/>
      <c r="E261" s="136"/>
      <c r="F261" s="136"/>
      <c r="G261" s="285"/>
      <c r="H261" s="291" t="str">
        <f>IF(D261="","",
IFERROR(IF(E261&gt;D261,"Error",
IF(F261 = Validation!$B$9,0,
IF(F261=Validation!$B$10,E261/D261,0))),""))</f>
        <v/>
      </c>
    </row>
    <row r="262" spans="2:8" x14ac:dyDescent="0.3">
      <c r="B262" s="126"/>
      <c r="C262" s="129"/>
      <c r="D262" s="136"/>
      <c r="E262" s="136"/>
      <c r="F262" s="136"/>
      <c r="G262" s="285"/>
      <c r="H262" s="291" t="str">
        <f>IF(D262="","",
IFERROR(IF(E262&gt;D262,"Error",
IF(F262 = Validation!$B$9,0,
IF(F262=Validation!$B$10,E262/D262,0))),""))</f>
        <v/>
      </c>
    </row>
    <row r="263" spans="2:8" x14ac:dyDescent="0.3">
      <c r="B263" s="126"/>
      <c r="C263" s="129"/>
      <c r="D263" s="136"/>
      <c r="E263" s="136"/>
      <c r="F263" s="136"/>
      <c r="G263" s="285"/>
      <c r="H263" s="291" t="str">
        <f>IF(D263="","",
IFERROR(IF(E263&gt;D263,"Error",
IF(F263 = Validation!$B$9,0,
IF(F263=Validation!$B$10,E263/D263,0))),""))</f>
        <v/>
      </c>
    </row>
    <row r="264" spans="2:8" x14ac:dyDescent="0.3">
      <c r="B264" s="126"/>
      <c r="C264" s="129"/>
      <c r="D264" s="136"/>
      <c r="E264" s="136"/>
      <c r="F264" s="136"/>
      <c r="G264" s="285"/>
      <c r="H264" s="291" t="str">
        <f>IF(D264="","",
IFERROR(IF(E264&gt;D264,"Error",
IF(F264 = Validation!$B$9,0,
IF(F264=Validation!$B$10,E264/D264,0))),""))</f>
        <v/>
      </c>
    </row>
    <row r="265" spans="2:8" x14ac:dyDescent="0.3">
      <c r="B265" s="126"/>
      <c r="C265" s="129"/>
      <c r="D265" s="136"/>
      <c r="E265" s="136"/>
      <c r="F265" s="136"/>
      <c r="G265" s="285"/>
      <c r="H265" s="291" t="str">
        <f>IF(D265="","",
IFERROR(IF(E265&gt;D265,"Error",
IF(F265 = Validation!$B$9,0,
IF(F265=Validation!$B$10,E265/D265,0))),""))</f>
        <v/>
      </c>
    </row>
    <row r="266" spans="2:8" x14ac:dyDescent="0.3">
      <c r="B266" s="126"/>
      <c r="C266" s="129"/>
      <c r="D266" s="136"/>
      <c r="E266" s="136"/>
      <c r="F266" s="136"/>
      <c r="G266" s="285"/>
      <c r="H266" s="291" t="str">
        <f>IF(D266="","",
IFERROR(IF(E266&gt;D266,"Error",
IF(F266 = Validation!$B$9,0,
IF(F266=Validation!$B$10,E266/D266,0))),""))</f>
        <v/>
      </c>
    </row>
    <row r="267" spans="2:8" x14ac:dyDescent="0.3">
      <c r="B267" s="126"/>
      <c r="C267" s="129"/>
      <c r="D267" s="136"/>
      <c r="E267" s="136"/>
      <c r="F267" s="136"/>
      <c r="G267" s="285"/>
      <c r="H267" s="291" t="str">
        <f>IF(D267="","",
IFERROR(IF(E267&gt;D267,"Error",
IF(F267 = Validation!$B$9,0,
IF(F267=Validation!$B$10,E267/D267,0))),""))</f>
        <v/>
      </c>
    </row>
    <row r="268" spans="2:8" x14ac:dyDescent="0.3">
      <c r="B268" s="126"/>
      <c r="C268" s="129"/>
      <c r="D268" s="136"/>
      <c r="E268" s="136"/>
      <c r="F268" s="136"/>
      <c r="G268" s="285"/>
      <c r="H268" s="291" t="str">
        <f>IF(D268="","",
IFERROR(IF(E268&gt;D268,"Error",
IF(F268 = Validation!$B$9,0,
IF(F268=Validation!$B$10,E268/D268,0))),""))</f>
        <v/>
      </c>
    </row>
    <row r="269" spans="2:8" x14ac:dyDescent="0.3">
      <c r="B269" s="126"/>
      <c r="C269" s="129"/>
      <c r="D269" s="136"/>
      <c r="E269" s="136"/>
      <c r="F269" s="136"/>
      <c r="G269" s="285"/>
      <c r="H269" s="291" t="str">
        <f>IF(D269="","",
IFERROR(IF(E269&gt;D269,"Error",
IF(F269 = Validation!$B$9,0,
IF(F269=Validation!$B$10,E269/D269,0))),""))</f>
        <v/>
      </c>
    </row>
    <row r="270" spans="2:8" x14ac:dyDescent="0.3">
      <c r="B270" s="126"/>
      <c r="C270" s="129"/>
      <c r="D270" s="136"/>
      <c r="E270" s="136"/>
      <c r="F270" s="136"/>
      <c r="G270" s="285"/>
      <c r="H270" s="291" t="str">
        <f>IF(D270="","",
IFERROR(IF(E270&gt;D270,"Error",
IF(F270 = Validation!$B$9,0,
IF(F270=Validation!$B$10,E270/D270,0))),""))</f>
        <v/>
      </c>
    </row>
    <row r="271" spans="2:8" x14ac:dyDescent="0.3">
      <c r="B271" s="126"/>
      <c r="C271" s="129"/>
      <c r="D271" s="136"/>
      <c r="E271" s="136"/>
      <c r="F271" s="136"/>
      <c r="G271" s="285"/>
      <c r="H271" s="291" t="str">
        <f>IF(D271="","",
IFERROR(IF(E271&gt;D271,"Error",
IF(F271 = Validation!$B$9,0,
IF(F271=Validation!$B$10,E271/D271,0))),""))</f>
        <v/>
      </c>
    </row>
    <row r="272" spans="2:8" x14ac:dyDescent="0.3">
      <c r="B272" s="126"/>
      <c r="C272" s="129"/>
      <c r="D272" s="136"/>
      <c r="E272" s="136"/>
      <c r="F272" s="136"/>
      <c r="G272" s="285"/>
      <c r="H272" s="291" t="str">
        <f>IF(D272="","",
IFERROR(IF(E272&gt;D272,"Error",
IF(F272 = Validation!$B$9,0,
IF(F272=Validation!$B$10,E272/D272,0))),""))</f>
        <v/>
      </c>
    </row>
    <row r="273" spans="2:8" x14ac:dyDescent="0.3">
      <c r="B273" s="126"/>
      <c r="C273" s="129"/>
      <c r="D273" s="136"/>
      <c r="E273" s="136"/>
      <c r="F273" s="136"/>
      <c r="G273" s="285"/>
      <c r="H273" s="291" t="str">
        <f>IF(D273="","",
IFERROR(IF(E273&gt;D273,"Error",
IF(F273 = Validation!$B$9,0,
IF(F273=Validation!$B$10,E273/D273,0))),""))</f>
        <v/>
      </c>
    </row>
    <row r="274" spans="2:8" x14ac:dyDescent="0.3">
      <c r="B274" s="126"/>
      <c r="C274" s="129"/>
      <c r="D274" s="136"/>
      <c r="E274" s="136"/>
      <c r="F274" s="136"/>
      <c r="G274" s="285"/>
      <c r="H274" s="291" t="str">
        <f>IF(D274="","",
IFERROR(IF(E274&gt;D274,"Error",
IF(F274 = Validation!$B$9,0,
IF(F274=Validation!$B$10,E274/D274,0))),""))</f>
        <v/>
      </c>
    </row>
    <row r="275" spans="2:8" x14ac:dyDescent="0.3">
      <c r="B275" s="126"/>
      <c r="C275" s="129"/>
      <c r="D275" s="136"/>
      <c r="E275" s="136"/>
      <c r="F275" s="136"/>
      <c r="G275" s="285"/>
      <c r="H275" s="291" t="str">
        <f>IF(D275="","",
IFERROR(IF(E275&gt;D275,"Error",
IF(F275 = Validation!$B$9,0,
IF(F275=Validation!$B$10,E275/D275,0))),""))</f>
        <v/>
      </c>
    </row>
    <row r="276" spans="2:8" x14ac:dyDescent="0.3">
      <c r="B276" s="126"/>
      <c r="C276" s="129"/>
      <c r="D276" s="136"/>
      <c r="E276" s="136"/>
      <c r="F276" s="136"/>
      <c r="G276" s="285"/>
      <c r="H276" s="291" t="str">
        <f>IF(D276="","",
IFERROR(IF(E276&gt;D276,"Error",
IF(F276 = Validation!$B$9,0,
IF(F276=Validation!$B$10,E276/D276,0))),""))</f>
        <v/>
      </c>
    </row>
    <row r="277" spans="2:8" x14ac:dyDescent="0.3">
      <c r="B277" s="126"/>
      <c r="C277" s="129"/>
      <c r="D277" s="136"/>
      <c r="E277" s="136"/>
      <c r="F277" s="136"/>
      <c r="G277" s="285"/>
      <c r="H277" s="291" t="str">
        <f>IF(D277="","",
IFERROR(IF(E277&gt;D277,"Error",
IF(F277 = Validation!$B$9,0,
IF(F277=Validation!$B$10,E277/D277,0))),""))</f>
        <v/>
      </c>
    </row>
    <row r="278" spans="2:8" x14ac:dyDescent="0.3">
      <c r="B278" s="126"/>
      <c r="C278" s="129"/>
      <c r="D278" s="136"/>
      <c r="E278" s="136"/>
      <c r="F278" s="136"/>
      <c r="G278" s="285"/>
      <c r="H278" s="291" t="str">
        <f>IF(D278="","",
IFERROR(IF(E278&gt;D278,"Error",
IF(F278 = Validation!$B$9,0,
IF(F278=Validation!$B$10,E278/D278,0))),""))</f>
        <v/>
      </c>
    </row>
    <row r="279" spans="2:8" x14ac:dyDescent="0.3">
      <c r="B279" s="126"/>
      <c r="C279" s="129"/>
      <c r="D279" s="136"/>
      <c r="E279" s="136"/>
      <c r="F279" s="136"/>
      <c r="G279" s="285"/>
      <c r="H279" s="291" t="str">
        <f>IF(D279="","",
IFERROR(IF(E279&gt;D279,"Error",
IF(F279 = Validation!$B$9,0,
IF(F279=Validation!$B$10,E279/D279,0))),""))</f>
        <v/>
      </c>
    </row>
    <row r="280" spans="2:8" x14ac:dyDescent="0.3">
      <c r="B280" s="126"/>
      <c r="C280" s="129"/>
      <c r="D280" s="136"/>
      <c r="E280" s="136"/>
      <c r="F280" s="136"/>
      <c r="G280" s="285"/>
      <c r="H280" s="291" t="str">
        <f>IF(D280="","",
IFERROR(IF(E280&gt;D280,"Error",
IF(F280 = Validation!$B$9,0,
IF(F280=Validation!$B$10,E280/D280,0))),""))</f>
        <v/>
      </c>
    </row>
    <row r="281" spans="2:8" x14ac:dyDescent="0.3">
      <c r="B281" s="126"/>
      <c r="C281" s="129"/>
      <c r="D281" s="136"/>
      <c r="E281" s="136"/>
      <c r="F281" s="136"/>
      <c r="G281" s="285"/>
      <c r="H281" s="291" t="str">
        <f>IF(D281="","",
IFERROR(IF(E281&gt;D281,"Error",
IF(F281 = Validation!$B$9,0,
IF(F281=Validation!$B$10,E281/D281,0))),""))</f>
        <v/>
      </c>
    </row>
    <row r="282" spans="2:8" x14ac:dyDescent="0.3">
      <c r="B282" s="126"/>
      <c r="C282" s="129"/>
      <c r="D282" s="136"/>
      <c r="E282" s="136"/>
      <c r="F282" s="136"/>
      <c r="G282" s="285"/>
      <c r="H282" s="291" t="str">
        <f>IF(D282="","",
IFERROR(IF(E282&gt;D282,"Error",
IF(F282 = Validation!$B$9,0,
IF(F282=Validation!$B$10,E282/D282,0))),""))</f>
        <v/>
      </c>
    </row>
    <row r="283" spans="2:8" x14ac:dyDescent="0.3">
      <c r="B283" s="126"/>
      <c r="C283" s="129"/>
      <c r="D283" s="136"/>
      <c r="E283" s="136"/>
      <c r="F283" s="136"/>
      <c r="G283" s="285"/>
      <c r="H283" s="291" t="str">
        <f>IF(D283="","",
IFERROR(IF(E283&gt;D283,"Error",
IF(F283 = Validation!$B$9,0,
IF(F283=Validation!$B$10,E283/D283,0))),""))</f>
        <v/>
      </c>
    </row>
    <row r="284" spans="2:8" x14ac:dyDescent="0.3">
      <c r="B284" s="126"/>
      <c r="C284" s="129"/>
      <c r="D284" s="136"/>
      <c r="E284" s="136"/>
      <c r="F284" s="136"/>
      <c r="G284" s="285"/>
      <c r="H284" s="291" t="str">
        <f>IF(D284="","",
IFERROR(IF(E284&gt;D284,"Error",
IF(F284 = Validation!$B$9,0,
IF(F284=Validation!$B$10,E284/D284,0))),""))</f>
        <v/>
      </c>
    </row>
    <row r="285" spans="2:8" x14ac:dyDescent="0.3">
      <c r="B285" s="126"/>
      <c r="C285" s="129"/>
      <c r="D285" s="136"/>
      <c r="E285" s="136"/>
      <c r="F285" s="136"/>
      <c r="G285" s="285"/>
      <c r="H285" s="291" t="str">
        <f>IF(D285="","",
IFERROR(IF(E285&gt;D285,"Error",
IF(F285 = Validation!$B$9,0,
IF(F285=Validation!$B$10,E285/D285,0))),""))</f>
        <v/>
      </c>
    </row>
    <row r="286" spans="2:8" x14ac:dyDescent="0.3">
      <c r="B286" s="126"/>
      <c r="C286" s="129"/>
      <c r="D286" s="136"/>
      <c r="E286" s="136"/>
      <c r="F286" s="136"/>
      <c r="G286" s="285"/>
      <c r="H286" s="291" t="str">
        <f>IF(D286="","",
IFERROR(IF(E286&gt;D286,"Error",
IF(F286 = Validation!$B$9,0,
IF(F286=Validation!$B$10,E286/D286,0))),""))</f>
        <v/>
      </c>
    </row>
    <row r="287" spans="2:8" x14ac:dyDescent="0.3">
      <c r="B287" s="126"/>
      <c r="C287" s="129"/>
      <c r="D287" s="136"/>
      <c r="E287" s="136"/>
      <c r="F287" s="136"/>
      <c r="G287" s="285"/>
      <c r="H287" s="291" t="str">
        <f>IF(D287="","",
IFERROR(IF(E287&gt;D287,"Error",
IF(F287 = Validation!$B$9,0,
IF(F287=Validation!$B$10,E287/D287,0))),""))</f>
        <v/>
      </c>
    </row>
    <row r="288" spans="2:8" x14ac:dyDescent="0.3">
      <c r="B288" s="126"/>
      <c r="C288" s="129"/>
      <c r="D288" s="136"/>
      <c r="E288" s="136"/>
      <c r="F288" s="136"/>
      <c r="G288" s="285"/>
      <c r="H288" s="291" t="str">
        <f>IF(D288="","",
IFERROR(IF(E288&gt;D288,"Error",
IF(F288 = Validation!$B$9,0,
IF(F288=Validation!$B$10,E288/D288,0))),""))</f>
        <v/>
      </c>
    </row>
    <row r="289" spans="2:8" x14ac:dyDescent="0.3">
      <c r="B289" s="126"/>
      <c r="C289" s="129"/>
      <c r="D289" s="136"/>
      <c r="E289" s="136"/>
      <c r="F289" s="136"/>
      <c r="G289" s="285"/>
      <c r="H289" s="291" t="str">
        <f>IF(D289="","",
IFERROR(IF(E289&gt;D289,"Error",
IF(F289 = Validation!$B$9,0,
IF(F289=Validation!$B$10,E289/D289,0))),""))</f>
        <v/>
      </c>
    </row>
    <row r="290" spans="2:8" x14ac:dyDescent="0.3">
      <c r="B290" s="126"/>
      <c r="C290" s="129"/>
      <c r="D290" s="136"/>
      <c r="E290" s="136"/>
      <c r="F290" s="136"/>
      <c r="G290" s="285"/>
      <c r="H290" s="291" t="str">
        <f>IF(D290="","",
IFERROR(IF(E290&gt;D290,"Error",
IF(F290 = Validation!$B$9,0,
IF(F290=Validation!$B$10,E290/D290,0))),""))</f>
        <v/>
      </c>
    </row>
    <row r="291" spans="2:8" x14ac:dyDescent="0.3">
      <c r="B291" s="126"/>
      <c r="C291" s="129"/>
      <c r="D291" s="136"/>
      <c r="E291" s="136"/>
      <c r="F291" s="136"/>
      <c r="G291" s="285"/>
      <c r="H291" s="291" t="str">
        <f>IF(D291="","",
IFERROR(IF(E291&gt;D291,"Error",
IF(F291 = Validation!$B$9,0,
IF(F291=Validation!$B$10,E291/D291,0))),""))</f>
        <v/>
      </c>
    </row>
    <row r="292" spans="2:8" x14ac:dyDescent="0.3">
      <c r="B292" s="126"/>
      <c r="C292" s="129"/>
      <c r="D292" s="136"/>
      <c r="E292" s="136"/>
      <c r="F292" s="136"/>
      <c r="G292" s="285"/>
      <c r="H292" s="291" t="str">
        <f>IF(D292="","",
IFERROR(IF(E292&gt;D292,"Error",
IF(F292 = Validation!$B$9,0,
IF(F292=Validation!$B$10,E292/D292,0))),""))</f>
        <v/>
      </c>
    </row>
    <row r="293" spans="2:8" x14ac:dyDescent="0.3">
      <c r="B293" s="126"/>
      <c r="C293" s="129"/>
      <c r="D293" s="136"/>
      <c r="E293" s="136"/>
      <c r="F293" s="136"/>
      <c r="G293" s="285"/>
      <c r="H293" s="291" t="str">
        <f>IF(D293="","",
IFERROR(IF(E293&gt;D293,"Error",
IF(F293 = Validation!$B$9,0,
IF(F293=Validation!$B$10,E293/D293,0))),""))</f>
        <v/>
      </c>
    </row>
    <row r="294" spans="2:8" x14ac:dyDescent="0.3">
      <c r="B294" s="126"/>
      <c r="C294" s="129"/>
      <c r="D294" s="136"/>
      <c r="E294" s="136"/>
      <c r="F294" s="136"/>
      <c r="G294" s="285"/>
      <c r="H294" s="291" t="str">
        <f>IF(D294="","",
IFERROR(IF(E294&gt;D294,"Error",
IF(F294 = Validation!$B$9,0,
IF(F294=Validation!$B$10,E294/D294,0))),""))</f>
        <v/>
      </c>
    </row>
    <row r="295" spans="2:8" x14ac:dyDescent="0.3">
      <c r="B295" s="126"/>
      <c r="C295" s="129"/>
      <c r="D295" s="136"/>
      <c r="E295" s="136"/>
      <c r="F295" s="136"/>
      <c r="G295" s="285"/>
      <c r="H295" s="291" t="str">
        <f>IF(D295="","",
IFERROR(IF(E295&gt;D295,"Error",
IF(F295 = Validation!$B$9,0,
IF(F295=Validation!$B$10,E295/D295,0))),""))</f>
        <v/>
      </c>
    </row>
    <row r="296" spans="2:8" x14ac:dyDescent="0.3">
      <c r="B296" s="126"/>
      <c r="C296" s="129"/>
      <c r="D296" s="136"/>
      <c r="E296" s="136"/>
      <c r="F296" s="136"/>
      <c r="G296" s="285"/>
      <c r="H296" s="291" t="str">
        <f>IF(D296="","",
IFERROR(IF(E296&gt;D296,"Error",
IF(F296 = Validation!$B$9,0,
IF(F296=Validation!$B$10,E296/D296,0))),""))</f>
        <v/>
      </c>
    </row>
    <row r="297" spans="2:8" x14ac:dyDescent="0.3">
      <c r="B297" s="126"/>
      <c r="C297" s="129"/>
      <c r="D297" s="136"/>
      <c r="E297" s="136"/>
      <c r="F297" s="136"/>
      <c r="G297" s="285"/>
      <c r="H297" s="291" t="str">
        <f>IF(D297="","",
IFERROR(IF(E297&gt;D297,"Error",
IF(F297 = Validation!$B$9,0,
IF(F297=Validation!$B$10,E297/D297,0))),""))</f>
        <v/>
      </c>
    </row>
    <row r="298" spans="2:8" x14ac:dyDescent="0.3">
      <c r="B298" s="126"/>
      <c r="C298" s="129"/>
      <c r="D298" s="136"/>
      <c r="E298" s="136"/>
      <c r="F298" s="136"/>
      <c r="G298" s="285"/>
      <c r="H298" s="291" t="str">
        <f>IF(D298="","",
IFERROR(IF(E298&gt;D298,"Error",
IF(F298 = Validation!$B$9,0,
IF(F298=Validation!$B$10,E298/D298,0))),""))</f>
        <v/>
      </c>
    </row>
    <row r="299" spans="2:8" x14ac:dyDescent="0.3">
      <c r="B299" s="126"/>
      <c r="C299" s="129"/>
      <c r="D299" s="136"/>
      <c r="E299" s="136"/>
      <c r="F299" s="136"/>
      <c r="G299" s="285"/>
      <c r="H299" s="291" t="str">
        <f>IF(D299="","",
IFERROR(IF(E299&gt;D299,"Error",
IF(F299 = Validation!$B$9,0,
IF(F299=Validation!$B$10,E299/D299,0))),""))</f>
        <v/>
      </c>
    </row>
    <row r="300" spans="2:8" x14ac:dyDescent="0.3">
      <c r="B300" s="126"/>
      <c r="C300" s="129"/>
      <c r="D300" s="136"/>
      <c r="E300" s="136"/>
      <c r="F300" s="136"/>
      <c r="G300" s="285"/>
      <c r="H300" s="291" t="str">
        <f>IF(D300="","",
IFERROR(IF(E300&gt;D300,"Error",
IF(F300 = Validation!$B$9,0,
IF(F300=Validation!$B$10,E300/D300,0))),""))</f>
        <v/>
      </c>
    </row>
    <row r="301" spans="2:8" x14ac:dyDescent="0.3">
      <c r="B301" s="126"/>
      <c r="C301" s="129"/>
      <c r="D301" s="136"/>
      <c r="E301" s="136"/>
      <c r="F301" s="136"/>
      <c r="G301" s="285"/>
      <c r="H301" s="291" t="str">
        <f>IF(D301="","",
IFERROR(IF(E301&gt;D301,"Error",
IF(F301 = Validation!$B$9,0,
IF(F301=Validation!$B$10,E301/D301,0))),""))</f>
        <v/>
      </c>
    </row>
    <row r="302" spans="2:8" x14ac:dyDescent="0.3">
      <c r="B302" s="126"/>
      <c r="C302" s="129"/>
      <c r="D302" s="136"/>
      <c r="E302" s="136"/>
      <c r="F302" s="136"/>
      <c r="G302" s="285"/>
      <c r="H302" s="291" t="str">
        <f>IF(D302="","",
IFERROR(IF(E302&gt;D302,"Error",
IF(F302 = Validation!$B$9,0,
IF(F302=Validation!$B$10,E302/D302,0))),""))</f>
        <v/>
      </c>
    </row>
    <row r="303" spans="2:8" x14ac:dyDescent="0.3">
      <c r="B303" s="126"/>
      <c r="C303" s="129"/>
      <c r="D303" s="136"/>
      <c r="E303" s="136"/>
      <c r="F303" s="136"/>
      <c r="G303" s="285"/>
      <c r="H303" s="291" t="str">
        <f>IF(D303="","",
IFERROR(IF(E303&gt;D303,"Error",
IF(F303 = Validation!$B$9,0,
IF(F303=Validation!$B$10,E303/D303,0))),""))</f>
        <v/>
      </c>
    </row>
    <row r="304" spans="2:8" x14ac:dyDescent="0.3">
      <c r="B304" s="126"/>
      <c r="C304" s="129"/>
      <c r="D304" s="136"/>
      <c r="E304" s="136"/>
      <c r="F304" s="136"/>
      <c r="G304" s="285"/>
      <c r="H304" s="291" t="str">
        <f>IF(D304="","",
IFERROR(IF(E304&gt;D304,"Error",
IF(F304 = Validation!$B$9,0,
IF(F304=Validation!$B$10,E304/D304,0))),""))</f>
        <v/>
      </c>
    </row>
    <row r="305" spans="2:8" x14ac:dyDescent="0.3">
      <c r="B305" s="126"/>
      <c r="C305" s="129"/>
      <c r="D305" s="136"/>
      <c r="E305" s="136"/>
      <c r="F305" s="136"/>
      <c r="G305" s="285"/>
      <c r="H305" s="291" t="str">
        <f>IF(D305="","",
IFERROR(IF(E305&gt;D305,"Error",
IF(F305 = Validation!$B$9,0,
IF(F305=Validation!$B$10,E305/D305,0))),""))</f>
        <v/>
      </c>
    </row>
    <row r="306" spans="2:8" x14ac:dyDescent="0.3">
      <c r="B306" s="126"/>
      <c r="C306" s="129"/>
      <c r="D306" s="136"/>
      <c r="E306" s="136"/>
      <c r="F306" s="136"/>
      <c r="G306" s="285"/>
      <c r="H306" s="291" t="str">
        <f>IF(D306="","",
IFERROR(IF(E306&gt;D306,"Error",
IF(F306 = Validation!$B$9,0,
IF(F306=Validation!$B$10,E306/D306,0))),""))</f>
        <v/>
      </c>
    </row>
    <row r="307" spans="2:8" x14ac:dyDescent="0.3">
      <c r="B307" s="126"/>
      <c r="C307" s="129"/>
      <c r="D307" s="136"/>
      <c r="E307" s="136"/>
      <c r="F307" s="136"/>
      <c r="G307" s="285"/>
      <c r="H307" s="291" t="str">
        <f>IF(D307="","",
IFERROR(IF(E307&gt;D307,"Error",
IF(F307 = Validation!$B$9,0,
IF(F307=Validation!$B$10,E307/D307,0))),""))</f>
        <v/>
      </c>
    </row>
    <row r="308" spans="2:8" x14ac:dyDescent="0.3">
      <c r="B308" s="126"/>
      <c r="C308" s="129"/>
      <c r="D308" s="136"/>
      <c r="E308" s="136"/>
      <c r="F308" s="136"/>
      <c r="G308" s="285"/>
      <c r="H308" s="291" t="str">
        <f>IF(D308="","",
IFERROR(IF(E308&gt;D308,"Error",
IF(F308 = Validation!$B$9,0,
IF(F308=Validation!$B$10,E308/D308,0))),""))</f>
        <v/>
      </c>
    </row>
    <row r="309" spans="2:8" x14ac:dyDescent="0.3">
      <c r="B309" s="126"/>
      <c r="C309" s="129"/>
      <c r="D309" s="136"/>
      <c r="E309" s="136"/>
      <c r="F309" s="136"/>
      <c r="G309" s="285"/>
      <c r="H309" s="291" t="str">
        <f>IF(D309="","",
IFERROR(IF(E309&gt;D309,"Error",
IF(F309 = Validation!$B$9,0,
IF(F309=Validation!$B$10,E309/D309,0))),""))</f>
        <v/>
      </c>
    </row>
    <row r="310" spans="2:8" x14ac:dyDescent="0.3">
      <c r="B310" s="126"/>
      <c r="C310" s="129"/>
      <c r="D310" s="136"/>
      <c r="E310" s="136"/>
      <c r="F310" s="136"/>
      <c r="G310" s="285"/>
      <c r="H310" s="291" t="str">
        <f>IF(D310="","",
IFERROR(IF(E310&gt;D310,"Error",
IF(F310 = Validation!$B$9,0,
IF(F310=Validation!$B$10,E310/D310,0))),""))</f>
        <v/>
      </c>
    </row>
    <row r="311" spans="2:8" x14ac:dyDescent="0.3">
      <c r="B311" s="126"/>
      <c r="C311" s="129"/>
      <c r="D311" s="136"/>
      <c r="E311" s="136"/>
      <c r="F311" s="136"/>
      <c r="G311" s="285"/>
      <c r="H311" s="291" t="str">
        <f>IF(D311="","",
IFERROR(IF(E311&gt;D311,"Error",
IF(F311 = Validation!$B$9,0,
IF(F311=Validation!$B$10,E311/D311,0))),""))</f>
        <v/>
      </c>
    </row>
    <row r="312" spans="2:8" x14ac:dyDescent="0.3">
      <c r="B312" s="126"/>
      <c r="C312" s="129"/>
      <c r="D312" s="136"/>
      <c r="E312" s="136"/>
      <c r="F312" s="136"/>
      <c r="G312" s="285"/>
      <c r="H312" s="291" t="str">
        <f>IF(D312="","",
IFERROR(IF(E312&gt;D312,"Error",
IF(F312 = Validation!$B$9,0,
IF(F312=Validation!$B$10,E312/D312,0))),""))</f>
        <v/>
      </c>
    </row>
    <row r="313" spans="2:8" x14ac:dyDescent="0.3">
      <c r="B313" s="126"/>
      <c r="C313" s="129"/>
      <c r="D313" s="136"/>
      <c r="E313" s="136"/>
      <c r="F313" s="136"/>
      <c r="G313" s="285"/>
      <c r="H313" s="291" t="str">
        <f>IF(D313="","",
IFERROR(IF(E313&gt;D313,"Error",
IF(F313 = Validation!$B$9,0,
IF(F313=Validation!$B$10,E313/D313,0))),""))</f>
        <v/>
      </c>
    </row>
    <row r="314" spans="2:8" x14ac:dyDescent="0.3">
      <c r="B314" s="126"/>
      <c r="C314" s="129"/>
      <c r="D314" s="136"/>
      <c r="E314" s="136"/>
      <c r="F314" s="136"/>
      <c r="G314" s="285"/>
      <c r="H314" s="291" t="str">
        <f>IF(D314="","",
IFERROR(IF(E314&gt;D314,"Error",
IF(F314 = Validation!$B$9,0,
IF(F314=Validation!$B$10,E314/D314,0))),""))</f>
        <v/>
      </c>
    </row>
    <row r="315" spans="2:8" x14ac:dyDescent="0.3">
      <c r="B315" s="126"/>
      <c r="C315" s="129"/>
      <c r="D315" s="136"/>
      <c r="E315" s="136"/>
      <c r="F315" s="136"/>
      <c r="G315" s="285"/>
      <c r="H315" s="291" t="str">
        <f>IF(D315="","",
IFERROR(IF(E315&gt;D315,"Error",
IF(F315 = Validation!$B$9,0,
IF(F315=Validation!$B$10,E315/D315,0))),""))</f>
        <v/>
      </c>
    </row>
    <row r="316" spans="2:8" x14ac:dyDescent="0.3">
      <c r="B316" s="126"/>
      <c r="C316" s="129"/>
      <c r="D316" s="136"/>
      <c r="E316" s="136"/>
      <c r="F316" s="136"/>
      <c r="G316" s="285"/>
      <c r="H316" s="291" t="str">
        <f>IF(D316="","",
IFERROR(IF(E316&gt;D316,"Error",
IF(F316 = Validation!$B$9,0,
IF(F316=Validation!$B$10,E316/D316,0))),""))</f>
        <v/>
      </c>
    </row>
    <row r="317" spans="2:8" x14ac:dyDescent="0.3">
      <c r="B317" s="126"/>
      <c r="C317" s="129"/>
      <c r="D317" s="136"/>
      <c r="E317" s="136"/>
      <c r="F317" s="136"/>
      <c r="G317" s="285"/>
      <c r="H317" s="291" t="str">
        <f>IF(D317="","",
IFERROR(IF(E317&gt;D317,"Error",
IF(F317 = Validation!$B$9,0,
IF(F317=Validation!$B$10,E317/D317,0))),""))</f>
        <v/>
      </c>
    </row>
    <row r="318" spans="2:8" x14ac:dyDescent="0.3">
      <c r="B318" s="126"/>
      <c r="C318" s="129"/>
      <c r="D318" s="136"/>
      <c r="E318" s="136"/>
      <c r="F318" s="136"/>
      <c r="G318" s="285"/>
      <c r="H318" s="291" t="str">
        <f>IF(D318="","",
IFERROR(IF(E318&gt;D318,"Error",
IF(F318 = Validation!$B$9,0,
IF(F318=Validation!$B$10,E318/D318,0))),""))</f>
        <v/>
      </c>
    </row>
    <row r="319" spans="2:8" x14ac:dyDescent="0.3">
      <c r="B319" s="126"/>
      <c r="C319" s="129"/>
      <c r="D319" s="136"/>
      <c r="E319" s="136"/>
      <c r="F319" s="136"/>
      <c r="G319" s="285"/>
      <c r="H319" s="291" t="str">
        <f>IF(D319="","",
IFERROR(IF(E319&gt;D319,"Error",
IF(F319 = Validation!$B$9,0,
IF(F319=Validation!$B$10,E319/D319,0))),""))</f>
        <v/>
      </c>
    </row>
    <row r="320" spans="2:8" x14ac:dyDescent="0.3">
      <c r="B320" s="126"/>
      <c r="C320" s="129"/>
      <c r="D320" s="136"/>
      <c r="E320" s="136"/>
      <c r="F320" s="136"/>
      <c r="G320" s="285"/>
      <c r="H320" s="291" t="str">
        <f>IF(D320="","",
IFERROR(IF(E320&gt;D320,"Error",
IF(F320 = Validation!$B$9,0,
IF(F320=Validation!$B$10,E320/D320,0))),""))</f>
        <v/>
      </c>
    </row>
    <row r="321" spans="2:8" x14ac:dyDescent="0.3">
      <c r="B321" s="126"/>
      <c r="C321" s="129"/>
      <c r="D321" s="136"/>
      <c r="E321" s="136"/>
      <c r="F321" s="136"/>
      <c r="G321" s="285"/>
      <c r="H321" s="291" t="str">
        <f>IF(D321="","",
IFERROR(IF(E321&gt;D321,"Error",
IF(F321 = Validation!$B$9,0,
IF(F321=Validation!$B$10,E321/D321,0))),""))</f>
        <v/>
      </c>
    </row>
    <row r="322" spans="2:8" x14ac:dyDescent="0.3">
      <c r="B322" s="126"/>
      <c r="C322" s="129"/>
      <c r="D322" s="136"/>
      <c r="E322" s="136"/>
      <c r="F322" s="136"/>
      <c r="G322" s="285"/>
      <c r="H322" s="291" t="str">
        <f>IF(D322="","",
IFERROR(IF(E322&gt;D322,"Error",
IF(F322 = Validation!$B$9,0,
IF(F322=Validation!$B$10,E322/D322,0))),""))</f>
        <v/>
      </c>
    </row>
    <row r="323" spans="2:8" x14ac:dyDescent="0.3">
      <c r="B323" s="126"/>
      <c r="C323" s="129"/>
      <c r="D323" s="136"/>
      <c r="E323" s="136"/>
      <c r="F323" s="136"/>
      <c r="G323" s="285"/>
      <c r="H323" s="291" t="str">
        <f>IF(D323="","",
IFERROR(IF(E323&gt;D323,"Error",
IF(F323 = Validation!$B$9,0,
IF(F323=Validation!$B$10,E323/D323,0))),""))</f>
        <v/>
      </c>
    </row>
    <row r="324" spans="2:8" x14ac:dyDescent="0.3">
      <c r="B324" s="126"/>
      <c r="C324" s="129"/>
      <c r="D324" s="136"/>
      <c r="E324" s="136"/>
      <c r="F324" s="136"/>
      <c r="G324" s="285"/>
      <c r="H324" s="291" t="str">
        <f>IF(D324="","",
IFERROR(IF(E324&gt;D324,"Error",
IF(F324 = Validation!$B$9,0,
IF(F324=Validation!$B$10,E324/D324,0))),""))</f>
        <v/>
      </c>
    </row>
    <row r="325" spans="2:8" x14ac:dyDescent="0.3">
      <c r="B325" s="126"/>
      <c r="C325" s="129"/>
      <c r="D325" s="136"/>
      <c r="E325" s="136"/>
      <c r="F325" s="136"/>
      <c r="G325" s="285"/>
      <c r="H325" s="291" t="str">
        <f>IF(D325="","",
IFERROR(IF(E325&gt;D325,"Error",
IF(F325 = Validation!$B$9,0,
IF(F325=Validation!$B$10,E325/D325,0))),""))</f>
        <v/>
      </c>
    </row>
    <row r="326" spans="2:8" x14ac:dyDescent="0.3">
      <c r="B326" s="126"/>
      <c r="C326" s="129"/>
      <c r="D326" s="136"/>
      <c r="E326" s="136"/>
      <c r="F326" s="136"/>
      <c r="G326" s="285"/>
      <c r="H326" s="291" t="str">
        <f>IF(D326="","",
IFERROR(IF(E326&gt;D326,"Error",
IF(F326 = Validation!$B$9,0,
IF(F326=Validation!$B$10,E326/D326,0))),""))</f>
        <v/>
      </c>
    </row>
    <row r="327" spans="2:8" x14ac:dyDescent="0.3">
      <c r="B327" s="126"/>
      <c r="C327" s="129"/>
      <c r="D327" s="136"/>
      <c r="E327" s="136"/>
      <c r="F327" s="136"/>
      <c r="G327" s="285"/>
      <c r="H327" s="291" t="str">
        <f>IF(D327="","",
IFERROR(IF(E327&gt;D327,"Error",
IF(F327 = Validation!$B$9,0,
IF(F327=Validation!$B$10,E327/D327,0))),""))</f>
        <v/>
      </c>
    </row>
    <row r="328" spans="2:8" x14ac:dyDescent="0.3">
      <c r="B328" s="126"/>
      <c r="C328" s="129"/>
      <c r="D328" s="136"/>
      <c r="E328" s="136"/>
      <c r="F328" s="136"/>
      <c r="G328" s="285"/>
      <c r="H328" s="291" t="str">
        <f>IF(D328="","",
IFERROR(IF(E328&gt;D328,"Error",
IF(F328 = Validation!$B$9,0,
IF(F328=Validation!$B$10,E328/D328,0))),""))</f>
        <v/>
      </c>
    </row>
    <row r="329" spans="2:8" x14ac:dyDescent="0.3">
      <c r="B329" s="126"/>
      <c r="C329" s="129"/>
      <c r="D329" s="136"/>
      <c r="E329" s="136"/>
      <c r="F329" s="136"/>
      <c r="G329" s="285"/>
      <c r="H329" s="291" t="str">
        <f>IF(D329="","",
IFERROR(IF(E329&gt;D329,"Error",
IF(F329 = Validation!$B$9,0,
IF(F329=Validation!$B$10,E329/D329,0))),""))</f>
        <v/>
      </c>
    </row>
    <row r="330" spans="2:8" x14ac:dyDescent="0.3">
      <c r="B330" s="126"/>
      <c r="C330" s="129"/>
      <c r="D330" s="136"/>
      <c r="E330" s="136"/>
      <c r="F330" s="136"/>
      <c r="G330" s="285"/>
      <c r="H330" s="291" t="str">
        <f>IF(D330="","",
IFERROR(IF(E330&gt;D330,"Error",
IF(F330 = Validation!$B$9,0,
IF(F330=Validation!$B$10,E330/D330,0))),""))</f>
        <v/>
      </c>
    </row>
    <row r="331" spans="2:8" x14ac:dyDescent="0.3">
      <c r="B331" s="126"/>
      <c r="C331" s="129"/>
      <c r="D331" s="136"/>
      <c r="E331" s="136"/>
      <c r="F331" s="136"/>
      <c r="G331" s="285"/>
      <c r="H331" s="291" t="str">
        <f>IF(D331="","",
IFERROR(IF(E331&gt;D331,"Error",
IF(F331 = Validation!$B$9,0,
IF(F331=Validation!$B$10,E331/D331,0))),""))</f>
        <v/>
      </c>
    </row>
    <row r="332" spans="2:8" x14ac:dyDescent="0.3">
      <c r="B332" s="126"/>
      <c r="C332" s="129"/>
      <c r="D332" s="136"/>
      <c r="E332" s="136"/>
      <c r="F332" s="136"/>
      <c r="G332" s="285"/>
      <c r="H332" s="291" t="str">
        <f>IF(D332="","",
IFERROR(IF(E332&gt;D332,"Error",
IF(F332 = Validation!$B$9,0,
IF(F332=Validation!$B$10,E332/D332,0))),""))</f>
        <v/>
      </c>
    </row>
    <row r="333" spans="2:8" x14ac:dyDescent="0.3">
      <c r="B333" s="126"/>
      <c r="C333" s="129"/>
      <c r="D333" s="136"/>
      <c r="E333" s="136"/>
      <c r="F333" s="136"/>
      <c r="G333" s="285"/>
      <c r="H333" s="291" t="str">
        <f>IF(D333="","",
IFERROR(IF(E333&gt;D333,"Error",
IF(F333 = Validation!$B$9,0,
IF(F333=Validation!$B$10,E333/D333,0))),""))</f>
        <v/>
      </c>
    </row>
    <row r="334" spans="2:8" x14ac:dyDescent="0.3">
      <c r="B334" s="126"/>
      <c r="C334" s="129"/>
      <c r="D334" s="136"/>
      <c r="E334" s="136"/>
      <c r="F334" s="136"/>
      <c r="G334" s="285"/>
      <c r="H334" s="291" t="str">
        <f>IF(D334="","",
IFERROR(IF(E334&gt;D334,"Error",
IF(F334 = Validation!$B$9,0,
IF(F334=Validation!$B$10,E334/D334,0))),""))</f>
        <v/>
      </c>
    </row>
    <row r="335" spans="2:8" x14ac:dyDescent="0.3">
      <c r="B335" s="126"/>
      <c r="C335" s="129"/>
      <c r="D335" s="136"/>
      <c r="E335" s="136"/>
      <c r="F335" s="136"/>
      <c r="G335" s="285"/>
      <c r="H335" s="291" t="str">
        <f>IF(D335="","",
IFERROR(IF(E335&gt;D335,"Error",
IF(F335 = Validation!$B$9,0,
IF(F335=Validation!$B$10,E335/D335,0))),""))</f>
        <v/>
      </c>
    </row>
    <row r="336" spans="2:8" x14ac:dyDescent="0.3">
      <c r="B336" s="126"/>
      <c r="C336" s="129"/>
      <c r="D336" s="136"/>
      <c r="E336" s="136"/>
      <c r="F336" s="136"/>
      <c r="G336" s="285"/>
      <c r="H336" s="291" t="str">
        <f>IF(D336="","",
IFERROR(IF(E336&gt;D336,"Error",
IF(F336 = Validation!$B$9,0,
IF(F336=Validation!$B$10,E336/D336,0))),""))</f>
        <v/>
      </c>
    </row>
    <row r="337" spans="2:8" x14ac:dyDescent="0.3">
      <c r="B337" s="126"/>
      <c r="C337" s="129"/>
      <c r="D337" s="136"/>
      <c r="E337" s="136"/>
      <c r="F337" s="136"/>
      <c r="G337" s="285"/>
      <c r="H337" s="291" t="str">
        <f>IF(D337="","",
IFERROR(IF(E337&gt;D337,"Error",
IF(F337 = Validation!$B$9,0,
IF(F337=Validation!$B$10,E337/D337,0))),""))</f>
        <v/>
      </c>
    </row>
    <row r="338" spans="2:8" x14ac:dyDescent="0.3">
      <c r="B338" s="126"/>
      <c r="C338" s="129"/>
      <c r="D338" s="136"/>
      <c r="E338" s="136"/>
      <c r="F338" s="136"/>
      <c r="G338" s="285"/>
      <c r="H338" s="291" t="str">
        <f>IF(D338="","",
IFERROR(IF(E338&gt;D338,"Error",
IF(F338 = Validation!$B$9,0,
IF(F338=Validation!$B$10,E338/D338,0))),""))</f>
        <v/>
      </c>
    </row>
    <row r="339" spans="2:8" x14ac:dyDescent="0.3">
      <c r="B339" s="126"/>
      <c r="C339" s="129"/>
      <c r="D339" s="136"/>
      <c r="E339" s="136"/>
      <c r="F339" s="136"/>
      <c r="G339" s="285"/>
      <c r="H339" s="291" t="str">
        <f>IF(D339="","",
IFERROR(IF(E339&gt;D339,"Error",
IF(F339 = Validation!$B$9,0,
IF(F339=Validation!$B$10,E339/D339,0))),""))</f>
        <v/>
      </c>
    </row>
    <row r="340" spans="2:8" x14ac:dyDescent="0.3">
      <c r="B340" s="126"/>
      <c r="C340" s="129"/>
      <c r="D340" s="136"/>
      <c r="E340" s="136"/>
      <c r="F340" s="136"/>
      <c r="G340" s="285"/>
      <c r="H340" s="291" t="str">
        <f>IF(D340="","",
IFERROR(IF(E340&gt;D340,"Error",
IF(F340 = Validation!$B$9,0,
IF(F340=Validation!$B$10,E340/D340,0))),""))</f>
        <v/>
      </c>
    </row>
    <row r="341" spans="2:8" x14ac:dyDescent="0.3">
      <c r="B341" s="126"/>
      <c r="C341" s="129"/>
      <c r="D341" s="136"/>
      <c r="E341" s="136"/>
      <c r="F341" s="136"/>
      <c r="G341" s="285"/>
      <c r="H341" s="291" t="str">
        <f>IF(D341="","",
IFERROR(IF(E341&gt;D341,"Error",
IF(F341 = Validation!$B$9,0,
IF(F341=Validation!$B$10,E341/D341,0))),""))</f>
        <v/>
      </c>
    </row>
    <row r="342" spans="2:8" x14ac:dyDescent="0.3">
      <c r="B342" s="126"/>
      <c r="C342" s="129"/>
      <c r="D342" s="136"/>
      <c r="E342" s="136"/>
      <c r="F342" s="136"/>
      <c r="G342" s="285"/>
      <c r="H342" s="291" t="str">
        <f>IF(D342="","",
IFERROR(IF(E342&gt;D342,"Error",
IF(F342 = Validation!$B$9,0,
IF(F342=Validation!$B$10,E342/D342,0))),""))</f>
        <v/>
      </c>
    </row>
    <row r="343" spans="2:8" x14ac:dyDescent="0.3">
      <c r="B343" s="126"/>
      <c r="C343" s="129"/>
      <c r="D343" s="136"/>
      <c r="E343" s="136"/>
      <c r="F343" s="136"/>
      <c r="G343" s="285"/>
      <c r="H343" s="291" t="str">
        <f>IF(D343="","",
IFERROR(IF(E343&gt;D343,"Error",
IF(F343 = Validation!$B$9,0,
IF(F343=Validation!$B$10,E343/D343,0))),""))</f>
        <v/>
      </c>
    </row>
    <row r="344" spans="2:8" x14ac:dyDescent="0.3">
      <c r="B344" s="126"/>
      <c r="C344" s="129"/>
      <c r="D344" s="136"/>
      <c r="E344" s="136"/>
      <c r="F344" s="136"/>
      <c r="G344" s="285"/>
      <c r="H344" s="291" t="str">
        <f>IF(D344="","",
IFERROR(IF(E344&gt;D344,"Error",
IF(F344 = Validation!$B$9,0,
IF(F344=Validation!$B$10,E344/D344,0))),""))</f>
        <v/>
      </c>
    </row>
    <row r="345" spans="2:8" x14ac:dyDescent="0.3">
      <c r="B345" s="126"/>
      <c r="C345" s="129"/>
      <c r="D345" s="136"/>
      <c r="E345" s="136"/>
      <c r="F345" s="136"/>
      <c r="G345" s="285"/>
      <c r="H345" s="291" t="str">
        <f>IF(D345="","",
IFERROR(IF(E345&gt;D345,"Error",
IF(F345 = Validation!$B$9,0,
IF(F345=Validation!$B$10,E345/D345,0))),""))</f>
        <v/>
      </c>
    </row>
    <row r="346" spans="2:8" x14ac:dyDescent="0.3">
      <c r="B346" s="126"/>
      <c r="C346" s="129"/>
      <c r="D346" s="136"/>
      <c r="E346" s="136"/>
      <c r="F346" s="136"/>
      <c r="G346" s="285"/>
      <c r="H346" s="291" t="str">
        <f>IF(D346="","",
IFERROR(IF(E346&gt;D346,"Error",
IF(F346 = Validation!$B$9,0,
IF(F346=Validation!$B$10,E346/D346,0))),""))</f>
        <v/>
      </c>
    </row>
    <row r="347" spans="2:8" x14ac:dyDescent="0.3">
      <c r="B347" s="126"/>
      <c r="C347" s="129"/>
      <c r="D347" s="136"/>
      <c r="E347" s="136"/>
      <c r="F347" s="136"/>
      <c r="G347" s="285"/>
      <c r="H347" s="291" t="str">
        <f>IF(D347="","",
IFERROR(IF(E347&gt;D347,"Error",
IF(F347 = Validation!$B$9,0,
IF(F347=Validation!$B$10,E347/D347,0))),""))</f>
        <v/>
      </c>
    </row>
    <row r="348" spans="2:8" x14ac:dyDescent="0.3">
      <c r="B348" s="126"/>
      <c r="C348" s="129"/>
      <c r="D348" s="136"/>
      <c r="E348" s="136"/>
      <c r="F348" s="136"/>
      <c r="G348" s="285"/>
      <c r="H348" s="291" t="str">
        <f>IF(D348="","",
IFERROR(IF(E348&gt;D348,"Error",
IF(F348 = Validation!$B$9,0,
IF(F348=Validation!$B$10,E348/D348,0))),""))</f>
        <v/>
      </c>
    </row>
    <row r="349" spans="2:8" x14ac:dyDescent="0.3">
      <c r="B349" s="126"/>
      <c r="C349" s="129"/>
      <c r="D349" s="136"/>
      <c r="E349" s="136"/>
      <c r="F349" s="136"/>
      <c r="G349" s="285"/>
      <c r="H349" s="291" t="str">
        <f>IF(D349="","",
IFERROR(IF(E349&gt;D349,"Error",
IF(F349 = Validation!$B$9,0,
IF(F349=Validation!$B$10,E349/D349,0))),""))</f>
        <v/>
      </c>
    </row>
    <row r="350" spans="2:8" x14ac:dyDescent="0.3">
      <c r="B350" s="126"/>
      <c r="C350" s="129"/>
      <c r="D350" s="136"/>
      <c r="E350" s="136"/>
      <c r="F350" s="136"/>
      <c r="G350" s="285"/>
      <c r="H350" s="291" t="str">
        <f>IF(D350="","",
IFERROR(IF(E350&gt;D350,"Error",
IF(F350 = Validation!$B$9,0,
IF(F350=Validation!$B$10,E350/D350,0))),""))</f>
        <v/>
      </c>
    </row>
    <row r="351" spans="2:8" x14ac:dyDescent="0.3">
      <c r="B351" s="126"/>
      <c r="C351" s="129"/>
      <c r="D351" s="136"/>
      <c r="E351" s="136"/>
      <c r="F351" s="136"/>
      <c r="G351" s="285"/>
      <c r="H351" s="291" t="str">
        <f>IF(D351="","",
IFERROR(IF(E351&gt;D351,"Error",
IF(F351 = Validation!$B$9,0,
IF(F351=Validation!$B$10,E351/D351,0))),""))</f>
        <v/>
      </c>
    </row>
    <row r="352" spans="2:8" x14ac:dyDescent="0.3">
      <c r="B352" s="126"/>
      <c r="C352" s="129"/>
      <c r="D352" s="136"/>
      <c r="E352" s="136"/>
      <c r="F352" s="136"/>
      <c r="G352" s="285"/>
      <c r="H352" s="291" t="str">
        <f>IF(D352="","",
IFERROR(IF(E352&gt;D352,"Error",
IF(F352 = Validation!$B$9,0,
IF(F352=Validation!$B$10,E352/D352,0))),""))</f>
        <v/>
      </c>
    </row>
    <row r="353" spans="2:8" x14ac:dyDescent="0.3">
      <c r="B353" s="126"/>
      <c r="C353" s="129"/>
      <c r="D353" s="136"/>
      <c r="E353" s="136"/>
      <c r="F353" s="136"/>
      <c r="G353" s="285"/>
      <c r="H353" s="291" t="str">
        <f>IF(D353="","",
IFERROR(IF(E353&gt;D353,"Error",
IF(F353 = Validation!$B$9,0,
IF(F353=Validation!$B$10,E353/D353,0))),""))</f>
        <v/>
      </c>
    </row>
    <row r="354" spans="2:8" x14ac:dyDescent="0.3">
      <c r="B354" s="126"/>
      <c r="C354" s="129"/>
      <c r="D354" s="136"/>
      <c r="E354" s="136"/>
      <c r="F354" s="136"/>
      <c r="G354" s="285"/>
      <c r="H354" s="291" t="str">
        <f>IF(D354="","",
IFERROR(IF(E354&gt;D354,"Error",
IF(F354 = Validation!$B$9,0,
IF(F354=Validation!$B$10,E354/D354,0))),""))</f>
        <v/>
      </c>
    </row>
    <row r="355" spans="2:8" x14ac:dyDescent="0.3">
      <c r="B355" s="126"/>
      <c r="C355" s="129"/>
      <c r="D355" s="136"/>
      <c r="E355" s="136"/>
      <c r="F355" s="136"/>
      <c r="G355" s="285"/>
      <c r="H355" s="291" t="str">
        <f>IF(D355="","",
IFERROR(IF(E355&gt;D355,"Error",
IF(F355 = Validation!$B$9,0,
IF(F355=Validation!$B$10,E355/D355,0))),""))</f>
        <v/>
      </c>
    </row>
    <row r="356" spans="2:8" x14ac:dyDescent="0.3">
      <c r="B356" s="126"/>
      <c r="C356" s="129"/>
      <c r="D356" s="136"/>
      <c r="E356" s="136"/>
      <c r="F356" s="136"/>
      <c r="G356" s="285"/>
      <c r="H356" s="291" t="str">
        <f>IF(D356="","",
IFERROR(IF(E356&gt;D356,"Error",
IF(F356 = Validation!$B$9,0,
IF(F356=Validation!$B$10,E356/D356,0))),""))</f>
        <v/>
      </c>
    </row>
    <row r="357" spans="2:8" x14ac:dyDescent="0.3">
      <c r="B357" s="126"/>
      <c r="C357" s="129"/>
      <c r="D357" s="136"/>
      <c r="E357" s="136"/>
      <c r="F357" s="136"/>
      <c r="G357" s="285"/>
      <c r="H357" s="291" t="str">
        <f>IF(D357="","",
IFERROR(IF(E357&gt;D357,"Error",
IF(F357 = Validation!$B$9,0,
IF(F357=Validation!$B$10,E357/D357,0))),""))</f>
        <v/>
      </c>
    </row>
    <row r="358" spans="2:8" x14ac:dyDescent="0.3">
      <c r="B358" s="126"/>
      <c r="C358" s="129"/>
      <c r="D358" s="136"/>
      <c r="E358" s="136"/>
      <c r="F358" s="136"/>
      <c r="G358" s="285"/>
      <c r="H358" s="291" t="str">
        <f>IF(D358="","",
IFERROR(IF(E358&gt;D358,"Error",
IF(F358 = Validation!$B$9,0,
IF(F358=Validation!$B$10,E358/D358,0))),""))</f>
        <v/>
      </c>
    </row>
    <row r="359" spans="2:8" x14ac:dyDescent="0.3">
      <c r="B359" s="126"/>
      <c r="C359" s="129"/>
      <c r="D359" s="136"/>
      <c r="E359" s="136"/>
      <c r="F359" s="136"/>
      <c r="G359" s="285"/>
      <c r="H359" s="291" t="str">
        <f>IF(D359="","",
IFERROR(IF(E359&gt;D359,"Error",
IF(F359 = Validation!$B$9,0,
IF(F359=Validation!$B$10,E359/D359,0))),""))</f>
        <v/>
      </c>
    </row>
    <row r="360" spans="2:8" x14ac:dyDescent="0.3">
      <c r="B360" s="126"/>
      <c r="C360" s="129"/>
      <c r="D360" s="136"/>
      <c r="E360" s="136"/>
      <c r="F360" s="136"/>
      <c r="G360" s="285"/>
      <c r="H360" s="291" t="str">
        <f>IF(D360="","",
IFERROR(IF(E360&gt;D360,"Error",
IF(F360 = Validation!$B$9,0,
IF(F360=Validation!$B$10,E360/D360,0))),""))</f>
        <v/>
      </c>
    </row>
    <row r="361" spans="2:8" x14ac:dyDescent="0.3">
      <c r="B361" s="126"/>
      <c r="C361" s="129"/>
      <c r="D361" s="136"/>
      <c r="E361" s="136"/>
      <c r="F361" s="136"/>
      <c r="G361" s="285"/>
      <c r="H361" s="291" t="str">
        <f>IF(D361="","",
IFERROR(IF(E361&gt;D361,"Error",
IF(F361 = Validation!$B$9,0,
IF(F361=Validation!$B$10,E361/D361,0))),""))</f>
        <v/>
      </c>
    </row>
    <row r="362" spans="2:8" x14ac:dyDescent="0.3">
      <c r="B362" s="126"/>
      <c r="C362" s="129"/>
      <c r="D362" s="136"/>
      <c r="E362" s="136"/>
      <c r="F362" s="136"/>
      <c r="G362" s="285"/>
      <c r="H362" s="291" t="str">
        <f>IF(D362="","",
IFERROR(IF(E362&gt;D362,"Error",
IF(F362 = Validation!$B$9,0,
IF(F362=Validation!$B$10,E362/D362,0))),""))</f>
        <v/>
      </c>
    </row>
    <row r="363" spans="2:8" x14ac:dyDescent="0.3">
      <c r="B363" s="126"/>
      <c r="C363" s="129"/>
      <c r="D363" s="136"/>
      <c r="E363" s="136"/>
      <c r="F363" s="136"/>
      <c r="G363" s="285"/>
      <c r="H363" s="291" t="str">
        <f>IF(D363="","",
IFERROR(IF(E363&gt;D363,"Error",
IF(F363 = Validation!$B$9,0,
IF(F363=Validation!$B$10,E363/D363,0))),""))</f>
        <v/>
      </c>
    </row>
    <row r="364" spans="2:8" x14ac:dyDescent="0.3">
      <c r="B364" s="126"/>
      <c r="C364" s="129"/>
      <c r="D364" s="136"/>
      <c r="E364" s="136"/>
      <c r="F364" s="136"/>
      <c r="G364" s="285"/>
      <c r="H364" s="291" t="str">
        <f>IF(D364="","",
IFERROR(IF(E364&gt;D364,"Error",
IF(F364 = Validation!$B$9,0,
IF(F364=Validation!$B$10,E364/D364,0))),""))</f>
        <v/>
      </c>
    </row>
    <row r="365" spans="2:8" x14ac:dyDescent="0.3">
      <c r="B365" s="126"/>
      <c r="C365" s="129"/>
      <c r="D365" s="136"/>
      <c r="E365" s="136"/>
      <c r="F365" s="136"/>
      <c r="G365" s="285"/>
      <c r="H365" s="291" t="str">
        <f>IF(D365="","",
IFERROR(IF(E365&gt;D365,"Error",
IF(F365 = Validation!$B$9,0,
IF(F365=Validation!$B$10,E365/D365,0))),""))</f>
        <v/>
      </c>
    </row>
    <row r="366" spans="2:8" x14ac:dyDescent="0.3">
      <c r="B366" s="126"/>
      <c r="C366" s="129"/>
      <c r="D366" s="136"/>
      <c r="E366" s="136"/>
      <c r="F366" s="136"/>
      <c r="G366" s="285"/>
      <c r="H366" s="291" t="str">
        <f>IF(D366="","",
IFERROR(IF(E366&gt;D366,"Error",
IF(F366 = Validation!$B$9,0,
IF(F366=Validation!$B$10,E366/D366,0))),""))</f>
        <v/>
      </c>
    </row>
    <row r="367" spans="2:8" x14ac:dyDescent="0.3">
      <c r="B367" s="126"/>
      <c r="C367" s="129"/>
      <c r="D367" s="136"/>
      <c r="E367" s="136"/>
      <c r="F367" s="136"/>
      <c r="G367" s="285"/>
      <c r="H367" s="291" t="str">
        <f>IF(D367="","",
IFERROR(IF(E367&gt;D367,"Error",
IF(F367 = Validation!$B$9,0,
IF(F367=Validation!$B$10,E367/D367,0))),""))</f>
        <v/>
      </c>
    </row>
    <row r="368" spans="2:8" x14ac:dyDescent="0.3">
      <c r="B368" s="126"/>
      <c r="C368" s="129"/>
      <c r="D368" s="136"/>
      <c r="E368" s="136"/>
      <c r="F368" s="136"/>
      <c r="G368" s="285"/>
      <c r="H368" s="291" t="str">
        <f>IF(D368="","",
IFERROR(IF(E368&gt;D368,"Error",
IF(F368 = Validation!$B$9,0,
IF(F368=Validation!$B$10,E368/D368,0))),""))</f>
        <v/>
      </c>
    </row>
    <row r="369" spans="2:8" x14ac:dyDescent="0.3">
      <c r="B369" s="126"/>
      <c r="C369" s="129"/>
      <c r="D369" s="136"/>
      <c r="E369" s="136"/>
      <c r="F369" s="136"/>
      <c r="G369" s="285"/>
      <c r="H369" s="291" t="str">
        <f>IF(D369="","",
IFERROR(IF(E369&gt;D369,"Error",
IF(F369 = Validation!$B$9,0,
IF(F369=Validation!$B$10,E369/D369,0))),""))</f>
        <v/>
      </c>
    </row>
    <row r="370" spans="2:8" x14ac:dyDescent="0.3">
      <c r="B370" s="126"/>
      <c r="C370" s="129"/>
      <c r="D370" s="136"/>
      <c r="E370" s="136"/>
      <c r="F370" s="136"/>
      <c r="G370" s="285"/>
      <c r="H370" s="291" t="str">
        <f>IF(D370="","",
IFERROR(IF(E370&gt;D370,"Error",
IF(F370 = Validation!$B$9,0,
IF(F370=Validation!$B$10,E370/D370,0))),""))</f>
        <v/>
      </c>
    </row>
    <row r="371" spans="2:8" x14ac:dyDescent="0.3">
      <c r="B371" s="126"/>
      <c r="C371" s="129"/>
      <c r="D371" s="136"/>
      <c r="E371" s="136"/>
      <c r="F371" s="136"/>
      <c r="G371" s="285"/>
      <c r="H371" s="291" t="str">
        <f>IF(D371="","",
IFERROR(IF(E371&gt;D371,"Error",
IF(F371 = Validation!$B$9,0,
IF(F371=Validation!$B$10,E371/D371,0))),""))</f>
        <v/>
      </c>
    </row>
    <row r="372" spans="2:8" x14ac:dyDescent="0.3">
      <c r="B372" s="126"/>
      <c r="C372" s="129"/>
      <c r="D372" s="136"/>
      <c r="E372" s="136"/>
      <c r="F372" s="136"/>
      <c r="G372" s="285"/>
      <c r="H372" s="291" t="str">
        <f>IF(D372="","",
IFERROR(IF(E372&gt;D372,"Error",
IF(F372 = Validation!$B$9,0,
IF(F372=Validation!$B$10,E372/D372,0))),""))</f>
        <v/>
      </c>
    </row>
    <row r="373" spans="2:8" x14ac:dyDescent="0.3">
      <c r="B373" s="126"/>
      <c r="C373" s="129"/>
      <c r="D373" s="136"/>
      <c r="E373" s="136"/>
      <c r="F373" s="136"/>
      <c r="G373" s="285"/>
      <c r="H373" s="291" t="str">
        <f>IF(D373="","",
IFERROR(IF(E373&gt;D373,"Error",
IF(F373 = Validation!$B$9,0,
IF(F373=Validation!$B$10,E373/D373,0))),""))</f>
        <v/>
      </c>
    </row>
    <row r="374" spans="2:8" x14ac:dyDescent="0.3">
      <c r="B374" s="126"/>
      <c r="C374" s="129"/>
      <c r="D374" s="136"/>
      <c r="E374" s="136"/>
      <c r="F374" s="136"/>
      <c r="G374" s="285"/>
      <c r="H374" s="291" t="str">
        <f>IF(D374="","",
IFERROR(IF(E374&gt;D374,"Error",
IF(F374 = Validation!$B$9,0,
IF(F374=Validation!$B$10,E374/D374,0))),""))</f>
        <v/>
      </c>
    </row>
    <row r="375" spans="2:8" x14ac:dyDescent="0.3">
      <c r="B375" s="126"/>
      <c r="C375" s="129"/>
      <c r="D375" s="136"/>
      <c r="E375" s="136"/>
      <c r="F375" s="136"/>
      <c r="G375" s="285"/>
      <c r="H375" s="291" t="str">
        <f>IF(D375="","",
IFERROR(IF(E375&gt;D375,"Error",
IF(F375 = Validation!$B$9,0,
IF(F375=Validation!$B$10,E375/D375,0))),""))</f>
        <v/>
      </c>
    </row>
    <row r="376" spans="2:8" x14ac:dyDescent="0.3">
      <c r="B376" s="126"/>
      <c r="C376" s="129"/>
      <c r="D376" s="136"/>
      <c r="E376" s="136"/>
      <c r="F376" s="136"/>
      <c r="G376" s="285"/>
      <c r="H376" s="291" t="str">
        <f>IF(D376="","",
IFERROR(IF(E376&gt;D376,"Error",
IF(F376 = Validation!$B$9,0,
IF(F376=Validation!$B$10,E376/D376,0))),""))</f>
        <v/>
      </c>
    </row>
    <row r="377" spans="2:8" x14ac:dyDescent="0.3">
      <c r="B377" s="126"/>
      <c r="C377" s="129"/>
      <c r="D377" s="136"/>
      <c r="E377" s="136"/>
      <c r="F377" s="136"/>
      <c r="G377" s="285"/>
      <c r="H377" s="291" t="str">
        <f>IF(D377="","",
IFERROR(IF(E377&gt;D377,"Error",
IF(F377 = Validation!$B$9,0,
IF(F377=Validation!$B$10,E377/D377,0))),""))</f>
        <v/>
      </c>
    </row>
    <row r="378" spans="2:8" x14ac:dyDescent="0.3">
      <c r="B378" s="126"/>
      <c r="C378" s="129"/>
      <c r="D378" s="136"/>
      <c r="E378" s="136"/>
      <c r="F378" s="136"/>
      <c r="G378" s="285"/>
      <c r="H378" s="291" t="str">
        <f>IF(D378="","",
IFERROR(IF(E378&gt;D378,"Error",
IF(F378 = Validation!$B$9,0,
IF(F378=Validation!$B$10,E378/D378,0))),""))</f>
        <v/>
      </c>
    </row>
    <row r="379" spans="2:8" x14ac:dyDescent="0.3">
      <c r="B379" s="126"/>
      <c r="C379" s="129"/>
      <c r="D379" s="136"/>
      <c r="E379" s="136"/>
      <c r="F379" s="136"/>
      <c r="G379" s="285"/>
      <c r="H379" s="291" t="str">
        <f>IF(D379="","",
IFERROR(IF(E379&gt;D379,"Error",
IF(F379 = Validation!$B$9,0,
IF(F379=Validation!$B$10,E379/D379,0))),""))</f>
        <v/>
      </c>
    </row>
    <row r="380" spans="2:8" x14ac:dyDescent="0.3">
      <c r="B380" s="126"/>
      <c r="C380" s="129"/>
      <c r="D380" s="136"/>
      <c r="E380" s="136"/>
      <c r="F380" s="136"/>
      <c r="G380" s="285"/>
      <c r="H380" s="291" t="str">
        <f>IF(D380="","",
IFERROR(IF(E380&gt;D380,"Error",
IF(F380 = Validation!$B$9,0,
IF(F380=Validation!$B$10,E380/D380,0))),""))</f>
        <v/>
      </c>
    </row>
    <row r="381" spans="2:8" x14ac:dyDescent="0.3">
      <c r="B381" s="126"/>
      <c r="C381" s="129"/>
      <c r="D381" s="136"/>
      <c r="E381" s="136"/>
      <c r="F381" s="136"/>
      <c r="G381" s="285"/>
      <c r="H381" s="291" t="str">
        <f>IF(D381="","",
IFERROR(IF(E381&gt;D381,"Error",
IF(F381 = Validation!$B$9,0,
IF(F381=Validation!$B$10,E381/D381,0))),""))</f>
        <v/>
      </c>
    </row>
    <row r="382" spans="2:8" x14ac:dyDescent="0.3">
      <c r="B382" s="126"/>
      <c r="C382" s="129"/>
      <c r="D382" s="136"/>
      <c r="E382" s="136"/>
      <c r="F382" s="136"/>
      <c r="G382" s="285"/>
      <c r="H382" s="291" t="str">
        <f>IF(D382="","",
IFERROR(IF(E382&gt;D382,"Error",
IF(F382 = Validation!$B$9,0,
IF(F382=Validation!$B$10,E382/D382,0))),""))</f>
        <v/>
      </c>
    </row>
    <row r="383" spans="2:8" x14ac:dyDescent="0.3">
      <c r="B383" s="126"/>
      <c r="C383" s="129"/>
      <c r="D383" s="136"/>
      <c r="E383" s="136"/>
      <c r="F383" s="136"/>
      <c r="G383" s="285"/>
      <c r="H383" s="291" t="str">
        <f>IF(D383="","",
IFERROR(IF(E383&gt;D383,"Error",
IF(F383 = Validation!$B$9,0,
IF(F383=Validation!$B$10,E383/D383,0))),""))</f>
        <v/>
      </c>
    </row>
    <row r="384" spans="2:8" x14ac:dyDescent="0.3">
      <c r="B384" s="126"/>
      <c r="C384" s="129"/>
      <c r="D384" s="136"/>
      <c r="E384" s="136"/>
      <c r="F384" s="136"/>
      <c r="G384" s="285"/>
      <c r="H384" s="291" t="str">
        <f>IF(D384="","",
IFERROR(IF(E384&gt;D384,"Error",
IF(F384 = Validation!$B$9,0,
IF(F384=Validation!$B$10,E384/D384,0))),""))</f>
        <v/>
      </c>
    </row>
    <row r="385" spans="2:8" x14ac:dyDescent="0.3">
      <c r="B385" s="126"/>
      <c r="C385" s="129"/>
      <c r="D385" s="136"/>
      <c r="E385" s="136"/>
      <c r="F385" s="136"/>
      <c r="G385" s="285"/>
      <c r="H385" s="291" t="str">
        <f>IF(D385="","",
IFERROR(IF(E385&gt;D385,"Error",
IF(F385 = Validation!$B$9,0,
IF(F385=Validation!$B$10,E385/D385,0))),""))</f>
        <v/>
      </c>
    </row>
    <row r="386" spans="2:8" x14ac:dyDescent="0.3">
      <c r="B386" s="126"/>
      <c r="C386" s="129"/>
      <c r="D386" s="136"/>
      <c r="E386" s="136"/>
      <c r="F386" s="136"/>
      <c r="G386" s="285"/>
      <c r="H386" s="291" t="str">
        <f>IF(D386="","",
IFERROR(IF(E386&gt;D386,"Error",
IF(F386 = Validation!$B$9,0,
IF(F386=Validation!$B$10,E386/D386,0))),""))</f>
        <v/>
      </c>
    </row>
    <row r="387" spans="2:8" x14ac:dyDescent="0.3">
      <c r="B387" s="126"/>
      <c r="C387" s="129"/>
      <c r="D387" s="136"/>
      <c r="E387" s="136"/>
      <c r="F387" s="136"/>
      <c r="G387" s="285"/>
      <c r="H387" s="291" t="str">
        <f>IF(D387="","",
IFERROR(IF(E387&gt;D387,"Error",
IF(F387 = Validation!$B$9,0,
IF(F387=Validation!$B$10,E387/D387,0))),""))</f>
        <v/>
      </c>
    </row>
    <row r="388" spans="2:8" x14ac:dyDescent="0.3">
      <c r="B388" s="126"/>
      <c r="C388" s="129"/>
      <c r="D388" s="136"/>
      <c r="E388" s="136"/>
      <c r="F388" s="136"/>
      <c r="G388" s="285"/>
      <c r="H388" s="291" t="str">
        <f>IF(D388="","",
IFERROR(IF(E388&gt;D388,"Error",
IF(F388 = Validation!$B$9,0,
IF(F388=Validation!$B$10,E388/D388,0))),""))</f>
        <v/>
      </c>
    </row>
    <row r="389" spans="2:8" x14ac:dyDescent="0.3">
      <c r="B389" s="126"/>
      <c r="C389" s="129"/>
      <c r="D389" s="136"/>
      <c r="E389" s="136"/>
      <c r="F389" s="136"/>
      <c r="G389" s="285"/>
      <c r="H389" s="291" t="str">
        <f>IF(D389="","",
IFERROR(IF(E389&gt;D389,"Error",
IF(F389 = Validation!$B$9,0,
IF(F389=Validation!$B$10,E389/D389,0))),""))</f>
        <v/>
      </c>
    </row>
    <row r="390" spans="2:8" x14ac:dyDescent="0.3">
      <c r="B390" s="126"/>
      <c r="C390" s="129"/>
      <c r="D390" s="136"/>
      <c r="E390" s="136"/>
      <c r="F390" s="136"/>
      <c r="G390" s="285"/>
      <c r="H390" s="291" t="str">
        <f>IF(D390="","",
IFERROR(IF(E390&gt;D390,"Error",
IF(F390 = Validation!$B$9,0,
IF(F390=Validation!$B$10,E390/D390,0))),""))</f>
        <v/>
      </c>
    </row>
    <row r="391" spans="2:8" x14ac:dyDescent="0.3">
      <c r="B391" s="126"/>
      <c r="C391" s="129"/>
      <c r="D391" s="136"/>
      <c r="E391" s="136"/>
      <c r="F391" s="136"/>
      <c r="G391" s="285"/>
      <c r="H391" s="291" t="str">
        <f>IF(D391="","",
IFERROR(IF(E391&gt;D391,"Error",
IF(F391 = Validation!$B$9,0,
IF(F391=Validation!$B$10,E391/D391,0))),""))</f>
        <v/>
      </c>
    </row>
    <row r="392" spans="2:8" x14ac:dyDescent="0.3">
      <c r="B392" s="126"/>
      <c r="C392" s="129"/>
      <c r="D392" s="136"/>
      <c r="E392" s="136"/>
      <c r="F392" s="136"/>
      <c r="G392" s="285"/>
      <c r="H392" s="291" t="str">
        <f>IF(D392="","",
IFERROR(IF(E392&gt;D392,"Error",
IF(F392 = Validation!$B$9,0,
IF(F392=Validation!$B$10,E392/D392,0))),""))</f>
        <v/>
      </c>
    </row>
    <row r="393" spans="2:8" x14ac:dyDescent="0.3">
      <c r="B393" s="126"/>
      <c r="C393" s="129"/>
      <c r="D393" s="136"/>
      <c r="E393" s="136"/>
      <c r="F393" s="136"/>
      <c r="G393" s="285"/>
      <c r="H393" s="291" t="str">
        <f>IF(D393="","",
IFERROR(IF(E393&gt;D393,"Error",
IF(F393 = Validation!$B$9,0,
IF(F393=Validation!$B$10,E393/D393,0))),""))</f>
        <v/>
      </c>
    </row>
    <row r="394" spans="2:8" x14ac:dyDescent="0.3">
      <c r="B394" s="126"/>
      <c r="C394" s="129"/>
      <c r="D394" s="136"/>
      <c r="E394" s="136"/>
      <c r="F394" s="136"/>
      <c r="G394" s="285"/>
      <c r="H394" s="291" t="str">
        <f>IF(D394="","",
IFERROR(IF(E394&gt;D394,"Error",
IF(F394 = Validation!$B$9,0,
IF(F394=Validation!$B$10,E394/D394,0))),""))</f>
        <v/>
      </c>
    </row>
    <row r="395" spans="2:8" x14ac:dyDescent="0.3">
      <c r="B395" s="126"/>
      <c r="C395" s="129"/>
      <c r="D395" s="136"/>
      <c r="E395" s="136"/>
      <c r="F395" s="136"/>
      <c r="G395" s="285"/>
      <c r="H395" s="291" t="str">
        <f>IF(D395="","",
IFERROR(IF(E395&gt;D395,"Error",
IF(F395 = Validation!$B$9,0,
IF(F395=Validation!$B$10,E395/D395,0))),""))</f>
        <v/>
      </c>
    </row>
    <row r="396" spans="2:8" x14ac:dyDescent="0.3">
      <c r="B396" s="126"/>
      <c r="C396" s="129"/>
      <c r="D396" s="136"/>
      <c r="E396" s="136"/>
      <c r="F396" s="136"/>
      <c r="G396" s="285"/>
      <c r="H396" s="291" t="str">
        <f>IF(D396="","",
IFERROR(IF(E396&gt;D396,"Error",
IF(F396 = Validation!$B$9,0,
IF(F396=Validation!$B$10,E396/D396,0))),""))</f>
        <v/>
      </c>
    </row>
    <row r="397" spans="2:8" x14ac:dyDescent="0.3">
      <c r="B397" s="126"/>
      <c r="C397" s="129"/>
      <c r="D397" s="136"/>
      <c r="E397" s="136"/>
      <c r="F397" s="136"/>
      <c r="G397" s="285"/>
      <c r="H397" s="291" t="str">
        <f>IF(D397="","",
IFERROR(IF(E397&gt;D397,"Error",
IF(F397 = Validation!$B$9,0,
IF(F397=Validation!$B$10,E397/D397,0))),""))</f>
        <v/>
      </c>
    </row>
    <row r="398" spans="2:8" x14ac:dyDescent="0.3">
      <c r="B398" s="126"/>
      <c r="C398" s="129"/>
      <c r="D398" s="136"/>
      <c r="E398" s="136"/>
      <c r="F398" s="136"/>
      <c r="G398" s="285"/>
      <c r="H398" s="291" t="str">
        <f>IF(D398="","",
IFERROR(IF(E398&gt;D398,"Error",
IF(F398 = Validation!$B$9,0,
IF(F398=Validation!$B$10,E398/D398,0))),""))</f>
        <v/>
      </c>
    </row>
    <row r="399" spans="2:8" x14ac:dyDescent="0.3">
      <c r="B399" s="126"/>
      <c r="C399" s="129"/>
      <c r="D399" s="136"/>
      <c r="E399" s="136"/>
      <c r="F399" s="136"/>
      <c r="G399" s="285"/>
      <c r="H399" s="291" t="str">
        <f>IF(D399="","",
IFERROR(IF(E399&gt;D399,"Error",
IF(F399 = Validation!$B$9,0,
IF(F399=Validation!$B$10,E399/D399,0))),""))</f>
        <v/>
      </c>
    </row>
    <row r="400" spans="2:8" x14ac:dyDescent="0.3">
      <c r="B400" s="126"/>
      <c r="C400" s="129"/>
      <c r="D400" s="136"/>
      <c r="E400" s="136"/>
      <c r="F400" s="136"/>
      <c r="G400" s="285"/>
      <c r="H400" s="291" t="str">
        <f>IF(D400="","",
IFERROR(IF(E400&gt;D400,"Error",
IF(F400 = Validation!$B$9,0,
IF(F400=Validation!$B$10,E400/D400,0))),""))</f>
        <v/>
      </c>
    </row>
    <row r="401" spans="2:8" x14ac:dyDescent="0.3">
      <c r="B401" s="126"/>
      <c r="C401" s="129"/>
      <c r="D401" s="136"/>
      <c r="E401" s="136"/>
      <c r="F401" s="136"/>
      <c r="G401" s="285"/>
      <c r="H401" s="291" t="str">
        <f>IF(D401="","",
IFERROR(IF(E401&gt;D401,"Error",
IF(F401 = Validation!$B$9,0,
IF(F401=Validation!$B$10,E401/D401,0))),""))</f>
        <v/>
      </c>
    </row>
    <row r="402" spans="2:8" x14ac:dyDescent="0.3">
      <c r="B402" s="126"/>
      <c r="C402" s="129"/>
      <c r="D402" s="136"/>
      <c r="E402" s="136"/>
      <c r="F402" s="136"/>
      <c r="G402" s="285"/>
      <c r="H402" s="291" t="str">
        <f>IF(D402="","",
IFERROR(IF(E402&gt;D402,"Error",
IF(F402 = Validation!$B$9,0,
IF(F402=Validation!$B$10,E402/D402,0))),""))</f>
        <v/>
      </c>
    </row>
    <row r="403" spans="2:8" x14ac:dyDescent="0.3">
      <c r="B403" s="126"/>
      <c r="C403" s="129"/>
      <c r="D403" s="136"/>
      <c r="E403" s="136"/>
      <c r="F403" s="136"/>
      <c r="G403" s="285"/>
      <c r="H403" s="291" t="str">
        <f>IF(D403="","",
IFERROR(IF(E403&gt;D403,"Error",
IF(F403 = Validation!$B$9,0,
IF(F403=Validation!$B$10,E403/D403,0))),""))</f>
        <v/>
      </c>
    </row>
    <row r="404" spans="2:8" x14ac:dyDescent="0.3">
      <c r="B404" s="126"/>
      <c r="C404" s="129"/>
      <c r="D404" s="136"/>
      <c r="E404" s="136"/>
      <c r="F404" s="136"/>
      <c r="G404" s="285"/>
      <c r="H404" s="291" t="str">
        <f>IF(D404="","",
IFERROR(IF(E404&gt;D404,"Error",
IF(F404 = Validation!$B$9,0,
IF(F404=Validation!$B$10,E404/D404,0))),""))</f>
        <v/>
      </c>
    </row>
    <row r="405" spans="2:8" x14ac:dyDescent="0.3">
      <c r="B405" s="126"/>
      <c r="C405" s="129"/>
      <c r="D405" s="136"/>
      <c r="E405" s="136"/>
      <c r="F405" s="136"/>
      <c r="G405" s="285"/>
      <c r="H405" s="291" t="str">
        <f>IF(D405="","",
IFERROR(IF(E405&gt;D405,"Error",
IF(F405 = Validation!$B$9,0,
IF(F405=Validation!$B$10,E405/D405,0))),""))</f>
        <v/>
      </c>
    </row>
    <row r="406" spans="2:8" x14ac:dyDescent="0.3">
      <c r="B406" s="126"/>
      <c r="C406" s="129"/>
      <c r="D406" s="136"/>
      <c r="E406" s="136"/>
      <c r="F406" s="136"/>
      <c r="G406" s="285"/>
      <c r="H406" s="291" t="str">
        <f>IF(D406="","",
IFERROR(IF(E406&gt;D406,"Error",
IF(F406 = Validation!$B$9,0,
IF(F406=Validation!$B$10,E406/D406,0))),""))</f>
        <v/>
      </c>
    </row>
    <row r="407" spans="2:8" x14ac:dyDescent="0.3">
      <c r="B407" s="126"/>
      <c r="C407" s="129"/>
      <c r="D407" s="136"/>
      <c r="E407" s="136"/>
      <c r="F407" s="136"/>
      <c r="G407" s="285"/>
      <c r="H407" s="291" t="str">
        <f>IF(D407="","",
IFERROR(IF(E407&gt;D407,"Error",
IF(F407 = Validation!$B$9,0,
IF(F407=Validation!$B$10,E407/D407,0))),""))</f>
        <v/>
      </c>
    </row>
    <row r="408" spans="2:8" x14ac:dyDescent="0.3">
      <c r="B408" s="126"/>
      <c r="C408" s="129"/>
      <c r="D408" s="136"/>
      <c r="E408" s="136"/>
      <c r="F408" s="136"/>
      <c r="G408" s="285"/>
      <c r="H408" s="291" t="str">
        <f>IF(D408="","",
IFERROR(IF(E408&gt;D408,"Error",
IF(F408 = Validation!$B$9,0,
IF(F408=Validation!$B$10,E408/D408,0))),""))</f>
        <v/>
      </c>
    </row>
    <row r="409" spans="2:8" x14ac:dyDescent="0.3">
      <c r="B409" s="126"/>
      <c r="C409" s="129"/>
      <c r="D409" s="136"/>
      <c r="E409" s="136"/>
      <c r="F409" s="136"/>
      <c r="G409" s="285"/>
      <c r="H409" s="291" t="str">
        <f>IF(D409="","",
IFERROR(IF(E409&gt;D409,"Error",
IF(F409 = Validation!$B$9,0,
IF(F409=Validation!$B$10,E409/D409,0))),""))</f>
        <v/>
      </c>
    </row>
    <row r="410" spans="2:8" x14ac:dyDescent="0.3">
      <c r="B410" s="126"/>
      <c r="C410" s="129"/>
      <c r="D410" s="136"/>
      <c r="E410" s="136"/>
      <c r="F410" s="136"/>
      <c r="G410" s="285"/>
      <c r="H410" s="291" t="str">
        <f>IF(D410="","",
IFERROR(IF(E410&gt;D410,"Error",
IF(F410 = Validation!$B$9,0,
IF(F410=Validation!$B$10,E410/D410,0))),""))</f>
        <v/>
      </c>
    </row>
    <row r="411" spans="2:8" x14ac:dyDescent="0.3">
      <c r="B411" s="126"/>
      <c r="C411" s="129"/>
      <c r="D411" s="136"/>
      <c r="E411" s="136"/>
      <c r="F411" s="136"/>
      <c r="G411" s="285"/>
      <c r="H411" s="291" t="str">
        <f>IF(D411="","",
IFERROR(IF(E411&gt;D411,"Error",
IF(F411 = Validation!$B$9,0,
IF(F411=Validation!$B$10,E411/D411,0))),""))</f>
        <v/>
      </c>
    </row>
    <row r="412" spans="2:8" x14ac:dyDescent="0.3">
      <c r="B412" s="126"/>
      <c r="C412" s="129"/>
      <c r="D412" s="136"/>
      <c r="E412" s="136"/>
      <c r="F412" s="136"/>
      <c r="G412" s="285"/>
      <c r="H412" s="291" t="str">
        <f>IF(D412="","",
IFERROR(IF(E412&gt;D412,"Error",
IF(F412 = Validation!$B$9,0,
IF(F412=Validation!$B$10,E412/D412,0))),""))</f>
        <v/>
      </c>
    </row>
    <row r="413" spans="2:8" x14ac:dyDescent="0.3">
      <c r="B413" s="126"/>
      <c r="C413" s="129"/>
      <c r="D413" s="136"/>
      <c r="E413" s="136"/>
      <c r="F413" s="136"/>
      <c r="G413" s="285"/>
      <c r="H413" s="291" t="str">
        <f>IF(D413="","",
IFERROR(IF(E413&gt;D413,"Error",
IF(F413 = Validation!$B$9,0,
IF(F413=Validation!$B$10,E413/D413,0))),""))</f>
        <v/>
      </c>
    </row>
    <row r="414" spans="2:8" x14ac:dyDescent="0.3">
      <c r="B414" s="126"/>
      <c r="C414" s="129"/>
      <c r="D414" s="136"/>
      <c r="E414" s="136"/>
      <c r="F414" s="136"/>
      <c r="G414" s="285"/>
      <c r="H414" s="291" t="str">
        <f>IF(D414="","",
IFERROR(IF(E414&gt;D414,"Error",
IF(F414 = Validation!$B$9,0,
IF(F414=Validation!$B$10,E414/D414,0))),""))</f>
        <v/>
      </c>
    </row>
    <row r="415" spans="2:8" x14ac:dyDescent="0.3">
      <c r="B415" s="126"/>
      <c r="C415" s="129"/>
      <c r="D415" s="136"/>
      <c r="E415" s="136"/>
      <c r="F415" s="136"/>
      <c r="G415" s="285"/>
      <c r="H415" s="291" t="str">
        <f>IF(D415="","",
IFERROR(IF(E415&gt;D415,"Error",
IF(F415 = Validation!$B$9,0,
IF(F415=Validation!$B$10,E415/D415,0))),""))</f>
        <v/>
      </c>
    </row>
    <row r="416" spans="2:8" x14ac:dyDescent="0.3">
      <c r="B416" s="126"/>
      <c r="C416" s="129"/>
      <c r="D416" s="136"/>
      <c r="E416" s="136"/>
      <c r="F416" s="136"/>
      <c r="G416" s="285"/>
      <c r="H416" s="291" t="str">
        <f>IF(D416="","",
IFERROR(IF(E416&gt;D416,"Error",
IF(F416 = Validation!$B$9,0,
IF(F416=Validation!$B$10,E416/D416,0))),""))</f>
        <v/>
      </c>
    </row>
    <row r="417" spans="2:8" x14ac:dyDescent="0.3">
      <c r="B417" s="126"/>
      <c r="C417" s="129"/>
      <c r="D417" s="136"/>
      <c r="E417" s="136"/>
      <c r="F417" s="136"/>
      <c r="G417" s="285"/>
      <c r="H417" s="291" t="str">
        <f>IF(D417="","",
IFERROR(IF(E417&gt;D417,"Error",
IF(F417 = Validation!$B$9,0,
IF(F417=Validation!$B$10,E417/D417,0))),""))</f>
        <v/>
      </c>
    </row>
    <row r="418" spans="2:8" x14ac:dyDescent="0.3">
      <c r="B418" s="126"/>
      <c r="C418" s="129"/>
      <c r="D418" s="136"/>
      <c r="E418" s="136"/>
      <c r="F418" s="136"/>
      <c r="G418" s="285"/>
      <c r="H418" s="291" t="str">
        <f>IF(D418="","",
IFERROR(IF(E418&gt;D418,"Error",
IF(F418 = Validation!$B$9,0,
IF(F418=Validation!$B$10,E418/D418,0))),""))</f>
        <v/>
      </c>
    </row>
    <row r="419" spans="2:8" x14ac:dyDescent="0.3">
      <c r="B419" s="126"/>
      <c r="C419" s="129"/>
      <c r="D419" s="136"/>
      <c r="E419" s="136"/>
      <c r="F419" s="136"/>
      <c r="G419" s="285"/>
      <c r="H419" s="291" t="str">
        <f>IF(D419="","",
IFERROR(IF(E419&gt;D419,"Error",
IF(F419 = Validation!$B$9,0,
IF(F419=Validation!$B$10,E419/D419,0))),""))</f>
        <v/>
      </c>
    </row>
    <row r="420" spans="2:8" x14ac:dyDescent="0.3">
      <c r="B420" s="126"/>
      <c r="C420" s="129"/>
      <c r="D420" s="136"/>
      <c r="E420" s="136"/>
      <c r="F420" s="136"/>
      <c r="G420" s="285"/>
      <c r="H420" s="291" t="str">
        <f>IF(D420="","",
IFERROR(IF(E420&gt;D420,"Error",
IF(F420 = Validation!$B$9,0,
IF(F420=Validation!$B$10,E420/D420,0))),""))</f>
        <v/>
      </c>
    </row>
    <row r="421" spans="2:8" x14ac:dyDescent="0.3">
      <c r="B421" s="126"/>
      <c r="C421" s="129"/>
      <c r="D421" s="136"/>
      <c r="E421" s="136"/>
      <c r="F421" s="136"/>
      <c r="G421" s="285"/>
      <c r="H421" s="291" t="str">
        <f>IF(D421="","",
IFERROR(IF(E421&gt;D421,"Error",
IF(F421 = Validation!$B$9,0,
IF(F421=Validation!$B$10,E421/D421,0))),""))</f>
        <v/>
      </c>
    </row>
    <row r="422" spans="2:8" x14ac:dyDescent="0.3">
      <c r="B422" s="126"/>
      <c r="C422" s="129"/>
      <c r="D422" s="136"/>
      <c r="E422" s="136"/>
      <c r="F422" s="136"/>
      <c r="G422" s="285"/>
      <c r="H422" s="291" t="str">
        <f>IF(D422="","",
IFERROR(IF(E422&gt;D422,"Error",
IF(F422 = Validation!$B$9,0,
IF(F422=Validation!$B$10,E422/D422,0))),""))</f>
        <v/>
      </c>
    </row>
    <row r="423" spans="2:8" x14ac:dyDescent="0.3">
      <c r="B423" s="126"/>
      <c r="C423" s="129"/>
      <c r="D423" s="136"/>
      <c r="E423" s="136"/>
      <c r="F423" s="136"/>
      <c r="G423" s="285"/>
      <c r="H423" s="291" t="str">
        <f>IF(D423="","",
IFERROR(IF(E423&gt;D423,"Error",
IF(F423 = Validation!$B$9,0,
IF(F423=Validation!$B$10,E423/D423,0))),""))</f>
        <v/>
      </c>
    </row>
    <row r="424" spans="2:8" x14ac:dyDescent="0.3">
      <c r="B424" s="126"/>
      <c r="C424" s="129"/>
      <c r="D424" s="136"/>
      <c r="E424" s="136"/>
      <c r="F424" s="136"/>
      <c r="G424" s="285"/>
      <c r="H424" s="291" t="str">
        <f>IF(D424="","",
IFERROR(IF(E424&gt;D424,"Error",
IF(F424 = Validation!$B$9,0,
IF(F424=Validation!$B$10,E424/D424,0))),""))</f>
        <v/>
      </c>
    </row>
    <row r="425" spans="2:8" x14ac:dyDescent="0.3">
      <c r="B425" s="126"/>
      <c r="C425" s="129"/>
      <c r="D425" s="136"/>
      <c r="E425" s="136"/>
      <c r="F425" s="136"/>
      <c r="G425" s="285"/>
      <c r="H425" s="291" t="str">
        <f>IF(D425="","",
IFERROR(IF(E425&gt;D425,"Error",
IF(F425 = Validation!$B$9,0,
IF(F425=Validation!$B$10,E425/D425,0))),""))</f>
        <v/>
      </c>
    </row>
    <row r="426" spans="2:8" x14ac:dyDescent="0.3">
      <c r="B426" s="126"/>
      <c r="C426" s="129"/>
      <c r="D426" s="136"/>
      <c r="E426" s="136"/>
      <c r="F426" s="136"/>
      <c r="G426" s="285"/>
      <c r="H426" s="291" t="str">
        <f>IF(D426="","",
IFERROR(IF(E426&gt;D426,"Error",
IF(F426 = Validation!$B$9,0,
IF(F426=Validation!$B$10,E426/D426,0))),""))</f>
        <v/>
      </c>
    </row>
    <row r="427" spans="2:8" x14ac:dyDescent="0.3">
      <c r="B427" s="126"/>
      <c r="C427" s="129"/>
      <c r="D427" s="136"/>
      <c r="E427" s="136"/>
      <c r="F427" s="136"/>
      <c r="G427" s="285"/>
      <c r="H427" s="291" t="str">
        <f>IF(D427="","",
IFERROR(IF(E427&gt;D427,"Error",
IF(F427 = Validation!$B$9,0,
IF(F427=Validation!$B$10,E427/D427,0))),""))</f>
        <v/>
      </c>
    </row>
    <row r="428" spans="2:8" x14ac:dyDescent="0.3">
      <c r="B428" s="126"/>
      <c r="C428" s="129"/>
      <c r="D428" s="136"/>
      <c r="E428" s="136"/>
      <c r="F428" s="136"/>
      <c r="G428" s="285"/>
      <c r="H428" s="291" t="str">
        <f>IF(D428="","",
IFERROR(IF(E428&gt;D428,"Error",
IF(F428 = Validation!$B$9,0,
IF(F428=Validation!$B$10,E428/D428,0))),""))</f>
        <v/>
      </c>
    </row>
    <row r="429" spans="2:8" x14ac:dyDescent="0.3">
      <c r="B429" s="126"/>
      <c r="C429" s="129"/>
      <c r="D429" s="136"/>
      <c r="E429" s="136"/>
      <c r="F429" s="136"/>
      <c r="G429" s="285"/>
      <c r="H429" s="291" t="str">
        <f>IF(D429="","",
IFERROR(IF(E429&gt;D429,"Error",
IF(F429 = Validation!$B$9,0,
IF(F429=Validation!$B$10,E429/D429,0))),""))</f>
        <v/>
      </c>
    </row>
    <row r="430" spans="2:8" x14ac:dyDescent="0.3">
      <c r="B430" s="126"/>
      <c r="C430" s="129"/>
      <c r="D430" s="136"/>
      <c r="E430" s="136"/>
      <c r="F430" s="136"/>
      <c r="G430" s="285"/>
      <c r="H430" s="291" t="str">
        <f>IF(D430="","",
IFERROR(IF(E430&gt;D430,"Error",
IF(F430 = Validation!$B$9,0,
IF(F430=Validation!$B$10,E430/D430,0))),""))</f>
        <v/>
      </c>
    </row>
    <row r="431" spans="2:8" x14ac:dyDescent="0.3">
      <c r="B431" s="126"/>
      <c r="C431" s="129"/>
      <c r="D431" s="136"/>
      <c r="E431" s="136"/>
      <c r="F431" s="136"/>
      <c r="G431" s="285"/>
      <c r="H431" s="291" t="str">
        <f>IF(D431="","",
IFERROR(IF(E431&gt;D431,"Error",
IF(F431 = Validation!$B$9,0,
IF(F431=Validation!$B$10,E431/D431,0))),""))</f>
        <v/>
      </c>
    </row>
    <row r="432" spans="2:8" x14ac:dyDescent="0.3">
      <c r="B432" s="126"/>
      <c r="C432" s="129"/>
      <c r="D432" s="136"/>
      <c r="E432" s="136"/>
      <c r="F432" s="136"/>
      <c r="G432" s="285"/>
      <c r="H432" s="291" t="str">
        <f>IF(D432="","",
IFERROR(IF(E432&gt;D432,"Error",
IF(F432 = Validation!$B$9,0,
IF(F432=Validation!$B$10,E432/D432,0))),""))</f>
        <v/>
      </c>
    </row>
    <row r="433" spans="2:8" x14ac:dyDescent="0.3">
      <c r="B433" s="126"/>
      <c r="C433" s="129"/>
      <c r="D433" s="136"/>
      <c r="E433" s="136"/>
      <c r="F433" s="136"/>
      <c r="G433" s="285"/>
      <c r="H433" s="291" t="str">
        <f>IF(D433="","",
IFERROR(IF(E433&gt;D433,"Error",
IF(F433 = Validation!$B$9,0,
IF(F433=Validation!$B$10,E433/D433,0))),""))</f>
        <v/>
      </c>
    </row>
    <row r="434" spans="2:8" x14ac:dyDescent="0.3">
      <c r="B434" s="126"/>
      <c r="C434" s="129"/>
      <c r="D434" s="136"/>
      <c r="E434" s="136"/>
      <c r="F434" s="136"/>
      <c r="G434" s="285"/>
      <c r="H434" s="291" t="str">
        <f>IF(D434="","",
IFERROR(IF(E434&gt;D434,"Error",
IF(F434 = Validation!$B$9,0,
IF(F434=Validation!$B$10,E434/D434,0))),""))</f>
        <v/>
      </c>
    </row>
    <row r="435" spans="2:8" x14ac:dyDescent="0.3">
      <c r="B435" s="126"/>
      <c r="C435" s="129"/>
      <c r="D435" s="136"/>
      <c r="E435" s="136"/>
      <c r="F435" s="136"/>
      <c r="G435" s="285"/>
      <c r="H435" s="291" t="str">
        <f>IF(D435="","",
IFERROR(IF(E435&gt;D435,"Error",
IF(F435 = Validation!$B$9,0,
IF(F435=Validation!$B$10,E435/D435,0))),""))</f>
        <v/>
      </c>
    </row>
    <row r="436" spans="2:8" x14ac:dyDescent="0.3">
      <c r="B436" s="126"/>
      <c r="C436" s="129"/>
      <c r="D436" s="136"/>
      <c r="E436" s="136"/>
      <c r="F436" s="136"/>
      <c r="G436" s="285"/>
      <c r="H436" s="291" t="str">
        <f>IF(D436="","",
IFERROR(IF(E436&gt;D436,"Error",
IF(F436 = Validation!$B$9,0,
IF(F436=Validation!$B$10,E436/D436,0))),""))</f>
        <v/>
      </c>
    </row>
    <row r="437" spans="2:8" x14ac:dyDescent="0.3">
      <c r="B437" s="126"/>
      <c r="C437" s="129"/>
      <c r="D437" s="136"/>
      <c r="E437" s="136"/>
      <c r="F437" s="136"/>
      <c r="G437" s="285"/>
      <c r="H437" s="291" t="str">
        <f>IF(D437="","",
IFERROR(IF(E437&gt;D437,"Error",
IF(F437 = Validation!$B$9,0,
IF(F437=Validation!$B$10,E437/D437,0))),""))</f>
        <v/>
      </c>
    </row>
    <row r="438" spans="2:8" x14ac:dyDescent="0.3">
      <c r="B438" s="126"/>
      <c r="C438" s="129"/>
      <c r="D438" s="136"/>
      <c r="E438" s="136"/>
      <c r="F438" s="136"/>
      <c r="G438" s="285"/>
      <c r="H438" s="291" t="str">
        <f>IF(D438="","",
IFERROR(IF(E438&gt;D438,"Error",
IF(F438 = Validation!$B$9,0,
IF(F438=Validation!$B$10,E438/D438,0))),""))</f>
        <v/>
      </c>
    </row>
    <row r="439" spans="2:8" x14ac:dyDescent="0.3">
      <c r="B439" s="126"/>
      <c r="C439" s="129"/>
      <c r="D439" s="136"/>
      <c r="E439" s="136"/>
      <c r="F439" s="136"/>
      <c r="G439" s="285"/>
      <c r="H439" s="291" t="str">
        <f>IF(D439="","",
IFERROR(IF(E439&gt;D439,"Error",
IF(F439 = Validation!$B$9,0,
IF(F439=Validation!$B$10,E439/D439,0))),""))</f>
        <v/>
      </c>
    </row>
    <row r="440" spans="2:8" x14ac:dyDescent="0.3">
      <c r="B440" s="126"/>
      <c r="C440" s="129"/>
      <c r="D440" s="136"/>
      <c r="E440" s="136"/>
      <c r="F440" s="136"/>
      <c r="G440" s="285"/>
      <c r="H440" s="291" t="str">
        <f>IF(D440="","",
IFERROR(IF(E440&gt;D440,"Error",
IF(F440 = Validation!$B$9,0,
IF(F440=Validation!$B$10,E440/D440,0))),""))</f>
        <v/>
      </c>
    </row>
    <row r="441" spans="2:8" x14ac:dyDescent="0.3">
      <c r="B441" s="126"/>
      <c r="C441" s="129"/>
      <c r="D441" s="136"/>
      <c r="E441" s="136"/>
      <c r="F441" s="136"/>
      <c r="G441" s="285"/>
      <c r="H441" s="291" t="str">
        <f>IF(D441="","",
IFERROR(IF(E441&gt;D441,"Error",
IF(F441 = Validation!$B$9,0,
IF(F441=Validation!$B$10,E441/D441,0))),""))</f>
        <v/>
      </c>
    </row>
    <row r="442" spans="2:8" x14ac:dyDescent="0.3">
      <c r="B442" s="126"/>
      <c r="C442" s="129"/>
      <c r="D442" s="136"/>
      <c r="E442" s="136"/>
      <c r="F442" s="136"/>
      <c r="G442" s="285"/>
      <c r="H442" s="291" t="str">
        <f>IF(D442="","",
IFERROR(IF(E442&gt;D442,"Error",
IF(F442 = Validation!$B$9,0,
IF(F442=Validation!$B$10,E442/D442,0))),""))</f>
        <v/>
      </c>
    </row>
    <row r="443" spans="2:8" x14ac:dyDescent="0.3">
      <c r="B443" s="126"/>
      <c r="C443" s="129"/>
      <c r="D443" s="136"/>
      <c r="E443" s="136"/>
      <c r="F443" s="136"/>
      <c r="G443" s="285"/>
      <c r="H443" s="291" t="str">
        <f>IF(D443="","",
IFERROR(IF(E443&gt;D443,"Error",
IF(F443 = Validation!$B$9,0,
IF(F443=Validation!$B$10,E443/D443,0))),""))</f>
        <v/>
      </c>
    </row>
    <row r="444" spans="2:8" x14ac:dyDescent="0.3">
      <c r="B444" s="126"/>
      <c r="C444" s="129"/>
      <c r="D444" s="136"/>
      <c r="E444" s="136"/>
      <c r="F444" s="136"/>
      <c r="G444" s="285"/>
      <c r="H444" s="291" t="str">
        <f>IF(D444="","",
IFERROR(IF(E444&gt;D444,"Error",
IF(F444 = Validation!$B$9,0,
IF(F444=Validation!$B$10,E444/D444,0))),""))</f>
        <v/>
      </c>
    </row>
    <row r="445" spans="2:8" x14ac:dyDescent="0.3">
      <c r="B445" s="126"/>
      <c r="C445" s="129"/>
      <c r="D445" s="136"/>
      <c r="E445" s="136"/>
      <c r="F445" s="136"/>
      <c r="G445" s="285"/>
      <c r="H445" s="291" t="str">
        <f>IF(D445="","",
IFERROR(IF(E445&gt;D445,"Error",
IF(F445 = Validation!$B$9,0,
IF(F445=Validation!$B$10,E445/D445,0))),""))</f>
        <v/>
      </c>
    </row>
    <row r="446" spans="2:8" x14ac:dyDescent="0.3">
      <c r="B446" s="126"/>
      <c r="C446" s="129"/>
      <c r="D446" s="136"/>
      <c r="E446" s="136"/>
      <c r="F446" s="136"/>
      <c r="G446" s="285"/>
      <c r="H446" s="291" t="str">
        <f>IF(D446="","",
IFERROR(IF(E446&gt;D446,"Error",
IF(F446 = Validation!$B$9,0,
IF(F446=Validation!$B$10,E446/D446,0))),""))</f>
        <v/>
      </c>
    </row>
    <row r="447" spans="2:8" x14ac:dyDescent="0.3">
      <c r="B447" s="126"/>
      <c r="C447" s="129"/>
      <c r="D447" s="136"/>
      <c r="E447" s="136"/>
      <c r="F447" s="136"/>
      <c r="G447" s="285"/>
      <c r="H447" s="291" t="str">
        <f>IF(D447="","",
IFERROR(IF(E447&gt;D447,"Error",
IF(F447 = Validation!$B$9,0,
IF(F447=Validation!$B$10,E447/D447,0))),""))</f>
        <v/>
      </c>
    </row>
    <row r="448" spans="2:8" x14ac:dyDescent="0.3">
      <c r="B448" s="126"/>
      <c r="C448" s="129"/>
      <c r="D448" s="136"/>
      <c r="E448" s="136"/>
      <c r="F448" s="136"/>
      <c r="G448" s="285"/>
      <c r="H448" s="291" t="str">
        <f>IF(D448="","",
IFERROR(IF(E448&gt;D448,"Error",
IF(F448 = Validation!$B$9,0,
IF(F448=Validation!$B$10,E448/D448,0))),""))</f>
        <v/>
      </c>
    </row>
    <row r="449" spans="2:8" x14ac:dyDescent="0.3">
      <c r="B449" s="126"/>
      <c r="C449" s="129"/>
      <c r="D449" s="136"/>
      <c r="E449" s="136"/>
      <c r="F449" s="136"/>
      <c r="G449" s="285"/>
      <c r="H449" s="291" t="str">
        <f>IF(D449="","",
IFERROR(IF(E449&gt;D449,"Error",
IF(F449 = Validation!$B$9,0,
IF(F449=Validation!$B$10,E449/D449,0))),""))</f>
        <v/>
      </c>
    </row>
    <row r="450" spans="2:8" x14ac:dyDescent="0.3">
      <c r="B450" s="126"/>
      <c r="C450" s="129"/>
      <c r="D450" s="136"/>
      <c r="E450" s="136"/>
      <c r="F450" s="136"/>
      <c r="G450" s="285"/>
      <c r="H450" s="291" t="str">
        <f>IF(D450="","",
IFERROR(IF(E450&gt;D450,"Error",
IF(F450 = Validation!$B$9,0,
IF(F450=Validation!$B$10,E450/D450,0))),""))</f>
        <v/>
      </c>
    </row>
    <row r="451" spans="2:8" x14ac:dyDescent="0.3">
      <c r="B451" s="126"/>
      <c r="C451" s="129"/>
      <c r="D451" s="136"/>
      <c r="E451" s="136"/>
      <c r="F451" s="136"/>
      <c r="G451" s="285"/>
      <c r="H451" s="291" t="str">
        <f>IF(D451="","",
IFERROR(IF(E451&gt;D451,"Error",
IF(F451 = Validation!$B$9,0,
IF(F451=Validation!$B$10,E451/D451,0))),""))</f>
        <v/>
      </c>
    </row>
    <row r="452" spans="2:8" x14ac:dyDescent="0.3">
      <c r="B452" s="126"/>
      <c r="C452" s="129"/>
      <c r="D452" s="136"/>
      <c r="E452" s="136"/>
      <c r="F452" s="136"/>
      <c r="G452" s="285"/>
      <c r="H452" s="291" t="str">
        <f>IF(D452="","",
IFERROR(IF(E452&gt;D452,"Error",
IF(F452 = Validation!$B$9,0,
IF(F452=Validation!$B$10,E452/D452,0))),""))</f>
        <v/>
      </c>
    </row>
    <row r="453" spans="2:8" x14ac:dyDescent="0.3">
      <c r="B453" s="126"/>
      <c r="C453" s="129"/>
      <c r="D453" s="136"/>
      <c r="E453" s="136"/>
      <c r="F453" s="136"/>
      <c r="G453" s="285"/>
      <c r="H453" s="291" t="str">
        <f>IF(D453="","",
IFERROR(IF(E453&gt;D453,"Error",
IF(F453 = Validation!$B$9,0,
IF(F453=Validation!$B$10,E453/D453,0))),""))</f>
        <v/>
      </c>
    </row>
    <row r="454" spans="2:8" x14ac:dyDescent="0.3">
      <c r="B454" s="126"/>
      <c r="C454" s="129"/>
      <c r="D454" s="136"/>
      <c r="E454" s="136"/>
      <c r="F454" s="136"/>
      <c r="G454" s="285"/>
      <c r="H454" s="291" t="str">
        <f>IF(D454="","",
IFERROR(IF(E454&gt;D454,"Error",
IF(F454 = Validation!$B$9,0,
IF(F454=Validation!$B$10,E454/D454,0))),""))</f>
        <v/>
      </c>
    </row>
    <row r="455" spans="2:8" x14ac:dyDescent="0.3">
      <c r="B455" s="126"/>
      <c r="C455" s="129"/>
      <c r="D455" s="136"/>
      <c r="E455" s="136"/>
      <c r="F455" s="136"/>
      <c r="G455" s="285"/>
      <c r="H455" s="291" t="str">
        <f>IF(D455="","",
IFERROR(IF(E455&gt;D455,"Error",
IF(F455 = Validation!$B$9,0,
IF(F455=Validation!$B$10,E455/D455,0))),""))</f>
        <v/>
      </c>
    </row>
    <row r="456" spans="2:8" x14ac:dyDescent="0.3">
      <c r="B456" s="126"/>
      <c r="C456" s="129"/>
      <c r="D456" s="136"/>
      <c r="E456" s="136"/>
      <c r="F456" s="136"/>
      <c r="G456" s="285"/>
      <c r="H456" s="291" t="str">
        <f>IF(D456="","",
IFERROR(IF(E456&gt;D456,"Error",
IF(F456 = Validation!$B$9,0,
IF(F456=Validation!$B$10,E456/D456,0))),""))</f>
        <v/>
      </c>
    </row>
    <row r="457" spans="2:8" x14ac:dyDescent="0.3">
      <c r="B457" s="126"/>
      <c r="C457" s="129"/>
      <c r="D457" s="136"/>
      <c r="E457" s="136"/>
      <c r="F457" s="136"/>
      <c r="G457" s="285"/>
      <c r="H457" s="291" t="str">
        <f>IF(D457="","",
IFERROR(IF(E457&gt;D457,"Error",
IF(F457 = Validation!$B$9,0,
IF(F457=Validation!$B$10,E457/D457,0))),""))</f>
        <v/>
      </c>
    </row>
    <row r="458" spans="2:8" x14ac:dyDescent="0.3">
      <c r="B458" s="126"/>
      <c r="C458" s="129"/>
      <c r="D458" s="136"/>
      <c r="E458" s="136"/>
      <c r="F458" s="136"/>
      <c r="G458" s="285"/>
      <c r="H458" s="291" t="str">
        <f>IF(D458="","",
IFERROR(IF(E458&gt;D458,"Error",
IF(F458 = Validation!$B$9,0,
IF(F458=Validation!$B$10,E458/D458,0))),""))</f>
        <v/>
      </c>
    </row>
    <row r="459" spans="2:8" x14ac:dyDescent="0.3">
      <c r="B459" s="126"/>
      <c r="C459" s="129"/>
      <c r="D459" s="136"/>
      <c r="E459" s="136"/>
      <c r="F459" s="136"/>
      <c r="G459" s="285"/>
      <c r="H459" s="291" t="str">
        <f>IF(D459="","",
IFERROR(IF(E459&gt;D459,"Error",
IF(F459 = Validation!$B$9,0,
IF(F459=Validation!$B$10,E459/D459,0))),""))</f>
        <v/>
      </c>
    </row>
    <row r="460" spans="2:8" x14ac:dyDescent="0.3">
      <c r="B460" s="126"/>
      <c r="C460" s="129"/>
      <c r="D460" s="136"/>
      <c r="E460" s="136"/>
      <c r="F460" s="136"/>
      <c r="G460" s="285"/>
      <c r="H460" s="291" t="str">
        <f>IF(D460="","",
IFERROR(IF(E460&gt;D460,"Error",
IF(F460 = Validation!$B$9,0,
IF(F460=Validation!$B$10,E460/D460,0))),""))</f>
        <v/>
      </c>
    </row>
    <row r="461" spans="2:8" x14ac:dyDescent="0.3">
      <c r="B461" s="126"/>
      <c r="C461" s="129"/>
      <c r="D461" s="136"/>
      <c r="E461" s="136"/>
      <c r="F461" s="136"/>
      <c r="G461" s="285"/>
      <c r="H461" s="291" t="str">
        <f>IF(D461="","",
IFERROR(IF(E461&gt;D461,"Error",
IF(F461 = Validation!$B$9,0,
IF(F461=Validation!$B$10,E461/D461,0))),""))</f>
        <v/>
      </c>
    </row>
    <row r="462" spans="2:8" x14ac:dyDescent="0.3">
      <c r="B462" s="126"/>
      <c r="C462" s="129"/>
      <c r="D462" s="136"/>
      <c r="E462" s="136"/>
      <c r="F462" s="136"/>
      <c r="G462" s="285"/>
      <c r="H462" s="291" t="str">
        <f>IF(D462="","",
IFERROR(IF(E462&gt;D462,"Error",
IF(F462 = Validation!$B$9,0,
IF(F462=Validation!$B$10,E462/D462,0))),""))</f>
        <v/>
      </c>
    </row>
    <row r="463" spans="2:8" x14ac:dyDescent="0.3">
      <c r="B463" s="126"/>
      <c r="C463" s="129"/>
      <c r="D463" s="136"/>
      <c r="E463" s="136"/>
      <c r="F463" s="136"/>
      <c r="G463" s="285"/>
      <c r="H463" s="291" t="str">
        <f>IF(D463="","",
IFERROR(IF(E463&gt;D463,"Error",
IF(F463 = Validation!$B$9,0,
IF(F463=Validation!$B$10,E463/D463,0))),""))</f>
        <v/>
      </c>
    </row>
    <row r="464" spans="2:8" x14ac:dyDescent="0.3">
      <c r="B464" s="126"/>
      <c r="C464" s="129"/>
      <c r="D464" s="136"/>
      <c r="E464" s="136"/>
      <c r="F464" s="136"/>
      <c r="G464" s="285"/>
      <c r="H464" s="291" t="str">
        <f>IF(D464="","",
IFERROR(IF(E464&gt;D464,"Error",
IF(F464 = Validation!$B$9,0,
IF(F464=Validation!$B$10,E464/D464,0))),""))</f>
        <v/>
      </c>
    </row>
    <row r="465" spans="2:8" x14ac:dyDescent="0.3">
      <c r="B465" s="126"/>
      <c r="C465" s="129"/>
      <c r="D465" s="136"/>
      <c r="E465" s="136"/>
      <c r="F465" s="136"/>
      <c r="G465" s="285"/>
      <c r="H465" s="291" t="str">
        <f>IF(D465="","",
IFERROR(IF(E465&gt;D465,"Error",
IF(F465 = Validation!$B$9,0,
IF(F465=Validation!$B$10,E465/D465,0))),""))</f>
        <v/>
      </c>
    </row>
    <row r="466" spans="2:8" x14ac:dyDescent="0.3">
      <c r="B466" s="126"/>
      <c r="C466" s="129"/>
      <c r="D466" s="136"/>
      <c r="E466" s="136"/>
      <c r="F466" s="136"/>
      <c r="G466" s="285"/>
      <c r="H466" s="291" t="str">
        <f>IF(D466="","",
IFERROR(IF(E466&gt;D466,"Error",
IF(F466 = Validation!$B$9,0,
IF(F466=Validation!$B$10,E466/D466,0))),""))</f>
        <v/>
      </c>
    </row>
    <row r="467" spans="2:8" x14ac:dyDescent="0.3">
      <c r="B467" s="126"/>
      <c r="C467" s="129"/>
      <c r="D467" s="136"/>
      <c r="E467" s="136"/>
      <c r="F467" s="136"/>
      <c r="G467" s="285"/>
      <c r="H467" s="291" t="str">
        <f>IF(D467="","",
IFERROR(IF(E467&gt;D467,"Error",
IF(F467 = Validation!$B$9,0,
IF(F467=Validation!$B$10,E467/D467,0))),""))</f>
        <v/>
      </c>
    </row>
    <row r="468" spans="2:8" x14ac:dyDescent="0.3">
      <c r="B468" s="126"/>
      <c r="C468" s="129"/>
      <c r="D468" s="136"/>
      <c r="E468" s="136"/>
      <c r="F468" s="136"/>
      <c r="G468" s="285"/>
      <c r="H468" s="291" t="str">
        <f>IF(D468="","",
IFERROR(IF(E468&gt;D468,"Error",
IF(F468 = Validation!$B$9,0,
IF(F468=Validation!$B$10,E468/D468,0))),""))</f>
        <v/>
      </c>
    </row>
    <row r="469" spans="2:8" x14ac:dyDescent="0.3">
      <c r="B469" s="126"/>
      <c r="C469" s="129"/>
      <c r="D469" s="136"/>
      <c r="E469" s="136"/>
      <c r="F469" s="136"/>
      <c r="G469" s="285"/>
      <c r="H469" s="291" t="str">
        <f>IF(D469="","",
IFERROR(IF(E469&gt;D469,"Error",
IF(F469 = Validation!$B$9,0,
IF(F469=Validation!$B$10,E469/D469,0))),""))</f>
        <v/>
      </c>
    </row>
    <row r="470" spans="2:8" x14ac:dyDescent="0.3">
      <c r="B470" s="126"/>
      <c r="C470" s="129"/>
      <c r="D470" s="136"/>
      <c r="E470" s="136"/>
      <c r="F470" s="136"/>
      <c r="G470" s="285"/>
      <c r="H470" s="291" t="str">
        <f>IF(D470="","",
IFERROR(IF(E470&gt;D470,"Error",
IF(F470 = Validation!$B$9,0,
IF(F470=Validation!$B$10,E470/D470,0))),""))</f>
        <v/>
      </c>
    </row>
    <row r="471" spans="2:8" x14ac:dyDescent="0.3">
      <c r="B471" s="126"/>
      <c r="C471" s="129"/>
      <c r="D471" s="136"/>
      <c r="E471" s="136"/>
      <c r="F471" s="136"/>
      <c r="G471" s="285"/>
      <c r="H471" s="291" t="str">
        <f>IF(D471="","",
IFERROR(IF(E471&gt;D471,"Error",
IF(F471 = Validation!$B$9,0,
IF(F471=Validation!$B$10,E471/D471,0))),""))</f>
        <v/>
      </c>
    </row>
    <row r="472" spans="2:8" x14ac:dyDescent="0.3">
      <c r="B472" s="126"/>
      <c r="C472" s="129"/>
      <c r="D472" s="136"/>
      <c r="E472" s="136"/>
      <c r="F472" s="136"/>
      <c r="G472" s="285"/>
      <c r="H472" s="291" t="str">
        <f>IF(D472="","",
IFERROR(IF(E472&gt;D472,"Error",
IF(F472 = Validation!$B$9,0,
IF(F472=Validation!$B$10,E472/D472,0))),""))</f>
        <v/>
      </c>
    </row>
    <row r="473" spans="2:8" x14ac:dyDescent="0.3">
      <c r="B473" s="126"/>
      <c r="C473" s="129"/>
      <c r="D473" s="136"/>
      <c r="E473" s="136"/>
      <c r="F473" s="136"/>
      <c r="G473" s="285"/>
      <c r="H473" s="291" t="str">
        <f>IF(D473="","",
IFERROR(IF(E473&gt;D473,"Error",
IF(F473 = Validation!$B$9,0,
IF(F473=Validation!$B$10,E473/D473,0))),""))</f>
        <v/>
      </c>
    </row>
    <row r="474" spans="2:8" x14ac:dyDescent="0.3">
      <c r="B474" s="126"/>
      <c r="C474" s="129"/>
      <c r="D474" s="136"/>
      <c r="E474" s="136"/>
      <c r="F474" s="136"/>
      <c r="G474" s="285"/>
      <c r="H474" s="291" t="str">
        <f>IF(D474="","",
IFERROR(IF(E474&gt;D474,"Error",
IF(F474 = Validation!$B$9,0,
IF(F474=Validation!$B$10,E474/D474,0))),""))</f>
        <v/>
      </c>
    </row>
    <row r="475" spans="2:8" x14ac:dyDescent="0.3">
      <c r="B475" s="126"/>
      <c r="C475" s="129"/>
      <c r="D475" s="136"/>
      <c r="E475" s="136"/>
      <c r="F475" s="136"/>
      <c r="G475" s="285"/>
      <c r="H475" s="291" t="str">
        <f>IF(D475="","",
IFERROR(IF(E475&gt;D475,"Error",
IF(F475 = Validation!$B$9,0,
IF(F475=Validation!$B$10,E475/D475,0))),""))</f>
        <v/>
      </c>
    </row>
    <row r="476" spans="2:8" x14ac:dyDescent="0.3">
      <c r="B476" s="126"/>
      <c r="C476" s="129"/>
      <c r="D476" s="136"/>
      <c r="E476" s="136"/>
      <c r="F476" s="136"/>
      <c r="G476" s="285"/>
      <c r="H476" s="291" t="str">
        <f>IF(D476="","",
IFERROR(IF(E476&gt;D476,"Error",
IF(F476 = Validation!$B$9,0,
IF(F476=Validation!$B$10,E476/D476,0))),""))</f>
        <v/>
      </c>
    </row>
    <row r="477" spans="2:8" x14ac:dyDescent="0.3">
      <c r="B477" s="126"/>
      <c r="C477" s="129"/>
      <c r="D477" s="136"/>
      <c r="E477" s="136"/>
      <c r="F477" s="136"/>
      <c r="G477" s="285"/>
      <c r="H477" s="291" t="str">
        <f>IF(D477="","",
IFERROR(IF(E477&gt;D477,"Error",
IF(F477 = Validation!$B$9,0,
IF(F477=Validation!$B$10,E477/D477,0))),""))</f>
        <v/>
      </c>
    </row>
    <row r="478" spans="2:8" x14ac:dyDescent="0.3">
      <c r="B478" s="126"/>
      <c r="C478" s="129"/>
      <c r="D478" s="136"/>
      <c r="E478" s="136"/>
      <c r="F478" s="136"/>
      <c r="G478" s="285"/>
      <c r="H478" s="291" t="str">
        <f>IF(D478="","",
IFERROR(IF(E478&gt;D478,"Error",
IF(F478 = Validation!$B$9,0,
IF(F478=Validation!$B$10,E478/D478,0))),""))</f>
        <v/>
      </c>
    </row>
    <row r="479" spans="2:8" x14ac:dyDescent="0.3">
      <c r="B479" s="126"/>
      <c r="C479" s="129"/>
      <c r="D479" s="136"/>
      <c r="E479" s="136"/>
      <c r="F479" s="136"/>
      <c r="G479" s="285"/>
      <c r="H479" s="291" t="str">
        <f>IF(D479="","",
IFERROR(IF(E479&gt;D479,"Error",
IF(F479 = Validation!$B$9,0,
IF(F479=Validation!$B$10,E479/D479,0))),""))</f>
        <v/>
      </c>
    </row>
    <row r="480" spans="2:8" x14ac:dyDescent="0.3">
      <c r="B480" s="126"/>
      <c r="C480" s="129"/>
      <c r="D480" s="136"/>
      <c r="E480" s="136"/>
      <c r="F480" s="136"/>
      <c r="G480" s="285"/>
      <c r="H480" s="291" t="str">
        <f>IF(D480="","",
IFERROR(IF(E480&gt;D480,"Error",
IF(F480 = Validation!$B$9,0,
IF(F480=Validation!$B$10,E480/D480,0))),""))</f>
        <v/>
      </c>
    </row>
    <row r="481" spans="2:8" x14ac:dyDescent="0.3">
      <c r="B481" s="126"/>
      <c r="C481" s="129"/>
      <c r="D481" s="136"/>
      <c r="E481" s="136"/>
      <c r="F481" s="136"/>
      <c r="G481" s="285"/>
      <c r="H481" s="291" t="str">
        <f>IF(D481="","",
IFERROR(IF(E481&gt;D481,"Error",
IF(F481 = Validation!$B$9,0,
IF(F481=Validation!$B$10,E481/D481,0))),""))</f>
        <v/>
      </c>
    </row>
    <row r="482" spans="2:8" x14ac:dyDescent="0.3">
      <c r="B482" s="126"/>
      <c r="C482" s="129"/>
      <c r="D482" s="136"/>
      <c r="E482" s="136"/>
      <c r="F482" s="136"/>
      <c r="G482" s="285"/>
      <c r="H482" s="291" t="str">
        <f>IF(D482="","",
IFERROR(IF(E482&gt;D482,"Error",
IF(F482 = Validation!$B$9,0,
IF(F482=Validation!$B$10,E482/D482,0))),""))</f>
        <v/>
      </c>
    </row>
    <row r="483" spans="2:8" x14ac:dyDescent="0.3">
      <c r="B483" s="126"/>
      <c r="C483" s="129"/>
      <c r="D483" s="136"/>
      <c r="E483" s="136"/>
      <c r="F483" s="136"/>
      <c r="G483" s="285"/>
      <c r="H483" s="291" t="str">
        <f>IF(D483="","",
IFERROR(IF(E483&gt;D483,"Error",
IF(F483 = Validation!$B$9,0,
IF(F483=Validation!$B$10,E483/D483,0))),""))</f>
        <v/>
      </c>
    </row>
    <row r="484" spans="2:8" x14ac:dyDescent="0.3">
      <c r="B484" s="126"/>
      <c r="C484" s="129"/>
      <c r="D484" s="136"/>
      <c r="E484" s="136"/>
      <c r="F484" s="136"/>
      <c r="G484" s="285"/>
      <c r="H484" s="291" t="str">
        <f>IF(D484="","",
IFERROR(IF(E484&gt;D484,"Error",
IF(F484 = Validation!$B$9,0,
IF(F484=Validation!$B$10,E484/D484,0))),""))</f>
        <v/>
      </c>
    </row>
    <row r="485" spans="2:8" x14ac:dyDescent="0.3">
      <c r="B485" s="126"/>
      <c r="C485" s="129"/>
      <c r="D485" s="136"/>
      <c r="E485" s="136"/>
      <c r="F485" s="136"/>
      <c r="G485" s="285"/>
      <c r="H485" s="291" t="str">
        <f>IF(D485="","",
IFERROR(IF(E485&gt;D485,"Error",
IF(F485 = Validation!$B$9,0,
IF(F485=Validation!$B$10,E485/D485,0))),""))</f>
        <v/>
      </c>
    </row>
    <row r="486" spans="2:8" x14ac:dyDescent="0.3">
      <c r="B486" s="126"/>
      <c r="C486" s="129"/>
      <c r="D486" s="136"/>
      <c r="E486" s="136"/>
      <c r="F486" s="136"/>
      <c r="G486" s="285"/>
      <c r="H486" s="291" t="str">
        <f>IF(D486="","",
IFERROR(IF(E486&gt;D486,"Error",
IF(F486 = Validation!$B$9,0,
IF(F486=Validation!$B$10,E486/D486,0))),""))</f>
        <v/>
      </c>
    </row>
    <row r="487" spans="2:8" x14ac:dyDescent="0.3">
      <c r="B487" s="126"/>
      <c r="C487" s="129"/>
      <c r="D487" s="136"/>
      <c r="E487" s="136"/>
      <c r="F487" s="136"/>
      <c r="G487" s="285"/>
      <c r="H487" s="291" t="str">
        <f>IF(D487="","",
IFERROR(IF(E487&gt;D487,"Error",
IF(F487 = Validation!$B$9,0,
IF(F487=Validation!$B$10,E487/D487,0))),""))</f>
        <v/>
      </c>
    </row>
    <row r="488" spans="2:8" x14ac:dyDescent="0.3">
      <c r="B488" s="126"/>
      <c r="C488" s="129"/>
      <c r="D488" s="136"/>
      <c r="E488" s="136"/>
      <c r="F488" s="136"/>
      <c r="G488" s="285"/>
      <c r="H488" s="291" t="str">
        <f>IF(D488="","",
IFERROR(IF(E488&gt;D488,"Error",
IF(F488 = Validation!$B$9,0,
IF(F488=Validation!$B$10,E488/D488,0))),""))</f>
        <v/>
      </c>
    </row>
    <row r="489" spans="2:8" x14ac:dyDescent="0.3">
      <c r="B489" s="126"/>
      <c r="C489" s="129"/>
      <c r="D489" s="136"/>
      <c r="E489" s="136"/>
      <c r="F489" s="136"/>
      <c r="G489" s="285"/>
      <c r="H489" s="291" t="str">
        <f>IF(D489="","",
IFERROR(IF(E489&gt;D489,"Error",
IF(F489 = Validation!$B$9,0,
IF(F489=Validation!$B$10,E489/D489,0))),""))</f>
        <v/>
      </c>
    </row>
    <row r="490" spans="2:8" x14ac:dyDescent="0.3">
      <c r="B490" s="126"/>
      <c r="C490" s="129"/>
      <c r="D490" s="136"/>
      <c r="E490" s="136"/>
      <c r="F490" s="136"/>
      <c r="G490" s="285"/>
      <c r="H490" s="291" t="str">
        <f>IF(D490="","",
IFERROR(IF(E490&gt;D490,"Error",
IF(F490 = Validation!$B$9,0,
IF(F490=Validation!$B$10,E490/D490,0))),""))</f>
        <v/>
      </c>
    </row>
    <row r="491" spans="2:8" x14ac:dyDescent="0.3">
      <c r="B491" s="126"/>
      <c r="C491" s="129"/>
      <c r="D491" s="136"/>
      <c r="E491" s="136"/>
      <c r="F491" s="136"/>
      <c r="G491" s="285"/>
      <c r="H491" s="291" t="str">
        <f>IF(D491="","",
IFERROR(IF(E491&gt;D491,"Error",
IF(F491 = Validation!$B$9,0,
IF(F491=Validation!$B$10,E491/D491,0))),""))</f>
        <v/>
      </c>
    </row>
    <row r="492" spans="2:8" x14ac:dyDescent="0.3">
      <c r="B492" s="126"/>
      <c r="C492" s="129"/>
      <c r="D492" s="136"/>
      <c r="E492" s="136"/>
      <c r="F492" s="136"/>
      <c r="G492" s="285"/>
      <c r="H492" s="291" t="str">
        <f>IF(D492="","",
IFERROR(IF(E492&gt;D492,"Error",
IF(F492 = Validation!$B$9,0,
IF(F492=Validation!$B$10,E492/D492,0))),""))</f>
        <v/>
      </c>
    </row>
    <row r="493" spans="2:8" x14ac:dyDescent="0.3">
      <c r="B493" s="126"/>
      <c r="C493" s="129"/>
      <c r="D493" s="136"/>
      <c r="E493" s="136"/>
      <c r="F493" s="136"/>
      <c r="G493" s="285"/>
      <c r="H493" s="291" t="str">
        <f>IF(D493="","",
IFERROR(IF(E493&gt;D493,"Error",
IF(F493 = Validation!$B$9,0,
IF(F493=Validation!$B$10,E493/D493,0))),""))</f>
        <v/>
      </c>
    </row>
    <row r="494" spans="2:8" x14ac:dyDescent="0.3">
      <c r="B494" s="126"/>
      <c r="C494" s="129"/>
      <c r="D494" s="136"/>
      <c r="E494" s="136"/>
      <c r="F494" s="136"/>
      <c r="G494" s="285"/>
      <c r="H494" s="291" t="str">
        <f>IF(D494="","",
IFERROR(IF(E494&gt;D494,"Error",
IF(F494 = Validation!$B$9,0,
IF(F494=Validation!$B$10,E494/D494,0))),""))</f>
        <v/>
      </c>
    </row>
    <row r="495" spans="2:8" x14ac:dyDescent="0.3">
      <c r="B495" s="126"/>
      <c r="C495" s="129"/>
      <c r="D495" s="136"/>
      <c r="E495" s="136"/>
      <c r="F495" s="136"/>
      <c r="G495" s="285"/>
      <c r="H495" s="291" t="str">
        <f>IF(D495="","",
IFERROR(IF(E495&gt;D495,"Error",
IF(F495 = Validation!$B$9,0,
IF(F495=Validation!$B$10,E495/D495,0))),""))</f>
        <v/>
      </c>
    </row>
    <row r="496" spans="2:8" x14ac:dyDescent="0.3">
      <c r="B496" s="126"/>
      <c r="C496" s="129"/>
      <c r="D496" s="136"/>
      <c r="E496" s="136"/>
      <c r="F496" s="136"/>
      <c r="G496" s="285"/>
      <c r="H496" s="291" t="str">
        <f>IF(D496="","",
IFERROR(IF(E496&gt;D496,"Error",
IF(F496 = Validation!$B$9,0,
IF(F496=Validation!$B$10,E496/D496,0))),""))</f>
        <v/>
      </c>
    </row>
    <row r="497" spans="2:8" x14ac:dyDescent="0.3">
      <c r="B497" s="126"/>
      <c r="C497" s="129"/>
      <c r="D497" s="136"/>
      <c r="E497" s="136"/>
      <c r="F497" s="136"/>
      <c r="G497" s="285"/>
      <c r="H497" s="291" t="str">
        <f>IF(D497="","",
IFERROR(IF(E497&gt;D497,"Error",
IF(F497 = Validation!$B$9,0,
IF(F497=Validation!$B$10,E497/D497,0))),""))</f>
        <v/>
      </c>
    </row>
    <row r="498" spans="2:8" x14ac:dyDescent="0.3">
      <c r="B498" s="126"/>
      <c r="C498" s="129"/>
      <c r="D498" s="136"/>
      <c r="E498" s="136"/>
      <c r="F498" s="136"/>
      <c r="G498" s="285"/>
      <c r="H498" s="291" t="str">
        <f>IF(D498="","",
IFERROR(IF(E498&gt;D498,"Error",
IF(F498 = Validation!$B$9,0,
IF(F498=Validation!$B$10,E498/D498,0))),""))</f>
        <v/>
      </c>
    </row>
    <row r="499" spans="2:8" x14ac:dyDescent="0.3">
      <c r="B499" s="126"/>
      <c r="C499" s="129"/>
      <c r="D499" s="136"/>
      <c r="E499" s="136"/>
      <c r="F499" s="136"/>
      <c r="G499" s="285"/>
      <c r="H499" s="291" t="str">
        <f>IF(D499="","",
IFERROR(IF(E499&gt;D499,"Error",
IF(F499 = Validation!$B$9,0,
IF(F499=Validation!$B$10,E499/D499,0))),""))</f>
        <v/>
      </c>
    </row>
    <row r="500" spans="2:8" x14ac:dyDescent="0.3">
      <c r="B500" s="126"/>
      <c r="C500" s="129"/>
      <c r="D500" s="136"/>
      <c r="E500" s="136"/>
      <c r="F500" s="136"/>
      <c r="G500" s="285"/>
      <c r="H500" s="291" t="str">
        <f>IF(D500="","",
IFERROR(IF(E500&gt;D500,"Error",
IF(F500 = Validation!$B$9,0,
IF(F500=Validation!$B$10,E500/D500,0))),""))</f>
        <v/>
      </c>
    </row>
    <row r="501" spans="2:8" x14ac:dyDescent="0.3">
      <c r="B501" s="126"/>
      <c r="C501" s="129"/>
      <c r="D501" s="136"/>
      <c r="E501" s="136"/>
      <c r="F501" s="136"/>
      <c r="G501" s="285"/>
      <c r="H501" s="291" t="str">
        <f>IF(D501="","",
IFERROR(IF(E501&gt;D501,"Error",
IF(F501 = Validation!$B$9,0,
IF(F501=Validation!$B$10,E501/D501,0))),""))</f>
        <v/>
      </c>
    </row>
    <row r="502" spans="2:8" x14ac:dyDescent="0.3">
      <c r="B502" s="126"/>
      <c r="C502" s="129"/>
      <c r="D502" s="136"/>
      <c r="E502" s="136"/>
      <c r="F502" s="136"/>
      <c r="G502" s="285"/>
      <c r="H502" s="291" t="str">
        <f>IF(D502="","",
IFERROR(IF(E502&gt;D502,"Error",
IF(F502 = Validation!$B$9,0,
IF(F502=Validation!$B$10,E502/D502,0))),""))</f>
        <v/>
      </c>
    </row>
    <row r="503" spans="2:8" x14ac:dyDescent="0.3">
      <c r="B503" s="126"/>
      <c r="C503" s="129"/>
      <c r="D503" s="136"/>
      <c r="E503" s="136"/>
      <c r="F503" s="136"/>
      <c r="G503" s="285"/>
      <c r="H503" s="291" t="str">
        <f>IF(D503="","",
IFERROR(IF(E503&gt;D503,"Error",
IF(F503 = Validation!$B$9,0,
IF(F503=Validation!$B$10,E503/D503,0))),""))</f>
        <v/>
      </c>
    </row>
    <row r="504" spans="2:8" x14ac:dyDescent="0.3">
      <c r="B504" s="126"/>
      <c r="C504" s="129"/>
      <c r="D504" s="136"/>
      <c r="E504" s="136"/>
      <c r="F504" s="136"/>
      <c r="G504" s="285"/>
      <c r="H504" s="291" t="str">
        <f>IF(D504="","",
IFERROR(IF(E504&gt;D504,"Error",
IF(F504 = Validation!$B$9,0,
IF(F504=Validation!$B$10,E504/D504,0))),""))</f>
        <v/>
      </c>
    </row>
    <row r="505" spans="2:8" x14ac:dyDescent="0.3">
      <c r="B505" s="126"/>
      <c r="C505" s="129"/>
      <c r="D505" s="136"/>
      <c r="E505" s="136"/>
      <c r="F505" s="136"/>
      <c r="G505" s="285"/>
      <c r="H505" s="291" t="str">
        <f>IF(D505="","",
IFERROR(IF(E505&gt;D505,"Error",
IF(F505 = Validation!$B$9,0,
IF(F505=Validation!$B$10,E505/D505,0))),""))</f>
        <v/>
      </c>
    </row>
    <row r="506" spans="2:8" x14ac:dyDescent="0.3">
      <c r="B506" s="126"/>
      <c r="C506" s="129"/>
      <c r="D506" s="136"/>
      <c r="E506" s="136"/>
      <c r="F506" s="136"/>
      <c r="G506" s="285"/>
      <c r="H506" s="291" t="str">
        <f>IF(D506="","",
IFERROR(IF(E506&gt;D506,"Error",
IF(F506 = Validation!$B$9,0,
IF(F506=Validation!$B$10,E506/D506,0))),""))</f>
        <v/>
      </c>
    </row>
    <row r="507" spans="2:8" x14ac:dyDescent="0.3">
      <c r="B507" s="126"/>
      <c r="C507" s="129"/>
      <c r="D507" s="136"/>
      <c r="E507" s="136"/>
      <c r="F507" s="136"/>
      <c r="G507" s="285"/>
      <c r="H507" s="291" t="str">
        <f>IF(D507="","",
IFERROR(IF(E507&gt;D507,"Error",
IF(F507 = Validation!$B$9,0,
IF(F507=Validation!$B$10,E507/D507,0))),""))</f>
        <v/>
      </c>
    </row>
    <row r="508" spans="2:8" x14ac:dyDescent="0.3">
      <c r="B508" s="126"/>
      <c r="C508" s="129"/>
      <c r="D508" s="136"/>
      <c r="E508" s="136"/>
      <c r="F508" s="136"/>
      <c r="G508" s="285"/>
      <c r="H508" s="291" t="str">
        <f>IF(D508="","",
IFERROR(IF(E508&gt;D508,"Error",
IF(F508 = Validation!$B$9,0,
IF(F508=Validation!$B$10,E508/D508,0))),""))</f>
        <v/>
      </c>
    </row>
    <row r="509" spans="2:8" x14ac:dyDescent="0.3">
      <c r="B509" s="126"/>
      <c r="C509" s="129"/>
      <c r="D509" s="136"/>
      <c r="E509" s="136"/>
      <c r="F509" s="136"/>
      <c r="G509" s="285"/>
      <c r="H509" s="291" t="str">
        <f>IF(D509="","",
IFERROR(IF(E509&gt;D509,"Error",
IF(F509 = Validation!$B$9,0,
IF(F509=Validation!$B$10,E509/D509,0))),""))</f>
        <v/>
      </c>
    </row>
    <row r="510" spans="2:8" x14ac:dyDescent="0.3">
      <c r="B510" s="126"/>
      <c r="C510" s="129"/>
      <c r="D510" s="136"/>
      <c r="E510" s="136"/>
      <c r="F510" s="136"/>
      <c r="G510" s="285"/>
      <c r="H510" s="291" t="str">
        <f>IF(D510="","",
IFERROR(IF(E510&gt;D510,"Error",
IF(F510 = Validation!$B$9,0,
IF(F510=Validation!$B$10,E510/D510,0))),""))</f>
        <v/>
      </c>
    </row>
    <row r="511" spans="2:8" x14ac:dyDescent="0.3">
      <c r="B511" s="126"/>
      <c r="C511" s="129"/>
      <c r="D511" s="136"/>
      <c r="E511" s="136"/>
      <c r="F511" s="136"/>
      <c r="G511" s="285"/>
      <c r="H511" s="291" t="str">
        <f>IF(D511="","",
IFERROR(IF(E511&gt;D511,"Error",
IF(F511 = Validation!$B$9,0,
IF(F511=Validation!$B$10,E511/D511,0))),""))</f>
        <v/>
      </c>
    </row>
    <row r="512" spans="2:8" x14ac:dyDescent="0.3">
      <c r="B512" s="126"/>
      <c r="C512" s="129"/>
      <c r="D512" s="136"/>
      <c r="E512" s="136"/>
      <c r="F512" s="136"/>
      <c r="G512" s="285"/>
      <c r="H512" s="291" t="str">
        <f>IF(D512="","",
IFERROR(IF(E512&gt;D512,"Error",
IF(F512 = Validation!$B$9,0,
IF(F512=Validation!$B$10,E512/D512,0))),""))</f>
        <v/>
      </c>
    </row>
    <row r="513" spans="2:8" x14ac:dyDescent="0.3">
      <c r="B513" s="126"/>
      <c r="C513" s="129"/>
      <c r="D513" s="136"/>
      <c r="E513" s="136"/>
      <c r="F513" s="136"/>
      <c r="G513" s="285"/>
      <c r="H513" s="291" t="str">
        <f>IF(D513="","",
IFERROR(IF(E513&gt;D513,"Error",
IF(F513 = Validation!$B$9,0,
IF(F513=Validation!$B$10,E513/D513,0))),""))</f>
        <v/>
      </c>
    </row>
    <row r="514" spans="2:8" x14ac:dyDescent="0.3">
      <c r="B514" s="126"/>
      <c r="C514" s="129"/>
      <c r="D514" s="136"/>
      <c r="E514" s="136"/>
      <c r="F514" s="136"/>
      <c r="G514" s="285"/>
      <c r="H514" s="291" t="str">
        <f>IF(D514="","",
IFERROR(IF(E514&gt;D514,"Error",
IF(F514 = Validation!$B$9,0,
IF(F514=Validation!$B$10,E514/D514,0))),""))</f>
        <v/>
      </c>
    </row>
    <row r="515" spans="2:8" x14ac:dyDescent="0.3">
      <c r="B515" s="126"/>
      <c r="C515" s="129"/>
      <c r="D515" s="136"/>
      <c r="E515" s="136"/>
      <c r="F515" s="136"/>
      <c r="G515" s="285"/>
      <c r="H515" s="291" t="str">
        <f>IF(D515="","",
IFERROR(IF(E515&gt;D515,"Error",
IF(F515 = Validation!$B$9,0,
IF(F515=Validation!$B$10,E515/D515,0))),""))</f>
        <v/>
      </c>
    </row>
    <row r="516" spans="2:8" x14ac:dyDescent="0.3">
      <c r="B516" s="126"/>
      <c r="C516" s="129"/>
      <c r="D516" s="136"/>
      <c r="E516" s="136"/>
      <c r="F516" s="136"/>
      <c r="G516" s="285"/>
      <c r="H516" s="291" t="str">
        <f>IF(D516="","",
IFERROR(IF(E516&gt;D516,"Error",
IF(F516 = Validation!$B$9,0,
IF(F516=Validation!$B$10,E516/D516,0))),""))</f>
        <v/>
      </c>
    </row>
    <row r="517" spans="2:8" x14ac:dyDescent="0.3">
      <c r="B517" s="126"/>
      <c r="C517" s="129"/>
      <c r="D517" s="136"/>
      <c r="E517" s="136"/>
      <c r="F517" s="136"/>
      <c r="G517" s="285"/>
      <c r="H517" s="291" t="str">
        <f>IF(D517="","",
IFERROR(IF(E517&gt;D517,"Error",
IF(F517 = Validation!$B$9,0,
IF(F517=Validation!$B$10,E517/D517,0))),""))</f>
        <v/>
      </c>
    </row>
    <row r="518" spans="2:8" x14ac:dyDescent="0.3">
      <c r="B518" s="126"/>
      <c r="C518" s="129"/>
      <c r="D518" s="136"/>
      <c r="E518" s="136"/>
      <c r="F518" s="136"/>
      <c r="G518" s="285"/>
      <c r="H518" s="291" t="str">
        <f>IF(D518="","",
IFERROR(IF(E518&gt;D518,"Error",
IF(F518 = Validation!$B$9,0,
IF(F518=Validation!$B$10,E518/D518,0))),""))</f>
        <v/>
      </c>
    </row>
    <row r="519" spans="2:8" x14ac:dyDescent="0.3">
      <c r="B519" s="126"/>
      <c r="C519" s="129"/>
      <c r="D519" s="136"/>
      <c r="E519" s="136"/>
      <c r="F519" s="136"/>
      <c r="G519" s="285"/>
      <c r="H519" s="291" t="str">
        <f>IF(D519="","",
IFERROR(IF(E519&gt;D519,"Error",
IF(F519 = Validation!$B$9,0,
IF(F519=Validation!$B$10,E519/D519,0))),""))</f>
        <v/>
      </c>
    </row>
    <row r="520" spans="2:8" x14ac:dyDescent="0.3">
      <c r="B520" s="126"/>
      <c r="C520" s="129"/>
      <c r="D520" s="136"/>
      <c r="E520" s="136"/>
      <c r="F520" s="136"/>
      <c r="G520" s="285"/>
      <c r="H520" s="291" t="str">
        <f>IF(D520="","",
IFERROR(IF(E520&gt;D520,"Error",
IF(F520 = Validation!$B$9,0,
IF(F520=Validation!$B$10,E520/D520,0))),""))</f>
        <v/>
      </c>
    </row>
    <row r="521" spans="2:8" x14ac:dyDescent="0.3">
      <c r="B521" s="126"/>
      <c r="C521" s="129"/>
      <c r="D521" s="136"/>
      <c r="E521" s="136"/>
      <c r="F521" s="136"/>
      <c r="G521" s="285"/>
      <c r="H521" s="291" t="str">
        <f>IF(D521="","",
IFERROR(IF(E521&gt;D521,"Error",
IF(F521 = Validation!$B$9,0,
IF(F521=Validation!$B$10,E521/D521,0))),""))</f>
        <v/>
      </c>
    </row>
    <row r="522" spans="2:8" x14ac:dyDescent="0.3">
      <c r="B522" s="126"/>
      <c r="C522" s="129"/>
      <c r="D522" s="136"/>
      <c r="E522" s="136"/>
      <c r="F522" s="136"/>
      <c r="G522" s="285"/>
      <c r="H522" s="291" t="str">
        <f>IF(D522="","",
IFERROR(IF(E522&gt;D522,"Error",
IF(F522 = Validation!$B$9,0,
IF(F522=Validation!$B$10,E522/D522,0))),""))</f>
        <v/>
      </c>
    </row>
    <row r="523" spans="2:8" x14ac:dyDescent="0.3">
      <c r="B523" s="126"/>
      <c r="C523" s="129"/>
      <c r="D523" s="136"/>
      <c r="E523" s="136"/>
      <c r="F523" s="136"/>
      <c r="G523" s="285"/>
      <c r="H523" s="291" t="str">
        <f>IF(D523="","",
IFERROR(IF(E523&gt;D523,"Error",
IF(F523 = Validation!$B$9,0,
IF(F523=Validation!$B$10,E523/D523,0))),""))</f>
        <v/>
      </c>
    </row>
    <row r="524" spans="2:8" x14ac:dyDescent="0.3">
      <c r="B524" s="126"/>
      <c r="C524" s="129"/>
      <c r="D524" s="136"/>
      <c r="E524" s="136"/>
      <c r="F524" s="136"/>
      <c r="G524" s="285"/>
      <c r="H524" s="291" t="str">
        <f>IF(D524="","",
IFERROR(IF(E524&gt;D524,"Error",
IF(F524 = Validation!$B$9,0,
IF(F524=Validation!$B$10,E524/D524,0))),""))</f>
        <v/>
      </c>
    </row>
    <row r="525" spans="2:8" x14ac:dyDescent="0.3">
      <c r="B525" s="126"/>
      <c r="C525" s="129"/>
      <c r="D525" s="136"/>
      <c r="E525" s="136"/>
      <c r="F525" s="136"/>
      <c r="G525" s="285"/>
      <c r="H525" s="291" t="str">
        <f>IF(D525="","",
IFERROR(IF(E525&gt;D525,"Error",
IF(F525 = Validation!$B$9,0,
IF(F525=Validation!$B$10,E525/D525,0))),""))</f>
        <v/>
      </c>
    </row>
    <row r="526" spans="2:8" x14ac:dyDescent="0.3">
      <c r="B526" s="126"/>
      <c r="C526" s="129"/>
      <c r="D526" s="136"/>
      <c r="E526" s="136"/>
      <c r="F526" s="136"/>
      <c r="G526" s="285"/>
      <c r="H526" s="291" t="str">
        <f>IF(D526="","",
IFERROR(IF(E526&gt;D526,"Error",
IF(F526 = Validation!$B$9,0,
IF(F526=Validation!$B$10,E526/D526,0))),""))</f>
        <v/>
      </c>
    </row>
    <row r="527" spans="2:8" x14ac:dyDescent="0.3">
      <c r="B527" s="126"/>
      <c r="C527" s="129"/>
      <c r="D527" s="136"/>
      <c r="E527" s="136"/>
      <c r="F527" s="136"/>
      <c r="G527" s="285"/>
      <c r="H527" s="291" t="str">
        <f>IF(D527="","",
IFERROR(IF(E527&gt;D527,"Error",
IF(F527 = Validation!$B$9,0,
IF(F527=Validation!$B$10,E527/D527,0))),""))</f>
        <v/>
      </c>
    </row>
    <row r="528" spans="2:8" x14ac:dyDescent="0.3">
      <c r="B528" s="126"/>
      <c r="C528" s="129"/>
      <c r="D528" s="136"/>
      <c r="E528" s="136"/>
      <c r="F528" s="136"/>
      <c r="G528" s="285"/>
      <c r="H528" s="291" t="str">
        <f>IF(D528="","",
IFERROR(IF(E528&gt;D528,"Error",
IF(F528 = Validation!$B$9,0,
IF(F528=Validation!$B$10,E528/D528,0))),""))</f>
        <v/>
      </c>
    </row>
    <row r="529" spans="2:8" x14ac:dyDescent="0.3">
      <c r="B529" s="126"/>
      <c r="C529" s="129"/>
      <c r="D529" s="136"/>
      <c r="E529" s="136"/>
      <c r="F529" s="136"/>
      <c r="G529" s="285"/>
      <c r="H529" s="291" t="str">
        <f>IF(D529="","",
IFERROR(IF(E529&gt;D529,"Error",
IF(F529 = Validation!$B$9,0,
IF(F529=Validation!$B$10,E529/D529,0))),""))</f>
        <v/>
      </c>
    </row>
    <row r="530" spans="2:8" x14ac:dyDescent="0.3">
      <c r="B530" s="126"/>
      <c r="C530" s="129"/>
      <c r="D530" s="136"/>
      <c r="E530" s="136"/>
      <c r="F530" s="136"/>
      <c r="G530" s="285"/>
      <c r="H530" s="291" t="str">
        <f>IF(D530="","",
IFERROR(IF(E530&gt;D530,"Error",
IF(F530 = Validation!$B$9,0,
IF(F530=Validation!$B$10,E530/D530,0))),""))</f>
        <v/>
      </c>
    </row>
    <row r="531" spans="2:8" x14ac:dyDescent="0.3">
      <c r="B531" s="126"/>
      <c r="C531" s="129"/>
      <c r="D531" s="136"/>
      <c r="E531" s="136"/>
      <c r="F531" s="136"/>
      <c r="G531" s="285"/>
      <c r="H531" s="291" t="str">
        <f>IF(D531="","",
IFERROR(IF(E531&gt;D531,"Error",
IF(F531 = Validation!$B$9,0,
IF(F531=Validation!$B$10,E531/D531,0))),""))</f>
        <v/>
      </c>
    </row>
    <row r="532" spans="2:8" x14ac:dyDescent="0.3">
      <c r="B532" s="126"/>
      <c r="C532" s="129"/>
      <c r="D532" s="136"/>
      <c r="E532" s="136"/>
      <c r="F532" s="136"/>
      <c r="G532" s="285"/>
      <c r="H532" s="291" t="str">
        <f>IF(D532="","",
IFERROR(IF(E532&gt;D532,"Error",
IF(F532 = Validation!$B$9,0,
IF(F532=Validation!$B$10,E532/D532,0))),""))</f>
        <v/>
      </c>
    </row>
    <row r="533" spans="2:8" x14ac:dyDescent="0.3">
      <c r="B533" s="126"/>
      <c r="C533" s="129"/>
      <c r="D533" s="136"/>
      <c r="E533" s="136"/>
      <c r="F533" s="136"/>
      <c r="G533" s="285"/>
      <c r="H533" s="291" t="str">
        <f>IF(D533="","",
IFERROR(IF(E533&gt;D533,"Error",
IF(F533 = Validation!$B$9,0,
IF(F533=Validation!$B$10,E533/D533,0))),""))</f>
        <v/>
      </c>
    </row>
    <row r="534" spans="2:8" x14ac:dyDescent="0.3">
      <c r="B534" s="126"/>
      <c r="C534" s="129"/>
      <c r="D534" s="136"/>
      <c r="E534" s="136"/>
      <c r="F534" s="136"/>
      <c r="G534" s="285"/>
      <c r="H534" s="291" t="str">
        <f>IF(D534="","",
IFERROR(IF(E534&gt;D534,"Error",
IF(F534 = Validation!$B$9,0,
IF(F534=Validation!$B$10,E534/D534,0))),""))</f>
        <v/>
      </c>
    </row>
    <row r="535" spans="2:8" x14ac:dyDescent="0.3">
      <c r="B535" s="126"/>
      <c r="C535" s="129"/>
      <c r="D535" s="136"/>
      <c r="E535" s="136"/>
      <c r="F535" s="136"/>
      <c r="G535" s="285"/>
      <c r="H535" s="291" t="str">
        <f>IF(D535="","",
IFERROR(IF(E535&gt;D535,"Error",
IF(F535 = Validation!$B$9,0,
IF(F535=Validation!$B$10,E535/D535,0))),""))</f>
        <v/>
      </c>
    </row>
    <row r="536" spans="2:8" x14ac:dyDescent="0.3">
      <c r="B536" s="126"/>
      <c r="C536" s="129"/>
      <c r="D536" s="136"/>
      <c r="E536" s="136"/>
      <c r="F536" s="136"/>
      <c r="G536" s="285"/>
      <c r="H536" s="291" t="str">
        <f>IF(D536="","",
IFERROR(IF(E536&gt;D536,"Error",
IF(F536 = Validation!$B$9,0,
IF(F536=Validation!$B$10,E536/D536,0))),""))</f>
        <v/>
      </c>
    </row>
    <row r="537" spans="2:8" x14ac:dyDescent="0.3">
      <c r="B537" s="126"/>
      <c r="C537" s="129"/>
      <c r="D537" s="136"/>
      <c r="E537" s="136"/>
      <c r="F537" s="136"/>
      <c r="G537" s="285"/>
      <c r="H537" s="291" t="str">
        <f>IF(D537="","",
IFERROR(IF(E537&gt;D537,"Error",
IF(F537 = Validation!$B$9,0,
IF(F537=Validation!$B$10,E537/D537,0))),""))</f>
        <v/>
      </c>
    </row>
    <row r="538" spans="2:8" x14ac:dyDescent="0.3">
      <c r="B538" s="126"/>
      <c r="C538" s="129"/>
      <c r="D538" s="136"/>
      <c r="E538" s="136"/>
      <c r="F538" s="136"/>
      <c r="G538" s="285"/>
      <c r="H538" s="291" t="str">
        <f>IF(D538="","",
IFERROR(IF(E538&gt;D538,"Error",
IF(F538 = Validation!$B$9,0,
IF(F538=Validation!$B$10,E538/D538,0))),""))</f>
        <v/>
      </c>
    </row>
    <row r="539" spans="2:8" x14ac:dyDescent="0.3">
      <c r="B539" s="126"/>
      <c r="C539" s="129"/>
      <c r="D539" s="136"/>
      <c r="E539" s="136"/>
      <c r="F539" s="136"/>
      <c r="G539" s="285"/>
      <c r="H539" s="291" t="str">
        <f>IF(D539="","",
IFERROR(IF(E539&gt;D539,"Error",
IF(F539 = Validation!$B$9,0,
IF(F539=Validation!$B$10,E539/D539,0))),""))</f>
        <v/>
      </c>
    </row>
    <row r="540" spans="2:8" x14ac:dyDescent="0.3">
      <c r="B540" s="126"/>
      <c r="C540" s="129"/>
      <c r="D540" s="136"/>
      <c r="E540" s="136"/>
      <c r="F540" s="136"/>
      <c r="G540" s="285"/>
      <c r="H540" s="291" t="str">
        <f>IF(D540="","",
IFERROR(IF(E540&gt;D540,"Error",
IF(F540 = Validation!$B$9,0,
IF(F540=Validation!$B$10,E540/D540,0))),""))</f>
        <v/>
      </c>
    </row>
    <row r="541" spans="2:8" x14ac:dyDescent="0.3">
      <c r="B541" s="126"/>
      <c r="C541" s="129"/>
      <c r="D541" s="136"/>
      <c r="E541" s="136"/>
      <c r="F541" s="136"/>
      <c r="G541" s="285"/>
      <c r="H541" s="291" t="str">
        <f>IF(D541="","",
IFERROR(IF(E541&gt;D541,"Error",
IF(F541 = Validation!$B$9,0,
IF(F541=Validation!$B$10,E541/D541,0))),""))</f>
        <v/>
      </c>
    </row>
    <row r="542" spans="2:8" x14ac:dyDescent="0.3">
      <c r="B542" s="126"/>
      <c r="C542" s="129"/>
      <c r="D542" s="136"/>
      <c r="E542" s="136"/>
      <c r="F542" s="136"/>
      <c r="G542" s="285"/>
      <c r="H542" s="291" t="str">
        <f>IF(D542="","",
IFERROR(IF(E542&gt;D542,"Error",
IF(F542 = Validation!$B$9,0,
IF(F542=Validation!$B$10,E542/D542,0))),""))</f>
        <v/>
      </c>
    </row>
    <row r="543" spans="2:8" x14ac:dyDescent="0.3">
      <c r="B543" s="126"/>
      <c r="C543" s="129"/>
      <c r="D543" s="136"/>
      <c r="E543" s="136"/>
      <c r="F543" s="136"/>
      <c r="G543" s="285"/>
      <c r="H543" s="291" t="str">
        <f>IF(D543="","",
IFERROR(IF(E543&gt;D543,"Error",
IF(F543 = Validation!$B$9,0,
IF(F543=Validation!$B$10,E543/D543,0))),""))</f>
        <v/>
      </c>
    </row>
    <row r="544" spans="2:8" x14ac:dyDescent="0.3">
      <c r="B544" s="126"/>
      <c r="C544" s="129"/>
      <c r="D544" s="136"/>
      <c r="E544" s="136"/>
      <c r="F544" s="136"/>
      <c r="G544" s="285"/>
      <c r="H544" s="291" t="str">
        <f>IF(D544="","",
IFERROR(IF(E544&gt;D544,"Error",
IF(F544 = Validation!$B$9,0,
IF(F544=Validation!$B$10,E544/D544,0))),""))</f>
        <v/>
      </c>
    </row>
    <row r="545" spans="2:8" x14ac:dyDescent="0.3">
      <c r="B545" s="126"/>
      <c r="C545" s="129"/>
      <c r="D545" s="136"/>
      <c r="E545" s="136"/>
      <c r="F545" s="136"/>
      <c r="G545" s="285"/>
      <c r="H545" s="291" t="str">
        <f>IF(D545="","",
IFERROR(IF(E545&gt;D545,"Error",
IF(F545 = Validation!$B$9,0,
IF(F545=Validation!$B$10,E545/D545,0))),""))</f>
        <v/>
      </c>
    </row>
    <row r="546" spans="2:8" x14ac:dyDescent="0.3">
      <c r="B546" s="126"/>
      <c r="C546" s="129"/>
      <c r="D546" s="136"/>
      <c r="E546" s="136"/>
      <c r="F546" s="136"/>
      <c r="G546" s="285"/>
      <c r="H546" s="291" t="str">
        <f>IF(D546="","",
IFERROR(IF(E546&gt;D546,"Error",
IF(F546 = Validation!$B$9,0,
IF(F546=Validation!$B$10,E546/D546,0))),""))</f>
        <v/>
      </c>
    </row>
    <row r="547" spans="2:8" x14ac:dyDescent="0.3">
      <c r="B547" s="126"/>
      <c r="C547" s="129"/>
      <c r="D547" s="136"/>
      <c r="E547" s="136"/>
      <c r="F547" s="136"/>
      <c r="G547" s="285"/>
      <c r="H547" s="291" t="str">
        <f>IF(D547="","",
IFERROR(IF(E547&gt;D547,"Error",
IF(F547 = Validation!$B$9,0,
IF(F547=Validation!$B$10,E547/D547,0))),""))</f>
        <v/>
      </c>
    </row>
    <row r="548" spans="2:8" x14ac:dyDescent="0.3">
      <c r="B548" s="126"/>
      <c r="C548" s="129"/>
      <c r="D548" s="136"/>
      <c r="E548" s="136"/>
      <c r="F548" s="136"/>
      <c r="G548" s="285"/>
      <c r="H548" s="291" t="str">
        <f>IF(D548="","",
IFERROR(IF(E548&gt;D548,"Error",
IF(F548 = Validation!$B$9,0,
IF(F548=Validation!$B$10,E548/D548,0))),""))</f>
        <v/>
      </c>
    </row>
    <row r="549" spans="2:8" x14ac:dyDescent="0.3">
      <c r="B549" s="126"/>
      <c r="C549" s="129"/>
      <c r="D549" s="136"/>
      <c r="E549" s="136"/>
      <c r="F549" s="136"/>
      <c r="G549" s="285"/>
      <c r="H549" s="291" t="str">
        <f>IF(D549="","",
IFERROR(IF(E549&gt;D549,"Error",
IF(F549 = Validation!$B$9,0,
IF(F549=Validation!$B$10,E549/D549,0))),""))</f>
        <v/>
      </c>
    </row>
    <row r="550" spans="2:8" x14ac:dyDescent="0.3">
      <c r="B550" s="126"/>
      <c r="C550" s="129"/>
      <c r="D550" s="136"/>
      <c r="E550" s="136"/>
      <c r="F550" s="136"/>
      <c r="G550" s="285"/>
      <c r="H550" s="291" t="str">
        <f>IF(D550="","",
IFERROR(IF(E550&gt;D550,"Error",
IF(F550 = Validation!$B$9,0,
IF(F550=Validation!$B$10,E550/D550,0))),""))</f>
        <v/>
      </c>
    </row>
    <row r="551" spans="2:8" x14ac:dyDescent="0.3">
      <c r="B551" s="126"/>
      <c r="C551" s="129"/>
      <c r="D551" s="136"/>
      <c r="E551" s="136"/>
      <c r="F551" s="136"/>
      <c r="G551" s="285"/>
      <c r="H551" s="291" t="str">
        <f>IF(D551="","",
IFERROR(IF(E551&gt;D551,"Error",
IF(F551 = Validation!$B$9,0,
IF(F551=Validation!$B$10,E551/D551,0))),""))</f>
        <v/>
      </c>
    </row>
    <row r="552" spans="2:8" x14ac:dyDescent="0.3">
      <c r="B552" s="126"/>
      <c r="C552" s="129"/>
      <c r="D552" s="136"/>
      <c r="E552" s="136"/>
      <c r="F552" s="136"/>
      <c r="G552" s="285"/>
      <c r="H552" s="291" t="str">
        <f>IF(D552="","",
IFERROR(IF(E552&gt;D552,"Error",
IF(F552 = Validation!$B$9,0,
IF(F552=Validation!$B$10,E552/D552,0))),""))</f>
        <v/>
      </c>
    </row>
    <row r="553" spans="2:8" x14ac:dyDescent="0.3">
      <c r="B553" s="126"/>
      <c r="C553" s="129"/>
      <c r="D553" s="136"/>
      <c r="E553" s="136"/>
      <c r="F553" s="136"/>
      <c r="G553" s="285"/>
      <c r="H553" s="291" t="str">
        <f>IF(D553="","",
IFERROR(IF(E553&gt;D553,"Error",
IF(F553 = Validation!$B$9,0,
IF(F553=Validation!$B$10,E553/D553,0))),""))</f>
        <v/>
      </c>
    </row>
    <row r="554" spans="2:8" x14ac:dyDescent="0.3">
      <c r="B554" s="126"/>
      <c r="C554" s="129"/>
      <c r="D554" s="136"/>
      <c r="E554" s="136"/>
      <c r="F554" s="136"/>
      <c r="G554" s="285"/>
      <c r="H554" s="291" t="str">
        <f>IF(D554="","",
IFERROR(IF(E554&gt;D554,"Error",
IF(F554 = Validation!$B$9,0,
IF(F554=Validation!$B$10,E554/D554,0))),""))</f>
        <v/>
      </c>
    </row>
    <row r="555" spans="2:8" x14ac:dyDescent="0.3">
      <c r="B555" s="126"/>
      <c r="C555" s="129"/>
      <c r="D555" s="136"/>
      <c r="E555" s="136"/>
      <c r="F555" s="136"/>
      <c r="G555" s="285"/>
      <c r="H555" s="291" t="str">
        <f>IF(D555="","",
IFERROR(IF(E555&gt;D555,"Error",
IF(F555 = Validation!$B$9,0,
IF(F555=Validation!$B$10,E555/D555,0))),""))</f>
        <v/>
      </c>
    </row>
    <row r="556" spans="2:8" x14ac:dyDescent="0.3">
      <c r="B556" s="126"/>
      <c r="C556" s="129"/>
      <c r="D556" s="136"/>
      <c r="E556" s="136"/>
      <c r="F556" s="136"/>
      <c r="G556" s="285"/>
      <c r="H556" s="291" t="str">
        <f>IF(D556="","",
IFERROR(IF(E556&gt;D556,"Error",
IF(F556 = Validation!$B$9,0,
IF(F556=Validation!$B$10,E556/D556,0))),""))</f>
        <v/>
      </c>
    </row>
    <row r="557" spans="2:8" x14ac:dyDescent="0.3">
      <c r="B557" s="126"/>
      <c r="C557" s="129"/>
      <c r="D557" s="136"/>
      <c r="E557" s="136"/>
      <c r="F557" s="136"/>
      <c r="G557" s="285"/>
      <c r="H557" s="291" t="str">
        <f>IF(D557="","",
IFERROR(IF(E557&gt;D557,"Error",
IF(F557 = Validation!$B$9,0,
IF(F557=Validation!$B$10,E557/D557,0))),""))</f>
        <v/>
      </c>
    </row>
    <row r="558" spans="2:8" x14ac:dyDescent="0.3">
      <c r="B558" s="126"/>
      <c r="C558" s="129"/>
      <c r="D558" s="136"/>
      <c r="E558" s="136"/>
      <c r="F558" s="136"/>
      <c r="G558" s="285"/>
      <c r="H558" s="291" t="str">
        <f>IF(D558="","",
IFERROR(IF(E558&gt;D558,"Error",
IF(F558 = Validation!$B$9,0,
IF(F558=Validation!$B$10,E558/D558,0))),""))</f>
        <v/>
      </c>
    </row>
    <row r="559" spans="2:8" x14ac:dyDescent="0.3">
      <c r="B559" s="126"/>
      <c r="C559" s="129"/>
      <c r="D559" s="136"/>
      <c r="E559" s="136"/>
      <c r="F559" s="136"/>
      <c r="G559" s="285"/>
      <c r="H559" s="291" t="str">
        <f>IF(D559="","",
IFERROR(IF(E559&gt;D559,"Error",
IF(F559 = Validation!$B$9,0,
IF(F559=Validation!$B$10,E559/D559,0))),""))</f>
        <v/>
      </c>
    </row>
    <row r="560" spans="2:8" x14ac:dyDescent="0.3">
      <c r="B560" s="126"/>
      <c r="C560" s="129"/>
      <c r="D560" s="136"/>
      <c r="E560" s="136"/>
      <c r="F560" s="136"/>
      <c r="G560" s="285"/>
      <c r="H560" s="291" t="str">
        <f>IF(D560="","",
IFERROR(IF(E560&gt;D560,"Error",
IF(F560 = Validation!$B$9,0,
IF(F560=Validation!$B$10,E560/D560,0))),""))</f>
        <v/>
      </c>
    </row>
    <row r="561" spans="2:8" x14ac:dyDescent="0.3">
      <c r="B561" s="126"/>
      <c r="C561" s="129"/>
      <c r="D561" s="136"/>
      <c r="E561" s="136"/>
      <c r="F561" s="136"/>
      <c r="G561" s="285"/>
      <c r="H561" s="291" t="str">
        <f>IF(D561="","",
IFERROR(IF(E561&gt;D561,"Error",
IF(F561 = Validation!$B$9,0,
IF(F561=Validation!$B$10,E561/D561,0))),""))</f>
        <v/>
      </c>
    </row>
    <row r="562" spans="2:8" x14ac:dyDescent="0.3">
      <c r="B562" s="126"/>
      <c r="C562" s="129"/>
      <c r="D562" s="136"/>
      <c r="E562" s="136"/>
      <c r="F562" s="136"/>
      <c r="G562" s="285"/>
      <c r="H562" s="291" t="str">
        <f>IF(D562="","",
IFERROR(IF(E562&gt;D562,"Error",
IF(F562 = Validation!$B$9,0,
IF(F562=Validation!$B$10,E562/D562,0))),""))</f>
        <v/>
      </c>
    </row>
    <row r="563" spans="2:8" x14ac:dyDescent="0.3">
      <c r="B563" s="126"/>
      <c r="C563" s="129"/>
      <c r="D563" s="136"/>
      <c r="E563" s="136"/>
      <c r="F563" s="136"/>
      <c r="G563" s="285"/>
      <c r="H563" s="291" t="str">
        <f>IF(D563="","",
IFERROR(IF(E563&gt;D563,"Error",
IF(F563 = Validation!$B$9,0,
IF(F563=Validation!$B$10,E563/D563,0))),""))</f>
        <v/>
      </c>
    </row>
    <row r="564" spans="2:8" x14ac:dyDescent="0.3">
      <c r="B564" s="126"/>
      <c r="C564" s="129"/>
      <c r="D564" s="136"/>
      <c r="E564" s="136"/>
      <c r="F564" s="136"/>
      <c r="G564" s="285"/>
      <c r="H564" s="291" t="str">
        <f>IF(D564="","",
IFERROR(IF(E564&gt;D564,"Error",
IF(F564 = Validation!$B$9,0,
IF(F564=Validation!$B$10,E564/D564,0))),""))</f>
        <v/>
      </c>
    </row>
    <row r="565" spans="2:8" x14ac:dyDescent="0.3">
      <c r="B565" s="126"/>
      <c r="C565" s="129"/>
      <c r="D565" s="136"/>
      <c r="E565" s="136"/>
      <c r="F565" s="136"/>
      <c r="G565" s="285"/>
      <c r="H565" s="291" t="str">
        <f>IF(D565="","",
IFERROR(IF(E565&gt;D565,"Error",
IF(F565 = Validation!$B$9,0,
IF(F565=Validation!$B$10,E565/D565,0))),""))</f>
        <v/>
      </c>
    </row>
    <row r="566" spans="2:8" x14ac:dyDescent="0.3">
      <c r="B566" s="126"/>
      <c r="C566" s="129"/>
      <c r="D566" s="136"/>
      <c r="E566" s="136"/>
      <c r="F566" s="136"/>
      <c r="G566" s="285"/>
      <c r="H566" s="291" t="str">
        <f>IF(D566="","",
IFERROR(IF(E566&gt;D566,"Error",
IF(F566 = Validation!$B$9,0,
IF(F566=Validation!$B$10,E566/D566,0))),""))</f>
        <v/>
      </c>
    </row>
    <row r="567" spans="2:8" x14ac:dyDescent="0.3">
      <c r="B567" s="126"/>
      <c r="C567" s="129"/>
      <c r="D567" s="136"/>
      <c r="E567" s="136"/>
      <c r="F567" s="136"/>
      <c r="G567" s="285"/>
      <c r="H567" s="291" t="str">
        <f>IF(D567="","",
IFERROR(IF(E567&gt;D567,"Error",
IF(F567 = Validation!$B$9,0,
IF(F567=Validation!$B$10,E567/D567,0))),""))</f>
        <v/>
      </c>
    </row>
    <row r="568" spans="2:8" x14ac:dyDescent="0.3">
      <c r="B568" s="126"/>
      <c r="C568" s="129"/>
      <c r="D568" s="136"/>
      <c r="E568" s="136"/>
      <c r="F568" s="136"/>
      <c r="G568" s="285"/>
      <c r="H568" s="291" t="str">
        <f>IF(D568="","",
IFERROR(IF(E568&gt;D568,"Error",
IF(F568 = Validation!$B$9,0,
IF(F568=Validation!$B$10,E568/D568,0))),""))</f>
        <v/>
      </c>
    </row>
    <row r="569" spans="2:8" x14ac:dyDescent="0.3">
      <c r="B569" s="126"/>
      <c r="C569" s="129"/>
      <c r="D569" s="136"/>
      <c r="E569" s="136"/>
      <c r="F569" s="136"/>
      <c r="G569" s="285"/>
      <c r="H569" s="291" t="str">
        <f>IF(D569="","",
IFERROR(IF(E569&gt;D569,"Error",
IF(F569 = Validation!$B$9,0,
IF(F569=Validation!$B$10,E569/D569,0))),""))</f>
        <v/>
      </c>
    </row>
    <row r="570" spans="2:8" x14ac:dyDescent="0.3">
      <c r="B570" s="126"/>
      <c r="C570" s="129"/>
      <c r="D570" s="136"/>
      <c r="E570" s="136"/>
      <c r="F570" s="136"/>
      <c r="G570" s="285"/>
      <c r="H570" s="291" t="str">
        <f>IF(D570="","",
IFERROR(IF(E570&gt;D570,"Error",
IF(F570 = Validation!$B$9,0,
IF(F570=Validation!$B$10,E570/D570,0))),""))</f>
        <v/>
      </c>
    </row>
    <row r="571" spans="2:8" x14ac:dyDescent="0.3">
      <c r="B571" s="126"/>
      <c r="C571" s="129"/>
      <c r="D571" s="136"/>
      <c r="E571" s="136"/>
      <c r="F571" s="136"/>
      <c r="G571" s="285"/>
      <c r="H571" s="291" t="str">
        <f>IF(D571="","",
IFERROR(IF(E571&gt;D571,"Error",
IF(F571 = Validation!$B$9,0,
IF(F571=Validation!$B$10,E571/D571,0))),""))</f>
        <v/>
      </c>
    </row>
    <row r="572" spans="2:8" x14ac:dyDescent="0.3">
      <c r="B572" s="126"/>
      <c r="C572" s="129"/>
      <c r="D572" s="136"/>
      <c r="E572" s="136"/>
      <c r="F572" s="136"/>
      <c r="G572" s="285"/>
      <c r="H572" s="291" t="str">
        <f>IF(D572="","",
IFERROR(IF(E572&gt;D572,"Error",
IF(F572 = Validation!$B$9,0,
IF(F572=Validation!$B$10,E572/D572,0))),""))</f>
        <v/>
      </c>
    </row>
    <row r="573" spans="2:8" x14ac:dyDescent="0.3">
      <c r="B573" s="126"/>
      <c r="C573" s="129"/>
      <c r="D573" s="136"/>
      <c r="E573" s="136"/>
      <c r="F573" s="136"/>
      <c r="G573" s="285"/>
      <c r="H573" s="291" t="str">
        <f>IF(D573="","",
IFERROR(IF(E573&gt;D573,"Error",
IF(F573 = Validation!$B$9,0,
IF(F573=Validation!$B$10,E573/D573,0))),""))</f>
        <v/>
      </c>
    </row>
    <row r="574" spans="2:8" x14ac:dyDescent="0.3">
      <c r="B574" s="126"/>
      <c r="C574" s="129"/>
      <c r="D574" s="136"/>
      <c r="E574" s="136"/>
      <c r="F574" s="136"/>
      <c r="G574" s="285"/>
      <c r="H574" s="291" t="str">
        <f>IF(D574="","",
IFERROR(IF(E574&gt;D574,"Error",
IF(F574 = Validation!$B$9,0,
IF(F574=Validation!$B$10,E574/D574,0))),""))</f>
        <v/>
      </c>
    </row>
    <row r="575" spans="2:8" x14ac:dyDescent="0.3">
      <c r="B575" s="126"/>
      <c r="C575" s="129"/>
      <c r="D575" s="136"/>
      <c r="E575" s="136"/>
      <c r="F575" s="136"/>
      <c r="G575" s="285"/>
      <c r="H575" s="291" t="str">
        <f>IF(D575="","",
IFERROR(IF(E575&gt;D575,"Error",
IF(F575 = Validation!$B$9,0,
IF(F575=Validation!$B$10,E575/D575,0))),""))</f>
        <v/>
      </c>
    </row>
    <row r="576" spans="2:8" x14ac:dyDescent="0.3">
      <c r="B576" s="126"/>
      <c r="C576" s="129"/>
      <c r="D576" s="136"/>
      <c r="E576" s="136"/>
      <c r="F576" s="136"/>
      <c r="G576" s="285"/>
      <c r="H576" s="291" t="str">
        <f>IF(D576="","",
IFERROR(IF(E576&gt;D576,"Error",
IF(F576 = Validation!$B$9,0,
IF(F576=Validation!$B$10,E576/D576,0))),""))</f>
        <v/>
      </c>
    </row>
    <row r="577" spans="2:8" x14ac:dyDescent="0.3">
      <c r="B577" s="126"/>
      <c r="C577" s="129"/>
      <c r="D577" s="136"/>
      <c r="E577" s="136"/>
      <c r="F577" s="136"/>
      <c r="G577" s="285"/>
      <c r="H577" s="291" t="str">
        <f>IF(D577="","",
IFERROR(IF(E577&gt;D577,"Error",
IF(F577 = Validation!$B$9,0,
IF(F577=Validation!$B$10,E577/D577,0))),""))</f>
        <v/>
      </c>
    </row>
    <row r="578" spans="2:8" x14ac:dyDescent="0.3">
      <c r="B578" s="126"/>
      <c r="C578" s="129"/>
      <c r="D578" s="136"/>
      <c r="E578" s="136"/>
      <c r="F578" s="136"/>
      <c r="G578" s="285"/>
      <c r="H578" s="291" t="str">
        <f>IF(D578="","",
IFERROR(IF(E578&gt;D578,"Error",
IF(F578 = Validation!$B$9,0,
IF(F578=Validation!$B$10,E578/D578,0))),""))</f>
        <v/>
      </c>
    </row>
    <row r="579" spans="2:8" x14ac:dyDescent="0.3">
      <c r="B579" s="126"/>
      <c r="C579" s="129"/>
      <c r="D579" s="136"/>
      <c r="E579" s="136"/>
      <c r="F579" s="136"/>
      <c r="G579" s="285"/>
      <c r="H579" s="291" t="str">
        <f>IF(D579="","",
IFERROR(IF(E579&gt;D579,"Error",
IF(F579 = Validation!$B$9,0,
IF(F579=Validation!$B$10,E579/D579,0))),""))</f>
        <v/>
      </c>
    </row>
    <row r="580" spans="2:8" x14ac:dyDescent="0.3">
      <c r="B580" s="126"/>
      <c r="C580" s="129"/>
      <c r="D580" s="136"/>
      <c r="E580" s="136"/>
      <c r="F580" s="136"/>
      <c r="G580" s="285"/>
      <c r="H580" s="291" t="str">
        <f>IF(D580="","",
IFERROR(IF(E580&gt;D580,"Error",
IF(F580 = Validation!$B$9,0,
IF(F580=Validation!$B$10,E580/D580,0))),""))</f>
        <v/>
      </c>
    </row>
    <row r="581" spans="2:8" x14ac:dyDescent="0.3">
      <c r="B581" s="126"/>
      <c r="C581" s="129"/>
      <c r="D581" s="136"/>
      <c r="E581" s="136"/>
      <c r="F581" s="136"/>
      <c r="G581" s="285"/>
      <c r="H581" s="291" t="str">
        <f>IF(D581="","",
IFERROR(IF(E581&gt;D581,"Error",
IF(F581 = Validation!$B$9,0,
IF(F581=Validation!$B$10,E581/D581,0))),""))</f>
        <v/>
      </c>
    </row>
    <row r="582" spans="2:8" x14ac:dyDescent="0.3">
      <c r="B582" s="126"/>
      <c r="C582" s="129"/>
      <c r="D582" s="136"/>
      <c r="E582" s="136"/>
      <c r="F582" s="136"/>
      <c r="G582" s="285"/>
      <c r="H582" s="291" t="str">
        <f>IF(D582="","",
IFERROR(IF(E582&gt;D582,"Error",
IF(F582 = Validation!$B$9,0,
IF(F582=Validation!$B$10,E582/D582,0))),""))</f>
        <v/>
      </c>
    </row>
    <row r="583" spans="2:8" x14ac:dyDescent="0.3">
      <c r="B583" s="126"/>
      <c r="C583" s="129"/>
      <c r="D583" s="136"/>
      <c r="E583" s="136"/>
      <c r="F583" s="136"/>
      <c r="G583" s="285"/>
      <c r="H583" s="291" t="str">
        <f>IF(D583="","",
IFERROR(IF(E583&gt;D583,"Error",
IF(F583 = Validation!$B$9,0,
IF(F583=Validation!$B$10,E583/D583,0))),""))</f>
        <v/>
      </c>
    </row>
    <row r="584" spans="2:8" x14ac:dyDescent="0.3">
      <c r="B584" s="126"/>
      <c r="C584" s="129"/>
      <c r="D584" s="136"/>
      <c r="E584" s="136"/>
      <c r="F584" s="136"/>
      <c r="G584" s="285"/>
      <c r="H584" s="291" t="str">
        <f>IF(D584="","",
IFERROR(IF(E584&gt;D584,"Error",
IF(F584 = Validation!$B$9,0,
IF(F584=Validation!$B$10,E584/D584,0))),""))</f>
        <v/>
      </c>
    </row>
    <row r="585" spans="2:8" x14ac:dyDescent="0.3">
      <c r="B585" s="126"/>
      <c r="C585" s="129"/>
      <c r="D585" s="136"/>
      <c r="E585" s="136"/>
      <c r="F585" s="136"/>
      <c r="G585" s="285"/>
      <c r="H585" s="291" t="str">
        <f>IF(D585="","",
IFERROR(IF(E585&gt;D585,"Error",
IF(F585 = Validation!$B$9,0,
IF(F585=Validation!$B$10,E585/D585,0))),""))</f>
        <v/>
      </c>
    </row>
    <row r="586" spans="2:8" x14ac:dyDescent="0.3">
      <c r="B586" s="126"/>
      <c r="C586" s="129"/>
      <c r="D586" s="136"/>
      <c r="E586" s="136"/>
      <c r="F586" s="136"/>
      <c r="G586" s="285"/>
      <c r="H586" s="291" t="str">
        <f>IF(D586="","",
IFERROR(IF(E586&gt;D586,"Error",
IF(F586 = Validation!$B$9,0,
IF(F586=Validation!$B$10,E586/D586,0))),""))</f>
        <v/>
      </c>
    </row>
    <row r="587" spans="2:8" x14ac:dyDescent="0.3">
      <c r="B587" s="126"/>
      <c r="C587" s="129"/>
      <c r="D587" s="136"/>
      <c r="E587" s="136"/>
      <c r="F587" s="136"/>
      <c r="G587" s="285"/>
      <c r="H587" s="291" t="str">
        <f>IF(D587="","",
IFERROR(IF(E587&gt;D587,"Error",
IF(F587 = Validation!$B$9,0,
IF(F587=Validation!$B$10,E587/D587,0))),""))</f>
        <v/>
      </c>
    </row>
    <row r="588" spans="2:8" x14ac:dyDescent="0.3">
      <c r="B588" s="126"/>
      <c r="C588" s="129"/>
      <c r="D588" s="136"/>
      <c r="E588" s="136"/>
      <c r="F588" s="136"/>
      <c r="G588" s="285"/>
      <c r="H588" s="291" t="str">
        <f>IF(D588="","",
IFERROR(IF(E588&gt;D588,"Error",
IF(F588 = Validation!$B$9,0,
IF(F588=Validation!$B$10,E588/D588,0))),""))</f>
        <v/>
      </c>
    </row>
    <row r="589" spans="2:8" x14ac:dyDescent="0.3">
      <c r="B589" s="126"/>
      <c r="C589" s="129"/>
      <c r="D589" s="136"/>
      <c r="E589" s="136"/>
      <c r="F589" s="136"/>
      <c r="G589" s="285"/>
      <c r="H589" s="291" t="str">
        <f>IF(D589="","",
IFERROR(IF(E589&gt;D589,"Error",
IF(F589 = Validation!$B$9,0,
IF(F589=Validation!$B$10,E589/D589,0))),""))</f>
        <v/>
      </c>
    </row>
    <row r="590" spans="2:8" x14ac:dyDescent="0.3">
      <c r="B590" s="126"/>
      <c r="C590" s="129"/>
      <c r="D590" s="136"/>
      <c r="E590" s="136"/>
      <c r="F590" s="136"/>
      <c r="G590" s="285"/>
      <c r="H590" s="291" t="str">
        <f>IF(D590="","",
IFERROR(IF(E590&gt;D590,"Error",
IF(F590 = Validation!$B$9,0,
IF(F590=Validation!$B$10,E590/D590,0))),""))</f>
        <v/>
      </c>
    </row>
    <row r="591" spans="2:8" x14ac:dyDescent="0.3">
      <c r="B591" s="126"/>
      <c r="C591" s="129"/>
      <c r="D591" s="136"/>
      <c r="E591" s="136"/>
      <c r="F591" s="136"/>
      <c r="G591" s="285"/>
      <c r="H591" s="291" t="str">
        <f>IF(D591="","",
IFERROR(IF(E591&gt;D591,"Error",
IF(F591 = Validation!$B$9,0,
IF(F591=Validation!$B$10,E591/D591,0))),""))</f>
        <v/>
      </c>
    </row>
    <row r="592" spans="2:8" x14ac:dyDescent="0.3">
      <c r="B592" s="126"/>
      <c r="C592" s="129"/>
      <c r="D592" s="136"/>
      <c r="E592" s="136"/>
      <c r="F592" s="136"/>
      <c r="G592" s="285"/>
      <c r="H592" s="291" t="str">
        <f>IF(D592="","",
IFERROR(IF(E592&gt;D592,"Error",
IF(F592 = Validation!$B$9,0,
IF(F592=Validation!$B$10,E592/D592,0))),""))</f>
        <v/>
      </c>
    </row>
    <row r="593" spans="2:8" x14ac:dyDescent="0.3">
      <c r="B593" s="126"/>
      <c r="C593" s="129"/>
      <c r="D593" s="136"/>
      <c r="E593" s="136"/>
      <c r="F593" s="136"/>
      <c r="G593" s="285"/>
      <c r="H593" s="291" t="str">
        <f>IF(D593="","",
IFERROR(IF(E593&gt;D593,"Error",
IF(F593 = Validation!$B$9,0,
IF(F593=Validation!$B$10,E593/D593,0))),""))</f>
        <v/>
      </c>
    </row>
    <row r="594" spans="2:8" x14ac:dyDescent="0.3">
      <c r="B594" s="126"/>
      <c r="C594" s="129"/>
      <c r="D594" s="136"/>
      <c r="E594" s="136"/>
      <c r="F594" s="136"/>
      <c r="G594" s="285"/>
      <c r="H594" s="291" t="str">
        <f>IF(D594="","",
IFERROR(IF(E594&gt;D594,"Error",
IF(F594 = Validation!$B$9,0,
IF(F594=Validation!$B$10,E594/D594,0))),""))</f>
        <v/>
      </c>
    </row>
    <row r="595" spans="2:8" x14ac:dyDescent="0.3">
      <c r="B595" s="126"/>
      <c r="C595" s="129"/>
      <c r="D595" s="136"/>
      <c r="E595" s="136"/>
      <c r="F595" s="136"/>
      <c r="G595" s="285"/>
      <c r="H595" s="291" t="str">
        <f>IF(D595="","",
IFERROR(IF(E595&gt;D595,"Error",
IF(F595 = Validation!$B$9,0,
IF(F595=Validation!$B$10,E595/D595,0))),""))</f>
        <v/>
      </c>
    </row>
    <row r="596" spans="2:8" x14ac:dyDescent="0.3">
      <c r="B596" s="126"/>
      <c r="C596" s="129"/>
      <c r="D596" s="136"/>
      <c r="E596" s="136"/>
      <c r="F596" s="136"/>
      <c r="G596" s="285"/>
      <c r="H596" s="291" t="str">
        <f>IF(D596="","",
IFERROR(IF(E596&gt;D596,"Error",
IF(F596 = Validation!$B$9,0,
IF(F596=Validation!$B$10,E596/D596,0))),""))</f>
        <v/>
      </c>
    </row>
    <row r="597" spans="2:8" x14ac:dyDescent="0.3">
      <c r="B597" s="126"/>
      <c r="C597" s="129"/>
      <c r="D597" s="136"/>
      <c r="E597" s="136"/>
      <c r="F597" s="136"/>
      <c r="G597" s="285"/>
      <c r="H597" s="291" t="str">
        <f>IF(D597="","",
IFERROR(IF(E597&gt;D597,"Error",
IF(F597 = Validation!$B$9,0,
IF(F597=Validation!$B$10,E597/D597,0))),""))</f>
        <v/>
      </c>
    </row>
    <row r="598" spans="2:8" x14ac:dyDescent="0.3">
      <c r="B598" s="126"/>
      <c r="C598" s="129"/>
      <c r="D598" s="136"/>
      <c r="E598" s="136"/>
      <c r="F598" s="136"/>
      <c r="G598" s="285"/>
      <c r="H598" s="291" t="str">
        <f>IF(D598="","",
IFERROR(IF(E598&gt;D598,"Error",
IF(F598 = Validation!$B$9,0,
IF(F598=Validation!$B$10,E598/D598,0))),""))</f>
        <v/>
      </c>
    </row>
    <row r="599" spans="2:8" x14ac:dyDescent="0.3">
      <c r="B599" s="126"/>
      <c r="C599" s="129"/>
      <c r="D599" s="136"/>
      <c r="E599" s="136"/>
      <c r="F599" s="136"/>
      <c r="G599" s="285"/>
      <c r="H599" s="291" t="str">
        <f>IF(D599="","",
IFERROR(IF(E599&gt;D599,"Error",
IF(F599 = Validation!$B$9,0,
IF(F599=Validation!$B$10,E599/D599,0))),""))</f>
        <v/>
      </c>
    </row>
    <row r="600" spans="2:8" x14ac:dyDescent="0.3">
      <c r="B600" s="126"/>
      <c r="C600" s="129"/>
      <c r="D600" s="136"/>
      <c r="E600" s="136"/>
      <c r="F600" s="136"/>
      <c r="G600" s="285"/>
      <c r="H600" s="291" t="str">
        <f>IF(D600="","",
IFERROR(IF(E600&gt;D600,"Error",
IF(F600 = Validation!$B$9,0,
IF(F600=Validation!$B$10,E600/D600,0))),""))</f>
        <v/>
      </c>
    </row>
    <row r="601" spans="2:8" x14ac:dyDescent="0.3">
      <c r="B601" s="126"/>
      <c r="C601" s="129"/>
      <c r="D601" s="136"/>
      <c r="E601" s="136"/>
      <c r="F601" s="136"/>
      <c r="G601" s="285"/>
      <c r="H601" s="291" t="str">
        <f>IF(D601="","",
IFERROR(IF(E601&gt;D601,"Error",
IF(F601 = Validation!$B$9,0,
IF(F601=Validation!$B$10,E601/D601,0))),""))</f>
        <v/>
      </c>
    </row>
    <row r="602" spans="2:8" x14ac:dyDescent="0.3">
      <c r="B602" s="126"/>
      <c r="C602" s="129"/>
      <c r="D602" s="136"/>
      <c r="E602" s="136"/>
      <c r="F602" s="136"/>
      <c r="G602" s="285"/>
      <c r="H602" s="291" t="str">
        <f>IF(D602="","",
IFERROR(IF(E602&gt;D602,"Error",
IF(F602 = Validation!$B$9,0,
IF(F602=Validation!$B$10,E602/D602,0))),""))</f>
        <v/>
      </c>
    </row>
    <row r="603" spans="2:8" x14ac:dyDescent="0.3">
      <c r="B603" s="126"/>
      <c r="C603" s="129"/>
      <c r="D603" s="136"/>
      <c r="E603" s="136"/>
      <c r="F603" s="136"/>
      <c r="G603" s="285"/>
      <c r="H603" s="291" t="str">
        <f>IF(D603="","",
IFERROR(IF(E603&gt;D603,"Error",
IF(F603 = Validation!$B$9,0,
IF(F603=Validation!$B$10,E603/D603,0))),""))</f>
        <v/>
      </c>
    </row>
    <row r="604" spans="2:8" x14ac:dyDescent="0.3">
      <c r="B604" s="126"/>
      <c r="C604" s="129"/>
      <c r="D604" s="136"/>
      <c r="E604" s="136"/>
      <c r="F604" s="136"/>
      <c r="G604" s="285"/>
      <c r="H604" s="291" t="str">
        <f>IF(D604="","",
IFERROR(IF(E604&gt;D604,"Error",
IF(F604 = Validation!$B$9,0,
IF(F604=Validation!$B$10,E604/D604,0))),""))</f>
        <v/>
      </c>
    </row>
    <row r="605" spans="2:8" x14ac:dyDescent="0.3">
      <c r="B605" s="126"/>
      <c r="C605" s="129"/>
      <c r="D605" s="136"/>
      <c r="E605" s="136"/>
      <c r="F605" s="136"/>
      <c r="G605" s="285"/>
      <c r="H605" s="291" t="str">
        <f>IF(D605="","",
IFERROR(IF(E605&gt;D605,"Error",
IF(F605 = Validation!$B$9,0,
IF(F605=Validation!$B$10,E605/D605,0))),""))</f>
        <v/>
      </c>
    </row>
    <row r="606" spans="2:8" x14ac:dyDescent="0.3">
      <c r="B606" s="126"/>
      <c r="C606" s="129"/>
      <c r="D606" s="136"/>
      <c r="E606" s="136"/>
      <c r="F606" s="136"/>
      <c r="G606" s="285"/>
      <c r="H606" s="291" t="str">
        <f>IF(D606="","",
IFERROR(IF(E606&gt;D606,"Error",
IF(F606 = Validation!$B$9,0,
IF(F606=Validation!$B$10,E606/D606,0))),""))</f>
        <v/>
      </c>
    </row>
    <row r="607" spans="2:8" x14ac:dyDescent="0.3">
      <c r="B607" s="126"/>
      <c r="C607" s="129"/>
      <c r="D607" s="136"/>
      <c r="E607" s="136"/>
      <c r="F607" s="136"/>
      <c r="G607" s="285"/>
      <c r="H607" s="291" t="str">
        <f>IF(D607="","",
IFERROR(IF(E607&gt;D607,"Error",
IF(F607 = Validation!$B$9,0,
IF(F607=Validation!$B$10,E607/D607,0))),""))</f>
        <v/>
      </c>
    </row>
    <row r="608" spans="2:8" x14ac:dyDescent="0.3">
      <c r="B608" s="126"/>
      <c r="C608" s="129"/>
      <c r="D608" s="136"/>
      <c r="E608" s="136"/>
      <c r="F608" s="136"/>
      <c r="G608" s="285"/>
      <c r="H608" s="291" t="str">
        <f>IF(D608="","",
IFERROR(IF(E608&gt;D608,"Error",
IF(F608 = Validation!$B$9,0,
IF(F608=Validation!$B$10,E608/D608,0))),""))</f>
        <v/>
      </c>
    </row>
    <row r="609" spans="2:8" x14ac:dyDescent="0.3">
      <c r="B609" s="126"/>
      <c r="C609" s="129"/>
      <c r="D609" s="136"/>
      <c r="E609" s="136"/>
      <c r="F609" s="136"/>
      <c r="G609" s="285"/>
      <c r="H609" s="291" t="str">
        <f>IF(D609="","",
IFERROR(IF(E609&gt;D609,"Error",
IF(F609 = Validation!$B$9,0,
IF(F609=Validation!$B$10,E609/D609,0))),""))</f>
        <v/>
      </c>
    </row>
    <row r="610" spans="2:8" x14ac:dyDescent="0.3">
      <c r="B610" s="126"/>
      <c r="C610" s="129"/>
      <c r="D610" s="136"/>
      <c r="E610" s="136"/>
      <c r="F610" s="136"/>
      <c r="G610" s="285"/>
      <c r="H610" s="291" t="str">
        <f>IF(D610="","",
IFERROR(IF(E610&gt;D610,"Error",
IF(F610 = Validation!$B$9,0,
IF(F610=Validation!$B$10,E610/D610,0))),""))</f>
        <v/>
      </c>
    </row>
    <row r="611" spans="2:8" x14ac:dyDescent="0.3">
      <c r="B611" s="126"/>
      <c r="C611" s="129"/>
      <c r="D611" s="136"/>
      <c r="E611" s="136"/>
      <c r="F611" s="136"/>
      <c r="G611" s="285"/>
      <c r="H611" s="291" t="str">
        <f>IF(D611="","",
IFERROR(IF(E611&gt;D611,"Error",
IF(F611 = Validation!$B$9,0,
IF(F611=Validation!$B$10,E611/D611,0))),""))</f>
        <v/>
      </c>
    </row>
    <row r="612" spans="2:8" x14ac:dyDescent="0.3">
      <c r="B612" s="126"/>
      <c r="C612" s="129"/>
      <c r="D612" s="136"/>
      <c r="E612" s="136"/>
      <c r="F612" s="136"/>
      <c r="G612" s="285"/>
      <c r="H612" s="291" t="str">
        <f>IF(D612="","",
IFERROR(IF(E612&gt;D612,"Error",
IF(F612 = Validation!$B$9,0,
IF(F612=Validation!$B$10,E612/D612,0))),""))</f>
        <v/>
      </c>
    </row>
    <row r="613" spans="2:8" x14ac:dyDescent="0.3">
      <c r="B613" s="126"/>
      <c r="C613" s="129"/>
      <c r="D613" s="136"/>
      <c r="E613" s="136"/>
      <c r="F613" s="136"/>
      <c r="G613" s="285"/>
      <c r="H613" s="291" t="str">
        <f>IF(D613="","",
IFERROR(IF(E613&gt;D613,"Error",
IF(F613 = Validation!$B$9,0,
IF(F613=Validation!$B$10,E613/D613,0))),""))</f>
        <v/>
      </c>
    </row>
    <row r="614" spans="2:8" x14ac:dyDescent="0.3">
      <c r="B614" s="126"/>
      <c r="C614" s="129"/>
      <c r="D614" s="136"/>
      <c r="E614" s="136"/>
      <c r="F614" s="136"/>
      <c r="G614" s="285"/>
      <c r="H614" s="291" t="str">
        <f>IF(D614="","",
IFERROR(IF(E614&gt;D614,"Error",
IF(F614 = Validation!$B$9,0,
IF(F614=Validation!$B$10,E614/D614,0))),""))</f>
        <v/>
      </c>
    </row>
    <row r="615" spans="2:8" x14ac:dyDescent="0.3">
      <c r="B615" s="126"/>
      <c r="C615" s="129"/>
      <c r="D615" s="136"/>
      <c r="E615" s="136"/>
      <c r="F615" s="136"/>
      <c r="G615" s="285"/>
      <c r="H615" s="291" t="str">
        <f>IF(D615="","",
IFERROR(IF(E615&gt;D615,"Error",
IF(F615 = Validation!$B$9,0,
IF(F615=Validation!$B$10,E615/D615,0))),""))</f>
        <v/>
      </c>
    </row>
    <row r="616" spans="2:8" x14ac:dyDescent="0.3">
      <c r="B616" s="126"/>
      <c r="C616" s="129"/>
      <c r="D616" s="136"/>
      <c r="E616" s="136"/>
      <c r="F616" s="136"/>
      <c r="G616" s="285"/>
      <c r="H616" s="291" t="str">
        <f>IF(D616="","",
IFERROR(IF(E616&gt;D616,"Error",
IF(F616 = Validation!$B$9,0,
IF(F616=Validation!$B$10,E616/D616,0))),""))</f>
        <v/>
      </c>
    </row>
    <row r="617" spans="2:8" x14ac:dyDescent="0.3">
      <c r="B617" s="126"/>
      <c r="C617" s="129"/>
      <c r="D617" s="136"/>
      <c r="E617" s="136"/>
      <c r="F617" s="136"/>
      <c r="G617" s="285"/>
      <c r="H617" s="291" t="str">
        <f>IF(D617="","",
IFERROR(IF(E617&gt;D617,"Error",
IF(F617 = Validation!$B$9,0,
IF(F617=Validation!$B$10,E617/D617,0))),""))</f>
        <v/>
      </c>
    </row>
    <row r="618" spans="2:8" x14ac:dyDescent="0.3">
      <c r="B618" s="126"/>
      <c r="C618" s="129"/>
      <c r="D618" s="136"/>
      <c r="E618" s="136"/>
      <c r="F618" s="136"/>
      <c r="G618" s="285"/>
      <c r="H618" s="291" t="str">
        <f>IF(D618="","",
IFERROR(IF(E618&gt;D618,"Error",
IF(F618 = Validation!$B$9,0,
IF(F618=Validation!$B$10,E618/D618,0))),""))</f>
        <v/>
      </c>
    </row>
    <row r="619" spans="2:8" x14ac:dyDescent="0.3">
      <c r="B619" s="126"/>
      <c r="C619" s="129"/>
      <c r="D619" s="136"/>
      <c r="E619" s="136"/>
      <c r="F619" s="136"/>
      <c r="G619" s="285"/>
      <c r="H619" s="291" t="str">
        <f>IF(D619="","",
IFERROR(IF(E619&gt;D619,"Error",
IF(F619 = Validation!$B$9,0,
IF(F619=Validation!$B$10,E619/D619,0))),""))</f>
        <v/>
      </c>
    </row>
    <row r="620" spans="2:8" x14ac:dyDescent="0.3">
      <c r="B620" s="126"/>
      <c r="C620" s="129"/>
      <c r="D620" s="136"/>
      <c r="E620" s="136"/>
      <c r="F620" s="136"/>
      <c r="G620" s="285"/>
      <c r="H620" s="291" t="str">
        <f>IF(D620="","",
IFERROR(IF(E620&gt;D620,"Error",
IF(F620 = Validation!$B$9,0,
IF(F620=Validation!$B$10,E620/D620,0))),""))</f>
        <v/>
      </c>
    </row>
    <row r="621" spans="2:8" x14ac:dyDescent="0.3">
      <c r="B621" s="126"/>
      <c r="C621" s="129"/>
      <c r="D621" s="136"/>
      <c r="E621" s="136"/>
      <c r="F621" s="136"/>
      <c r="G621" s="285"/>
      <c r="H621" s="291" t="str">
        <f>IF(D621="","",
IFERROR(IF(E621&gt;D621,"Error",
IF(F621 = Validation!$B$9,0,
IF(F621=Validation!$B$10,E621/D621,0))),""))</f>
        <v/>
      </c>
    </row>
    <row r="622" spans="2:8" x14ac:dyDescent="0.3">
      <c r="B622" s="126"/>
      <c r="C622" s="129"/>
      <c r="D622" s="136"/>
      <c r="E622" s="136"/>
      <c r="F622" s="136"/>
      <c r="G622" s="285"/>
      <c r="H622" s="291" t="str">
        <f>IF(D622="","",
IFERROR(IF(E622&gt;D622,"Error",
IF(F622 = Validation!$B$9,0,
IF(F622=Validation!$B$10,E622/D622,0))),""))</f>
        <v/>
      </c>
    </row>
    <row r="623" spans="2:8" x14ac:dyDescent="0.3">
      <c r="B623" s="126"/>
      <c r="C623" s="129"/>
      <c r="D623" s="136"/>
      <c r="E623" s="136"/>
      <c r="F623" s="136"/>
      <c r="G623" s="285"/>
      <c r="H623" s="291" t="str">
        <f>IF(D623="","",
IFERROR(IF(E623&gt;D623,"Error",
IF(F623 = Validation!$B$9,0,
IF(F623=Validation!$B$10,E623/D623,0))),""))</f>
        <v/>
      </c>
    </row>
    <row r="624" spans="2:8" x14ac:dyDescent="0.3">
      <c r="B624" s="126"/>
      <c r="C624" s="129"/>
      <c r="D624" s="136"/>
      <c r="E624" s="136"/>
      <c r="F624" s="136"/>
      <c r="G624" s="285"/>
      <c r="H624" s="291" t="str">
        <f>IF(D624="","",
IFERROR(IF(E624&gt;D624,"Error",
IF(F624 = Validation!$B$9,0,
IF(F624=Validation!$B$10,E624/D624,0))),""))</f>
        <v/>
      </c>
    </row>
    <row r="625" spans="2:8" x14ac:dyDescent="0.3">
      <c r="B625" s="126"/>
      <c r="C625" s="129"/>
      <c r="D625" s="136"/>
      <c r="E625" s="136"/>
      <c r="F625" s="136"/>
      <c r="G625" s="285"/>
      <c r="H625" s="291" t="str">
        <f>IF(D625="","",
IFERROR(IF(E625&gt;D625,"Error",
IF(F625 = Validation!$B$9,0,
IF(F625=Validation!$B$10,E625/D625,0))),""))</f>
        <v/>
      </c>
    </row>
    <row r="626" spans="2:8" x14ac:dyDescent="0.3">
      <c r="B626" s="126"/>
      <c r="C626" s="129"/>
      <c r="D626" s="136"/>
      <c r="E626" s="136"/>
      <c r="F626" s="136"/>
      <c r="G626" s="285"/>
      <c r="H626" s="291" t="str">
        <f>IF(D626="","",
IFERROR(IF(E626&gt;D626,"Error",
IF(F626 = Validation!$B$9,0,
IF(F626=Validation!$B$10,E626/D626,0))),""))</f>
        <v/>
      </c>
    </row>
    <row r="627" spans="2:8" x14ac:dyDescent="0.3">
      <c r="B627" s="126"/>
      <c r="C627" s="129"/>
      <c r="D627" s="136"/>
      <c r="E627" s="136"/>
      <c r="F627" s="136"/>
      <c r="G627" s="285"/>
      <c r="H627" s="291" t="str">
        <f>IF(D627="","",
IFERROR(IF(E627&gt;D627,"Error",
IF(F627 = Validation!$B$9,0,
IF(F627=Validation!$B$10,E627/D627,0))),""))</f>
        <v/>
      </c>
    </row>
    <row r="628" spans="2:8" x14ac:dyDescent="0.3">
      <c r="B628" s="126"/>
      <c r="C628" s="129"/>
      <c r="D628" s="136"/>
      <c r="E628" s="136"/>
      <c r="F628" s="136"/>
      <c r="G628" s="285"/>
      <c r="H628" s="291" t="str">
        <f>IF(D628="","",
IFERROR(IF(E628&gt;D628,"Error",
IF(F628 = Validation!$B$9,0,
IF(F628=Validation!$B$10,E628/D628,0))),""))</f>
        <v/>
      </c>
    </row>
    <row r="629" spans="2:8" x14ac:dyDescent="0.3">
      <c r="B629" s="126"/>
      <c r="C629" s="129"/>
      <c r="D629" s="136"/>
      <c r="E629" s="136"/>
      <c r="F629" s="136"/>
      <c r="G629" s="285"/>
      <c r="H629" s="291" t="str">
        <f>IF(D629="","",
IFERROR(IF(E629&gt;D629,"Error",
IF(F629 = Validation!$B$9,0,
IF(F629=Validation!$B$10,E629/D629,0))),""))</f>
        <v/>
      </c>
    </row>
    <row r="630" spans="2:8" x14ac:dyDescent="0.3">
      <c r="B630" s="126"/>
      <c r="C630" s="129"/>
      <c r="D630" s="136"/>
      <c r="E630" s="136"/>
      <c r="F630" s="136"/>
      <c r="G630" s="285"/>
      <c r="H630" s="291" t="str">
        <f>IF(D630="","",
IFERROR(IF(E630&gt;D630,"Error",
IF(F630 = Validation!$B$9,0,
IF(F630=Validation!$B$10,E630/D630,0))),""))</f>
        <v/>
      </c>
    </row>
    <row r="631" spans="2:8" x14ac:dyDescent="0.3">
      <c r="B631" s="126"/>
      <c r="C631" s="129"/>
      <c r="D631" s="136"/>
      <c r="E631" s="136"/>
      <c r="F631" s="136"/>
      <c r="G631" s="285"/>
      <c r="H631" s="291" t="str">
        <f>IF(D631="","",
IFERROR(IF(E631&gt;D631,"Error",
IF(F631 = Validation!$B$9,0,
IF(F631=Validation!$B$10,E631/D631,0))),""))</f>
        <v/>
      </c>
    </row>
    <row r="632" spans="2:8" x14ac:dyDescent="0.3">
      <c r="B632" s="126"/>
      <c r="C632" s="129"/>
      <c r="D632" s="136"/>
      <c r="E632" s="136"/>
      <c r="F632" s="136"/>
      <c r="G632" s="285"/>
      <c r="H632" s="291" t="str">
        <f>IF(D632="","",
IFERROR(IF(E632&gt;D632,"Error",
IF(F632 = Validation!$B$9,0,
IF(F632=Validation!$B$10,E632/D632,0))),""))</f>
        <v/>
      </c>
    </row>
    <row r="633" spans="2:8" x14ac:dyDescent="0.3">
      <c r="B633" s="126"/>
      <c r="C633" s="129"/>
      <c r="D633" s="136"/>
      <c r="E633" s="136"/>
      <c r="F633" s="136"/>
      <c r="G633" s="285"/>
      <c r="H633" s="291" t="str">
        <f>IF(D633="","",
IFERROR(IF(E633&gt;D633,"Error",
IF(F633 = Validation!$B$9,0,
IF(F633=Validation!$B$10,E633/D633,0))),""))</f>
        <v/>
      </c>
    </row>
    <row r="634" spans="2:8" x14ac:dyDescent="0.3">
      <c r="B634" s="126"/>
      <c r="C634" s="129"/>
      <c r="D634" s="136"/>
      <c r="E634" s="136"/>
      <c r="F634" s="136"/>
      <c r="G634" s="285"/>
      <c r="H634" s="291" t="str">
        <f>IF(D634="","",
IFERROR(IF(E634&gt;D634,"Error",
IF(F634 = Validation!$B$9,0,
IF(F634=Validation!$B$10,E634/D634,0))),""))</f>
        <v/>
      </c>
    </row>
    <row r="635" spans="2:8" x14ac:dyDescent="0.3">
      <c r="B635" s="126"/>
      <c r="C635" s="129"/>
      <c r="D635" s="136"/>
      <c r="E635" s="136"/>
      <c r="F635" s="136"/>
      <c r="G635" s="285"/>
      <c r="H635" s="291" t="str">
        <f>IF(D635="","",
IFERROR(IF(E635&gt;D635,"Error",
IF(F635 = Validation!$B$9,0,
IF(F635=Validation!$B$10,E635/D635,0))),""))</f>
        <v/>
      </c>
    </row>
    <row r="636" spans="2:8" x14ac:dyDescent="0.3">
      <c r="B636" s="126"/>
      <c r="C636" s="129"/>
      <c r="D636" s="136"/>
      <c r="E636" s="136"/>
      <c r="F636" s="136"/>
      <c r="G636" s="285"/>
      <c r="H636" s="291" t="str">
        <f>IF(D636="","",
IFERROR(IF(E636&gt;D636,"Error",
IF(F636 = Validation!$B$9,0,
IF(F636=Validation!$B$10,E636/D636,0))),""))</f>
        <v/>
      </c>
    </row>
    <row r="637" spans="2:8" x14ac:dyDescent="0.3">
      <c r="B637" s="126"/>
      <c r="C637" s="129"/>
      <c r="D637" s="136"/>
      <c r="E637" s="136"/>
      <c r="F637" s="136"/>
      <c r="G637" s="285"/>
      <c r="H637" s="291" t="str">
        <f>IF(D637="","",
IFERROR(IF(E637&gt;D637,"Error",
IF(F637 = Validation!$B$9,0,
IF(F637=Validation!$B$10,E637/D637,0))),""))</f>
        <v/>
      </c>
    </row>
    <row r="638" spans="2:8" x14ac:dyDescent="0.3">
      <c r="B638" s="126"/>
      <c r="C638" s="129"/>
      <c r="D638" s="136"/>
      <c r="E638" s="136"/>
      <c r="F638" s="136"/>
      <c r="G638" s="285"/>
      <c r="H638" s="291" t="str">
        <f>IF(D638="","",
IFERROR(IF(E638&gt;D638,"Error",
IF(F638 = Validation!$B$9,0,
IF(F638=Validation!$B$10,E638/D638,0))),""))</f>
        <v/>
      </c>
    </row>
    <row r="639" spans="2:8" x14ac:dyDescent="0.3">
      <c r="B639" s="126"/>
      <c r="C639" s="129"/>
      <c r="D639" s="136"/>
      <c r="E639" s="136"/>
      <c r="F639" s="136"/>
      <c r="G639" s="285"/>
      <c r="H639" s="291" t="str">
        <f>IF(D639="","",
IFERROR(IF(E639&gt;D639,"Error",
IF(F639 = Validation!$B$9,0,
IF(F639=Validation!$B$10,E639/D639,0))),""))</f>
        <v/>
      </c>
    </row>
    <row r="640" spans="2:8" x14ac:dyDescent="0.3">
      <c r="B640" s="126"/>
      <c r="C640" s="129"/>
      <c r="D640" s="136"/>
      <c r="E640" s="136"/>
      <c r="F640" s="136"/>
      <c r="G640" s="285"/>
      <c r="H640" s="291" t="str">
        <f>IF(D640="","",
IFERROR(IF(E640&gt;D640,"Error",
IF(F640 = Validation!$B$9,0,
IF(F640=Validation!$B$10,E640/D640,0))),""))</f>
        <v/>
      </c>
    </row>
    <row r="641" spans="2:8" x14ac:dyDescent="0.3">
      <c r="B641" s="126"/>
      <c r="C641" s="129"/>
      <c r="D641" s="136"/>
      <c r="E641" s="136"/>
      <c r="F641" s="136"/>
      <c r="G641" s="285"/>
      <c r="H641" s="291" t="str">
        <f>IF(D641="","",
IFERROR(IF(E641&gt;D641,"Error",
IF(F641 = Validation!$B$9,0,
IF(F641=Validation!$B$10,E641/D641,0))),""))</f>
        <v/>
      </c>
    </row>
    <row r="642" spans="2:8" x14ac:dyDescent="0.3">
      <c r="B642" s="126"/>
      <c r="C642" s="129"/>
      <c r="D642" s="136"/>
      <c r="E642" s="136"/>
      <c r="F642" s="136"/>
      <c r="G642" s="285"/>
      <c r="H642" s="291" t="str">
        <f>IF(D642="","",
IFERROR(IF(E642&gt;D642,"Error",
IF(F642 = Validation!$B$9,0,
IF(F642=Validation!$B$10,E642/D642,0))),""))</f>
        <v/>
      </c>
    </row>
    <row r="643" spans="2:8" x14ac:dyDescent="0.3">
      <c r="B643" s="126"/>
      <c r="C643" s="129"/>
      <c r="D643" s="136"/>
      <c r="E643" s="136"/>
      <c r="F643" s="136"/>
      <c r="G643" s="285"/>
      <c r="H643" s="291" t="str">
        <f>IF(D643="","",
IFERROR(IF(E643&gt;D643,"Error",
IF(F643 = Validation!$B$9,0,
IF(F643=Validation!$B$10,E643/D643,0))),""))</f>
        <v/>
      </c>
    </row>
    <row r="644" spans="2:8" x14ac:dyDescent="0.3">
      <c r="B644" s="126"/>
      <c r="C644" s="129"/>
      <c r="D644" s="136"/>
      <c r="E644" s="136"/>
      <c r="F644" s="136"/>
      <c r="G644" s="285"/>
      <c r="H644" s="291" t="str">
        <f>IF(D644="","",
IFERROR(IF(E644&gt;D644,"Error",
IF(F644 = Validation!$B$9,0,
IF(F644=Validation!$B$10,E644/D644,0))),""))</f>
        <v/>
      </c>
    </row>
    <row r="645" spans="2:8" x14ac:dyDescent="0.3">
      <c r="B645" s="126"/>
      <c r="C645" s="129"/>
      <c r="D645" s="136"/>
      <c r="E645" s="136"/>
      <c r="F645" s="136"/>
      <c r="G645" s="285"/>
      <c r="H645" s="291" t="str">
        <f>IF(D645="","",
IFERROR(IF(E645&gt;D645,"Error",
IF(F645 = Validation!$B$9,0,
IF(F645=Validation!$B$10,E645/D645,0))),""))</f>
        <v/>
      </c>
    </row>
    <row r="646" spans="2:8" x14ac:dyDescent="0.3">
      <c r="B646" s="126"/>
      <c r="C646" s="129"/>
      <c r="D646" s="136"/>
      <c r="E646" s="136"/>
      <c r="F646" s="136"/>
      <c r="G646" s="285"/>
      <c r="H646" s="291" t="str">
        <f>IF(D646="","",
IFERROR(IF(E646&gt;D646,"Error",
IF(F646 = Validation!$B$9,0,
IF(F646=Validation!$B$10,E646/D646,0))),""))</f>
        <v/>
      </c>
    </row>
    <row r="647" spans="2:8" x14ac:dyDescent="0.3">
      <c r="B647" s="126"/>
      <c r="C647" s="129"/>
      <c r="D647" s="136"/>
      <c r="E647" s="136"/>
      <c r="F647" s="136"/>
      <c r="G647" s="285"/>
      <c r="H647" s="291" t="str">
        <f>IF(D647="","",
IFERROR(IF(E647&gt;D647,"Error",
IF(F647 = Validation!$B$9,0,
IF(F647=Validation!$B$10,E647/D647,0))),""))</f>
        <v/>
      </c>
    </row>
    <row r="648" spans="2:8" x14ac:dyDescent="0.3">
      <c r="B648" s="126"/>
      <c r="C648" s="129"/>
      <c r="D648" s="136"/>
      <c r="E648" s="136"/>
      <c r="F648" s="136"/>
      <c r="G648" s="285"/>
      <c r="H648" s="291" t="str">
        <f>IF(D648="","",
IFERROR(IF(E648&gt;D648,"Error",
IF(F648 = Validation!$B$9,0,
IF(F648=Validation!$B$10,E648/D648,0))),""))</f>
        <v/>
      </c>
    </row>
    <row r="649" spans="2:8" x14ac:dyDescent="0.3">
      <c r="B649" s="126"/>
      <c r="C649" s="129"/>
      <c r="D649" s="136"/>
      <c r="E649" s="136"/>
      <c r="F649" s="136"/>
      <c r="G649" s="285"/>
      <c r="H649" s="291" t="str">
        <f>IF(D649="","",
IFERROR(IF(E649&gt;D649,"Error",
IF(F649 = Validation!$B$9,0,
IF(F649=Validation!$B$10,E649/D649,0))),""))</f>
        <v/>
      </c>
    </row>
    <row r="650" spans="2:8" x14ac:dyDescent="0.3">
      <c r="B650" s="126"/>
      <c r="C650" s="129"/>
      <c r="D650" s="136"/>
      <c r="E650" s="136"/>
      <c r="F650" s="136"/>
      <c r="G650" s="285"/>
      <c r="H650" s="291" t="str">
        <f>IF(D650="","",
IFERROR(IF(E650&gt;D650,"Error",
IF(F650 = Validation!$B$9,0,
IF(F650=Validation!$B$10,E650/D650,0))),""))</f>
        <v/>
      </c>
    </row>
    <row r="651" spans="2:8" x14ac:dyDescent="0.3">
      <c r="B651" s="126"/>
      <c r="C651" s="129"/>
      <c r="D651" s="136"/>
      <c r="E651" s="136"/>
      <c r="F651" s="136"/>
      <c r="G651" s="285"/>
      <c r="H651" s="291" t="str">
        <f>IF(D651="","",
IFERROR(IF(E651&gt;D651,"Error",
IF(F651 = Validation!$B$9,0,
IF(F651=Validation!$B$10,E651/D651,0))),""))</f>
        <v/>
      </c>
    </row>
    <row r="652" spans="2:8" x14ac:dyDescent="0.3">
      <c r="B652" s="126"/>
      <c r="C652" s="129"/>
      <c r="D652" s="136"/>
      <c r="E652" s="136"/>
      <c r="F652" s="136"/>
      <c r="G652" s="285"/>
      <c r="H652" s="291" t="str">
        <f>IF(D652="","",
IFERROR(IF(E652&gt;D652,"Error",
IF(F652 = Validation!$B$9,0,
IF(F652=Validation!$B$10,E652/D652,0))),""))</f>
        <v/>
      </c>
    </row>
    <row r="653" spans="2:8" x14ac:dyDescent="0.3">
      <c r="B653" s="126"/>
      <c r="C653" s="129"/>
      <c r="D653" s="136"/>
      <c r="E653" s="136"/>
      <c r="F653" s="136"/>
      <c r="G653" s="285"/>
      <c r="H653" s="291" t="str">
        <f>IF(D653="","",
IFERROR(IF(E653&gt;D653,"Error",
IF(F653 = Validation!$B$9,0,
IF(F653=Validation!$B$10,E653/D653,0))),""))</f>
        <v/>
      </c>
    </row>
    <row r="654" spans="2:8" x14ac:dyDescent="0.3">
      <c r="B654" s="126"/>
      <c r="C654" s="129"/>
      <c r="D654" s="136"/>
      <c r="E654" s="136"/>
      <c r="F654" s="136"/>
      <c r="G654" s="285"/>
      <c r="H654" s="291" t="str">
        <f>IF(D654="","",
IFERROR(IF(E654&gt;D654,"Error",
IF(F654 = Validation!$B$9,0,
IF(F654=Validation!$B$10,E654/D654,0))),""))</f>
        <v/>
      </c>
    </row>
    <row r="655" spans="2:8" x14ac:dyDescent="0.3">
      <c r="B655" s="126"/>
      <c r="C655" s="129"/>
      <c r="D655" s="136"/>
      <c r="E655" s="136"/>
      <c r="F655" s="136"/>
      <c r="G655" s="285"/>
      <c r="H655" s="291" t="str">
        <f>IF(D655="","",
IFERROR(IF(E655&gt;D655,"Error",
IF(F655 = Validation!$B$9,0,
IF(F655=Validation!$B$10,E655/D655,0))),""))</f>
        <v/>
      </c>
    </row>
    <row r="656" spans="2:8" x14ac:dyDescent="0.3">
      <c r="B656" s="126"/>
      <c r="C656" s="129"/>
      <c r="D656" s="136"/>
      <c r="E656" s="136"/>
      <c r="F656" s="136"/>
      <c r="G656" s="285"/>
      <c r="H656" s="291" t="str">
        <f>IF(D656="","",
IFERROR(IF(E656&gt;D656,"Error",
IF(F656 = Validation!$B$9,0,
IF(F656=Validation!$B$10,E656/D656,0))),""))</f>
        <v/>
      </c>
    </row>
    <row r="657" spans="2:8" x14ac:dyDescent="0.3">
      <c r="B657" s="126"/>
      <c r="C657" s="129"/>
      <c r="D657" s="136"/>
      <c r="E657" s="136"/>
      <c r="F657" s="136"/>
      <c r="G657" s="285"/>
      <c r="H657" s="291" t="str">
        <f>IF(D657="","",
IFERROR(IF(E657&gt;D657,"Error",
IF(F657 = Validation!$B$9,0,
IF(F657=Validation!$B$10,E657/D657,0))),""))</f>
        <v/>
      </c>
    </row>
    <row r="658" spans="2:8" x14ac:dyDescent="0.3">
      <c r="B658" s="126"/>
      <c r="C658" s="129"/>
      <c r="D658" s="136"/>
      <c r="E658" s="136"/>
      <c r="F658" s="136"/>
      <c r="G658" s="285"/>
      <c r="H658" s="291" t="str">
        <f>IF(D658="","",
IFERROR(IF(E658&gt;D658,"Error",
IF(F658 = Validation!$B$9,0,
IF(F658=Validation!$B$10,E658/D658,0))),""))</f>
        <v/>
      </c>
    </row>
    <row r="659" spans="2:8" x14ac:dyDescent="0.3">
      <c r="B659" s="126"/>
      <c r="C659" s="129"/>
      <c r="D659" s="136"/>
      <c r="E659" s="136"/>
      <c r="F659" s="136"/>
      <c r="G659" s="285"/>
      <c r="H659" s="291" t="str">
        <f>IF(D659="","",
IFERROR(IF(E659&gt;D659,"Error",
IF(F659 = Validation!$B$9,0,
IF(F659=Validation!$B$10,E659/D659,0))),""))</f>
        <v/>
      </c>
    </row>
    <row r="660" spans="2:8" x14ac:dyDescent="0.3">
      <c r="B660" s="126"/>
      <c r="C660" s="129"/>
      <c r="D660" s="136"/>
      <c r="E660" s="136"/>
      <c r="F660" s="136"/>
      <c r="G660" s="285"/>
      <c r="H660" s="291" t="str">
        <f>IF(D660="","",
IFERROR(IF(E660&gt;D660,"Error",
IF(F660 = Validation!$B$9,0,
IF(F660=Validation!$B$10,E660/D660,0))),""))</f>
        <v/>
      </c>
    </row>
    <row r="661" spans="2:8" x14ac:dyDescent="0.3">
      <c r="B661" s="126"/>
      <c r="C661" s="129"/>
      <c r="D661" s="136"/>
      <c r="E661" s="136"/>
      <c r="F661" s="136"/>
      <c r="G661" s="285"/>
      <c r="H661" s="291" t="str">
        <f>IF(D661="","",
IFERROR(IF(E661&gt;D661,"Error",
IF(F661 = Validation!$B$9,0,
IF(F661=Validation!$B$10,E661/D661,0))),""))</f>
        <v/>
      </c>
    </row>
    <row r="662" spans="2:8" x14ac:dyDescent="0.3">
      <c r="B662" s="126"/>
      <c r="C662" s="129"/>
      <c r="D662" s="136"/>
      <c r="E662" s="136"/>
      <c r="F662" s="136"/>
      <c r="G662" s="285"/>
      <c r="H662" s="291" t="str">
        <f>IF(D662="","",
IFERROR(IF(E662&gt;D662,"Error",
IF(F662 = Validation!$B$9,0,
IF(F662=Validation!$B$10,E662/D662,0))),""))</f>
        <v/>
      </c>
    </row>
    <row r="663" spans="2:8" x14ac:dyDescent="0.3">
      <c r="B663" s="126"/>
      <c r="C663" s="129"/>
      <c r="D663" s="136"/>
      <c r="E663" s="136"/>
      <c r="F663" s="136"/>
      <c r="G663" s="285"/>
      <c r="H663" s="291" t="str">
        <f>IF(D663="","",
IFERROR(IF(E663&gt;D663,"Error",
IF(F663 = Validation!$B$9,0,
IF(F663=Validation!$B$10,E663/D663,0))),""))</f>
        <v/>
      </c>
    </row>
    <row r="664" spans="2:8" x14ac:dyDescent="0.3">
      <c r="B664" s="126"/>
      <c r="C664" s="129"/>
      <c r="D664" s="136"/>
      <c r="E664" s="136"/>
      <c r="F664" s="136"/>
      <c r="G664" s="285"/>
      <c r="H664" s="291" t="str">
        <f>IF(D664="","",
IFERROR(IF(E664&gt;D664,"Error",
IF(F664 = Validation!$B$9,0,
IF(F664=Validation!$B$10,E664/D664,0))),""))</f>
        <v/>
      </c>
    </row>
    <row r="665" spans="2:8" x14ac:dyDescent="0.3">
      <c r="B665" s="126"/>
      <c r="C665" s="129"/>
      <c r="D665" s="136"/>
      <c r="E665" s="136"/>
      <c r="F665" s="136"/>
      <c r="G665" s="285"/>
      <c r="H665" s="291" t="str">
        <f>IF(D665="","",
IFERROR(IF(E665&gt;D665,"Error",
IF(F665 = Validation!$B$9,0,
IF(F665=Validation!$B$10,E665/D665,0))),""))</f>
        <v/>
      </c>
    </row>
    <row r="666" spans="2:8" x14ac:dyDescent="0.3">
      <c r="B666" s="126"/>
      <c r="C666" s="129"/>
      <c r="D666" s="136"/>
      <c r="E666" s="136"/>
      <c r="F666" s="136"/>
      <c r="G666" s="285"/>
      <c r="H666" s="291" t="str">
        <f>IF(D666="","",
IFERROR(IF(E666&gt;D666,"Error",
IF(F666 = Validation!$B$9,0,
IF(F666=Validation!$B$10,E666/D666,0))),""))</f>
        <v/>
      </c>
    </row>
    <row r="667" spans="2:8" x14ac:dyDescent="0.3">
      <c r="B667" s="126"/>
      <c r="C667" s="129"/>
      <c r="D667" s="136"/>
      <c r="E667" s="136"/>
      <c r="F667" s="136"/>
      <c r="G667" s="285"/>
      <c r="H667" s="291" t="str">
        <f>IF(D667="","",
IFERROR(IF(E667&gt;D667,"Error",
IF(F667 = Validation!$B$9,0,
IF(F667=Validation!$B$10,E667/D667,0))),""))</f>
        <v/>
      </c>
    </row>
    <row r="668" spans="2:8" x14ac:dyDescent="0.3">
      <c r="B668" s="126"/>
      <c r="C668" s="129"/>
      <c r="D668" s="136"/>
      <c r="E668" s="136"/>
      <c r="F668" s="136"/>
      <c r="G668" s="285"/>
      <c r="H668" s="291" t="str">
        <f>IF(D668="","",
IFERROR(IF(E668&gt;D668,"Error",
IF(F668 = Validation!$B$9,0,
IF(F668=Validation!$B$10,E668/D668,0))),""))</f>
        <v/>
      </c>
    </row>
    <row r="669" spans="2:8" x14ac:dyDescent="0.3">
      <c r="B669" s="126"/>
      <c r="C669" s="129"/>
      <c r="D669" s="136"/>
      <c r="E669" s="136"/>
      <c r="F669" s="136"/>
      <c r="G669" s="285"/>
      <c r="H669" s="291" t="str">
        <f>IF(D669="","",
IFERROR(IF(E669&gt;D669,"Error",
IF(F669 = Validation!$B$9,0,
IF(F669=Validation!$B$10,E669/D669,0))),""))</f>
        <v/>
      </c>
    </row>
    <row r="670" spans="2:8" x14ac:dyDescent="0.3">
      <c r="B670" s="126"/>
      <c r="C670" s="129"/>
      <c r="D670" s="136"/>
      <c r="E670" s="136"/>
      <c r="F670" s="136"/>
      <c r="G670" s="285"/>
      <c r="H670" s="291" t="str">
        <f>IF(D670="","",
IFERROR(IF(E670&gt;D670,"Error",
IF(F670 = Validation!$B$9,0,
IF(F670=Validation!$B$10,E670/D670,0))),""))</f>
        <v/>
      </c>
    </row>
    <row r="671" spans="2:8" x14ac:dyDescent="0.3">
      <c r="B671" s="126"/>
      <c r="C671" s="129"/>
      <c r="D671" s="136"/>
      <c r="E671" s="136"/>
      <c r="F671" s="136"/>
      <c r="G671" s="285"/>
      <c r="H671" s="291" t="str">
        <f>IF(D671="","",
IFERROR(IF(E671&gt;D671,"Error",
IF(F671 = Validation!$B$9,0,
IF(F671=Validation!$B$10,E671/D671,0))),""))</f>
        <v/>
      </c>
    </row>
    <row r="672" spans="2:8" x14ac:dyDescent="0.3">
      <c r="B672" s="126"/>
      <c r="C672" s="129"/>
      <c r="D672" s="136"/>
      <c r="E672" s="136"/>
      <c r="F672" s="136"/>
      <c r="G672" s="285"/>
      <c r="H672" s="291" t="str">
        <f>IF(D672="","",
IFERROR(IF(E672&gt;D672,"Error",
IF(F672 = Validation!$B$9,0,
IF(F672=Validation!$B$10,E672/D672,0))),""))</f>
        <v/>
      </c>
    </row>
    <row r="673" spans="2:8" x14ac:dyDescent="0.3">
      <c r="B673" s="126"/>
      <c r="C673" s="129"/>
      <c r="D673" s="136"/>
      <c r="E673" s="136"/>
      <c r="F673" s="136"/>
      <c r="G673" s="285"/>
      <c r="H673" s="291" t="str">
        <f>IF(D673="","",
IFERROR(IF(E673&gt;D673,"Error",
IF(F673 = Validation!$B$9,0,
IF(F673=Validation!$B$10,E673/D673,0))),""))</f>
        <v/>
      </c>
    </row>
    <row r="674" spans="2:8" x14ac:dyDescent="0.3">
      <c r="B674" s="126"/>
      <c r="C674" s="129"/>
      <c r="D674" s="136"/>
      <c r="E674" s="136"/>
      <c r="F674" s="136"/>
      <c r="G674" s="285"/>
      <c r="H674" s="291" t="str">
        <f>IF(D674="","",
IFERROR(IF(E674&gt;D674,"Error",
IF(F674 = Validation!$B$9,0,
IF(F674=Validation!$B$10,E674/D674,0))),""))</f>
        <v/>
      </c>
    </row>
    <row r="675" spans="2:8" x14ac:dyDescent="0.3">
      <c r="B675" s="126"/>
      <c r="C675" s="129"/>
      <c r="D675" s="136"/>
      <c r="E675" s="136"/>
      <c r="F675" s="136"/>
      <c r="G675" s="285"/>
      <c r="H675" s="291" t="str">
        <f>IF(D675="","",
IFERROR(IF(E675&gt;D675,"Error",
IF(F675 = Validation!$B$9,0,
IF(F675=Validation!$B$10,E675/D675,0))),""))</f>
        <v/>
      </c>
    </row>
    <row r="676" spans="2:8" x14ac:dyDescent="0.3">
      <c r="B676" s="126"/>
      <c r="C676" s="129"/>
      <c r="D676" s="136"/>
      <c r="E676" s="136"/>
      <c r="F676" s="136"/>
      <c r="G676" s="285"/>
      <c r="H676" s="291" t="str">
        <f>IF(D676="","",
IFERROR(IF(E676&gt;D676,"Error",
IF(F676 = Validation!$B$9,0,
IF(F676=Validation!$B$10,E676/D676,0))),""))</f>
        <v/>
      </c>
    </row>
    <row r="677" spans="2:8" x14ac:dyDescent="0.3">
      <c r="B677" s="126"/>
      <c r="C677" s="129"/>
      <c r="D677" s="136"/>
      <c r="E677" s="136"/>
      <c r="F677" s="136"/>
      <c r="G677" s="285"/>
      <c r="H677" s="291" t="str">
        <f>IF(D677="","",
IFERROR(IF(E677&gt;D677,"Error",
IF(F677 = Validation!$B$9,0,
IF(F677=Validation!$B$10,E677/D677,0))),""))</f>
        <v/>
      </c>
    </row>
    <row r="678" spans="2:8" x14ac:dyDescent="0.3">
      <c r="B678" s="126"/>
      <c r="C678" s="129"/>
      <c r="D678" s="136"/>
      <c r="E678" s="136"/>
      <c r="F678" s="136"/>
      <c r="G678" s="285"/>
      <c r="H678" s="291" t="str">
        <f>IF(D678="","",
IFERROR(IF(E678&gt;D678,"Error",
IF(F678 = Validation!$B$9,0,
IF(F678=Validation!$B$10,E678/D678,0))),""))</f>
        <v/>
      </c>
    </row>
    <row r="679" spans="2:8" x14ac:dyDescent="0.3">
      <c r="B679" s="126"/>
      <c r="C679" s="129"/>
      <c r="D679" s="136"/>
      <c r="E679" s="136"/>
      <c r="F679" s="136"/>
      <c r="G679" s="285"/>
      <c r="H679" s="291" t="str">
        <f>IF(D679="","",
IFERROR(IF(E679&gt;D679,"Error",
IF(F679 = Validation!$B$9,0,
IF(F679=Validation!$B$10,E679/D679,0))),""))</f>
        <v/>
      </c>
    </row>
    <row r="680" spans="2:8" x14ac:dyDescent="0.3">
      <c r="B680" s="126"/>
      <c r="C680" s="129"/>
      <c r="D680" s="136"/>
      <c r="E680" s="136"/>
      <c r="F680" s="136"/>
      <c r="G680" s="285"/>
      <c r="H680" s="291" t="str">
        <f>IF(D680="","",
IFERROR(IF(E680&gt;D680,"Error",
IF(F680 = Validation!$B$9,0,
IF(F680=Validation!$B$10,E680/D680,0))),""))</f>
        <v/>
      </c>
    </row>
    <row r="681" spans="2:8" x14ac:dyDescent="0.3">
      <c r="B681" s="126"/>
      <c r="C681" s="129"/>
      <c r="D681" s="136"/>
      <c r="E681" s="136"/>
      <c r="F681" s="136"/>
      <c r="G681" s="285"/>
      <c r="H681" s="291" t="str">
        <f>IF(D681="","",
IFERROR(IF(E681&gt;D681,"Error",
IF(F681 = Validation!$B$9,0,
IF(F681=Validation!$B$10,E681/D681,0))),""))</f>
        <v/>
      </c>
    </row>
    <row r="682" spans="2:8" x14ac:dyDescent="0.3">
      <c r="B682" s="126"/>
      <c r="C682" s="129"/>
      <c r="D682" s="136"/>
      <c r="E682" s="136"/>
      <c r="F682" s="136"/>
      <c r="G682" s="285"/>
      <c r="H682" s="291" t="str">
        <f>IF(D682="","",
IFERROR(IF(E682&gt;D682,"Error",
IF(F682 = Validation!$B$9,0,
IF(F682=Validation!$B$10,E682/D682,0))),""))</f>
        <v/>
      </c>
    </row>
    <row r="683" spans="2:8" x14ac:dyDescent="0.3">
      <c r="B683" s="126"/>
      <c r="C683" s="129"/>
      <c r="D683" s="136"/>
      <c r="E683" s="136"/>
      <c r="F683" s="136"/>
      <c r="G683" s="285"/>
      <c r="H683" s="291" t="str">
        <f>IF(D683="","",
IFERROR(IF(E683&gt;D683,"Error",
IF(F683 = Validation!$B$9,0,
IF(F683=Validation!$B$10,E683/D683,0))),""))</f>
        <v/>
      </c>
    </row>
    <row r="684" spans="2:8" x14ac:dyDescent="0.3">
      <c r="B684" s="126"/>
      <c r="C684" s="129"/>
      <c r="D684" s="136"/>
      <c r="E684" s="136"/>
      <c r="F684" s="136"/>
      <c r="G684" s="285"/>
      <c r="H684" s="291" t="str">
        <f>IF(D684="","",
IFERROR(IF(E684&gt;D684,"Error",
IF(F684 = Validation!$B$9,0,
IF(F684=Validation!$B$10,E684/D684,0))),""))</f>
        <v/>
      </c>
    </row>
    <row r="685" spans="2:8" x14ac:dyDescent="0.3">
      <c r="B685" s="126"/>
      <c r="C685" s="129"/>
      <c r="D685" s="136"/>
      <c r="E685" s="136"/>
      <c r="F685" s="136"/>
      <c r="G685" s="285"/>
      <c r="H685" s="291" t="str">
        <f>IF(D685="","",
IFERROR(IF(E685&gt;D685,"Error",
IF(F685 = Validation!$B$9,0,
IF(F685=Validation!$B$10,E685/D685,0))),""))</f>
        <v/>
      </c>
    </row>
    <row r="686" spans="2:8" x14ac:dyDescent="0.3">
      <c r="B686" s="126"/>
      <c r="C686" s="129"/>
      <c r="D686" s="136"/>
      <c r="E686" s="136"/>
      <c r="F686" s="136"/>
      <c r="G686" s="285"/>
      <c r="H686" s="291" t="str">
        <f>IF(D686="","",
IFERROR(IF(E686&gt;D686,"Error",
IF(F686 = Validation!$B$9,0,
IF(F686=Validation!$B$10,E686/D686,0))),""))</f>
        <v/>
      </c>
    </row>
    <row r="687" spans="2:8" x14ac:dyDescent="0.3">
      <c r="B687" s="126"/>
      <c r="C687" s="129"/>
      <c r="D687" s="136"/>
      <c r="E687" s="136"/>
      <c r="F687" s="136"/>
      <c r="G687" s="285"/>
      <c r="H687" s="291" t="str">
        <f>IF(D687="","",
IFERROR(IF(E687&gt;D687,"Error",
IF(F687 = Validation!$B$9,0,
IF(F687=Validation!$B$10,E687/D687,0))),""))</f>
        <v/>
      </c>
    </row>
    <row r="688" spans="2:8" x14ac:dyDescent="0.3">
      <c r="B688" s="126"/>
      <c r="C688" s="129"/>
      <c r="D688" s="136"/>
      <c r="E688" s="136"/>
      <c r="F688" s="136"/>
      <c r="G688" s="285"/>
      <c r="H688" s="291" t="str">
        <f>IF(D688="","",
IFERROR(IF(E688&gt;D688,"Error",
IF(F688 = Validation!$B$9,0,
IF(F688=Validation!$B$10,E688/D688,0))),""))</f>
        <v/>
      </c>
    </row>
    <row r="689" spans="2:8" x14ac:dyDescent="0.3">
      <c r="B689" s="126"/>
      <c r="C689" s="129"/>
      <c r="D689" s="136"/>
      <c r="E689" s="136"/>
      <c r="F689" s="136"/>
      <c r="G689" s="285"/>
      <c r="H689" s="291" t="str">
        <f>IF(D689="","",
IFERROR(IF(E689&gt;D689,"Error",
IF(F689 = Validation!$B$9,0,
IF(F689=Validation!$B$10,E689/D689,0))),""))</f>
        <v/>
      </c>
    </row>
    <row r="690" spans="2:8" x14ac:dyDescent="0.3">
      <c r="B690" s="126"/>
      <c r="C690" s="129"/>
      <c r="D690" s="136"/>
      <c r="E690" s="136"/>
      <c r="F690" s="136"/>
      <c r="G690" s="285"/>
      <c r="H690" s="291" t="str">
        <f>IF(D690="","",
IFERROR(IF(E690&gt;D690,"Error",
IF(F690 = Validation!$B$9,0,
IF(F690=Validation!$B$10,E690/D690,0))),""))</f>
        <v/>
      </c>
    </row>
    <row r="691" spans="2:8" x14ac:dyDescent="0.3">
      <c r="B691" s="126"/>
      <c r="C691" s="129"/>
      <c r="D691" s="136"/>
      <c r="E691" s="136"/>
      <c r="F691" s="136"/>
      <c r="G691" s="285"/>
      <c r="H691" s="291" t="str">
        <f>IF(D691="","",
IFERROR(IF(E691&gt;D691,"Error",
IF(F691 = Validation!$B$9,0,
IF(F691=Validation!$B$10,E691/D691,0))),""))</f>
        <v/>
      </c>
    </row>
    <row r="692" spans="2:8" x14ac:dyDescent="0.3">
      <c r="B692" s="126"/>
      <c r="C692" s="129"/>
      <c r="D692" s="136"/>
      <c r="E692" s="136"/>
      <c r="F692" s="136"/>
      <c r="G692" s="285"/>
      <c r="H692" s="291" t="str">
        <f>IF(D692="","",
IFERROR(IF(E692&gt;D692,"Error",
IF(F692 = Validation!$B$9,0,
IF(F692=Validation!$B$10,E692/D692,0))),""))</f>
        <v/>
      </c>
    </row>
    <row r="693" spans="2:8" x14ac:dyDescent="0.3">
      <c r="B693" s="126"/>
      <c r="C693" s="129"/>
      <c r="D693" s="136"/>
      <c r="E693" s="136"/>
      <c r="F693" s="136"/>
      <c r="G693" s="285"/>
      <c r="H693" s="291" t="str">
        <f>IF(D693="","",
IFERROR(IF(E693&gt;D693,"Error",
IF(F693 = Validation!$B$9,0,
IF(F693=Validation!$B$10,E693/D693,0))),""))</f>
        <v/>
      </c>
    </row>
    <row r="694" spans="2:8" x14ac:dyDescent="0.3">
      <c r="B694" s="126"/>
      <c r="C694" s="129"/>
      <c r="D694" s="136"/>
      <c r="E694" s="136"/>
      <c r="F694" s="136"/>
      <c r="G694" s="285"/>
      <c r="H694" s="291" t="str">
        <f>IF(D694="","",
IFERROR(IF(E694&gt;D694,"Error",
IF(F694 = Validation!$B$9,0,
IF(F694=Validation!$B$10,E694/D694,0))),""))</f>
        <v/>
      </c>
    </row>
    <row r="695" spans="2:8" x14ac:dyDescent="0.3">
      <c r="B695" s="126"/>
      <c r="C695" s="129"/>
      <c r="D695" s="136"/>
      <c r="E695" s="136"/>
      <c r="F695" s="136"/>
      <c r="G695" s="285"/>
      <c r="H695" s="291" t="str">
        <f>IF(D695="","",
IFERROR(IF(E695&gt;D695,"Error",
IF(F695 = Validation!$B$9,0,
IF(F695=Validation!$B$10,E695/D695,0))),""))</f>
        <v/>
      </c>
    </row>
    <row r="696" spans="2:8" x14ac:dyDescent="0.3">
      <c r="B696" s="126"/>
      <c r="C696" s="129"/>
      <c r="D696" s="136"/>
      <c r="E696" s="136"/>
      <c r="F696" s="136"/>
      <c r="G696" s="285"/>
      <c r="H696" s="291" t="str">
        <f>IF(D696="","",
IFERROR(IF(E696&gt;D696,"Error",
IF(F696 = Validation!$B$9,0,
IF(F696=Validation!$B$10,E696/D696,0))),""))</f>
        <v/>
      </c>
    </row>
    <row r="697" spans="2:8" x14ac:dyDescent="0.3">
      <c r="B697" s="126"/>
      <c r="C697" s="129"/>
      <c r="D697" s="136"/>
      <c r="E697" s="136"/>
      <c r="F697" s="136"/>
      <c r="G697" s="285"/>
      <c r="H697" s="291" t="str">
        <f>IF(D697="","",
IFERROR(IF(E697&gt;D697,"Error",
IF(F697 = Validation!$B$9,0,
IF(F697=Validation!$B$10,E697/D697,0))),""))</f>
        <v/>
      </c>
    </row>
    <row r="698" spans="2:8" x14ac:dyDescent="0.3">
      <c r="B698" s="126"/>
      <c r="C698" s="129"/>
      <c r="D698" s="136"/>
      <c r="E698" s="136"/>
      <c r="F698" s="136"/>
      <c r="G698" s="285"/>
      <c r="H698" s="291" t="str">
        <f>IF(D698="","",
IFERROR(IF(E698&gt;D698,"Error",
IF(F698 = Validation!$B$9,0,
IF(F698=Validation!$B$10,E698/D698,0))),""))</f>
        <v/>
      </c>
    </row>
    <row r="699" spans="2:8" x14ac:dyDescent="0.3">
      <c r="B699" s="126"/>
      <c r="C699" s="129"/>
      <c r="D699" s="136"/>
      <c r="E699" s="136"/>
      <c r="F699" s="136"/>
      <c r="G699" s="285"/>
      <c r="H699" s="291" t="str">
        <f>IF(D699="","",
IFERROR(IF(E699&gt;D699,"Error",
IF(F699 = Validation!$B$9,0,
IF(F699=Validation!$B$10,E699/D699,0))),""))</f>
        <v/>
      </c>
    </row>
    <row r="700" spans="2:8" x14ac:dyDescent="0.3">
      <c r="B700" s="126"/>
      <c r="C700" s="129"/>
      <c r="D700" s="136"/>
      <c r="E700" s="136"/>
      <c r="F700" s="136"/>
      <c r="G700" s="285"/>
      <c r="H700" s="291" t="str">
        <f>IF(D700="","",
IFERROR(IF(E700&gt;D700,"Error",
IF(F700 = Validation!$B$9,0,
IF(F700=Validation!$B$10,E700/D700,0))),""))</f>
        <v/>
      </c>
    </row>
    <row r="701" spans="2:8" x14ac:dyDescent="0.3">
      <c r="B701" s="126"/>
      <c r="C701" s="129"/>
      <c r="D701" s="136"/>
      <c r="E701" s="136"/>
      <c r="F701" s="136"/>
      <c r="G701" s="285"/>
      <c r="H701" s="291" t="str">
        <f>IF(D701="","",
IFERROR(IF(E701&gt;D701,"Error",
IF(F701 = Validation!$B$9,0,
IF(F701=Validation!$B$10,E701/D701,0))),""))</f>
        <v/>
      </c>
    </row>
    <row r="702" spans="2:8" x14ac:dyDescent="0.3">
      <c r="B702" s="126"/>
      <c r="C702" s="129"/>
      <c r="D702" s="136"/>
      <c r="E702" s="136"/>
      <c r="F702" s="136"/>
      <c r="G702" s="285"/>
      <c r="H702" s="291" t="str">
        <f>IF(D702="","",
IFERROR(IF(E702&gt;D702,"Error",
IF(F702 = Validation!$B$9,0,
IF(F702=Validation!$B$10,E702/D702,0))),""))</f>
        <v/>
      </c>
    </row>
    <row r="703" spans="2:8" x14ac:dyDescent="0.3">
      <c r="B703" s="126"/>
      <c r="C703" s="129"/>
      <c r="D703" s="136"/>
      <c r="E703" s="136"/>
      <c r="F703" s="136"/>
      <c r="G703" s="285"/>
      <c r="H703" s="291" t="str">
        <f>IF(D703="","",
IFERROR(IF(E703&gt;D703,"Error",
IF(F703 = Validation!$B$9,0,
IF(F703=Validation!$B$10,E703/D703,0))),""))</f>
        <v/>
      </c>
    </row>
    <row r="704" spans="2:8" x14ac:dyDescent="0.3">
      <c r="B704" s="126"/>
      <c r="C704" s="129"/>
      <c r="D704" s="136"/>
      <c r="E704" s="136"/>
      <c r="F704" s="136"/>
      <c r="G704" s="285"/>
      <c r="H704" s="291" t="str">
        <f>IF(D704="","",
IFERROR(IF(E704&gt;D704,"Error",
IF(F704 = Validation!$B$9,0,
IF(F704=Validation!$B$10,E704/D704,0))),""))</f>
        <v/>
      </c>
    </row>
    <row r="705" spans="2:8" x14ac:dyDescent="0.3">
      <c r="B705" s="126"/>
      <c r="C705" s="129"/>
      <c r="D705" s="136"/>
      <c r="E705" s="136"/>
      <c r="F705" s="136"/>
      <c r="G705" s="285"/>
      <c r="H705" s="291" t="str">
        <f>IF(D705="","",
IFERROR(IF(E705&gt;D705,"Error",
IF(F705 = Validation!$B$9,0,
IF(F705=Validation!$B$10,E705/D705,0))),""))</f>
        <v/>
      </c>
    </row>
    <row r="706" spans="2:8" x14ac:dyDescent="0.3">
      <c r="B706" s="126"/>
      <c r="C706" s="129"/>
      <c r="D706" s="136"/>
      <c r="E706" s="136"/>
      <c r="F706" s="136"/>
      <c r="G706" s="285"/>
      <c r="H706" s="291" t="str">
        <f>IF(D706="","",
IFERROR(IF(E706&gt;D706,"Error",
IF(F706 = Validation!$B$9,0,
IF(F706=Validation!$B$10,E706/D706,0))),""))</f>
        <v/>
      </c>
    </row>
    <row r="707" spans="2:8" x14ac:dyDescent="0.3">
      <c r="B707" s="126"/>
      <c r="C707" s="129"/>
      <c r="D707" s="136"/>
      <c r="E707" s="136"/>
      <c r="F707" s="136"/>
      <c r="G707" s="285"/>
      <c r="H707" s="291" t="str">
        <f>IF(D707="","",
IFERROR(IF(E707&gt;D707,"Error",
IF(F707 = Validation!$B$9,0,
IF(F707=Validation!$B$10,E707/D707,0))),""))</f>
        <v/>
      </c>
    </row>
    <row r="708" spans="2:8" x14ac:dyDescent="0.3">
      <c r="B708" s="126"/>
      <c r="C708" s="129"/>
      <c r="D708" s="136"/>
      <c r="E708" s="136"/>
      <c r="F708" s="136"/>
      <c r="G708" s="285"/>
      <c r="H708" s="291" t="str">
        <f>IF(D708="","",
IFERROR(IF(E708&gt;D708,"Error",
IF(F708 = Validation!$B$9,0,
IF(F708=Validation!$B$10,E708/D708,0))),""))</f>
        <v/>
      </c>
    </row>
    <row r="709" spans="2:8" x14ac:dyDescent="0.3">
      <c r="B709" s="126"/>
      <c r="C709" s="129"/>
      <c r="D709" s="136"/>
      <c r="E709" s="136"/>
      <c r="F709" s="136"/>
      <c r="G709" s="285"/>
      <c r="H709" s="291" t="str">
        <f>IF(D709="","",
IFERROR(IF(E709&gt;D709,"Error",
IF(F709 = Validation!$B$9,0,
IF(F709=Validation!$B$10,E709/D709,0))),""))</f>
        <v/>
      </c>
    </row>
    <row r="710" spans="2:8" x14ac:dyDescent="0.3">
      <c r="B710" s="126"/>
      <c r="C710" s="129"/>
      <c r="D710" s="136"/>
      <c r="E710" s="136"/>
      <c r="F710" s="136"/>
      <c r="G710" s="285"/>
      <c r="H710" s="291" t="str">
        <f>IF(D710="","",
IFERROR(IF(E710&gt;D710,"Error",
IF(F710 = Validation!$B$9,0,
IF(F710=Validation!$B$10,E710/D710,0))),""))</f>
        <v/>
      </c>
    </row>
    <row r="711" spans="2:8" x14ac:dyDescent="0.3">
      <c r="B711" s="126"/>
      <c r="C711" s="129"/>
      <c r="D711" s="136"/>
      <c r="E711" s="136"/>
      <c r="F711" s="136"/>
      <c r="G711" s="285"/>
      <c r="H711" s="291" t="str">
        <f>IF(D711="","",
IFERROR(IF(E711&gt;D711,"Error",
IF(F711 = Validation!$B$9,0,
IF(F711=Validation!$B$10,E711/D711,0))),""))</f>
        <v/>
      </c>
    </row>
    <row r="712" spans="2:8" x14ac:dyDescent="0.3">
      <c r="B712" s="126"/>
      <c r="C712" s="129"/>
      <c r="D712" s="136"/>
      <c r="E712" s="136"/>
      <c r="F712" s="136"/>
      <c r="G712" s="285"/>
      <c r="H712" s="291" t="str">
        <f>IF(D712="","",
IFERROR(IF(E712&gt;D712,"Error",
IF(F712 = Validation!$B$9,0,
IF(F712=Validation!$B$10,E712/D712,0))),""))</f>
        <v/>
      </c>
    </row>
    <row r="713" spans="2:8" x14ac:dyDescent="0.3">
      <c r="B713" s="126"/>
      <c r="C713" s="129"/>
      <c r="D713" s="136"/>
      <c r="E713" s="136"/>
      <c r="F713" s="136"/>
      <c r="G713" s="285"/>
      <c r="H713" s="291" t="str">
        <f>IF(D713="","",
IFERROR(IF(E713&gt;D713,"Error",
IF(F713 = Validation!$B$9,0,
IF(F713=Validation!$B$10,E713/D713,0))),""))</f>
        <v/>
      </c>
    </row>
    <row r="714" spans="2:8" x14ac:dyDescent="0.3">
      <c r="B714" s="126"/>
      <c r="C714" s="129"/>
      <c r="D714" s="136"/>
      <c r="E714" s="136"/>
      <c r="F714" s="136"/>
      <c r="G714" s="285"/>
      <c r="H714" s="291" t="str">
        <f>IF(D714="","",
IFERROR(IF(E714&gt;D714,"Error",
IF(F714 = Validation!$B$9,0,
IF(F714=Validation!$B$10,E714/D714,0))),""))</f>
        <v/>
      </c>
    </row>
    <row r="715" spans="2:8" x14ac:dyDescent="0.3">
      <c r="B715" s="126"/>
      <c r="C715" s="129"/>
      <c r="D715" s="136"/>
      <c r="E715" s="136"/>
      <c r="F715" s="136"/>
      <c r="G715" s="285"/>
      <c r="H715" s="291" t="str">
        <f>IF(D715="","",
IFERROR(IF(E715&gt;D715,"Error",
IF(F715 = Validation!$B$9,0,
IF(F715=Validation!$B$10,E715/D715,0))),""))</f>
        <v/>
      </c>
    </row>
    <row r="716" spans="2:8" x14ac:dyDescent="0.3">
      <c r="B716" s="126"/>
      <c r="C716" s="129"/>
      <c r="D716" s="136"/>
      <c r="E716" s="136"/>
      <c r="F716" s="136"/>
      <c r="G716" s="285"/>
      <c r="H716" s="291" t="str">
        <f>IF(D716="","",
IFERROR(IF(E716&gt;D716,"Error",
IF(F716 = Validation!$B$9,0,
IF(F716=Validation!$B$10,E716/D716,0))),""))</f>
        <v/>
      </c>
    </row>
    <row r="717" spans="2:8" x14ac:dyDescent="0.3">
      <c r="B717" s="126"/>
      <c r="C717" s="129"/>
      <c r="D717" s="136"/>
      <c r="E717" s="136"/>
      <c r="F717" s="136"/>
      <c r="G717" s="285"/>
      <c r="H717" s="291" t="str">
        <f>IF(D717="","",
IFERROR(IF(E717&gt;D717,"Error",
IF(F717 = Validation!$B$9,0,
IF(F717=Validation!$B$10,E717/D717,0))),""))</f>
        <v/>
      </c>
    </row>
    <row r="718" spans="2:8" x14ac:dyDescent="0.3">
      <c r="B718" s="126"/>
      <c r="C718" s="129"/>
      <c r="D718" s="136"/>
      <c r="E718" s="136"/>
      <c r="F718" s="136"/>
      <c r="G718" s="285"/>
      <c r="H718" s="291" t="str">
        <f>IF(D718="","",
IFERROR(IF(E718&gt;D718,"Error",
IF(F718 = Validation!$B$9,0,
IF(F718=Validation!$B$10,E718/D718,0))),""))</f>
        <v/>
      </c>
    </row>
    <row r="719" spans="2:8" x14ac:dyDescent="0.3">
      <c r="B719" s="126"/>
      <c r="C719" s="129"/>
      <c r="D719" s="136"/>
      <c r="E719" s="136"/>
      <c r="F719" s="136"/>
      <c r="G719" s="285"/>
      <c r="H719" s="291" t="str">
        <f>IF(D719="","",
IFERROR(IF(E719&gt;D719,"Error",
IF(F719 = Validation!$B$9,0,
IF(F719=Validation!$B$10,E719/D719,0))),""))</f>
        <v/>
      </c>
    </row>
    <row r="720" spans="2:8" x14ac:dyDescent="0.3">
      <c r="B720" s="126"/>
      <c r="C720" s="129"/>
      <c r="D720" s="136"/>
      <c r="E720" s="136"/>
      <c r="F720" s="136"/>
      <c r="G720" s="285"/>
      <c r="H720" s="291" t="str">
        <f>IF(D720="","",
IFERROR(IF(E720&gt;D720,"Error",
IF(F720 = Validation!$B$9,0,
IF(F720=Validation!$B$10,E720/D720,0))),""))</f>
        <v/>
      </c>
    </row>
    <row r="721" spans="2:8" x14ac:dyDescent="0.3">
      <c r="B721" s="126"/>
      <c r="C721" s="129"/>
      <c r="D721" s="136"/>
      <c r="E721" s="136"/>
      <c r="F721" s="136"/>
      <c r="G721" s="285"/>
      <c r="H721" s="291" t="str">
        <f>IF(D721="","",
IFERROR(IF(E721&gt;D721,"Error",
IF(F721 = Validation!$B$9,0,
IF(F721=Validation!$B$10,E721/D721,0))),""))</f>
        <v/>
      </c>
    </row>
    <row r="722" spans="2:8" x14ac:dyDescent="0.3">
      <c r="B722" s="126"/>
      <c r="C722" s="129"/>
      <c r="D722" s="136"/>
      <c r="E722" s="136"/>
      <c r="F722" s="136"/>
      <c r="G722" s="285"/>
      <c r="H722" s="291" t="str">
        <f>IF(D722="","",
IFERROR(IF(E722&gt;D722,"Error",
IF(F722 = Validation!$B$9,0,
IF(F722=Validation!$B$10,E722/D722,0))),""))</f>
        <v/>
      </c>
    </row>
    <row r="723" spans="2:8" x14ac:dyDescent="0.3">
      <c r="B723" s="126"/>
      <c r="C723" s="129"/>
      <c r="D723" s="136"/>
      <c r="E723" s="136"/>
      <c r="F723" s="136"/>
      <c r="G723" s="285"/>
      <c r="H723" s="291" t="str">
        <f>IF(D723="","",
IFERROR(IF(E723&gt;D723,"Error",
IF(F723 = Validation!$B$9,0,
IF(F723=Validation!$B$10,E723/D723,0))),""))</f>
        <v/>
      </c>
    </row>
    <row r="724" spans="2:8" x14ac:dyDescent="0.3">
      <c r="B724" s="126"/>
      <c r="C724" s="129"/>
      <c r="D724" s="136"/>
      <c r="E724" s="136"/>
      <c r="F724" s="136"/>
      <c r="G724" s="285"/>
      <c r="H724" s="291" t="str">
        <f>IF(D724="","",
IFERROR(IF(E724&gt;D724,"Error",
IF(F724 = Validation!$B$9,0,
IF(F724=Validation!$B$10,E724/D724,0))),""))</f>
        <v/>
      </c>
    </row>
    <row r="725" spans="2:8" x14ac:dyDescent="0.3">
      <c r="B725" s="126"/>
      <c r="C725" s="129"/>
      <c r="D725" s="136"/>
      <c r="E725" s="136"/>
      <c r="F725" s="136"/>
      <c r="G725" s="285"/>
      <c r="H725" s="291" t="str">
        <f>IF(D725="","",
IFERROR(IF(E725&gt;D725,"Error",
IF(F725 = Validation!$B$9,0,
IF(F725=Validation!$B$10,E725/D725,0))),""))</f>
        <v/>
      </c>
    </row>
    <row r="726" spans="2:8" x14ac:dyDescent="0.3">
      <c r="B726" s="126"/>
      <c r="C726" s="129"/>
      <c r="D726" s="136"/>
      <c r="E726" s="136"/>
      <c r="F726" s="136"/>
      <c r="G726" s="285"/>
      <c r="H726" s="291" t="str">
        <f>IF(D726="","",
IFERROR(IF(E726&gt;D726,"Error",
IF(F726 = Validation!$B$9,0,
IF(F726=Validation!$B$10,E726/D726,0))),""))</f>
        <v/>
      </c>
    </row>
    <row r="727" spans="2:8" x14ac:dyDescent="0.3">
      <c r="B727" s="126"/>
      <c r="C727" s="129"/>
      <c r="D727" s="136"/>
      <c r="E727" s="136"/>
      <c r="F727" s="136"/>
      <c r="G727" s="285"/>
      <c r="H727" s="291" t="str">
        <f>IF(D727="","",
IFERROR(IF(E727&gt;D727,"Error",
IF(F727 = Validation!$B$9,0,
IF(F727=Validation!$B$10,E727/D727,0))),""))</f>
        <v/>
      </c>
    </row>
    <row r="728" spans="2:8" x14ac:dyDescent="0.3">
      <c r="B728" s="126"/>
      <c r="C728" s="129"/>
      <c r="D728" s="136"/>
      <c r="E728" s="136"/>
      <c r="F728" s="136"/>
      <c r="G728" s="285"/>
      <c r="H728" s="291" t="str">
        <f>IF(D728="","",
IFERROR(IF(E728&gt;D728,"Error",
IF(F728 = Validation!$B$9,0,
IF(F728=Validation!$B$10,E728/D728,0))),""))</f>
        <v/>
      </c>
    </row>
    <row r="729" spans="2:8" x14ac:dyDescent="0.3">
      <c r="B729" s="126"/>
      <c r="C729" s="129"/>
      <c r="D729" s="136"/>
      <c r="E729" s="136"/>
      <c r="F729" s="136"/>
      <c r="G729" s="285"/>
      <c r="H729" s="291" t="str">
        <f>IF(D729="","",
IFERROR(IF(E729&gt;D729,"Error",
IF(F729 = Validation!$B$9,0,
IF(F729=Validation!$B$10,E729/D729,0))),""))</f>
        <v/>
      </c>
    </row>
    <row r="730" spans="2:8" x14ac:dyDescent="0.3">
      <c r="B730" s="126"/>
      <c r="C730" s="129"/>
      <c r="D730" s="136"/>
      <c r="E730" s="136"/>
      <c r="F730" s="136"/>
      <c r="G730" s="285"/>
      <c r="H730" s="291" t="str">
        <f>IF(D730="","",
IFERROR(IF(E730&gt;D730,"Error",
IF(F730 = Validation!$B$9,0,
IF(F730=Validation!$B$10,E730/D730,0))),""))</f>
        <v/>
      </c>
    </row>
    <row r="731" spans="2:8" x14ac:dyDescent="0.3">
      <c r="B731" s="126"/>
      <c r="C731" s="129"/>
      <c r="D731" s="136"/>
      <c r="E731" s="136"/>
      <c r="F731" s="136"/>
      <c r="G731" s="285"/>
      <c r="H731" s="291" t="str">
        <f>IF(D731="","",
IFERROR(IF(E731&gt;D731,"Error",
IF(F731 = Validation!$B$9,0,
IF(F731=Validation!$B$10,E731/D731,0))),""))</f>
        <v/>
      </c>
    </row>
    <row r="732" spans="2:8" x14ac:dyDescent="0.3">
      <c r="B732" s="126"/>
      <c r="C732" s="129"/>
      <c r="D732" s="136"/>
      <c r="E732" s="136"/>
      <c r="F732" s="136"/>
      <c r="G732" s="285"/>
      <c r="H732" s="291" t="str">
        <f>IF(D732="","",
IFERROR(IF(E732&gt;D732,"Error",
IF(F732 = Validation!$B$9,0,
IF(F732=Validation!$B$10,E732/D732,0))),""))</f>
        <v/>
      </c>
    </row>
    <row r="733" spans="2:8" x14ac:dyDescent="0.3">
      <c r="B733" s="126"/>
      <c r="C733" s="129"/>
      <c r="D733" s="136"/>
      <c r="E733" s="136"/>
      <c r="F733" s="136"/>
      <c r="G733" s="285"/>
      <c r="H733" s="291" t="str">
        <f>IF(D733="","",
IFERROR(IF(E733&gt;D733,"Error",
IF(F733 = Validation!$B$9,0,
IF(F733=Validation!$B$10,E733/D733,0))),""))</f>
        <v/>
      </c>
    </row>
    <row r="734" spans="2:8" x14ac:dyDescent="0.3">
      <c r="B734" s="126"/>
      <c r="C734" s="129"/>
      <c r="D734" s="136"/>
      <c r="E734" s="136"/>
      <c r="F734" s="136"/>
      <c r="G734" s="285"/>
      <c r="H734" s="291" t="str">
        <f>IF(D734="","",
IFERROR(IF(E734&gt;D734,"Error",
IF(F734 = Validation!$B$9,0,
IF(F734=Validation!$B$10,E734/D734,0))),""))</f>
        <v/>
      </c>
    </row>
    <row r="735" spans="2:8" x14ac:dyDescent="0.3">
      <c r="B735" s="126"/>
      <c r="C735" s="129"/>
      <c r="D735" s="136"/>
      <c r="E735" s="136"/>
      <c r="F735" s="136"/>
      <c r="G735" s="285"/>
      <c r="H735" s="291" t="str">
        <f>IF(D735="","",
IFERROR(IF(E735&gt;D735,"Error",
IF(F735 = Validation!$B$9,0,
IF(F735=Validation!$B$10,E735/D735,0))),""))</f>
        <v/>
      </c>
    </row>
    <row r="736" spans="2:8" x14ac:dyDescent="0.3">
      <c r="B736" s="126"/>
      <c r="C736" s="129"/>
      <c r="D736" s="136"/>
      <c r="E736" s="136"/>
      <c r="F736" s="136"/>
      <c r="G736" s="285"/>
      <c r="H736" s="291" t="str">
        <f>IF(D736="","",
IFERROR(IF(E736&gt;D736,"Error",
IF(F736 = Validation!$B$9,0,
IF(F736=Validation!$B$10,E736/D736,0))),""))</f>
        <v/>
      </c>
    </row>
    <row r="737" spans="2:8" x14ac:dyDescent="0.3">
      <c r="B737" s="126"/>
      <c r="C737" s="129"/>
      <c r="D737" s="136"/>
      <c r="E737" s="136"/>
      <c r="F737" s="136"/>
      <c r="G737" s="285"/>
      <c r="H737" s="291" t="str">
        <f>IF(D737="","",
IFERROR(IF(E737&gt;D737,"Error",
IF(F737 = Validation!$B$9,0,
IF(F737=Validation!$B$10,E737/D737,0))),""))</f>
        <v/>
      </c>
    </row>
    <row r="738" spans="2:8" x14ac:dyDescent="0.3">
      <c r="B738" s="126"/>
      <c r="C738" s="129"/>
      <c r="D738" s="136"/>
      <c r="E738" s="136"/>
      <c r="F738" s="136"/>
      <c r="G738" s="285"/>
      <c r="H738" s="291" t="str">
        <f>IF(D738="","",
IFERROR(IF(E738&gt;D738,"Error",
IF(F738 = Validation!$B$9,0,
IF(F738=Validation!$B$10,E738/D738,0))),""))</f>
        <v/>
      </c>
    </row>
    <row r="739" spans="2:8" x14ac:dyDescent="0.3">
      <c r="B739" s="126"/>
      <c r="C739" s="129"/>
      <c r="D739" s="136"/>
      <c r="E739" s="136"/>
      <c r="F739" s="136"/>
      <c r="G739" s="285"/>
      <c r="H739" s="291" t="str">
        <f>IF(D739="","",
IFERROR(IF(E739&gt;D739,"Error",
IF(F739 = Validation!$B$9,0,
IF(F739=Validation!$B$10,E739/D739,0))),""))</f>
        <v/>
      </c>
    </row>
    <row r="740" spans="2:8" x14ac:dyDescent="0.3">
      <c r="B740" s="126"/>
      <c r="C740" s="129"/>
      <c r="D740" s="136"/>
      <c r="E740" s="136"/>
      <c r="F740" s="136"/>
      <c r="G740" s="285"/>
      <c r="H740" s="291" t="str">
        <f>IF(D740="","",
IFERROR(IF(E740&gt;D740,"Error",
IF(F740 = Validation!$B$9,0,
IF(F740=Validation!$B$10,E740/D740,0))),""))</f>
        <v/>
      </c>
    </row>
    <row r="741" spans="2:8" x14ac:dyDescent="0.3">
      <c r="B741" s="126"/>
      <c r="C741" s="129"/>
      <c r="D741" s="136"/>
      <c r="E741" s="136"/>
      <c r="F741" s="136"/>
      <c r="G741" s="285"/>
      <c r="H741" s="291" t="str">
        <f>IF(D741="","",
IFERROR(IF(E741&gt;D741,"Error",
IF(F741 = Validation!$B$9,0,
IF(F741=Validation!$B$10,E741/D741,0))),""))</f>
        <v/>
      </c>
    </row>
    <row r="742" spans="2:8" x14ac:dyDescent="0.3">
      <c r="B742" s="126"/>
      <c r="C742" s="129"/>
      <c r="D742" s="136"/>
      <c r="E742" s="136"/>
      <c r="F742" s="136"/>
      <c r="G742" s="285"/>
      <c r="H742" s="291" t="str">
        <f>IF(D742="","",
IFERROR(IF(E742&gt;D742,"Error",
IF(F742 = Validation!$B$9,0,
IF(F742=Validation!$B$10,E742/D742,0))),""))</f>
        <v/>
      </c>
    </row>
    <row r="743" spans="2:8" x14ac:dyDescent="0.3">
      <c r="B743" s="126"/>
      <c r="C743" s="129"/>
      <c r="D743" s="136"/>
      <c r="E743" s="136"/>
      <c r="F743" s="136"/>
      <c r="G743" s="285"/>
      <c r="H743" s="291" t="str">
        <f>IF(D743="","",
IFERROR(IF(E743&gt;D743,"Error",
IF(F743 = Validation!$B$9,0,
IF(F743=Validation!$B$10,E743/D743,0))),""))</f>
        <v/>
      </c>
    </row>
    <row r="744" spans="2:8" x14ac:dyDescent="0.3">
      <c r="B744" s="126"/>
      <c r="C744" s="129"/>
      <c r="D744" s="136"/>
      <c r="E744" s="136"/>
      <c r="F744" s="136"/>
      <c r="G744" s="285"/>
      <c r="H744" s="291" t="str">
        <f>IF(D744="","",
IFERROR(IF(E744&gt;D744,"Error",
IF(F744 = Validation!$B$9,0,
IF(F744=Validation!$B$10,E744/D744,0))),""))</f>
        <v/>
      </c>
    </row>
    <row r="745" spans="2:8" x14ac:dyDescent="0.3">
      <c r="B745" s="126"/>
      <c r="C745" s="129"/>
      <c r="D745" s="136"/>
      <c r="E745" s="136"/>
      <c r="F745" s="136"/>
      <c r="G745" s="285"/>
      <c r="H745" s="291" t="str">
        <f>IF(D745="","",
IFERROR(IF(E745&gt;D745,"Error",
IF(F745 = Validation!$B$9,0,
IF(F745=Validation!$B$10,E745/D745,0))),""))</f>
        <v/>
      </c>
    </row>
    <row r="746" spans="2:8" x14ac:dyDescent="0.3">
      <c r="B746" s="126"/>
      <c r="C746" s="129"/>
      <c r="D746" s="136"/>
      <c r="E746" s="136"/>
      <c r="F746" s="136"/>
      <c r="G746" s="285"/>
      <c r="H746" s="291" t="str">
        <f>IF(D746="","",
IFERROR(IF(E746&gt;D746,"Error",
IF(F746 = Validation!$B$9,0,
IF(F746=Validation!$B$10,E746/D746,0))),""))</f>
        <v/>
      </c>
    </row>
    <row r="747" spans="2:8" x14ac:dyDescent="0.3">
      <c r="B747" s="126"/>
      <c r="C747" s="129"/>
      <c r="D747" s="136"/>
      <c r="E747" s="136"/>
      <c r="F747" s="136"/>
      <c r="G747" s="285"/>
      <c r="H747" s="291" t="str">
        <f>IF(D747="","",
IFERROR(IF(E747&gt;D747,"Error",
IF(F747 = Validation!$B$9,0,
IF(F747=Validation!$B$10,E747/D747,0))),""))</f>
        <v/>
      </c>
    </row>
    <row r="748" spans="2:8" x14ac:dyDescent="0.3">
      <c r="B748" s="126"/>
      <c r="C748" s="129"/>
      <c r="D748" s="136"/>
      <c r="E748" s="136"/>
      <c r="F748" s="136"/>
      <c r="G748" s="285"/>
      <c r="H748" s="291" t="str">
        <f>IF(D748="","",
IFERROR(IF(E748&gt;D748,"Error",
IF(F748 = Validation!$B$9,0,
IF(F748=Validation!$B$10,E748/D748,0))),""))</f>
        <v/>
      </c>
    </row>
    <row r="749" spans="2:8" x14ac:dyDescent="0.3">
      <c r="B749" s="126"/>
      <c r="C749" s="129"/>
      <c r="D749" s="136"/>
      <c r="E749" s="136"/>
      <c r="F749" s="136"/>
      <c r="G749" s="285"/>
      <c r="H749" s="291" t="str">
        <f>IF(D749="","",
IFERROR(IF(E749&gt;D749,"Error",
IF(F749 = Validation!$B$9,0,
IF(F749=Validation!$B$10,E749/D749,0))),""))</f>
        <v/>
      </c>
    </row>
    <row r="750" spans="2:8" x14ac:dyDescent="0.3">
      <c r="B750" s="126"/>
      <c r="C750" s="129"/>
      <c r="D750" s="136"/>
      <c r="E750" s="136"/>
      <c r="F750" s="136"/>
      <c r="G750" s="285"/>
      <c r="H750" s="291" t="str">
        <f>IF(D750="","",
IFERROR(IF(E750&gt;D750,"Error",
IF(F750 = Validation!$B$9,0,
IF(F750=Validation!$B$10,E750/D750,0))),""))</f>
        <v/>
      </c>
    </row>
    <row r="751" spans="2:8" x14ac:dyDescent="0.3">
      <c r="B751" s="126"/>
      <c r="C751" s="129"/>
      <c r="D751" s="136"/>
      <c r="E751" s="136"/>
      <c r="F751" s="136"/>
      <c r="G751" s="285"/>
      <c r="H751" s="291" t="str">
        <f>IF(D751="","",
IFERROR(IF(E751&gt;D751,"Error",
IF(F751 = Validation!$B$9,0,
IF(F751=Validation!$B$10,E751/D751,0))),""))</f>
        <v/>
      </c>
    </row>
    <row r="752" spans="2:8" x14ac:dyDescent="0.3">
      <c r="B752" s="126"/>
      <c r="C752" s="129"/>
      <c r="D752" s="136"/>
      <c r="E752" s="136"/>
      <c r="F752" s="136"/>
      <c r="G752" s="285"/>
      <c r="H752" s="291" t="str">
        <f>IF(D752="","",
IFERROR(IF(E752&gt;D752,"Error",
IF(F752 = Validation!$B$9,0,
IF(F752=Validation!$B$10,E752/D752,0))),""))</f>
        <v/>
      </c>
    </row>
    <row r="753" spans="2:8" x14ac:dyDescent="0.3">
      <c r="B753" s="126"/>
      <c r="C753" s="129"/>
      <c r="D753" s="136"/>
      <c r="E753" s="136"/>
      <c r="F753" s="136"/>
      <c r="G753" s="285"/>
      <c r="H753" s="291" t="str">
        <f>IF(D753="","",
IFERROR(IF(E753&gt;D753,"Error",
IF(F753 = Validation!$B$9,0,
IF(F753=Validation!$B$10,E753/D753,0))),""))</f>
        <v/>
      </c>
    </row>
    <row r="754" spans="2:8" x14ac:dyDescent="0.3">
      <c r="B754" s="126"/>
      <c r="C754" s="129"/>
      <c r="D754" s="136"/>
      <c r="E754" s="136"/>
      <c r="F754" s="136"/>
      <c r="G754" s="285"/>
      <c r="H754" s="291" t="str">
        <f>IF(D754="","",
IFERROR(IF(E754&gt;D754,"Error",
IF(F754 = Validation!$B$9,0,
IF(F754=Validation!$B$10,E754/D754,0))),""))</f>
        <v/>
      </c>
    </row>
    <row r="755" spans="2:8" x14ac:dyDescent="0.3">
      <c r="B755" s="126"/>
      <c r="C755" s="129"/>
      <c r="D755" s="136"/>
      <c r="E755" s="136"/>
      <c r="F755" s="136"/>
      <c r="G755" s="285"/>
      <c r="H755" s="291" t="str">
        <f>IF(D755="","",
IFERROR(IF(E755&gt;D755,"Error",
IF(F755 = Validation!$B$9,0,
IF(F755=Validation!$B$10,E755/D755,0))),""))</f>
        <v/>
      </c>
    </row>
    <row r="756" spans="2:8" x14ac:dyDescent="0.3">
      <c r="B756" s="126"/>
      <c r="C756" s="129"/>
      <c r="D756" s="136"/>
      <c r="E756" s="136"/>
      <c r="F756" s="136"/>
      <c r="G756" s="285"/>
      <c r="H756" s="291" t="str">
        <f>IF(D756="","",
IFERROR(IF(E756&gt;D756,"Error",
IF(F756 = Validation!$B$9,0,
IF(F756=Validation!$B$10,E756/D756,0))),""))</f>
        <v/>
      </c>
    </row>
    <row r="757" spans="2:8" x14ac:dyDescent="0.3">
      <c r="B757" s="126"/>
      <c r="C757" s="129"/>
      <c r="D757" s="136"/>
      <c r="E757" s="136"/>
      <c r="F757" s="136"/>
      <c r="G757" s="285"/>
      <c r="H757" s="291" t="str">
        <f>IF(D757="","",
IFERROR(IF(E757&gt;D757,"Error",
IF(F757 = Validation!$B$9,0,
IF(F757=Validation!$B$10,E757/D757,0))),""))</f>
        <v/>
      </c>
    </row>
    <row r="758" spans="2:8" x14ac:dyDescent="0.3">
      <c r="B758" s="126"/>
      <c r="C758" s="129"/>
      <c r="D758" s="136"/>
      <c r="E758" s="136"/>
      <c r="F758" s="136"/>
      <c r="G758" s="285"/>
      <c r="H758" s="291" t="str">
        <f>IF(D758="","",
IFERROR(IF(E758&gt;D758,"Error",
IF(F758 = Validation!$B$9,0,
IF(F758=Validation!$B$10,E758/D758,0))),""))</f>
        <v/>
      </c>
    </row>
    <row r="759" spans="2:8" x14ac:dyDescent="0.3">
      <c r="B759" s="126"/>
      <c r="C759" s="129"/>
      <c r="D759" s="136"/>
      <c r="E759" s="136"/>
      <c r="F759" s="136"/>
      <c r="G759" s="285"/>
      <c r="H759" s="291" t="str">
        <f>IF(D759="","",
IFERROR(IF(E759&gt;D759,"Error",
IF(F759 = Validation!$B$9,0,
IF(F759=Validation!$B$10,E759/D759,0))),""))</f>
        <v/>
      </c>
    </row>
    <row r="760" spans="2:8" x14ac:dyDescent="0.3">
      <c r="B760" s="126"/>
      <c r="C760" s="129"/>
      <c r="D760" s="136"/>
      <c r="E760" s="136"/>
      <c r="F760" s="136"/>
      <c r="G760" s="285"/>
      <c r="H760" s="291" t="str">
        <f>IF(D760="","",
IFERROR(IF(E760&gt;D760,"Error",
IF(F760 = Validation!$B$9,0,
IF(F760=Validation!$B$10,E760/D760,0))),""))</f>
        <v/>
      </c>
    </row>
    <row r="761" spans="2:8" x14ac:dyDescent="0.3">
      <c r="B761" s="126"/>
      <c r="C761" s="129"/>
      <c r="D761" s="136"/>
      <c r="E761" s="136"/>
      <c r="F761" s="136"/>
      <c r="G761" s="285"/>
      <c r="H761" s="291" t="str">
        <f>IF(D761="","",
IFERROR(IF(E761&gt;D761,"Error",
IF(F761 = Validation!$B$9,0,
IF(F761=Validation!$B$10,E761/D761,0))),""))</f>
        <v/>
      </c>
    </row>
    <row r="762" spans="2:8" x14ac:dyDescent="0.3">
      <c r="B762" s="126"/>
      <c r="C762" s="129"/>
      <c r="D762" s="136"/>
      <c r="E762" s="136"/>
      <c r="F762" s="136"/>
      <c r="G762" s="285"/>
      <c r="H762" s="291" t="str">
        <f>IF(D762="","",
IFERROR(IF(E762&gt;D762,"Error",
IF(F762 = Validation!$B$9,0,
IF(F762=Validation!$B$10,E762/D762,0))),""))</f>
        <v/>
      </c>
    </row>
    <row r="763" spans="2:8" x14ac:dyDescent="0.3">
      <c r="B763" s="126"/>
      <c r="C763" s="129"/>
      <c r="D763" s="136"/>
      <c r="E763" s="136"/>
      <c r="F763" s="136"/>
      <c r="G763" s="285"/>
      <c r="H763" s="291" t="str">
        <f>IF(D763="","",
IFERROR(IF(E763&gt;D763,"Error",
IF(F763 = Validation!$B$9,0,
IF(F763=Validation!$B$10,E763/D763,0))),""))</f>
        <v/>
      </c>
    </row>
    <row r="764" spans="2:8" x14ac:dyDescent="0.3">
      <c r="B764" s="126"/>
      <c r="C764" s="129"/>
      <c r="D764" s="136"/>
      <c r="E764" s="136"/>
      <c r="F764" s="136"/>
      <c r="G764" s="285"/>
      <c r="H764" s="291" t="str">
        <f>IF(D764="","",
IFERROR(IF(E764&gt;D764,"Error",
IF(F764 = Validation!$B$9,0,
IF(F764=Validation!$B$10,E764/D764,0))),""))</f>
        <v/>
      </c>
    </row>
    <row r="765" spans="2:8" x14ac:dyDescent="0.3">
      <c r="B765" s="126"/>
      <c r="C765" s="129"/>
      <c r="D765" s="136"/>
      <c r="E765" s="136"/>
      <c r="F765" s="136"/>
      <c r="G765" s="285"/>
      <c r="H765" s="291" t="str">
        <f>IF(D765="","",
IFERROR(IF(E765&gt;D765,"Error",
IF(F765 = Validation!$B$9,0,
IF(F765=Validation!$B$10,E765/D765,0))),""))</f>
        <v/>
      </c>
    </row>
    <row r="766" spans="2:8" x14ac:dyDescent="0.3">
      <c r="B766" s="126"/>
      <c r="C766" s="129"/>
      <c r="D766" s="136"/>
      <c r="E766" s="136"/>
      <c r="F766" s="136"/>
      <c r="G766" s="285"/>
      <c r="H766" s="291" t="str">
        <f>IF(D766="","",
IFERROR(IF(E766&gt;D766,"Error",
IF(F766 = Validation!$B$9,0,
IF(F766=Validation!$B$10,E766/D766,0))),""))</f>
        <v/>
      </c>
    </row>
    <row r="767" spans="2:8" x14ac:dyDescent="0.3">
      <c r="B767" s="126"/>
      <c r="C767" s="129"/>
      <c r="D767" s="136"/>
      <c r="E767" s="136"/>
      <c r="F767" s="136"/>
      <c r="G767" s="285"/>
      <c r="H767" s="291" t="str">
        <f>IF(D767="","",
IFERROR(IF(E767&gt;D767,"Error",
IF(F767 = Validation!$B$9,0,
IF(F767=Validation!$B$10,E767/D767,0))),""))</f>
        <v/>
      </c>
    </row>
    <row r="768" spans="2:8" x14ac:dyDescent="0.3">
      <c r="B768" s="126"/>
      <c r="C768" s="129"/>
      <c r="D768" s="136"/>
      <c r="E768" s="136"/>
      <c r="F768" s="136"/>
      <c r="G768" s="285"/>
      <c r="H768" s="291" t="str">
        <f>IF(D768="","",
IFERROR(IF(E768&gt;D768,"Error",
IF(F768 = Validation!$B$9,0,
IF(F768=Validation!$B$10,E768/D768,0))),""))</f>
        <v/>
      </c>
    </row>
    <row r="769" spans="2:8" x14ac:dyDescent="0.3">
      <c r="B769" s="126"/>
      <c r="C769" s="129"/>
      <c r="D769" s="136"/>
      <c r="E769" s="136"/>
      <c r="F769" s="136"/>
      <c r="G769" s="285"/>
      <c r="H769" s="291" t="str">
        <f>IF(D769="","",
IFERROR(IF(E769&gt;D769,"Error",
IF(F769 = Validation!$B$9,0,
IF(F769=Validation!$B$10,E769/D769,0))),""))</f>
        <v/>
      </c>
    </row>
    <row r="770" spans="2:8" x14ac:dyDescent="0.3">
      <c r="B770" s="126"/>
      <c r="C770" s="129"/>
      <c r="D770" s="136"/>
      <c r="E770" s="136"/>
      <c r="F770" s="136"/>
      <c r="G770" s="285"/>
      <c r="H770" s="291" t="str">
        <f>IF(D770="","",
IFERROR(IF(E770&gt;D770,"Error",
IF(F770 = Validation!$B$9,0,
IF(F770=Validation!$B$10,E770/D770,0))),""))</f>
        <v/>
      </c>
    </row>
    <row r="771" spans="2:8" x14ac:dyDescent="0.3">
      <c r="B771" s="126"/>
      <c r="C771" s="129"/>
      <c r="D771" s="136"/>
      <c r="E771" s="136"/>
      <c r="F771" s="136"/>
      <c r="G771" s="285"/>
      <c r="H771" s="291" t="str">
        <f>IF(D771="","",
IFERROR(IF(E771&gt;D771,"Error",
IF(F771 = Validation!$B$9,0,
IF(F771=Validation!$B$10,E771/D771,0))),""))</f>
        <v/>
      </c>
    </row>
    <row r="772" spans="2:8" x14ac:dyDescent="0.3">
      <c r="B772" s="126"/>
      <c r="C772" s="129"/>
      <c r="D772" s="136"/>
      <c r="E772" s="136"/>
      <c r="F772" s="136"/>
      <c r="G772" s="285"/>
      <c r="H772" s="291" t="str">
        <f>IF(D772="","",
IFERROR(IF(E772&gt;D772,"Error",
IF(F772 = Validation!$B$9,0,
IF(F772=Validation!$B$10,E772/D772,0))),""))</f>
        <v/>
      </c>
    </row>
    <row r="773" spans="2:8" x14ac:dyDescent="0.3">
      <c r="B773" s="126"/>
      <c r="C773" s="129"/>
      <c r="D773" s="136"/>
      <c r="E773" s="136"/>
      <c r="F773" s="136"/>
      <c r="G773" s="285"/>
      <c r="H773" s="291" t="str">
        <f>IF(D773="","",
IFERROR(IF(E773&gt;D773,"Error",
IF(F773 = Validation!$B$9,0,
IF(F773=Validation!$B$10,E773/D773,0))),""))</f>
        <v/>
      </c>
    </row>
    <row r="774" spans="2:8" x14ac:dyDescent="0.3">
      <c r="B774" s="126"/>
      <c r="C774" s="129"/>
      <c r="D774" s="136"/>
      <c r="E774" s="136"/>
      <c r="F774" s="136"/>
      <c r="G774" s="285"/>
      <c r="H774" s="291" t="str">
        <f>IF(D774="","",
IFERROR(IF(E774&gt;D774,"Error",
IF(F774 = Validation!$B$9,0,
IF(F774=Validation!$B$10,E774/D774,0))),""))</f>
        <v/>
      </c>
    </row>
    <row r="775" spans="2:8" x14ac:dyDescent="0.3">
      <c r="B775" s="126"/>
      <c r="C775" s="129"/>
      <c r="D775" s="136"/>
      <c r="E775" s="136"/>
      <c r="F775" s="136"/>
      <c r="G775" s="285"/>
      <c r="H775" s="291" t="str">
        <f>IF(D775="","",
IFERROR(IF(E775&gt;D775,"Error",
IF(F775 = Validation!$B$9,0,
IF(F775=Validation!$B$10,E775/D775,0))),""))</f>
        <v/>
      </c>
    </row>
    <row r="776" spans="2:8" x14ac:dyDescent="0.3">
      <c r="B776" s="126"/>
      <c r="C776" s="129"/>
      <c r="D776" s="136"/>
      <c r="E776" s="136"/>
      <c r="F776" s="136"/>
      <c r="G776" s="285"/>
      <c r="H776" s="291" t="str">
        <f>IF(D776="","",
IFERROR(IF(E776&gt;D776,"Error",
IF(F776 = Validation!$B$9,0,
IF(F776=Validation!$B$10,E776/D776,0))),""))</f>
        <v/>
      </c>
    </row>
    <row r="777" spans="2:8" x14ac:dyDescent="0.3">
      <c r="B777" s="126"/>
      <c r="C777" s="129"/>
      <c r="D777" s="136"/>
      <c r="E777" s="136"/>
      <c r="F777" s="136"/>
      <c r="G777" s="285"/>
      <c r="H777" s="291" t="str">
        <f>IF(D777="","",
IFERROR(IF(E777&gt;D777,"Error",
IF(F777 = Validation!$B$9,0,
IF(F777=Validation!$B$10,E777/D777,0))),""))</f>
        <v/>
      </c>
    </row>
    <row r="778" spans="2:8" x14ac:dyDescent="0.3">
      <c r="B778" s="126"/>
      <c r="C778" s="129"/>
      <c r="D778" s="136"/>
      <c r="E778" s="136"/>
      <c r="F778" s="136"/>
      <c r="G778" s="285"/>
      <c r="H778" s="291" t="str">
        <f>IF(D778="","",
IFERROR(IF(E778&gt;D778,"Error",
IF(F778 = Validation!$B$9,0,
IF(F778=Validation!$B$10,E778/D778,0))),""))</f>
        <v/>
      </c>
    </row>
    <row r="779" spans="2:8" x14ac:dyDescent="0.3">
      <c r="B779" s="126"/>
      <c r="C779" s="129"/>
      <c r="D779" s="136"/>
      <c r="E779" s="136"/>
      <c r="F779" s="136"/>
      <c r="G779" s="285"/>
      <c r="H779" s="291" t="str">
        <f>IF(D779="","",
IFERROR(IF(E779&gt;D779,"Error",
IF(F779 = Validation!$B$9,0,
IF(F779=Validation!$B$10,E779/D779,0))),""))</f>
        <v/>
      </c>
    </row>
    <row r="780" spans="2:8" x14ac:dyDescent="0.3">
      <c r="B780" s="126"/>
      <c r="C780" s="129"/>
      <c r="D780" s="136"/>
      <c r="E780" s="136"/>
      <c r="F780" s="136"/>
      <c r="G780" s="285"/>
      <c r="H780" s="291" t="str">
        <f>IF(D780="","",
IFERROR(IF(E780&gt;D780,"Error",
IF(F780 = Validation!$B$9,0,
IF(F780=Validation!$B$10,E780/D780,0))),""))</f>
        <v/>
      </c>
    </row>
    <row r="781" spans="2:8" x14ac:dyDescent="0.3">
      <c r="B781" s="126"/>
      <c r="C781" s="129"/>
      <c r="D781" s="136"/>
      <c r="E781" s="136"/>
      <c r="F781" s="136"/>
      <c r="G781" s="285"/>
      <c r="H781" s="291" t="str">
        <f>IF(D781="","",
IFERROR(IF(E781&gt;D781,"Error",
IF(F781 = Validation!$B$9,0,
IF(F781=Validation!$B$10,E781/D781,0))),""))</f>
        <v/>
      </c>
    </row>
    <row r="782" spans="2:8" x14ac:dyDescent="0.3">
      <c r="B782" s="126"/>
      <c r="C782" s="129"/>
      <c r="D782" s="136"/>
      <c r="E782" s="136"/>
      <c r="F782" s="136"/>
      <c r="G782" s="285"/>
      <c r="H782" s="291" t="str">
        <f>IF(D782="","",
IFERROR(IF(E782&gt;D782,"Error",
IF(F782 = Validation!$B$9,0,
IF(F782=Validation!$B$10,E782/D782,0))),""))</f>
        <v/>
      </c>
    </row>
    <row r="783" spans="2:8" x14ac:dyDescent="0.3">
      <c r="B783" s="126"/>
      <c r="C783" s="129"/>
      <c r="D783" s="136"/>
      <c r="E783" s="136"/>
      <c r="F783" s="136"/>
      <c r="G783" s="285"/>
      <c r="H783" s="291" t="str">
        <f>IF(D783="","",
IFERROR(IF(E783&gt;D783,"Error",
IF(F783 = Validation!$B$9,0,
IF(F783=Validation!$B$10,E783/D783,0))),""))</f>
        <v/>
      </c>
    </row>
    <row r="784" spans="2:8" x14ac:dyDescent="0.3">
      <c r="B784" s="126"/>
      <c r="C784" s="129"/>
      <c r="D784" s="136"/>
      <c r="E784" s="136"/>
      <c r="F784" s="136"/>
      <c r="G784" s="285"/>
      <c r="H784" s="291" t="str">
        <f>IF(D784="","",
IFERROR(IF(E784&gt;D784,"Error",
IF(F784 = Validation!$B$9,0,
IF(F784=Validation!$B$10,E784/D784,0))),""))</f>
        <v/>
      </c>
    </row>
    <row r="785" spans="2:8" x14ac:dyDescent="0.3">
      <c r="B785" s="126"/>
      <c r="C785" s="129"/>
      <c r="D785" s="136"/>
      <c r="E785" s="136"/>
      <c r="F785" s="136"/>
      <c r="G785" s="285"/>
      <c r="H785" s="291" t="str">
        <f>IF(D785="","",
IFERROR(IF(E785&gt;D785,"Error",
IF(F785 = Validation!$B$9,0,
IF(F785=Validation!$B$10,E785/D785,0))),""))</f>
        <v/>
      </c>
    </row>
    <row r="786" spans="2:8" x14ac:dyDescent="0.3">
      <c r="B786" s="126"/>
      <c r="C786" s="129"/>
      <c r="D786" s="136"/>
      <c r="E786" s="136"/>
      <c r="F786" s="136"/>
      <c r="G786" s="285"/>
      <c r="H786" s="291" t="str">
        <f>IF(D786="","",
IFERROR(IF(E786&gt;D786,"Error",
IF(F786 = Validation!$B$9,0,
IF(F786=Validation!$B$10,E786/D786,0))),""))</f>
        <v/>
      </c>
    </row>
    <row r="787" spans="2:8" x14ac:dyDescent="0.3">
      <c r="B787" s="126"/>
      <c r="C787" s="129"/>
      <c r="D787" s="136"/>
      <c r="E787" s="136"/>
      <c r="F787" s="136"/>
      <c r="G787" s="285"/>
      <c r="H787" s="291" t="str">
        <f>IF(D787="","",
IFERROR(IF(E787&gt;D787,"Error",
IF(F787 = Validation!$B$9,0,
IF(F787=Validation!$B$10,E787/D787,0))),""))</f>
        <v/>
      </c>
    </row>
    <row r="788" spans="2:8" x14ac:dyDescent="0.3">
      <c r="B788" s="126"/>
      <c r="C788" s="129"/>
      <c r="D788" s="136"/>
      <c r="E788" s="136"/>
      <c r="F788" s="136"/>
      <c r="G788" s="285"/>
      <c r="H788" s="291" t="str">
        <f>IF(D788="","",
IFERROR(IF(E788&gt;D788,"Error",
IF(F788 = Validation!$B$9,0,
IF(F788=Validation!$B$10,E788/D788,0))),""))</f>
        <v/>
      </c>
    </row>
    <row r="789" spans="2:8" x14ac:dyDescent="0.3">
      <c r="B789" s="126"/>
      <c r="C789" s="129"/>
      <c r="D789" s="136"/>
      <c r="E789" s="136"/>
      <c r="F789" s="136"/>
      <c r="G789" s="285"/>
      <c r="H789" s="291" t="str">
        <f>IF(D789="","",
IFERROR(IF(E789&gt;D789,"Error",
IF(F789 = Validation!$B$9,0,
IF(F789=Validation!$B$10,E789/D789,0))),""))</f>
        <v/>
      </c>
    </row>
    <row r="790" spans="2:8" x14ac:dyDescent="0.3">
      <c r="B790" s="126"/>
      <c r="C790" s="129"/>
      <c r="D790" s="136"/>
      <c r="E790" s="136"/>
      <c r="F790" s="136"/>
      <c r="G790" s="285"/>
      <c r="H790" s="291" t="str">
        <f>IF(D790="","",
IFERROR(IF(E790&gt;D790,"Error",
IF(F790 = Validation!$B$9,0,
IF(F790=Validation!$B$10,E790/D790,0))),""))</f>
        <v/>
      </c>
    </row>
    <row r="791" spans="2:8" x14ac:dyDescent="0.3">
      <c r="B791" s="126"/>
      <c r="C791" s="129"/>
      <c r="D791" s="136"/>
      <c r="E791" s="136"/>
      <c r="F791" s="136"/>
      <c r="G791" s="285"/>
      <c r="H791" s="291" t="str">
        <f>IF(D791="","",
IFERROR(IF(E791&gt;D791,"Error",
IF(F791 = Validation!$B$9,0,
IF(F791=Validation!$B$10,E791/D791,0))),""))</f>
        <v/>
      </c>
    </row>
    <row r="792" spans="2:8" x14ac:dyDescent="0.3">
      <c r="B792" s="126"/>
      <c r="C792" s="129"/>
      <c r="D792" s="136"/>
      <c r="E792" s="136"/>
      <c r="F792" s="136"/>
      <c r="G792" s="285"/>
      <c r="H792" s="291" t="str">
        <f>IF(D792="","",
IFERROR(IF(E792&gt;D792,"Error",
IF(F792 = Validation!$B$9,0,
IF(F792=Validation!$B$10,E792/D792,0))),""))</f>
        <v/>
      </c>
    </row>
    <row r="793" spans="2:8" x14ac:dyDescent="0.3">
      <c r="B793" s="126"/>
      <c r="C793" s="129"/>
      <c r="D793" s="136"/>
      <c r="E793" s="136"/>
      <c r="F793" s="136"/>
      <c r="G793" s="285"/>
      <c r="H793" s="291" t="str">
        <f>IF(D793="","",
IFERROR(IF(E793&gt;D793,"Error",
IF(F793 = Validation!$B$9,0,
IF(F793=Validation!$B$10,E793/D793,0))),""))</f>
        <v/>
      </c>
    </row>
    <row r="794" spans="2:8" x14ac:dyDescent="0.3">
      <c r="B794" s="126"/>
      <c r="C794" s="129"/>
      <c r="D794" s="136"/>
      <c r="E794" s="136"/>
      <c r="F794" s="136"/>
      <c r="G794" s="285"/>
      <c r="H794" s="291" t="str">
        <f>IF(D794="","",
IFERROR(IF(E794&gt;D794,"Error",
IF(F794 = Validation!$B$9,0,
IF(F794=Validation!$B$10,E794/D794,0))),""))</f>
        <v/>
      </c>
    </row>
    <row r="795" spans="2:8" x14ac:dyDescent="0.3">
      <c r="B795" s="126"/>
      <c r="C795" s="129"/>
      <c r="D795" s="136"/>
      <c r="E795" s="136"/>
      <c r="F795" s="136"/>
      <c r="G795" s="285"/>
      <c r="H795" s="291" t="str">
        <f>IF(D795="","",
IFERROR(IF(E795&gt;D795,"Error",
IF(F795 = Validation!$B$9,0,
IF(F795=Validation!$B$10,E795/D795,0))),""))</f>
        <v/>
      </c>
    </row>
    <row r="796" spans="2:8" x14ac:dyDescent="0.3">
      <c r="B796" s="126"/>
      <c r="C796" s="129"/>
      <c r="D796" s="136"/>
      <c r="E796" s="136"/>
      <c r="F796" s="136"/>
      <c r="G796" s="285"/>
      <c r="H796" s="291" t="str">
        <f>IF(D796="","",
IFERROR(IF(E796&gt;D796,"Error",
IF(F796 = Validation!$B$9,0,
IF(F796=Validation!$B$10,E796/D796,0))),""))</f>
        <v/>
      </c>
    </row>
    <row r="797" spans="2:8" x14ac:dyDescent="0.3">
      <c r="B797" s="126"/>
      <c r="C797" s="129"/>
      <c r="D797" s="136"/>
      <c r="E797" s="136"/>
      <c r="F797" s="136"/>
      <c r="G797" s="285"/>
      <c r="H797" s="291" t="str">
        <f>IF(D797="","",
IFERROR(IF(E797&gt;D797,"Error",
IF(F797 = Validation!$B$9,0,
IF(F797=Validation!$B$10,E797/D797,0))),""))</f>
        <v/>
      </c>
    </row>
    <row r="798" spans="2:8" x14ac:dyDescent="0.3">
      <c r="B798" s="126"/>
      <c r="C798" s="129"/>
      <c r="D798" s="136"/>
      <c r="E798" s="136"/>
      <c r="F798" s="136"/>
      <c r="G798" s="285"/>
      <c r="H798" s="291" t="str">
        <f>IF(D798="","",
IFERROR(IF(E798&gt;D798,"Error",
IF(F798 = Validation!$B$9,0,
IF(F798=Validation!$B$10,E798/D798,0))),""))</f>
        <v/>
      </c>
    </row>
    <row r="799" spans="2:8" x14ac:dyDescent="0.3">
      <c r="B799" s="126"/>
      <c r="C799" s="129"/>
      <c r="D799" s="136"/>
      <c r="E799" s="136"/>
      <c r="F799" s="136"/>
      <c r="G799" s="285"/>
      <c r="H799" s="291" t="str">
        <f>IF(D799="","",
IFERROR(IF(E799&gt;D799,"Error",
IF(F799 = Validation!$B$9,0,
IF(F799=Validation!$B$10,E799/D799,0))),""))</f>
        <v/>
      </c>
    </row>
    <row r="800" spans="2:8" x14ac:dyDescent="0.3">
      <c r="B800" s="126"/>
      <c r="C800" s="129"/>
      <c r="D800" s="136"/>
      <c r="E800" s="136"/>
      <c r="F800" s="136"/>
      <c r="G800" s="285"/>
      <c r="H800" s="291" t="str">
        <f>IF(D800="","",
IFERROR(IF(E800&gt;D800,"Error",
IF(F800 = Validation!$B$9,0,
IF(F800=Validation!$B$10,E800/D800,0))),""))</f>
        <v/>
      </c>
    </row>
    <row r="801" spans="2:8" x14ac:dyDescent="0.3">
      <c r="B801" s="126"/>
      <c r="C801" s="129"/>
      <c r="D801" s="136"/>
      <c r="E801" s="136"/>
      <c r="F801" s="136"/>
      <c r="G801" s="285"/>
      <c r="H801" s="291" t="str">
        <f>IF(D801="","",
IFERROR(IF(E801&gt;D801,"Error",
IF(F801 = Validation!$B$9,0,
IF(F801=Validation!$B$10,E801/D801,0))),""))</f>
        <v/>
      </c>
    </row>
    <row r="802" spans="2:8" x14ac:dyDescent="0.3">
      <c r="B802" s="126"/>
      <c r="C802" s="129"/>
      <c r="D802" s="136"/>
      <c r="E802" s="136"/>
      <c r="F802" s="136"/>
      <c r="G802" s="285"/>
      <c r="H802" s="291" t="str">
        <f>IF(D802="","",
IFERROR(IF(E802&gt;D802,"Error",
IF(F802 = Validation!$B$9,0,
IF(F802=Validation!$B$10,E802/D802,0))),""))</f>
        <v/>
      </c>
    </row>
    <row r="803" spans="2:8" x14ac:dyDescent="0.3">
      <c r="B803" s="126"/>
      <c r="C803" s="129"/>
      <c r="D803" s="136"/>
      <c r="E803" s="136"/>
      <c r="F803" s="136"/>
      <c r="G803" s="285"/>
      <c r="H803" s="291" t="str">
        <f>IF(D803="","",
IFERROR(IF(E803&gt;D803,"Error",
IF(F803 = Validation!$B$9,0,
IF(F803=Validation!$B$10,E803/D803,0))),""))</f>
        <v/>
      </c>
    </row>
    <row r="804" spans="2:8" x14ac:dyDescent="0.3">
      <c r="B804" s="126"/>
      <c r="C804" s="129"/>
      <c r="D804" s="136"/>
      <c r="E804" s="136"/>
      <c r="F804" s="136"/>
      <c r="G804" s="285"/>
      <c r="H804" s="291" t="str">
        <f>IF(D804="","",
IFERROR(IF(E804&gt;D804,"Error",
IF(F804 = Validation!$B$9,0,
IF(F804=Validation!$B$10,E804/D804,0))),""))</f>
        <v/>
      </c>
    </row>
    <row r="805" spans="2:8" x14ac:dyDescent="0.3">
      <c r="B805" s="126"/>
      <c r="C805" s="129"/>
      <c r="D805" s="136"/>
      <c r="E805" s="136"/>
      <c r="F805" s="136"/>
      <c r="G805" s="285"/>
      <c r="H805" s="291" t="str">
        <f>IF(D805="","",
IFERROR(IF(E805&gt;D805,"Error",
IF(F805 = Validation!$B$9,0,
IF(F805=Validation!$B$10,E805/D805,0))),""))</f>
        <v/>
      </c>
    </row>
    <row r="806" spans="2:8" x14ac:dyDescent="0.3">
      <c r="B806" s="126"/>
      <c r="C806" s="129"/>
      <c r="D806" s="136"/>
      <c r="E806" s="136"/>
      <c r="F806" s="136"/>
      <c r="G806" s="285"/>
      <c r="H806" s="291" t="str">
        <f>IF(D806="","",
IFERROR(IF(E806&gt;D806,"Error",
IF(F806 = Validation!$B$9,0,
IF(F806=Validation!$B$10,E806/D806,0))),""))</f>
        <v/>
      </c>
    </row>
    <row r="807" spans="2:8" x14ac:dyDescent="0.3">
      <c r="B807" s="126"/>
      <c r="C807" s="129"/>
      <c r="D807" s="136"/>
      <c r="E807" s="136"/>
      <c r="F807" s="136"/>
      <c r="G807" s="285"/>
      <c r="H807" s="291" t="str">
        <f>IF(D807="","",
IFERROR(IF(E807&gt;D807,"Error",
IF(F807 = Validation!$B$9,0,
IF(F807=Validation!$B$10,E807/D807,0))),""))</f>
        <v/>
      </c>
    </row>
    <row r="808" spans="2:8" x14ac:dyDescent="0.3">
      <c r="B808" s="126"/>
      <c r="C808" s="129"/>
      <c r="D808" s="136"/>
      <c r="E808" s="136"/>
      <c r="F808" s="136"/>
      <c r="G808" s="285"/>
      <c r="H808" s="291" t="str">
        <f>IF(D808="","",
IFERROR(IF(E808&gt;D808,"Error",
IF(F808 = Validation!$B$9,0,
IF(F808=Validation!$B$10,E808/D808,0))),""))</f>
        <v/>
      </c>
    </row>
    <row r="809" spans="2:8" x14ac:dyDescent="0.3">
      <c r="B809" s="126"/>
      <c r="C809" s="129"/>
      <c r="D809" s="136"/>
      <c r="E809" s="136"/>
      <c r="F809" s="136"/>
      <c r="G809" s="285"/>
      <c r="H809" s="291" t="str">
        <f>IF(D809="","",
IFERROR(IF(E809&gt;D809,"Error",
IF(F809 = Validation!$B$9,0,
IF(F809=Validation!$B$10,E809/D809,0))),""))</f>
        <v/>
      </c>
    </row>
    <row r="810" spans="2:8" x14ac:dyDescent="0.3">
      <c r="B810" s="126"/>
      <c r="C810" s="129"/>
      <c r="D810" s="136"/>
      <c r="E810" s="136"/>
      <c r="F810" s="136"/>
      <c r="G810" s="285"/>
      <c r="H810" s="291" t="str">
        <f>IF(D810="","",
IFERROR(IF(E810&gt;D810,"Error",
IF(F810 = Validation!$B$9,0,
IF(F810=Validation!$B$10,E810/D810,0))),""))</f>
        <v/>
      </c>
    </row>
    <row r="811" spans="2:8" x14ac:dyDescent="0.3">
      <c r="B811" s="126"/>
      <c r="C811" s="129"/>
      <c r="D811" s="136"/>
      <c r="E811" s="136"/>
      <c r="F811" s="136"/>
      <c r="G811" s="285"/>
      <c r="H811" s="291" t="str">
        <f>IF(D811="","",
IFERROR(IF(E811&gt;D811,"Error",
IF(F811 = Validation!$B$9,0,
IF(F811=Validation!$B$10,E811/D811,0))),""))</f>
        <v/>
      </c>
    </row>
    <row r="812" spans="2:8" x14ac:dyDescent="0.3">
      <c r="B812" s="126"/>
      <c r="C812" s="129"/>
      <c r="D812" s="136"/>
      <c r="E812" s="136"/>
      <c r="F812" s="136"/>
      <c r="G812" s="285"/>
      <c r="H812" s="291" t="str">
        <f>IF(D812="","",
IFERROR(IF(E812&gt;D812,"Error",
IF(F812 = Validation!$B$9,0,
IF(F812=Validation!$B$10,E812/D812,0))),""))</f>
        <v/>
      </c>
    </row>
    <row r="813" spans="2:8" x14ac:dyDescent="0.3">
      <c r="B813" s="126"/>
      <c r="C813" s="129"/>
      <c r="D813" s="136"/>
      <c r="E813" s="136"/>
      <c r="F813" s="136"/>
      <c r="G813" s="285"/>
      <c r="H813" s="291" t="str">
        <f>IF(D813="","",
IFERROR(IF(E813&gt;D813,"Error",
IF(F813 = Validation!$B$9,0,
IF(F813=Validation!$B$10,E813/D813,0))),""))</f>
        <v/>
      </c>
    </row>
    <row r="814" spans="2:8" x14ac:dyDescent="0.3">
      <c r="B814" s="126"/>
      <c r="C814" s="129"/>
      <c r="D814" s="136"/>
      <c r="E814" s="136"/>
      <c r="F814" s="136"/>
      <c r="G814" s="285"/>
      <c r="H814" s="291" t="str">
        <f>IF(D814="","",
IFERROR(IF(E814&gt;D814,"Error",
IF(F814 = Validation!$B$9,0,
IF(F814=Validation!$B$10,E814/D814,0))),""))</f>
        <v/>
      </c>
    </row>
    <row r="815" spans="2:8" x14ac:dyDescent="0.3">
      <c r="B815" s="126"/>
      <c r="C815" s="129"/>
      <c r="D815" s="136"/>
      <c r="E815" s="136"/>
      <c r="F815" s="136"/>
      <c r="G815" s="285"/>
      <c r="H815" s="291" t="str">
        <f>IF(D815="","",
IFERROR(IF(E815&gt;D815,"Error",
IF(F815 = Validation!$B$9,0,
IF(F815=Validation!$B$10,E815/D815,0))),""))</f>
        <v/>
      </c>
    </row>
    <row r="816" spans="2:8" x14ac:dyDescent="0.3">
      <c r="B816" s="126"/>
      <c r="C816" s="129"/>
      <c r="D816" s="136"/>
      <c r="E816" s="136"/>
      <c r="F816" s="136"/>
      <c r="G816" s="285"/>
      <c r="H816" s="291" t="str">
        <f>IF(D816="","",
IFERROR(IF(E816&gt;D816,"Error",
IF(F816 = Validation!$B$9,0,
IF(F816=Validation!$B$10,E816/D816,0))),""))</f>
        <v/>
      </c>
    </row>
    <row r="817" spans="2:8" x14ac:dyDescent="0.3">
      <c r="B817" s="126"/>
      <c r="C817" s="129"/>
      <c r="D817" s="136"/>
      <c r="E817" s="136"/>
      <c r="F817" s="136"/>
      <c r="G817" s="285"/>
      <c r="H817" s="291" t="str">
        <f>IF(D817="","",
IFERROR(IF(E817&gt;D817,"Error",
IF(F817 = Validation!$B$9,0,
IF(F817=Validation!$B$10,E817/D817,0))),""))</f>
        <v/>
      </c>
    </row>
    <row r="818" spans="2:8" x14ac:dyDescent="0.3">
      <c r="B818" s="126"/>
      <c r="C818" s="129"/>
      <c r="D818" s="136"/>
      <c r="E818" s="136"/>
      <c r="F818" s="136"/>
      <c r="G818" s="285"/>
      <c r="H818" s="291" t="str">
        <f>IF(D818="","",
IFERROR(IF(E818&gt;D818,"Error",
IF(F818 = Validation!$B$9,0,
IF(F818=Validation!$B$10,E818/D818,0))),""))</f>
        <v/>
      </c>
    </row>
    <row r="819" spans="2:8" x14ac:dyDescent="0.3">
      <c r="B819" s="126"/>
      <c r="C819" s="129"/>
      <c r="D819" s="136"/>
      <c r="E819" s="136"/>
      <c r="F819" s="136"/>
      <c r="G819" s="285"/>
      <c r="H819" s="291" t="str">
        <f>IF(D819="","",
IFERROR(IF(E819&gt;D819,"Error",
IF(F819 = Validation!$B$9,0,
IF(F819=Validation!$B$10,E819/D819,0))),""))</f>
        <v/>
      </c>
    </row>
    <row r="820" spans="2:8" x14ac:dyDescent="0.3">
      <c r="B820" s="126"/>
      <c r="C820" s="129"/>
      <c r="D820" s="136"/>
      <c r="E820" s="136"/>
      <c r="F820" s="136"/>
      <c r="G820" s="285"/>
      <c r="H820" s="291" t="str">
        <f>IF(D820="","",
IFERROR(IF(E820&gt;D820,"Error",
IF(F820 = Validation!$B$9,0,
IF(F820=Validation!$B$10,E820/D820,0))),""))</f>
        <v/>
      </c>
    </row>
    <row r="821" spans="2:8" x14ac:dyDescent="0.3">
      <c r="B821" s="126"/>
      <c r="C821" s="129"/>
      <c r="D821" s="136"/>
      <c r="E821" s="136"/>
      <c r="F821" s="136"/>
      <c r="G821" s="285"/>
      <c r="H821" s="291" t="str">
        <f>IF(D821="","",
IFERROR(IF(E821&gt;D821,"Error",
IF(F821 = Validation!$B$9,0,
IF(F821=Validation!$B$10,E821/D821,0))),""))</f>
        <v/>
      </c>
    </row>
    <row r="822" spans="2:8" x14ac:dyDescent="0.3">
      <c r="B822" s="126"/>
      <c r="C822" s="129"/>
      <c r="D822" s="136"/>
      <c r="E822" s="136"/>
      <c r="F822" s="136"/>
      <c r="G822" s="285"/>
      <c r="H822" s="291" t="str">
        <f>IF(D822="","",
IFERROR(IF(E822&gt;D822,"Error",
IF(F822 = Validation!$B$9,0,
IF(F822=Validation!$B$10,E822/D822,0))),""))</f>
        <v/>
      </c>
    </row>
    <row r="823" spans="2:8" x14ac:dyDescent="0.3">
      <c r="B823" s="126"/>
      <c r="C823" s="129"/>
      <c r="D823" s="136"/>
      <c r="E823" s="136"/>
      <c r="F823" s="136"/>
      <c r="G823" s="285"/>
      <c r="H823" s="291" t="str">
        <f>IF(D823="","",
IFERROR(IF(E823&gt;D823,"Error",
IF(F823 = Validation!$B$9,0,
IF(F823=Validation!$B$10,E823/D823,0))),""))</f>
        <v/>
      </c>
    </row>
    <row r="824" spans="2:8" x14ac:dyDescent="0.3">
      <c r="B824" s="126"/>
      <c r="C824" s="129"/>
      <c r="D824" s="136"/>
      <c r="E824" s="136"/>
      <c r="F824" s="136"/>
      <c r="G824" s="285"/>
      <c r="H824" s="291" t="str">
        <f>IF(D824="","",
IFERROR(IF(E824&gt;D824,"Error",
IF(F824 = Validation!$B$9,0,
IF(F824=Validation!$B$10,E824/D824,0))),""))</f>
        <v/>
      </c>
    </row>
    <row r="825" spans="2:8" x14ac:dyDescent="0.3">
      <c r="B825" s="126"/>
      <c r="C825" s="129"/>
      <c r="D825" s="136"/>
      <c r="E825" s="136"/>
      <c r="F825" s="136"/>
      <c r="G825" s="285"/>
      <c r="H825" s="291" t="str">
        <f>IF(D825="","",
IFERROR(IF(E825&gt;D825,"Error",
IF(F825 = Validation!$B$9,0,
IF(F825=Validation!$B$10,E825/D825,0))),""))</f>
        <v/>
      </c>
    </row>
    <row r="826" spans="2:8" x14ac:dyDescent="0.3">
      <c r="B826" s="126"/>
      <c r="C826" s="129"/>
      <c r="D826" s="136"/>
      <c r="E826" s="136"/>
      <c r="F826" s="136"/>
      <c r="G826" s="285"/>
      <c r="H826" s="291" t="str">
        <f>IF(D826="","",
IFERROR(IF(E826&gt;D826,"Error",
IF(F826 = Validation!$B$9,0,
IF(F826=Validation!$B$10,E826/D826,0))),""))</f>
        <v/>
      </c>
    </row>
    <row r="827" spans="2:8" x14ac:dyDescent="0.3">
      <c r="B827" s="126"/>
      <c r="C827" s="129"/>
      <c r="D827" s="136"/>
      <c r="E827" s="136"/>
      <c r="F827" s="136"/>
      <c r="G827" s="285"/>
      <c r="H827" s="291" t="str">
        <f>IF(D827="","",
IFERROR(IF(E827&gt;D827,"Error",
IF(F827 = Validation!$B$9,0,
IF(F827=Validation!$B$10,E827/D827,0))),""))</f>
        <v/>
      </c>
    </row>
    <row r="828" spans="2:8" x14ac:dyDescent="0.3">
      <c r="B828" s="126"/>
      <c r="C828" s="129"/>
      <c r="D828" s="136"/>
      <c r="E828" s="136"/>
      <c r="F828" s="136"/>
      <c r="G828" s="285"/>
      <c r="H828" s="291" t="str">
        <f>IF(D828="","",
IFERROR(IF(E828&gt;D828,"Error",
IF(F828 = Validation!$B$9,0,
IF(F828=Validation!$B$10,E828/D828,0))),""))</f>
        <v/>
      </c>
    </row>
    <row r="829" spans="2:8" x14ac:dyDescent="0.3">
      <c r="B829" s="126"/>
      <c r="C829" s="129"/>
      <c r="D829" s="136"/>
      <c r="E829" s="136"/>
      <c r="F829" s="136"/>
      <c r="G829" s="285"/>
      <c r="H829" s="291" t="str">
        <f>IF(D829="","",
IFERROR(IF(E829&gt;D829,"Error",
IF(F829 = Validation!$B$9,0,
IF(F829=Validation!$B$10,E829/D829,0))),""))</f>
        <v/>
      </c>
    </row>
    <row r="830" spans="2:8" x14ac:dyDescent="0.3">
      <c r="B830" s="126"/>
      <c r="C830" s="129"/>
      <c r="D830" s="136"/>
      <c r="E830" s="136"/>
      <c r="F830" s="136"/>
      <c r="G830" s="285"/>
      <c r="H830" s="291" t="str">
        <f>IF(D830="","",
IFERROR(IF(E830&gt;D830,"Error",
IF(F830 = Validation!$B$9,0,
IF(F830=Validation!$B$10,E830/D830,0))),""))</f>
        <v/>
      </c>
    </row>
    <row r="831" spans="2:8" x14ac:dyDescent="0.3">
      <c r="B831" s="126"/>
      <c r="C831" s="129"/>
      <c r="D831" s="136"/>
      <c r="E831" s="136"/>
      <c r="F831" s="136"/>
      <c r="G831" s="285"/>
      <c r="H831" s="291" t="str">
        <f>IF(D831="","",
IFERROR(IF(E831&gt;D831,"Error",
IF(F831 = Validation!$B$9,0,
IF(F831=Validation!$B$10,E831/D831,0))),""))</f>
        <v/>
      </c>
    </row>
    <row r="832" spans="2:8" x14ac:dyDescent="0.3">
      <c r="B832" s="126"/>
      <c r="C832" s="129"/>
      <c r="D832" s="136"/>
      <c r="E832" s="136"/>
      <c r="F832" s="136"/>
      <c r="G832" s="285"/>
      <c r="H832" s="291" t="str">
        <f>IF(D832="","",
IFERROR(IF(E832&gt;D832,"Error",
IF(F832 = Validation!$B$9,0,
IF(F832=Validation!$B$10,E832/D832,0))),""))</f>
        <v/>
      </c>
    </row>
    <row r="833" spans="2:8" x14ac:dyDescent="0.3">
      <c r="B833" s="126"/>
      <c r="C833" s="129"/>
      <c r="D833" s="136"/>
      <c r="E833" s="136"/>
      <c r="F833" s="136"/>
      <c r="G833" s="285"/>
      <c r="H833" s="291" t="str">
        <f>IF(D833="","",
IFERROR(IF(E833&gt;D833,"Error",
IF(F833 = Validation!$B$9,0,
IF(F833=Validation!$B$10,E833/D833,0))),""))</f>
        <v/>
      </c>
    </row>
    <row r="834" spans="2:8" x14ac:dyDescent="0.3">
      <c r="B834" s="126"/>
      <c r="C834" s="129"/>
      <c r="D834" s="136"/>
      <c r="E834" s="136"/>
      <c r="F834" s="136"/>
      <c r="G834" s="285"/>
      <c r="H834" s="291" t="str">
        <f>IF(D834="","",
IFERROR(IF(E834&gt;D834,"Error",
IF(F834 = Validation!$B$9,0,
IF(F834=Validation!$B$10,E834/D834,0))),""))</f>
        <v/>
      </c>
    </row>
    <row r="835" spans="2:8" x14ac:dyDescent="0.3">
      <c r="B835" s="126"/>
      <c r="C835" s="129"/>
      <c r="D835" s="136"/>
      <c r="E835" s="136"/>
      <c r="F835" s="136"/>
      <c r="G835" s="285"/>
      <c r="H835" s="291" t="str">
        <f>IF(D835="","",
IFERROR(IF(E835&gt;D835,"Error",
IF(F835 = Validation!$B$9,0,
IF(F835=Validation!$B$10,E835/D835,0))),""))</f>
        <v/>
      </c>
    </row>
    <row r="836" spans="2:8" x14ac:dyDescent="0.3">
      <c r="B836" s="126"/>
      <c r="C836" s="129"/>
      <c r="D836" s="136"/>
      <c r="E836" s="136"/>
      <c r="F836" s="136"/>
      <c r="G836" s="285"/>
      <c r="H836" s="291" t="str">
        <f>IF(D836="","",
IFERROR(IF(E836&gt;D836,"Error",
IF(F836 = Validation!$B$9,0,
IF(F836=Validation!$B$10,E836/D836,0))),""))</f>
        <v/>
      </c>
    </row>
    <row r="837" spans="2:8" x14ac:dyDescent="0.3">
      <c r="B837" s="126"/>
      <c r="C837" s="129"/>
      <c r="D837" s="136"/>
      <c r="E837" s="136"/>
      <c r="F837" s="136"/>
      <c r="G837" s="285"/>
      <c r="H837" s="291" t="str">
        <f>IF(D837="","",
IFERROR(IF(E837&gt;D837,"Error",
IF(F837 = Validation!$B$9,0,
IF(F837=Validation!$B$10,E837/D837,0))),""))</f>
        <v/>
      </c>
    </row>
    <row r="838" spans="2:8" x14ac:dyDescent="0.3">
      <c r="B838" s="126"/>
      <c r="C838" s="129"/>
      <c r="D838" s="136"/>
      <c r="E838" s="136"/>
      <c r="F838" s="136"/>
      <c r="G838" s="285"/>
      <c r="H838" s="291" t="str">
        <f>IF(D838="","",
IFERROR(IF(E838&gt;D838,"Error",
IF(F838 = Validation!$B$9,0,
IF(F838=Validation!$B$10,E838/D838,0))),""))</f>
        <v/>
      </c>
    </row>
    <row r="839" spans="2:8" x14ac:dyDescent="0.3">
      <c r="B839" s="126"/>
      <c r="C839" s="129"/>
      <c r="D839" s="136"/>
      <c r="E839" s="136"/>
      <c r="F839" s="136"/>
      <c r="G839" s="285"/>
      <c r="H839" s="291" t="str">
        <f>IF(D839="","",
IFERROR(IF(E839&gt;D839,"Error",
IF(F839 = Validation!$B$9,0,
IF(F839=Validation!$B$10,E839/D839,0))),""))</f>
        <v/>
      </c>
    </row>
    <row r="840" spans="2:8" x14ac:dyDescent="0.3">
      <c r="B840" s="126"/>
      <c r="C840" s="129"/>
      <c r="D840" s="136"/>
      <c r="E840" s="136"/>
      <c r="F840" s="136"/>
      <c r="G840" s="285"/>
      <c r="H840" s="291" t="str">
        <f>IF(D840="","",
IFERROR(IF(E840&gt;D840,"Error",
IF(F840 = Validation!$B$9,0,
IF(F840=Validation!$B$10,E840/D840,0))),""))</f>
        <v/>
      </c>
    </row>
    <row r="841" spans="2:8" x14ac:dyDescent="0.3">
      <c r="B841" s="126"/>
      <c r="C841" s="129"/>
      <c r="D841" s="136"/>
      <c r="E841" s="136"/>
      <c r="F841" s="136"/>
      <c r="G841" s="285"/>
      <c r="H841" s="291" t="str">
        <f>IF(D841="","",
IFERROR(IF(E841&gt;D841,"Error",
IF(F841 = Validation!$B$9,0,
IF(F841=Validation!$B$10,E841/D841,0))),""))</f>
        <v/>
      </c>
    </row>
    <row r="842" spans="2:8" x14ac:dyDescent="0.3">
      <c r="B842" s="126"/>
      <c r="C842" s="129"/>
      <c r="D842" s="136"/>
      <c r="E842" s="136"/>
      <c r="F842" s="136"/>
      <c r="G842" s="285"/>
      <c r="H842" s="291" t="str">
        <f>IF(D842="","",
IFERROR(IF(E842&gt;D842,"Error",
IF(F842 = Validation!$B$9,0,
IF(F842=Validation!$B$10,E842/D842,0))),""))</f>
        <v/>
      </c>
    </row>
    <row r="843" spans="2:8" x14ac:dyDescent="0.3">
      <c r="B843" s="126"/>
      <c r="C843" s="129"/>
      <c r="D843" s="136"/>
      <c r="E843" s="136"/>
      <c r="F843" s="136"/>
      <c r="G843" s="285"/>
      <c r="H843" s="291" t="str">
        <f>IF(D843="","",
IFERROR(IF(E843&gt;D843,"Error",
IF(F843 = Validation!$B$9,0,
IF(F843=Validation!$B$10,E843/D843,0))),""))</f>
        <v/>
      </c>
    </row>
    <row r="844" spans="2:8" x14ac:dyDescent="0.3">
      <c r="B844" s="126"/>
      <c r="C844" s="129"/>
      <c r="D844" s="136"/>
      <c r="E844" s="136"/>
      <c r="F844" s="136"/>
      <c r="G844" s="285"/>
      <c r="H844" s="291" t="str">
        <f>IF(D844="","",
IFERROR(IF(E844&gt;D844,"Error",
IF(F844 = Validation!$B$9,0,
IF(F844=Validation!$B$10,E844/D844,0))),""))</f>
        <v/>
      </c>
    </row>
    <row r="845" spans="2:8" x14ac:dyDescent="0.3">
      <c r="B845" s="126"/>
      <c r="C845" s="129"/>
      <c r="D845" s="136"/>
      <c r="E845" s="136"/>
      <c r="F845" s="136"/>
      <c r="G845" s="285"/>
      <c r="H845" s="291" t="str">
        <f>IF(D845="","",
IFERROR(IF(E845&gt;D845,"Error",
IF(F845 = Validation!$B$9,0,
IF(F845=Validation!$B$10,E845/D845,0))),""))</f>
        <v/>
      </c>
    </row>
    <row r="846" spans="2:8" x14ac:dyDescent="0.3">
      <c r="B846" s="126"/>
      <c r="C846" s="129"/>
      <c r="D846" s="136"/>
      <c r="E846" s="136"/>
      <c r="F846" s="136"/>
      <c r="G846" s="285"/>
      <c r="H846" s="291" t="str">
        <f>IF(D846="","",
IFERROR(IF(E846&gt;D846,"Error",
IF(F846 = Validation!$B$9,0,
IF(F846=Validation!$B$10,E846/D846,0))),""))</f>
        <v/>
      </c>
    </row>
    <row r="847" spans="2:8" x14ac:dyDescent="0.3">
      <c r="B847" s="126"/>
      <c r="C847" s="129"/>
      <c r="D847" s="136"/>
      <c r="E847" s="136"/>
      <c r="F847" s="136"/>
      <c r="G847" s="285"/>
      <c r="H847" s="291" t="str">
        <f>IF(D847="","",
IFERROR(IF(E847&gt;D847,"Error",
IF(F847 = Validation!$B$9,0,
IF(F847=Validation!$B$10,E847/D847,0))),""))</f>
        <v/>
      </c>
    </row>
    <row r="848" spans="2:8" x14ac:dyDescent="0.3">
      <c r="B848" s="126"/>
      <c r="C848" s="129"/>
      <c r="D848" s="136"/>
      <c r="E848" s="136"/>
      <c r="F848" s="136"/>
      <c r="G848" s="285"/>
      <c r="H848" s="291" t="str">
        <f>IF(D848="","",
IFERROR(IF(E848&gt;D848,"Error",
IF(F848 = Validation!$B$9,0,
IF(F848=Validation!$B$10,E848/D848,0))),""))</f>
        <v/>
      </c>
    </row>
    <row r="849" spans="2:8" x14ac:dyDescent="0.3">
      <c r="B849" s="126"/>
      <c r="C849" s="129"/>
      <c r="D849" s="136"/>
      <c r="E849" s="136"/>
      <c r="F849" s="136"/>
      <c r="G849" s="285"/>
      <c r="H849" s="291" t="str">
        <f>IF(D849="","",
IFERROR(IF(E849&gt;D849,"Error",
IF(F849 = Validation!$B$9,0,
IF(F849=Validation!$B$10,E849/D849,0))),""))</f>
        <v/>
      </c>
    </row>
    <row r="850" spans="2:8" x14ac:dyDescent="0.3">
      <c r="B850" s="126"/>
      <c r="C850" s="129"/>
      <c r="D850" s="136"/>
      <c r="E850" s="136"/>
      <c r="F850" s="136"/>
      <c r="G850" s="285"/>
      <c r="H850" s="291" t="str">
        <f>IF(D850="","",
IFERROR(IF(E850&gt;D850,"Error",
IF(F850 = Validation!$B$9,0,
IF(F850=Validation!$B$10,E850/D850,0))),""))</f>
        <v/>
      </c>
    </row>
    <row r="851" spans="2:8" x14ac:dyDescent="0.3">
      <c r="B851" s="126"/>
      <c r="C851" s="129"/>
      <c r="D851" s="136"/>
      <c r="E851" s="136"/>
      <c r="F851" s="136"/>
      <c r="G851" s="285"/>
      <c r="H851" s="291" t="str">
        <f>IF(D851="","",
IFERROR(IF(E851&gt;D851,"Error",
IF(F851 = Validation!$B$9,0,
IF(F851=Validation!$B$10,E851/D851,0))),""))</f>
        <v/>
      </c>
    </row>
    <row r="852" spans="2:8" x14ac:dyDescent="0.3">
      <c r="B852" s="126"/>
      <c r="C852" s="129"/>
      <c r="D852" s="136"/>
      <c r="E852" s="136"/>
      <c r="F852" s="136"/>
      <c r="G852" s="285"/>
      <c r="H852" s="291" t="str">
        <f>IF(D852="","",
IFERROR(IF(E852&gt;D852,"Error",
IF(F852 = Validation!$B$9,0,
IF(F852=Validation!$B$10,E852/D852,0))),""))</f>
        <v/>
      </c>
    </row>
    <row r="853" spans="2:8" x14ac:dyDescent="0.3">
      <c r="B853" s="126"/>
      <c r="C853" s="129"/>
      <c r="D853" s="136"/>
      <c r="E853" s="136"/>
      <c r="F853" s="136"/>
      <c r="G853" s="285"/>
      <c r="H853" s="291" t="str">
        <f>IF(D853="","",
IFERROR(IF(E853&gt;D853,"Error",
IF(F853 = Validation!$B$9,0,
IF(F853=Validation!$B$10,E853/D853,0))),""))</f>
        <v/>
      </c>
    </row>
    <row r="854" spans="2:8" x14ac:dyDescent="0.3">
      <c r="B854" s="126"/>
      <c r="C854" s="129"/>
      <c r="D854" s="136"/>
      <c r="E854" s="136"/>
      <c r="F854" s="136"/>
      <c r="G854" s="285"/>
      <c r="H854" s="291" t="str">
        <f>IF(D854="","",
IFERROR(IF(E854&gt;D854,"Error",
IF(F854 = Validation!$B$9,0,
IF(F854=Validation!$B$10,E854/D854,0))),""))</f>
        <v/>
      </c>
    </row>
    <row r="855" spans="2:8" x14ac:dyDescent="0.3">
      <c r="B855" s="126"/>
      <c r="C855" s="129"/>
      <c r="D855" s="136"/>
      <c r="E855" s="136"/>
      <c r="F855" s="136"/>
      <c r="G855" s="285"/>
      <c r="H855" s="291" t="str">
        <f>IF(D855="","",
IFERROR(IF(E855&gt;D855,"Error",
IF(F855 = Validation!$B$9,0,
IF(F855=Validation!$B$10,E855/D855,0))),""))</f>
        <v/>
      </c>
    </row>
    <row r="856" spans="2:8" x14ac:dyDescent="0.3">
      <c r="B856" s="126"/>
      <c r="C856" s="129"/>
      <c r="D856" s="136"/>
      <c r="E856" s="136"/>
      <c r="F856" s="136"/>
      <c r="G856" s="285"/>
      <c r="H856" s="291" t="str">
        <f>IF(D856="","",
IFERROR(IF(E856&gt;D856,"Error",
IF(F856 = Validation!$B$9,0,
IF(F856=Validation!$B$10,E856/D856,0))),""))</f>
        <v/>
      </c>
    </row>
    <row r="857" spans="2:8" x14ac:dyDescent="0.3">
      <c r="B857" s="126"/>
      <c r="C857" s="129"/>
      <c r="D857" s="136"/>
      <c r="E857" s="136"/>
      <c r="F857" s="136"/>
      <c r="G857" s="285"/>
      <c r="H857" s="291" t="str">
        <f>IF(D857="","",
IFERROR(IF(E857&gt;D857,"Error",
IF(F857 = Validation!$B$9,0,
IF(F857=Validation!$B$10,E857/D857,0))),""))</f>
        <v/>
      </c>
    </row>
    <row r="858" spans="2:8" x14ac:dyDescent="0.3">
      <c r="B858" s="126"/>
      <c r="C858" s="129"/>
      <c r="D858" s="136"/>
      <c r="E858" s="136"/>
      <c r="F858" s="136"/>
      <c r="G858" s="285"/>
      <c r="H858" s="291" t="str">
        <f>IF(D858="","",
IFERROR(IF(E858&gt;D858,"Error",
IF(F858 = Validation!$B$9,0,
IF(F858=Validation!$B$10,E858/D858,0))),""))</f>
        <v/>
      </c>
    </row>
    <row r="859" spans="2:8" x14ac:dyDescent="0.3">
      <c r="B859" s="126"/>
      <c r="C859" s="129"/>
      <c r="D859" s="136"/>
      <c r="E859" s="136"/>
      <c r="F859" s="136"/>
      <c r="G859" s="285"/>
      <c r="H859" s="291" t="str">
        <f>IF(D859="","",
IFERROR(IF(E859&gt;D859,"Error",
IF(F859 = Validation!$B$9,0,
IF(F859=Validation!$B$10,E859/D859,0))),""))</f>
        <v/>
      </c>
    </row>
    <row r="860" spans="2:8" x14ac:dyDescent="0.3">
      <c r="B860" s="126"/>
      <c r="C860" s="129"/>
      <c r="D860" s="136"/>
      <c r="E860" s="136"/>
      <c r="F860" s="136"/>
      <c r="G860" s="285"/>
      <c r="H860" s="291" t="str">
        <f>IF(D860="","",
IFERROR(IF(E860&gt;D860,"Error",
IF(F860 = Validation!$B$9,0,
IF(F860=Validation!$B$10,E860/D860,0))),""))</f>
        <v/>
      </c>
    </row>
    <row r="861" spans="2:8" x14ac:dyDescent="0.3">
      <c r="B861" s="126"/>
      <c r="C861" s="129"/>
      <c r="D861" s="136"/>
      <c r="E861" s="136"/>
      <c r="F861" s="136"/>
      <c r="G861" s="285"/>
      <c r="H861" s="291" t="str">
        <f>IF(D861="","",
IFERROR(IF(E861&gt;D861,"Error",
IF(F861 = Validation!$B$9,0,
IF(F861=Validation!$B$10,E861/D861,0))),""))</f>
        <v/>
      </c>
    </row>
    <row r="862" spans="2:8" x14ac:dyDescent="0.3">
      <c r="B862" s="126"/>
      <c r="C862" s="129"/>
      <c r="D862" s="136"/>
      <c r="E862" s="136"/>
      <c r="F862" s="136"/>
      <c r="G862" s="285"/>
      <c r="H862" s="291" t="str">
        <f>IF(D862="","",
IFERROR(IF(E862&gt;D862,"Error",
IF(F862 = Validation!$B$9,0,
IF(F862=Validation!$B$10,E862/D862,0))),""))</f>
        <v/>
      </c>
    </row>
    <row r="863" spans="2:8" x14ac:dyDescent="0.3">
      <c r="B863" s="126"/>
      <c r="C863" s="129"/>
      <c r="D863" s="136"/>
      <c r="E863" s="136"/>
      <c r="F863" s="136"/>
      <c r="G863" s="285"/>
      <c r="H863" s="291" t="str">
        <f>IF(D863="","",
IFERROR(IF(E863&gt;D863,"Error",
IF(F863 = Validation!$B$9,0,
IF(F863=Validation!$B$10,E863/D863,0))),""))</f>
        <v/>
      </c>
    </row>
    <row r="864" spans="2:8" x14ac:dyDescent="0.3">
      <c r="B864" s="126"/>
      <c r="C864" s="129"/>
      <c r="D864" s="136"/>
      <c r="E864" s="136"/>
      <c r="F864" s="136"/>
      <c r="G864" s="285"/>
      <c r="H864" s="291" t="str">
        <f>IF(D864="","",
IFERROR(IF(E864&gt;D864,"Error",
IF(F864 = Validation!$B$9,0,
IF(F864=Validation!$B$10,E864/D864,0))),""))</f>
        <v/>
      </c>
    </row>
    <row r="865" spans="2:8" x14ac:dyDescent="0.3">
      <c r="B865" s="126"/>
      <c r="C865" s="129"/>
      <c r="D865" s="136"/>
      <c r="E865" s="136"/>
      <c r="F865" s="136"/>
      <c r="G865" s="285"/>
      <c r="H865" s="291" t="str">
        <f>IF(D865="","",
IFERROR(IF(E865&gt;D865,"Error",
IF(F865 = Validation!$B$9,0,
IF(F865=Validation!$B$10,E865/D865,0))),""))</f>
        <v/>
      </c>
    </row>
    <row r="866" spans="2:8" x14ac:dyDescent="0.3">
      <c r="B866" s="126"/>
      <c r="C866" s="129"/>
      <c r="D866" s="136"/>
      <c r="E866" s="136"/>
      <c r="F866" s="136"/>
      <c r="G866" s="285"/>
      <c r="H866" s="291" t="str">
        <f>IF(D866="","",
IFERROR(IF(E866&gt;D866,"Error",
IF(F866 = Validation!$B$9,0,
IF(F866=Validation!$B$10,E866/D866,0))),""))</f>
        <v/>
      </c>
    </row>
    <row r="867" spans="2:8" x14ac:dyDescent="0.3">
      <c r="B867" s="126"/>
      <c r="C867" s="129"/>
      <c r="D867" s="136"/>
      <c r="E867" s="136"/>
      <c r="F867" s="136"/>
      <c r="G867" s="285"/>
      <c r="H867" s="291" t="str">
        <f>IF(D867="","",
IFERROR(IF(E867&gt;D867,"Error",
IF(F867 = Validation!$B$9,0,
IF(F867=Validation!$B$10,E867/D867,0))),""))</f>
        <v/>
      </c>
    </row>
    <row r="868" spans="2:8" x14ac:dyDescent="0.3">
      <c r="B868" s="126"/>
      <c r="C868" s="129"/>
      <c r="D868" s="136"/>
      <c r="E868" s="136"/>
      <c r="F868" s="136"/>
      <c r="G868" s="285"/>
      <c r="H868" s="291" t="str">
        <f>IF(D868="","",
IFERROR(IF(E868&gt;D868,"Error",
IF(F868 = Validation!$B$9,0,
IF(F868=Validation!$B$10,E868/D868,0))),""))</f>
        <v/>
      </c>
    </row>
    <row r="869" spans="2:8" x14ac:dyDescent="0.3">
      <c r="B869" s="126"/>
      <c r="C869" s="129"/>
      <c r="D869" s="136"/>
      <c r="E869" s="136"/>
      <c r="F869" s="136"/>
      <c r="G869" s="285"/>
      <c r="H869" s="291" t="str">
        <f>IF(D869="","",
IFERROR(IF(E869&gt;D869,"Error",
IF(F869 = Validation!$B$9,0,
IF(F869=Validation!$B$10,E869/D869,0))),""))</f>
        <v/>
      </c>
    </row>
    <row r="870" spans="2:8" x14ac:dyDescent="0.3">
      <c r="B870" s="126"/>
      <c r="C870" s="129"/>
      <c r="D870" s="136"/>
      <c r="E870" s="136"/>
      <c r="F870" s="136"/>
      <c r="G870" s="285"/>
      <c r="H870" s="291" t="str">
        <f>IF(D870="","",
IFERROR(IF(E870&gt;D870,"Error",
IF(F870 = Validation!$B$9,0,
IF(F870=Validation!$B$10,E870/D870,0))),""))</f>
        <v/>
      </c>
    </row>
    <row r="871" spans="2:8" x14ac:dyDescent="0.3">
      <c r="B871" s="126"/>
      <c r="C871" s="129"/>
      <c r="D871" s="136"/>
      <c r="E871" s="136"/>
      <c r="F871" s="136"/>
      <c r="G871" s="285"/>
      <c r="H871" s="291" t="str">
        <f>IF(D871="","",
IFERROR(IF(E871&gt;D871,"Error",
IF(F871 = Validation!$B$9,0,
IF(F871=Validation!$B$10,E871/D871,0))),""))</f>
        <v/>
      </c>
    </row>
    <row r="872" spans="2:8" x14ac:dyDescent="0.3">
      <c r="B872" s="126"/>
      <c r="C872" s="129"/>
      <c r="D872" s="136"/>
      <c r="E872" s="136"/>
      <c r="F872" s="136"/>
      <c r="G872" s="285"/>
      <c r="H872" s="291" t="str">
        <f>IF(D872="","",
IFERROR(IF(E872&gt;D872,"Error",
IF(F872 = Validation!$B$9,0,
IF(F872=Validation!$B$10,E872/D872,0))),""))</f>
        <v/>
      </c>
    </row>
    <row r="873" spans="2:8" x14ac:dyDescent="0.3">
      <c r="B873" s="126"/>
      <c r="C873" s="129"/>
      <c r="D873" s="136"/>
      <c r="E873" s="136"/>
      <c r="F873" s="136"/>
      <c r="G873" s="285"/>
      <c r="H873" s="291" t="str">
        <f>IF(D873="","",
IFERROR(IF(E873&gt;D873,"Error",
IF(F873 = Validation!$B$9,0,
IF(F873=Validation!$B$10,E873/D873,0))),""))</f>
        <v/>
      </c>
    </row>
    <row r="874" spans="2:8" x14ac:dyDescent="0.3">
      <c r="B874" s="126"/>
      <c r="C874" s="129"/>
      <c r="D874" s="136"/>
      <c r="E874" s="136"/>
      <c r="F874" s="136"/>
      <c r="G874" s="285"/>
      <c r="H874" s="291" t="str">
        <f>IF(D874="","",
IFERROR(IF(E874&gt;D874,"Error",
IF(F874 = Validation!$B$9,0,
IF(F874=Validation!$B$10,E874/D874,0))),""))</f>
        <v/>
      </c>
    </row>
    <row r="875" spans="2:8" x14ac:dyDescent="0.3">
      <c r="B875" s="126"/>
      <c r="C875" s="129"/>
      <c r="D875" s="136"/>
      <c r="E875" s="136"/>
      <c r="F875" s="136"/>
      <c r="G875" s="285"/>
      <c r="H875" s="291" t="str">
        <f>IF(D875="","",
IFERROR(IF(E875&gt;D875,"Error",
IF(F875 = Validation!$B$9,0,
IF(F875=Validation!$B$10,E875/D875,0))),""))</f>
        <v/>
      </c>
    </row>
    <row r="876" spans="2:8" x14ac:dyDescent="0.3">
      <c r="B876" s="126"/>
      <c r="C876" s="129"/>
      <c r="D876" s="136"/>
      <c r="E876" s="136"/>
      <c r="F876" s="136"/>
      <c r="G876" s="285"/>
      <c r="H876" s="291" t="str">
        <f>IF(D876="","",
IFERROR(IF(E876&gt;D876,"Error",
IF(F876 = Validation!$B$9,0,
IF(F876=Validation!$B$10,E876/D876,0))),""))</f>
        <v/>
      </c>
    </row>
    <row r="877" spans="2:8" x14ac:dyDescent="0.3">
      <c r="B877" s="126"/>
      <c r="C877" s="129"/>
      <c r="D877" s="136"/>
      <c r="E877" s="136"/>
      <c r="F877" s="136"/>
      <c r="G877" s="285"/>
      <c r="H877" s="291" t="str">
        <f>IF(D877="","",
IFERROR(IF(E877&gt;D877,"Error",
IF(F877 = Validation!$B$9,0,
IF(F877=Validation!$B$10,E877/D877,0))),""))</f>
        <v/>
      </c>
    </row>
    <row r="878" spans="2:8" x14ac:dyDescent="0.3">
      <c r="B878" s="126"/>
      <c r="C878" s="129"/>
      <c r="D878" s="136"/>
      <c r="E878" s="136"/>
      <c r="F878" s="136"/>
      <c r="G878" s="285"/>
      <c r="H878" s="291" t="str">
        <f>IF(D878="","",
IFERROR(IF(E878&gt;D878,"Error",
IF(F878 = Validation!$B$9,0,
IF(F878=Validation!$B$10,E878/D878,0))),""))</f>
        <v/>
      </c>
    </row>
    <row r="879" spans="2:8" x14ac:dyDescent="0.3">
      <c r="B879" s="126"/>
      <c r="C879" s="129"/>
      <c r="D879" s="136"/>
      <c r="E879" s="136"/>
      <c r="F879" s="136"/>
      <c r="G879" s="285"/>
      <c r="H879" s="291" t="str">
        <f>IF(D879="","",
IFERROR(IF(E879&gt;D879,"Error",
IF(F879 = Validation!$B$9,0,
IF(F879=Validation!$B$10,E879/D879,0))),""))</f>
        <v/>
      </c>
    </row>
    <row r="880" spans="2:8" x14ac:dyDescent="0.3">
      <c r="B880" s="126"/>
      <c r="C880" s="129"/>
      <c r="D880" s="136"/>
      <c r="E880" s="136"/>
      <c r="F880" s="136"/>
      <c r="G880" s="285"/>
      <c r="H880" s="291" t="str">
        <f>IF(D880="","",
IFERROR(IF(E880&gt;D880,"Error",
IF(F880 = Validation!$B$9,0,
IF(F880=Validation!$B$10,E880/D880,0))),""))</f>
        <v/>
      </c>
    </row>
    <row r="881" spans="2:8" x14ac:dyDescent="0.3">
      <c r="B881" s="126"/>
      <c r="C881" s="129"/>
      <c r="D881" s="136"/>
      <c r="E881" s="136"/>
      <c r="F881" s="136"/>
      <c r="G881" s="285"/>
      <c r="H881" s="291" t="str">
        <f>IF(D881="","",
IFERROR(IF(E881&gt;D881,"Error",
IF(F881 = Validation!$B$9,0,
IF(F881=Validation!$B$10,E881/D881,0))),""))</f>
        <v/>
      </c>
    </row>
    <row r="882" spans="2:8" x14ac:dyDescent="0.3">
      <c r="B882" s="126"/>
      <c r="C882" s="129"/>
      <c r="D882" s="136"/>
      <c r="E882" s="136"/>
      <c r="F882" s="136"/>
      <c r="G882" s="285"/>
      <c r="H882" s="291" t="str">
        <f>IF(D882="","",
IFERROR(IF(E882&gt;D882,"Error",
IF(F882 = Validation!$B$9,0,
IF(F882=Validation!$B$10,E882/D882,0))),""))</f>
        <v/>
      </c>
    </row>
    <row r="883" spans="2:8" x14ac:dyDescent="0.3">
      <c r="B883" s="126"/>
      <c r="C883" s="129"/>
      <c r="D883" s="136"/>
      <c r="E883" s="136"/>
      <c r="F883" s="136"/>
      <c r="G883" s="285"/>
      <c r="H883" s="291" t="str">
        <f>IF(D883="","",
IFERROR(IF(E883&gt;D883,"Error",
IF(F883 = Validation!$B$9,0,
IF(F883=Validation!$B$10,E883/D883,0))),""))</f>
        <v/>
      </c>
    </row>
    <row r="884" spans="2:8" x14ac:dyDescent="0.3">
      <c r="B884" s="126"/>
      <c r="C884" s="129"/>
      <c r="D884" s="136"/>
      <c r="E884" s="136"/>
      <c r="F884" s="136"/>
      <c r="G884" s="285"/>
      <c r="H884" s="291" t="str">
        <f>IF(D884="","",
IFERROR(IF(E884&gt;D884,"Error",
IF(F884 = Validation!$B$9,0,
IF(F884=Validation!$B$10,E884/D884,0))),""))</f>
        <v/>
      </c>
    </row>
    <row r="885" spans="2:8" x14ac:dyDescent="0.3">
      <c r="B885" s="126"/>
      <c r="C885" s="129"/>
      <c r="D885" s="136"/>
      <c r="E885" s="136"/>
      <c r="F885" s="136"/>
      <c r="G885" s="285"/>
      <c r="H885" s="291" t="str">
        <f>IF(D885="","",
IFERROR(IF(E885&gt;D885,"Error",
IF(F885 = Validation!$B$9,0,
IF(F885=Validation!$B$10,E885/D885,0))),""))</f>
        <v/>
      </c>
    </row>
    <row r="886" spans="2:8" x14ac:dyDescent="0.3">
      <c r="B886" s="126"/>
      <c r="C886" s="129"/>
      <c r="D886" s="136"/>
      <c r="E886" s="136"/>
      <c r="F886" s="136"/>
      <c r="G886" s="285"/>
      <c r="H886" s="291" t="str">
        <f>IF(D886="","",
IFERROR(IF(E886&gt;D886,"Error",
IF(F886 = Validation!$B$9,0,
IF(F886=Validation!$B$10,E886/D886,0))),""))</f>
        <v/>
      </c>
    </row>
    <row r="887" spans="2:8" x14ac:dyDescent="0.3">
      <c r="B887" s="126"/>
      <c r="C887" s="129"/>
      <c r="D887" s="136"/>
      <c r="E887" s="136"/>
      <c r="F887" s="136"/>
      <c r="G887" s="285"/>
      <c r="H887" s="291" t="str">
        <f>IF(D887="","",
IFERROR(IF(E887&gt;D887,"Error",
IF(F887 = Validation!$B$9,0,
IF(F887=Validation!$B$10,E887/D887,0))),""))</f>
        <v/>
      </c>
    </row>
    <row r="888" spans="2:8" x14ac:dyDescent="0.3">
      <c r="B888" s="126"/>
      <c r="C888" s="129"/>
      <c r="D888" s="136"/>
      <c r="E888" s="136"/>
      <c r="F888" s="136"/>
      <c r="G888" s="285"/>
      <c r="H888" s="291" t="str">
        <f>IF(D888="","",
IFERROR(IF(E888&gt;D888,"Error",
IF(F888 = Validation!$B$9,0,
IF(F888=Validation!$B$10,E888/D888,0))),""))</f>
        <v/>
      </c>
    </row>
    <row r="889" spans="2:8" x14ac:dyDescent="0.3">
      <c r="B889" s="126"/>
      <c r="C889" s="129"/>
      <c r="D889" s="136"/>
      <c r="E889" s="136"/>
      <c r="F889" s="136"/>
      <c r="G889" s="285"/>
      <c r="H889" s="291" t="str">
        <f>IF(D889="","",
IFERROR(IF(E889&gt;D889,"Error",
IF(F889 = Validation!$B$9,0,
IF(F889=Validation!$B$10,E889/D889,0))),""))</f>
        <v/>
      </c>
    </row>
    <row r="890" spans="2:8" x14ac:dyDescent="0.3">
      <c r="B890" s="126"/>
      <c r="C890" s="129"/>
      <c r="D890" s="136"/>
      <c r="E890" s="136"/>
      <c r="F890" s="136"/>
      <c r="G890" s="285"/>
      <c r="H890" s="291" t="str">
        <f>IF(D890="","",
IFERROR(IF(E890&gt;D890,"Error",
IF(F890 = Validation!$B$9,0,
IF(F890=Validation!$B$10,E890/D890,0))),""))</f>
        <v/>
      </c>
    </row>
    <row r="891" spans="2:8" x14ac:dyDescent="0.3">
      <c r="B891" s="126"/>
      <c r="C891" s="129"/>
      <c r="D891" s="136"/>
      <c r="E891" s="136"/>
      <c r="F891" s="136"/>
      <c r="G891" s="285"/>
      <c r="H891" s="291" t="str">
        <f>IF(D891="","",
IFERROR(IF(E891&gt;D891,"Error",
IF(F891 = Validation!$B$9,0,
IF(F891=Validation!$B$10,E891/D891,0))),""))</f>
        <v/>
      </c>
    </row>
    <row r="892" spans="2:8" x14ac:dyDescent="0.3">
      <c r="B892" s="126"/>
      <c r="C892" s="129"/>
      <c r="D892" s="136"/>
      <c r="E892" s="136"/>
      <c r="F892" s="136"/>
      <c r="G892" s="285"/>
      <c r="H892" s="291" t="str">
        <f>IF(D892="","",
IFERROR(IF(E892&gt;D892,"Error",
IF(F892 = Validation!$B$9,0,
IF(F892=Validation!$B$10,E892/D892,0))),""))</f>
        <v/>
      </c>
    </row>
    <row r="893" spans="2:8" x14ac:dyDescent="0.3">
      <c r="B893" s="126"/>
      <c r="C893" s="129"/>
      <c r="D893" s="136"/>
      <c r="E893" s="136"/>
      <c r="F893" s="136"/>
      <c r="G893" s="285"/>
      <c r="H893" s="291" t="str">
        <f>IF(D893="","",
IFERROR(IF(E893&gt;D893,"Error",
IF(F893 = Validation!$B$9,0,
IF(F893=Validation!$B$10,E893/D893,0))),""))</f>
        <v/>
      </c>
    </row>
    <row r="894" spans="2:8" x14ac:dyDescent="0.3">
      <c r="B894" s="126"/>
      <c r="C894" s="129"/>
      <c r="D894" s="136"/>
      <c r="E894" s="136"/>
      <c r="F894" s="136"/>
      <c r="G894" s="285"/>
      <c r="H894" s="291" t="str">
        <f>IF(D894="","",
IFERROR(IF(E894&gt;D894,"Error",
IF(F894 = Validation!$B$9,0,
IF(F894=Validation!$B$10,E894/D894,0))),""))</f>
        <v/>
      </c>
    </row>
    <row r="895" spans="2:8" x14ac:dyDescent="0.3">
      <c r="B895" s="126"/>
      <c r="C895" s="129"/>
      <c r="D895" s="136"/>
      <c r="E895" s="136"/>
      <c r="F895" s="136"/>
      <c r="G895" s="285"/>
      <c r="H895" s="291" t="str">
        <f>IF(D895="","",
IFERROR(IF(E895&gt;D895,"Error",
IF(F895 = Validation!$B$9,0,
IF(F895=Validation!$B$10,E895/D895,0))),""))</f>
        <v/>
      </c>
    </row>
    <row r="896" spans="2:8" x14ac:dyDescent="0.3">
      <c r="B896" s="126"/>
      <c r="C896" s="129"/>
      <c r="D896" s="136"/>
      <c r="E896" s="136"/>
      <c r="F896" s="136"/>
      <c r="G896" s="285"/>
      <c r="H896" s="291" t="str">
        <f>IF(D896="","",
IFERROR(IF(E896&gt;D896,"Error",
IF(F896 = Validation!$B$9,0,
IF(F896=Validation!$B$10,E896/D896,0))),""))</f>
        <v/>
      </c>
    </row>
    <row r="897" spans="2:8" x14ac:dyDescent="0.3">
      <c r="B897" s="126"/>
      <c r="C897" s="129"/>
      <c r="D897" s="136"/>
      <c r="E897" s="136"/>
      <c r="F897" s="136"/>
      <c r="G897" s="285"/>
      <c r="H897" s="291" t="str">
        <f>IF(D897="","",
IFERROR(IF(E897&gt;D897,"Error",
IF(F897 = Validation!$B$9,0,
IF(F897=Validation!$B$10,E897/D897,0))),""))</f>
        <v/>
      </c>
    </row>
    <row r="898" spans="2:8" x14ac:dyDescent="0.3">
      <c r="B898" s="126"/>
      <c r="C898" s="129"/>
      <c r="D898" s="136"/>
      <c r="E898" s="136"/>
      <c r="F898" s="136"/>
      <c r="G898" s="285"/>
      <c r="H898" s="291" t="str">
        <f>IF(D898="","",
IFERROR(IF(E898&gt;D898,"Error",
IF(F898 = Validation!$B$9,0,
IF(F898=Validation!$B$10,E898/D898,0))),""))</f>
        <v/>
      </c>
    </row>
    <row r="899" spans="2:8" x14ac:dyDescent="0.3">
      <c r="B899" s="126"/>
      <c r="C899" s="129"/>
      <c r="D899" s="136"/>
      <c r="E899" s="136"/>
      <c r="F899" s="136"/>
      <c r="G899" s="285"/>
      <c r="H899" s="291" t="str">
        <f>IF(D899="","",
IFERROR(IF(E899&gt;D899,"Error",
IF(F899 = Validation!$B$9,0,
IF(F899=Validation!$B$10,E899/D899,0))),""))</f>
        <v/>
      </c>
    </row>
    <row r="900" spans="2:8" x14ac:dyDescent="0.3">
      <c r="B900" s="126"/>
      <c r="C900" s="129"/>
      <c r="D900" s="136"/>
      <c r="E900" s="136"/>
      <c r="F900" s="136"/>
      <c r="G900" s="285"/>
      <c r="H900" s="291" t="str">
        <f>IF(D900="","",
IFERROR(IF(E900&gt;D900,"Error",
IF(F900 = Validation!$B$9,0,
IF(F900=Validation!$B$10,E900/D900,0))),""))</f>
        <v/>
      </c>
    </row>
    <row r="901" spans="2:8" x14ac:dyDescent="0.3">
      <c r="B901" s="126"/>
      <c r="C901" s="129"/>
      <c r="D901" s="136"/>
      <c r="E901" s="136"/>
      <c r="F901" s="136"/>
      <c r="G901" s="285"/>
      <c r="H901" s="291" t="str">
        <f>IF(D901="","",
IFERROR(IF(E901&gt;D901,"Error",
IF(F901 = Validation!$B$9,0,
IF(F901=Validation!$B$10,E901/D901,0))),""))</f>
        <v/>
      </c>
    </row>
    <row r="902" spans="2:8" x14ac:dyDescent="0.3">
      <c r="B902" s="126"/>
      <c r="C902" s="129"/>
      <c r="D902" s="136"/>
      <c r="E902" s="136"/>
      <c r="F902" s="136"/>
      <c r="G902" s="285"/>
      <c r="H902" s="291" t="str">
        <f>IF(D902="","",
IFERROR(IF(E902&gt;D902,"Error",
IF(F902 = Validation!$B$9,0,
IF(F902=Validation!$B$10,E902/D902,0))),""))</f>
        <v/>
      </c>
    </row>
    <row r="903" spans="2:8" x14ac:dyDescent="0.3">
      <c r="B903" s="126"/>
      <c r="C903" s="129"/>
      <c r="D903" s="136"/>
      <c r="E903" s="136"/>
      <c r="F903" s="136"/>
      <c r="G903" s="285"/>
      <c r="H903" s="291" t="str">
        <f>IF(D903="","",
IFERROR(IF(E903&gt;D903,"Error",
IF(F903 = Validation!$B$9,0,
IF(F903=Validation!$B$10,E903/D903,0))),""))</f>
        <v/>
      </c>
    </row>
    <row r="904" spans="2:8" x14ac:dyDescent="0.3">
      <c r="B904" s="126"/>
      <c r="C904" s="129"/>
      <c r="D904" s="136"/>
      <c r="E904" s="136"/>
      <c r="F904" s="136"/>
      <c r="G904" s="285"/>
      <c r="H904" s="291" t="str">
        <f>IF(D904="","",
IFERROR(IF(E904&gt;D904,"Error",
IF(F904 = Validation!$B$9,0,
IF(F904=Validation!$B$10,E904/D904,0))),""))</f>
        <v/>
      </c>
    </row>
    <row r="905" spans="2:8" x14ac:dyDescent="0.3">
      <c r="B905" s="126"/>
      <c r="C905" s="129"/>
      <c r="D905" s="136"/>
      <c r="E905" s="136"/>
      <c r="F905" s="136"/>
      <c r="G905" s="285"/>
      <c r="H905" s="291" t="str">
        <f>IF(D905="","",
IFERROR(IF(E905&gt;D905,"Error",
IF(F905 = Validation!$B$9,0,
IF(F905=Validation!$B$10,E905/D905,0))),""))</f>
        <v/>
      </c>
    </row>
    <row r="906" spans="2:8" x14ac:dyDescent="0.3">
      <c r="B906" s="126"/>
      <c r="C906" s="129"/>
      <c r="D906" s="136"/>
      <c r="E906" s="136"/>
      <c r="F906" s="136"/>
      <c r="G906" s="285"/>
      <c r="H906" s="291" t="str">
        <f>IF(D906="","",
IFERROR(IF(E906&gt;D906,"Error",
IF(F906 = Validation!$B$9,0,
IF(F906=Validation!$B$10,E906/D906,0))),""))</f>
        <v/>
      </c>
    </row>
    <row r="907" spans="2:8" x14ac:dyDescent="0.3">
      <c r="B907" s="126"/>
      <c r="C907" s="129"/>
      <c r="D907" s="136"/>
      <c r="E907" s="136"/>
      <c r="F907" s="136"/>
      <c r="G907" s="285"/>
      <c r="H907" s="291" t="str">
        <f>IF(D907="","",
IFERROR(IF(E907&gt;D907,"Error",
IF(F907 = Validation!$B$9,0,
IF(F907=Validation!$B$10,E907/D907,0))),""))</f>
        <v/>
      </c>
    </row>
    <row r="908" spans="2:8" x14ac:dyDescent="0.3">
      <c r="B908" s="126"/>
      <c r="C908" s="129"/>
      <c r="D908" s="136"/>
      <c r="E908" s="136"/>
      <c r="F908" s="136"/>
      <c r="G908" s="285"/>
      <c r="H908" s="291" t="str">
        <f>IF(D908="","",
IFERROR(IF(E908&gt;D908,"Error",
IF(F908 = Validation!$B$9,0,
IF(F908=Validation!$B$10,E908/D908,0))),""))</f>
        <v/>
      </c>
    </row>
    <row r="909" spans="2:8" x14ac:dyDescent="0.3">
      <c r="B909" s="126"/>
      <c r="C909" s="129"/>
      <c r="D909" s="136"/>
      <c r="E909" s="136"/>
      <c r="F909" s="136"/>
      <c r="G909" s="285"/>
      <c r="H909" s="291" t="str">
        <f>IF(D909="","",
IFERROR(IF(E909&gt;D909,"Error",
IF(F909 = Validation!$B$9,0,
IF(F909=Validation!$B$10,E909/D909,0))),""))</f>
        <v/>
      </c>
    </row>
    <row r="910" spans="2:8" x14ac:dyDescent="0.3">
      <c r="B910" s="126"/>
      <c r="C910" s="129"/>
      <c r="D910" s="136"/>
      <c r="E910" s="136"/>
      <c r="F910" s="136"/>
      <c r="G910" s="285"/>
      <c r="H910" s="291" t="str">
        <f>IF(D910="","",
IFERROR(IF(E910&gt;D910,"Error",
IF(F910 = Validation!$B$9,0,
IF(F910=Validation!$B$10,E910/D910,0))),""))</f>
        <v/>
      </c>
    </row>
    <row r="911" spans="2:8" x14ac:dyDescent="0.3">
      <c r="B911" s="126"/>
      <c r="C911" s="129"/>
      <c r="D911" s="136"/>
      <c r="E911" s="136"/>
      <c r="F911" s="136"/>
      <c r="G911" s="285"/>
      <c r="H911" s="291" t="str">
        <f>IF(D911="","",
IFERROR(IF(E911&gt;D911,"Error",
IF(F911 = Validation!$B$9,0,
IF(F911=Validation!$B$10,E911/D911,0))),""))</f>
        <v/>
      </c>
    </row>
    <row r="912" spans="2:8" x14ac:dyDescent="0.3">
      <c r="B912" s="126"/>
      <c r="C912" s="129"/>
      <c r="D912" s="136"/>
      <c r="E912" s="136"/>
      <c r="F912" s="136"/>
      <c r="G912" s="285"/>
      <c r="H912" s="291" t="str">
        <f>IF(D912="","",
IFERROR(IF(E912&gt;D912,"Error",
IF(F912 = Validation!$B$9,0,
IF(F912=Validation!$B$10,E912/D912,0))),""))</f>
        <v/>
      </c>
    </row>
    <row r="913" spans="2:8" x14ac:dyDescent="0.3">
      <c r="B913" s="126"/>
      <c r="C913" s="129"/>
      <c r="D913" s="136"/>
      <c r="E913" s="136"/>
      <c r="F913" s="136"/>
      <c r="G913" s="285"/>
      <c r="H913" s="291" t="str">
        <f>IF(D913="","",
IFERROR(IF(E913&gt;D913,"Error",
IF(F913 = Validation!$B$9,0,
IF(F913=Validation!$B$10,E913/D913,0))),""))</f>
        <v/>
      </c>
    </row>
    <row r="914" spans="2:8" x14ac:dyDescent="0.3">
      <c r="B914" s="126"/>
      <c r="C914" s="129"/>
      <c r="D914" s="136"/>
      <c r="E914" s="136"/>
      <c r="F914" s="136"/>
      <c r="G914" s="285"/>
      <c r="H914" s="291" t="str">
        <f>IF(D914="","",
IFERROR(IF(E914&gt;D914,"Error",
IF(F914 = Validation!$B$9,0,
IF(F914=Validation!$B$10,E914/D914,0))),""))</f>
        <v/>
      </c>
    </row>
    <row r="915" spans="2:8" x14ac:dyDescent="0.3">
      <c r="B915" s="126"/>
      <c r="C915" s="129"/>
      <c r="D915" s="136"/>
      <c r="E915" s="136"/>
      <c r="F915" s="136"/>
      <c r="G915" s="285"/>
      <c r="H915" s="291" t="str">
        <f>IF(D915="","",
IFERROR(IF(E915&gt;D915,"Error",
IF(F915 = Validation!$B$9,0,
IF(F915=Validation!$B$10,E915/D915,0))),""))</f>
        <v/>
      </c>
    </row>
    <row r="916" spans="2:8" x14ac:dyDescent="0.3">
      <c r="B916" s="126"/>
      <c r="C916" s="129"/>
      <c r="D916" s="136"/>
      <c r="E916" s="136"/>
      <c r="F916" s="136"/>
      <c r="G916" s="285"/>
      <c r="H916" s="291" t="str">
        <f>IF(D916="","",
IFERROR(IF(E916&gt;D916,"Error",
IF(F916 = Validation!$B$9,0,
IF(F916=Validation!$B$10,E916/D916,0))),""))</f>
        <v/>
      </c>
    </row>
    <row r="917" spans="2:8" x14ac:dyDescent="0.3">
      <c r="B917" s="126"/>
      <c r="C917" s="129"/>
      <c r="D917" s="136"/>
      <c r="E917" s="136"/>
      <c r="F917" s="136"/>
      <c r="G917" s="285"/>
      <c r="H917" s="291" t="str">
        <f>IF(D917="","",
IFERROR(IF(E917&gt;D917,"Error",
IF(F917 = Validation!$B$9,0,
IF(F917=Validation!$B$10,E917/D917,0))),""))</f>
        <v/>
      </c>
    </row>
    <row r="918" spans="2:8" x14ac:dyDescent="0.3">
      <c r="B918" s="126"/>
      <c r="C918" s="129"/>
      <c r="D918" s="136"/>
      <c r="E918" s="136"/>
      <c r="F918" s="136"/>
      <c r="G918" s="285"/>
      <c r="H918" s="291" t="str">
        <f>IF(D918="","",
IFERROR(IF(E918&gt;D918,"Error",
IF(F918 = Validation!$B$9,0,
IF(F918=Validation!$B$10,E918/D918,0))),""))</f>
        <v/>
      </c>
    </row>
    <row r="919" spans="2:8" x14ac:dyDescent="0.3">
      <c r="B919" s="126"/>
      <c r="C919" s="129"/>
      <c r="D919" s="136"/>
      <c r="E919" s="136"/>
      <c r="F919" s="136"/>
      <c r="G919" s="285"/>
      <c r="H919" s="291" t="str">
        <f>IF(D919="","",
IFERROR(IF(E919&gt;D919,"Error",
IF(F919 = Validation!$B$9,0,
IF(F919=Validation!$B$10,E919/D919,0))),""))</f>
        <v/>
      </c>
    </row>
    <row r="920" spans="2:8" x14ac:dyDescent="0.3">
      <c r="B920" s="126"/>
      <c r="C920" s="129"/>
      <c r="D920" s="136"/>
      <c r="E920" s="136"/>
      <c r="F920" s="136"/>
      <c r="G920" s="285"/>
      <c r="H920" s="291" t="str">
        <f>IF(D920="","",
IFERROR(IF(E920&gt;D920,"Error",
IF(F920 = Validation!$B$9,0,
IF(F920=Validation!$B$10,E920/D920,0))),""))</f>
        <v/>
      </c>
    </row>
    <row r="921" spans="2:8" x14ac:dyDescent="0.3">
      <c r="B921" s="126"/>
      <c r="C921" s="129"/>
      <c r="D921" s="136"/>
      <c r="E921" s="136"/>
      <c r="F921" s="136"/>
      <c r="G921" s="285"/>
      <c r="H921" s="291" t="str">
        <f>IF(D921="","",
IFERROR(IF(E921&gt;D921,"Error",
IF(F921 = Validation!$B$9,0,
IF(F921=Validation!$B$10,E921/D921,0))),""))</f>
        <v/>
      </c>
    </row>
    <row r="922" spans="2:8" x14ac:dyDescent="0.3">
      <c r="B922" s="126"/>
      <c r="C922" s="129"/>
      <c r="D922" s="136"/>
      <c r="E922" s="136"/>
      <c r="F922" s="136"/>
      <c r="G922" s="285"/>
      <c r="H922" s="291" t="str">
        <f>IF(D922="","",
IFERROR(IF(E922&gt;D922,"Error",
IF(F922 = Validation!$B$9,0,
IF(F922=Validation!$B$10,E922/D922,0))),""))</f>
        <v/>
      </c>
    </row>
    <row r="923" spans="2:8" x14ac:dyDescent="0.3">
      <c r="B923" s="126"/>
      <c r="C923" s="129"/>
      <c r="D923" s="136"/>
      <c r="E923" s="136"/>
      <c r="F923" s="136"/>
      <c r="G923" s="285"/>
      <c r="H923" s="291" t="str">
        <f>IF(D923="","",
IFERROR(IF(E923&gt;D923,"Error",
IF(F923 = Validation!$B$9,0,
IF(F923=Validation!$B$10,E923/D923,0))),""))</f>
        <v/>
      </c>
    </row>
    <row r="924" spans="2:8" x14ac:dyDescent="0.3">
      <c r="B924" s="126"/>
      <c r="C924" s="129"/>
      <c r="D924" s="136"/>
      <c r="E924" s="136"/>
      <c r="F924" s="136"/>
      <c r="G924" s="285"/>
      <c r="H924" s="291" t="str">
        <f>IF(D924="","",
IFERROR(IF(E924&gt;D924,"Error",
IF(F924 = Validation!$B$9,0,
IF(F924=Validation!$B$10,E924/D924,0))),""))</f>
        <v/>
      </c>
    </row>
    <row r="925" spans="2:8" x14ac:dyDescent="0.3">
      <c r="B925" s="126"/>
      <c r="C925" s="129"/>
      <c r="D925" s="136"/>
      <c r="E925" s="136"/>
      <c r="F925" s="136"/>
      <c r="G925" s="285"/>
      <c r="H925" s="291" t="str">
        <f>IF(D925="","",
IFERROR(IF(E925&gt;D925,"Error",
IF(F925 = Validation!$B$9,0,
IF(F925=Validation!$B$10,E925/D925,0))),""))</f>
        <v/>
      </c>
    </row>
    <row r="926" spans="2:8" x14ac:dyDescent="0.3">
      <c r="B926" s="126"/>
      <c r="C926" s="129"/>
      <c r="D926" s="136"/>
      <c r="E926" s="136"/>
      <c r="F926" s="136"/>
      <c r="G926" s="285"/>
      <c r="H926" s="291" t="str">
        <f>IF(D926="","",
IFERROR(IF(E926&gt;D926,"Error",
IF(F926 = Validation!$B$9,0,
IF(F926=Validation!$B$10,E926/D926,0))),""))</f>
        <v/>
      </c>
    </row>
    <row r="927" spans="2:8" x14ac:dyDescent="0.3">
      <c r="B927" s="126"/>
      <c r="C927" s="129"/>
      <c r="D927" s="136"/>
      <c r="E927" s="136"/>
      <c r="F927" s="136"/>
      <c r="G927" s="285"/>
      <c r="H927" s="291" t="str">
        <f>IF(D927="","",
IFERROR(IF(E927&gt;D927,"Error",
IF(F927 = Validation!$B$9,0,
IF(F927=Validation!$B$10,E927/D927,0))),""))</f>
        <v/>
      </c>
    </row>
    <row r="928" spans="2:8" x14ac:dyDescent="0.3">
      <c r="B928" s="126"/>
      <c r="C928" s="129"/>
      <c r="D928" s="136"/>
      <c r="E928" s="136"/>
      <c r="F928" s="136"/>
      <c r="G928" s="285"/>
      <c r="H928" s="291" t="str">
        <f>IF(D928="","",
IFERROR(IF(E928&gt;D928,"Error",
IF(F928 = Validation!$B$9,0,
IF(F928=Validation!$B$10,E928/D928,0))),""))</f>
        <v/>
      </c>
    </row>
    <row r="929" spans="2:8" x14ac:dyDescent="0.3">
      <c r="B929" s="126"/>
      <c r="C929" s="129"/>
      <c r="D929" s="136"/>
      <c r="E929" s="136"/>
      <c r="F929" s="136"/>
      <c r="G929" s="285"/>
      <c r="H929" s="291" t="str">
        <f>IF(D929="","",
IFERROR(IF(E929&gt;D929,"Error",
IF(F929 = Validation!$B$9,0,
IF(F929=Validation!$B$10,E929/D929,0))),""))</f>
        <v/>
      </c>
    </row>
    <row r="930" spans="2:8" x14ac:dyDescent="0.3">
      <c r="B930" s="126"/>
      <c r="C930" s="129"/>
      <c r="D930" s="136"/>
      <c r="E930" s="136"/>
      <c r="F930" s="136"/>
      <c r="G930" s="285"/>
      <c r="H930" s="291" t="str">
        <f>IF(D930="","",
IFERROR(IF(E930&gt;D930,"Error",
IF(F930 = Validation!$B$9,0,
IF(F930=Validation!$B$10,E930/D930,0))),""))</f>
        <v/>
      </c>
    </row>
    <row r="931" spans="2:8" x14ac:dyDescent="0.3">
      <c r="B931" s="126"/>
      <c r="C931" s="129"/>
      <c r="D931" s="136"/>
      <c r="E931" s="136"/>
      <c r="F931" s="136"/>
      <c r="G931" s="285"/>
      <c r="H931" s="291" t="str">
        <f>IF(D931="","",
IFERROR(IF(E931&gt;D931,"Error",
IF(F931 = Validation!$B$9,0,
IF(F931=Validation!$B$10,E931/D931,0))),""))</f>
        <v/>
      </c>
    </row>
    <row r="932" spans="2:8" x14ac:dyDescent="0.3">
      <c r="B932" s="126"/>
      <c r="C932" s="129"/>
      <c r="D932" s="136"/>
      <c r="E932" s="136"/>
      <c r="F932" s="136"/>
      <c r="G932" s="285"/>
      <c r="H932" s="291" t="str">
        <f>IF(D932="","",
IFERROR(IF(E932&gt;D932,"Error",
IF(F932 = Validation!$B$9,0,
IF(F932=Validation!$B$10,E932/D932,0))),""))</f>
        <v/>
      </c>
    </row>
    <row r="933" spans="2:8" x14ac:dyDescent="0.3">
      <c r="B933" s="126"/>
      <c r="C933" s="129"/>
      <c r="D933" s="136"/>
      <c r="E933" s="136"/>
      <c r="F933" s="136"/>
      <c r="G933" s="285"/>
      <c r="H933" s="291" t="str">
        <f>IF(D933="","",
IFERROR(IF(E933&gt;D933,"Error",
IF(F933 = Validation!$B$9,0,
IF(F933=Validation!$B$10,E933/D933,0))),""))</f>
        <v/>
      </c>
    </row>
    <row r="934" spans="2:8" x14ac:dyDescent="0.3">
      <c r="B934" s="126"/>
      <c r="C934" s="129"/>
      <c r="D934" s="136"/>
      <c r="E934" s="136"/>
      <c r="F934" s="136"/>
      <c r="G934" s="285"/>
      <c r="H934" s="291" t="str">
        <f>IF(D934="","",
IFERROR(IF(E934&gt;D934,"Error",
IF(F934 = Validation!$B$9,0,
IF(F934=Validation!$B$10,E934/D934,0))),""))</f>
        <v/>
      </c>
    </row>
    <row r="935" spans="2:8" x14ac:dyDescent="0.3">
      <c r="B935" s="126"/>
      <c r="C935" s="129"/>
      <c r="D935" s="136"/>
      <c r="E935" s="136"/>
      <c r="F935" s="136"/>
      <c r="G935" s="285"/>
      <c r="H935" s="291" t="str">
        <f>IF(D935="","",
IFERROR(IF(E935&gt;D935,"Error",
IF(F935 = Validation!$B$9,0,
IF(F935=Validation!$B$10,E935/D935,0))),""))</f>
        <v/>
      </c>
    </row>
    <row r="936" spans="2:8" x14ac:dyDescent="0.3">
      <c r="B936" s="126"/>
      <c r="C936" s="129"/>
      <c r="D936" s="136"/>
      <c r="E936" s="136"/>
      <c r="F936" s="136"/>
      <c r="G936" s="285"/>
      <c r="H936" s="291" t="str">
        <f>IF(D936="","",
IFERROR(IF(E936&gt;D936,"Error",
IF(F936 = Validation!$B$9,0,
IF(F936=Validation!$B$10,E936/D936,0))),""))</f>
        <v/>
      </c>
    </row>
    <row r="937" spans="2:8" x14ac:dyDescent="0.3">
      <c r="B937" s="126"/>
      <c r="C937" s="129"/>
      <c r="D937" s="136"/>
      <c r="E937" s="136"/>
      <c r="F937" s="136"/>
      <c r="G937" s="285"/>
      <c r="H937" s="291" t="str">
        <f>IF(D937="","",
IFERROR(IF(E937&gt;D937,"Error",
IF(F937 = Validation!$B$9,0,
IF(F937=Validation!$B$10,E937/D937,0))),""))</f>
        <v/>
      </c>
    </row>
    <row r="938" spans="2:8" x14ac:dyDescent="0.3">
      <c r="B938" s="126"/>
      <c r="C938" s="129"/>
      <c r="D938" s="136"/>
      <c r="E938" s="136"/>
      <c r="F938" s="136"/>
      <c r="G938" s="285"/>
      <c r="H938" s="291" t="str">
        <f>IF(D938="","",
IFERROR(IF(E938&gt;D938,"Error",
IF(F938 = Validation!$B$9,0,
IF(F938=Validation!$B$10,E938/D938,0))),""))</f>
        <v/>
      </c>
    </row>
    <row r="939" spans="2:8" x14ac:dyDescent="0.3">
      <c r="B939" s="126"/>
      <c r="C939" s="129"/>
      <c r="D939" s="136"/>
      <c r="E939" s="136"/>
      <c r="F939" s="136"/>
      <c r="G939" s="285"/>
      <c r="H939" s="291" t="str">
        <f>IF(D939="","",
IFERROR(IF(E939&gt;D939,"Error",
IF(F939 = Validation!$B$9,0,
IF(F939=Validation!$B$10,E939/D939,0))),""))</f>
        <v/>
      </c>
    </row>
    <row r="940" spans="2:8" x14ac:dyDescent="0.3">
      <c r="B940" s="126"/>
      <c r="C940" s="129"/>
      <c r="D940" s="136"/>
      <c r="E940" s="136"/>
      <c r="F940" s="136"/>
      <c r="G940" s="285"/>
      <c r="H940" s="291" t="str">
        <f>IF(D940="","",
IFERROR(IF(E940&gt;D940,"Error",
IF(F940 = Validation!$B$9,0,
IF(F940=Validation!$B$10,E940/D940,0))),""))</f>
        <v/>
      </c>
    </row>
    <row r="941" spans="2:8" x14ac:dyDescent="0.3">
      <c r="B941" s="126"/>
      <c r="C941" s="129"/>
      <c r="D941" s="136"/>
      <c r="E941" s="136"/>
      <c r="F941" s="136"/>
      <c r="G941" s="285"/>
      <c r="H941" s="291" t="str">
        <f>IF(D941="","",
IFERROR(IF(E941&gt;D941,"Error",
IF(F941 = Validation!$B$9,0,
IF(F941=Validation!$B$10,E941/D941,0))),""))</f>
        <v/>
      </c>
    </row>
    <row r="942" spans="2:8" x14ac:dyDescent="0.3">
      <c r="B942" s="126"/>
      <c r="C942" s="129"/>
      <c r="D942" s="136"/>
      <c r="E942" s="136"/>
      <c r="F942" s="136"/>
      <c r="G942" s="285"/>
      <c r="H942" s="291" t="str">
        <f>IF(D942="","",
IFERROR(IF(E942&gt;D942,"Error",
IF(F942 = Validation!$B$9,0,
IF(F942=Validation!$B$10,E942/D942,0))),""))</f>
        <v/>
      </c>
    </row>
    <row r="943" spans="2:8" x14ac:dyDescent="0.3">
      <c r="B943" s="126"/>
      <c r="C943" s="129"/>
      <c r="D943" s="136"/>
      <c r="E943" s="136"/>
      <c r="F943" s="136"/>
      <c r="G943" s="285"/>
      <c r="H943" s="291" t="str">
        <f>IF(D943="","",
IFERROR(IF(E943&gt;D943,"Error",
IF(F943 = Validation!$B$9,0,
IF(F943=Validation!$B$10,E943/D943,0))),""))</f>
        <v/>
      </c>
    </row>
    <row r="944" spans="2:8" x14ac:dyDescent="0.3">
      <c r="B944" s="126"/>
      <c r="C944" s="129"/>
      <c r="D944" s="136"/>
      <c r="E944" s="136"/>
      <c r="F944" s="136"/>
      <c r="G944" s="285"/>
      <c r="H944" s="291" t="str">
        <f>IF(D944="","",
IFERROR(IF(E944&gt;D944,"Error",
IF(F944 = Validation!$B$9,0,
IF(F944=Validation!$B$10,E944/D944,0))),""))</f>
        <v/>
      </c>
    </row>
    <row r="945" spans="2:8" x14ac:dyDescent="0.3">
      <c r="B945" s="126"/>
      <c r="C945" s="129"/>
      <c r="D945" s="136"/>
      <c r="E945" s="136"/>
      <c r="F945" s="136"/>
      <c r="G945" s="285"/>
      <c r="H945" s="291" t="str">
        <f>IF(D945="","",
IFERROR(IF(E945&gt;D945,"Error",
IF(F945 = Validation!$B$9,0,
IF(F945=Validation!$B$10,E945/D945,0))),""))</f>
        <v/>
      </c>
    </row>
    <row r="946" spans="2:8" x14ac:dyDescent="0.3">
      <c r="B946" s="126"/>
      <c r="C946" s="129"/>
      <c r="D946" s="136"/>
      <c r="E946" s="136"/>
      <c r="F946" s="136"/>
      <c r="G946" s="285"/>
      <c r="H946" s="291" t="str">
        <f>IF(D946="","",
IFERROR(IF(E946&gt;D946,"Error",
IF(F946 = Validation!$B$9,0,
IF(F946=Validation!$B$10,E946/D946,0))),""))</f>
        <v/>
      </c>
    </row>
    <row r="947" spans="2:8" x14ac:dyDescent="0.3">
      <c r="B947" s="126"/>
      <c r="C947" s="129"/>
      <c r="D947" s="136"/>
      <c r="E947" s="136"/>
      <c r="F947" s="136"/>
      <c r="G947" s="285"/>
      <c r="H947" s="291" t="str">
        <f>IF(D947="","",
IFERROR(IF(E947&gt;D947,"Error",
IF(F947 = Validation!$B$9,0,
IF(F947=Validation!$B$10,E947/D947,0))),""))</f>
        <v/>
      </c>
    </row>
    <row r="948" spans="2:8" x14ac:dyDescent="0.3">
      <c r="B948" s="126"/>
      <c r="C948" s="129"/>
      <c r="D948" s="136"/>
      <c r="E948" s="136"/>
      <c r="F948" s="136"/>
      <c r="G948" s="285"/>
      <c r="H948" s="291" t="str">
        <f>IF(D948="","",
IFERROR(IF(E948&gt;D948,"Error",
IF(F948 = Validation!$B$9,0,
IF(F948=Validation!$B$10,E948/D948,0))),""))</f>
        <v/>
      </c>
    </row>
    <row r="949" spans="2:8" x14ac:dyDescent="0.3">
      <c r="B949" s="126"/>
      <c r="C949" s="129"/>
      <c r="D949" s="136"/>
      <c r="E949" s="136"/>
      <c r="F949" s="136"/>
      <c r="G949" s="285"/>
      <c r="H949" s="291" t="str">
        <f>IF(D949="","",
IFERROR(IF(E949&gt;D949,"Error",
IF(F949 = Validation!$B$9,0,
IF(F949=Validation!$B$10,E949/D949,0))),""))</f>
        <v/>
      </c>
    </row>
    <row r="950" spans="2:8" x14ac:dyDescent="0.3">
      <c r="B950" s="126"/>
      <c r="C950" s="129"/>
      <c r="D950" s="136"/>
      <c r="E950" s="136"/>
      <c r="F950" s="136"/>
      <c r="G950" s="285"/>
      <c r="H950" s="291" t="str">
        <f>IF(D950="","",
IFERROR(IF(E950&gt;D950,"Error",
IF(F950 = Validation!$B$9,0,
IF(F950=Validation!$B$10,E950/D950,0))),""))</f>
        <v/>
      </c>
    </row>
    <row r="951" spans="2:8" x14ac:dyDescent="0.3">
      <c r="B951" s="126"/>
      <c r="C951" s="129"/>
      <c r="D951" s="136"/>
      <c r="E951" s="136"/>
      <c r="F951" s="136"/>
      <c r="G951" s="285"/>
      <c r="H951" s="291" t="str">
        <f>IF(D951="","",
IFERROR(IF(E951&gt;D951,"Error",
IF(F951 = Validation!$B$9,0,
IF(F951=Validation!$B$10,E951/D951,0))),""))</f>
        <v/>
      </c>
    </row>
    <row r="952" spans="2:8" x14ac:dyDescent="0.3">
      <c r="B952" s="126"/>
      <c r="C952" s="129"/>
      <c r="D952" s="136"/>
      <c r="E952" s="136"/>
      <c r="F952" s="136"/>
      <c r="G952" s="285"/>
      <c r="H952" s="291" t="str">
        <f>IF(D952="","",
IFERROR(IF(E952&gt;D952,"Error",
IF(F952 = Validation!$B$9,0,
IF(F952=Validation!$B$10,E952/D952,0))),""))</f>
        <v/>
      </c>
    </row>
    <row r="953" spans="2:8" x14ac:dyDescent="0.3">
      <c r="B953" s="126"/>
      <c r="C953" s="129"/>
      <c r="D953" s="136"/>
      <c r="E953" s="136"/>
      <c r="F953" s="136"/>
      <c r="G953" s="285"/>
      <c r="H953" s="291" t="str">
        <f>IF(D953="","",
IFERROR(IF(E953&gt;D953,"Error",
IF(F953 = Validation!$B$9,0,
IF(F953=Validation!$B$10,E953/D953,0))),""))</f>
        <v/>
      </c>
    </row>
    <row r="954" spans="2:8" x14ac:dyDescent="0.3">
      <c r="B954" s="126"/>
      <c r="C954" s="129"/>
      <c r="D954" s="136"/>
      <c r="E954" s="136"/>
      <c r="F954" s="136"/>
      <c r="G954" s="285"/>
      <c r="H954" s="291" t="str">
        <f>IF(D954="","",
IFERROR(IF(E954&gt;D954,"Error",
IF(F954 = Validation!$B$9,0,
IF(F954=Validation!$B$10,E954/D954,0))),""))</f>
        <v/>
      </c>
    </row>
    <row r="955" spans="2:8" x14ac:dyDescent="0.3">
      <c r="B955" s="126"/>
      <c r="C955" s="129"/>
      <c r="D955" s="136"/>
      <c r="E955" s="136"/>
      <c r="F955" s="136"/>
      <c r="G955" s="285"/>
      <c r="H955" s="291" t="str">
        <f>IF(D955="","",
IFERROR(IF(E955&gt;D955,"Error",
IF(F955 = Validation!$B$9,0,
IF(F955=Validation!$B$10,E955/D955,0))),""))</f>
        <v/>
      </c>
    </row>
    <row r="956" spans="2:8" x14ac:dyDescent="0.3">
      <c r="B956" s="126"/>
      <c r="C956" s="129"/>
      <c r="D956" s="136"/>
      <c r="E956" s="136"/>
      <c r="F956" s="136"/>
      <c r="G956" s="285"/>
      <c r="H956" s="291" t="str">
        <f>IF(D956="","",
IFERROR(IF(E956&gt;D956,"Error",
IF(F956 = Validation!$B$9,0,
IF(F956=Validation!$B$10,E956/D956,0))),""))</f>
        <v/>
      </c>
    </row>
    <row r="957" spans="2:8" x14ac:dyDescent="0.3">
      <c r="B957" s="126"/>
      <c r="C957" s="129"/>
      <c r="D957" s="136"/>
      <c r="E957" s="136"/>
      <c r="F957" s="136"/>
      <c r="G957" s="285"/>
      <c r="H957" s="291" t="str">
        <f>IF(D957="","",
IFERROR(IF(E957&gt;D957,"Error",
IF(F957 = Validation!$B$9,0,
IF(F957=Validation!$B$10,E957/D957,0))),""))</f>
        <v/>
      </c>
    </row>
    <row r="958" spans="2:8" x14ac:dyDescent="0.3">
      <c r="B958" s="126"/>
      <c r="C958" s="129"/>
      <c r="D958" s="136"/>
      <c r="E958" s="136"/>
      <c r="F958" s="136"/>
      <c r="G958" s="285"/>
      <c r="H958" s="291" t="str">
        <f>IF(D958="","",
IFERROR(IF(E958&gt;D958,"Error",
IF(F958 = Validation!$B$9,0,
IF(F958=Validation!$B$10,E958/D958,0))),""))</f>
        <v/>
      </c>
    </row>
    <row r="959" spans="2:8" x14ac:dyDescent="0.3">
      <c r="B959" s="126"/>
      <c r="C959" s="129"/>
      <c r="D959" s="136"/>
      <c r="E959" s="136"/>
      <c r="F959" s="136"/>
      <c r="G959" s="285"/>
      <c r="H959" s="291" t="str">
        <f>IF(D959="","",
IFERROR(IF(E959&gt;D959,"Error",
IF(F959 = Validation!$B$9,0,
IF(F959=Validation!$B$10,E959/D959,0))),""))</f>
        <v/>
      </c>
    </row>
    <row r="960" spans="2:8" x14ac:dyDescent="0.3">
      <c r="B960" s="126"/>
      <c r="C960" s="129"/>
      <c r="D960" s="136"/>
      <c r="E960" s="136"/>
      <c r="F960" s="136"/>
      <c r="G960" s="285"/>
      <c r="H960" s="291" t="str">
        <f>IF(D960="","",
IFERROR(IF(E960&gt;D960,"Error",
IF(F960 = Validation!$B$9,0,
IF(F960=Validation!$B$10,E960/D960,0))),""))</f>
        <v/>
      </c>
    </row>
    <row r="961" spans="2:8" x14ac:dyDescent="0.3">
      <c r="B961" s="126"/>
      <c r="C961" s="129"/>
      <c r="D961" s="136"/>
      <c r="E961" s="136"/>
      <c r="F961" s="136"/>
      <c r="G961" s="285"/>
      <c r="H961" s="291" t="str">
        <f>IF(D961="","",
IFERROR(IF(E961&gt;D961,"Error",
IF(F961 = Validation!$B$9,0,
IF(F961=Validation!$B$10,E961/D961,0))),""))</f>
        <v/>
      </c>
    </row>
    <row r="962" spans="2:8" x14ac:dyDescent="0.3">
      <c r="B962" s="126"/>
      <c r="C962" s="129"/>
      <c r="D962" s="136"/>
      <c r="E962" s="136"/>
      <c r="F962" s="136"/>
      <c r="G962" s="285"/>
      <c r="H962" s="291" t="str">
        <f>IF(D962="","",
IFERROR(IF(E962&gt;D962,"Error",
IF(F962 = Validation!$B$9,0,
IF(F962=Validation!$B$10,E962/D962,0))),""))</f>
        <v/>
      </c>
    </row>
    <row r="963" spans="2:8" x14ac:dyDescent="0.3">
      <c r="B963" s="126"/>
      <c r="C963" s="129"/>
      <c r="D963" s="136"/>
      <c r="E963" s="136"/>
      <c r="F963" s="136"/>
      <c r="G963" s="285"/>
      <c r="H963" s="291" t="str">
        <f>IF(D963="","",
IFERROR(IF(E963&gt;D963,"Error",
IF(F963 = Validation!$B$9,0,
IF(F963=Validation!$B$10,E963/D963,0))),""))</f>
        <v/>
      </c>
    </row>
    <row r="964" spans="2:8" x14ac:dyDescent="0.3">
      <c r="B964" s="126"/>
      <c r="C964" s="129"/>
      <c r="D964" s="136"/>
      <c r="E964" s="136"/>
      <c r="F964" s="136"/>
      <c r="G964" s="285"/>
      <c r="H964" s="291" t="str">
        <f>IF(D964="","",
IFERROR(IF(E964&gt;D964,"Error",
IF(F964 = Validation!$B$9,0,
IF(F964=Validation!$B$10,E964/D964,0))),""))</f>
        <v/>
      </c>
    </row>
    <row r="965" spans="2:8" x14ac:dyDescent="0.3">
      <c r="B965" s="126"/>
      <c r="C965" s="129"/>
      <c r="D965" s="136"/>
      <c r="E965" s="136"/>
      <c r="F965" s="136"/>
      <c r="G965" s="285"/>
      <c r="H965" s="291" t="str">
        <f>IF(D965="","",
IFERROR(IF(E965&gt;D965,"Error",
IF(F965 = Validation!$B$9,0,
IF(F965=Validation!$B$10,E965/D965,0))),""))</f>
        <v/>
      </c>
    </row>
    <row r="966" spans="2:8" x14ac:dyDescent="0.3">
      <c r="B966" s="126"/>
      <c r="C966" s="129"/>
      <c r="D966" s="136"/>
      <c r="E966" s="136"/>
      <c r="F966" s="136"/>
      <c r="G966" s="285"/>
      <c r="H966" s="291" t="str">
        <f>IF(D966="","",
IFERROR(IF(E966&gt;D966,"Error",
IF(F966 = Validation!$B$9,0,
IF(F966=Validation!$B$10,E966/D966,0))),""))</f>
        <v/>
      </c>
    </row>
    <row r="967" spans="2:8" x14ac:dyDescent="0.3">
      <c r="B967" s="126"/>
      <c r="C967" s="129"/>
      <c r="D967" s="136"/>
      <c r="E967" s="136"/>
      <c r="F967" s="136"/>
      <c r="G967" s="285"/>
      <c r="H967" s="291" t="str">
        <f>IF(D967="","",
IFERROR(IF(E967&gt;D967,"Error",
IF(F967 = Validation!$B$9,0,
IF(F967=Validation!$B$10,E967/D967,0))),""))</f>
        <v/>
      </c>
    </row>
    <row r="968" spans="2:8" x14ac:dyDescent="0.3">
      <c r="B968" s="126"/>
      <c r="C968" s="129"/>
      <c r="D968" s="136"/>
      <c r="E968" s="136"/>
      <c r="F968" s="136"/>
      <c r="G968" s="285"/>
      <c r="H968" s="291" t="str">
        <f>IF(D968="","",
IFERROR(IF(E968&gt;D968,"Error",
IF(F968 = Validation!$B$9,0,
IF(F968=Validation!$B$10,E968/D968,0))),""))</f>
        <v/>
      </c>
    </row>
    <row r="969" spans="2:8" x14ac:dyDescent="0.3">
      <c r="B969" s="126"/>
      <c r="C969" s="129"/>
      <c r="D969" s="136"/>
      <c r="E969" s="136"/>
      <c r="F969" s="136"/>
      <c r="G969" s="285"/>
      <c r="H969" s="291" t="str">
        <f>IF(D969="","",
IFERROR(IF(E969&gt;D969,"Error",
IF(F969 = Validation!$B$9,0,
IF(F969=Validation!$B$10,E969/D969,0))),""))</f>
        <v/>
      </c>
    </row>
    <row r="970" spans="2:8" x14ac:dyDescent="0.3">
      <c r="B970" s="126"/>
      <c r="C970" s="129"/>
      <c r="D970" s="136"/>
      <c r="E970" s="136"/>
      <c r="F970" s="136"/>
      <c r="G970" s="285"/>
      <c r="H970" s="291" t="str">
        <f>IF(D970="","",
IFERROR(IF(E970&gt;D970,"Error",
IF(F970 = Validation!$B$9,0,
IF(F970=Validation!$B$10,E970/D970,0))),""))</f>
        <v/>
      </c>
    </row>
    <row r="971" spans="2:8" x14ac:dyDescent="0.3">
      <c r="B971" s="126"/>
      <c r="C971" s="129"/>
      <c r="D971" s="136"/>
      <c r="E971" s="136"/>
      <c r="F971" s="136"/>
      <c r="G971" s="285"/>
      <c r="H971" s="291" t="str">
        <f>IF(D971="","",
IFERROR(IF(E971&gt;D971,"Error",
IF(F971 = Validation!$B$9,0,
IF(F971=Validation!$B$10,E971/D971,0))),""))</f>
        <v/>
      </c>
    </row>
    <row r="972" spans="2:8" x14ac:dyDescent="0.3">
      <c r="B972" s="126"/>
      <c r="C972" s="129"/>
      <c r="D972" s="136"/>
      <c r="E972" s="136"/>
      <c r="F972" s="136"/>
      <c r="G972" s="285"/>
      <c r="H972" s="291" t="str">
        <f>IF(D972="","",
IFERROR(IF(E972&gt;D972,"Error",
IF(F972 = Validation!$B$9,0,
IF(F972=Validation!$B$10,E972/D972,0))),""))</f>
        <v/>
      </c>
    </row>
    <row r="973" spans="2:8" x14ac:dyDescent="0.3">
      <c r="B973" s="126"/>
      <c r="C973" s="129"/>
      <c r="D973" s="136"/>
      <c r="E973" s="136"/>
      <c r="F973" s="136"/>
      <c r="G973" s="285"/>
      <c r="H973" s="291" t="str">
        <f>IF(D973="","",
IFERROR(IF(E973&gt;D973,"Error",
IF(F973 = Validation!$B$9,0,
IF(F973=Validation!$B$10,E973/D973,0))),""))</f>
        <v/>
      </c>
    </row>
    <row r="974" spans="2:8" x14ac:dyDescent="0.3">
      <c r="B974" s="126"/>
      <c r="C974" s="129"/>
      <c r="D974" s="136"/>
      <c r="E974" s="136"/>
      <c r="F974" s="136"/>
      <c r="G974" s="285"/>
      <c r="H974" s="291" t="str">
        <f>IF(D974="","",
IFERROR(IF(E974&gt;D974,"Error",
IF(F974 = Validation!$B$9,0,
IF(F974=Validation!$B$10,E974/D974,0))),""))</f>
        <v/>
      </c>
    </row>
    <row r="975" spans="2:8" x14ac:dyDescent="0.3">
      <c r="B975" s="126"/>
      <c r="C975" s="129"/>
      <c r="D975" s="136"/>
      <c r="E975" s="136"/>
      <c r="F975" s="136"/>
      <c r="G975" s="285"/>
      <c r="H975" s="291" t="str">
        <f>IF(D975="","",
IFERROR(IF(E975&gt;D975,"Error",
IF(F975 = Validation!$B$9,0,
IF(F975=Validation!$B$10,E975/D975,0))),""))</f>
        <v/>
      </c>
    </row>
    <row r="976" spans="2:8" x14ac:dyDescent="0.3">
      <c r="B976" s="126"/>
      <c r="C976" s="129"/>
      <c r="D976" s="136"/>
      <c r="E976" s="136"/>
      <c r="F976" s="136"/>
      <c r="G976" s="285"/>
      <c r="H976" s="291" t="str">
        <f>IF(D976="","",
IFERROR(IF(E976&gt;D976,"Error",
IF(F976 = Validation!$B$9,0,
IF(F976=Validation!$B$10,E976/D976,0))),""))</f>
        <v/>
      </c>
    </row>
    <row r="977" spans="2:8" x14ac:dyDescent="0.3">
      <c r="B977" s="126"/>
      <c r="C977" s="129"/>
      <c r="D977" s="136"/>
      <c r="E977" s="136"/>
      <c r="F977" s="136"/>
      <c r="G977" s="285"/>
      <c r="H977" s="291" t="str">
        <f>IF(D977="","",
IFERROR(IF(E977&gt;D977,"Error",
IF(F977 = Validation!$B$9,0,
IF(F977=Validation!$B$10,E977/D977,0))),""))</f>
        <v/>
      </c>
    </row>
    <row r="978" spans="2:8" x14ac:dyDescent="0.3">
      <c r="B978" s="126"/>
      <c r="C978" s="129"/>
      <c r="D978" s="136"/>
      <c r="E978" s="136"/>
      <c r="F978" s="136"/>
      <c r="G978" s="285"/>
      <c r="H978" s="291" t="str">
        <f>IF(D978="","",
IFERROR(IF(E978&gt;D978,"Error",
IF(F978 = Validation!$B$9,0,
IF(F978=Validation!$B$10,E978/D978,0))),""))</f>
        <v/>
      </c>
    </row>
    <row r="979" spans="2:8" x14ac:dyDescent="0.3">
      <c r="B979" s="126"/>
      <c r="C979" s="129"/>
      <c r="D979" s="136"/>
      <c r="E979" s="136"/>
      <c r="F979" s="136"/>
      <c r="G979" s="285"/>
      <c r="H979" s="291" t="str">
        <f>IF(D979="","",
IFERROR(IF(E979&gt;D979,"Error",
IF(F979 = Validation!$B$9,0,
IF(F979=Validation!$B$10,E979/D979,0))),""))</f>
        <v/>
      </c>
    </row>
    <row r="980" spans="2:8" x14ac:dyDescent="0.3">
      <c r="B980" s="126"/>
      <c r="C980" s="129"/>
      <c r="D980" s="136"/>
      <c r="E980" s="136"/>
      <c r="F980" s="136"/>
      <c r="G980" s="285"/>
      <c r="H980" s="291" t="str">
        <f>IF(D980="","",
IFERROR(IF(E980&gt;D980,"Error",
IF(F980 = Validation!$B$9,0,
IF(F980=Validation!$B$10,E980/D980,0))),""))</f>
        <v/>
      </c>
    </row>
    <row r="981" spans="2:8" x14ac:dyDescent="0.3">
      <c r="B981" s="126"/>
      <c r="C981" s="129"/>
      <c r="D981" s="136"/>
      <c r="E981" s="136"/>
      <c r="F981" s="136"/>
      <c r="G981" s="285"/>
      <c r="H981" s="291" t="str">
        <f>IF(D981="","",
IFERROR(IF(E981&gt;D981,"Error",
IF(F981 = Validation!$B$9,0,
IF(F981=Validation!$B$10,E981/D981,0))),""))</f>
        <v/>
      </c>
    </row>
    <row r="982" spans="2:8" x14ac:dyDescent="0.3">
      <c r="B982" s="126"/>
      <c r="C982" s="129"/>
      <c r="D982" s="136"/>
      <c r="E982" s="136"/>
      <c r="F982" s="136"/>
      <c r="G982" s="285"/>
      <c r="H982" s="291" t="str">
        <f>IF(D982="","",
IFERROR(IF(E982&gt;D982,"Error",
IF(F982 = Validation!$B$9,0,
IF(F982=Validation!$B$10,E982/D982,0))),""))</f>
        <v/>
      </c>
    </row>
    <row r="983" spans="2:8" x14ac:dyDescent="0.3">
      <c r="B983" s="126"/>
      <c r="C983" s="129"/>
      <c r="D983" s="136"/>
      <c r="E983" s="136"/>
      <c r="F983" s="136"/>
      <c r="G983" s="285"/>
      <c r="H983" s="291" t="str">
        <f>IF(D983="","",
IFERROR(IF(E983&gt;D983,"Error",
IF(F983 = Validation!$B$9,0,
IF(F983=Validation!$B$10,E983/D983,0))),""))</f>
        <v/>
      </c>
    </row>
    <row r="984" spans="2:8" x14ac:dyDescent="0.3">
      <c r="B984" s="126"/>
      <c r="C984" s="129"/>
      <c r="D984" s="136"/>
      <c r="E984" s="136"/>
      <c r="F984" s="136"/>
      <c r="G984" s="285"/>
      <c r="H984" s="291" t="str">
        <f>IF(D984="","",
IFERROR(IF(E984&gt;D984,"Error",
IF(F984 = Validation!$B$9,0,
IF(F984=Validation!$B$10,E984/D984,0))),""))</f>
        <v/>
      </c>
    </row>
    <row r="985" spans="2:8" x14ac:dyDescent="0.3">
      <c r="B985" s="126"/>
      <c r="C985" s="129"/>
      <c r="D985" s="136"/>
      <c r="E985" s="136"/>
      <c r="F985" s="136"/>
      <c r="G985" s="285"/>
      <c r="H985" s="291" t="str">
        <f>IF(D985="","",
IFERROR(IF(E985&gt;D985,"Error",
IF(F985 = Validation!$B$9,0,
IF(F985=Validation!$B$10,E985/D985,0))),""))</f>
        <v/>
      </c>
    </row>
    <row r="986" spans="2:8" x14ac:dyDescent="0.3">
      <c r="B986" s="126"/>
      <c r="C986" s="129"/>
      <c r="D986" s="136"/>
      <c r="E986" s="136"/>
      <c r="F986" s="136"/>
      <c r="G986" s="285"/>
      <c r="H986" s="291" t="str">
        <f>IF(D986="","",
IFERROR(IF(E986&gt;D986,"Error",
IF(F986 = Validation!$B$9,0,
IF(F986=Validation!$B$10,E986/D986,0))),""))</f>
        <v/>
      </c>
    </row>
    <row r="987" spans="2:8" x14ac:dyDescent="0.3">
      <c r="B987" s="126"/>
      <c r="C987" s="129"/>
      <c r="D987" s="136"/>
      <c r="E987" s="136"/>
      <c r="F987" s="136"/>
      <c r="G987" s="285"/>
      <c r="H987" s="291" t="str">
        <f>IF(D987="","",
IFERROR(IF(E987&gt;D987,"Error",
IF(F987 = Validation!$B$9,0,
IF(F987=Validation!$B$10,E987/D987,0))),""))</f>
        <v/>
      </c>
    </row>
    <row r="988" spans="2:8" x14ac:dyDescent="0.3">
      <c r="B988" s="126"/>
      <c r="C988" s="129"/>
      <c r="D988" s="136"/>
      <c r="E988" s="136"/>
      <c r="F988" s="136"/>
      <c r="G988" s="285"/>
      <c r="H988" s="291" t="str">
        <f>IF(D988="","",
IFERROR(IF(E988&gt;D988,"Error",
IF(F988 = Validation!$B$9,0,
IF(F988=Validation!$B$10,E988/D988,0))),""))</f>
        <v/>
      </c>
    </row>
    <row r="989" spans="2:8" x14ac:dyDescent="0.3">
      <c r="B989" s="126"/>
      <c r="C989" s="129"/>
      <c r="D989" s="136"/>
      <c r="E989" s="136"/>
      <c r="F989" s="136"/>
      <c r="G989" s="285"/>
      <c r="H989" s="291" t="str">
        <f>IF(D989="","",
IFERROR(IF(E989&gt;D989,"Error",
IF(F989 = Validation!$B$9,0,
IF(F989=Validation!$B$10,E989/D989,0))),""))</f>
        <v/>
      </c>
    </row>
    <row r="990" spans="2:8" x14ac:dyDescent="0.3">
      <c r="B990" s="126"/>
      <c r="C990" s="129"/>
      <c r="D990" s="136"/>
      <c r="E990" s="136"/>
      <c r="F990" s="136"/>
      <c r="G990" s="285"/>
      <c r="H990" s="291" t="str">
        <f>IF(D990="","",
IFERROR(IF(E990&gt;D990,"Error",
IF(F990 = Validation!$B$9,0,
IF(F990=Validation!$B$10,E990/D990,0))),""))</f>
        <v/>
      </c>
    </row>
    <row r="991" spans="2:8" x14ac:dyDescent="0.3">
      <c r="B991" s="126"/>
      <c r="C991" s="129"/>
      <c r="D991" s="136"/>
      <c r="E991" s="136"/>
      <c r="F991" s="136"/>
      <c r="G991" s="285"/>
      <c r="H991" s="291" t="str">
        <f>IF(D991="","",
IFERROR(IF(E991&gt;D991,"Error",
IF(F991 = Validation!$B$9,0,
IF(F991=Validation!$B$10,E991/D991,0))),""))</f>
        <v/>
      </c>
    </row>
    <row r="992" spans="2:8" x14ac:dyDescent="0.3">
      <c r="B992" s="126"/>
      <c r="C992" s="129"/>
      <c r="D992" s="136"/>
      <c r="E992" s="136"/>
      <c r="F992" s="136"/>
      <c r="G992" s="285"/>
      <c r="H992" s="291" t="str">
        <f>IF(D992="","",
IFERROR(IF(E992&gt;D992,"Error",
IF(F992 = Validation!$B$9,0,
IF(F992=Validation!$B$10,E992/D992,0))),""))</f>
        <v/>
      </c>
    </row>
    <row r="993" spans="2:8" x14ac:dyDescent="0.3">
      <c r="B993" s="126"/>
      <c r="C993" s="129"/>
      <c r="D993" s="136"/>
      <c r="E993" s="136"/>
      <c r="F993" s="136"/>
      <c r="G993" s="285"/>
      <c r="H993" s="291" t="str">
        <f>IF(D993="","",
IFERROR(IF(E993&gt;D993,"Error",
IF(F993 = Validation!$B$9,0,
IF(F993=Validation!$B$10,E993/D993,0))),""))</f>
        <v/>
      </c>
    </row>
    <row r="994" spans="2:8" x14ac:dyDescent="0.3">
      <c r="B994" s="126"/>
      <c r="C994" s="129"/>
      <c r="D994" s="136"/>
      <c r="E994" s="136"/>
      <c r="F994" s="136"/>
      <c r="G994" s="285"/>
      <c r="H994" s="291" t="str">
        <f>IF(D994="","",
IFERROR(IF(E994&gt;D994,"Error",
IF(F994 = Validation!$B$9,0,
IF(F994=Validation!$B$10,E994/D994,0))),""))</f>
        <v/>
      </c>
    </row>
    <row r="995" spans="2:8" x14ac:dyDescent="0.3">
      <c r="B995" s="126"/>
      <c r="C995" s="129"/>
      <c r="D995" s="136"/>
      <c r="E995" s="136"/>
      <c r="F995" s="136"/>
      <c r="G995" s="285"/>
      <c r="H995" s="291" t="str">
        <f>IF(D995="","",
IFERROR(IF(E995&gt;D995,"Error",
IF(F995 = Validation!$B$9,0,
IF(F995=Validation!$B$10,E995/D995,0))),""))</f>
        <v/>
      </c>
    </row>
    <row r="996" spans="2:8" x14ac:dyDescent="0.3">
      <c r="B996" s="126"/>
      <c r="C996" s="129"/>
      <c r="D996" s="136"/>
      <c r="E996" s="136"/>
      <c r="F996" s="136"/>
      <c r="G996" s="285"/>
      <c r="H996" s="291" t="str">
        <f>IF(D996="","",
IFERROR(IF(E996&gt;D996,"Error",
IF(F996 = Validation!$B$9,0,
IF(F996=Validation!$B$10,E996/D996,0))),""))</f>
        <v/>
      </c>
    </row>
    <row r="997" spans="2:8" x14ac:dyDescent="0.3">
      <c r="B997" s="126"/>
      <c r="C997" s="129"/>
      <c r="D997" s="136"/>
      <c r="E997" s="136"/>
      <c r="F997" s="136"/>
      <c r="G997" s="285"/>
      <c r="H997" s="291" t="str">
        <f>IF(D997="","",
IFERROR(IF(E997&gt;D997,"Error",
IF(F997 = Validation!$B$9,0,
IF(F997=Validation!$B$10,E997/D997,0))),""))</f>
        <v/>
      </c>
    </row>
    <row r="998" spans="2:8" x14ac:dyDescent="0.3">
      <c r="B998" s="126"/>
      <c r="C998" s="129"/>
      <c r="D998" s="136"/>
      <c r="E998" s="136"/>
      <c r="F998" s="136"/>
      <c r="G998" s="285"/>
      <c r="H998" s="291" t="str">
        <f>IF(D998="","",
IFERROR(IF(E998&gt;D998,"Error",
IF(F998 = Validation!$B$9,0,
IF(F998=Validation!$B$10,E998/D998,0))),""))</f>
        <v/>
      </c>
    </row>
    <row r="999" spans="2:8" x14ac:dyDescent="0.3">
      <c r="B999" s="126"/>
      <c r="C999" s="129"/>
      <c r="D999" s="136"/>
      <c r="E999" s="136"/>
      <c r="F999" s="136"/>
      <c r="G999" s="285"/>
      <c r="H999" s="291" t="str">
        <f>IF(D999="","",
IFERROR(IF(E999&gt;D999,"Error",
IF(F999 = Validation!$B$9,0,
IF(F999=Validation!$B$10,E999/D999,0))),""))</f>
        <v/>
      </c>
    </row>
    <row r="1000" spans="2:8" x14ac:dyDescent="0.3">
      <c r="B1000" s="126"/>
      <c r="C1000" s="129"/>
      <c r="D1000" s="136"/>
      <c r="E1000" s="136"/>
      <c r="F1000" s="136"/>
      <c r="G1000" s="285"/>
      <c r="H1000" s="291" t="str">
        <f>IF(D1000="","",
IFERROR(IF(E1000&gt;D1000,"Error",
IF(F1000 = Validation!$B$9,0,
IF(F1000=Validation!$B$10,E1000/D1000,0))),""))</f>
        <v/>
      </c>
    </row>
    <row r="1001" spans="2:8" x14ac:dyDescent="0.3">
      <c r="B1001" s="126"/>
      <c r="C1001" s="129"/>
      <c r="D1001" s="136"/>
      <c r="E1001" s="136"/>
      <c r="F1001" s="136"/>
      <c r="G1001" s="285"/>
      <c r="H1001" s="291" t="str">
        <f>IF(D1001="","",
IFERROR(IF(E1001&gt;D1001,"Error",
IF(F1001 = Validation!$B$9,0,
IF(F1001=Validation!$B$10,E1001/D1001,0))),""))</f>
        <v/>
      </c>
    </row>
    <row r="1002" spans="2:8" x14ac:dyDescent="0.3">
      <c r="B1002" s="126"/>
      <c r="C1002" s="129"/>
      <c r="D1002" s="136"/>
      <c r="E1002" s="136"/>
      <c r="F1002" s="136"/>
      <c r="G1002" s="285"/>
      <c r="H1002" s="291" t="str">
        <f>IF(D1002="","",
IFERROR(IF(E1002&gt;D1002,"Error",
IF(F1002 = Validation!$B$9,0,
IF(F1002=Validation!$B$10,E1002/D1002,0))),""))</f>
        <v/>
      </c>
    </row>
    <row r="1003" spans="2:8" x14ac:dyDescent="0.3">
      <c r="B1003" s="126"/>
      <c r="C1003" s="129"/>
      <c r="D1003" s="136"/>
      <c r="E1003" s="136"/>
      <c r="F1003" s="136"/>
      <c r="G1003" s="285"/>
      <c r="H1003" s="291" t="str">
        <f>IF(D1003="","",
IFERROR(IF(E1003&gt;D1003,"Error",
IF(F1003 = Validation!$B$9,0,
IF(F1003=Validation!$B$10,E1003/D1003,0))),""))</f>
        <v/>
      </c>
    </row>
    <row r="1004" spans="2:8" x14ac:dyDescent="0.3">
      <c r="B1004" s="126"/>
      <c r="C1004" s="129"/>
      <c r="D1004" s="136"/>
      <c r="E1004" s="136"/>
      <c r="F1004" s="136"/>
      <c r="G1004" s="285"/>
      <c r="H1004" s="291" t="str">
        <f>IF(D1004="","",
IFERROR(IF(E1004&gt;D1004,"Error",
IF(F1004 = Validation!$B$9,0,
IF(F1004=Validation!$B$10,E1004/D1004,0))),""))</f>
        <v/>
      </c>
    </row>
    <row r="1005" spans="2:8" x14ac:dyDescent="0.3">
      <c r="B1005" s="126"/>
      <c r="C1005" s="129"/>
      <c r="D1005" s="136"/>
      <c r="E1005" s="136"/>
      <c r="F1005" s="136"/>
      <c r="G1005" s="286"/>
      <c r="H1005" s="291" t="str">
        <f>IF(D1005="","",
IFERROR(IF(E1005&gt;D1005,"Error",
IF(F1005 = Validation!$B$9,0,
IF(F1005=Validation!$B$10,E1005/D1005,0))),""))</f>
        <v/>
      </c>
    </row>
    <row r="1006" spans="2:8" x14ac:dyDescent="0.3">
      <c r="C1006" s="158"/>
    </row>
  </sheetData>
  <sheetProtection algorithmName="SHA-512" hashValue="LcsZpFVDZVZ4YgnWdhe11zE701l5j8DAOYtR3hTUTfMKl/nS77ygpCMJXGYcjiH99uL6WR/CMnueLtWpaSdzgg==" saltValue="O9k2VECAfOC5wg9sFdM25Q==" spinCount="100000" sheet="1" sort="0"/>
  <sortState ref="B7:F11">
    <sortCondition ref="B7:B11"/>
  </sortState>
  <mergeCells count="1">
    <mergeCell ref="B2:F2"/>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Validation!$B$9:$B$10</xm:f>
          </x14:formula1>
          <xm:sqref>F7:F1005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E70B9BF744A64881F3E736F7C4284D" ma:contentTypeVersion="2" ma:contentTypeDescription="Create a new document." ma:contentTypeScope="" ma:versionID="16bd98801d24c3c6ba761cb49cdf7097">
  <xsd:schema xmlns:xsd="http://www.w3.org/2001/XMLSchema" xmlns:xs="http://www.w3.org/2001/XMLSchema" xmlns:p="http://schemas.microsoft.com/office/2006/metadata/properties" xmlns:ns2="0110fdcb-1cdc-492f-80a4-3c7eeebd210a" xmlns:ns3="http://schemas.microsoft.com/sharepoint/v4" targetNamespace="http://schemas.microsoft.com/office/2006/metadata/properties" ma:root="true" ma:fieldsID="75e1713bf09c4d234dcc4cc43ad72b93" ns2:_="" ns3:_="">
    <xsd:import namespace="0110fdcb-1cdc-492f-80a4-3c7eeebd210a"/>
    <xsd:import namespace="http://schemas.microsoft.com/sharepoint/v4"/>
    <xsd:element name="properties">
      <xsd:complexType>
        <xsd:sequence>
          <xsd:element name="documentManagement">
            <xsd:complexType>
              <xsd:all>
                <xsd:element ref="ns2:Tagged"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10fdcb-1cdc-492f-80a4-3c7eeebd210a" elementFormDefault="qualified">
    <xsd:import namespace="http://schemas.microsoft.com/office/2006/documentManagement/types"/>
    <xsd:import namespace="http://schemas.microsoft.com/office/infopath/2007/PartnerControls"/>
    <xsd:element name="Tagged" ma:index="8" nillable="true" ma:displayName="Tagged" ma:default="0" ma:internalName="Tagg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gged xmlns="0110fdcb-1cdc-492f-80a4-3c7eeebd210a">false</Tagged>
    <IconOverlay xmlns="http://schemas.microsoft.com/sharepoint/v4" xsi:nil="true"/>
  </documentManagement>
</p:properties>
</file>

<file path=customXml/itemProps1.xml><?xml version="1.0" encoding="utf-8"?>
<ds:datastoreItem xmlns:ds="http://schemas.openxmlformats.org/officeDocument/2006/customXml" ds:itemID="{85E3AC0F-C298-4895-AFEF-853C957AECD0}"/>
</file>

<file path=customXml/itemProps2.xml><?xml version="1.0" encoding="utf-8"?>
<ds:datastoreItem xmlns:ds="http://schemas.openxmlformats.org/officeDocument/2006/customXml" ds:itemID="{0C3D17CA-11FE-48C6-B5E6-D3E7F88DAF69}"/>
</file>

<file path=customXml/itemProps3.xml><?xml version="1.0" encoding="utf-8"?>
<ds:datastoreItem xmlns:ds="http://schemas.openxmlformats.org/officeDocument/2006/customXml" ds:itemID="{87C9A7FF-3E8C-4BC5-8EE9-EE463A82E59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Instructions</vt:lpstr>
      <vt:lpstr>Summary</vt:lpstr>
      <vt:lpstr>1. Assessment Area Data</vt:lpstr>
      <vt:lpstr>2. Blooming Forb Species</vt:lpstr>
      <vt:lpstr>3. Management Data</vt:lpstr>
      <vt:lpstr>4. Transect Data</vt:lpstr>
      <vt:lpstr>5. Forb Availability</vt:lpstr>
      <vt:lpstr>6. Milkweed Availability</vt:lpstr>
      <vt:lpstr>7. Desktop Analysis</vt:lpstr>
      <vt:lpstr>8. Conservation Priority</vt:lpstr>
      <vt:lpstr>Assessment Area Results</vt:lpstr>
      <vt:lpstr>All Forb Data (Optional)</vt:lpstr>
      <vt:lpstr>Weights &amp; Tables</vt:lpstr>
      <vt:lpstr>Validation</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Erik Anderson</dc:creator>
  <cp:lastModifiedBy>Erik Anderson</cp:lastModifiedBy>
  <cp:lastPrinted>2017-02-02T03:48:22Z</cp:lastPrinted>
  <dcterms:created xsi:type="dcterms:W3CDTF">2016-05-13T02:43:06Z</dcterms:created>
  <dcterms:modified xsi:type="dcterms:W3CDTF">2017-04-18T14:32:49Z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0x01010059E70B9BF744A64881F3E736F7C4284D</vt:lpwstr>
  </property>
</Properties>
</file>